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0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25" windowWidth="9600" windowHeight="3705" activeTab="5"/>
  </bookViews>
  <sheets>
    <sheet name="WIP Summary" sheetId="41" r:id="rId1"/>
    <sheet name="5319080" sheetId="32" r:id="rId2"/>
    <sheet name="5319180" sheetId="31" r:id="rId3"/>
    <sheet name="5319280" sheetId="30" r:id="rId4"/>
    <sheet name="5319380" sheetId="29" r:id="rId5"/>
    <sheet name="5319480" sheetId="17" r:id="rId6"/>
    <sheet name="BA SGV Quality Clinic" sheetId="25" r:id="rId7"/>
    <sheet name="FP DIMENSIONAL" sheetId="38" r:id="rId8"/>
    <sheet name="SGV Ship Set Planning 3" sheetId="37" r:id="rId9"/>
    <sheet name="Holiday Schedule" sheetId="36" r:id="rId10"/>
    <sheet name="Parts at Fountain" sheetId="35" r:id="rId11"/>
    <sheet name="MRJ SGV" sheetId="20" r:id="rId12"/>
    <sheet name="Commit Summary" sheetId="22" r:id="rId13"/>
    <sheet name="WIP and Inventory" sheetId="6" r:id="rId14"/>
    <sheet name="Engine Set Progress" sheetId="42" r:id="rId15"/>
    <sheet name="Count Sheet" sheetId="40" r:id="rId16"/>
  </sheets>
  <functionGroups builtInGroupCount="17"/>
  <externalReferences>
    <externalReference r:id="rId17"/>
    <externalReference r:id="rId18"/>
    <externalReference r:id="rId19"/>
    <externalReference r:id="rId20"/>
  </externalReferences>
  <definedNames>
    <definedName name="_xlnm._FilterDatabase" localSheetId="8" hidden="1">'SGV Ship Set Planning 3'!#REF!</definedName>
    <definedName name="MODCENTER">[1]Sheet4!$C$1:$C$12</definedName>
    <definedName name="_xlnm.Print_Area" localSheetId="8">'SGV Ship Set Planning 3'!$A$1:$CU$25</definedName>
    <definedName name="_xlnm.Print_Titles" localSheetId="8">'SGV Ship Set Planning 3'!$A:$C,'SGV Ship Set Planning 3'!$1:$1</definedName>
    <definedName name="Z_0BE590D7_9B57_41EF_98F4_E98BE5E9B6D7_.wvu.Cols" localSheetId="8" hidden="1">'SGV Ship Set Planning 3'!#REF!,'SGV Ship Set Planning 3'!#REF!</definedName>
    <definedName name="Z_0BE590D7_9B57_41EF_98F4_E98BE5E9B6D7_.wvu.Cols" localSheetId="13" hidden="1">'WIP and Inventory'!$M:$N</definedName>
    <definedName name="Z_0BE590D7_9B57_41EF_98F4_E98BE5E9B6D7_.wvu.PrintArea" localSheetId="8" hidden="1">'SGV Ship Set Planning 3'!$A$1:$C$16</definedName>
    <definedName name="Z_0BE590D7_9B57_41EF_98F4_E98BE5E9B6D7_.wvu.PrintTitles" localSheetId="8" hidden="1">'SGV Ship Set Planning 3'!$A:$C,'SGV Ship Set Planning 3'!$1:$1</definedName>
    <definedName name="Z_11D44899_C9DD_4846_AB78_395825C505E7_.wvu.Cols" localSheetId="8" hidden="1">'SGV Ship Set Planning 3'!$A:$A</definedName>
    <definedName name="Z_11D44899_C9DD_4846_AB78_395825C505E7_.wvu.PrintArea" localSheetId="8" hidden="1">'SGV Ship Set Planning 3'!$A$1:$C$27</definedName>
    <definedName name="Z_11D44899_C9DD_4846_AB78_395825C505E7_.wvu.PrintTitles" localSheetId="8" hidden="1">'SGV Ship Set Planning 3'!$A:$C,'SGV Ship Set Planning 3'!$1:$3</definedName>
    <definedName name="Z_11D44899_C9DD_4846_AB78_395825C505E7_.wvu.Rows" localSheetId="8" hidden="1">'SGV Ship Set Planning 3'!#REF!</definedName>
    <definedName name="Z_1D4CE1F6_4426_4535_8E63_304E853EC2F3_.wvu.Cols" localSheetId="8" hidden="1">'SGV Ship Set Planning 3'!#REF!,'SGV Ship Set Planning 3'!#REF!</definedName>
    <definedName name="Z_1D4CE1F6_4426_4535_8E63_304E853EC2F3_.wvu.Cols" localSheetId="13" hidden="1">'WIP and Inventory'!$M:$N</definedName>
    <definedName name="Z_1D4CE1F6_4426_4535_8E63_304E853EC2F3_.wvu.PrintArea" localSheetId="8" hidden="1">'SGV Ship Set Planning 3'!$A$1:$C$16</definedName>
    <definedName name="Z_1D4CE1F6_4426_4535_8E63_304E853EC2F3_.wvu.PrintTitles" localSheetId="8" hidden="1">'SGV Ship Set Planning 3'!$A:$C,'SGV Ship Set Planning 3'!$1:$1</definedName>
    <definedName name="Z_1D4CE1F6_4426_4535_8E63_304E853EC2F3_.wvu.Rows" localSheetId="8" hidden="1">'SGV Ship Set Planning 3'!#REF!</definedName>
    <definedName name="Z_1F454292_D289_4A18_A007_435C70A09F18_.wvu.Cols" localSheetId="8" hidden="1">'SGV Ship Set Planning 3'!#REF!,'SGV Ship Set Planning 3'!#REF!</definedName>
    <definedName name="Z_1F454292_D289_4A18_A007_435C70A09F18_.wvu.PrintArea" localSheetId="8" hidden="1">'SGV Ship Set Planning 3'!$A$1:$C$27</definedName>
    <definedName name="Z_1F454292_D289_4A18_A007_435C70A09F18_.wvu.PrintTitles" localSheetId="8" hidden="1">'SGV Ship Set Planning 3'!$A:$C,'SGV Ship Set Planning 3'!$1:$3</definedName>
    <definedName name="Z_3A39A470_C732_4D1E_A514_9DC95A6B4DF7_.wvu.Cols" localSheetId="8" hidden="1">'SGV Ship Set Planning 3'!#REF!,'SGV Ship Set Planning 3'!#REF!</definedName>
    <definedName name="Z_3A39A470_C732_4D1E_A514_9DC95A6B4DF7_.wvu.PrintArea" localSheetId="8" hidden="1">'SGV Ship Set Planning 3'!$A$1:$C$27</definedName>
    <definedName name="Z_3A39A470_C732_4D1E_A514_9DC95A6B4DF7_.wvu.PrintTitles" localSheetId="8" hidden="1">'SGV Ship Set Planning 3'!$A:$C,'SGV Ship Set Planning 3'!$1:$3</definedName>
    <definedName name="Z_3A39A470_C732_4D1E_A514_9DC95A6B4DF7_.wvu.Rows" localSheetId="8" hidden="1">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</definedName>
    <definedName name="Z_66031225_4220_4FD7_93F1_125085CF0F08_.wvu.Cols" localSheetId="8" hidden="1">'SGV Ship Set Planning 3'!#REF!,'SGV Ship Set Planning 3'!#REF!</definedName>
    <definedName name="Z_66031225_4220_4FD7_93F1_125085CF0F08_.wvu.PrintArea" localSheetId="8" hidden="1">'SGV Ship Set Planning 3'!$A$1:$C$27</definedName>
    <definedName name="Z_66031225_4220_4FD7_93F1_125085CF0F08_.wvu.PrintTitles" localSheetId="8" hidden="1">'SGV Ship Set Planning 3'!$A:$C,'SGV Ship Set Planning 3'!$1:$1</definedName>
    <definedName name="Z_90888C16_BF1E_4AA9_A51B_01B84F832767_.wvu.Cols" localSheetId="8" hidden="1">'SGV Ship Set Planning 3'!#REF!,'SGV Ship Set Planning 3'!#REF!</definedName>
    <definedName name="Z_90888C16_BF1E_4AA9_A51B_01B84F832767_.wvu.PrintArea" localSheetId="8" hidden="1">'SGV Ship Set Planning 3'!$A$1:$C$27</definedName>
    <definedName name="Z_90888C16_BF1E_4AA9_A51B_01B84F832767_.wvu.PrintTitles" localSheetId="8" hidden="1">'SGV Ship Set Planning 3'!$A:$C,'SGV Ship Set Planning 3'!$1:$3</definedName>
    <definedName name="Z_90FA62A6_0DE2_4CDD_BD3F_D0DCD9D6BA82_.wvu.Cols" localSheetId="8" hidden="1">'SGV Ship Set Planning 3'!#REF!,'SGV Ship Set Planning 3'!#REF!</definedName>
    <definedName name="Z_90FA62A6_0DE2_4CDD_BD3F_D0DCD9D6BA82_.wvu.Cols" localSheetId="13" hidden="1">'WIP and Inventory'!$M:$N</definedName>
    <definedName name="Z_90FA62A6_0DE2_4CDD_BD3F_D0DCD9D6BA82_.wvu.PrintArea" localSheetId="8" hidden="1">'SGV Ship Set Planning 3'!$A$1:$C$27</definedName>
    <definedName name="Z_90FA62A6_0DE2_4CDD_BD3F_D0DCD9D6BA82_.wvu.PrintTitles" localSheetId="8" hidden="1">'SGV Ship Set Planning 3'!$A:$C,'SGV Ship Set Planning 3'!$1:$1</definedName>
    <definedName name="Z_A2130C35_4AE4_4C0F_A3E3_4A469E36E224_.wvu.Cols" localSheetId="8" hidden="1">'SGV Ship Set Planning 3'!#REF!,'SGV Ship Set Planning 3'!#REF!</definedName>
    <definedName name="Z_A2130C35_4AE4_4C0F_A3E3_4A469E36E224_.wvu.PrintArea" localSheetId="8" hidden="1">'SGV Ship Set Planning 3'!$A$1:$C$27</definedName>
    <definedName name="Z_A2130C35_4AE4_4C0F_A3E3_4A469E36E224_.wvu.PrintTitles" localSheetId="8" hidden="1">'SGV Ship Set Planning 3'!$A:$C,'SGV Ship Set Planning 3'!$1:$3</definedName>
    <definedName name="Z_A2130C35_4AE4_4C0F_A3E3_4A469E36E224_.wvu.Rows" localSheetId="8" hidden="1">'SGV Ship Set Planning 3'!#REF!,'SGV Ship Set Planning 3'!#REF!,'SGV Ship Set Planning 3'!#REF!,'SGV Ship Set Planning 3'!#REF!,'SGV Ship Set Planning 3'!#REF!,'SGV Ship Set Planning 3'!#REF!,'SGV Ship Set Planning 3'!#REF!</definedName>
    <definedName name="Z_A9E1151E_110B_4886_8FF7_F59CC791DF8D_.wvu.Cols" localSheetId="8" hidden="1">'SGV Ship Set Planning 3'!#REF!,'SGV Ship Set Planning 3'!#REF!</definedName>
    <definedName name="Z_A9E1151E_110B_4886_8FF7_F59CC791DF8D_.wvu.PrintArea" localSheetId="8" hidden="1">'SGV Ship Set Planning 3'!$A$1:$C$27</definedName>
    <definedName name="Z_A9E1151E_110B_4886_8FF7_F59CC791DF8D_.wvu.PrintTitles" localSheetId="8" hidden="1">'SGV Ship Set Planning 3'!$A:$C,'SGV Ship Set Planning 3'!$1:$1</definedName>
    <definedName name="Z_A9E1151E_110B_4886_8FF7_F59CC791DF8D_.wvu.Rows" localSheetId="8" hidden="1">'SGV Ship Set Planning 3'!#REF!</definedName>
    <definedName name="Z_AEFA0024_8B62_4D7F_B489_C1C864D1746C_.wvu.Cols" localSheetId="8" hidden="1">'SGV Ship Set Planning 3'!#REF!,'SGV Ship Set Planning 3'!#REF!</definedName>
    <definedName name="Z_AEFA0024_8B62_4D7F_B489_C1C864D1746C_.wvu.PrintArea" localSheetId="8" hidden="1">'SGV Ship Set Planning 3'!$A$1:$C$27</definedName>
    <definedName name="Z_AEFA0024_8B62_4D7F_B489_C1C864D1746C_.wvu.PrintTitles" localSheetId="8" hidden="1">'SGV Ship Set Planning 3'!$A:$C,'SGV Ship Set Planning 3'!$1:$3</definedName>
    <definedName name="Z_AEFA0024_8B62_4D7F_B489_C1C864D1746C_.wvu.Rows" localSheetId="8" hidden="1">'SGV Ship Set Planning 3'!#REF!,'SGV Ship Set Planning 3'!#REF!</definedName>
    <definedName name="Z_B0A8BFE3_5248_4515_AFCD_8F8C6FA99128_.wvu.Cols" localSheetId="8" hidden="1">'SGV Ship Set Planning 3'!#REF!,'SGV Ship Set Planning 3'!#REF!</definedName>
    <definedName name="Z_B0A8BFE3_5248_4515_AFCD_8F8C6FA99128_.wvu.Cols" localSheetId="13" hidden="1">'WIP and Inventory'!$M:$N</definedName>
    <definedName name="Z_B0A8BFE3_5248_4515_AFCD_8F8C6FA99128_.wvu.PrintArea" localSheetId="8" hidden="1">'SGV Ship Set Planning 3'!$A$1:$C$16</definedName>
    <definedName name="Z_B0A8BFE3_5248_4515_AFCD_8F8C6FA99128_.wvu.PrintTitles" localSheetId="8" hidden="1">'SGV Ship Set Planning 3'!$A:$C,'SGV Ship Set Planning 3'!$1:$1</definedName>
    <definedName name="Z_B0A8BFE3_5248_4515_AFCD_8F8C6FA99128_.wvu.Rows" localSheetId="8" hidden="1">'SGV Ship Set Planning 3'!#REF!</definedName>
    <definedName name="Z_B82CC96B_7058_4324_9C45_B08260A9F472_.wvu.Cols" localSheetId="8" hidden="1">'SGV Ship Set Planning 3'!#REF!,'SGV Ship Set Planning 3'!#REF!</definedName>
    <definedName name="Z_B82CC96B_7058_4324_9C45_B08260A9F472_.wvu.Cols" localSheetId="13" hidden="1">'WIP and Inventory'!$M:$N</definedName>
    <definedName name="Z_B82CC96B_7058_4324_9C45_B08260A9F472_.wvu.PrintArea" localSheetId="8" hidden="1">'SGV Ship Set Planning 3'!$A$1:$C$27</definedName>
    <definedName name="Z_B82CC96B_7058_4324_9C45_B08260A9F472_.wvu.PrintTitles" localSheetId="8" hidden="1">'SGV Ship Set Planning 3'!$A:$C,'SGV Ship Set Planning 3'!$1:$1</definedName>
    <definedName name="Z_B82CC96B_7058_4324_9C45_B08260A9F472_.wvu.Rows" localSheetId="8" hidden="1">'SGV Ship Set Planning 3'!#REF!</definedName>
    <definedName name="Z_BA91EAF3_E253_428E_A818_235586A46DF6_.wvu.Cols" localSheetId="8" hidden="1">'SGV Ship Set Planning 3'!#REF!,'SGV Ship Set Planning 3'!#REF!</definedName>
    <definedName name="Z_BA91EAF3_E253_428E_A818_235586A46DF6_.wvu.Cols" localSheetId="13" hidden="1">'WIP and Inventory'!$M:$N</definedName>
    <definedName name="Z_BA91EAF3_E253_428E_A818_235586A46DF6_.wvu.PrintArea" localSheetId="8" hidden="1">'SGV Ship Set Planning 3'!$A$1:$C$16</definedName>
    <definedName name="Z_BA91EAF3_E253_428E_A818_235586A46DF6_.wvu.PrintTitles" localSheetId="8" hidden="1">'SGV Ship Set Planning 3'!$A:$C,'SGV Ship Set Planning 3'!$1:$1</definedName>
    <definedName name="Z_BA91EAF3_E253_428E_A818_235586A46DF6_.wvu.Rows" localSheetId="8" hidden="1">'SGV Ship Set Planning 3'!#REF!</definedName>
    <definedName name="Z_CDD49E19_1DC3_4D71_B964_23FE2611B8C1_.wvu.Cols" localSheetId="8" hidden="1">'SGV Ship Set Planning 3'!#REF!,'SGV Ship Set Planning 3'!#REF!</definedName>
    <definedName name="Z_CDD49E19_1DC3_4D71_B964_23FE2611B8C1_.wvu.Cols" localSheetId="13" hidden="1">'WIP and Inventory'!$M:$N</definedName>
    <definedName name="Z_CDD49E19_1DC3_4D71_B964_23FE2611B8C1_.wvu.PrintArea" localSheetId="8" hidden="1">'SGV Ship Set Planning 3'!$A$1:$C$27</definedName>
    <definedName name="Z_CDD49E19_1DC3_4D71_B964_23FE2611B8C1_.wvu.PrintTitles" localSheetId="8" hidden="1">'SGV Ship Set Planning 3'!$A:$C,'SGV Ship Set Planning 3'!$1:$1</definedName>
    <definedName name="Z_DB453A0D_F94D_4948_8C8B_191DBB224182_.wvu.Cols" localSheetId="8" hidden="1">'SGV Ship Set Planning 3'!#REF!,'SGV Ship Set Planning 3'!#REF!</definedName>
    <definedName name="Z_DB453A0D_F94D_4948_8C8B_191DBB224182_.wvu.Cols" localSheetId="13" hidden="1">'WIP and Inventory'!$M:$N</definedName>
    <definedName name="Z_DB453A0D_F94D_4948_8C8B_191DBB224182_.wvu.PrintArea" localSheetId="8" hidden="1">'SGV Ship Set Planning 3'!$A$1:$C$27</definedName>
    <definedName name="Z_DB453A0D_F94D_4948_8C8B_191DBB224182_.wvu.PrintTitles" localSheetId="8" hidden="1">'SGV Ship Set Planning 3'!$A:$C,'SGV Ship Set Planning 3'!$1:$1</definedName>
    <definedName name="Z_DB453A0D_F94D_4948_8C8B_191DBB224182_.wvu.Rows" localSheetId="8" hidden="1">'SGV Ship Set Planning 3'!#REF!</definedName>
    <definedName name="Z_DC008928_AEB8_4E11_A522_C19334576CB0_.wvu.Cols" localSheetId="8" hidden="1">'SGV Ship Set Planning 3'!#REF!,'SGV Ship Set Planning 3'!#REF!</definedName>
    <definedName name="Z_DC008928_AEB8_4E11_A522_C19334576CB0_.wvu.PrintArea" localSheetId="8" hidden="1">'SGV Ship Set Planning 3'!$A$1:$C$27</definedName>
    <definedName name="Z_DC008928_AEB8_4E11_A522_C19334576CB0_.wvu.PrintTitles" localSheetId="8" hidden="1">'SGV Ship Set Planning 3'!$A:$C,'SGV Ship Set Planning 3'!$1:$3</definedName>
    <definedName name="Z_DC008928_AEB8_4E11_A522_C19334576CB0_.wvu.Rows" localSheetId="8" hidden="1">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3'!#REF!,'SGV Ship Set Planning 3'!#REF!</definedName>
    <definedName name="Z_E4F33B25_9D2D_43E6_BA25_E70A0152A158_.wvu.Cols" localSheetId="8" hidden="1">'SGV Ship Set Planning 3'!#REF!,'SGV Ship Set Planning 3'!#REF!</definedName>
    <definedName name="Z_E4F33B25_9D2D_43E6_BA25_E70A0152A158_.wvu.PrintArea" localSheetId="8" hidden="1">'SGV Ship Set Planning 3'!$A$1:$C$27</definedName>
    <definedName name="Z_E4F33B25_9D2D_43E6_BA25_E70A0152A158_.wvu.PrintTitles" localSheetId="8" hidden="1">'SGV Ship Set Planning 3'!$A:$A,'SGV Ship Set Planning 3'!$1:$1</definedName>
    <definedName name="Z_E4F33B25_9D2D_43E6_BA25_E70A0152A158_.wvu.Rows" localSheetId="8" hidden="1">'SGV Ship Set Planning 3'!#REF!,'SGV Ship Set Planning 3'!#REF!,'SGV Ship Set Planning 3'!#REF!</definedName>
    <definedName name="Z_F0308B2C_89B3_45C5_8B74_50877899B808_.wvu.Cols" localSheetId="8" hidden="1">'SGV Ship Set Planning 3'!#REF!,'SGV Ship Set Planning 3'!#REF!,'SGV Ship Set Planning 3'!#REF!,'SGV Ship Set Planning 3'!#REF!</definedName>
    <definedName name="Z_F0308B2C_89B3_45C5_8B74_50877899B808_.wvu.Cols" localSheetId="13" hidden="1">'WIP and Inventory'!$M:$N</definedName>
    <definedName name="Z_F0308B2C_89B3_45C5_8B74_50877899B808_.wvu.FilterData" localSheetId="8" hidden="1">'SGV Ship Set Planning 3'!#REF!</definedName>
    <definedName name="Z_F0308B2C_89B3_45C5_8B74_50877899B808_.wvu.PrintArea" localSheetId="8" hidden="1">'SGV Ship Set Planning 3'!$A$1:$C$16</definedName>
    <definedName name="Z_F0308B2C_89B3_45C5_8B74_50877899B808_.wvu.PrintTitles" localSheetId="8" hidden="1">'SGV Ship Set Planning 3'!$A:$C,'SGV Ship Set Planning 3'!$1:$1</definedName>
    <definedName name="Z_F0308B2C_89B3_45C5_8B74_50877899B808_.wvu.Rows" localSheetId="8" hidden="1">'SGV Ship Set Planning 3'!#REF!</definedName>
    <definedName name="Z_F1041DE3_33FE_4A0D_BD94_0CEF613E62F2_.wvu.Cols" localSheetId="8" hidden="1">'SGV Ship Set Planning 3'!#REF!,'SGV Ship Set Planning 3'!#REF!</definedName>
    <definedName name="Z_F1041DE3_33FE_4A0D_BD94_0CEF613E62F2_.wvu.PrintArea" localSheetId="8" hidden="1">'SGV Ship Set Planning 3'!$A$1:$C$27</definedName>
    <definedName name="Z_F1041DE3_33FE_4A0D_BD94_0CEF613E62F2_.wvu.PrintTitles" localSheetId="8" hidden="1">'SGV Ship Set Planning 3'!$A:$C,'SGV Ship Set Planning 3'!$1:$3</definedName>
  </definedNames>
  <calcPr calcId="145621"/>
  <customWorkbookViews>
    <customWorkbookView name="Neil Blanding - Personal View" guid="{90FA62A6-0DE2-4CDD-BD3F-D0DCD9D6BA82}" mergeInterval="0" personalView="1" maximized="1" windowWidth="1600" windowHeight="950" activeSheetId="1"/>
    <customWorkbookView name="Thomas Ciampa - Personal View" guid="{BA91EAF3-E253-428E-A818-235586A46DF6}" mergeInterval="0" personalView="1" maximized="1" windowWidth="1276" windowHeight="550" activeSheetId="1"/>
    <customWorkbookView name="M107367 - Personal View" guid="{66031225-4220-4FD7-93F1-125085CF0F08}" mergeInterval="0" personalView="1" maximized="1" windowWidth="1596" windowHeight="950" activeSheetId="3"/>
    <customWorkbookView name="Rega - Personal View" guid="{A9E1151E-110B-4886-8FF7-F59CC791DF8D}" mergeInterval="0" personalView="1" maximized="1" windowWidth="1366" windowHeight="528" activeSheetId="4"/>
    <customWorkbookView name="James Fitzgerald - Personal View" guid="{B0A8BFE3-5248-4515-AFCD-8F8C6FA99128}" mergeInterval="0" personalView="1" maximized="1" xWindow="1" yWindow="1" windowWidth="1307" windowHeight="500" activeSheetId="1"/>
    <customWorkbookView name="Catherine Davila - Personal View" guid="{1D4CE1F6-4426-4535-8E63-304E853EC2F3}" mergeInterval="0" personalView="1" maximized="1" yWindow="-5" windowWidth="1276" windowHeight="726" activeSheetId="3"/>
    <customWorkbookView name="CSC - Personal View" guid="{B82CC96B-7058-4324-9C45-B08260A9F472}" mergeInterval="0" personalView="1" maximized="1" windowWidth="1276" windowHeight="707" activeSheetId="1"/>
    <customWorkbookView name="Administrator  - Personal View" guid="{F0308B2C-89B3-45C5-8B74-50877899B808}" mergeInterval="0" personalView="1" maximized="1" windowWidth="1342" windowHeight="504" tabRatio="603" activeSheetId="1"/>
    <customWorkbookView name="Jesse Schultz - Personal View" guid="{DB453A0D-F94D-4948-8C8B-191DBB224182}" mergeInterval="0" personalView="1" maximized="1" windowWidth="1366" windowHeight="518" activeSheetId="2"/>
    <customWorkbookView name="John Pringle - Personal View" guid="{CDD49E19-1DC3-4D71-B964-23FE2611B8C1}" mergeInterval="0" personalView="1" xWindow="12" yWindow="42" windowWidth="711" windowHeight="897" activeSheetId="2"/>
    <customWorkbookView name="Tom Ciampa - Personal View" guid="{0BE590D7-9B57-41EF-98F4-E98BE5E9B6D7}" mergeInterval="0" personalView="1" maximized="1" xWindow="1" yWindow="1" windowWidth="1280" windowHeight="906" tabRatio="603" activeSheetId="1"/>
  </customWorkbookViews>
</workbook>
</file>

<file path=xl/calcChain.xml><?xml version="1.0" encoding="utf-8"?>
<calcChain xmlns="http://schemas.openxmlformats.org/spreadsheetml/2006/main">
  <c r="A1" i="41" l="1"/>
  <c r="NG45" i="32" l="1"/>
  <c r="NG44" i="32"/>
  <c r="MD29" i="17" l="1"/>
  <c r="MD27" i="17"/>
  <c r="MD26" i="17" s="1"/>
  <c r="MD25" i="17" s="1"/>
  <c r="MD24" i="17" s="1"/>
  <c r="MD23" i="17" s="1"/>
  <c r="MD22" i="17" s="1"/>
  <c r="MD21" i="17" s="1"/>
  <c r="MD20" i="17" s="1"/>
  <c r="OO25" i="25"/>
  <c r="OO24" i="25" s="1"/>
  <c r="OO23" i="25" s="1"/>
  <c r="OO22" i="25" s="1"/>
  <c r="OO21" i="25" s="1"/>
  <c r="OO20" i="25" s="1"/>
  <c r="OO30" i="25"/>
  <c r="OO32" i="25"/>
  <c r="OO34" i="25"/>
  <c r="OP25" i="25"/>
  <c r="OP24" i="25" s="1"/>
  <c r="OP23" i="25" s="1"/>
  <c r="OP22" i="25" s="1"/>
  <c r="OP21" i="25" s="1"/>
  <c r="OP20" i="25" s="1"/>
  <c r="OP27" i="25"/>
  <c r="OP31" i="25"/>
  <c r="OP30" i="25" s="1"/>
  <c r="OM27" i="25"/>
  <c r="OM26" i="25" s="1"/>
  <c r="OM25" i="25" s="1"/>
  <c r="OM24" i="25" s="1"/>
  <c r="OM23" i="25" s="1"/>
  <c r="OM22" i="25" s="1"/>
  <c r="OM21" i="25" s="1"/>
  <c r="OM20" i="25" s="1"/>
  <c r="ON27" i="25"/>
  <c r="ON26" i="25" s="1"/>
  <c r="ON25" i="25" s="1"/>
  <c r="ON24" i="25" s="1"/>
  <c r="ON23" i="25" s="1"/>
  <c r="ON22" i="25" s="1"/>
  <c r="ON21" i="25" s="1"/>
  <c r="ON20" i="25" s="1"/>
  <c r="OM32" i="25"/>
  <c r="OM31" i="25" s="1"/>
  <c r="OM30" i="25" s="1"/>
  <c r="ON32" i="25"/>
  <c r="ON31" i="25" s="1"/>
  <c r="ON30" i="25" s="1"/>
  <c r="OM34" i="25"/>
  <c r="ON34" i="25"/>
  <c r="OQ26" i="25"/>
  <c r="OQ25" i="25" s="1"/>
  <c r="OQ24" i="25" s="1"/>
  <c r="OQ23" i="25" s="1"/>
  <c r="OQ22" i="25" s="1"/>
  <c r="OQ21" i="25" s="1"/>
  <c r="OQ20" i="25" s="1"/>
  <c r="OQ32" i="25"/>
  <c r="OQ31" i="25" s="1"/>
  <c r="OQ30" i="25" s="1"/>
  <c r="OQ34" i="25"/>
  <c r="HY29" i="25"/>
  <c r="HY28" i="25" s="1"/>
  <c r="HY25" i="25"/>
  <c r="HY24" i="25" s="1"/>
  <c r="HY23" i="25" s="1"/>
  <c r="HY22" i="25" s="1"/>
  <c r="HY21" i="25" s="1"/>
  <c r="HY20" i="25" s="1"/>
  <c r="XL25" i="25" l="1"/>
  <c r="XL24" i="25" s="1"/>
  <c r="XL23" i="25" s="1"/>
  <c r="XL22" i="25" s="1"/>
  <c r="XL21" i="25" s="1"/>
  <c r="XL20" i="25" s="1"/>
  <c r="XM25" i="25"/>
  <c r="XM24" i="25" s="1"/>
  <c r="XM23" i="25" s="1"/>
  <c r="XM22" i="25" s="1"/>
  <c r="XM21" i="25" s="1"/>
  <c r="XM20" i="25" s="1"/>
  <c r="XL27" i="25"/>
  <c r="XM27" i="25"/>
  <c r="XN27" i="25"/>
  <c r="XN26" i="25" s="1"/>
  <c r="XN25" i="25" s="1"/>
  <c r="XN24" i="25" s="1"/>
  <c r="XN23" i="25" s="1"/>
  <c r="XN22" i="25" s="1"/>
  <c r="XN21" i="25" s="1"/>
  <c r="XN20" i="25" s="1"/>
  <c r="XM30" i="25"/>
  <c r="XL32" i="25"/>
  <c r="XL31" i="25" s="1"/>
  <c r="XL30" i="25" s="1"/>
  <c r="XL29" i="25" s="1"/>
  <c r="XM32" i="25"/>
  <c r="XN32" i="25"/>
  <c r="XN31" i="25" s="1"/>
  <c r="XN30" i="25" s="1"/>
  <c r="XL34" i="25"/>
  <c r="XM34" i="25"/>
  <c r="XN34" i="25"/>
  <c r="XS25" i="25"/>
  <c r="XS24" i="25" s="1"/>
  <c r="XS23" i="25" s="1"/>
  <c r="XS22" i="25" s="1"/>
  <c r="XS21" i="25" s="1"/>
  <c r="XS20" i="25" s="1"/>
  <c r="XO27" i="25"/>
  <c r="XO26" i="25" s="1"/>
  <c r="XO25" i="25" s="1"/>
  <c r="XO24" i="25" s="1"/>
  <c r="XO23" i="25" s="1"/>
  <c r="XO22" i="25" s="1"/>
  <c r="XO21" i="25" s="1"/>
  <c r="XO20" i="25" s="1"/>
  <c r="XP27" i="25"/>
  <c r="XP26" i="25" s="1"/>
  <c r="XP25" i="25" s="1"/>
  <c r="XP24" i="25" s="1"/>
  <c r="XP23" i="25" s="1"/>
  <c r="XP22" i="25" s="1"/>
  <c r="XP21" i="25" s="1"/>
  <c r="XP20" i="25" s="1"/>
  <c r="XQ27" i="25"/>
  <c r="XQ26" i="25" s="1"/>
  <c r="XQ25" i="25" s="1"/>
  <c r="XQ24" i="25" s="1"/>
  <c r="XQ23" i="25" s="1"/>
  <c r="XQ22" i="25" s="1"/>
  <c r="XQ21" i="25" s="1"/>
  <c r="XQ20" i="25" s="1"/>
  <c r="XR27" i="25"/>
  <c r="XR26" i="25" s="1"/>
  <c r="XR25" i="25" s="1"/>
  <c r="XR24" i="25" s="1"/>
  <c r="XR23" i="25" s="1"/>
  <c r="XR22" i="25" s="1"/>
  <c r="XR21" i="25" s="1"/>
  <c r="XR20" i="25" s="1"/>
  <c r="XO30" i="25"/>
  <c r="XR31" i="25"/>
  <c r="XR30" i="25" s="1"/>
  <c r="XO32" i="25"/>
  <c r="XP32" i="25"/>
  <c r="XP31" i="25" s="1"/>
  <c r="XP30" i="25" s="1"/>
  <c r="XQ32" i="25"/>
  <c r="XQ31" i="25" s="1"/>
  <c r="XQ30" i="25" s="1"/>
  <c r="XS32" i="25"/>
  <c r="XS31" i="25" s="1"/>
  <c r="XS30" i="25" s="1"/>
  <c r="XS29" i="25" s="1"/>
  <c r="XO34" i="25"/>
  <c r="HX30" i="25"/>
  <c r="HX25" i="25"/>
  <c r="HX24" i="25" s="1"/>
  <c r="HX23" i="25" s="1"/>
  <c r="HX22" i="25" s="1"/>
  <c r="HX21" i="25" s="1"/>
  <c r="HX20" i="25" s="1"/>
  <c r="OK25" i="25"/>
  <c r="OK24" i="25" s="1"/>
  <c r="OK23" i="25" s="1"/>
  <c r="OK22" i="25" s="1"/>
  <c r="OK21" i="25" s="1"/>
  <c r="OK20" i="25" s="1"/>
  <c r="OK27" i="25"/>
  <c r="OK31" i="25"/>
  <c r="OK30" i="25" s="1"/>
  <c r="OK34" i="25"/>
  <c r="AIK27" i="25" l="1"/>
  <c r="AIK26" i="25" s="1"/>
  <c r="AIK25" i="25" s="1"/>
  <c r="AIK24" i="25" s="1"/>
  <c r="AIK23" i="25" s="1"/>
  <c r="AIK22" i="25" s="1"/>
  <c r="AIK21" i="25" s="1"/>
  <c r="AIK20" i="25" s="1"/>
  <c r="AIK29" i="25"/>
  <c r="AFY25" i="25"/>
  <c r="AFY24" i="25" s="1"/>
  <c r="AFY23" i="25" s="1"/>
  <c r="AFY22" i="25" s="1"/>
  <c r="AFY21" i="25" s="1"/>
  <c r="AFY20" i="25" s="1"/>
  <c r="AFX26" i="25"/>
  <c r="AFX25" i="25" s="1"/>
  <c r="AFX24" i="25" s="1"/>
  <c r="AFX23" i="25" s="1"/>
  <c r="AFX22" i="25" s="1"/>
  <c r="AFX21" i="25" s="1"/>
  <c r="AFX20" i="25" s="1"/>
  <c r="AFY27" i="25"/>
  <c r="OR25" i="25"/>
  <c r="OR24" i="25" s="1"/>
  <c r="OR23" i="25" s="1"/>
  <c r="OR22" i="25" s="1"/>
  <c r="OR21" i="25" s="1"/>
  <c r="OR20" i="25" s="1"/>
  <c r="OR32" i="25"/>
  <c r="OR31" i="25" s="1"/>
  <c r="OR30" i="25" s="1"/>
  <c r="OR34" i="25"/>
  <c r="QF25" i="32"/>
  <c r="QF24" i="32" s="1"/>
  <c r="QF23" i="32" s="1"/>
  <c r="QF22" i="32" s="1"/>
  <c r="QF21" i="32" s="1"/>
  <c r="QF20" i="32" s="1"/>
  <c r="QG25" i="32"/>
  <c r="QG24" i="32" s="1"/>
  <c r="QG23" i="32" s="1"/>
  <c r="QG22" i="32" s="1"/>
  <c r="QG21" i="32" s="1"/>
  <c r="QG20" i="32" s="1"/>
  <c r="QK25" i="32"/>
  <c r="QK24" i="32" s="1"/>
  <c r="QK23" i="32" s="1"/>
  <c r="QK22" i="32" s="1"/>
  <c r="QK21" i="32" s="1"/>
  <c r="QK20" i="32" s="1"/>
  <c r="QL25" i="32"/>
  <c r="QL24" i="32" s="1"/>
  <c r="QL23" i="32" s="1"/>
  <c r="QL22" i="32" s="1"/>
  <c r="QL21" i="32" s="1"/>
  <c r="QL20" i="32" s="1"/>
  <c r="QF30" i="32"/>
  <c r="QF29" i="32" s="1"/>
  <c r="QF28" i="32" s="1"/>
  <c r="QG30" i="32"/>
  <c r="QG29" i="32" s="1"/>
  <c r="QG28" i="32" s="1"/>
  <c r="QK30" i="32"/>
  <c r="QK29" i="32" s="1"/>
  <c r="QK28" i="32" s="1"/>
  <c r="QL30" i="32"/>
  <c r="QL29" i="32" s="1"/>
  <c r="QL28" i="32" s="1"/>
  <c r="QF34" i="32"/>
  <c r="QG34" i="32"/>
  <c r="QL34" i="32"/>
  <c r="SC25" i="32"/>
  <c r="SC24" i="32" s="1"/>
  <c r="SC23" i="32" s="1"/>
  <c r="SC22" i="32" s="1"/>
  <c r="SC21" i="32" s="1"/>
  <c r="SC20" i="32" s="1"/>
  <c r="SB25" i="32"/>
  <c r="SB24" i="32" s="1"/>
  <c r="SB23" i="32" s="1"/>
  <c r="SB22" i="32" s="1"/>
  <c r="SB21" i="32" s="1"/>
  <c r="SB20" i="32" s="1"/>
  <c r="SA25" i="32"/>
  <c r="SA24" i="32" s="1"/>
  <c r="SA23" i="32" s="1"/>
  <c r="SA22" i="32" s="1"/>
  <c r="SA21" i="32" s="1"/>
  <c r="SA20" i="32" s="1"/>
  <c r="RZ25" i="32"/>
  <c r="RZ24" i="32" s="1"/>
  <c r="RZ23" i="32" s="1"/>
  <c r="RZ22" i="32" s="1"/>
  <c r="RZ21" i="32" s="1"/>
  <c r="RZ20" i="32" s="1"/>
  <c r="RY25" i="32"/>
  <c r="RY24" i="32" s="1"/>
  <c r="RY23" i="32" s="1"/>
  <c r="RY22" i="32" s="1"/>
  <c r="RY21" i="32" s="1"/>
  <c r="RY20" i="32" s="1"/>
  <c r="RX25" i="32"/>
  <c r="RX24" i="32" s="1"/>
  <c r="RX23" i="32" s="1"/>
  <c r="RX22" i="32" s="1"/>
  <c r="RX21" i="32" s="1"/>
  <c r="RX20" i="32" s="1"/>
  <c r="RW25" i="32"/>
  <c r="RW24" i="32" s="1"/>
  <c r="RW23" i="32" s="1"/>
  <c r="RW22" i="32" s="1"/>
  <c r="RW21" i="32" s="1"/>
  <c r="RW20" i="32" s="1"/>
  <c r="RU25" i="32"/>
  <c r="RU24" i="32" s="1"/>
  <c r="RU23" i="32" s="1"/>
  <c r="RU22" i="32" s="1"/>
  <c r="RU21" i="32" s="1"/>
  <c r="RU20" i="32" s="1"/>
  <c r="RT25" i="32"/>
  <c r="RT24" i="32" s="1"/>
  <c r="RT23" i="32" s="1"/>
  <c r="RT22" i="32" s="1"/>
  <c r="RT21" i="32" s="1"/>
  <c r="RT20" i="32" s="1"/>
  <c r="RS25" i="32"/>
  <c r="RS24" i="32" s="1"/>
  <c r="RS23" i="32" s="1"/>
  <c r="RS22" i="32" s="1"/>
  <c r="RS21" i="32" s="1"/>
  <c r="RS20" i="32" s="1"/>
  <c r="RR25" i="32"/>
  <c r="RR24" i="32" s="1"/>
  <c r="RR23" i="32" s="1"/>
  <c r="RR22" i="32" s="1"/>
  <c r="RR21" i="32" s="1"/>
  <c r="RR20" i="32" s="1"/>
  <c r="RQ25" i="32"/>
  <c r="RQ24" i="32" s="1"/>
  <c r="RQ23" i="32" s="1"/>
  <c r="RQ22" i="32" s="1"/>
  <c r="RQ21" i="32" s="1"/>
  <c r="RQ20" i="32" s="1"/>
  <c r="RP25" i="32"/>
  <c r="RP24" i="32" s="1"/>
  <c r="RP23" i="32" s="1"/>
  <c r="RP22" i="32" s="1"/>
  <c r="RP21" i="32" s="1"/>
  <c r="RP20" i="32" s="1"/>
  <c r="RO25" i="32"/>
  <c r="RO24" i="32" s="1"/>
  <c r="RO23" i="32" s="1"/>
  <c r="RO22" i="32" s="1"/>
  <c r="RO21" i="32" s="1"/>
  <c r="RO20" i="32" s="1"/>
  <c r="RN25" i="32"/>
  <c r="RN24" i="32" s="1"/>
  <c r="RN23" i="32" s="1"/>
  <c r="RN22" i="32" s="1"/>
  <c r="RN21" i="32" s="1"/>
  <c r="RN20" i="32" s="1"/>
  <c r="QZ25" i="32"/>
  <c r="QZ24" i="32" s="1"/>
  <c r="QZ23" i="32" s="1"/>
  <c r="QZ22" i="32" s="1"/>
  <c r="QZ21" i="32" s="1"/>
  <c r="QZ20" i="32" s="1"/>
  <c r="QY25" i="32"/>
  <c r="QY24" i="32" s="1"/>
  <c r="QY23" i="32" s="1"/>
  <c r="QY22" i="32" s="1"/>
  <c r="QY21" i="32" s="1"/>
  <c r="QY20" i="32" s="1"/>
  <c r="RF25" i="32"/>
  <c r="RF24" i="32" s="1"/>
  <c r="RF23" i="32" s="1"/>
  <c r="RF22" i="32" s="1"/>
  <c r="RF21" i="32" s="1"/>
  <c r="RF20" i="32" s="1"/>
  <c r="RE25" i="32"/>
  <c r="RE24" i="32" s="1"/>
  <c r="RE23" i="32" s="1"/>
  <c r="RE22" i="32" s="1"/>
  <c r="RE21" i="32" s="1"/>
  <c r="RE20" i="32" s="1"/>
  <c r="RM25" i="32"/>
  <c r="RM24" i="32" s="1"/>
  <c r="RM23" i="32" s="1"/>
  <c r="RM22" i="32" s="1"/>
  <c r="RM21" i="32" s="1"/>
  <c r="RM20" i="32" s="1"/>
  <c r="QX25" i="32"/>
  <c r="QX24" i="32" s="1"/>
  <c r="QX23" i="32" s="1"/>
  <c r="QX22" i="32" s="1"/>
  <c r="QX21" i="32" s="1"/>
  <c r="QX20" i="32" s="1"/>
  <c r="RD25" i="32"/>
  <c r="RD24" i="32" s="1"/>
  <c r="RD23" i="32" s="1"/>
  <c r="RD22" i="32" s="1"/>
  <c r="RD21" i="32" s="1"/>
  <c r="RD20" i="32" s="1"/>
  <c r="QW25" i="32"/>
  <c r="QW24" i="32" s="1"/>
  <c r="QW23" i="32" s="1"/>
  <c r="QW22" i="32" s="1"/>
  <c r="QW21" i="32" s="1"/>
  <c r="QW20" i="32" s="1"/>
  <c r="QV25" i="32"/>
  <c r="QV24" i="32" s="1"/>
  <c r="QV23" i="32" s="1"/>
  <c r="QV22" i="32" s="1"/>
  <c r="QV21" i="32" s="1"/>
  <c r="QV20" i="32" s="1"/>
  <c r="QU25" i="32"/>
  <c r="QU24" i="32" s="1"/>
  <c r="QU23" i="32" s="1"/>
  <c r="QU22" i="32" s="1"/>
  <c r="QU21" i="32" s="1"/>
  <c r="QU20" i="32" s="1"/>
  <c r="QJ25" i="32"/>
  <c r="QJ24" i="32" s="1"/>
  <c r="QJ23" i="32" s="1"/>
  <c r="QJ22" i="32" s="1"/>
  <c r="QJ21" i="32" s="1"/>
  <c r="QJ20" i="32" s="1"/>
  <c r="QI25" i="32"/>
  <c r="QI24" i="32" s="1"/>
  <c r="QI23" i="32" s="1"/>
  <c r="QI22" i="32" s="1"/>
  <c r="QI21" i="32" s="1"/>
  <c r="QI20" i="32" s="1"/>
  <c r="QT25" i="32"/>
  <c r="QT24" i="32" s="1"/>
  <c r="QT23" i="32" s="1"/>
  <c r="QT22" i="32" s="1"/>
  <c r="QT21" i="32" s="1"/>
  <c r="QT20" i="32" s="1"/>
  <c r="QS25" i="32"/>
  <c r="QS24" i="32" s="1"/>
  <c r="QS23" i="32" s="1"/>
  <c r="QS22" i="32" s="1"/>
  <c r="QS21" i="32" s="1"/>
  <c r="QS20" i="32" s="1"/>
  <c r="RC25" i="32"/>
  <c r="RC24" i="32" s="1"/>
  <c r="RC23" i="32" s="1"/>
  <c r="RC22" i="32" s="1"/>
  <c r="RC21" i="32" s="1"/>
  <c r="RC20" i="32" s="1"/>
  <c r="RB25" i="32"/>
  <c r="RB24" i="32" s="1"/>
  <c r="RB23" i="32" s="1"/>
  <c r="RB22" i="32" s="1"/>
  <c r="RB21" i="32" s="1"/>
  <c r="RB20" i="32" s="1"/>
  <c r="RL25" i="32"/>
  <c r="RL24" i="32" s="1"/>
  <c r="RL23" i="32" s="1"/>
  <c r="RL22" i="32" s="1"/>
  <c r="RL21" i="32" s="1"/>
  <c r="RL20" i="32" s="1"/>
  <c r="RK25" i="32"/>
  <c r="RK24" i="32" s="1"/>
  <c r="RK23" i="32" s="1"/>
  <c r="RK22" i="32" s="1"/>
  <c r="RK21" i="32" s="1"/>
  <c r="RK20" i="32" s="1"/>
  <c r="RJ25" i="32"/>
  <c r="RJ24" i="32" s="1"/>
  <c r="RJ23" i="32" s="1"/>
  <c r="RJ22" i="32" s="1"/>
  <c r="RJ21" i="32" s="1"/>
  <c r="RJ20" i="32" s="1"/>
  <c r="RI25" i="32"/>
  <c r="RI24" i="32" s="1"/>
  <c r="RI23" i="32" s="1"/>
  <c r="RI22" i="32" s="1"/>
  <c r="RI21" i="32" s="1"/>
  <c r="RI20" i="32" s="1"/>
  <c r="RA25" i="32"/>
  <c r="RA24" i="32" s="1"/>
  <c r="RA23" i="32" s="1"/>
  <c r="RA22" i="32" s="1"/>
  <c r="RA21" i="32" s="1"/>
  <c r="RA20" i="32" s="1"/>
  <c r="RH25" i="32"/>
  <c r="RH24" i="32" s="1"/>
  <c r="RH23" i="32" s="1"/>
  <c r="RH22" i="32" s="1"/>
  <c r="RH21" i="32" s="1"/>
  <c r="RH20" i="32" s="1"/>
  <c r="RG25" i="32"/>
  <c r="RG24" i="32" s="1"/>
  <c r="RG23" i="32" s="1"/>
  <c r="RG22" i="32" s="1"/>
  <c r="RG21" i="32" s="1"/>
  <c r="RG20" i="32" s="1"/>
  <c r="QR25" i="32"/>
  <c r="QR24" i="32" s="1"/>
  <c r="QR23" i="32" s="1"/>
  <c r="QR22" i="32" s="1"/>
  <c r="QR21" i="32" s="1"/>
  <c r="QR20" i="32" s="1"/>
  <c r="QQ25" i="32"/>
  <c r="QQ24" i="32" s="1"/>
  <c r="QQ23" i="32" s="1"/>
  <c r="QQ22" i="32" s="1"/>
  <c r="QQ21" i="32" s="1"/>
  <c r="QQ20" i="32" s="1"/>
  <c r="QE25" i="32"/>
  <c r="QE24" i="32" s="1"/>
  <c r="QE23" i="32" s="1"/>
  <c r="QE22" i="32" s="1"/>
  <c r="QE21" i="32" s="1"/>
  <c r="QE20" i="32" s="1"/>
  <c r="QP25" i="32"/>
  <c r="QP24" i="32" s="1"/>
  <c r="QP23" i="32" s="1"/>
  <c r="QP22" i="32" s="1"/>
  <c r="QP21" i="32" s="1"/>
  <c r="QP20" i="32" s="1"/>
  <c r="QO25" i="32"/>
  <c r="QO24" i="32" s="1"/>
  <c r="QO23" i="32" s="1"/>
  <c r="QO22" i="32" s="1"/>
  <c r="QO21" i="32" s="1"/>
  <c r="QO20" i="32" s="1"/>
  <c r="QN25" i="32"/>
  <c r="QN24" i="32" s="1"/>
  <c r="QN23" i="32" s="1"/>
  <c r="QN22" i="32" s="1"/>
  <c r="QN21" i="32" s="1"/>
  <c r="QN20" i="32" s="1"/>
  <c r="PU25" i="32"/>
  <c r="PU24" i="32" s="1"/>
  <c r="PU23" i="32" s="1"/>
  <c r="PU22" i="32" s="1"/>
  <c r="PU21" i="32" s="1"/>
  <c r="PU20" i="32" s="1"/>
  <c r="PT25" i="32"/>
  <c r="PT24" i="32" s="1"/>
  <c r="PT23" i="32" s="1"/>
  <c r="PT22" i="32" s="1"/>
  <c r="PT21" i="32" s="1"/>
  <c r="PT20" i="32" s="1"/>
  <c r="PS25" i="32"/>
  <c r="PS24" i="32" s="1"/>
  <c r="PS23" i="32" s="1"/>
  <c r="PS22" i="32" s="1"/>
  <c r="PS21" i="32" s="1"/>
  <c r="PS20" i="32" s="1"/>
  <c r="QH25" i="32"/>
  <c r="QH24" i="32" s="1"/>
  <c r="QH23" i="32" s="1"/>
  <c r="QH22" i="32" s="1"/>
  <c r="QH21" i="32" s="1"/>
  <c r="QH20" i="32" s="1"/>
  <c r="PR25" i="32"/>
  <c r="PR24" i="32" s="1"/>
  <c r="PR23" i="32" s="1"/>
  <c r="PR22" i="32" s="1"/>
  <c r="PR21" i="32" s="1"/>
  <c r="PR20" i="32" s="1"/>
  <c r="QM25" i="32"/>
  <c r="QM24" i="32" s="1"/>
  <c r="QM23" i="32" s="1"/>
  <c r="QM22" i="32" s="1"/>
  <c r="QM21" i="32" s="1"/>
  <c r="QM20" i="32" s="1"/>
  <c r="PV25" i="32"/>
  <c r="PV24" i="32" s="1"/>
  <c r="PV23" i="32" s="1"/>
  <c r="PV22" i="32" s="1"/>
  <c r="PV21" i="32" s="1"/>
  <c r="PV20" i="32" s="1"/>
  <c r="PZ25" i="32"/>
  <c r="PZ24" i="32" s="1"/>
  <c r="PZ23" i="32" s="1"/>
  <c r="PZ22" i="32" s="1"/>
  <c r="PZ21" i="32" s="1"/>
  <c r="PZ20" i="32" s="1"/>
  <c r="QB25" i="32"/>
  <c r="QB24" i="32" s="1"/>
  <c r="QB23" i="32" s="1"/>
  <c r="QB22" i="32" s="1"/>
  <c r="QB21" i="32" s="1"/>
  <c r="QB20" i="32" s="1"/>
  <c r="QA25" i="32"/>
  <c r="QA24" i="32" s="1"/>
  <c r="QA23" i="32" s="1"/>
  <c r="QA22" i="32" s="1"/>
  <c r="QA21" i="32" s="1"/>
  <c r="QA20" i="32" s="1"/>
  <c r="QD25" i="32"/>
  <c r="QD24" i="32" s="1"/>
  <c r="QD23" i="32" s="1"/>
  <c r="QD22" i="32" s="1"/>
  <c r="QD21" i="32" s="1"/>
  <c r="QD20" i="32" s="1"/>
  <c r="PY25" i="32"/>
  <c r="PY24" i="32" s="1"/>
  <c r="PY23" i="32" s="1"/>
  <c r="PY22" i="32" s="1"/>
  <c r="PY21" i="32" s="1"/>
  <c r="PY20" i="32" s="1"/>
  <c r="PM25" i="32"/>
  <c r="PM24" i="32" s="1"/>
  <c r="PM23" i="32" s="1"/>
  <c r="PM22" i="32" s="1"/>
  <c r="PM21" i="32" s="1"/>
  <c r="PM20" i="32" s="1"/>
  <c r="PO25" i="32"/>
  <c r="PO24" i="32" s="1"/>
  <c r="PO23" i="32" s="1"/>
  <c r="PO22" i="32" s="1"/>
  <c r="PO21" i="32" s="1"/>
  <c r="PO20" i="32" s="1"/>
  <c r="PN25" i="32"/>
  <c r="PN24" i="32" s="1"/>
  <c r="PN23" i="32" s="1"/>
  <c r="PN22" i="32" s="1"/>
  <c r="PN21" i="32" s="1"/>
  <c r="PN20" i="32" s="1"/>
  <c r="PL25" i="32"/>
  <c r="PL24" i="32" s="1"/>
  <c r="PL23" i="32" s="1"/>
  <c r="PL22" i="32" s="1"/>
  <c r="PL21" i="32" s="1"/>
  <c r="PL20" i="32" s="1"/>
  <c r="PK25" i="32"/>
  <c r="PK24" i="32" s="1"/>
  <c r="PK23" i="32" s="1"/>
  <c r="PK22" i="32" s="1"/>
  <c r="PK21" i="32" s="1"/>
  <c r="PK20" i="32" s="1"/>
  <c r="PJ25" i="32"/>
  <c r="PJ24" i="32" s="1"/>
  <c r="PJ23" i="32" s="1"/>
  <c r="PJ22" i="32" s="1"/>
  <c r="PJ21" i="32" s="1"/>
  <c r="PJ20" i="32" s="1"/>
  <c r="PP25" i="32"/>
  <c r="PP24" i="32" s="1"/>
  <c r="PP23" i="32" s="1"/>
  <c r="PP22" i="32" s="1"/>
  <c r="PP21" i="32" s="1"/>
  <c r="PP20" i="32" s="1"/>
  <c r="PI25" i="32"/>
  <c r="PI24" i="32" s="1"/>
  <c r="PI23" i="32" s="1"/>
  <c r="PI22" i="32" s="1"/>
  <c r="PI21" i="32" s="1"/>
  <c r="PI20" i="32" s="1"/>
  <c r="PH25" i="32"/>
  <c r="PH24" i="32" s="1"/>
  <c r="PH23" i="32" s="1"/>
  <c r="PH22" i="32" s="1"/>
  <c r="PH21" i="32" s="1"/>
  <c r="PH20" i="32" s="1"/>
  <c r="PG25" i="32"/>
  <c r="PG24" i="32" s="1"/>
  <c r="PG23" i="32" s="1"/>
  <c r="PG22" i="32" s="1"/>
  <c r="PG21" i="32" s="1"/>
  <c r="PG20" i="32" s="1"/>
  <c r="PF25" i="32"/>
  <c r="PF24" i="32" s="1"/>
  <c r="PF23" i="32" s="1"/>
  <c r="PF22" i="32" s="1"/>
  <c r="PF21" i="32" s="1"/>
  <c r="PF20" i="32" s="1"/>
  <c r="PE25" i="32"/>
  <c r="PE24" i="32" s="1"/>
  <c r="PE23" i="32" s="1"/>
  <c r="PE22" i="32" s="1"/>
  <c r="PE21" i="32" s="1"/>
  <c r="PE20" i="32" s="1"/>
  <c r="QC25" i="32"/>
  <c r="QC24" i="32" s="1"/>
  <c r="QC23" i="32" s="1"/>
  <c r="QC22" i="32" s="1"/>
  <c r="QC21" i="32" s="1"/>
  <c r="QC20" i="32" s="1"/>
  <c r="PD25" i="32"/>
  <c r="PD24" i="32" s="1"/>
  <c r="PD23" i="32" s="1"/>
  <c r="PD22" i="32" s="1"/>
  <c r="PD21" i="32" s="1"/>
  <c r="PD20" i="32" s="1"/>
  <c r="PC25" i="32"/>
  <c r="PC24" i="32" s="1"/>
  <c r="PC23" i="32" s="1"/>
  <c r="PC22" i="32" s="1"/>
  <c r="PC21" i="32" s="1"/>
  <c r="PC20" i="32" s="1"/>
  <c r="PB25" i="32"/>
  <c r="PB24" i="32" s="1"/>
  <c r="PB23" i="32" s="1"/>
  <c r="PB22" i="32" s="1"/>
  <c r="PB21" i="32" s="1"/>
  <c r="PB20" i="32" s="1"/>
  <c r="PA25" i="32"/>
  <c r="PA24" i="32" s="1"/>
  <c r="PA23" i="32" s="1"/>
  <c r="PA22" i="32" s="1"/>
  <c r="PA21" i="32" s="1"/>
  <c r="PA20" i="32" s="1"/>
  <c r="PQ25" i="32"/>
  <c r="PQ24" i="32" s="1"/>
  <c r="PQ23" i="32" s="1"/>
  <c r="PQ22" i="32" s="1"/>
  <c r="PQ21" i="32" s="1"/>
  <c r="PQ20" i="32" s="1"/>
  <c r="PX25" i="32"/>
  <c r="PX24" i="32" s="1"/>
  <c r="PX23" i="32" s="1"/>
  <c r="PX22" i="32" s="1"/>
  <c r="PX21" i="32" s="1"/>
  <c r="PX20" i="32" s="1"/>
  <c r="PW25" i="32"/>
  <c r="PW24" i="32" s="1"/>
  <c r="PW23" i="32" s="1"/>
  <c r="PW22" i="32" s="1"/>
  <c r="PW21" i="32" s="1"/>
  <c r="PW20" i="32" s="1"/>
  <c r="OZ25" i="32"/>
  <c r="OZ24" i="32" s="1"/>
  <c r="OZ23" i="32" s="1"/>
  <c r="OZ22" i="32" s="1"/>
  <c r="OZ21" i="32" s="1"/>
  <c r="OZ20" i="32" s="1"/>
  <c r="OY25" i="32"/>
  <c r="OY24" i="32" s="1"/>
  <c r="OY23" i="32" s="1"/>
  <c r="OY22" i="32" s="1"/>
  <c r="OY21" i="32" s="1"/>
  <c r="OY20" i="32" s="1"/>
  <c r="OX25" i="32"/>
  <c r="OX24" i="32" s="1"/>
  <c r="OX23" i="32" s="1"/>
  <c r="OX22" i="32" s="1"/>
  <c r="OX21" i="32" s="1"/>
  <c r="OX20" i="32" s="1"/>
  <c r="OW25" i="32"/>
  <c r="OW24" i="32" s="1"/>
  <c r="OW23" i="32" s="1"/>
  <c r="OW22" i="32" s="1"/>
  <c r="OW21" i="32" s="1"/>
  <c r="OW20" i="32" s="1"/>
  <c r="OV25" i="32"/>
  <c r="OV24" i="32" s="1"/>
  <c r="OV23" i="32" s="1"/>
  <c r="OV22" i="32" s="1"/>
  <c r="OV21" i="32" s="1"/>
  <c r="OV20" i="32" s="1"/>
  <c r="OU25" i="32"/>
  <c r="OU24" i="32" s="1"/>
  <c r="OU23" i="32" s="1"/>
  <c r="OU22" i="32" s="1"/>
  <c r="OU21" i="32" s="1"/>
  <c r="OU20" i="32" s="1"/>
  <c r="OT25" i="32"/>
  <c r="OT24" i="32" s="1"/>
  <c r="OT23" i="32" s="1"/>
  <c r="OT22" i="32" s="1"/>
  <c r="OT21" i="32" s="1"/>
  <c r="OT20" i="32" s="1"/>
  <c r="OS25" i="32"/>
  <c r="OS24" i="32" s="1"/>
  <c r="OS23" i="32" s="1"/>
  <c r="OS22" i="32" s="1"/>
  <c r="OS21" i="32" s="1"/>
  <c r="OS20" i="32" s="1"/>
  <c r="OR25" i="32"/>
  <c r="OR24" i="32" s="1"/>
  <c r="OR23" i="32" s="1"/>
  <c r="OR22" i="32" s="1"/>
  <c r="OR21" i="32" s="1"/>
  <c r="OR20" i="32" s="1"/>
  <c r="OQ25" i="32"/>
  <c r="OQ24" i="32" s="1"/>
  <c r="OQ23" i="32" s="1"/>
  <c r="OQ22" i="32" s="1"/>
  <c r="OQ21" i="32" s="1"/>
  <c r="OQ20" i="32" s="1"/>
  <c r="OP25" i="32"/>
  <c r="OP24" i="32" s="1"/>
  <c r="OP23" i="32" s="1"/>
  <c r="OP22" i="32" s="1"/>
  <c r="OP21" i="32" s="1"/>
  <c r="OP20" i="32" s="1"/>
  <c r="OO25" i="32"/>
  <c r="OO24" i="32" s="1"/>
  <c r="OO23" i="32" s="1"/>
  <c r="OO22" i="32" s="1"/>
  <c r="OO21" i="32" s="1"/>
  <c r="OO20" i="32" s="1"/>
  <c r="ON25" i="32"/>
  <c r="ON24" i="32" s="1"/>
  <c r="ON23" i="32" s="1"/>
  <c r="ON22" i="32" s="1"/>
  <c r="ON21" i="32" s="1"/>
  <c r="ON20" i="32" s="1"/>
  <c r="OM25" i="32"/>
  <c r="OM24" i="32" s="1"/>
  <c r="OM23" i="32" s="1"/>
  <c r="OM22" i="32" s="1"/>
  <c r="OM21" i="32" s="1"/>
  <c r="OM20" i="32" s="1"/>
  <c r="OL25" i="32"/>
  <c r="OL24" i="32" s="1"/>
  <c r="OL23" i="32" s="1"/>
  <c r="OL22" i="32" s="1"/>
  <c r="OL21" i="32" s="1"/>
  <c r="OL20" i="32" s="1"/>
  <c r="OK25" i="32"/>
  <c r="OK24" i="32" s="1"/>
  <c r="OK23" i="32" s="1"/>
  <c r="OK22" i="32" s="1"/>
  <c r="OK21" i="32" s="1"/>
  <c r="OK20" i="32" s="1"/>
  <c r="OJ25" i="32"/>
  <c r="OJ24" i="32" s="1"/>
  <c r="OJ23" i="32" s="1"/>
  <c r="OJ22" i="32" s="1"/>
  <c r="OJ21" i="32" s="1"/>
  <c r="OJ20" i="32" s="1"/>
  <c r="OI25" i="32"/>
  <c r="OI24" i="32" s="1"/>
  <c r="OI23" i="32" s="1"/>
  <c r="OI22" i="32" s="1"/>
  <c r="OI21" i="32" s="1"/>
  <c r="OI20" i="32" s="1"/>
  <c r="OH25" i="32"/>
  <c r="OH24" i="32" s="1"/>
  <c r="OH23" i="32" s="1"/>
  <c r="OH22" i="32" s="1"/>
  <c r="OH21" i="32" s="1"/>
  <c r="OH20" i="32" s="1"/>
  <c r="OG25" i="32"/>
  <c r="OG24" i="32" s="1"/>
  <c r="OG23" i="32" s="1"/>
  <c r="OG22" i="32" s="1"/>
  <c r="OG21" i="32" s="1"/>
  <c r="OG20" i="32" s="1"/>
  <c r="OF25" i="32"/>
  <c r="OF24" i="32" s="1"/>
  <c r="OF23" i="32" s="1"/>
  <c r="OF22" i="32" s="1"/>
  <c r="OF21" i="32" s="1"/>
  <c r="OF20" i="32" s="1"/>
  <c r="OE25" i="32"/>
  <c r="OE24" i="32" s="1"/>
  <c r="OE23" i="32" s="1"/>
  <c r="OE22" i="32" s="1"/>
  <c r="OE21" i="32" s="1"/>
  <c r="OE20" i="32" s="1"/>
  <c r="OD25" i="32"/>
  <c r="OD24" i="32" s="1"/>
  <c r="OD23" i="32" s="1"/>
  <c r="OD22" i="32" s="1"/>
  <c r="OD21" i="32" s="1"/>
  <c r="OD20" i="32" s="1"/>
  <c r="OC25" i="32"/>
  <c r="OC24" i="32" s="1"/>
  <c r="OC23" i="32" s="1"/>
  <c r="OC22" i="32" s="1"/>
  <c r="OC21" i="32" s="1"/>
  <c r="OC20" i="32" s="1"/>
  <c r="OB25" i="32"/>
  <c r="OB24" i="32" s="1"/>
  <c r="OB23" i="32" s="1"/>
  <c r="OB22" i="32" s="1"/>
  <c r="OB21" i="32" s="1"/>
  <c r="OB20" i="32" s="1"/>
  <c r="OA25" i="32"/>
  <c r="OA24" i="32" s="1"/>
  <c r="OA23" i="32" s="1"/>
  <c r="OA22" i="32" s="1"/>
  <c r="OA21" i="32" s="1"/>
  <c r="OA20" i="32" s="1"/>
  <c r="ND29" i="17"/>
  <c r="NC29" i="17"/>
  <c r="NB29" i="17"/>
  <c r="NA29" i="17"/>
  <c r="MZ29" i="17"/>
  <c r="MY29" i="17"/>
  <c r="MX29" i="17"/>
  <c r="MW29" i="17"/>
  <c r="MV29" i="17"/>
  <c r="MU29" i="17"/>
  <c r="MT29" i="17"/>
  <c r="MS29" i="17"/>
  <c r="MR29" i="17"/>
  <c r="MQ29" i="17"/>
  <c r="MP29" i="17"/>
  <c r="MO29" i="17"/>
  <c r="MN29" i="17"/>
  <c r="MM29" i="17"/>
  <c r="ML29" i="17"/>
  <c r="MK29" i="17"/>
  <c r="MJ29" i="17"/>
  <c r="ND27" i="17"/>
  <c r="ND26" i="17" s="1"/>
  <c r="ND25" i="17" s="1"/>
  <c r="ND24" i="17" s="1"/>
  <c r="ND23" i="17" s="1"/>
  <c r="ND22" i="17" s="1"/>
  <c r="ND21" i="17" s="1"/>
  <c r="ND20" i="17" s="1"/>
  <c r="NC27" i="17"/>
  <c r="NB27" i="17"/>
  <c r="NB26" i="17" s="1"/>
  <c r="NB25" i="17" s="1"/>
  <c r="NB24" i="17" s="1"/>
  <c r="NB23" i="17" s="1"/>
  <c r="NB22" i="17" s="1"/>
  <c r="NB21" i="17" s="1"/>
  <c r="NB20" i="17" s="1"/>
  <c r="NA27" i="17"/>
  <c r="NA26" i="17" s="1"/>
  <c r="NA25" i="17" s="1"/>
  <c r="NA24" i="17" s="1"/>
  <c r="NA23" i="17" s="1"/>
  <c r="NA22" i="17" s="1"/>
  <c r="NA21" i="17" s="1"/>
  <c r="NA20" i="17" s="1"/>
  <c r="MZ27" i="17"/>
  <c r="MZ26" i="17" s="1"/>
  <c r="MZ25" i="17" s="1"/>
  <c r="MZ24" i="17" s="1"/>
  <c r="MZ23" i="17" s="1"/>
  <c r="MZ22" i="17" s="1"/>
  <c r="MZ21" i="17" s="1"/>
  <c r="MZ20" i="17" s="1"/>
  <c r="MY27" i="17"/>
  <c r="MY26" i="17" s="1"/>
  <c r="MY25" i="17" s="1"/>
  <c r="MY24" i="17" s="1"/>
  <c r="MY23" i="17" s="1"/>
  <c r="MY22" i="17" s="1"/>
  <c r="MY21" i="17" s="1"/>
  <c r="MY20" i="17" s="1"/>
  <c r="MX27" i="17"/>
  <c r="MX26" i="17" s="1"/>
  <c r="MX25" i="17" s="1"/>
  <c r="MX24" i="17" s="1"/>
  <c r="MX23" i="17" s="1"/>
  <c r="MX22" i="17" s="1"/>
  <c r="MX21" i="17" s="1"/>
  <c r="MX20" i="17" s="1"/>
  <c r="MW27" i="17"/>
  <c r="MW26" i="17" s="1"/>
  <c r="MW25" i="17" s="1"/>
  <c r="MW24" i="17" s="1"/>
  <c r="MW23" i="17" s="1"/>
  <c r="MW22" i="17" s="1"/>
  <c r="MW21" i="17" s="1"/>
  <c r="MW20" i="17" s="1"/>
  <c r="MV27" i="17"/>
  <c r="MV26" i="17" s="1"/>
  <c r="MV25" i="17" s="1"/>
  <c r="MV24" i="17" s="1"/>
  <c r="MV23" i="17" s="1"/>
  <c r="MV22" i="17" s="1"/>
  <c r="MV21" i="17" s="1"/>
  <c r="MV20" i="17" s="1"/>
  <c r="MU27" i="17"/>
  <c r="MU26" i="17" s="1"/>
  <c r="MU25" i="17" s="1"/>
  <c r="MU24" i="17" s="1"/>
  <c r="MU23" i="17" s="1"/>
  <c r="MU22" i="17" s="1"/>
  <c r="MU21" i="17" s="1"/>
  <c r="MU20" i="17" s="1"/>
  <c r="MT27" i="17"/>
  <c r="MT26" i="17" s="1"/>
  <c r="MT25" i="17" s="1"/>
  <c r="MT24" i="17" s="1"/>
  <c r="MT23" i="17" s="1"/>
  <c r="MT22" i="17" s="1"/>
  <c r="MT21" i="17" s="1"/>
  <c r="MT20" i="17" s="1"/>
  <c r="MS27" i="17"/>
  <c r="MS26" i="17" s="1"/>
  <c r="MS25" i="17" s="1"/>
  <c r="MS24" i="17" s="1"/>
  <c r="MS23" i="17" s="1"/>
  <c r="MS22" i="17" s="1"/>
  <c r="MS21" i="17" s="1"/>
  <c r="MS20" i="17" s="1"/>
  <c r="MR27" i="17"/>
  <c r="MR26" i="17" s="1"/>
  <c r="MR25" i="17" s="1"/>
  <c r="MR24" i="17" s="1"/>
  <c r="MR23" i="17" s="1"/>
  <c r="MR22" i="17" s="1"/>
  <c r="MR21" i="17" s="1"/>
  <c r="MR20" i="17" s="1"/>
  <c r="MQ27" i="17"/>
  <c r="MQ26" i="17" s="1"/>
  <c r="MQ25" i="17" s="1"/>
  <c r="MQ24" i="17" s="1"/>
  <c r="MQ23" i="17" s="1"/>
  <c r="MQ22" i="17" s="1"/>
  <c r="MQ21" i="17" s="1"/>
  <c r="MQ20" i="17" s="1"/>
  <c r="MP27" i="17"/>
  <c r="MP26" i="17" s="1"/>
  <c r="MP25" i="17" s="1"/>
  <c r="MP24" i="17" s="1"/>
  <c r="MP23" i="17" s="1"/>
  <c r="MP22" i="17" s="1"/>
  <c r="MP21" i="17" s="1"/>
  <c r="MP20" i="17" s="1"/>
  <c r="MO27" i="17"/>
  <c r="MO26" i="17" s="1"/>
  <c r="MO25" i="17" s="1"/>
  <c r="MO24" i="17" s="1"/>
  <c r="MO23" i="17" s="1"/>
  <c r="MO22" i="17" s="1"/>
  <c r="MO21" i="17" s="1"/>
  <c r="MO20" i="17" s="1"/>
  <c r="MN27" i="17"/>
  <c r="MN26" i="17" s="1"/>
  <c r="MN25" i="17" s="1"/>
  <c r="MN24" i="17" s="1"/>
  <c r="MN23" i="17" s="1"/>
  <c r="MN22" i="17" s="1"/>
  <c r="MN21" i="17" s="1"/>
  <c r="MN20" i="17" s="1"/>
  <c r="MM27" i="17"/>
  <c r="MM26" i="17" s="1"/>
  <c r="MM25" i="17" s="1"/>
  <c r="MM24" i="17" s="1"/>
  <c r="MM23" i="17" s="1"/>
  <c r="MM22" i="17" s="1"/>
  <c r="MM21" i="17" s="1"/>
  <c r="MM20" i="17" s="1"/>
  <c r="ML27" i="17"/>
  <c r="ML26" i="17" s="1"/>
  <c r="ML25" i="17" s="1"/>
  <c r="ML24" i="17" s="1"/>
  <c r="ML23" i="17" s="1"/>
  <c r="ML22" i="17" s="1"/>
  <c r="ML21" i="17" s="1"/>
  <c r="ML20" i="17" s="1"/>
  <c r="MK27" i="17"/>
  <c r="MK26" i="17" s="1"/>
  <c r="MK25" i="17" s="1"/>
  <c r="MK24" i="17" s="1"/>
  <c r="MK23" i="17" s="1"/>
  <c r="MK22" i="17" s="1"/>
  <c r="MK21" i="17" s="1"/>
  <c r="MK20" i="17" s="1"/>
  <c r="MJ27" i="17"/>
  <c r="MJ26" i="17" s="1"/>
  <c r="MJ25" i="17" s="1"/>
  <c r="MJ24" i="17" s="1"/>
  <c r="MJ23" i="17" s="1"/>
  <c r="MJ22" i="17" s="1"/>
  <c r="MJ21" i="17" s="1"/>
  <c r="MJ20" i="17" s="1"/>
  <c r="NC26" i="17"/>
  <c r="NC25" i="17" s="1"/>
  <c r="NC24" i="17" s="1"/>
  <c r="NC23" i="17" s="1"/>
  <c r="NC22" i="17" s="1"/>
  <c r="NC21" i="17" s="1"/>
  <c r="NC20" i="17" s="1"/>
  <c r="NN24" i="32"/>
  <c r="OW30" i="30"/>
  <c r="OW29" i="30" s="1"/>
  <c r="OV30" i="30"/>
  <c r="OV29" i="30" s="1"/>
  <c r="OU30" i="30"/>
  <c r="OU29" i="30" s="1"/>
  <c r="OT30" i="30"/>
  <c r="OS30" i="30"/>
  <c r="OS29" i="30" s="1"/>
  <c r="OR30" i="30"/>
  <c r="OR29" i="30" s="1"/>
  <c r="OQ30" i="30"/>
  <c r="OQ29" i="30" s="1"/>
  <c r="OP30" i="30"/>
  <c r="OP29" i="30" s="1"/>
  <c r="ON30" i="30"/>
  <c r="ON29" i="30" s="1"/>
  <c r="OM30" i="30"/>
  <c r="OM29" i="30" s="1"/>
  <c r="OL30" i="30"/>
  <c r="OL29" i="30" s="1"/>
  <c r="OK30" i="30"/>
  <c r="OK29" i="30" s="1"/>
  <c r="OJ30" i="30"/>
  <c r="OJ29" i="30" s="1"/>
  <c r="OI30" i="30"/>
  <c r="OI29" i="30" s="1"/>
  <c r="OH30" i="30"/>
  <c r="OH29" i="30" s="1"/>
  <c r="OT29" i="30"/>
  <c r="OS34" i="25"/>
  <c r="OS30" i="25"/>
  <c r="OS29" i="25" s="1"/>
  <c r="OS28" i="25" s="1"/>
  <c r="OS27" i="25" s="1"/>
  <c r="OS26" i="25" s="1"/>
  <c r="OS25" i="25" s="1"/>
  <c r="OS24" i="25" s="1"/>
  <c r="OS23" i="25" s="1"/>
  <c r="OS22" i="25" s="1"/>
  <c r="OS21" i="25" s="1"/>
  <c r="OS20" i="25" s="1"/>
  <c r="HW34" i="25"/>
  <c r="HW30" i="25"/>
  <c r="HV30" i="25"/>
  <c r="HW27" i="25"/>
  <c r="HV27" i="25"/>
  <c r="HW25" i="25"/>
  <c r="HW24" i="25" s="1"/>
  <c r="HW23" i="25" s="1"/>
  <c r="HW22" i="25" s="1"/>
  <c r="HW21" i="25" s="1"/>
  <c r="HW20" i="25" s="1"/>
  <c r="HV25" i="25"/>
  <c r="HV24" i="25" s="1"/>
  <c r="HV23" i="25" s="1"/>
  <c r="HV22" i="25" s="1"/>
  <c r="HV21" i="25" s="1"/>
  <c r="HV20" i="25" s="1"/>
  <c r="HT29" i="25"/>
  <c r="HT28" i="25" s="1"/>
  <c r="HT27" i="25" s="1"/>
  <c r="HT26" i="25" s="1"/>
  <c r="HT25" i="25" s="1"/>
  <c r="HT24" i="25" s="1"/>
  <c r="HT23" i="25" s="1"/>
  <c r="HT22" i="25" s="1"/>
  <c r="HT21" i="25" s="1"/>
  <c r="HT20" i="25" s="1"/>
  <c r="HU34" i="25"/>
  <c r="HU30" i="25"/>
  <c r="HU29" i="25" s="1"/>
  <c r="HU28" i="25" s="1"/>
  <c r="HU27" i="25" s="1"/>
  <c r="HU26" i="25" s="1"/>
  <c r="HU25" i="25" s="1"/>
  <c r="HU24" i="25" s="1"/>
  <c r="HU23" i="25" s="1"/>
  <c r="HU22" i="25" s="1"/>
  <c r="HU21" i="25" s="1"/>
  <c r="HU20" i="25" s="1"/>
  <c r="HZ32" i="25"/>
  <c r="HZ31" i="25" s="1"/>
  <c r="HZ30" i="25" s="1"/>
  <c r="HZ26" i="25"/>
  <c r="HZ25" i="25" s="1"/>
  <c r="HZ24" i="25" s="1"/>
  <c r="HZ23" i="25" s="1"/>
  <c r="HZ22" i="25" s="1"/>
  <c r="HZ21" i="25" s="1"/>
  <c r="HZ20" i="25" s="1"/>
  <c r="OT23" i="25" l="1"/>
  <c r="OT22" i="25" s="1"/>
  <c r="OT21" i="25" s="1"/>
  <c r="OT20" i="25" s="1"/>
  <c r="OT27" i="25"/>
  <c r="OT26" i="25" s="1"/>
  <c r="OT29" i="25"/>
  <c r="OT32" i="25"/>
  <c r="OT31" i="25" s="1"/>
  <c r="OT34" i="25"/>
  <c r="KI34" i="29"/>
  <c r="KM34" i="29"/>
  <c r="RE34" i="32"/>
  <c r="RM34" i="32"/>
  <c r="OV34" i="31"/>
  <c r="OY34" i="31"/>
  <c r="OX34" i="31"/>
  <c r="ACS25" i="25"/>
  <c r="ACS24" i="25" s="1"/>
  <c r="ACS23" i="25" s="1"/>
  <c r="ACS22" i="25" s="1"/>
  <c r="ACS21" i="25" s="1"/>
  <c r="ACS20" i="25" s="1"/>
  <c r="ACS27" i="25"/>
  <c r="ACS32" i="25"/>
  <c r="ACS31" i="25" s="1"/>
  <c r="ACS30" i="25" s="1"/>
  <c r="ACS29" i="25" s="1"/>
  <c r="ACS34" i="25"/>
  <c r="ACT21" i="25"/>
  <c r="ACT20" i="25" s="1"/>
  <c r="ACT25" i="25"/>
  <c r="ACT29" i="25"/>
  <c r="ACT34" i="25"/>
  <c r="HS30" i="25"/>
  <c r="HS29" i="25" s="1"/>
  <c r="HS27" i="25"/>
  <c r="HS26" i="25" s="1"/>
  <c r="HS20" i="25"/>
  <c r="VA26" i="25"/>
  <c r="VA25" i="25" s="1"/>
  <c r="VA24" i="25" s="1"/>
  <c r="VA23" i="25" s="1"/>
  <c r="VA22" i="25" s="1"/>
  <c r="VA21" i="25" s="1"/>
  <c r="VA20" i="25" s="1"/>
  <c r="VA30" i="25"/>
  <c r="VA29" i="25" s="1"/>
  <c r="VA34" i="25"/>
  <c r="IA34" i="25" l="1"/>
  <c r="IA32" i="25"/>
  <c r="IA31" i="25" s="1"/>
  <c r="IA30" i="25" s="1"/>
  <c r="IA29" i="25" s="1"/>
  <c r="IA28" i="25" s="1"/>
  <c r="IA27" i="25" s="1"/>
  <c r="IA26" i="25" s="1"/>
  <c r="IA25" i="25" s="1"/>
  <c r="IA24" i="25" s="1"/>
  <c r="IA23" i="25" s="1"/>
  <c r="IA22" i="25" s="1"/>
  <c r="IA21" i="25" s="1"/>
  <c r="IA20" i="25" s="1"/>
  <c r="HR34" i="25"/>
  <c r="HR30" i="25"/>
  <c r="HR29" i="25" s="1"/>
  <c r="HR28" i="25" s="1"/>
  <c r="HR27" i="25" s="1"/>
  <c r="HR26" i="25" s="1"/>
  <c r="HR25" i="25" s="1"/>
  <c r="HR24" i="25" s="1"/>
  <c r="HR23" i="25" s="1"/>
  <c r="HR22" i="25" s="1"/>
  <c r="HR21" i="25" s="1"/>
  <c r="HR20" i="25" s="1"/>
  <c r="HQ34" i="25"/>
  <c r="HP34" i="25"/>
  <c r="HQ30" i="25"/>
  <c r="HQ29" i="25" s="1"/>
  <c r="HQ28" i="25" s="1"/>
  <c r="HQ27" i="25" s="1"/>
  <c r="HQ26" i="25" s="1"/>
  <c r="HQ25" i="25" s="1"/>
  <c r="HQ24" i="25" s="1"/>
  <c r="HQ23" i="25" s="1"/>
  <c r="HQ22" i="25" s="1"/>
  <c r="HQ21" i="25" s="1"/>
  <c r="HQ20" i="25" s="1"/>
  <c r="HP30" i="25"/>
  <c r="HP29" i="25" s="1"/>
  <c r="HP28" i="25" s="1"/>
  <c r="HP27" i="25" s="1"/>
  <c r="HP26" i="25" s="1"/>
  <c r="HP25" i="25" s="1"/>
  <c r="HP24" i="25" s="1"/>
  <c r="HP23" i="25" s="1"/>
  <c r="HP22" i="25" s="1"/>
  <c r="HP21" i="25" s="1"/>
  <c r="HP20" i="25" s="1"/>
  <c r="OU24" i="25" l="1"/>
  <c r="OU23" i="25" s="1"/>
  <c r="OU22" i="25" s="1"/>
  <c r="OU21" i="25" s="1"/>
  <c r="OU20" i="25" s="1"/>
  <c r="OU27" i="25"/>
  <c r="OU30" i="25"/>
  <c r="OU29" i="25" s="1"/>
  <c r="HL30" i="25"/>
  <c r="HL29" i="25" s="1"/>
  <c r="HM29" i="25"/>
  <c r="HM27" i="25"/>
  <c r="HM26" i="25" s="1"/>
  <c r="HL27" i="25"/>
  <c r="HL26" i="25" s="1"/>
  <c r="HM24" i="25"/>
  <c r="HM23" i="25" s="1"/>
  <c r="HM22" i="25" s="1"/>
  <c r="HM21" i="25" s="1"/>
  <c r="HM20" i="25" s="1"/>
  <c r="HL21" i="25"/>
  <c r="HL20" i="25" s="1"/>
  <c r="MI31" i="31" l="1"/>
  <c r="MI30" i="31" s="1"/>
  <c r="MI29" i="31" s="1"/>
  <c r="MI25" i="31"/>
  <c r="MI24" i="31" s="1"/>
  <c r="MI23" i="31" s="1"/>
  <c r="MI22" i="31" s="1"/>
  <c r="MI21" i="31" s="1"/>
  <c r="MI20" i="31" s="1"/>
  <c r="HN29" i="25"/>
  <c r="HO27" i="25"/>
  <c r="HN27" i="25"/>
  <c r="HO25" i="25"/>
  <c r="HO24" i="25" s="1"/>
  <c r="HO23" i="25" s="1"/>
  <c r="HO22" i="25" s="1"/>
  <c r="HO21" i="25" s="1"/>
  <c r="HO20" i="25" s="1"/>
  <c r="HN25" i="25"/>
  <c r="HN24" i="25" s="1"/>
  <c r="HN23" i="25" s="1"/>
  <c r="HN22" i="25" s="1"/>
  <c r="HN21" i="25" s="1"/>
  <c r="HN20" i="25" s="1"/>
  <c r="ACQ24" i="25"/>
  <c r="ACQ23" i="25" s="1"/>
  <c r="ACQ22" i="25" s="1"/>
  <c r="ACQ21" i="25" s="1"/>
  <c r="ACQ20" i="25" s="1"/>
  <c r="ACR25" i="25"/>
  <c r="ACR24" i="25" s="1"/>
  <c r="ACR23" i="25" s="1"/>
  <c r="ACR22" i="25" s="1"/>
  <c r="ACR21" i="25" s="1"/>
  <c r="ACR20" i="25" s="1"/>
  <c r="ACR30" i="25"/>
  <c r="ACR29" i="25" s="1"/>
  <c r="ACQ32" i="25"/>
  <c r="ACQ31" i="25" s="1"/>
  <c r="ACQ34" i="25"/>
  <c r="HK26" i="25" l="1"/>
  <c r="HK25" i="25" s="1"/>
  <c r="HK24" i="25" s="1"/>
  <c r="HK23" i="25" s="1"/>
  <c r="HK22" i="25" s="1"/>
  <c r="HK21" i="25" s="1"/>
  <c r="HK20" i="25" s="1"/>
  <c r="ACW21" i="25"/>
  <c r="ACW20" i="25" s="1"/>
  <c r="ACX24" i="25"/>
  <c r="ACX23" i="25" s="1"/>
  <c r="ACX22" i="25" s="1"/>
  <c r="ACX21" i="25" s="1"/>
  <c r="ACX20" i="25" s="1"/>
  <c r="ACX17" i="25" s="1"/>
  <c r="ACX19" i="25" s="1"/>
  <c r="ACW25" i="25"/>
  <c r="ACX27" i="25"/>
  <c r="ACX32" i="25"/>
  <c r="XT27" i="25"/>
  <c r="XT26" i="25" s="1"/>
  <c r="XT25" i="25" s="1"/>
  <c r="XT24" i="25" s="1"/>
  <c r="XT23" i="25" s="1"/>
  <c r="XT22" i="25" s="1"/>
  <c r="XT21" i="25" s="1"/>
  <c r="XT20" i="25" s="1"/>
  <c r="XU27" i="25"/>
  <c r="XU26" i="25" s="1"/>
  <c r="XU25" i="25" s="1"/>
  <c r="XU24" i="25" s="1"/>
  <c r="XU23" i="25" s="1"/>
  <c r="XU22" i="25" s="1"/>
  <c r="XU21" i="25" s="1"/>
  <c r="XU20" i="25" s="1"/>
  <c r="XT32" i="25"/>
  <c r="XT31" i="25" s="1"/>
  <c r="XT30" i="25" s="1"/>
  <c r="XT29" i="25" s="1"/>
  <c r="XU32" i="25"/>
  <c r="XU31" i="25" s="1"/>
  <c r="XU30" i="25" s="1"/>
  <c r="XU29" i="25" s="1"/>
  <c r="IB32" i="25"/>
  <c r="IB31" i="25" s="1"/>
  <c r="IB30" i="25" s="1"/>
  <c r="IB27" i="25"/>
  <c r="IB26" i="25" s="1"/>
  <c r="IB25" i="25" s="1"/>
  <c r="IB24" i="25" s="1"/>
  <c r="IB23" i="25" s="1"/>
  <c r="IB22" i="25" s="1"/>
  <c r="IB21" i="25" s="1"/>
  <c r="IB20" i="25" s="1"/>
  <c r="QR34" i="32"/>
  <c r="QQ34" i="32"/>
  <c r="QJ34" i="32"/>
  <c r="QI34" i="32"/>
  <c r="QT34" i="32"/>
  <c r="QS34" i="32"/>
  <c r="ACY20" i="25"/>
  <c r="ACY25" i="25"/>
  <c r="ACY27" i="25"/>
  <c r="HJ30" i="25"/>
  <c r="HI30" i="25"/>
  <c r="HJ27" i="25"/>
  <c r="HJ26" i="25" s="1"/>
  <c r="HJ25" i="25" s="1"/>
  <c r="HJ24" i="25" s="1"/>
  <c r="HJ23" i="25" s="1"/>
  <c r="HJ22" i="25" s="1"/>
  <c r="HJ21" i="25" s="1"/>
  <c r="HJ20" i="25" s="1"/>
  <c r="HI27" i="25"/>
  <c r="HI26" i="25" s="1"/>
  <c r="HI25" i="25" s="1"/>
  <c r="HI24" i="25" s="1"/>
  <c r="HI23" i="25" s="1"/>
  <c r="HI22" i="25" s="1"/>
  <c r="HI21" i="25" s="1"/>
  <c r="HI20" i="25" s="1"/>
  <c r="XG27" i="25"/>
  <c r="XG26" i="25" s="1"/>
  <c r="XG25" i="25" s="1"/>
  <c r="XG24" i="25" s="1"/>
  <c r="XG23" i="25" s="1"/>
  <c r="XG22" i="25" s="1"/>
  <c r="XG21" i="25" s="1"/>
  <c r="XG20" i="25" s="1"/>
  <c r="XH27" i="25"/>
  <c r="XH26" i="25" s="1"/>
  <c r="XH25" i="25" s="1"/>
  <c r="XH24" i="25" s="1"/>
  <c r="XH23" i="25" s="1"/>
  <c r="XH22" i="25" s="1"/>
  <c r="XH21" i="25" s="1"/>
  <c r="XH20" i="25" s="1"/>
  <c r="XG32" i="25"/>
  <c r="XG31" i="25" s="1"/>
  <c r="XG30" i="25" s="1"/>
  <c r="XH32" i="25"/>
  <c r="XH31" i="25" s="1"/>
  <c r="XH30" i="25" s="1"/>
  <c r="XG34" i="25"/>
  <c r="XH34" i="25"/>
  <c r="ACL27" i="25"/>
  <c r="ACL26" i="25" s="1"/>
  <c r="ACL25" i="25" s="1"/>
  <c r="ACL24" i="25" s="1"/>
  <c r="ACL23" i="25" s="1"/>
  <c r="ACL22" i="25" s="1"/>
  <c r="ACL21" i="25" s="1"/>
  <c r="ACL20" i="25" s="1"/>
  <c r="ACM27" i="25"/>
  <c r="ACM26" i="25" s="1"/>
  <c r="ACM25" i="25" s="1"/>
  <c r="ACM24" i="25" s="1"/>
  <c r="ACM23" i="25" s="1"/>
  <c r="ACM22" i="25" s="1"/>
  <c r="ACM21" i="25" s="1"/>
  <c r="ACM20" i="25" s="1"/>
  <c r="ACN27" i="25"/>
  <c r="ACN26" i="25" s="1"/>
  <c r="ACN25" i="25" s="1"/>
  <c r="ACN24" i="25" s="1"/>
  <c r="ACN23" i="25" s="1"/>
  <c r="ACN22" i="25" s="1"/>
  <c r="ACN21" i="25" s="1"/>
  <c r="ACN20" i="25" s="1"/>
  <c r="ACO27" i="25"/>
  <c r="ACO26" i="25" s="1"/>
  <c r="ACO25" i="25" s="1"/>
  <c r="ACO24" i="25" s="1"/>
  <c r="ACO23" i="25" s="1"/>
  <c r="ACO22" i="25" s="1"/>
  <c r="ACO21" i="25" s="1"/>
  <c r="ACO20" i="25" s="1"/>
  <c r="ACP27" i="25"/>
  <c r="ACP26" i="25" s="1"/>
  <c r="ACP25" i="25" s="1"/>
  <c r="ACP24" i="25" s="1"/>
  <c r="ACP23" i="25" s="1"/>
  <c r="ACP22" i="25" s="1"/>
  <c r="ACP21" i="25" s="1"/>
  <c r="ACP20" i="25" s="1"/>
  <c r="ACL34" i="25"/>
  <c r="ACL33" i="25" s="1"/>
  <c r="ACL32" i="25" s="1"/>
  <c r="ACL31" i="25" s="1"/>
  <c r="ACL30" i="25" s="1"/>
  <c r="ACM34" i="25"/>
  <c r="ACM33" i="25" s="1"/>
  <c r="ACM32" i="25" s="1"/>
  <c r="ACM31" i="25" s="1"/>
  <c r="ACM30" i="25" s="1"/>
  <c r="ACN34" i="25"/>
  <c r="ACN33" i="25" s="1"/>
  <c r="ACN32" i="25" s="1"/>
  <c r="ACN31" i="25" s="1"/>
  <c r="ACN30" i="25" s="1"/>
  <c r="ACO34" i="25"/>
  <c r="ACO33" i="25" s="1"/>
  <c r="ACO32" i="25" s="1"/>
  <c r="ACO31" i="25" s="1"/>
  <c r="ACO30" i="25" s="1"/>
  <c r="ACP34" i="25"/>
  <c r="ACP33" i="25" s="1"/>
  <c r="ACP32" i="25" s="1"/>
  <c r="ACP31" i="25" s="1"/>
  <c r="ACP30" i="25" s="1"/>
  <c r="ACB21" i="25" l="1"/>
  <c r="ACB20" i="25" s="1"/>
  <c r="ACB25" i="25"/>
  <c r="ACB30" i="25"/>
  <c r="ACB29" i="25" s="1"/>
  <c r="ID34" i="25" l="1"/>
  <c r="IC32" i="25"/>
  <c r="ID30" i="25"/>
  <c r="ID27" i="25"/>
  <c r="ID26" i="25" s="1"/>
  <c r="ID25" i="25" s="1"/>
  <c r="ID24" i="25" s="1"/>
  <c r="ID23" i="25" s="1"/>
  <c r="ID22" i="25" s="1"/>
  <c r="ID21" i="25" s="1"/>
  <c r="ID20" i="25" s="1"/>
  <c r="IC27" i="25"/>
  <c r="IC26" i="25" s="1"/>
  <c r="IC25" i="25" s="1"/>
  <c r="IC24" i="25" s="1"/>
  <c r="IC23" i="25" s="1"/>
  <c r="IC22" i="25" s="1"/>
  <c r="IC21" i="25" s="1"/>
  <c r="IC20" i="25" s="1"/>
  <c r="HF30" i="25"/>
  <c r="HF27" i="25"/>
  <c r="HF26" i="25" s="1"/>
  <c r="HF25" i="25" s="1"/>
  <c r="HF24" i="25" s="1"/>
  <c r="HF23" i="25" s="1"/>
  <c r="HF22" i="25" s="1"/>
  <c r="HF21" i="25" s="1"/>
  <c r="HF20" i="25" s="1"/>
  <c r="HG34" i="25"/>
  <c r="HG30" i="25"/>
  <c r="HG27" i="25"/>
  <c r="HG26" i="25" s="1"/>
  <c r="HG25" i="25" s="1"/>
  <c r="HG24" i="25" s="1"/>
  <c r="HG23" i="25" s="1"/>
  <c r="HG22" i="25" s="1"/>
  <c r="HG21" i="25" s="1"/>
  <c r="HG20" i="25" s="1"/>
  <c r="HH34" i="25"/>
  <c r="HH30" i="25"/>
  <c r="HH27" i="25"/>
  <c r="HH26" i="25" s="1"/>
  <c r="HH25" i="25" s="1"/>
  <c r="HH24" i="25" s="1"/>
  <c r="HH23" i="25" s="1"/>
  <c r="HH22" i="25" s="1"/>
  <c r="HH21" i="25" s="1"/>
  <c r="HH20" i="25" s="1"/>
  <c r="IF34" i="25"/>
  <c r="IE34" i="25"/>
  <c r="IF32" i="25"/>
  <c r="IF31" i="25" s="1"/>
  <c r="IE32" i="25"/>
  <c r="IE31" i="25" s="1"/>
  <c r="IE30" i="25" s="1"/>
  <c r="IF27" i="25"/>
  <c r="IF26" i="25" s="1"/>
  <c r="IF25" i="25" s="1"/>
  <c r="IF24" i="25" s="1"/>
  <c r="IF23" i="25" s="1"/>
  <c r="IF22" i="25" s="1"/>
  <c r="IF21" i="25" s="1"/>
  <c r="IF20" i="25" s="1"/>
  <c r="IE27" i="25"/>
  <c r="IE26" i="25" s="1"/>
  <c r="IE25" i="25" s="1"/>
  <c r="IE24" i="25" s="1"/>
  <c r="IE23" i="25" s="1"/>
  <c r="IE22" i="25" s="1"/>
  <c r="IE21" i="25" s="1"/>
  <c r="IE20" i="25" s="1"/>
  <c r="XI27" i="25"/>
  <c r="XI26" i="25" s="1"/>
  <c r="XI25" i="25" s="1"/>
  <c r="XI24" i="25" s="1"/>
  <c r="XI23" i="25" s="1"/>
  <c r="XI22" i="25" s="1"/>
  <c r="XI21" i="25" s="1"/>
  <c r="XI20" i="25" s="1"/>
  <c r="XJ27" i="25"/>
  <c r="XJ26" i="25" s="1"/>
  <c r="XJ25" i="25" s="1"/>
  <c r="XJ24" i="25" s="1"/>
  <c r="XJ23" i="25" s="1"/>
  <c r="XJ22" i="25" s="1"/>
  <c r="XJ21" i="25" s="1"/>
  <c r="XJ20" i="25" s="1"/>
  <c r="XK27" i="25"/>
  <c r="XK26" i="25" s="1"/>
  <c r="XK25" i="25" s="1"/>
  <c r="XK24" i="25" s="1"/>
  <c r="XK23" i="25" s="1"/>
  <c r="XK22" i="25" s="1"/>
  <c r="XK21" i="25" s="1"/>
  <c r="XK20" i="25" s="1"/>
  <c r="XI31" i="25"/>
  <c r="XI30" i="25" s="1"/>
  <c r="XJ32" i="25"/>
  <c r="XJ31" i="25" s="1"/>
  <c r="XJ30" i="25" s="1"/>
  <c r="XK32" i="25"/>
  <c r="XK31" i="25" s="1"/>
  <c r="XK30" i="25" s="1"/>
  <c r="XI34" i="25"/>
  <c r="XJ34" i="25"/>
  <c r="XK34" i="25"/>
  <c r="ACG27" i="25"/>
  <c r="ACG26" i="25" s="1"/>
  <c r="ACG25" i="25" s="1"/>
  <c r="ACG24" i="25" s="1"/>
  <c r="ACG23" i="25" s="1"/>
  <c r="ACG22" i="25" s="1"/>
  <c r="ACG21" i="25" s="1"/>
  <c r="ACG20" i="25" s="1"/>
  <c r="ACG32" i="25"/>
  <c r="ACG31" i="25" s="1"/>
  <c r="ACG30" i="25" s="1"/>
  <c r="ACG29" i="25" s="1"/>
  <c r="ACH27" i="25"/>
  <c r="ACH26" i="25" s="1"/>
  <c r="ACH25" i="25" s="1"/>
  <c r="ACH24" i="25" s="1"/>
  <c r="ACH23" i="25" s="1"/>
  <c r="ACH22" i="25" s="1"/>
  <c r="ACH21" i="25" s="1"/>
  <c r="ACH20" i="25" s="1"/>
  <c r="ACI27" i="25"/>
  <c r="ACI26" i="25" s="1"/>
  <c r="ACI25" i="25" s="1"/>
  <c r="ACI24" i="25" s="1"/>
  <c r="ACI23" i="25" s="1"/>
  <c r="ACI22" i="25" s="1"/>
  <c r="ACI21" i="25" s="1"/>
  <c r="ACI20" i="25" s="1"/>
  <c r="ACH32" i="25"/>
  <c r="ACH31" i="25" s="1"/>
  <c r="ACH30" i="25" s="1"/>
  <c r="ACH29" i="25" s="1"/>
  <c r="ACI32" i="25"/>
  <c r="ACI31" i="25" s="1"/>
  <c r="ACI30" i="25" s="1"/>
  <c r="ACI29" i="25" s="1"/>
  <c r="ACJ27" i="25"/>
  <c r="ACJ26" i="25" s="1"/>
  <c r="ACJ25" i="25" s="1"/>
  <c r="ACJ24" i="25" s="1"/>
  <c r="ACJ23" i="25" s="1"/>
  <c r="ACJ22" i="25" s="1"/>
  <c r="ACJ21" i="25" s="1"/>
  <c r="ACJ20" i="25" s="1"/>
  <c r="ACJ34" i="25"/>
  <c r="ACJ33" i="25" s="1"/>
  <c r="ACJ32" i="25" s="1"/>
  <c r="ACJ31" i="25" s="1"/>
  <c r="ACJ30" i="25" s="1"/>
  <c r="ACK27" i="25"/>
  <c r="ACK26" i="25" s="1"/>
  <c r="ACK25" i="25" s="1"/>
  <c r="ACK24" i="25" s="1"/>
  <c r="ACK23" i="25" s="1"/>
  <c r="ACK22" i="25" s="1"/>
  <c r="ACK21" i="25" s="1"/>
  <c r="ACK20" i="25" s="1"/>
  <c r="ACK32" i="25"/>
  <c r="ACK31" i="25" s="1"/>
  <c r="ACK30" i="25" s="1"/>
  <c r="ACK29" i="25" s="1"/>
  <c r="ACZ27" i="25"/>
  <c r="ACZ26" i="25" s="1"/>
  <c r="ACZ25" i="25" s="1"/>
  <c r="ACZ24" i="25" s="1"/>
  <c r="ACZ23" i="25" s="1"/>
  <c r="ACZ22" i="25" s="1"/>
  <c r="ACZ21" i="25" s="1"/>
  <c r="ACZ20" i="25" s="1"/>
  <c r="ADC27" i="25"/>
  <c r="ADC26" i="25" s="1"/>
  <c r="ADC25" i="25" s="1"/>
  <c r="ADC24" i="25" s="1"/>
  <c r="ADC23" i="25" s="1"/>
  <c r="ADC22" i="25" s="1"/>
  <c r="ADC21" i="25" s="1"/>
  <c r="ADC20" i="25" s="1"/>
  <c r="ADD27" i="25"/>
  <c r="ADD26" i="25" s="1"/>
  <c r="ADD25" i="25" s="1"/>
  <c r="ADD24" i="25" s="1"/>
  <c r="ADD23" i="25" s="1"/>
  <c r="ADD22" i="25" s="1"/>
  <c r="ADD21" i="25" s="1"/>
  <c r="ADD20" i="25" s="1"/>
  <c r="XV27" i="25" l="1"/>
  <c r="XV26" i="25" s="1"/>
  <c r="XV25" i="25" s="1"/>
  <c r="XV24" i="25" s="1"/>
  <c r="XV23" i="25" s="1"/>
  <c r="XV22" i="25" s="1"/>
  <c r="XV21" i="25" s="1"/>
  <c r="XV20" i="25" s="1"/>
  <c r="XV30" i="25"/>
  <c r="ACF32" i="25"/>
  <c r="ACF31" i="25" s="1"/>
  <c r="ACF30" i="25" s="1"/>
  <c r="ACF29" i="25" s="1"/>
  <c r="ACF28" i="25" s="1"/>
  <c r="ACF27" i="25" s="1"/>
  <c r="ACF26" i="25" s="1"/>
  <c r="ACF25" i="25" s="1"/>
  <c r="ACF24" i="25" s="1"/>
  <c r="ACF23" i="25" s="1"/>
  <c r="ACF22" i="25" s="1"/>
  <c r="ACF21" i="25" s="1"/>
  <c r="ACF20" i="25" s="1"/>
  <c r="IH34" i="25"/>
  <c r="IH31" i="25"/>
  <c r="IH30" i="25" s="1"/>
  <c r="IH29" i="25" s="1"/>
  <c r="IH28" i="25" s="1"/>
  <c r="IH27" i="25" s="1"/>
  <c r="IH26" i="25" s="1"/>
  <c r="IH25" i="25" s="1"/>
  <c r="IH24" i="25" s="1"/>
  <c r="IH23" i="25" s="1"/>
  <c r="IH22" i="25" s="1"/>
  <c r="IH21" i="25" s="1"/>
  <c r="IH20" i="25" s="1"/>
  <c r="HE34" i="25"/>
  <c r="HD34" i="25"/>
  <c r="HE30" i="25"/>
  <c r="HD30" i="25"/>
  <c r="HE27" i="25"/>
  <c r="HE26" i="25" s="1"/>
  <c r="HE25" i="25" s="1"/>
  <c r="HE24" i="25" s="1"/>
  <c r="HE23" i="25" s="1"/>
  <c r="HE22" i="25" s="1"/>
  <c r="HE21" i="25" s="1"/>
  <c r="HE20" i="25" s="1"/>
  <c r="HD27" i="25"/>
  <c r="HD26" i="25" s="1"/>
  <c r="HD25" i="25" s="1"/>
  <c r="HD24" i="25" s="1"/>
  <c r="HD23" i="25" s="1"/>
  <c r="HD22" i="25" s="1"/>
  <c r="HD21" i="25" s="1"/>
  <c r="HD20" i="25" s="1"/>
  <c r="ACE25" i="25" l="1"/>
  <c r="ACE24" i="25" s="1"/>
  <c r="ACE23" i="25" s="1"/>
  <c r="ACE22" i="25" s="1"/>
  <c r="ACE21" i="25" s="1"/>
  <c r="ACE20" i="25" s="1"/>
  <c r="ACE27" i="25"/>
  <c r="ACE29" i="25"/>
  <c r="ACE31" i="25"/>
  <c r="ACE34" i="25"/>
  <c r="ACE33" i="25" s="1"/>
  <c r="II34" i="25" l="1"/>
  <c r="II32" i="25"/>
  <c r="II30" i="25"/>
  <c r="II29" i="25" s="1"/>
  <c r="II27" i="25"/>
  <c r="II26" i="25" s="1"/>
  <c r="II25" i="25" s="1"/>
  <c r="II24" i="25" s="1"/>
  <c r="II23" i="25" s="1"/>
  <c r="II22" i="25" s="1"/>
  <c r="II21" i="25" s="1"/>
  <c r="II20" i="25" s="1"/>
  <c r="IJ30" i="25"/>
  <c r="IJ27" i="25"/>
  <c r="IJ26" i="25" s="1"/>
  <c r="IJ25" i="25" s="1"/>
  <c r="IJ24" i="25" s="1"/>
  <c r="IJ23" i="25" s="1"/>
  <c r="IJ22" i="25" s="1"/>
  <c r="IJ21" i="25" s="1"/>
  <c r="IJ20" i="25" s="1"/>
  <c r="IK31" i="25"/>
  <c r="IK25" i="25"/>
  <c r="IK24" i="25" s="1"/>
  <c r="IK23" i="25" s="1"/>
  <c r="IK22" i="25" s="1"/>
  <c r="IK21" i="25" s="1"/>
  <c r="IK20" i="25" s="1"/>
  <c r="IL32" i="25"/>
  <c r="IL31" i="25" s="1"/>
  <c r="IL30" i="25" s="1"/>
  <c r="IL25" i="25"/>
  <c r="IL24" i="25" s="1"/>
  <c r="IL23" i="25" s="1"/>
  <c r="IL22" i="25" s="1"/>
  <c r="IL21" i="25" s="1"/>
  <c r="IL20" i="25" s="1"/>
  <c r="IN34" i="25"/>
  <c r="IM32" i="25"/>
  <c r="IM31" i="25" s="1"/>
  <c r="IN31" i="25"/>
  <c r="IM27" i="25"/>
  <c r="IN24" i="25"/>
  <c r="IN23" i="25" s="1"/>
  <c r="IN22" i="25" s="1"/>
  <c r="IN21" i="25" s="1"/>
  <c r="IN20" i="25" s="1"/>
  <c r="IM24" i="25"/>
  <c r="IM23" i="25" s="1"/>
  <c r="IM22" i="25" s="1"/>
  <c r="IM21" i="25" s="1"/>
  <c r="IM20" i="25" s="1"/>
  <c r="HC30" i="25"/>
  <c r="HC25" i="25"/>
  <c r="HC24" i="25" s="1"/>
  <c r="HC23" i="25" s="1"/>
  <c r="HC22" i="25" s="1"/>
  <c r="HC21" i="25" s="1"/>
  <c r="HC20" i="25" s="1"/>
  <c r="QT34" i="30"/>
  <c r="QS34" i="30"/>
  <c r="QR34" i="30"/>
  <c r="QP34" i="30"/>
  <c r="QO34" i="30"/>
  <c r="QN34" i="30"/>
  <c r="QM34" i="30"/>
  <c r="QD34" i="30"/>
  <c r="QC34" i="30"/>
  <c r="QI34" i="30"/>
  <c r="QB34" i="30"/>
  <c r="QA34" i="30"/>
  <c r="PZ34" i="30"/>
  <c r="QJ34" i="30"/>
  <c r="QH34" i="30"/>
  <c r="PT34" i="30"/>
  <c r="QT32" i="30"/>
  <c r="QT31" i="30" s="1"/>
  <c r="QT30" i="30" s="1"/>
  <c r="QT29" i="30" s="1"/>
  <c r="QT28" i="30" s="1"/>
  <c r="QT27" i="30" s="1"/>
  <c r="QT26" i="30" s="1"/>
  <c r="QT25" i="30" s="1"/>
  <c r="QT24" i="30" s="1"/>
  <c r="QT23" i="30" s="1"/>
  <c r="QT22" i="30" s="1"/>
  <c r="QT21" i="30" s="1"/>
  <c r="QT20" i="30" s="1"/>
  <c r="QS32" i="30"/>
  <c r="QS31" i="30" s="1"/>
  <c r="QS30" i="30" s="1"/>
  <c r="QS29" i="30" s="1"/>
  <c r="QS28" i="30" s="1"/>
  <c r="QS27" i="30" s="1"/>
  <c r="QS26" i="30" s="1"/>
  <c r="QS25" i="30" s="1"/>
  <c r="QS24" i="30" s="1"/>
  <c r="QS23" i="30" s="1"/>
  <c r="QS22" i="30" s="1"/>
  <c r="QS21" i="30" s="1"/>
  <c r="QS20" i="30" s="1"/>
  <c r="QR32" i="30"/>
  <c r="QP32" i="30"/>
  <c r="QO32" i="30"/>
  <c r="QO31" i="30" s="1"/>
  <c r="QO30" i="30" s="1"/>
  <c r="QO29" i="30" s="1"/>
  <c r="QO28" i="30" s="1"/>
  <c r="QO27" i="30" s="1"/>
  <c r="QO26" i="30" s="1"/>
  <c r="QO25" i="30" s="1"/>
  <c r="QO24" i="30" s="1"/>
  <c r="QO23" i="30" s="1"/>
  <c r="QO22" i="30" s="1"/>
  <c r="QO21" i="30" s="1"/>
  <c r="QO20" i="30" s="1"/>
  <c r="QN32" i="30"/>
  <c r="QN31" i="30" s="1"/>
  <c r="QN30" i="30" s="1"/>
  <c r="QN29" i="30" s="1"/>
  <c r="QN28" i="30" s="1"/>
  <c r="QN27" i="30" s="1"/>
  <c r="QN26" i="30" s="1"/>
  <c r="QN25" i="30" s="1"/>
  <c r="QN24" i="30" s="1"/>
  <c r="QN23" i="30" s="1"/>
  <c r="QN22" i="30" s="1"/>
  <c r="QN21" i="30" s="1"/>
  <c r="QN20" i="30" s="1"/>
  <c r="QM32" i="30"/>
  <c r="QM31" i="30" s="1"/>
  <c r="QM30" i="30" s="1"/>
  <c r="QM29" i="30" s="1"/>
  <c r="QM28" i="30" s="1"/>
  <c r="QM27" i="30" s="1"/>
  <c r="QM26" i="30" s="1"/>
  <c r="QM25" i="30" s="1"/>
  <c r="QM24" i="30" s="1"/>
  <c r="QM23" i="30" s="1"/>
  <c r="QM22" i="30" s="1"/>
  <c r="QM21" i="30" s="1"/>
  <c r="QM20" i="30" s="1"/>
  <c r="QL32" i="30"/>
  <c r="QL31" i="30" s="1"/>
  <c r="QL30" i="30" s="1"/>
  <c r="QL29" i="30" s="1"/>
  <c r="QL28" i="30" s="1"/>
  <c r="QL27" i="30" s="1"/>
  <c r="QL26" i="30" s="1"/>
  <c r="QL25" i="30" s="1"/>
  <c r="QL24" i="30" s="1"/>
  <c r="QL23" i="30" s="1"/>
  <c r="QL22" i="30" s="1"/>
  <c r="QL21" i="30" s="1"/>
  <c r="QL20" i="30" s="1"/>
  <c r="QK32" i="30"/>
  <c r="QK31" i="30" s="1"/>
  <c r="QK30" i="30" s="1"/>
  <c r="QK29" i="30" s="1"/>
  <c r="QK28" i="30" s="1"/>
  <c r="QK27" i="30" s="1"/>
  <c r="QK26" i="30" s="1"/>
  <c r="QK25" i="30" s="1"/>
  <c r="QK24" i="30" s="1"/>
  <c r="QK23" i="30" s="1"/>
  <c r="QK22" i="30" s="1"/>
  <c r="QK21" i="30" s="1"/>
  <c r="QK20" i="30" s="1"/>
  <c r="QD32" i="30"/>
  <c r="QD31" i="30" s="1"/>
  <c r="QD30" i="30" s="1"/>
  <c r="QD29" i="30" s="1"/>
  <c r="QD28" i="30" s="1"/>
  <c r="QD27" i="30" s="1"/>
  <c r="QD26" i="30" s="1"/>
  <c r="QD25" i="30" s="1"/>
  <c r="QD24" i="30" s="1"/>
  <c r="QD23" i="30" s="1"/>
  <c r="QD22" i="30" s="1"/>
  <c r="QD21" i="30" s="1"/>
  <c r="QD20" i="30" s="1"/>
  <c r="QC31" i="30"/>
  <c r="QC30" i="30" s="1"/>
  <c r="QC29" i="30" s="1"/>
  <c r="QC28" i="30" s="1"/>
  <c r="QC27" i="30" s="1"/>
  <c r="QC26" i="30" s="1"/>
  <c r="QC25" i="30" s="1"/>
  <c r="QC24" i="30" s="1"/>
  <c r="QC23" i="30" s="1"/>
  <c r="QC22" i="30" s="1"/>
  <c r="QC21" i="30" s="1"/>
  <c r="QC20" i="30" s="1"/>
  <c r="QI31" i="30"/>
  <c r="QI30" i="30" s="1"/>
  <c r="QI29" i="30" s="1"/>
  <c r="QI28" i="30" s="1"/>
  <c r="QI27" i="30" s="1"/>
  <c r="QI26" i="30" s="1"/>
  <c r="QI25" i="30" s="1"/>
  <c r="QI24" i="30" s="1"/>
  <c r="QI23" i="30" s="1"/>
  <c r="QI22" i="30" s="1"/>
  <c r="QI21" i="30" s="1"/>
  <c r="QI20" i="30" s="1"/>
  <c r="QB31" i="30"/>
  <c r="QB30" i="30" s="1"/>
  <c r="QB29" i="30" s="1"/>
  <c r="QB28" i="30" s="1"/>
  <c r="QB27" i="30" s="1"/>
  <c r="QB26" i="30" s="1"/>
  <c r="QB25" i="30" s="1"/>
  <c r="QB24" i="30" s="1"/>
  <c r="QB23" i="30" s="1"/>
  <c r="QB22" i="30" s="1"/>
  <c r="QB21" i="30" s="1"/>
  <c r="QB20" i="30" s="1"/>
  <c r="QA31" i="30"/>
  <c r="QA30" i="30" s="1"/>
  <c r="QA29" i="30" s="1"/>
  <c r="QA28" i="30" s="1"/>
  <c r="QA27" i="30" s="1"/>
  <c r="QA26" i="30" s="1"/>
  <c r="QA25" i="30" s="1"/>
  <c r="QA24" i="30" s="1"/>
  <c r="QA23" i="30" s="1"/>
  <c r="QA22" i="30" s="1"/>
  <c r="QA21" i="30" s="1"/>
  <c r="QA20" i="30" s="1"/>
  <c r="PZ31" i="30"/>
  <c r="PZ30" i="30" s="1"/>
  <c r="PZ29" i="30" s="1"/>
  <c r="PZ28" i="30" s="1"/>
  <c r="PZ27" i="30" s="1"/>
  <c r="PZ26" i="30" s="1"/>
  <c r="PZ25" i="30" s="1"/>
  <c r="PZ24" i="30" s="1"/>
  <c r="PZ23" i="30" s="1"/>
  <c r="PZ22" i="30" s="1"/>
  <c r="PZ21" i="30" s="1"/>
  <c r="PZ20" i="30" s="1"/>
  <c r="QJ32" i="30"/>
  <c r="QJ31" i="30" s="1"/>
  <c r="QJ30" i="30" s="1"/>
  <c r="QJ29" i="30" s="1"/>
  <c r="QJ28" i="30" s="1"/>
  <c r="QJ27" i="30" s="1"/>
  <c r="QJ26" i="30" s="1"/>
  <c r="QJ25" i="30" s="1"/>
  <c r="QJ24" i="30" s="1"/>
  <c r="QJ23" i="30" s="1"/>
  <c r="QJ22" i="30" s="1"/>
  <c r="QJ21" i="30" s="1"/>
  <c r="QJ20" i="30" s="1"/>
  <c r="QH31" i="30"/>
  <c r="QH30" i="30" s="1"/>
  <c r="QH29" i="30" s="1"/>
  <c r="QH28" i="30" s="1"/>
  <c r="QH27" i="30" s="1"/>
  <c r="QH26" i="30" s="1"/>
  <c r="QH25" i="30" s="1"/>
  <c r="QH24" i="30" s="1"/>
  <c r="QH23" i="30" s="1"/>
  <c r="QH22" i="30" s="1"/>
  <c r="QH21" i="30" s="1"/>
  <c r="QH20" i="30" s="1"/>
  <c r="PT32" i="30"/>
  <c r="PT30" i="30" s="1"/>
  <c r="PT29" i="30" s="1"/>
  <c r="PT28" i="30" s="1"/>
  <c r="PT27" i="30" s="1"/>
  <c r="PT26" i="30" s="1"/>
  <c r="PT25" i="30" s="1"/>
  <c r="PT24" i="30" s="1"/>
  <c r="PT23" i="30" s="1"/>
  <c r="PT22" i="30" s="1"/>
  <c r="PT21" i="30" s="1"/>
  <c r="PT20" i="30" s="1"/>
  <c r="QR31" i="30"/>
  <c r="QR30" i="30" s="1"/>
  <c r="QR29" i="30" s="1"/>
  <c r="QR28" i="30" s="1"/>
  <c r="QR27" i="30" s="1"/>
  <c r="QR26" i="30" s="1"/>
  <c r="QR25" i="30" s="1"/>
  <c r="QR24" i="30" s="1"/>
  <c r="QR23" i="30" s="1"/>
  <c r="QR22" i="30" s="1"/>
  <c r="QR21" i="30" s="1"/>
  <c r="QR20" i="30" s="1"/>
  <c r="QP31" i="30"/>
  <c r="QP30" i="30" s="1"/>
  <c r="QP29" i="30" s="1"/>
  <c r="QP28" i="30" s="1"/>
  <c r="QP27" i="30" s="1"/>
  <c r="QP26" i="30" s="1"/>
  <c r="QP25" i="30" s="1"/>
  <c r="QP24" i="30" s="1"/>
  <c r="QP23" i="30" s="1"/>
  <c r="QP22" i="30" s="1"/>
  <c r="QP21" i="30" s="1"/>
  <c r="QP20" i="30" s="1"/>
  <c r="ADA25" i="25"/>
  <c r="ADA24" i="25" s="1"/>
  <c r="ADA23" i="25" s="1"/>
  <c r="ADA22" i="25" s="1"/>
  <c r="ADA21" i="25" s="1"/>
  <c r="ADA20" i="25" s="1"/>
  <c r="ADA27" i="25"/>
  <c r="ADA30" i="25"/>
  <c r="ADA29" i="25" s="1"/>
  <c r="ADA32" i="25"/>
  <c r="ADB25" i="25"/>
  <c r="ADB24" i="25" s="1"/>
  <c r="ADB23" i="25" s="1"/>
  <c r="ADB22" i="25" s="1"/>
  <c r="ADB21" i="25" s="1"/>
  <c r="ADB20" i="25" s="1"/>
  <c r="ADE25" i="25"/>
  <c r="ADE24" i="25" s="1"/>
  <c r="ADE23" i="25" s="1"/>
  <c r="ADE22" i="25" s="1"/>
  <c r="ADE21" i="25" s="1"/>
  <c r="ADE20" i="25" s="1"/>
  <c r="ADB27" i="25"/>
  <c r="ADG24" i="25"/>
  <c r="ADG23" i="25" s="1"/>
  <c r="ADG22" i="25" s="1"/>
  <c r="ADG21" i="25" s="1"/>
  <c r="ADG20" i="25" s="1"/>
  <c r="ADG27" i="25"/>
  <c r="ADG26" i="25" s="1"/>
  <c r="OV25" i="25"/>
  <c r="OV24" i="25" s="1"/>
  <c r="OV23" i="25" s="1"/>
  <c r="OV22" i="25" s="1"/>
  <c r="OV21" i="25" s="1"/>
  <c r="OV20" i="25" s="1"/>
  <c r="OV27" i="25"/>
  <c r="OV29" i="25"/>
  <c r="OV32" i="25"/>
  <c r="OV31" i="25" s="1"/>
  <c r="OJ24" i="25"/>
  <c r="OJ23" i="25" s="1"/>
  <c r="OJ22" i="25" s="1"/>
  <c r="OJ21" i="25" s="1"/>
  <c r="OJ20" i="25" s="1"/>
  <c r="OJ26" i="25"/>
  <c r="OJ31" i="25"/>
  <c r="OJ30" i="25" s="1"/>
  <c r="OJ34" i="25"/>
  <c r="HB34" i="25"/>
  <c r="HB30" i="25"/>
  <c r="HB29" i="25" s="1"/>
  <c r="HB25" i="25"/>
  <c r="HB24" i="25" s="1"/>
  <c r="HB23" i="25" s="1"/>
  <c r="HB22" i="25" s="1"/>
  <c r="HB21" i="25" s="1"/>
  <c r="HB20" i="25" s="1"/>
  <c r="TT27" i="25" l="1"/>
  <c r="TT26" i="25" s="1"/>
  <c r="TT25" i="25" s="1"/>
  <c r="TT24" i="25" s="1"/>
  <c r="TT23" i="25" s="1"/>
  <c r="TT22" i="25" s="1"/>
  <c r="TT21" i="25" s="1"/>
  <c r="TT20" i="25" s="1"/>
  <c r="TT32" i="25"/>
  <c r="TT31" i="25" s="1"/>
  <c r="TT30" i="25" s="1"/>
  <c r="TT34" i="25"/>
  <c r="TU27" i="25"/>
  <c r="TU26" i="25" s="1"/>
  <c r="TU25" i="25" s="1"/>
  <c r="TU24" i="25" s="1"/>
  <c r="TU23" i="25" s="1"/>
  <c r="TU22" i="25" s="1"/>
  <c r="TU21" i="25" s="1"/>
  <c r="TU20" i="25" s="1"/>
  <c r="TV27" i="25"/>
  <c r="TV26" i="25" s="1"/>
  <c r="TV25" i="25" s="1"/>
  <c r="TV24" i="25" s="1"/>
  <c r="TV23" i="25" s="1"/>
  <c r="TV22" i="25" s="1"/>
  <c r="TV21" i="25" s="1"/>
  <c r="TV20" i="25" s="1"/>
  <c r="TU32" i="25"/>
  <c r="TU31" i="25" s="1"/>
  <c r="TU30" i="25" s="1"/>
  <c r="TV32" i="25"/>
  <c r="TV31" i="25" s="1"/>
  <c r="TV30" i="25" s="1"/>
  <c r="TU34" i="25"/>
  <c r="TV34" i="25"/>
  <c r="AHY27" i="25"/>
  <c r="AHY26" i="25" s="1"/>
  <c r="AHY25" i="25" s="1"/>
  <c r="AHY24" i="25" s="1"/>
  <c r="AHY23" i="25" s="1"/>
  <c r="AHY22" i="25" s="1"/>
  <c r="AHY21" i="25" s="1"/>
  <c r="AHY20" i="25" s="1"/>
  <c r="AHW28" i="25"/>
  <c r="AHW27" i="25" s="1"/>
  <c r="AHW26" i="25" s="1"/>
  <c r="AHW25" i="25" s="1"/>
  <c r="AHW24" i="25" s="1"/>
  <c r="AHW23" i="25" s="1"/>
  <c r="AHW22" i="25" s="1"/>
  <c r="AHW21" i="25" s="1"/>
  <c r="AHW20" i="25" s="1"/>
  <c r="AHY29" i="25"/>
  <c r="XZ20" i="25"/>
  <c r="XZ30" i="25"/>
  <c r="XZ29" i="25" s="1"/>
  <c r="XZ28" i="25" s="1"/>
  <c r="XZ27" i="25" s="1"/>
  <c r="XZ34" i="25"/>
  <c r="QZ30" i="25"/>
  <c r="QZ29" i="25" s="1"/>
  <c r="QZ28" i="25" s="1"/>
  <c r="QZ27" i="25" s="1"/>
  <c r="QZ26" i="25" s="1"/>
  <c r="QZ25" i="25" s="1"/>
  <c r="QZ24" i="25" s="1"/>
  <c r="QZ23" i="25" s="1"/>
  <c r="QZ22" i="25" s="1"/>
  <c r="QZ21" i="25" s="1"/>
  <c r="QZ20" i="25" s="1"/>
  <c r="QZ34" i="25"/>
  <c r="QP27" i="25"/>
  <c r="QP26" i="25" s="1"/>
  <c r="QP25" i="25" s="1"/>
  <c r="QP24" i="25" s="1"/>
  <c r="QP23" i="25" s="1"/>
  <c r="QP22" i="25" s="1"/>
  <c r="QP21" i="25" s="1"/>
  <c r="QP20" i="25" s="1"/>
  <c r="QP34" i="25"/>
  <c r="QP33" i="25" s="1"/>
  <c r="LP34" i="30"/>
  <c r="LP29" i="30"/>
  <c r="LP27" i="30"/>
  <c r="LP25" i="30" s="1"/>
  <c r="NU34" i="30"/>
  <c r="OK34" i="30"/>
  <c r="NT34" i="30"/>
  <c r="OJ34" i="30"/>
  <c r="NV34" i="30"/>
  <c r="PD34" i="30"/>
  <c r="OI34" i="30"/>
  <c r="NY34" i="30"/>
  <c r="NP34" i="30"/>
  <c r="OL34" i="30"/>
  <c r="NS34" i="30"/>
  <c r="ON34" i="30"/>
  <c r="PF34" i="30"/>
  <c r="PU34" i="30"/>
  <c r="OM34" i="30"/>
  <c r="QG34" i="30"/>
  <c r="PX34" i="30"/>
  <c r="QF34" i="30"/>
  <c r="PW34" i="30"/>
  <c r="PY34" i="30"/>
  <c r="PV34" i="30"/>
  <c r="QE34" i="30"/>
  <c r="PA34" i="30"/>
  <c r="PM34" i="30"/>
  <c r="PL34" i="30"/>
  <c r="OZ34" i="30"/>
  <c r="PS34" i="30"/>
  <c r="PP34" i="30"/>
  <c r="OR34" i="30"/>
  <c r="PN31" i="30"/>
  <c r="PN30" i="30" s="1"/>
  <c r="PN29" i="30" s="1"/>
  <c r="PN28" i="30" s="1"/>
  <c r="PN27" i="30" s="1"/>
  <c r="PN26" i="30" s="1"/>
  <c r="PN25" i="30" s="1"/>
  <c r="PN24" i="30" s="1"/>
  <c r="PN23" i="30" s="1"/>
  <c r="PN22" i="30" s="1"/>
  <c r="PN21" i="30" s="1"/>
  <c r="PN20" i="30" s="1"/>
  <c r="QG31" i="30"/>
  <c r="QG30" i="30" s="1"/>
  <c r="QG29" i="30" s="1"/>
  <c r="QG28" i="30" s="1"/>
  <c r="QG27" i="30" s="1"/>
  <c r="QG26" i="30" s="1"/>
  <c r="QG25" i="30" s="1"/>
  <c r="QG24" i="30" s="1"/>
  <c r="QG23" i="30" s="1"/>
  <c r="QG22" i="30" s="1"/>
  <c r="QG21" i="30" s="1"/>
  <c r="QG20" i="30" s="1"/>
  <c r="PX31" i="30"/>
  <c r="PX30" i="30" s="1"/>
  <c r="PX29" i="30" s="1"/>
  <c r="PX28" i="30" s="1"/>
  <c r="PX27" i="30" s="1"/>
  <c r="PX26" i="30" s="1"/>
  <c r="PX25" i="30" s="1"/>
  <c r="PX24" i="30" s="1"/>
  <c r="PX23" i="30" s="1"/>
  <c r="PX22" i="30" s="1"/>
  <c r="PX21" i="30" s="1"/>
  <c r="PX20" i="30" s="1"/>
  <c r="QF31" i="30"/>
  <c r="QF30" i="30" s="1"/>
  <c r="QF29" i="30" s="1"/>
  <c r="QF28" i="30" s="1"/>
  <c r="QF27" i="30" s="1"/>
  <c r="QF26" i="30" s="1"/>
  <c r="QF25" i="30" s="1"/>
  <c r="QF24" i="30" s="1"/>
  <c r="QF23" i="30" s="1"/>
  <c r="QF22" i="30" s="1"/>
  <c r="QF21" i="30" s="1"/>
  <c r="QF20" i="30" s="1"/>
  <c r="PW31" i="30"/>
  <c r="PW30" i="30" s="1"/>
  <c r="PW29" i="30" s="1"/>
  <c r="PW28" i="30" s="1"/>
  <c r="PW27" i="30" s="1"/>
  <c r="PW26" i="30" s="1"/>
  <c r="PW25" i="30" s="1"/>
  <c r="PW24" i="30" s="1"/>
  <c r="PW23" i="30" s="1"/>
  <c r="PW22" i="30" s="1"/>
  <c r="PW21" i="30" s="1"/>
  <c r="PW20" i="30" s="1"/>
  <c r="PY31" i="30"/>
  <c r="PY30" i="30" s="1"/>
  <c r="PY29" i="30" s="1"/>
  <c r="PY28" i="30" s="1"/>
  <c r="PY27" i="30" s="1"/>
  <c r="PY26" i="30" s="1"/>
  <c r="PY25" i="30" s="1"/>
  <c r="PY24" i="30" s="1"/>
  <c r="PY23" i="30" s="1"/>
  <c r="PY22" i="30" s="1"/>
  <c r="PY21" i="30" s="1"/>
  <c r="PY20" i="30" s="1"/>
  <c r="PV31" i="30"/>
  <c r="PV30" i="30" s="1"/>
  <c r="PV29" i="30" s="1"/>
  <c r="PV28" i="30" s="1"/>
  <c r="PV27" i="30" s="1"/>
  <c r="PV26" i="30" s="1"/>
  <c r="PV25" i="30" s="1"/>
  <c r="PV24" i="30" s="1"/>
  <c r="PV23" i="30" s="1"/>
  <c r="PV22" i="30" s="1"/>
  <c r="PV21" i="30" s="1"/>
  <c r="PV20" i="30" s="1"/>
  <c r="QE31" i="30"/>
  <c r="QE30" i="30" s="1"/>
  <c r="QE29" i="30" s="1"/>
  <c r="QE28" i="30" s="1"/>
  <c r="QE27" i="30" s="1"/>
  <c r="QE26" i="30" s="1"/>
  <c r="QE25" i="30" s="1"/>
  <c r="QE24" i="30" s="1"/>
  <c r="QE23" i="30" s="1"/>
  <c r="QE22" i="30" s="1"/>
  <c r="QE21" i="30" s="1"/>
  <c r="QE20" i="30" s="1"/>
  <c r="PA29" i="30"/>
  <c r="PA27" i="30" s="1"/>
  <c r="PA26" i="30" s="1"/>
  <c r="PA25" i="30" s="1"/>
  <c r="PA24" i="30" s="1"/>
  <c r="PA23" i="30" s="1"/>
  <c r="PA22" i="30" s="1"/>
  <c r="PA21" i="30" s="1"/>
  <c r="PA20" i="30" s="1"/>
  <c r="PM30" i="30"/>
  <c r="PM29" i="30" s="1"/>
  <c r="PM28" i="30" s="1"/>
  <c r="PM27" i="30" s="1"/>
  <c r="PM26" i="30" s="1"/>
  <c r="PM25" i="30" s="1"/>
  <c r="PM24" i="30" s="1"/>
  <c r="PM23" i="30" s="1"/>
  <c r="PM22" i="30" s="1"/>
  <c r="PM21" i="30" s="1"/>
  <c r="PM20" i="30" s="1"/>
  <c r="PL30" i="30"/>
  <c r="PL29" i="30" s="1"/>
  <c r="PL28" i="30" s="1"/>
  <c r="PL27" i="30" s="1"/>
  <c r="PL26" i="30" s="1"/>
  <c r="PL25" i="30" s="1"/>
  <c r="PL24" i="30" s="1"/>
  <c r="PL23" i="30" s="1"/>
  <c r="PL22" i="30" s="1"/>
  <c r="PL21" i="30" s="1"/>
  <c r="PL20" i="30" s="1"/>
  <c r="OZ30" i="30"/>
  <c r="OZ29" i="30" s="1"/>
  <c r="OZ27" i="30" s="1"/>
  <c r="OZ26" i="30" s="1"/>
  <c r="OZ25" i="30" s="1"/>
  <c r="OZ24" i="30" s="1"/>
  <c r="OZ23" i="30" s="1"/>
  <c r="OZ22" i="30" s="1"/>
  <c r="OZ21" i="30" s="1"/>
  <c r="OZ20" i="30" s="1"/>
  <c r="PS31" i="30"/>
  <c r="PS30" i="30" s="1"/>
  <c r="PS29" i="30" s="1"/>
  <c r="PS28" i="30" s="1"/>
  <c r="PS27" i="30" s="1"/>
  <c r="PS26" i="30" s="1"/>
  <c r="PS25" i="30" s="1"/>
  <c r="PS24" i="30" s="1"/>
  <c r="PS23" i="30" s="1"/>
  <c r="PS22" i="30" s="1"/>
  <c r="PS21" i="30" s="1"/>
  <c r="PS20" i="30" s="1"/>
  <c r="PP30" i="30"/>
  <c r="PP29" i="30" s="1"/>
  <c r="PP28" i="30" s="1"/>
  <c r="PP27" i="30" s="1"/>
  <c r="PP26" i="30" s="1"/>
  <c r="PP25" i="30" s="1"/>
  <c r="PP24" i="30" s="1"/>
  <c r="PP23" i="30" s="1"/>
  <c r="PP22" i="30" s="1"/>
  <c r="PP21" i="30" s="1"/>
  <c r="PP20" i="30" s="1"/>
  <c r="OX29" i="30"/>
  <c r="OX27" i="30" s="1"/>
  <c r="OX26" i="30" s="1"/>
  <c r="OX25" i="30" s="1"/>
  <c r="OX24" i="30" s="1"/>
  <c r="OX23" i="30" s="1"/>
  <c r="OX22" i="30" s="1"/>
  <c r="OX21" i="30" s="1"/>
  <c r="OX20" i="30" s="1"/>
  <c r="OW27" i="30"/>
  <c r="OW26" i="30" s="1"/>
  <c r="OW25" i="30" s="1"/>
  <c r="OW24" i="30" s="1"/>
  <c r="OW23" i="30" s="1"/>
  <c r="OW22" i="30" s="1"/>
  <c r="OW21" i="30" s="1"/>
  <c r="OW20" i="30" s="1"/>
  <c r="PR30" i="30"/>
  <c r="PR29" i="30" s="1"/>
  <c r="PR28" i="30" s="1"/>
  <c r="PR27" i="30" s="1"/>
  <c r="PR26" i="30" s="1"/>
  <c r="PR25" i="30" s="1"/>
  <c r="PR24" i="30" s="1"/>
  <c r="PR23" i="30" s="1"/>
  <c r="PR22" i="30" s="1"/>
  <c r="PR21" i="30" s="1"/>
  <c r="PR20" i="30" s="1"/>
  <c r="OY31" i="30"/>
  <c r="OY30" i="30" s="1"/>
  <c r="OY29" i="30" s="1"/>
  <c r="OY27" i="30" s="1"/>
  <c r="OY26" i="30" s="1"/>
  <c r="OY25" i="30" s="1"/>
  <c r="OY24" i="30" s="1"/>
  <c r="OY23" i="30" s="1"/>
  <c r="OY22" i="30" s="1"/>
  <c r="OY21" i="30" s="1"/>
  <c r="OY20" i="30" s="1"/>
  <c r="PQ30" i="30"/>
  <c r="PQ29" i="30" s="1"/>
  <c r="PQ28" i="30" s="1"/>
  <c r="PQ27" i="30" s="1"/>
  <c r="PQ26" i="30" s="1"/>
  <c r="PQ25" i="30" s="1"/>
  <c r="PQ24" i="30" s="1"/>
  <c r="PQ23" i="30" s="1"/>
  <c r="PQ22" i="30" s="1"/>
  <c r="PQ21" i="30" s="1"/>
  <c r="PQ20" i="30" s="1"/>
  <c r="OV27" i="30"/>
  <c r="OV26" i="30" s="1"/>
  <c r="OV25" i="30" s="1"/>
  <c r="OV24" i="30" s="1"/>
  <c r="OV23" i="30" s="1"/>
  <c r="OV22" i="30" s="1"/>
  <c r="OV21" i="30" s="1"/>
  <c r="OV20" i="30" s="1"/>
  <c r="PJ30" i="30"/>
  <c r="PJ29" i="30" s="1"/>
  <c r="PJ28" i="30" s="1"/>
  <c r="PJ27" i="30" s="1"/>
  <c r="PJ26" i="30" s="1"/>
  <c r="PJ25" i="30" s="1"/>
  <c r="PJ24" i="30" s="1"/>
  <c r="PJ23" i="30" s="1"/>
  <c r="PJ22" i="30" s="1"/>
  <c r="PJ21" i="30" s="1"/>
  <c r="PJ20" i="30" s="1"/>
  <c r="OS27" i="30"/>
  <c r="OS26" i="30" s="1"/>
  <c r="OS25" i="30" s="1"/>
  <c r="OS24" i="30" s="1"/>
  <c r="OS23" i="30" s="1"/>
  <c r="OS22" i="30" s="1"/>
  <c r="OS21" i="30" s="1"/>
  <c r="OS20" i="30" s="1"/>
  <c r="OE32" i="30"/>
  <c r="OE30" i="30" s="1"/>
  <c r="OE27" i="30" s="1"/>
  <c r="OE26" i="30" s="1"/>
  <c r="OE25" i="30" s="1"/>
  <c r="OE24" i="30" s="1"/>
  <c r="OE23" i="30" s="1"/>
  <c r="OE22" i="30" s="1"/>
  <c r="OE21" i="30" s="1"/>
  <c r="OE20" i="30" s="1"/>
  <c r="PO30" i="30"/>
  <c r="PO29" i="30" s="1"/>
  <c r="PO28" i="30" s="1"/>
  <c r="PO27" i="30" s="1"/>
  <c r="PO26" i="30" s="1"/>
  <c r="PO25" i="30" s="1"/>
  <c r="PO24" i="30" s="1"/>
  <c r="PO23" i="30" s="1"/>
  <c r="PO22" i="30" s="1"/>
  <c r="PO21" i="30" s="1"/>
  <c r="PO20" i="30" s="1"/>
  <c r="OU27" i="30"/>
  <c r="OU26" i="30" s="1"/>
  <c r="OU25" i="30" s="1"/>
  <c r="OU24" i="30" s="1"/>
  <c r="OU23" i="30" s="1"/>
  <c r="OU22" i="30" s="1"/>
  <c r="OU21" i="30" s="1"/>
  <c r="OU20" i="30" s="1"/>
  <c r="PE30" i="30"/>
  <c r="PE28" i="30" s="1"/>
  <c r="PE27" i="30" s="1"/>
  <c r="PE26" i="30" s="1"/>
  <c r="PE25" i="30" s="1"/>
  <c r="PE24" i="30" s="1"/>
  <c r="PE23" i="30" s="1"/>
  <c r="PE22" i="30" s="1"/>
  <c r="PE21" i="30" s="1"/>
  <c r="PE20" i="30" s="1"/>
  <c r="PK30" i="30"/>
  <c r="PK29" i="30" s="1"/>
  <c r="PK28" i="30" s="1"/>
  <c r="PK27" i="30" s="1"/>
  <c r="PK26" i="30" s="1"/>
  <c r="PK25" i="30" s="1"/>
  <c r="PK24" i="30" s="1"/>
  <c r="PK23" i="30" s="1"/>
  <c r="PK22" i="30" s="1"/>
  <c r="PK21" i="30" s="1"/>
  <c r="PK20" i="30" s="1"/>
  <c r="OD32" i="30"/>
  <c r="OD30" i="30" s="1"/>
  <c r="OD27" i="30" s="1"/>
  <c r="OD26" i="30" s="1"/>
  <c r="OD25" i="30" s="1"/>
  <c r="OD24" i="30" s="1"/>
  <c r="OD23" i="30" s="1"/>
  <c r="OD22" i="30" s="1"/>
  <c r="OD21" i="30" s="1"/>
  <c r="OD20" i="30" s="1"/>
  <c r="OR27" i="30"/>
  <c r="OR26" i="30" s="1"/>
  <c r="OR25" i="30" s="1"/>
  <c r="OR24" i="30" s="1"/>
  <c r="OR23" i="30" s="1"/>
  <c r="OR22" i="30" s="1"/>
  <c r="OR21" i="30" s="1"/>
  <c r="OR20" i="30" s="1"/>
  <c r="EE34" i="25"/>
  <c r="EE30" i="25"/>
  <c r="EE26" i="25"/>
  <c r="EE25" i="25" s="1"/>
  <c r="EE24" i="25" s="1"/>
  <c r="EE23" i="25" s="1"/>
  <c r="EE22" i="25" s="1"/>
  <c r="EE21" i="25" s="1"/>
  <c r="EE20" i="25" s="1"/>
  <c r="EF34" i="25"/>
  <c r="EF29" i="25"/>
  <c r="EF28" i="25" s="1"/>
  <c r="EF27" i="25" s="1"/>
  <c r="EF26" i="25" s="1"/>
  <c r="EF25" i="25" s="1"/>
  <c r="EF24" i="25" s="1"/>
  <c r="EF23" i="25" s="1"/>
  <c r="EF22" i="25" s="1"/>
  <c r="EF21" i="25" s="1"/>
  <c r="EF20" i="25" s="1"/>
  <c r="SC34" i="32"/>
  <c r="SB34" i="32"/>
  <c r="SA34" i="32"/>
  <c r="RZ34" i="32"/>
  <c r="RY34" i="32"/>
  <c r="RX34" i="32"/>
  <c r="RW34" i="32"/>
  <c r="RU34" i="32"/>
  <c r="RT34" i="32"/>
  <c r="RS34" i="32"/>
  <c r="RR34" i="32"/>
  <c r="QX34" i="32"/>
  <c r="QW34" i="32"/>
  <c r="QV34" i="32"/>
  <c r="QU34" i="32"/>
  <c r="RC34" i="32"/>
  <c r="PT34" i="32"/>
  <c r="PS34" i="32"/>
  <c r="PY34" i="32"/>
  <c r="PR34" i="32"/>
  <c r="PK34" i="32"/>
  <c r="PZ34" i="32"/>
  <c r="PI34" i="32"/>
  <c r="SC30" i="32"/>
  <c r="SC29" i="32" s="1"/>
  <c r="SC28" i="32" s="1"/>
  <c r="SB30" i="32"/>
  <c r="SB29" i="32" s="1"/>
  <c r="SB28" i="32" s="1"/>
  <c r="SA30" i="32"/>
  <c r="SA29" i="32" s="1"/>
  <c r="SA28" i="32" s="1"/>
  <c r="RZ30" i="32"/>
  <c r="RZ29" i="32" s="1"/>
  <c r="RZ28" i="32" s="1"/>
  <c r="RY30" i="32"/>
  <c r="RY29" i="32" s="1"/>
  <c r="RY28" i="32" s="1"/>
  <c r="RX30" i="32"/>
  <c r="RX29" i="32" s="1"/>
  <c r="RX28" i="32" s="1"/>
  <c r="RW30" i="32"/>
  <c r="RW29" i="32" s="1"/>
  <c r="RW28" i="32" s="1"/>
  <c r="RU30" i="32"/>
  <c r="RU29" i="32" s="1"/>
  <c r="RU28" i="32" s="1"/>
  <c r="RT30" i="32"/>
  <c r="RT29" i="32" s="1"/>
  <c r="RT28" i="32" s="1"/>
  <c r="RS30" i="32"/>
  <c r="RS29" i="32" s="1"/>
  <c r="RS28" i="32" s="1"/>
  <c r="RR30" i="32"/>
  <c r="RR29" i="32" s="1"/>
  <c r="RR28" i="32" s="1"/>
  <c r="RQ30" i="32"/>
  <c r="RQ29" i="32" s="1"/>
  <c r="RQ28" i="32" s="1"/>
  <c r="RP30" i="32"/>
  <c r="RP29" i="32" s="1"/>
  <c r="RP28" i="32" s="1"/>
  <c r="RO30" i="32"/>
  <c r="RO29" i="32" s="1"/>
  <c r="RO28" i="32" s="1"/>
  <c r="RN30" i="32"/>
  <c r="RN29" i="32" s="1"/>
  <c r="RN28" i="32" s="1"/>
  <c r="QZ30" i="32"/>
  <c r="QZ29" i="32" s="1"/>
  <c r="QZ28" i="32" s="1"/>
  <c r="QY30" i="32"/>
  <c r="QY29" i="32" s="1"/>
  <c r="QY28" i="32" s="1"/>
  <c r="RF30" i="32"/>
  <c r="RF29" i="32" s="1"/>
  <c r="RF28" i="32" s="1"/>
  <c r="RE30" i="32"/>
  <c r="RE29" i="32" s="1"/>
  <c r="RE28" i="32" s="1"/>
  <c r="RM30" i="32"/>
  <c r="RM29" i="32" s="1"/>
  <c r="RM28" i="32" s="1"/>
  <c r="QX30" i="32"/>
  <c r="QX29" i="32" s="1"/>
  <c r="QX28" i="32" s="1"/>
  <c r="RD30" i="32"/>
  <c r="RD29" i="32" s="1"/>
  <c r="RD28" i="32" s="1"/>
  <c r="QW30" i="32"/>
  <c r="QW29" i="32" s="1"/>
  <c r="QW28" i="32" s="1"/>
  <c r="QV30" i="32"/>
  <c r="QV29" i="32" s="1"/>
  <c r="QV28" i="32" s="1"/>
  <c r="QU30" i="32"/>
  <c r="QU29" i="32" s="1"/>
  <c r="QU28" i="32" s="1"/>
  <c r="QR30" i="32"/>
  <c r="QR29" i="32" s="1"/>
  <c r="QR28" i="32" s="1"/>
  <c r="QQ30" i="32"/>
  <c r="QQ29" i="32" s="1"/>
  <c r="QQ28" i="32" s="1"/>
  <c r="QJ30" i="32"/>
  <c r="QJ29" i="32" s="1"/>
  <c r="QJ28" i="32" s="1"/>
  <c r="QI30" i="32"/>
  <c r="QI29" i="32" s="1"/>
  <c r="QI28" i="32" s="1"/>
  <c r="QT30" i="32"/>
  <c r="QT29" i="32" s="1"/>
  <c r="QT28" i="32" s="1"/>
  <c r="QS30" i="32"/>
  <c r="QS29" i="32" s="1"/>
  <c r="QS28" i="32" s="1"/>
  <c r="RC30" i="32"/>
  <c r="RC29" i="32" s="1"/>
  <c r="RC28" i="32" s="1"/>
  <c r="PT29" i="32"/>
  <c r="QE30" i="32"/>
  <c r="QE29" i="32" s="1"/>
  <c r="QE28" i="32" s="1"/>
  <c r="QP30" i="32"/>
  <c r="QP29" i="32" s="1"/>
  <c r="QP28" i="32" s="1"/>
  <c r="PS29" i="32"/>
  <c r="QO30" i="32"/>
  <c r="QO29" i="32" s="1"/>
  <c r="QO28" i="32" s="1"/>
  <c r="QN30" i="32"/>
  <c r="QN29" i="32" s="1"/>
  <c r="QN28" i="32" s="1"/>
  <c r="PL30" i="32"/>
  <c r="PL29" i="32" s="1"/>
  <c r="QH30" i="32"/>
  <c r="QH29" i="32" s="1"/>
  <c r="QH28" i="32" s="1"/>
  <c r="PY30" i="32"/>
  <c r="PY29" i="32" s="1"/>
  <c r="PY28" i="32" s="1"/>
  <c r="PR29" i="32"/>
  <c r="RB30" i="32"/>
  <c r="RB29" i="32" s="1"/>
  <c r="RB28" i="32" s="1"/>
  <c r="RL30" i="32"/>
  <c r="RL29" i="32" s="1"/>
  <c r="RL28" i="32" s="1"/>
  <c r="PU29" i="32"/>
  <c r="OX30" i="32"/>
  <c r="PK30" i="32"/>
  <c r="PK29" i="32" s="1"/>
  <c r="OS30" i="32"/>
  <c r="OW30" i="32"/>
  <c r="OQ30" i="32"/>
  <c r="OQ29" i="32" s="1"/>
  <c r="PJ30" i="32"/>
  <c r="PJ29" i="32" s="1"/>
  <c r="PO30" i="32"/>
  <c r="PO29" i="32" s="1"/>
  <c r="OZ30" i="32"/>
  <c r="PP30" i="32"/>
  <c r="PP29" i="32" s="1"/>
  <c r="PZ29" i="32"/>
  <c r="PZ28" i="32" s="1"/>
  <c r="PI30" i="32"/>
  <c r="PI29" i="32" s="1"/>
  <c r="PX29" i="32"/>
  <c r="PX28" i="32" s="1"/>
  <c r="QM34" i="32"/>
  <c r="ON34" i="32"/>
  <c r="PN34" i="32"/>
  <c r="PM34" i="32"/>
  <c r="MY25" i="32"/>
  <c r="OY27" i="25" l="1"/>
  <c r="OY26" i="25" s="1"/>
  <c r="OY25" i="25" s="1"/>
  <c r="OY24" i="25" s="1"/>
  <c r="OY23" i="25" s="1"/>
  <c r="OY22" i="25" s="1"/>
  <c r="OY21" i="25" s="1"/>
  <c r="OY20" i="25" s="1"/>
  <c r="OY29" i="25"/>
  <c r="OY34" i="25"/>
  <c r="OZ27" i="25"/>
  <c r="OZ26" i="25" s="1"/>
  <c r="OZ25" i="25" s="1"/>
  <c r="OZ24" i="25" s="1"/>
  <c r="OZ23" i="25" s="1"/>
  <c r="OZ22" i="25" s="1"/>
  <c r="OZ21" i="25" s="1"/>
  <c r="OZ20" i="25" s="1"/>
  <c r="OZ32" i="25"/>
  <c r="OZ31" i="25" s="1"/>
  <c r="OZ30" i="25" s="1"/>
  <c r="OZ34" i="25"/>
  <c r="LK34" i="25"/>
  <c r="LJ34" i="25"/>
  <c r="LK32" i="25"/>
  <c r="LJ32" i="25"/>
  <c r="LK30" i="25"/>
  <c r="LJ30" i="25"/>
  <c r="LK27" i="25"/>
  <c r="LK26" i="25" s="1"/>
  <c r="LK25" i="25" s="1"/>
  <c r="LK24" i="25" s="1"/>
  <c r="LK23" i="25" s="1"/>
  <c r="LK22" i="25" s="1"/>
  <c r="LK21" i="25" s="1"/>
  <c r="LK20" i="25" s="1"/>
  <c r="LJ27" i="25"/>
  <c r="LJ26" i="25" s="1"/>
  <c r="LJ25" i="25" s="1"/>
  <c r="LJ24" i="25" s="1"/>
  <c r="LJ23" i="25" s="1"/>
  <c r="LJ22" i="25" s="1"/>
  <c r="LJ21" i="25" s="1"/>
  <c r="LJ20" i="25" s="1"/>
  <c r="YA25" i="25" l="1"/>
  <c r="YA24" i="25" s="1"/>
  <c r="YA23" i="25" s="1"/>
  <c r="YA22" i="25" s="1"/>
  <c r="YA21" i="25" s="1"/>
  <c r="YA20" i="25" s="1"/>
  <c r="YA27" i="25"/>
  <c r="YA29" i="25"/>
  <c r="YA32" i="25"/>
  <c r="YA34" i="25"/>
  <c r="XE31" i="25"/>
  <c r="XE30" i="25" s="1"/>
  <c r="XE29" i="25" s="1"/>
  <c r="XE28" i="25" s="1"/>
  <c r="XE27" i="25" s="1"/>
  <c r="XE26" i="25" s="1"/>
  <c r="XE25" i="25" s="1"/>
  <c r="XE24" i="25" s="1"/>
  <c r="XE23" i="25" s="1"/>
  <c r="XE22" i="25" s="1"/>
  <c r="XE21" i="25" s="1"/>
  <c r="XE20" i="25" s="1"/>
  <c r="XD32" i="25"/>
  <c r="XD31" i="25" s="1"/>
  <c r="XD30" i="25" s="1"/>
  <c r="XD29" i="25" s="1"/>
  <c r="XD28" i="25" s="1"/>
  <c r="XD27" i="25" s="1"/>
  <c r="XD26" i="25" s="1"/>
  <c r="XD25" i="25" s="1"/>
  <c r="XD24" i="25" s="1"/>
  <c r="XD23" i="25" s="1"/>
  <c r="XD22" i="25" s="1"/>
  <c r="XD21" i="25" s="1"/>
  <c r="XD20" i="25" s="1"/>
  <c r="XD34" i="25"/>
  <c r="XE34" i="25"/>
  <c r="NO34" i="30"/>
  <c r="NO33" i="30" s="1"/>
  <c r="PC34" i="30"/>
  <c r="OB34" i="30"/>
  <c r="PI34" i="30"/>
  <c r="GZ34" i="25"/>
  <c r="GZ30" i="25"/>
  <c r="GZ29" i="25" s="1"/>
  <c r="GZ28" i="25" s="1"/>
  <c r="GZ27" i="25" s="1"/>
  <c r="GZ26" i="25" s="1"/>
  <c r="GZ25" i="25" s="1"/>
  <c r="GZ24" i="25" s="1"/>
  <c r="GZ23" i="25" s="1"/>
  <c r="GZ22" i="25" s="1"/>
  <c r="GZ21" i="25" s="1"/>
  <c r="GZ20" i="25" s="1"/>
  <c r="QB34" i="32"/>
  <c r="PD34" i="32"/>
  <c r="QA34" i="32"/>
  <c r="HA29" i="25"/>
  <c r="HA27" i="25"/>
  <c r="HA24" i="25"/>
  <c r="HA23" i="25" s="1"/>
  <c r="HA22" i="25" s="1"/>
  <c r="HA21" i="25" s="1"/>
  <c r="HA20" i="25" s="1"/>
  <c r="MI29" i="17"/>
  <c r="MG29" i="17"/>
  <c r="MF29" i="17"/>
  <c r="ME29" i="17"/>
  <c r="MB29" i="17"/>
  <c r="MA29" i="17"/>
  <c r="LZ29" i="17"/>
  <c r="LY29" i="17"/>
  <c r="LR29" i="17"/>
  <c r="LX29" i="17"/>
  <c r="LW29" i="17"/>
  <c r="LQ29" i="17"/>
  <c r="LP29" i="17"/>
  <c r="LG29" i="17"/>
  <c r="LE29" i="17"/>
  <c r="LL29" i="17"/>
  <c r="KH29" i="17"/>
  <c r="LT29" i="17"/>
  <c r="LU29" i="17"/>
  <c r="LC29" i="17"/>
  <c r="MI27" i="17"/>
  <c r="MI26" i="17" s="1"/>
  <c r="MI25" i="17" s="1"/>
  <c r="MI24" i="17" s="1"/>
  <c r="MI23" i="17" s="1"/>
  <c r="MI22" i="17" s="1"/>
  <c r="MI21" i="17" s="1"/>
  <c r="MI20" i="17" s="1"/>
  <c r="MG27" i="17"/>
  <c r="MG26" i="17" s="1"/>
  <c r="MG25" i="17" s="1"/>
  <c r="MG24" i="17" s="1"/>
  <c r="MG23" i="17" s="1"/>
  <c r="MG22" i="17" s="1"/>
  <c r="MG21" i="17" s="1"/>
  <c r="MG20" i="17" s="1"/>
  <c r="MF27" i="17"/>
  <c r="MF26" i="17" s="1"/>
  <c r="MF25" i="17" s="1"/>
  <c r="MF24" i="17" s="1"/>
  <c r="MF23" i="17" s="1"/>
  <c r="MF22" i="17" s="1"/>
  <c r="MF21" i="17" s="1"/>
  <c r="MF20" i="17" s="1"/>
  <c r="ME27" i="17"/>
  <c r="ME26" i="17" s="1"/>
  <c r="ME25" i="17" s="1"/>
  <c r="ME24" i="17" s="1"/>
  <c r="ME23" i="17" s="1"/>
  <c r="ME22" i="17" s="1"/>
  <c r="ME21" i="17" s="1"/>
  <c r="ME20" i="17" s="1"/>
  <c r="MB27" i="17"/>
  <c r="MB26" i="17" s="1"/>
  <c r="MB25" i="17" s="1"/>
  <c r="MB24" i="17" s="1"/>
  <c r="MB23" i="17" s="1"/>
  <c r="MB22" i="17" s="1"/>
  <c r="MB21" i="17" s="1"/>
  <c r="MB20" i="17" s="1"/>
  <c r="MA27" i="17"/>
  <c r="MA26" i="17" s="1"/>
  <c r="MA25" i="17" s="1"/>
  <c r="MA24" i="17" s="1"/>
  <c r="MA23" i="17" s="1"/>
  <c r="MA22" i="17" s="1"/>
  <c r="MA21" i="17" s="1"/>
  <c r="MA20" i="17" s="1"/>
  <c r="LZ27" i="17"/>
  <c r="LZ26" i="17" s="1"/>
  <c r="LZ25" i="17" s="1"/>
  <c r="LZ24" i="17" s="1"/>
  <c r="LZ23" i="17" s="1"/>
  <c r="LZ22" i="17" s="1"/>
  <c r="LZ21" i="17" s="1"/>
  <c r="LZ20" i="17" s="1"/>
  <c r="LY27" i="17"/>
  <c r="LY26" i="17" s="1"/>
  <c r="LY25" i="17" s="1"/>
  <c r="LY24" i="17" s="1"/>
  <c r="LY23" i="17" s="1"/>
  <c r="LY22" i="17" s="1"/>
  <c r="LY21" i="17" s="1"/>
  <c r="LY20" i="17" s="1"/>
  <c r="LR27" i="17"/>
  <c r="LR26" i="17" s="1"/>
  <c r="LR25" i="17" s="1"/>
  <c r="LR24" i="17" s="1"/>
  <c r="LR23" i="17" s="1"/>
  <c r="LR22" i="17" s="1"/>
  <c r="LR21" i="17" s="1"/>
  <c r="LR20" i="17" s="1"/>
  <c r="LX27" i="17"/>
  <c r="LX26" i="17" s="1"/>
  <c r="LX25" i="17" s="1"/>
  <c r="LX24" i="17" s="1"/>
  <c r="LX23" i="17" s="1"/>
  <c r="LX22" i="17" s="1"/>
  <c r="LX21" i="17" s="1"/>
  <c r="LX20" i="17" s="1"/>
  <c r="LW27" i="17"/>
  <c r="LW26" i="17" s="1"/>
  <c r="LW25" i="17" s="1"/>
  <c r="LW24" i="17" s="1"/>
  <c r="LW23" i="17" s="1"/>
  <c r="LW22" i="17" s="1"/>
  <c r="LW21" i="17" s="1"/>
  <c r="LW20" i="17" s="1"/>
  <c r="LQ27" i="17"/>
  <c r="LQ26" i="17" s="1"/>
  <c r="LQ25" i="17" s="1"/>
  <c r="LQ24" i="17" s="1"/>
  <c r="LQ23" i="17" s="1"/>
  <c r="LQ22" i="17" s="1"/>
  <c r="LQ21" i="17" s="1"/>
  <c r="LQ20" i="17" s="1"/>
  <c r="LP27" i="17"/>
  <c r="LP26" i="17" s="1"/>
  <c r="LP25" i="17" s="1"/>
  <c r="LP24" i="17" s="1"/>
  <c r="LP23" i="17" s="1"/>
  <c r="LP22" i="17" s="1"/>
  <c r="LP21" i="17" s="1"/>
  <c r="LP20" i="17" s="1"/>
  <c r="LG27" i="17"/>
  <c r="LG26" i="17" s="1"/>
  <c r="LG25" i="17" s="1"/>
  <c r="LG24" i="17" s="1"/>
  <c r="LG23" i="17" s="1"/>
  <c r="LG22" i="17" s="1"/>
  <c r="LG21" i="17" s="1"/>
  <c r="LG20" i="17" s="1"/>
  <c r="KM27" i="17"/>
  <c r="KM26" i="17" s="1"/>
  <c r="KM25" i="17" s="1"/>
  <c r="KM24" i="17" s="1"/>
  <c r="KM23" i="17" s="1"/>
  <c r="KM22" i="17" s="1"/>
  <c r="KM21" i="17" s="1"/>
  <c r="KM20" i="17" s="1"/>
  <c r="KD27" i="17"/>
  <c r="KD26" i="17" s="1"/>
  <c r="KD25" i="17" s="1"/>
  <c r="KD24" i="17" s="1"/>
  <c r="KD23" i="17" s="1"/>
  <c r="KD22" i="17" s="1"/>
  <c r="KD21" i="17" s="1"/>
  <c r="KD20" i="17" s="1"/>
  <c r="KN27" i="17"/>
  <c r="KN26" i="17" s="1"/>
  <c r="KN25" i="17" s="1"/>
  <c r="KN24" i="17" s="1"/>
  <c r="KN23" i="17" s="1"/>
  <c r="KN22" i="17" s="1"/>
  <c r="KN21" i="17" s="1"/>
  <c r="KN20" i="17" s="1"/>
  <c r="KR27" i="17"/>
  <c r="KR26" i="17" s="1"/>
  <c r="KR25" i="17" s="1"/>
  <c r="KR24" i="17" s="1"/>
  <c r="KR23" i="17" s="1"/>
  <c r="KR22" i="17" s="1"/>
  <c r="KR21" i="17" s="1"/>
  <c r="KR20" i="17" s="1"/>
  <c r="KE27" i="17"/>
  <c r="KE26" i="17" s="1"/>
  <c r="KE25" i="17" s="1"/>
  <c r="KE24" i="17" s="1"/>
  <c r="KE23" i="17" s="1"/>
  <c r="KE22" i="17" s="1"/>
  <c r="KE21" i="17" s="1"/>
  <c r="KE20" i="17" s="1"/>
  <c r="KG27" i="17"/>
  <c r="KG26" i="17" s="1"/>
  <c r="KG25" i="17" s="1"/>
  <c r="KG24" i="17" s="1"/>
  <c r="KG23" i="17" s="1"/>
  <c r="KG22" i="17" s="1"/>
  <c r="KG21" i="17" s="1"/>
  <c r="KG20" i="17" s="1"/>
  <c r="LE27" i="17"/>
  <c r="LE26" i="17" s="1"/>
  <c r="LE25" i="17" s="1"/>
  <c r="LE24" i="17" s="1"/>
  <c r="LE23" i="17" s="1"/>
  <c r="LE22" i="17" s="1"/>
  <c r="LE21" i="17" s="1"/>
  <c r="LE20" i="17" s="1"/>
  <c r="LL27" i="17"/>
  <c r="LL26" i="17" s="1"/>
  <c r="LL25" i="17" s="1"/>
  <c r="LL24" i="17" s="1"/>
  <c r="LL23" i="17" s="1"/>
  <c r="LL22" i="17" s="1"/>
  <c r="LL21" i="17" s="1"/>
  <c r="LL20" i="17" s="1"/>
  <c r="KH27" i="17"/>
  <c r="KH26" i="17" s="1"/>
  <c r="KH25" i="17" s="1"/>
  <c r="KH24" i="17" s="1"/>
  <c r="KH23" i="17" s="1"/>
  <c r="KH22" i="17" s="1"/>
  <c r="KH21" i="17" s="1"/>
  <c r="KH20" i="17" s="1"/>
  <c r="LT27" i="17"/>
  <c r="LT26" i="17" s="1"/>
  <c r="LT25" i="17" s="1"/>
  <c r="LT24" i="17" s="1"/>
  <c r="LT23" i="17" s="1"/>
  <c r="LT22" i="17" s="1"/>
  <c r="LT21" i="17" s="1"/>
  <c r="LT20" i="17" s="1"/>
  <c r="LU27" i="17"/>
  <c r="LU26" i="17" s="1"/>
  <c r="LU25" i="17" s="1"/>
  <c r="LU24" i="17" s="1"/>
  <c r="LU23" i="17" s="1"/>
  <c r="LU22" i="17" s="1"/>
  <c r="LU21" i="17" s="1"/>
  <c r="LU20" i="17" s="1"/>
  <c r="LC27" i="17"/>
  <c r="LC26" i="17" s="1"/>
  <c r="LC25" i="17" s="1"/>
  <c r="LC24" i="17" s="1"/>
  <c r="LC23" i="17" s="1"/>
  <c r="LC22" i="17" s="1"/>
  <c r="LC21" i="17" s="1"/>
  <c r="LC20" i="17" s="1"/>
  <c r="KL27" i="17"/>
  <c r="KL26" i="17" s="1"/>
  <c r="KL25" i="17" s="1"/>
  <c r="KL24" i="17" s="1"/>
  <c r="KL23" i="17" s="1"/>
  <c r="KL22" i="17" s="1"/>
  <c r="KL21" i="17" s="1"/>
  <c r="KL20" i="17" s="1"/>
  <c r="JD1" i="17"/>
  <c r="JC1" i="17"/>
  <c r="JB1" i="17"/>
  <c r="JA1" i="17"/>
  <c r="IZ1" i="17"/>
  <c r="IY1" i="17"/>
  <c r="IX1" i="17"/>
  <c r="IW1" i="17"/>
  <c r="IV1" i="17"/>
  <c r="IU1" i="17"/>
  <c r="IT1" i="17"/>
  <c r="IS1" i="17"/>
  <c r="IR1" i="17"/>
  <c r="IQ1" i="17"/>
  <c r="IP1" i="17"/>
  <c r="IO1" i="17"/>
  <c r="IN1" i="17"/>
  <c r="IM1" i="17"/>
  <c r="IL1" i="17"/>
  <c r="IK1" i="17"/>
  <c r="IJ1" i="17"/>
  <c r="II1" i="17"/>
  <c r="IH1" i="17"/>
  <c r="IG1" i="17"/>
  <c r="IF1" i="17"/>
  <c r="IE1" i="17"/>
  <c r="ID1" i="17"/>
  <c r="IC1" i="17"/>
  <c r="IB1" i="17"/>
  <c r="IA1" i="17"/>
  <c r="HZ1" i="17"/>
  <c r="HY1" i="17"/>
  <c r="HX1" i="17"/>
  <c r="HW1" i="17"/>
  <c r="HV1" i="17"/>
  <c r="HU1" i="17"/>
  <c r="HT1" i="17"/>
  <c r="HS1" i="17"/>
  <c r="HR1" i="17"/>
  <c r="HQ1" i="17"/>
  <c r="HP1" i="17"/>
  <c r="HO1" i="17"/>
  <c r="HN1" i="17"/>
  <c r="HM1" i="17"/>
  <c r="HL1" i="17"/>
  <c r="HK1" i="17"/>
  <c r="HJ1" i="17"/>
  <c r="HI1" i="17"/>
  <c r="HH1" i="17"/>
  <c r="HG1" i="17"/>
  <c r="HF1" i="17"/>
  <c r="HE1" i="17"/>
  <c r="HD1" i="17"/>
  <c r="HC1" i="17"/>
  <c r="HB1" i="17"/>
  <c r="HA1" i="17"/>
  <c r="GZ1" i="17"/>
  <c r="GY1" i="17"/>
  <c r="GX1" i="17"/>
  <c r="GW1" i="17"/>
  <c r="GV1" i="17"/>
  <c r="GU1" i="17"/>
  <c r="GT1" i="17"/>
  <c r="GS1" i="17"/>
  <c r="GR1" i="17"/>
  <c r="GQ1" i="17"/>
  <c r="GP1" i="17"/>
  <c r="GO1" i="17"/>
  <c r="GN1" i="17"/>
  <c r="GM1" i="17"/>
  <c r="GL1" i="17"/>
  <c r="GK1" i="17"/>
  <c r="GJ1" i="17"/>
  <c r="GI1" i="17"/>
  <c r="GH1" i="17"/>
  <c r="GG1" i="17"/>
  <c r="GF1" i="17"/>
  <c r="GE1" i="17"/>
  <c r="GD1" i="17"/>
  <c r="GC1" i="17"/>
  <c r="GB1" i="17"/>
  <c r="GA1" i="17"/>
  <c r="FZ1" i="17"/>
  <c r="FY1" i="17"/>
  <c r="FX1" i="17"/>
  <c r="FW1" i="17"/>
  <c r="FV1" i="17"/>
  <c r="FU1" i="17"/>
  <c r="FT1" i="17"/>
  <c r="FS1" i="17"/>
  <c r="FR1" i="17"/>
  <c r="FQ1" i="17"/>
  <c r="FP1" i="17"/>
  <c r="FO1" i="17"/>
  <c r="FN1" i="17"/>
  <c r="FM1" i="17"/>
  <c r="FL1" i="17"/>
  <c r="FK1" i="17"/>
  <c r="FJ1" i="17"/>
  <c r="FI1" i="17"/>
  <c r="FH1" i="17"/>
  <c r="FG1" i="17"/>
  <c r="FF1" i="17"/>
  <c r="FE1" i="17"/>
  <c r="FD1" i="17"/>
  <c r="FC1" i="17"/>
  <c r="FB1" i="17"/>
  <c r="FA1" i="17"/>
  <c r="EZ1" i="17"/>
  <c r="EY1" i="17"/>
  <c r="EX1" i="17"/>
  <c r="EW1" i="17"/>
  <c r="EV1" i="17"/>
  <c r="EU1" i="17"/>
  <c r="ET1" i="17"/>
  <c r="ES1" i="17"/>
  <c r="ER1" i="17"/>
  <c r="EQ1" i="17"/>
  <c r="EP1" i="17"/>
  <c r="EO1" i="17"/>
  <c r="EN1" i="17"/>
  <c r="EM1" i="17"/>
  <c r="EL1" i="17"/>
  <c r="EK1" i="17"/>
  <c r="EJ1" i="17"/>
  <c r="EI1" i="17"/>
  <c r="EH1" i="17"/>
  <c r="EG1" i="17"/>
  <c r="EF1" i="17"/>
  <c r="EE1" i="17"/>
  <c r="ED1" i="17"/>
  <c r="EC1" i="17"/>
  <c r="EB1" i="17"/>
  <c r="EA1" i="17"/>
  <c r="DZ1" i="17"/>
  <c r="DY1" i="17"/>
  <c r="DX1" i="17"/>
  <c r="DW1" i="17"/>
  <c r="DV1" i="17"/>
  <c r="DU1" i="17"/>
  <c r="DT1" i="17"/>
  <c r="DS1" i="17"/>
  <c r="DR1" i="17"/>
  <c r="DQ1" i="17"/>
  <c r="DP1" i="17"/>
  <c r="DO1" i="17"/>
  <c r="DN1" i="17"/>
  <c r="DM1" i="17"/>
  <c r="DL1" i="17"/>
  <c r="DK1" i="17"/>
  <c r="DJ1" i="17"/>
  <c r="DI1" i="17"/>
  <c r="DH1" i="17"/>
  <c r="DG1" i="17"/>
  <c r="DF1" i="17"/>
  <c r="DE1" i="17"/>
  <c r="DD1" i="17"/>
  <c r="DC1" i="17"/>
  <c r="DB1" i="17"/>
  <c r="DA1" i="17"/>
  <c r="CZ1" i="17"/>
  <c r="CY1" i="17"/>
  <c r="CX1" i="17"/>
  <c r="CW1" i="17"/>
  <c r="CV1" i="17"/>
  <c r="CU1" i="17"/>
  <c r="CT1" i="17"/>
  <c r="CS1" i="17"/>
  <c r="CR1" i="17"/>
  <c r="CQ1" i="17"/>
  <c r="CP1" i="17"/>
  <c r="CO1" i="17"/>
  <c r="CN1" i="17"/>
  <c r="CM1" i="17"/>
  <c r="CL1" i="17"/>
  <c r="CK1" i="17"/>
  <c r="CJ1" i="17"/>
  <c r="CI1" i="17"/>
  <c r="CH1" i="17"/>
  <c r="CG1" i="17"/>
  <c r="CF1" i="17"/>
  <c r="CE1" i="17"/>
  <c r="CD1" i="17"/>
  <c r="CC1" i="17"/>
  <c r="CB1" i="17"/>
  <c r="CA1" i="17"/>
  <c r="BZ1" i="17"/>
  <c r="BY1" i="17"/>
  <c r="BX1" i="17"/>
  <c r="BW1" i="17"/>
  <c r="BV1" i="17"/>
  <c r="BU1" i="17"/>
  <c r="BT1" i="17"/>
  <c r="BS1" i="17"/>
  <c r="BR1" i="17"/>
  <c r="BQ1" i="17"/>
  <c r="BP1" i="17"/>
  <c r="BO1" i="17"/>
  <c r="BN1" i="17"/>
  <c r="BM1" i="17"/>
  <c r="BL1" i="17"/>
  <c r="BK1" i="17"/>
  <c r="BJ1" i="17"/>
  <c r="BI1" i="17"/>
  <c r="BH1" i="17"/>
  <c r="BG1" i="17"/>
  <c r="BF1" i="17"/>
  <c r="BE1" i="17"/>
  <c r="BD1" i="17"/>
  <c r="BC1" i="17"/>
  <c r="BB1" i="17"/>
  <c r="BA1" i="17"/>
  <c r="AZ1" i="17"/>
  <c r="AY1" i="17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OC34" i="30"/>
  <c r="OP34" i="30"/>
  <c r="NW34" i="30"/>
  <c r="NX34" i="30"/>
  <c r="OT27" i="30"/>
  <c r="OT26" i="30" s="1"/>
  <c r="OT25" i="30" s="1"/>
  <c r="OT24" i="30" s="1"/>
  <c r="OT23" i="30" s="1"/>
  <c r="OT22" i="30" s="1"/>
  <c r="OT21" i="30" s="1"/>
  <c r="OT20" i="30" s="1"/>
  <c r="OO31" i="30"/>
  <c r="OP27" i="30"/>
  <c r="OP26" i="30" s="1"/>
  <c r="OP25" i="30" s="1"/>
  <c r="OP24" i="30" s="1"/>
  <c r="OP23" i="30" s="1"/>
  <c r="OP22" i="30" s="1"/>
  <c r="OP21" i="30" s="1"/>
  <c r="OP20" i="30" s="1"/>
  <c r="NS32" i="30"/>
  <c r="NS31" i="30" s="1"/>
  <c r="NS29" i="30" s="1"/>
  <c r="NS27" i="30" s="1"/>
  <c r="NS26" i="30" s="1"/>
  <c r="NS25" i="30" s="1"/>
  <c r="NS24" i="30" s="1"/>
  <c r="NS23" i="30" s="1"/>
  <c r="NS22" i="30" s="1"/>
  <c r="NS21" i="30" s="1"/>
  <c r="NS20" i="30" s="1"/>
  <c r="ON32" i="30"/>
  <c r="ON27" i="30" s="1"/>
  <c r="ON26" i="30" s="1"/>
  <c r="ON25" i="30" s="1"/>
  <c r="ON24" i="30" s="1"/>
  <c r="ON23" i="30" s="1"/>
  <c r="ON22" i="30" s="1"/>
  <c r="ON21" i="30" s="1"/>
  <c r="ON20" i="30" s="1"/>
  <c r="PF32" i="30"/>
  <c r="PF31" i="30" s="1"/>
  <c r="PF30" i="30" s="1"/>
  <c r="PF29" i="30" s="1"/>
  <c r="PF28" i="30" s="1"/>
  <c r="PF27" i="30" s="1"/>
  <c r="PF26" i="30" s="1"/>
  <c r="PF25" i="30" s="1"/>
  <c r="PF24" i="30" s="1"/>
  <c r="PF23" i="30" s="1"/>
  <c r="PF22" i="30" s="1"/>
  <c r="PF21" i="30" s="1"/>
  <c r="PF20" i="30" s="1"/>
  <c r="PU32" i="30"/>
  <c r="PU31" i="30" s="1"/>
  <c r="PU30" i="30" s="1"/>
  <c r="PU29" i="30" s="1"/>
  <c r="PU28" i="30" s="1"/>
  <c r="PU27" i="30" s="1"/>
  <c r="PU26" i="30" s="1"/>
  <c r="PU25" i="30" s="1"/>
  <c r="PU24" i="30" s="1"/>
  <c r="PU23" i="30" s="1"/>
  <c r="PU22" i="30" s="1"/>
  <c r="PU21" i="30" s="1"/>
  <c r="PU20" i="30" s="1"/>
  <c r="OM32" i="30"/>
  <c r="OM27" i="30" s="1"/>
  <c r="OM26" i="30" s="1"/>
  <c r="OM25" i="30" s="1"/>
  <c r="OM24" i="30" s="1"/>
  <c r="OM23" i="30" s="1"/>
  <c r="OM22" i="30" s="1"/>
  <c r="OM21" i="30" s="1"/>
  <c r="OM20" i="30" s="1"/>
  <c r="NW30" i="30"/>
  <c r="NW27" i="30" s="1"/>
  <c r="NW26" i="30" s="1"/>
  <c r="NW25" i="30" s="1"/>
  <c r="NW24" i="30" s="1"/>
  <c r="NW23" i="30" s="1"/>
  <c r="NW22" i="30" s="1"/>
  <c r="NW21" i="30" s="1"/>
  <c r="NW20" i="30" s="1"/>
  <c r="OL32" i="30"/>
  <c r="OL27" i="30" s="1"/>
  <c r="OL26" i="30" s="1"/>
  <c r="OL25" i="30" s="1"/>
  <c r="OL24" i="30" s="1"/>
  <c r="OL23" i="30" s="1"/>
  <c r="OL22" i="30" s="1"/>
  <c r="OL21" i="30" s="1"/>
  <c r="OL20" i="30" s="1"/>
  <c r="NU32" i="30"/>
  <c r="NU31" i="30" s="1"/>
  <c r="NU30" i="30" s="1"/>
  <c r="NU29" i="30" s="1"/>
  <c r="NU27" i="30" s="1"/>
  <c r="NU26" i="30" s="1"/>
  <c r="NU25" i="30" s="1"/>
  <c r="NU24" i="30" s="1"/>
  <c r="NU23" i="30" s="1"/>
  <c r="NU22" i="30" s="1"/>
  <c r="NU21" i="30" s="1"/>
  <c r="NU20" i="30" s="1"/>
  <c r="OK32" i="30"/>
  <c r="NT32" i="30"/>
  <c r="NT31" i="30" s="1"/>
  <c r="NT30" i="30" s="1"/>
  <c r="NT29" i="30" s="1"/>
  <c r="NT27" i="30" s="1"/>
  <c r="NT26" i="30" s="1"/>
  <c r="NT25" i="30" s="1"/>
  <c r="NT24" i="30" s="1"/>
  <c r="NT23" i="30" s="1"/>
  <c r="NT22" i="30" s="1"/>
  <c r="NT21" i="30" s="1"/>
  <c r="NT20" i="30" s="1"/>
  <c r="OC30" i="30"/>
  <c r="OC27" i="30" s="1"/>
  <c r="OC26" i="30" s="1"/>
  <c r="OC25" i="30" s="1"/>
  <c r="OC24" i="30" s="1"/>
  <c r="OC23" i="30" s="1"/>
  <c r="OC22" i="30" s="1"/>
  <c r="OC21" i="30" s="1"/>
  <c r="OC20" i="30" s="1"/>
  <c r="NX30" i="30"/>
  <c r="NX27" i="30" s="1"/>
  <c r="NX26" i="30" s="1"/>
  <c r="NX25" i="30" s="1"/>
  <c r="NX24" i="30" s="1"/>
  <c r="NX23" i="30" s="1"/>
  <c r="NX22" i="30" s="1"/>
  <c r="NX21" i="30" s="1"/>
  <c r="NX20" i="30" s="1"/>
  <c r="OK27" i="30"/>
  <c r="OK26" i="30" s="1"/>
  <c r="OK25" i="30" s="1"/>
  <c r="OK24" i="30" s="1"/>
  <c r="OK23" i="30" s="1"/>
  <c r="OK22" i="30" s="1"/>
  <c r="OK21" i="30" s="1"/>
  <c r="OK20" i="30" s="1"/>
  <c r="OY34" i="32"/>
  <c r="PF30" i="32"/>
  <c r="PF29" i="32" s="1"/>
  <c r="OR30" i="32"/>
  <c r="OR29" i="32" s="1"/>
  <c r="PE30" i="32"/>
  <c r="PE29" i="32" s="1"/>
  <c r="OT30" i="32"/>
  <c r="PV30" i="32"/>
  <c r="PV29" i="32" s="1"/>
  <c r="QM30" i="32"/>
  <c r="QM29" i="32" s="1"/>
  <c r="QM28" i="32" s="1"/>
  <c r="ON29" i="32"/>
  <c r="PN30" i="32"/>
  <c r="PN29" i="32" s="1"/>
  <c r="PM30" i="32"/>
  <c r="PM29" i="32" s="1"/>
  <c r="OY30" i="32"/>
  <c r="BL34" i="25"/>
  <c r="BL30" i="25"/>
  <c r="BL26" i="25"/>
  <c r="BL25" i="25" s="1"/>
  <c r="BL24" i="25" s="1"/>
  <c r="BL23" i="25" s="1"/>
  <c r="BL22" i="25" s="1"/>
  <c r="BL21" i="25" s="1"/>
  <c r="BL20" i="25" s="1"/>
  <c r="OG32" i="25"/>
  <c r="OG31" i="25" s="1"/>
  <c r="OG30" i="25" s="1"/>
  <c r="OG29" i="25" s="1"/>
  <c r="OG28" i="25" s="1"/>
  <c r="OG27" i="25" s="1"/>
  <c r="OG26" i="25" s="1"/>
  <c r="OG25" i="25" s="1"/>
  <c r="OG24" i="25" s="1"/>
  <c r="OG23" i="25" s="1"/>
  <c r="OG22" i="25" s="1"/>
  <c r="OG21" i="25" s="1"/>
  <c r="OG20" i="25" s="1"/>
  <c r="OW34" i="25"/>
  <c r="OW29" i="25"/>
  <c r="OW27" i="25"/>
  <c r="OW26" i="25" s="1"/>
  <c r="OW25" i="25" s="1"/>
  <c r="OW24" i="25" s="1"/>
  <c r="OW23" i="25" s="1"/>
  <c r="OW22" i="25" s="1"/>
  <c r="OW21" i="25" s="1"/>
  <c r="OW20" i="25" s="1"/>
  <c r="OX27" i="25"/>
  <c r="OX26" i="25" s="1"/>
  <c r="OX25" i="25" s="1"/>
  <c r="OX24" i="25" s="1"/>
  <c r="OX23" i="25" s="1"/>
  <c r="OX22" i="25" s="1"/>
  <c r="OX21" i="25" s="1"/>
  <c r="OX20" i="25" s="1"/>
  <c r="OX29" i="25"/>
  <c r="OX32" i="25"/>
  <c r="OX31" i="25" s="1"/>
  <c r="ABW30" i="25"/>
  <c r="ABW29" i="25" s="1"/>
  <c r="ABW28" i="25" s="1"/>
  <c r="ABW27" i="25" s="1"/>
  <c r="ABW26" i="25" s="1"/>
  <c r="ABW25" i="25" s="1"/>
  <c r="ABW24" i="25" s="1"/>
  <c r="ABW23" i="25" s="1"/>
  <c r="ABW22" i="25" s="1"/>
  <c r="ABW21" i="25" s="1"/>
  <c r="ABW20" i="25" s="1"/>
  <c r="ABX31" i="25"/>
  <c r="ABX30" i="25" s="1"/>
  <c r="ABX29" i="25" s="1"/>
  <c r="ABX28" i="25" s="1"/>
  <c r="ABX27" i="25" s="1"/>
  <c r="ABX26" i="25" s="1"/>
  <c r="ABX25" i="25" s="1"/>
  <c r="ABX24" i="25" s="1"/>
  <c r="ABX23" i="25" s="1"/>
  <c r="ABX22" i="25" s="1"/>
  <c r="ABX21" i="25" s="1"/>
  <c r="ABX20" i="25" s="1"/>
  <c r="ABY31" i="25"/>
  <c r="ABY30" i="25" s="1"/>
  <c r="ABY29" i="25" s="1"/>
  <c r="ABY28" i="25" s="1"/>
  <c r="ABY27" i="25" s="1"/>
  <c r="ABY26" i="25" s="1"/>
  <c r="ABY25" i="25" s="1"/>
  <c r="ABY24" i="25" s="1"/>
  <c r="ABY23" i="25" s="1"/>
  <c r="ABY22" i="25" s="1"/>
  <c r="ABY21" i="25" s="1"/>
  <c r="ABY20" i="25" s="1"/>
  <c r="ABZ31" i="25"/>
  <c r="ABZ30" i="25" s="1"/>
  <c r="ABZ29" i="25" s="1"/>
  <c r="ABZ28" i="25" s="1"/>
  <c r="ABZ27" i="25" s="1"/>
  <c r="ABZ26" i="25" s="1"/>
  <c r="ABZ25" i="25" s="1"/>
  <c r="ABZ24" i="25" s="1"/>
  <c r="ABZ23" i="25" s="1"/>
  <c r="ABZ22" i="25" s="1"/>
  <c r="ABZ21" i="25" s="1"/>
  <c r="ABZ20" i="25" s="1"/>
  <c r="ABW32" i="25"/>
  <c r="ABW34" i="25"/>
  <c r="ABY34" i="25"/>
  <c r="ABZ34" i="25"/>
  <c r="ADH25" i="25"/>
  <c r="ADH24" i="25" s="1"/>
  <c r="ADH23" i="25" s="1"/>
  <c r="ADH22" i="25" s="1"/>
  <c r="ADH21" i="25" s="1"/>
  <c r="ADH20" i="25" s="1"/>
  <c r="ADI25" i="25"/>
  <c r="ADI24" i="25" s="1"/>
  <c r="ADI23" i="25" s="1"/>
  <c r="ADI22" i="25" s="1"/>
  <c r="ADI21" i="25" s="1"/>
  <c r="ADI20" i="25" s="1"/>
  <c r="NK27" i="31"/>
  <c r="NK26" i="31" s="1"/>
  <c r="NK25" i="31" s="1"/>
  <c r="NK24" i="31" s="1"/>
  <c r="NK23" i="31" s="1"/>
  <c r="NK22" i="31" s="1"/>
  <c r="NK21" i="31" s="1"/>
  <c r="NK20" i="31" s="1"/>
  <c r="NK32" i="31"/>
  <c r="NK31" i="31" s="1"/>
  <c r="OO27" i="30" l="1"/>
  <c r="OO26" i="30" s="1"/>
  <c r="OO25" i="30" s="1"/>
  <c r="OO24" i="30" s="1"/>
  <c r="OO23" i="30" s="1"/>
  <c r="OO22" i="30" s="1"/>
  <c r="OO21" i="30" s="1"/>
  <c r="OO20" i="30" s="1"/>
  <c r="OO30" i="30"/>
  <c r="OO29" i="30" s="1"/>
  <c r="GE34" i="25"/>
  <c r="GE31" i="25"/>
  <c r="GE30" i="25" s="1"/>
  <c r="GE26" i="25"/>
  <c r="GE25" i="25" s="1"/>
  <c r="GE24" i="25" s="1"/>
  <c r="GE23" i="25" s="1"/>
  <c r="GE22" i="25" s="1"/>
  <c r="GE20" i="25"/>
  <c r="JH34" i="17" l="1"/>
  <c r="JH32" i="17"/>
  <c r="JH31" i="17" s="1"/>
  <c r="JH27" i="17"/>
  <c r="JH25" i="17" s="1"/>
  <c r="JH21" i="17" s="1"/>
  <c r="YB27" i="25"/>
  <c r="YB26" i="25" s="1"/>
  <c r="YB25" i="25" s="1"/>
  <c r="YB24" i="25" s="1"/>
  <c r="YB23" i="25" s="1"/>
  <c r="YB22" i="25" s="1"/>
  <c r="YB21" i="25" s="1"/>
  <c r="YB20" i="25" s="1"/>
  <c r="YB30" i="25"/>
  <c r="YB34" i="25"/>
  <c r="LZ21" i="30"/>
  <c r="LZ20" i="30" s="1"/>
  <c r="LV27" i="30"/>
  <c r="MN27" i="30"/>
  <c r="PC34" i="32"/>
  <c r="RJ34" i="32"/>
  <c r="ADJ25" i="25"/>
  <c r="ADJ24" i="25" s="1"/>
  <c r="ADJ23" i="25" s="1"/>
  <c r="ADJ22" i="25" s="1"/>
  <c r="ADJ21" i="25" s="1"/>
  <c r="ADJ20" i="25" s="1"/>
  <c r="ADJ29" i="25"/>
  <c r="ACC25" i="25"/>
  <c r="ACC24" i="25" s="1"/>
  <c r="ACC23" i="25" s="1"/>
  <c r="ACC22" i="25" s="1"/>
  <c r="ACC21" i="25" s="1"/>
  <c r="ACC20" i="25" s="1"/>
  <c r="ACC27" i="25"/>
  <c r="ACC29" i="25"/>
  <c r="ACC32" i="25"/>
  <c r="ACC34" i="25"/>
  <c r="ACD27" i="25"/>
  <c r="ACD26" i="25" s="1"/>
  <c r="ACD25" i="25" s="1"/>
  <c r="ACD24" i="25" s="1"/>
  <c r="ACD23" i="25" s="1"/>
  <c r="ACD22" i="25" s="1"/>
  <c r="ACD21" i="25" s="1"/>
  <c r="ACD20" i="25" s="1"/>
  <c r="ACD31" i="25"/>
  <c r="ACD30" i="25" s="1"/>
  <c r="ACD34" i="25"/>
  <c r="PA27" i="25"/>
  <c r="PA26" i="25" s="1"/>
  <c r="PA25" i="25" s="1"/>
  <c r="PA24" i="25" s="1"/>
  <c r="PA23" i="25" s="1"/>
  <c r="PA22" i="25" s="1"/>
  <c r="PA21" i="25" s="1"/>
  <c r="PA20" i="25" s="1"/>
  <c r="PA30" i="25"/>
  <c r="PA34" i="25"/>
  <c r="PB26" i="25"/>
  <c r="PB25" i="25" s="1"/>
  <c r="PB24" i="25" s="1"/>
  <c r="PB23" i="25" s="1"/>
  <c r="PB22" i="25" s="1"/>
  <c r="PB21" i="25" s="1"/>
  <c r="PB20" i="25" s="1"/>
  <c r="PB31" i="25"/>
  <c r="PB30" i="25" s="1"/>
  <c r="PB34" i="25"/>
  <c r="OE24" i="25"/>
  <c r="OE23" i="25" s="1"/>
  <c r="OE22" i="25" s="1"/>
  <c r="OE21" i="25" s="1"/>
  <c r="OE20" i="25" s="1"/>
  <c r="OE26" i="25"/>
  <c r="OE31" i="25"/>
  <c r="OE30" i="25" s="1"/>
  <c r="OE34" i="25"/>
  <c r="OF32" i="25"/>
  <c r="OF30" i="25"/>
  <c r="OF27" i="25"/>
  <c r="OF26" i="25" s="1"/>
  <c r="OF25" i="25" s="1"/>
  <c r="OF24" i="25" s="1"/>
  <c r="OF23" i="25" s="1"/>
  <c r="OF22" i="25" s="1"/>
  <c r="OF21" i="25" s="1"/>
  <c r="OF20" i="25" s="1"/>
  <c r="OH27" i="25"/>
  <c r="OH26" i="25" s="1"/>
  <c r="OH25" i="25" s="1"/>
  <c r="OH24" i="25" s="1"/>
  <c r="OH23" i="25" s="1"/>
  <c r="OH22" i="25" s="1"/>
  <c r="OH21" i="25" s="1"/>
  <c r="OH20" i="25" s="1"/>
  <c r="OI26" i="25"/>
  <c r="OI25" i="25" s="1"/>
  <c r="OI24" i="25" s="1"/>
  <c r="OI23" i="25" s="1"/>
  <c r="OI22" i="25" s="1"/>
  <c r="OI21" i="25" s="1"/>
  <c r="OI20" i="25" s="1"/>
  <c r="OI30" i="25"/>
  <c r="OI34" i="25"/>
  <c r="FA34" i="25"/>
  <c r="FA30" i="25"/>
  <c r="FA29" i="25" s="1"/>
  <c r="FA28" i="25" s="1"/>
  <c r="FA27" i="25" s="1"/>
  <c r="FA26" i="25" s="1"/>
  <c r="FA25" i="25" s="1"/>
  <c r="FA24" i="25" s="1"/>
  <c r="FA23" i="25" s="1"/>
  <c r="FA22" i="25" s="1"/>
  <c r="FA21" i="25" s="1"/>
  <c r="FA20" i="25" s="1"/>
  <c r="FB34" i="25"/>
  <c r="FB26" i="25"/>
  <c r="FB25" i="25" s="1"/>
  <c r="FB24" i="25" s="1"/>
  <c r="FB23" i="25" s="1"/>
  <c r="FB22" i="25" s="1"/>
  <c r="FB21" i="25" s="1"/>
  <c r="FB20" i="25" s="1"/>
  <c r="FC34" i="25"/>
  <c r="FC30" i="25"/>
  <c r="FC29" i="25" s="1"/>
  <c r="FC27" i="25"/>
  <c r="FC26" i="25" s="1"/>
  <c r="FC23" i="25"/>
  <c r="FC22" i="25" s="1"/>
  <c r="FC21" i="25" s="1"/>
  <c r="FC20" i="25" s="1"/>
  <c r="FD34" i="25"/>
  <c r="FD29" i="25"/>
  <c r="FD27" i="25"/>
  <c r="FD26" i="25" s="1"/>
  <c r="FD25" i="25" s="1"/>
  <c r="FD24" i="25" s="1"/>
  <c r="FD22" i="25"/>
  <c r="FD21" i="25" s="1"/>
  <c r="FD20" i="25" s="1"/>
  <c r="XB27" i="25" l="1"/>
  <c r="XB26" i="25" s="1"/>
  <c r="XB25" i="25" s="1"/>
  <c r="XB24" i="25" s="1"/>
  <c r="XB23" i="25" s="1"/>
  <c r="XB22" i="25" s="1"/>
  <c r="XB21" i="25" s="1"/>
  <c r="XB20" i="25" s="1"/>
  <c r="XC27" i="25"/>
  <c r="XC26" i="25" s="1"/>
  <c r="XC25" i="25" s="1"/>
  <c r="XC24" i="25" s="1"/>
  <c r="XC23" i="25" s="1"/>
  <c r="XC22" i="25" s="1"/>
  <c r="XC21" i="25" s="1"/>
  <c r="XC20" i="25" s="1"/>
  <c r="XB30" i="25"/>
  <c r="XC30" i="25"/>
  <c r="XC29" i="25" s="1"/>
  <c r="XC32" i="25"/>
  <c r="XB34" i="25"/>
  <c r="XC34" i="25"/>
  <c r="WX25" i="25"/>
  <c r="WX24" i="25" s="1"/>
  <c r="WX23" i="25" s="1"/>
  <c r="WX22" i="25" s="1"/>
  <c r="WX21" i="25" s="1"/>
  <c r="WX20" i="25" s="1"/>
  <c r="WZ25" i="25"/>
  <c r="WZ24" i="25" s="1"/>
  <c r="WZ23" i="25" s="1"/>
  <c r="WZ22" i="25" s="1"/>
  <c r="WZ21" i="25" s="1"/>
  <c r="WZ20" i="25" s="1"/>
  <c r="WZ27" i="25"/>
  <c r="XA27" i="25"/>
  <c r="XA26" i="25" s="1"/>
  <c r="XA25" i="25" s="1"/>
  <c r="XA24" i="25" s="1"/>
  <c r="XA23" i="25" s="1"/>
  <c r="XA22" i="25" s="1"/>
  <c r="XA21" i="25" s="1"/>
  <c r="XA20" i="25" s="1"/>
  <c r="WZ29" i="25"/>
  <c r="WX30" i="25"/>
  <c r="XA31" i="25"/>
  <c r="XA30" i="25" s="1"/>
  <c r="XA34" i="25"/>
  <c r="OD34" i="25"/>
  <c r="OC34" i="25"/>
  <c r="OB34" i="25"/>
  <c r="OC32" i="25"/>
  <c r="OC31" i="25" s="1"/>
  <c r="OC30" i="25" s="1"/>
  <c r="OC29" i="25" s="1"/>
  <c r="OB32" i="25"/>
  <c r="OB31" i="25" s="1"/>
  <c r="OB30" i="25" s="1"/>
  <c r="OD31" i="25"/>
  <c r="OD30" i="25" s="1"/>
  <c r="OA31" i="25"/>
  <c r="OB27" i="25"/>
  <c r="OB26" i="25" s="1"/>
  <c r="OB25" i="25" s="1"/>
  <c r="OB24" i="25" s="1"/>
  <c r="OB23" i="25" s="1"/>
  <c r="OB22" i="25" s="1"/>
  <c r="OB21" i="25" s="1"/>
  <c r="OB20" i="25" s="1"/>
  <c r="OA27" i="25"/>
  <c r="OA26" i="25" s="1"/>
  <c r="OA25" i="25" s="1"/>
  <c r="OA24" i="25" s="1"/>
  <c r="OA23" i="25" s="1"/>
  <c r="OA22" i="25" s="1"/>
  <c r="OA21" i="25" s="1"/>
  <c r="OA20" i="25" s="1"/>
  <c r="OD26" i="25"/>
  <c r="OD25" i="25" s="1"/>
  <c r="OD24" i="25" s="1"/>
  <c r="OD23" i="25" s="1"/>
  <c r="OD22" i="25" s="1"/>
  <c r="OD21" i="25" s="1"/>
  <c r="OD20" i="25" s="1"/>
  <c r="OC26" i="25"/>
  <c r="OC25" i="25" s="1"/>
  <c r="OC24" i="25" s="1"/>
  <c r="OC23" i="25" s="1"/>
  <c r="OC22" i="25" s="1"/>
  <c r="OC21" i="25" s="1"/>
  <c r="OC20" i="25" s="1"/>
  <c r="ED34" i="25" l="1"/>
  <c r="EC34" i="25"/>
  <c r="EB34" i="25"/>
  <c r="EB31" i="25"/>
  <c r="EB30" i="25" s="1"/>
  <c r="ED29" i="25"/>
  <c r="ED27" i="25"/>
  <c r="ED26" i="25" s="1"/>
  <c r="ED25" i="25" s="1"/>
  <c r="ED24" i="25" s="1"/>
  <c r="ED23" i="25" s="1"/>
  <c r="ED22" i="25" s="1"/>
  <c r="ED21" i="25" s="1"/>
  <c r="ED20" i="25" s="1"/>
  <c r="EC27" i="25"/>
  <c r="EC26" i="25" s="1"/>
  <c r="EC25" i="25" s="1"/>
  <c r="EC24" i="25" s="1"/>
  <c r="EC23" i="25" s="1"/>
  <c r="EC22" i="25" s="1"/>
  <c r="EC21" i="25" s="1"/>
  <c r="EC20" i="25" s="1"/>
  <c r="EB25" i="25"/>
  <c r="EB24" i="25" s="1"/>
  <c r="EB23" i="25" s="1"/>
  <c r="EB22" i="25" s="1"/>
  <c r="EB21" i="25" s="1"/>
  <c r="EB20" i="25" s="1"/>
  <c r="FS34" i="25"/>
  <c r="FS33" i="25" s="1"/>
  <c r="FQ34" i="25"/>
  <c r="FQ33" i="25" s="1"/>
  <c r="FQ31" i="25"/>
  <c r="FQ30" i="25" s="1"/>
  <c r="FS27" i="25"/>
  <c r="FQ27" i="25"/>
  <c r="FS25" i="25"/>
  <c r="FS24" i="25" s="1"/>
  <c r="FS23" i="25" s="1"/>
  <c r="FS22" i="25" s="1"/>
  <c r="FS21" i="25" s="1"/>
  <c r="FS20" i="25" s="1"/>
  <c r="FQ25" i="25"/>
  <c r="FQ24" i="25" s="1"/>
  <c r="FQ23" i="25" s="1"/>
  <c r="FQ22" i="25" s="1"/>
  <c r="FQ21" i="25" s="1"/>
  <c r="FQ20" i="25" s="1"/>
  <c r="QD34" i="32"/>
  <c r="QC34" i="32"/>
  <c r="PA34" i="32"/>
  <c r="PG34" i="32"/>
  <c r="QB30" i="32"/>
  <c r="QB29" i="32" s="1"/>
  <c r="QB28" i="32" s="1"/>
  <c r="PD30" i="32"/>
  <c r="PD29" i="32" s="1"/>
  <c r="QA30" i="32"/>
  <c r="QA29" i="32" s="1"/>
  <c r="QA28" i="32" s="1"/>
  <c r="QD30" i="32"/>
  <c r="QD29" i="32" s="1"/>
  <c r="QD28" i="32" s="1"/>
  <c r="QC30" i="32"/>
  <c r="QC29" i="32" s="1"/>
  <c r="QC28" i="32" s="1"/>
  <c r="PA30" i="32"/>
  <c r="PA29" i="32" s="1"/>
  <c r="PG30" i="32"/>
  <c r="PG29" i="32" s="1"/>
  <c r="PC30" i="32"/>
  <c r="PC29" i="32" s="1"/>
  <c r="PN34" i="31"/>
  <c r="PM34" i="31"/>
  <c r="PL34" i="31"/>
  <c r="PK34" i="31"/>
  <c r="PJ34" i="31"/>
  <c r="PI34" i="31"/>
  <c r="PH34" i="31"/>
  <c r="PF34" i="31"/>
  <c r="PA34" i="31"/>
  <c r="OZ34" i="31"/>
  <c r="PN32" i="31"/>
  <c r="PN31" i="31" s="1"/>
  <c r="PN30" i="31" s="1"/>
  <c r="PN29" i="31" s="1"/>
  <c r="PN28" i="31" s="1"/>
  <c r="PN27" i="31" s="1"/>
  <c r="PN26" i="31" s="1"/>
  <c r="PN25" i="31" s="1"/>
  <c r="PN24" i="31" s="1"/>
  <c r="PN23" i="31" s="1"/>
  <c r="PN22" i="31" s="1"/>
  <c r="PN21" i="31" s="1"/>
  <c r="PN20" i="31" s="1"/>
  <c r="PM32" i="31"/>
  <c r="PM31" i="31" s="1"/>
  <c r="PM30" i="31" s="1"/>
  <c r="PM29" i="31" s="1"/>
  <c r="PM28" i="31" s="1"/>
  <c r="PM27" i="31" s="1"/>
  <c r="PM26" i="31" s="1"/>
  <c r="PM25" i="31" s="1"/>
  <c r="PM24" i="31" s="1"/>
  <c r="PM23" i="31" s="1"/>
  <c r="PM22" i="31" s="1"/>
  <c r="PM21" i="31" s="1"/>
  <c r="PM20" i="31" s="1"/>
  <c r="PL32" i="31"/>
  <c r="PL31" i="31" s="1"/>
  <c r="PL30" i="31" s="1"/>
  <c r="PL29" i="31" s="1"/>
  <c r="PL28" i="31" s="1"/>
  <c r="PL27" i="31" s="1"/>
  <c r="PL26" i="31" s="1"/>
  <c r="PL25" i="31" s="1"/>
  <c r="PL24" i="31" s="1"/>
  <c r="PL23" i="31" s="1"/>
  <c r="PL22" i="31" s="1"/>
  <c r="PL21" i="31" s="1"/>
  <c r="PL20" i="31" s="1"/>
  <c r="PK32" i="31"/>
  <c r="PK31" i="31" s="1"/>
  <c r="PK30" i="31" s="1"/>
  <c r="PK29" i="31" s="1"/>
  <c r="PK28" i="31" s="1"/>
  <c r="PK27" i="31" s="1"/>
  <c r="PK26" i="31" s="1"/>
  <c r="PK25" i="31" s="1"/>
  <c r="PK24" i="31" s="1"/>
  <c r="PK23" i="31" s="1"/>
  <c r="PK22" i="31" s="1"/>
  <c r="PK21" i="31" s="1"/>
  <c r="PK20" i="31" s="1"/>
  <c r="PJ32" i="31"/>
  <c r="PJ31" i="31" s="1"/>
  <c r="PJ30" i="31" s="1"/>
  <c r="PJ29" i="31" s="1"/>
  <c r="PJ28" i="31" s="1"/>
  <c r="PJ27" i="31" s="1"/>
  <c r="PJ26" i="31" s="1"/>
  <c r="PJ25" i="31" s="1"/>
  <c r="PJ24" i="31" s="1"/>
  <c r="PJ23" i="31" s="1"/>
  <c r="PJ22" i="31" s="1"/>
  <c r="PJ21" i="31" s="1"/>
  <c r="PJ20" i="31" s="1"/>
  <c r="PI32" i="31"/>
  <c r="PI31" i="31" s="1"/>
  <c r="PI30" i="31" s="1"/>
  <c r="PI29" i="31" s="1"/>
  <c r="PI28" i="31" s="1"/>
  <c r="PI27" i="31" s="1"/>
  <c r="PI26" i="31" s="1"/>
  <c r="PI25" i="31" s="1"/>
  <c r="PI24" i="31" s="1"/>
  <c r="PI23" i="31" s="1"/>
  <c r="PI22" i="31" s="1"/>
  <c r="PI21" i="31" s="1"/>
  <c r="PI20" i="31" s="1"/>
  <c r="PH32" i="31"/>
  <c r="PH31" i="31" s="1"/>
  <c r="PH30" i="31" s="1"/>
  <c r="PH29" i="31" s="1"/>
  <c r="PH28" i="31" s="1"/>
  <c r="PH27" i="31" s="1"/>
  <c r="PH26" i="31" s="1"/>
  <c r="PH25" i="31" s="1"/>
  <c r="PH24" i="31" s="1"/>
  <c r="PH23" i="31" s="1"/>
  <c r="PH22" i="31" s="1"/>
  <c r="PH21" i="31" s="1"/>
  <c r="PH20" i="31" s="1"/>
  <c r="PF32" i="31"/>
  <c r="PF31" i="31" s="1"/>
  <c r="PF30" i="31" s="1"/>
  <c r="PF29" i="31" s="1"/>
  <c r="PF28" i="31" s="1"/>
  <c r="PF27" i="31" s="1"/>
  <c r="PF26" i="31" s="1"/>
  <c r="PF25" i="31" s="1"/>
  <c r="PF24" i="31" s="1"/>
  <c r="PF23" i="31" s="1"/>
  <c r="PF22" i="31" s="1"/>
  <c r="PF21" i="31" s="1"/>
  <c r="PF20" i="31" s="1"/>
  <c r="PE31" i="31"/>
  <c r="PE30" i="31" s="1"/>
  <c r="PE29" i="31" s="1"/>
  <c r="PE28" i="31" s="1"/>
  <c r="PE27" i="31" s="1"/>
  <c r="PE26" i="31" s="1"/>
  <c r="PE25" i="31" s="1"/>
  <c r="PE24" i="31" s="1"/>
  <c r="PE23" i="31" s="1"/>
  <c r="PE22" i="31" s="1"/>
  <c r="PE21" i="31" s="1"/>
  <c r="PE20" i="31" s="1"/>
  <c r="PD31" i="31"/>
  <c r="PD30" i="31" s="1"/>
  <c r="PD29" i="31" s="1"/>
  <c r="PD28" i="31" s="1"/>
  <c r="PD27" i="31" s="1"/>
  <c r="PD26" i="31" s="1"/>
  <c r="PD25" i="31" s="1"/>
  <c r="PD24" i="31" s="1"/>
  <c r="PD23" i="31" s="1"/>
  <c r="PD22" i="31" s="1"/>
  <c r="PD21" i="31" s="1"/>
  <c r="PD20" i="31" s="1"/>
  <c r="PC31" i="31"/>
  <c r="PC30" i="31" s="1"/>
  <c r="PC29" i="31" s="1"/>
  <c r="PC28" i="31" s="1"/>
  <c r="PC27" i="31" s="1"/>
  <c r="PC26" i="31" s="1"/>
  <c r="PC25" i="31" s="1"/>
  <c r="PC24" i="31" s="1"/>
  <c r="PC23" i="31" s="1"/>
  <c r="PC22" i="31" s="1"/>
  <c r="PC21" i="31" s="1"/>
  <c r="PC20" i="31" s="1"/>
  <c r="PB32" i="31"/>
  <c r="PB31" i="31" s="1"/>
  <c r="PB30" i="31" s="1"/>
  <c r="PB29" i="31" s="1"/>
  <c r="PB28" i="31" s="1"/>
  <c r="PB27" i="31" s="1"/>
  <c r="PB26" i="31" s="1"/>
  <c r="PB25" i="31" s="1"/>
  <c r="PB24" i="31" s="1"/>
  <c r="PB23" i="31" s="1"/>
  <c r="PB22" i="31" s="1"/>
  <c r="PB21" i="31" s="1"/>
  <c r="PB20" i="31" s="1"/>
  <c r="PA32" i="31"/>
  <c r="PA31" i="31" s="1"/>
  <c r="PA30" i="31" s="1"/>
  <c r="PA29" i="31" s="1"/>
  <c r="PA28" i="31" s="1"/>
  <c r="PA27" i="31" s="1"/>
  <c r="PA26" i="31" s="1"/>
  <c r="PA25" i="31" s="1"/>
  <c r="PA24" i="31" s="1"/>
  <c r="PA23" i="31" s="1"/>
  <c r="PA22" i="31" s="1"/>
  <c r="PA21" i="31" s="1"/>
  <c r="PA20" i="31" s="1"/>
  <c r="OZ32" i="31"/>
  <c r="OZ31" i="31" s="1"/>
  <c r="OZ30" i="31" s="1"/>
  <c r="OZ29" i="31" s="1"/>
  <c r="OZ28" i="31" s="1"/>
  <c r="OZ27" i="31" s="1"/>
  <c r="OZ26" i="31" s="1"/>
  <c r="OZ25" i="31" s="1"/>
  <c r="OZ24" i="31" s="1"/>
  <c r="OZ23" i="31" s="1"/>
  <c r="OZ22" i="31" s="1"/>
  <c r="OZ21" i="31" s="1"/>
  <c r="OZ20" i="31" s="1"/>
  <c r="OV31" i="31"/>
  <c r="OV30" i="31" s="1"/>
  <c r="OV29" i="31" s="1"/>
  <c r="OV28" i="31" s="1"/>
  <c r="OV27" i="31" s="1"/>
  <c r="OV26" i="31" s="1"/>
  <c r="OV25" i="31" s="1"/>
  <c r="OV24" i="31" s="1"/>
  <c r="OV23" i="31" s="1"/>
  <c r="OV22" i="31" s="1"/>
  <c r="OV21" i="31" s="1"/>
  <c r="OV20" i="31" s="1"/>
  <c r="MW27" i="32"/>
  <c r="MW26" i="32" s="1"/>
  <c r="JJ27" i="17"/>
  <c r="JJ24" i="17"/>
  <c r="JJ23" i="17" s="1"/>
  <c r="JJ22" i="17" s="1"/>
  <c r="JJ21" i="17" s="1"/>
  <c r="JJ20" i="17" s="1"/>
  <c r="JK27" i="17"/>
  <c r="JK21" i="17"/>
  <c r="JK20" i="17" s="1"/>
  <c r="JI25" i="17"/>
  <c r="JI24" i="17" s="1"/>
  <c r="JI23" i="17" s="1"/>
  <c r="JI22" i="17" s="1"/>
  <c r="LM32" i="25"/>
  <c r="LM30" i="25"/>
  <c r="LM27" i="25"/>
  <c r="LM26" i="25" s="1"/>
  <c r="LM25" i="25" s="1"/>
  <c r="LM24" i="25" s="1"/>
  <c r="LM23" i="25" s="1"/>
  <c r="LM22" i="25" s="1"/>
  <c r="LM21" i="25" s="1"/>
  <c r="LM20" i="25" s="1"/>
  <c r="JA27" i="29"/>
  <c r="LX29" i="30"/>
  <c r="LX27" i="30"/>
  <c r="LX26" i="30" s="1"/>
  <c r="LX21" i="30"/>
  <c r="LX20" i="30" s="1"/>
  <c r="LF27" i="30"/>
  <c r="LF26" i="30" s="1"/>
  <c r="LF25" i="30" s="1"/>
  <c r="LF24" i="30" s="1"/>
  <c r="LF23" i="30" s="1"/>
  <c r="LF22" i="30" s="1"/>
  <c r="LH22" i="31"/>
  <c r="LH21" i="31" s="1"/>
  <c r="LH20" i="31" s="1"/>
  <c r="LH25" i="31"/>
  <c r="GY34" i="25"/>
  <c r="GY29" i="25"/>
  <c r="GY27" i="25"/>
  <c r="GY26" i="25" s="1"/>
  <c r="GY25" i="25" s="1"/>
  <c r="GY24" i="25" s="1"/>
  <c r="GY23" i="25" s="1"/>
  <c r="GY22" i="25" s="1"/>
  <c r="GY21" i="25" s="1"/>
  <c r="GY20" i="25" s="1"/>
  <c r="OH34" i="32"/>
  <c r="OI34" i="32"/>
  <c r="ADL25" i="25" l="1"/>
  <c r="ADL24" i="25" s="1"/>
  <c r="ADL23" i="25" s="1"/>
  <c r="ADL22" i="25" s="1"/>
  <c r="ADL21" i="25" s="1"/>
  <c r="ADL20" i="25" s="1"/>
  <c r="ADM25" i="25"/>
  <c r="ADM24" i="25" s="1"/>
  <c r="ADM23" i="25" s="1"/>
  <c r="ADM22" i="25" s="1"/>
  <c r="ADM21" i="25" s="1"/>
  <c r="ADM20" i="25" s="1"/>
  <c r="ADN25" i="25"/>
  <c r="ADN24" i="25" s="1"/>
  <c r="ADN23" i="25" s="1"/>
  <c r="ADN22" i="25" s="1"/>
  <c r="ADN21" i="25" s="1"/>
  <c r="ADN20" i="25" s="1"/>
  <c r="ADL34" i="25"/>
  <c r="YX32" i="25"/>
  <c r="YX31" i="25" s="1"/>
  <c r="YX30" i="25" s="1"/>
  <c r="YX29" i="25" s="1"/>
  <c r="YX28" i="25" s="1"/>
  <c r="YX27" i="25" s="1"/>
  <c r="YX26" i="25" s="1"/>
  <c r="YX25" i="25" s="1"/>
  <c r="YX24" i="25" s="1"/>
  <c r="YX23" i="25" s="1"/>
  <c r="YX22" i="25" s="1"/>
  <c r="YX21" i="25" s="1"/>
  <c r="YX20" i="25" s="1"/>
  <c r="YX34" i="25"/>
  <c r="YY27" i="25"/>
  <c r="YY26" i="25" s="1"/>
  <c r="YY25" i="25" s="1"/>
  <c r="YY24" i="25" s="1"/>
  <c r="YY23" i="25" s="1"/>
  <c r="YY22" i="25" s="1"/>
  <c r="YY21" i="25" s="1"/>
  <c r="YY20" i="25" s="1"/>
  <c r="YY31" i="25"/>
  <c r="YY30" i="25" s="1"/>
  <c r="YY29" i="25" s="1"/>
  <c r="YY34" i="25"/>
  <c r="YY33" i="25" s="1"/>
  <c r="ZB23" i="25"/>
  <c r="ZB22" i="25" s="1"/>
  <c r="ZB21" i="25" s="1"/>
  <c r="ZB20" i="25" s="1"/>
  <c r="ZB26" i="25"/>
  <c r="ZB25" i="25" s="1"/>
  <c r="ZB28" i="25"/>
  <c r="ZB30" i="25"/>
  <c r="ZB33" i="25"/>
  <c r="ZB32" i="25" s="1"/>
  <c r="IO27" i="25"/>
  <c r="IO26" i="25" s="1"/>
  <c r="IO25" i="25" s="1"/>
  <c r="IO24" i="25" s="1"/>
  <c r="IO23" i="25" s="1"/>
  <c r="IO22" i="25" s="1"/>
  <c r="IO21" i="25" s="1"/>
  <c r="IO20" i="25" s="1"/>
  <c r="GW34" i="25"/>
  <c r="GV34" i="25"/>
  <c r="GU34" i="25"/>
  <c r="GU30" i="25"/>
  <c r="GU29" i="25" s="1"/>
  <c r="GW29" i="25"/>
  <c r="GV29" i="25"/>
  <c r="GW27" i="25"/>
  <c r="GW26" i="25" s="1"/>
  <c r="GW25" i="25" s="1"/>
  <c r="GW24" i="25" s="1"/>
  <c r="GW23" i="25" s="1"/>
  <c r="GW22" i="25" s="1"/>
  <c r="GW21" i="25" s="1"/>
  <c r="GW20" i="25" s="1"/>
  <c r="GV27" i="25"/>
  <c r="GV26" i="25" s="1"/>
  <c r="GV25" i="25" s="1"/>
  <c r="GV24" i="25" s="1"/>
  <c r="GV23" i="25" s="1"/>
  <c r="GV22" i="25" s="1"/>
  <c r="GV21" i="25" s="1"/>
  <c r="GV20" i="25" s="1"/>
  <c r="GU27" i="25"/>
  <c r="GU26" i="25" s="1"/>
  <c r="GU25" i="25" s="1"/>
  <c r="GU24" i="25" s="1"/>
  <c r="GU23" i="25" s="1"/>
  <c r="GU22" i="25" s="1"/>
  <c r="GU21" i="25" s="1"/>
  <c r="GU20" i="25" s="1"/>
  <c r="WQ27" i="25"/>
  <c r="WQ26" i="25" s="1"/>
  <c r="WQ25" i="25" s="1"/>
  <c r="WQ24" i="25" s="1"/>
  <c r="WQ23" i="25" s="1"/>
  <c r="WQ22" i="25" s="1"/>
  <c r="WQ21" i="25" s="1"/>
  <c r="WQ20" i="25" s="1"/>
  <c r="WR27" i="25"/>
  <c r="WR26" i="25" s="1"/>
  <c r="WR25" i="25" s="1"/>
  <c r="WR24" i="25" s="1"/>
  <c r="WR23" i="25" s="1"/>
  <c r="WR22" i="25" s="1"/>
  <c r="WR21" i="25" s="1"/>
  <c r="WR20" i="25" s="1"/>
  <c r="WS27" i="25"/>
  <c r="WS26" i="25" s="1"/>
  <c r="WS25" i="25" s="1"/>
  <c r="WS24" i="25" s="1"/>
  <c r="WS23" i="25" s="1"/>
  <c r="WS22" i="25" s="1"/>
  <c r="WS21" i="25" s="1"/>
  <c r="WS20" i="25" s="1"/>
  <c r="WT27" i="25"/>
  <c r="WT26" i="25" s="1"/>
  <c r="WT25" i="25" s="1"/>
  <c r="WT24" i="25" s="1"/>
  <c r="WT23" i="25" s="1"/>
  <c r="WT22" i="25" s="1"/>
  <c r="WT21" i="25" s="1"/>
  <c r="WT20" i="25" s="1"/>
  <c r="WU27" i="25"/>
  <c r="WU26" i="25" s="1"/>
  <c r="WU25" i="25" s="1"/>
  <c r="WU24" i="25" s="1"/>
  <c r="WU23" i="25" s="1"/>
  <c r="WU22" i="25" s="1"/>
  <c r="WU21" i="25" s="1"/>
  <c r="WU20" i="25" s="1"/>
  <c r="WV27" i="25"/>
  <c r="WV26" i="25" s="1"/>
  <c r="WV25" i="25" s="1"/>
  <c r="WV24" i="25" s="1"/>
  <c r="WV23" i="25" s="1"/>
  <c r="WV22" i="25" s="1"/>
  <c r="WV21" i="25" s="1"/>
  <c r="WV20" i="25" s="1"/>
  <c r="WW27" i="25"/>
  <c r="WW26" i="25" s="1"/>
  <c r="WW25" i="25" s="1"/>
  <c r="WW24" i="25" s="1"/>
  <c r="WW23" i="25" s="1"/>
  <c r="WW22" i="25" s="1"/>
  <c r="WW21" i="25" s="1"/>
  <c r="WW20" i="25" s="1"/>
  <c r="WR29" i="25"/>
  <c r="WT29" i="25"/>
  <c r="WU29" i="25"/>
  <c r="WQ30" i="25"/>
  <c r="WW30" i="25"/>
  <c r="WS31" i="25"/>
  <c r="WS30" i="25" s="1"/>
  <c r="WS29" i="25" s="1"/>
  <c r="WT31" i="25"/>
  <c r="WU32" i="25"/>
  <c r="WU31" i="25" s="1"/>
  <c r="WV32" i="25"/>
  <c r="WV31" i="25" s="1"/>
  <c r="WV30" i="25" s="1"/>
  <c r="WQ34" i="25"/>
  <c r="WR34" i="25"/>
  <c r="WS34" i="25"/>
  <c r="WT34" i="25"/>
  <c r="WU34" i="25"/>
  <c r="WW34" i="25"/>
  <c r="GT34" i="25"/>
  <c r="GT31" i="25"/>
  <c r="GT30" i="25" s="1"/>
  <c r="GT27" i="25"/>
  <c r="GT26" i="25" s="1"/>
  <c r="GT25" i="25" s="1"/>
  <c r="GT24" i="25" s="1"/>
  <c r="GT23" i="25" s="1"/>
  <c r="GT22" i="25" s="1"/>
  <c r="GT21" i="25" s="1"/>
  <c r="GT20" i="25" s="1"/>
  <c r="GS34" i="25"/>
  <c r="GR34" i="25"/>
  <c r="GR33" i="25" s="1"/>
  <c r="GQ34" i="25"/>
  <c r="GP34" i="25"/>
  <c r="GR31" i="25"/>
  <c r="GS30" i="25"/>
  <c r="GS29" i="25" s="1"/>
  <c r="GR29" i="25"/>
  <c r="GQ29" i="25"/>
  <c r="GP29" i="25"/>
  <c r="GS27" i="25"/>
  <c r="GS26" i="25" s="1"/>
  <c r="GS25" i="25" s="1"/>
  <c r="GS24" i="25" s="1"/>
  <c r="GS23" i="25" s="1"/>
  <c r="GS22" i="25" s="1"/>
  <c r="GS21" i="25" s="1"/>
  <c r="GS20" i="25" s="1"/>
  <c r="GR27" i="25"/>
  <c r="GR26" i="25" s="1"/>
  <c r="GR25" i="25" s="1"/>
  <c r="GR24" i="25" s="1"/>
  <c r="GR23" i="25" s="1"/>
  <c r="GR22" i="25" s="1"/>
  <c r="GR21" i="25" s="1"/>
  <c r="GR20" i="25" s="1"/>
  <c r="GQ27" i="25"/>
  <c r="GQ26" i="25" s="1"/>
  <c r="GQ25" i="25" s="1"/>
  <c r="GQ24" i="25" s="1"/>
  <c r="GQ23" i="25" s="1"/>
  <c r="GQ22" i="25" s="1"/>
  <c r="GQ21" i="25" s="1"/>
  <c r="GQ20" i="25" s="1"/>
  <c r="GP27" i="25"/>
  <c r="GP26" i="25" s="1"/>
  <c r="GP25" i="25" s="1"/>
  <c r="GP24" i="25" s="1"/>
  <c r="GP23" i="25" s="1"/>
  <c r="GP22" i="25" s="1"/>
  <c r="GP21" i="25" s="1"/>
  <c r="GP20" i="25" s="1"/>
  <c r="NV27" i="25"/>
  <c r="NV26" i="25" s="1"/>
  <c r="NV25" i="25" s="1"/>
  <c r="NV24" i="25" s="1"/>
  <c r="NV23" i="25" s="1"/>
  <c r="NV22" i="25" s="1"/>
  <c r="NV21" i="25" s="1"/>
  <c r="NV20" i="25" s="1"/>
  <c r="NW27" i="25"/>
  <c r="NW26" i="25" s="1"/>
  <c r="NW25" i="25" s="1"/>
  <c r="NW24" i="25" s="1"/>
  <c r="NW23" i="25" s="1"/>
  <c r="NW22" i="25" s="1"/>
  <c r="NW21" i="25" s="1"/>
  <c r="NW20" i="25" s="1"/>
  <c r="NX27" i="25"/>
  <c r="NX26" i="25" s="1"/>
  <c r="NX25" i="25" s="1"/>
  <c r="NX24" i="25" s="1"/>
  <c r="NX23" i="25" s="1"/>
  <c r="NX22" i="25" s="1"/>
  <c r="NX21" i="25" s="1"/>
  <c r="NX20" i="25" s="1"/>
  <c r="NY27" i="25"/>
  <c r="NY26" i="25" s="1"/>
  <c r="NY25" i="25" s="1"/>
  <c r="NY24" i="25" s="1"/>
  <c r="NY23" i="25" s="1"/>
  <c r="NY22" i="25" s="1"/>
  <c r="NY21" i="25" s="1"/>
  <c r="NY20" i="25" s="1"/>
  <c r="NZ27" i="25"/>
  <c r="NZ26" i="25" s="1"/>
  <c r="NZ25" i="25" s="1"/>
  <c r="NZ24" i="25" s="1"/>
  <c r="NZ23" i="25" s="1"/>
  <c r="NZ22" i="25" s="1"/>
  <c r="NZ21" i="25" s="1"/>
  <c r="NZ20" i="25" s="1"/>
  <c r="NW30" i="25"/>
  <c r="NW29" i="25" s="1"/>
  <c r="NX30" i="25"/>
  <c r="NX29" i="25" s="1"/>
  <c r="NY30" i="25"/>
  <c r="NZ30" i="25"/>
  <c r="NV31" i="25"/>
  <c r="NV30" i="25" s="1"/>
  <c r="NV29" i="25" s="1"/>
  <c r="NX32" i="25"/>
  <c r="NW34" i="25"/>
  <c r="NY34" i="25"/>
  <c r="NZ34" i="25"/>
  <c r="NR27" i="25"/>
  <c r="NR26" i="25" s="1"/>
  <c r="NR25" i="25" s="1"/>
  <c r="NR24" i="25" s="1"/>
  <c r="NR23" i="25" s="1"/>
  <c r="NR22" i="25" s="1"/>
  <c r="NR21" i="25" s="1"/>
  <c r="NR20" i="25" s="1"/>
  <c r="NS27" i="25"/>
  <c r="NS26" i="25" s="1"/>
  <c r="NS25" i="25" s="1"/>
  <c r="NS24" i="25" s="1"/>
  <c r="NS23" i="25" s="1"/>
  <c r="NS22" i="25" s="1"/>
  <c r="NS21" i="25" s="1"/>
  <c r="NS20" i="25" s="1"/>
  <c r="NT27" i="25"/>
  <c r="NT26" i="25" s="1"/>
  <c r="NT25" i="25" s="1"/>
  <c r="NT24" i="25" s="1"/>
  <c r="NT23" i="25" s="1"/>
  <c r="NT22" i="25" s="1"/>
  <c r="NT21" i="25" s="1"/>
  <c r="NT20" i="25" s="1"/>
  <c r="NU27" i="25"/>
  <c r="NU26" i="25" s="1"/>
  <c r="NU25" i="25" s="1"/>
  <c r="NU24" i="25" s="1"/>
  <c r="NU23" i="25" s="1"/>
  <c r="NU22" i="25" s="1"/>
  <c r="NU21" i="25" s="1"/>
  <c r="NU20" i="25" s="1"/>
  <c r="NR29" i="25"/>
  <c r="NS29" i="25"/>
  <c r="NT29" i="25"/>
  <c r="NU29" i="25"/>
  <c r="NR32" i="25"/>
  <c r="NR31" i="25" s="1"/>
  <c r="NS32" i="25"/>
  <c r="NS31" i="25" s="1"/>
  <c r="NT32" i="25"/>
  <c r="NT31" i="25" s="1"/>
  <c r="NU32" i="25"/>
  <c r="NU31" i="25" s="1"/>
  <c r="NR34" i="25"/>
  <c r="NS34" i="25"/>
  <c r="NT34" i="25"/>
  <c r="NU34" i="25"/>
  <c r="KL21" i="31"/>
  <c r="MZ34" i="30" l="1"/>
  <c r="MZ32" i="30"/>
  <c r="MZ31" i="30" s="1"/>
  <c r="MZ30" i="30" s="1"/>
  <c r="NK34" i="30" l="1"/>
  <c r="NK31" i="30"/>
  <c r="NK27" i="30"/>
  <c r="NK26" i="30" s="1"/>
  <c r="NK25" i="30" s="1"/>
  <c r="NK24" i="30" s="1"/>
  <c r="NK23" i="30" s="1"/>
  <c r="NK22" i="30" s="1"/>
  <c r="NK21" i="30" s="1"/>
  <c r="NK20" i="30" s="1"/>
  <c r="LO29" i="17" l="1"/>
  <c r="LN29" i="17"/>
  <c r="LD29" i="17"/>
  <c r="KC29" i="17"/>
  <c r="LS29" i="17"/>
  <c r="LB29" i="17"/>
  <c r="LI29" i="17"/>
  <c r="LO27" i="17"/>
  <c r="LO26" i="17" s="1"/>
  <c r="LO25" i="17" s="1"/>
  <c r="LO24" i="17" s="1"/>
  <c r="LO23" i="17" s="1"/>
  <c r="LO22" i="17" s="1"/>
  <c r="LO21" i="17" s="1"/>
  <c r="LO20" i="17" s="1"/>
  <c r="KX27" i="17"/>
  <c r="KX26" i="17" s="1"/>
  <c r="KX25" i="17" s="1"/>
  <c r="KX24" i="17" s="1"/>
  <c r="KX23" i="17" s="1"/>
  <c r="KX22" i="17" s="1"/>
  <c r="KX21" i="17" s="1"/>
  <c r="KX20" i="17" s="1"/>
  <c r="LN27" i="17"/>
  <c r="LN26" i="17" s="1"/>
  <c r="LN25" i="17" s="1"/>
  <c r="LN24" i="17" s="1"/>
  <c r="LN23" i="17" s="1"/>
  <c r="LN22" i="17" s="1"/>
  <c r="LN21" i="17" s="1"/>
  <c r="LN20" i="17" s="1"/>
  <c r="LD27" i="17"/>
  <c r="LD26" i="17" s="1"/>
  <c r="LD25" i="17" s="1"/>
  <c r="LD24" i="17" s="1"/>
  <c r="LD23" i="17" s="1"/>
  <c r="LD22" i="17" s="1"/>
  <c r="LD21" i="17" s="1"/>
  <c r="LD20" i="17" s="1"/>
  <c r="KC27" i="17"/>
  <c r="KC26" i="17" s="1"/>
  <c r="KC25" i="17" s="1"/>
  <c r="KC24" i="17" s="1"/>
  <c r="KC23" i="17" s="1"/>
  <c r="KC22" i="17" s="1"/>
  <c r="KC21" i="17" s="1"/>
  <c r="KC20" i="17" s="1"/>
  <c r="LS27" i="17"/>
  <c r="LS26" i="17" s="1"/>
  <c r="LS25" i="17" s="1"/>
  <c r="LS24" i="17" s="1"/>
  <c r="LS23" i="17" s="1"/>
  <c r="LS22" i="17" s="1"/>
  <c r="LS21" i="17" s="1"/>
  <c r="LS20" i="17" s="1"/>
  <c r="KQ27" i="17"/>
  <c r="KQ26" i="17" s="1"/>
  <c r="KQ25" i="17" s="1"/>
  <c r="KQ24" i="17" s="1"/>
  <c r="KQ23" i="17" s="1"/>
  <c r="KQ22" i="17" s="1"/>
  <c r="KQ21" i="17" s="1"/>
  <c r="KQ20" i="17" s="1"/>
  <c r="KK27" i="17"/>
  <c r="KK26" i="17" s="1"/>
  <c r="KK25" i="17" s="1"/>
  <c r="KK24" i="17" s="1"/>
  <c r="KK23" i="17" s="1"/>
  <c r="KK22" i="17" s="1"/>
  <c r="KK21" i="17" s="1"/>
  <c r="KK20" i="17" s="1"/>
  <c r="LB27" i="17"/>
  <c r="LB26" i="17" s="1"/>
  <c r="LB25" i="17" s="1"/>
  <c r="LB24" i="17" s="1"/>
  <c r="LB23" i="17" s="1"/>
  <c r="LB22" i="17" s="1"/>
  <c r="LB21" i="17" s="1"/>
  <c r="LB20" i="17" s="1"/>
  <c r="LI27" i="17"/>
  <c r="LI26" i="17" s="1"/>
  <c r="LI25" i="17" s="1"/>
  <c r="LI24" i="17" s="1"/>
  <c r="LI23" i="17" s="1"/>
  <c r="LI22" i="17" s="1"/>
  <c r="LI21" i="17" s="1"/>
  <c r="LI20" i="17" s="1"/>
  <c r="LF29" i="17"/>
  <c r="LV29" i="17"/>
  <c r="LK29" i="17"/>
  <c r="KB29" i="17"/>
  <c r="LJ29" i="17"/>
  <c r="LF27" i="17"/>
  <c r="LF26" i="17" s="1"/>
  <c r="LF25" i="17" s="1"/>
  <c r="LF24" i="17" s="1"/>
  <c r="LF23" i="17" s="1"/>
  <c r="LF22" i="17" s="1"/>
  <c r="LF21" i="17" s="1"/>
  <c r="LF20" i="17" s="1"/>
  <c r="LV27" i="17"/>
  <c r="LV26" i="17" s="1"/>
  <c r="LV25" i="17" s="1"/>
  <c r="LV24" i="17" s="1"/>
  <c r="LV23" i="17" s="1"/>
  <c r="LV22" i="17" s="1"/>
  <c r="LV21" i="17" s="1"/>
  <c r="LV20" i="17" s="1"/>
  <c r="LA27" i="17"/>
  <c r="LA26" i="17" s="1"/>
  <c r="LA25" i="17" s="1"/>
  <c r="LA24" i="17" s="1"/>
  <c r="LA23" i="17" s="1"/>
  <c r="LA22" i="17" s="1"/>
  <c r="LA21" i="17" s="1"/>
  <c r="LA20" i="17" s="1"/>
  <c r="KZ27" i="17"/>
  <c r="KZ26" i="17" s="1"/>
  <c r="KZ25" i="17" s="1"/>
  <c r="KZ24" i="17" s="1"/>
  <c r="KZ23" i="17" s="1"/>
  <c r="KZ22" i="17" s="1"/>
  <c r="KZ21" i="17" s="1"/>
  <c r="KZ20" i="17" s="1"/>
  <c r="LK27" i="17"/>
  <c r="LK26" i="17" s="1"/>
  <c r="LK25" i="17" s="1"/>
  <c r="LK24" i="17" s="1"/>
  <c r="LK23" i="17" s="1"/>
  <c r="LK22" i="17" s="1"/>
  <c r="LK21" i="17" s="1"/>
  <c r="LK20" i="17" s="1"/>
  <c r="KF27" i="17"/>
  <c r="KF26" i="17" s="1"/>
  <c r="KF25" i="17" s="1"/>
  <c r="KF24" i="17" s="1"/>
  <c r="KF23" i="17" s="1"/>
  <c r="KF22" i="17" s="1"/>
  <c r="KF21" i="17" s="1"/>
  <c r="KF20" i="17" s="1"/>
  <c r="KB27" i="17"/>
  <c r="KB26" i="17" s="1"/>
  <c r="KB25" i="17" s="1"/>
  <c r="KB24" i="17" s="1"/>
  <c r="KB23" i="17" s="1"/>
  <c r="KB22" i="17" s="1"/>
  <c r="KB21" i="17" s="1"/>
  <c r="KB20" i="17" s="1"/>
  <c r="JR27" i="17"/>
  <c r="JR26" i="17" s="1"/>
  <c r="JR25" i="17" s="1"/>
  <c r="JR24" i="17" s="1"/>
  <c r="JR23" i="17" s="1"/>
  <c r="JR22" i="17" s="1"/>
  <c r="JR21" i="17" s="1"/>
  <c r="JR20" i="17" s="1"/>
  <c r="KO27" i="17"/>
  <c r="KO26" i="17" s="1"/>
  <c r="KO25" i="17" s="1"/>
  <c r="KO24" i="17" s="1"/>
  <c r="KO23" i="17" s="1"/>
  <c r="KO22" i="17" s="1"/>
  <c r="KO21" i="17" s="1"/>
  <c r="KO20" i="17" s="1"/>
  <c r="KV27" i="17"/>
  <c r="KV26" i="17" s="1"/>
  <c r="KV25" i="17" s="1"/>
  <c r="KV24" i="17" s="1"/>
  <c r="KV23" i="17" s="1"/>
  <c r="KV22" i="17" s="1"/>
  <c r="KV21" i="17" s="1"/>
  <c r="KV20" i="17" s="1"/>
  <c r="LJ27" i="17"/>
  <c r="LJ26" i="17" s="1"/>
  <c r="LJ25" i="17" s="1"/>
  <c r="LJ24" i="17" s="1"/>
  <c r="LJ23" i="17" s="1"/>
  <c r="LJ22" i="17" s="1"/>
  <c r="LJ21" i="17" s="1"/>
  <c r="LJ20" i="17" s="1"/>
  <c r="KU27" i="17"/>
  <c r="KU26" i="17" s="1"/>
  <c r="KU25" i="17" s="1"/>
  <c r="KU24" i="17" s="1"/>
  <c r="KU23" i="17" s="1"/>
  <c r="KU22" i="17" s="1"/>
  <c r="KU21" i="17" s="1"/>
  <c r="KU20" i="17" s="1"/>
  <c r="JO27" i="17"/>
  <c r="JO26" i="17" s="1"/>
  <c r="JO25" i="17" s="1"/>
  <c r="JO24" i="17" s="1"/>
  <c r="JO23" i="17" s="1"/>
  <c r="JO22" i="17" s="1"/>
  <c r="JO21" i="17" s="1"/>
  <c r="JO20" i="17" s="1"/>
  <c r="PB34" i="30"/>
  <c r="OH34" i="30"/>
  <c r="OH33" i="30" s="1"/>
  <c r="OH32" i="30" s="1"/>
  <c r="OH27" i="30" s="1"/>
  <c r="OH26" i="30" s="1"/>
  <c r="OH25" i="30" s="1"/>
  <c r="OH24" i="30" s="1"/>
  <c r="PH34" i="30"/>
  <c r="PH33" i="30" s="1"/>
  <c r="OG34" i="30"/>
  <c r="OG33" i="30" s="1"/>
  <c r="PG34" i="30"/>
  <c r="PG33" i="30" s="1"/>
  <c r="PG30" i="30" s="1"/>
  <c r="PG29" i="30" s="1"/>
  <c r="PG28" i="30" s="1"/>
  <c r="PG27" i="30" s="1"/>
  <c r="PG26" i="30" s="1"/>
  <c r="PG25" i="30" s="1"/>
  <c r="PG24" i="30" s="1"/>
  <c r="PG23" i="30" s="1"/>
  <c r="PG22" i="30" s="1"/>
  <c r="PG21" i="30" s="1"/>
  <c r="PG20" i="30" s="1"/>
  <c r="MY34" i="30"/>
  <c r="NJ34" i="30"/>
  <c r="OJ32" i="30"/>
  <c r="OJ27" i="30" s="1"/>
  <c r="OJ26" i="30" s="1"/>
  <c r="OJ25" i="30" s="1"/>
  <c r="OJ24" i="30" s="1"/>
  <c r="OJ23" i="30" s="1"/>
  <c r="OJ22" i="30" s="1"/>
  <c r="OJ21" i="30" s="1"/>
  <c r="OJ20" i="30" s="1"/>
  <c r="NV32" i="30"/>
  <c r="NV30" i="30" s="1"/>
  <c r="NV29" i="30" s="1"/>
  <c r="NV27" i="30" s="1"/>
  <c r="NV26" i="30" s="1"/>
  <c r="NV25" i="30" s="1"/>
  <c r="NV24" i="30" s="1"/>
  <c r="NV23" i="30" s="1"/>
  <c r="NV22" i="30" s="1"/>
  <c r="NV21" i="30" s="1"/>
  <c r="NV20" i="30" s="1"/>
  <c r="PC30" i="30"/>
  <c r="PC28" i="30" s="1"/>
  <c r="PC27" i="30" s="1"/>
  <c r="PC26" i="30" s="1"/>
  <c r="PC25" i="30" s="1"/>
  <c r="PC24" i="30" s="1"/>
  <c r="PC23" i="30" s="1"/>
  <c r="PC22" i="30" s="1"/>
  <c r="PC21" i="30" s="1"/>
  <c r="PC20" i="30" s="1"/>
  <c r="OB32" i="30"/>
  <c r="OB30" i="30" s="1"/>
  <c r="OB27" i="30" s="1"/>
  <c r="OB26" i="30" s="1"/>
  <c r="OB25" i="30" s="1"/>
  <c r="OB24" i="30" s="1"/>
  <c r="OB23" i="30" s="1"/>
  <c r="OB22" i="30" s="1"/>
  <c r="OB21" i="30" s="1"/>
  <c r="OB20" i="30" s="1"/>
  <c r="PI32" i="30"/>
  <c r="PI30" i="30" s="1"/>
  <c r="PI29" i="30" s="1"/>
  <c r="PI28" i="30" s="1"/>
  <c r="PI27" i="30" s="1"/>
  <c r="PI26" i="30" s="1"/>
  <c r="PI25" i="30" s="1"/>
  <c r="PI24" i="30" s="1"/>
  <c r="PI23" i="30" s="1"/>
  <c r="PI22" i="30" s="1"/>
  <c r="PI21" i="30" s="1"/>
  <c r="PI20" i="30" s="1"/>
  <c r="PB32" i="30"/>
  <c r="PB30" i="30" s="1"/>
  <c r="PB28" i="30" s="1"/>
  <c r="PB27" i="30" s="1"/>
  <c r="PB26" i="30" s="1"/>
  <c r="PB25" i="30" s="1"/>
  <c r="PB24" i="30" s="1"/>
  <c r="PB23" i="30" s="1"/>
  <c r="PB22" i="30" s="1"/>
  <c r="PB21" i="30" s="1"/>
  <c r="PB20" i="30" s="1"/>
  <c r="PD32" i="30"/>
  <c r="PD30" i="30" s="1"/>
  <c r="PD28" i="30" s="1"/>
  <c r="PD27" i="30" s="1"/>
  <c r="PD26" i="30" s="1"/>
  <c r="PD25" i="30" s="1"/>
  <c r="PD24" i="30" s="1"/>
  <c r="PD23" i="30" s="1"/>
  <c r="PD22" i="30" s="1"/>
  <c r="PD21" i="30" s="1"/>
  <c r="PD20" i="30" s="1"/>
  <c r="OI32" i="30"/>
  <c r="OI27" i="30" s="1"/>
  <c r="OI26" i="30" s="1"/>
  <c r="OI25" i="30" s="1"/>
  <c r="OI24" i="30" s="1"/>
  <c r="OI23" i="30" s="1"/>
  <c r="OI22" i="30" s="1"/>
  <c r="OI21" i="30" s="1"/>
  <c r="OI20" i="30" s="1"/>
  <c r="NY32" i="30"/>
  <c r="NY30" i="30" s="1"/>
  <c r="NY27" i="30" s="1"/>
  <c r="NY26" i="30" s="1"/>
  <c r="NY25" i="30" s="1"/>
  <c r="NY24" i="30" s="1"/>
  <c r="NY23" i="30" s="1"/>
  <c r="NY22" i="30" s="1"/>
  <c r="NY21" i="30" s="1"/>
  <c r="NY20" i="30" s="1"/>
  <c r="NP32" i="30"/>
  <c r="NP31" i="30" s="1"/>
  <c r="NP30" i="30" s="1"/>
  <c r="NP27" i="30" s="1"/>
  <c r="NP26" i="30" s="1"/>
  <c r="NP25" i="30" s="1"/>
  <c r="NP24" i="30" s="1"/>
  <c r="NP23" i="30" s="1"/>
  <c r="NP22" i="30" s="1"/>
  <c r="NP21" i="30" s="1"/>
  <c r="NP20" i="30" s="1"/>
  <c r="PH30" i="30"/>
  <c r="PH29" i="30" s="1"/>
  <c r="PH28" i="30" s="1"/>
  <c r="PH27" i="30" s="1"/>
  <c r="PH26" i="30" s="1"/>
  <c r="PH25" i="30" s="1"/>
  <c r="PH24" i="30" s="1"/>
  <c r="PH23" i="30" s="1"/>
  <c r="PH22" i="30" s="1"/>
  <c r="PH21" i="30" s="1"/>
  <c r="PH20" i="30" s="1"/>
  <c r="OG30" i="30"/>
  <c r="MY32" i="30"/>
  <c r="MY31" i="30" s="1"/>
  <c r="MY30" i="30" s="1"/>
  <c r="MY25" i="30" s="1"/>
  <c r="MY24" i="30" s="1"/>
  <c r="MY23" i="30" s="1"/>
  <c r="MY22" i="30" s="1"/>
  <c r="MY21" i="30" s="1"/>
  <c r="MY20" i="30" s="1"/>
  <c r="MZ25" i="30"/>
  <c r="MZ24" i="30" s="1"/>
  <c r="MZ23" i="30" s="1"/>
  <c r="MZ22" i="30" s="1"/>
  <c r="MZ21" i="30" s="1"/>
  <c r="MZ20" i="30" s="1"/>
  <c r="NJ32" i="30"/>
  <c r="NJ31" i="30" s="1"/>
  <c r="NJ27" i="30" s="1"/>
  <c r="NJ26" i="30" s="1"/>
  <c r="NJ25" i="30" s="1"/>
  <c r="NJ24" i="30" s="1"/>
  <c r="NJ23" i="30" s="1"/>
  <c r="NJ22" i="30" s="1"/>
  <c r="NJ21" i="30" s="1"/>
  <c r="NJ20" i="30" s="1"/>
  <c r="MC29" i="17"/>
  <c r="LM29" i="17"/>
  <c r="JQ29" i="17"/>
  <c r="KA29" i="17"/>
  <c r="JZ29" i="17"/>
  <c r="JW29" i="17"/>
  <c r="JS27" i="17"/>
  <c r="JS26" i="17" s="1"/>
  <c r="JS25" i="17" s="1"/>
  <c r="JS24" i="17" s="1"/>
  <c r="JS23" i="17" s="1"/>
  <c r="JS22" i="17" s="1"/>
  <c r="JS21" i="17" s="1"/>
  <c r="JS20" i="17" s="1"/>
  <c r="MC27" i="17"/>
  <c r="MC26" i="17" s="1"/>
  <c r="MC25" i="17" s="1"/>
  <c r="MC24" i="17" s="1"/>
  <c r="MC23" i="17" s="1"/>
  <c r="MC22" i="17" s="1"/>
  <c r="MC21" i="17" s="1"/>
  <c r="MC20" i="17" s="1"/>
  <c r="LM27" i="17"/>
  <c r="LM26" i="17" s="1"/>
  <c r="LM25" i="17" s="1"/>
  <c r="LM24" i="17" s="1"/>
  <c r="LM23" i="17" s="1"/>
  <c r="LM22" i="17" s="1"/>
  <c r="LM21" i="17" s="1"/>
  <c r="LM20" i="17" s="1"/>
  <c r="JN27" i="17"/>
  <c r="JN26" i="17" s="1"/>
  <c r="JN25" i="17" s="1"/>
  <c r="JN24" i="17" s="1"/>
  <c r="JN23" i="17" s="1"/>
  <c r="JN22" i="17" s="1"/>
  <c r="JN21" i="17" s="1"/>
  <c r="JN20" i="17" s="1"/>
  <c r="JQ27" i="17"/>
  <c r="JQ26" i="17" s="1"/>
  <c r="JQ25" i="17" s="1"/>
  <c r="JQ24" i="17" s="1"/>
  <c r="JQ23" i="17" s="1"/>
  <c r="JQ22" i="17" s="1"/>
  <c r="JQ21" i="17" s="1"/>
  <c r="JQ20" i="17" s="1"/>
  <c r="KA27" i="17"/>
  <c r="KA26" i="17" s="1"/>
  <c r="KA25" i="17" s="1"/>
  <c r="KA24" i="17" s="1"/>
  <c r="KA23" i="17" s="1"/>
  <c r="KA22" i="17" s="1"/>
  <c r="KA21" i="17" s="1"/>
  <c r="KA20" i="17" s="1"/>
  <c r="JV27" i="17"/>
  <c r="JV26" i="17" s="1"/>
  <c r="JV25" i="17" s="1"/>
  <c r="JV24" i="17" s="1"/>
  <c r="JV23" i="17" s="1"/>
  <c r="JV22" i="17" s="1"/>
  <c r="JV21" i="17" s="1"/>
  <c r="JV20" i="17" s="1"/>
  <c r="JU27" i="17"/>
  <c r="JU26" i="17" s="1"/>
  <c r="JU25" i="17" s="1"/>
  <c r="JU24" i="17" s="1"/>
  <c r="JU23" i="17" s="1"/>
  <c r="JU22" i="17" s="1"/>
  <c r="JU21" i="17" s="1"/>
  <c r="JU20" i="17" s="1"/>
  <c r="KJ27" i="17"/>
  <c r="KJ26" i="17" s="1"/>
  <c r="KJ25" i="17" s="1"/>
  <c r="KJ24" i="17" s="1"/>
  <c r="KJ23" i="17" s="1"/>
  <c r="KJ22" i="17" s="1"/>
  <c r="KJ21" i="17" s="1"/>
  <c r="KJ20" i="17" s="1"/>
  <c r="KP27" i="17"/>
  <c r="KP26" i="17" s="1"/>
  <c r="KP25" i="17" s="1"/>
  <c r="KP24" i="17" s="1"/>
  <c r="KP23" i="17" s="1"/>
  <c r="KP22" i="17" s="1"/>
  <c r="KP21" i="17" s="1"/>
  <c r="KP20" i="17" s="1"/>
  <c r="JZ27" i="17"/>
  <c r="JZ26" i="17" s="1"/>
  <c r="JZ25" i="17" s="1"/>
  <c r="JZ24" i="17" s="1"/>
  <c r="JZ23" i="17" s="1"/>
  <c r="JZ22" i="17" s="1"/>
  <c r="JZ21" i="17" s="1"/>
  <c r="JZ20" i="17" s="1"/>
  <c r="JW27" i="17"/>
  <c r="JW26" i="17" s="1"/>
  <c r="JW25" i="17" s="1"/>
  <c r="JW24" i="17" s="1"/>
  <c r="JW23" i="17" s="1"/>
  <c r="JW22" i="17" s="1"/>
  <c r="JW21" i="17" s="1"/>
  <c r="JW20" i="17" s="1"/>
  <c r="KS27" i="17"/>
  <c r="KS26" i="17" s="1"/>
  <c r="KS25" i="17" s="1"/>
  <c r="KS24" i="17" s="1"/>
  <c r="KS23" i="17" s="1"/>
  <c r="KS22" i="17" s="1"/>
  <c r="KS21" i="17" s="1"/>
  <c r="KS20" i="17" s="1"/>
  <c r="KW27" i="17"/>
  <c r="KW26" i="17" s="1"/>
  <c r="KW25" i="17" s="1"/>
  <c r="KW24" i="17" s="1"/>
  <c r="KW23" i="17" s="1"/>
  <c r="KW22" i="17" s="1"/>
  <c r="KW21" i="17" s="1"/>
  <c r="KW20" i="17" s="1"/>
  <c r="OW34" i="31"/>
  <c r="OP34" i="31"/>
  <c r="OO34" i="31"/>
  <c r="OI34" i="31"/>
  <c r="NH34" i="31"/>
  <c r="NG34" i="31"/>
  <c r="OY31" i="31"/>
  <c r="OY30" i="31" s="1"/>
  <c r="OY29" i="31" s="1"/>
  <c r="OY28" i="31" s="1"/>
  <c r="OY27" i="31" s="1"/>
  <c r="OY26" i="31" s="1"/>
  <c r="OY25" i="31" s="1"/>
  <c r="OY24" i="31" s="1"/>
  <c r="OY23" i="31" s="1"/>
  <c r="OY22" i="31" s="1"/>
  <c r="OY21" i="31" s="1"/>
  <c r="OY20" i="31" s="1"/>
  <c r="OX32" i="31"/>
  <c r="OX31" i="31" s="1"/>
  <c r="OX30" i="31" s="1"/>
  <c r="OX29" i="31" s="1"/>
  <c r="OX28" i="31" s="1"/>
  <c r="OX27" i="31" s="1"/>
  <c r="OX26" i="31" s="1"/>
  <c r="OX25" i="31" s="1"/>
  <c r="OX24" i="31" s="1"/>
  <c r="OX23" i="31" s="1"/>
  <c r="OX22" i="31" s="1"/>
  <c r="OX21" i="31" s="1"/>
  <c r="OX20" i="31" s="1"/>
  <c r="OW31" i="31"/>
  <c r="OW30" i="31" s="1"/>
  <c r="OW29" i="31" s="1"/>
  <c r="OW28" i="31" s="1"/>
  <c r="OW27" i="31" s="1"/>
  <c r="OW26" i="31" s="1"/>
  <c r="OW25" i="31" s="1"/>
  <c r="OW24" i="31" s="1"/>
  <c r="OW23" i="31" s="1"/>
  <c r="OW22" i="31" s="1"/>
  <c r="OW21" i="31" s="1"/>
  <c r="OW20" i="31" s="1"/>
  <c r="OP32" i="31"/>
  <c r="OP31" i="31" s="1"/>
  <c r="OP30" i="31" s="1"/>
  <c r="OP29" i="31" s="1"/>
  <c r="OP28" i="31" s="1"/>
  <c r="OP27" i="31" s="1"/>
  <c r="OP26" i="31" s="1"/>
  <c r="OP25" i="31" s="1"/>
  <c r="OP24" i="31" s="1"/>
  <c r="OP23" i="31" s="1"/>
  <c r="OP22" i="31" s="1"/>
  <c r="OP21" i="31" s="1"/>
  <c r="OP20" i="31" s="1"/>
  <c r="OK30" i="31"/>
  <c r="OK29" i="31" s="1"/>
  <c r="OK28" i="31" s="1"/>
  <c r="OK27" i="31" s="1"/>
  <c r="OK26" i="31" s="1"/>
  <c r="OK25" i="31" s="1"/>
  <c r="OK24" i="31" s="1"/>
  <c r="OK23" i="31" s="1"/>
  <c r="OK22" i="31" s="1"/>
  <c r="OK21" i="31" s="1"/>
  <c r="OK20" i="31" s="1"/>
  <c r="OO32" i="31"/>
  <c r="OO31" i="31" s="1"/>
  <c r="OO30" i="31" s="1"/>
  <c r="OO29" i="31" s="1"/>
  <c r="OO28" i="31" s="1"/>
  <c r="OO27" i="31" s="1"/>
  <c r="OO26" i="31" s="1"/>
  <c r="OO25" i="31" s="1"/>
  <c r="OO24" i="31" s="1"/>
  <c r="OO23" i="31" s="1"/>
  <c r="OO22" i="31" s="1"/>
  <c r="OO21" i="31" s="1"/>
  <c r="OO20" i="31" s="1"/>
  <c r="OJ30" i="31"/>
  <c r="OJ29" i="31" s="1"/>
  <c r="OJ28" i="31" s="1"/>
  <c r="OJ27" i="31" s="1"/>
  <c r="OJ26" i="31" s="1"/>
  <c r="OJ25" i="31" s="1"/>
  <c r="OJ24" i="31" s="1"/>
  <c r="OJ23" i="31" s="1"/>
  <c r="OJ22" i="31" s="1"/>
  <c r="OJ21" i="31" s="1"/>
  <c r="OJ20" i="31" s="1"/>
  <c r="OG30" i="31"/>
  <c r="OG28" i="31" s="1"/>
  <c r="OG27" i="31" s="1"/>
  <c r="OG26" i="31" s="1"/>
  <c r="OG25" i="31" s="1"/>
  <c r="OG24" i="31" s="1"/>
  <c r="OG23" i="31" s="1"/>
  <c r="OG22" i="31" s="1"/>
  <c r="OG21" i="31" s="1"/>
  <c r="OG20" i="31" s="1"/>
  <c r="OT31" i="31"/>
  <c r="OT30" i="31" s="1"/>
  <c r="OT29" i="31" s="1"/>
  <c r="OT28" i="31" s="1"/>
  <c r="OT27" i="31" s="1"/>
  <c r="OT26" i="31" s="1"/>
  <c r="OT25" i="31" s="1"/>
  <c r="OT24" i="31" s="1"/>
  <c r="OT23" i="31" s="1"/>
  <c r="OT22" i="31" s="1"/>
  <c r="OT21" i="31" s="1"/>
  <c r="OT20" i="31" s="1"/>
  <c r="OI30" i="31"/>
  <c r="OI29" i="31" s="1"/>
  <c r="OI28" i="31" s="1"/>
  <c r="OI27" i="31" s="1"/>
  <c r="OI26" i="31" s="1"/>
  <c r="OI25" i="31" s="1"/>
  <c r="OI24" i="31" s="1"/>
  <c r="OI23" i="31" s="1"/>
  <c r="OI22" i="31" s="1"/>
  <c r="OI21" i="31" s="1"/>
  <c r="OI20" i="31" s="1"/>
  <c r="OU31" i="31"/>
  <c r="OU30" i="31" s="1"/>
  <c r="OU29" i="31" s="1"/>
  <c r="OU28" i="31" s="1"/>
  <c r="OU27" i="31" s="1"/>
  <c r="OU26" i="31" s="1"/>
  <c r="OU25" i="31" s="1"/>
  <c r="OU24" i="31" s="1"/>
  <c r="OU23" i="31" s="1"/>
  <c r="OU22" i="31" s="1"/>
  <c r="OU21" i="31" s="1"/>
  <c r="OU20" i="31" s="1"/>
  <c r="OF30" i="31"/>
  <c r="OF29" i="31" s="1"/>
  <c r="OF27" i="31" s="1"/>
  <c r="OF26" i="31" s="1"/>
  <c r="OF25" i="31" s="1"/>
  <c r="OF24" i="31" s="1"/>
  <c r="OF23" i="31" s="1"/>
  <c r="OF22" i="31" s="1"/>
  <c r="OF21" i="31" s="1"/>
  <c r="OF20" i="31" s="1"/>
  <c r="OS31" i="31"/>
  <c r="OS30" i="31" s="1"/>
  <c r="OS29" i="31" s="1"/>
  <c r="OS28" i="31" s="1"/>
  <c r="OS27" i="31" s="1"/>
  <c r="OS26" i="31" s="1"/>
  <c r="OS25" i="31" s="1"/>
  <c r="OS24" i="31" s="1"/>
  <c r="OS23" i="31" s="1"/>
  <c r="OS22" i="31" s="1"/>
  <c r="OS21" i="31" s="1"/>
  <c r="OS20" i="31" s="1"/>
  <c r="OD30" i="31"/>
  <c r="OD27" i="31" s="1"/>
  <c r="OD26" i="31" s="1"/>
  <c r="OD25" i="31" s="1"/>
  <c r="OD24" i="31" s="1"/>
  <c r="OD23" i="31" s="1"/>
  <c r="OD22" i="31" s="1"/>
  <c r="OD21" i="31" s="1"/>
  <c r="OD20" i="31" s="1"/>
  <c r="ON31" i="31"/>
  <c r="ON30" i="31" s="1"/>
  <c r="ON29" i="31" s="1"/>
  <c r="ON28" i="31" s="1"/>
  <c r="ON27" i="31" s="1"/>
  <c r="ON26" i="31" s="1"/>
  <c r="ON25" i="31" s="1"/>
  <c r="ON24" i="31" s="1"/>
  <c r="ON23" i="31" s="1"/>
  <c r="ON22" i="31" s="1"/>
  <c r="ON21" i="31" s="1"/>
  <c r="ON20" i="31" s="1"/>
  <c r="OR31" i="31"/>
  <c r="OR30" i="31" s="1"/>
  <c r="OR29" i="31" s="1"/>
  <c r="OR28" i="31" s="1"/>
  <c r="OR27" i="31" s="1"/>
  <c r="OR26" i="31" s="1"/>
  <c r="OR25" i="31" s="1"/>
  <c r="OR24" i="31" s="1"/>
  <c r="OR23" i="31" s="1"/>
  <c r="OR22" i="31" s="1"/>
  <c r="OR21" i="31" s="1"/>
  <c r="OR20" i="31" s="1"/>
  <c r="OE29" i="31"/>
  <c r="OE27" i="31" s="1"/>
  <c r="OE26" i="31" s="1"/>
  <c r="OE25" i="31" s="1"/>
  <c r="OE24" i="31" s="1"/>
  <c r="OE23" i="31" s="1"/>
  <c r="OE22" i="31" s="1"/>
  <c r="OE21" i="31" s="1"/>
  <c r="OE20" i="31" s="1"/>
  <c r="OM31" i="31"/>
  <c r="OM30" i="31" s="1"/>
  <c r="OM29" i="31" s="1"/>
  <c r="OM28" i="31" s="1"/>
  <c r="OM27" i="31" s="1"/>
  <c r="OM26" i="31" s="1"/>
  <c r="OM25" i="31" s="1"/>
  <c r="OM24" i="31" s="1"/>
  <c r="OM23" i="31" s="1"/>
  <c r="OM22" i="31" s="1"/>
  <c r="OM21" i="31" s="1"/>
  <c r="OM20" i="31" s="1"/>
  <c r="OH32" i="31"/>
  <c r="OH29" i="31" s="1"/>
  <c r="OH28" i="31" s="1"/>
  <c r="OH27" i="31" s="1"/>
  <c r="OH26" i="31" s="1"/>
  <c r="OH25" i="31" s="1"/>
  <c r="OH24" i="31" s="1"/>
  <c r="OH23" i="31" s="1"/>
  <c r="OH22" i="31" s="1"/>
  <c r="OH21" i="31" s="1"/>
  <c r="OH20" i="31" s="1"/>
  <c r="OQ31" i="31"/>
  <c r="OQ30" i="31" s="1"/>
  <c r="OQ29" i="31" s="1"/>
  <c r="OQ28" i="31" s="1"/>
  <c r="OQ27" i="31" s="1"/>
  <c r="OQ26" i="31" s="1"/>
  <c r="OQ25" i="31" s="1"/>
  <c r="OQ24" i="31" s="1"/>
  <c r="OQ23" i="31" s="1"/>
  <c r="OQ22" i="31" s="1"/>
  <c r="OQ21" i="31" s="1"/>
  <c r="OQ20" i="31" s="1"/>
  <c r="NH32" i="31"/>
  <c r="NH31" i="31" s="1"/>
  <c r="NH29" i="31" s="1"/>
  <c r="NH27" i="31" s="1"/>
  <c r="NH26" i="31" s="1"/>
  <c r="NH25" i="31" s="1"/>
  <c r="NH24" i="31" s="1"/>
  <c r="NH23" i="31" s="1"/>
  <c r="NH22" i="31" s="1"/>
  <c r="NH21" i="31" s="1"/>
  <c r="NH20" i="31" s="1"/>
  <c r="NG32" i="31"/>
  <c r="NG31" i="31" s="1"/>
  <c r="NG29" i="31" s="1"/>
  <c r="NG27" i="31" s="1"/>
  <c r="NG26" i="31" s="1"/>
  <c r="NG25" i="31" s="1"/>
  <c r="NG24" i="31" s="1"/>
  <c r="NG23" i="31" s="1"/>
  <c r="NG22" i="31" s="1"/>
  <c r="NG21" i="31" s="1"/>
  <c r="NG20" i="31" s="1"/>
  <c r="PH34" i="32"/>
  <c r="OC34" i="32"/>
  <c r="RA34" i="32"/>
  <c r="PW34" i="32"/>
  <c r="OM34" i="32"/>
  <c r="PB34" i="32"/>
  <c r="RJ30" i="32"/>
  <c r="RJ29" i="32" s="1"/>
  <c r="RJ28" i="32" s="1"/>
  <c r="PH30" i="32"/>
  <c r="PH29" i="32" s="1"/>
  <c r="OC30" i="32"/>
  <c r="RA30" i="32"/>
  <c r="RA29" i="32" s="1"/>
  <c r="RA28" i="32" s="1"/>
  <c r="PW30" i="32"/>
  <c r="PW29" i="32" s="1"/>
  <c r="PW28" i="32" s="1"/>
  <c r="OV30" i="32"/>
  <c r="RI30" i="32"/>
  <c r="RI29" i="32" s="1"/>
  <c r="RI28" i="32" s="1"/>
  <c r="OM30" i="32"/>
  <c r="OM29" i="32" s="1"/>
  <c r="PB30" i="32"/>
  <c r="PB29" i="32" s="1"/>
  <c r="KV34" i="29"/>
  <c r="KV33" i="29" s="1"/>
  <c r="KV32" i="29" s="1"/>
  <c r="KV31" i="29" s="1"/>
  <c r="KV30" i="29" s="1"/>
  <c r="KV29" i="29" s="1"/>
  <c r="KV28" i="29" s="1"/>
  <c r="KV27" i="29" s="1"/>
  <c r="KV26" i="29" s="1"/>
  <c r="KV25" i="29" s="1"/>
  <c r="KV24" i="29" s="1"/>
  <c r="KV23" i="29" s="1"/>
  <c r="KV22" i="29" s="1"/>
  <c r="KV21" i="29" s="1"/>
  <c r="KV20" i="29" s="1"/>
  <c r="KU34" i="29"/>
  <c r="KU33" i="29" s="1"/>
  <c r="KU32" i="29" s="1"/>
  <c r="KU31" i="29" s="1"/>
  <c r="KU30" i="29" s="1"/>
  <c r="KU29" i="29" s="1"/>
  <c r="KU28" i="29" s="1"/>
  <c r="KU27" i="29" s="1"/>
  <c r="KU26" i="29" s="1"/>
  <c r="KU25" i="29" s="1"/>
  <c r="KU24" i="29" s="1"/>
  <c r="KU23" i="29" s="1"/>
  <c r="KU22" i="29" s="1"/>
  <c r="KU21" i="29" s="1"/>
  <c r="KU20" i="29" s="1"/>
  <c r="KT34" i="29"/>
  <c r="KT33" i="29" s="1"/>
  <c r="KT32" i="29" s="1"/>
  <c r="KT31" i="29" s="1"/>
  <c r="KT30" i="29" s="1"/>
  <c r="KT29" i="29" s="1"/>
  <c r="KT28" i="29" s="1"/>
  <c r="KT27" i="29" s="1"/>
  <c r="KT26" i="29" s="1"/>
  <c r="KT25" i="29" s="1"/>
  <c r="KT24" i="29" s="1"/>
  <c r="KT23" i="29" s="1"/>
  <c r="KT22" i="29" s="1"/>
  <c r="KT21" i="29" s="1"/>
  <c r="KT20" i="29" s="1"/>
  <c r="KS34" i="29"/>
  <c r="KS33" i="29" s="1"/>
  <c r="KS32" i="29" s="1"/>
  <c r="KS31" i="29" s="1"/>
  <c r="KS30" i="29" s="1"/>
  <c r="KS29" i="29" s="1"/>
  <c r="KQ34" i="29"/>
  <c r="KQ33" i="29" s="1"/>
  <c r="KQ32" i="29" s="1"/>
  <c r="KQ31" i="29" s="1"/>
  <c r="KQ30" i="29" s="1"/>
  <c r="KQ29" i="29" s="1"/>
  <c r="KQ28" i="29" s="1"/>
  <c r="KQ27" i="29" s="1"/>
  <c r="KQ26" i="29" s="1"/>
  <c r="KQ25" i="29" s="1"/>
  <c r="KQ24" i="29" s="1"/>
  <c r="KQ23" i="29" s="1"/>
  <c r="KQ22" i="29" s="1"/>
  <c r="KQ21" i="29" s="1"/>
  <c r="KQ20" i="29" s="1"/>
  <c r="KP34" i="29"/>
  <c r="KP33" i="29" s="1"/>
  <c r="KP32" i="29" s="1"/>
  <c r="KP31" i="29" s="1"/>
  <c r="KP30" i="29" s="1"/>
  <c r="KP29" i="29" s="1"/>
  <c r="KP28" i="29" s="1"/>
  <c r="KP27" i="29" s="1"/>
  <c r="KP26" i="29" s="1"/>
  <c r="KP25" i="29" s="1"/>
  <c r="KP24" i="29" s="1"/>
  <c r="KP23" i="29" s="1"/>
  <c r="KP22" i="29" s="1"/>
  <c r="KP21" i="29" s="1"/>
  <c r="KP20" i="29" s="1"/>
  <c r="KO32" i="29"/>
  <c r="KO31" i="29" s="1"/>
  <c r="KO30" i="29" s="1"/>
  <c r="KO29" i="29" s="1"/>
  <c r="KO28" i="29" s="1"/>
  <c r="KO27" i="29" s="1"/>
  <c r="KO26" i="29" s="1"/>
  <c r="KO25" i="29" s="1"/>
  <c r="KO24" i="29" s="1"/>
  <c r="KO23" i="29" s="1"/>
  <c r="KO22" i="29" s="1"/>
  <c r="KO21" i="29" s="1"/>
  <c r="KO20" i="29" s="1"/>
  <c r="KN32" i="29"/>
  <c r="KN31" i="29" s="1"/>
  <c r="KN30" i="29" s="1"/>
  <c r="KN29" i="29" s="1"/>
  <c r="KN28" i="29" s="1"/>
  <c r="KN27" i="29" s="1"/>
  <c r="KN26" i="29" s="1"/>
  <c r="KN25" i="29" s="1"/>
  <c r="KN24" i="29" s="1"/>
  <c r="KN23" i="29" s="1"/>
  <c r="KN22" i="29" s="1"/>
  <c r="KN21" i="29" s="1"/>
  <c r="KN20" i="29" s="1"/>
  <c r="KI32" i="29"/>
  <c r="KI31" i="29" s="1"/>
  <c r="KI30" i="29" s="1"/>
  <c r="KI29" i="29" s="1"/>
  <c r="KI28" i="29" s="1"/>
  <c r="KI27" i="29" s="1"/>
  <c r="KI26" i="29" s="1"/>
  <c r="KI25" i="29" s="1"/>
  <c r="KI24" i="29" s="1"/>
  <c r="KI23" i="29" s="1"/>
  <c r="KI22" i="29" s="1"/>
  <c r="KI21" i="29" s="1"/>
  <c r="KI20" i="29" s="1"/>
  <c r="KH34" i="29"/>
  <c r="KH31" i="29" s="1"/>
  <c r="KH30" i="29" s="1"/>
  <c r="KH29" i="29" s="1"/>
  <c r="KH28" i="29" s="1"/>
  <c r="KH27" i="29" s="1"/>
  <c r="KH26" i="29" s="1"/>
  <c r="KH25" i="29" s="1"/>
  <c r="KH24" i="29" s="1"/>
  <c r="KH23" i="29" s="1"/>
  <c r="KH22" i="29" s="1"/>
  <c r="KH21" i="29" s="1"/>
  <c r="KH20" i="29" s="1"/>
  <c r="KM32" i="29"/>
  <c r="KM31" i="29" s="1"/>
  <c r="KM30" i="29" s="1"/>
  <c r="KM29" i="29" s="1"/>
  <c r="KM28" i="29" s="1"/>
  <c r="KM27" i="29" s="1"/>
  <c r="KM26" i="29" s="1"/>
  <c r="KM25" i="29" s="1"/>
  <c r="KM24" i="29" s="1"/>
  <c r="KM23" i="29" s="1"/>
  <c r="KM22" i="29" s="1"/>
  <c r="KM21" i="29" s="1"/>
  <c r="KM20" i="29" s="1"/>
  <c r="KL34" i="29"/>
  <c r="KL32" i="29" s="1"/>
  <c r="KL31" i="29" s="1"/>
  <c r="KL30" i="29" s="1"/>
  <c r="KL29" i="29" s="1"/>
  <c r="KL28" i="29" s="1"/>
  <c r="KL27" i="29" s="1"/>
  <c r="KL26" i="29" s="1"/>
  <c r="KL25" i="29" s="1"/>
  <c r="KL24" i="29" s="1"/>
  <c r="KL23" i="29" s="1"/>
  <c r="KL22" i="29" s="1"/>
  <c r="KL21" i="29" s="1"/>
  <c r="KL20" i="29" s="1"/>
  <c r="KG34" i="29"/>
  <c r="KG33" i="29" s="1"/>
  <c r="KG31" i="29" s="1"/>
  <c r="KG30" i="29" s="1"/>
  <c r="KG29" i="29" s="1"/>
  <c r="KG28" i="29" s="1"/>
  <c r="KG27" i="29" s="1"/>
  <c r="KG26" i="29" s="1"/>
  <c r="KG25" i="29" s="1"/>
  <c r="KG24" i="29" s="1"/>
  <c r="KG23" i="29" s="1"/>
  <c r="KG22" i="29" s="1"/>
  <c r="KG21" i="29" s="1"/>
  <c r="KG20" i="29" s="1"/>
  <c r="KF34" i="29"/>
  <c r="KF33" i="29" s="1"/>
  <c r="KF31" i="29" s="1"/>
  <c r="KF30" i="29" s="1"/>
  <c r="KF29" i="29" s="1"/>
  <c r="KF28" i="29" s="1"/>
  <c r="KF27" i="29" s="1"/>
  <c r="KF26" i="29" s="1"/>
  <c r="KF25" i="29" s="1"/>
  <c r="KF24" i="29" s="1"/>
  <c r="KF23" i="29" s="1"/>
  <c r="KF22" i="29" s="1"/>
  <c r="KF21" i="29" s="1"/>
  <c r="KF20" i="29" s="1"/>
  <c r="KD30" i="29"/>
  <c r="KD27" i="29" s="1"/>
  <c r="KD26" i="29" s="1"/>
  <c r="KD25" i="29" s="1"/>
  <c r="KD24" i="29" s="1"/>
  <c r="KD23" i="29" s="1"/>
  <c r="KD22" i="29" s="1"/>
  <c r="KD21" i="29" s="1"/>
  <c r="KD20" i="29" s="1"/>
  <c r="KB34" i="29"/>
  <c r="KB33" i="29" s="1"/>
  <c r="KB32" i="29" s="1"/>
  <c r="KB31" i="29" s="1"/>
  <c r="KB29" i="29" s="1"/>
  <c r="KB27" i="29" s="1"/>
  <c r="KB26" i="29" s="1"/>
  <c r="KB25" i="29" s="1"/>
  <c r="KB24" i="29" s="1"/>
  <c r="KB23" i="29" s="1"/>
  <c r="KB22" i="29" s="1"/>
  <c r="KB21" i="29" s="1"/>
  <c r="KB20" i="29" s="1"/>
  <c r="KC34" i="29"/>
  <c r="KC33" i="29" s="1"/>
  <c r="KC32" i="29" s="1"/>
  <c r="KC30" i="29" s="1"/>
  <c r="KC28" i="29" s="1"/>
  <c r="KC27" i="29" s="1"/>
  <c r="KC26" i="29" s="1"/>
  <c r="KC25" i="29" s="1"/>
  <c r="KC24" i="29" s="1"/>
  <c r="KC23" i="29" s="1"/>
  <c r="KC22" i="29" s="1"/>
  <c r="KC21" i="29" s="1"/>
  <c r="KC20" i="29" s="1"/>
  <c r="KE34" i="29"/>
  <c r="KE33" i="29" s="1"/>
  <c r="KE32" i="29" s="1"/>
  <c r="KE30" i="29" s="1"/>
  <c r="KE29" i="29" s="1"/>
  <c r="KE28" i="29" s="1"/>
  <c r="KE27" i="29" s="1"/>
  <c r="KE26" i="29" s="1"/>
  <c r="KE25" i="29" s="1"/>
  <c r="KE24" i="29" s="1"/>
  <c r="KE23" i="29" s="1"/>
  <c r="KE22" i="29" s="1"/>
  <c r="KE21" i="29" s="1"/>
  <c r="KE20" i="29" s="1"/>
  <c r="KA34" i="29"/>
  <c r="KA33" i="29" s="1"/>
  <c r="KA32" i="29" s="1"/>
  <c r="KA31" i="29" s="1"/>
  <c r="KA29" i="29" s="1"/>
  <c r="KA27" i="29" s="1"/>
  <c r="KA26" i="29" s="1"/>
  <c r="KA25" i="29" s="1"/>
  <c r="KA24" i="29" s="1"/>
  <c r="KA23" i="29" s="1"/>
  <c r="KA22" i="29" s="1"/>
  <c r="KA21" i="29" s="1"/>
  <c r="KA20" i="29" s="1"/>
  <c r="KS28" i="29"/>
  <c r="KS27" i="29" s="1"/>
  <c r="KS26" i="29" s="1"/>
  <c r="KS25" i="29" s="1"/>
  <c r="KS24" i="29" s="1"/>
  <c r="KS23" i="29" s="1"/>
  <c r="KS22" i="29" s="1"/>
  <c r="KS21" i="29" s="1"/>
  <c r="KS20" i="29" s="1"/>
  <c r="OG27" i="30" l="1"/>
  <c r="OG26" i="30" s="1"/>
  <c r="OG25" i="30" s="1"/>
  <c r="OG24" i="30" s="1"/>
  <c r="OG23" i="30" s="1"/>
  <c r="OG22" i="30" s="1"/>
  <c r="OG21" i="30" s="1"/>
  <c r="OG20" i="30" s="1"/>
  <c r="OG29" i="30"/>
  <c r="OH23" i="30"/>
  <c r="OH22" i="30" s="1"/>
  <c r="OH21" i="30" s="1"/>
  <c r="OH20" i="30" s="1"/>
  <c r="YC25" i="25"/>
  <c r="YC24" i="25" s="1"/>
  <c r="YC23" i="25" s="1"/>
  <c r="YC22" i="25" s="1"/>
  <c r="YC21" i="25" s="1"/>
  <c r="YC20" i="25" s="1"/>
  <c r="YC27" i="25"/>
  <c r="YC32" i="25"/>
  <c r="YC31" i="25" s="1"/>
  <c r="YC30" i="25" s="1"/>
  <c r="YC34" i="25"/>
  <c r="LD34" i="30"/>
  <c r="LD31" i="30"/>
  <c r="LD29" i="30"/>
  <c r="LD27" i="30"/>
  <c r="LD25" i="30"/>
  <c r="LD24" i="30" s="1"/>
  <c r="LD23" i="30" s="1"/>
  <c r="LD22" i="30" s="1"/>
  <c r="LD21" i="30" s="1"/>
  <c r="LJ34" i="30"/>
  <c r="LJ31" i="30"/>
  <c r="LJ30" i="30" s="1"/>
  <c r="LJ27" i="30"/>
  <c r="LJ26" i="30" s="1"/>
  <c r="LJ22" i="30" s="1"/>
  <c r="LJ20" i="30" s="1"/>
  <c r="LN34" i="30"/>
  <c r="LN32" i="30"/>
  <c r="LN29" i="30"/>
  <c r="LN27" i="30"/>
  <c r="LN22" i="30"/>
  <c r="LN20" i="30" s="1"/>
  <c r="LQ30" i="30"/>
  <c r="LQ29" i="30" s="1"/>
  <c r="LQ27" i="30"/>
  <c r="LQ24" i="30"/>
  <c r="LQ23" i="30" s="1"/>
  <c r="LQ22" i="30" s="1"/>
  <c r="ND34" i="30"/>
  <c r="LY34" i="30"/>
  <c r="NU34" i="32"/>
  <c r="NT34" i="32"/>
  <c r="NZ34" i="32"/>
  <c r="NG34" i="30"/>
  <c r="NA34" i="30"/>
  <c r="OQ34" i="30"/>
  <c r="NH34" i="30"/>
  <c r="NF34" i="30"/>
  <c r="NE34" i="30"/>
  <c r="MX34" i="30"/>
  <c r="MT34" i="30"/>
  <c r="MS34" i="30"/>
  <c r="MR34" i="30"/>
  <c r="MN34" i="30"/>
  <c r="MO34" i="30"/>
  <c r="MG34" i="30"/>
  <c r="NG32" i="30"/>
  <c r="NG30" i="30" s="1"/>
  <c r="NG27" i="30" s="1"/>
  <c r="NG26" i="30" s="1"/>
  <c r="NG25" i="30" s="1"/>
  <c r="NG24" i="30" s="1"/>
  <c r="NG23" i="30" s="1"/>
  <c r="NG22" i="30" s="1"/>
  <c r="NG21" i="30" s="1"/>
  <c r="NG20" i="30" s="1"/>
  <c r="NA31" i="30"/>
  <c r="NA30" i="30" s="1"/>
  <c r="NA25" i="30" s="1"/>
  <c r="NA24" i="30" s="1"/>
  <c r="NA23" i="30" s="1"/>
  <c r="NA22" i="30" s="1"/>
  <c r="NA21" i="30" s="1"/>
  <c r="NA20" i="30" s="1"/>
  <c r="OA31" i="30"/>
  <c r="OA30" i="30" s="1"/>
  <c r="OA27" i="30" s="1"/>
  <c r="OA26" i="30" s="1"/>
  <c r="OA25" i="30" s="1"/>
  <c r="OA24" i="30" s="1"/>
  <c r="OA23" i="30" s="1"/>
  <c r="OA22" i="30" s="1"/>
  <c r="OA21" i="30" s="1"/>
  <c r="OA20" i="30" s="1"/>
  <c r="OF31" i="30"/>
  <c r="OF30" i="30" s="1"/>
  <c r="OF27" i="30" s="1"/>
  <c r="OF26" i="30" s="1"/>
  <c r="OF25" i="30" s="1"/>
  <c r="OF24" i="30" s="1"/>
  <c r="OF23" i="30" s="1"/>
  <c r="OF22" i="30" s="1"/>
  <c r="OF21" i="30" s="1"/>
  <c r="OF20" i="30" s="1"/>
  <c r="NO32" i="30"/>
  <c r="NO31" i="30" s="1"/>
  <c r="NO30" i="30" s="1"/>
  <c r="NO27" i="30" s="1"/>
  <c r="NO26" i="30" s="1"/>
  <c r="NO25" i="30" s="1"/>
  <c r="NO24" i="30" s="1"/>
  <c r="NO23" i="30" s="1"/>
  <c r="NO22" i="30" s="1"/>
  <c r="NO21" i="30" s="1"/>
  <c r="NO20" i="30" s="1"/>
  <c r="NZ31" i="30"/>
  <c r="NZ30" i="30" s="1"/>
  <c r="NZ27" i="30" s="1"/>
  <c r="NZ26" i="30" s="1"/>
  <c r="NZ25" i="30" s="1"/>
  <c r="NZ24" i="30" s="1"/>
  <c r="NZ23" i="30" s="1"/>
  <c r="NZ22" i="30" s="1"/>
  <c r="NZ21" i="30" s="1"/>
  <c r="NZ20" i="30" s="1"/>
  <c r="NR30" i="30"/>
  <c r="NR29" i="30" s="1"/>
  <c r="NR27" i="30" s="1"/>
  <c r="NR26" i="30" s="1"/>
  <c r="NR25" i="30" s="1"/>
  <c r="NR24" i="30" s="1"/>
  <c r="NR23" i="30" s="1"/>
  <c r="NR22" i="30" s="1"/>
  <c r="NR21" i="30" s="1"/>
  <c r="NR20" i="30" s="1"/>
  <c r="NN30" i="30"/>
  <c r="NN27" i="30" s="1"/>
  <c r="NN26" i="30" s="1"/>
  <c r="NN25" i="30" s="1"/>
  <c r="NN24" i="30" s="1"/>
  <c r="NN23" i="30" s="1"/>
  <c r="NN22" i="30" s="1"/>
  <c r="NN21" i="30" s="1"/>
  <c r="NN20" i="30" s="1"/>
  <c r="NI30" i="30"/>
  <c r="NI27" i="30" s="1"/>
  <c r="NI26" i="30" s="1"/>
  <c r="NI25" i="30" s="1"/>
  <c r="NI24" i="30" s="1"/>
  <c r="NI23" i="30" s="1"/>
  <c r="NI22" i="30" s="1"/>
  <c r="NI21" i="30" s="1"/>
  <c r="NI20" i="30" s="1"/>
  <c r="NQ30" i="30"/>
  <c r="NQ29" i="30" s="1"/>
  <c r="NQ27" i="30" s="1"/>
  <c r="NQ26" i="30" s="1"/>
  <c r="NQ25" i="30" s="1"/>
  <c r="NQ24" i="30" s="1"/>
  <c r="NQ23" i="30" s="1"/>
  <c r="NQ22" i="30" s="1"/>
  <c r="NQ21" i="30" s="1"/>
  <c r="NQ20" i="30" s="1"/>
  <c r="OQ27" i="30"/>
  <c r="OQ26" i="30" s="1"/>
  <c r="OQ25" i="30" s="1"/>
  <c r="OQ24" i="30" s="1"/>
  <c r="OQ23" i="30" s="1"/>
  <c r="OQ22" i="30" s="1"/>
  <c r="OQ21" i="30" s="1"/>
  <c r="OQ20" i="30" s="1"/>
  <c r="NH31" i="30"/>
  <c r="NH30" i="30" s="1"/>
  <c r="NH27" i="30" s="1"/>
  <c r="NH26" i="30" s="1"/>
  <c r="NH25" i="30" s="1"/>
  <c r="NH24" i="30" s="1"/>
  <c r="NH23" i="30" s="1"/>
  <c r="NH22" i="30" s="1"/>
  <c r="NH21" i="30" s="1"/>
  <c r="NH20" i="30" s="1"/>
  <c r="NF32" i="30"/>
  <c r="NF31" i="30" s="1"/>
  <c r="NF29" i="30" s="1"/>
  <c r="NF27" i="30" s="1"/>
  <c r="NF26" i="30" s="1"/>
  <c r="NF25" i="30" s="1"/>
  <c r="NF24" i="30" s="1"/>
  <c r="NF23" i="30" s="1"/>
  <c r="NF22" i="30" s="1"/>
  <c r="NF21" i="30" s="1"/>
  <c r="NF20" i="30" s="1"/>
  <c r="NE32" i="30"/>
  <c r="NE31" i="30" s="1"/>
  <c r="NE29" i="30" s="1"/>
  <c r="NE27" i="30" s="1"/>
  <c r="NE26" i="30" s="1"/>
  <c r="NE25" i="30" s="1"/>
  <c r="NE24" i="30" s="1"/>
  <c r="NE23" i="30" s="1"/>
  <c r="NE22" i="30" s="1"/>
  <c r="NE21" i="30" s="1"/>
  <c r="NE20" i="30" s="1"/>
  <c r="MX31" i="30"/>
  <c r="MX30" i="30" s="1"/>
  <c r="MX25" i="30" s="1"/>
  <c r="MX24" i="30" s="1"/>
  <c r="MX23" i="30" s="1"/>
  <c r="MX22" i="30" s="1"/>
  <c r="MX21" i="30" s="1"/>
  <c r="MX20" i="30" s="1"/>
  <c r="MT32" i="30"/>
  <c r="MT31" i="30" s="1"/>
  <c r="MT30" i="30" s="1"/>
  <c r="MT27" i="30" s="1"/>
  <c r="MT25" i="30" s="1"/>
  <c r="MT24" i="30" s="1"/>
  <c r="MT23" i="30" s="1"/>
  <c r="MT22" i="30" s="1"/>
  <c r="MT21" i="30" s="1"/>
  <c r="MT20" i="30" s="1"/>
  <c r="MS32" i="30"/>
  <c r="MS31" i="30" s="1"/>
  <c r="MS30" i="30" s="1"/>
  <c r="MS27" i="30" s="1"/>
  <c r="MS25" i="30" s="1"/>
  <c r="MS24" i="30" s="1"/>
  <c r="MS23" i="30" s="1"/>
  <c r="MS22" i="30" s="1"/>
  <c r="MS21" i="30" s="1"/>
  <c r="MS20" i="30" s="1"/>
  <c r="MR32" i="30"/>
  <c r="MR31" i="30" s="1"/>
  <c r="MR30" i="30" s="1"/>
  <c r="MR27" i="30" s="1"/>
  <c r="MR25" i="30" s="1"/>
  <c r="MR24" i="30" s="1"/>
  <c r="MR23" i="30" s="1"/>
  <c r="MR22" i="30" s="1"/>
  <c r="MR21" i="30" s="1"/>
  <c r="MR20" i="30" s="1"/>
  <c r="MN32" i="30"/>
  <c r="MN31" i="30" s="1"/>
  <c r="MN30" i="30" s="1"/>
  <c r="MN25" i="30" s="1"/>
  <c r="MN24" i="30" s="1"/>
  <c r="MN23" i="30" s="1"/>
  <c r="MN22" i="30" s="1"/>
  <c r="MN21" i="30" s="1"/>
  <c r="MN20" i="30" s="1"/>
  <c r="MO31" i="30"/>
  <c r="MO30" i="30" s="1"/>
  <c r="MO26" i="30" s="1"/>
  <c r="MO25" i="30" s="1"/>
  <c r="MO24" i="30" s="1"/>
  <c r="MO23" i="30" s="1"/>
  <c r="MO22" i="30" s="1"/>
  <c r="MO21" i="30" s="1"/>
  <c r="MO20" i="30" s="1"/>
  <c r="MG32" i="30"/>
  <c r="MG31" i="30" s="1"/>
  <c r="MG30" i="30" s="1"/>
  <c r="MG27" i="30" s="1"/>
  <c r="MG23" i="30" s="1"/>
  <c r="MG22" i="30" s="1"/>
  <c r="MG21" i="30" s="1"/>
  <c r="MG20" i="30" s="1"/>
  <c r="JH34" i="29"/>
  <c r="JH33" i="29" s="1"/>
  <c r="JH32" i="29" s="1"/>
  <c r="JH31" i="29" s="1"/>
  <c r="JH30" i="29" s="1"/>
  <c r="JH24" i="29" s="1"/>
  <c r="JH23" i="29" s="1"/>
  <c r="JH22" i="29" s="1"/>
  <c r="JH21" i="29" s="1"/>
  <c r="JH20" i="29" s="1"/>
  <c r="JG32" i="29"/>
  <c r="JG31" i="29" s="1"/>
  <c r="JG30" i="29" s="1"/>
  <c r="JG24" i="29" s="1"/>
  <c r="JG23" i="29" s="1"/>
  <c r="JG22" i="29" s="1"/>
  <c r="JG21" i="29" s="1"/>
  <c r="JG20" i="29" s="1"/>
  <c r="JQ32" i="29"/>
  <c r="JQ31" i="29" s="1"/>
  <c r="JQ30" i="29" s="1"/>
  <c r="JQ27" i="29" s="1"/>
  <c r="JQ26" i="29" s="1"/>
  <c r="JQ25" i="29" s="1"/>
  <c r="JQ24" i="29" s="1"/>
  <c r="JQ23" i="29" s="1"/>
  <c r="JQ22" i="29" s="1"/>
  <c r="JQ21" i="29" s="1"/>
  <c r="JQ20" i="29" s="1"/>
  <c r="JB32" i="29"/>
  <c r="JB31" i="29" s="1"/>
  <c r="JB30" i="29" s="1"/>
  <c r="JB27" i="29" s="1"/>
  <c r="JB26" i="29" s="1"/>
  <c r="JB24" i="29" s="1"/>
  <c r="JB23" i="29" s="1"/>
  <c r="JB22" i="29" s="1"/>
  <c r="JB21" i="29" s="1"/>
  <c r="JB20" i="29" s="1"/>
  <c r="JE32" i="29"/>
  <c r="JE31" i="29" s="1"/>
  <c r="JE30" i="29" s="1"/>
  <c r="JE27" i="29" s="1"/>
  <c r="JE26" i="29" s="1"/>
  <c r="JE24" i="29" s="1"/>
  <c r="JE23" i="29" s="1"/>
  <c r="JE22" i="29" s="1"/>
  <c r="JE21" i="29" s="1"/>
  <c r="JE20" i="29" s="1"/>
  <c r="KK32" i="29"/>
  <c r="KK31" i="29" s="1"/>
  <c r="KK30" i="29" s="1"/>
  <c r="KK29" i="29" s="1"/>
  <c r="JD32" i="29"/>
  <c r="JD31" i="29" s="1"/>
  <c r="JD30" i="29" s="1"/>
  <c r="JD27" i="29" s="1"/>
  <c r="JD26" i="29" s="1"/>
  <c r="JD24" i="29" s="1"/>
  <c r="JD23" i="29" s="1"/>
  <c r="JD22" i="29" s="1"/>
  <c r="JD21" i="29" s="1"/>
  <c r="JD20" i="29" s="1"/>
  <c r="JR32" i="29"/>
  <c r="JR31" i="29" s="1"/>
  <c r="JR30" i="29" s="1"/>
  <c r="JR26" i="29" s="1"/>
  <c r="JR25" i="29" s="1"/>
  <c r="JR24" i="29" s="1"/>
  <c r="JR23" i="29" s="1"/>
  <c r="JR22" i="29" s="1"/>
  <c r="JR21" i="29" s="1"/>
  <c r="JR20" i="29" s="1"/>
  <c r="KK28" i="29" l="1"/>
  <c r="KK27" i="29" s="1"/>
  <c r="KK26" i="29" s="1"/>
  <c r="KK25" i="29" s="1"/>
  <c r="KK24" i="29" s="1"/>
  <c r="KK23" i="29" s="1"/>
  <c r="KK22" i="29" s="1"/>
  <c r="KK21" i="29" s="1"/>
  <c r="KK20" i="29" s="1"/>
  <c r="NQ26" i="25"/>
  <c r="NQ25" i="25" s="1"/>
  <c r="NQ24" i="25" s="1"/>
  <c r="NQ23" i="25" s="1"/>
  <c r="NQ22" i="25" s="1"/>
  <c r="NQ21" i="25" s="1"/>
  <c r="NQ20" i="25" s="1"/>
  <c r="NQ34" i="25"/>
  <c r="NQ33" i="25" s="1"/>
  <c r="NQ32" i="25" s="1"/>
  <c r="NQ31" i="25" s="1"/>
  <c r="ADP27" i="25"/>
  <c r="ADP26" i="25" s="1"/>
  <c r="ADP25" i="25" s="1"/>
  <c r="ADP24" i="25" s="1"/>
  <c r="ADP23" i="25" s="1"/>
  <c r="ADP22" i="25" s="1"/>
  <c r="ADP21" i="25" s="1"/>
  <c r="ADP20" i="25" s="1"/>
  <c r="ADQ24" i="25"/>
  <c r="ADQ23" i="25" s="1"/>
  <c r="ADQ22" i="25" s="1"/>
  <c r="ADQ21" i="25" s="1"/>
  <c r="ADQ20" i="25" s="1"/>
  <c r="ADQ26" i="25"/>
  <c r="ADQ29" i="25"/>
  <c r="ADR26" i="25"/>
  <c r="ADR25" i="25" s="1"/>
  <c r="ADR24" i="25" s="1"/>
  <c r="ADR23" i="25" s="1"/>
  <c r="ADR22" i="25" s="1"/>
  <c r="ADR21" i="25" s="1"/>
  <c r="ADR20" i="25" s="1"/>
  <c r="ADS26" i="25"/>
  <c r="ADS25" i="25" s="1"/>
  <c r="ADS24" i="25" s="1"/>
  <c r="ADS23" i="25" s="1"/>
  <c r="ADS22" i="25" s="1"/>
  <c r="ADS21" i="25" s="1"/>
  <c r="ADS20" i="25" s="1"/>
  <c r="ADR29" i="25"/>
  <c r="ADS29" i="25"/>
  <c r="ABV24" i="25" l="1"/>
  <c r="ABV23" i="25" s="1"/>
  <c r="ABV22" i="25" s="1"/>
  <c r="ABV21" i="25" s="1"/>
  <c r="ABV20" i="25" s="1"/>
  <c r="ABV26" i="25"/>
  <c r="ABV31" i="25"/>
  <c r="ABV30" i="25" s="1"/>
  <c r="ABV29" i="25" s="1"/>
  <c r="ABV34" i="25"/>
  <c r="ABV33" i="25" s="1"/>
  <c r="ADT25" i="25"/>
  <c r="ADT24" i="25" s="1"/>
  <c r="ADT23" i="25" s="1"/>
  <c r="ADT22" i="25" s="1"/>
  <c r="ADT21" i="25" s="1"/>
  <c r="ADT20" i="25" s="1"/>
  <c r="ADT29" i="25"/>
  <c r="WM24" i="25"/>
  <c r="WM23" i="25" s="1"/>
  <c r="WM22" i="25" s="1"/>
  <c r="WM21" i="25" s="1"/>
  <c r="WM20" i="25" s="1"/>
  <c r="WM26" i="25"/>
  <c r="WM34" i="25"/>
  <c r="WM33" i="25" s="1"/>
  <c r="WN29" i="25"/>
  <c r="WN28" i="25" s="1"/>
  <c r="WN27" i="25" s="1"/>
  <c r="WN26" i="25" s="1"/>
  <c r="WN25" i="25" s="1"/>
  <c r="WN24" i="25" s="1"/>
  <c r="WN23" i="25" s="1"/>
  <c r="WN22" i="25" s="1"/>
  <c r="WN21" i="25" s="1"/>
  <c r="WN20" i="25" s="1"/>
  <c r="WN31" i="25"/>
  <c r="WN34" i="25"/>
  <c r="WO27" i="25"/>
  <c r="WO26" i="25" s="1"/>
  <c r="WO25" i="25" s="1"/>
  <c r="WO24" i="25" s="1"/>
  <c r="WO23" i="25" s="1"/>
  <c r="WO22" i="25" s="1"/>
  <c r="WO21" i="25" s="1"/>
  <c r="WO20" i="25" s="1"/>
  <c r="WP27" i="25"/>
  <c r="WP26" i="25" s="1"/>
  <c r="WP25" i="25" s="1"/>
  <c r="WP24" i="25" s="1"/>
  <c r="WP23" i="25" s="1"/>
  <c r="WP22" i="25" s="1"/>
  <c r="WP21" i="25" s="1"/>
  <c r="WP20" i="25" s="1"/>
  <c r="WO30" i="25"/>
  <c r="WP32" i="25"/>
  <c r="WP31" i="25" s="1"/>
  <c r="WP30" i="25" s="1"/>
  <c r="WO34" i="25"/>
  <c r="WP34" i="25"/>
  <c r="NO27" i="31"/>
  <c r="NO26" i="31" s="1"/>
  <c r="NO25" i="31" s="1"/>
  <c r="NO24" i="31" s="1"/>
  <c r="NO23" i="31" s="1"/>
  <c r="NO22" i="31" s="1"/>
  <c r="NO21" i="31" s="1"/>
  <c r="NO20" i="31" s="1"/>
  <c r="NO31" i="31"/>
  <c r="NO34" i="31"/>
  <c r="JV34" i="29" l="1"/>
  <c r="JY29" i="17"/>
  <c r="JX29" i="17"/>
  <c r="LH29" i="17"/>
  <c r="JY27" i="17"/>
  <c r="JY26" i="17" s="1"/>
  <c r="JY25" i="17" s="1"/>
  <c r="JY24" i="17" s="1"/>
  <c r="JY23" i="17" s="1"/>
  <c r="JY22" i="17" s="1"/>
  <c r="JY21" i="17" s="1"/>
  <c r="JY20" i="17" s="1"/>
  <c r="JX27" i="17"/>
  <c r="JX26" i="17" s="1"/>
  <c r="JX25" i="17" s="1"/>
  <c r="JX24" i="17" s="1"/>
  <c r="JX23" i="17" s="1"/>
  <c r="JX22" i="17" s="1"/>
  <c r="JX21" i="17" s="1"/>
  <c r="JX20" i="17" s="1"/>
  <c r="JP27" i="17"/>
  <c r="JP26" i="17" s="1"/>
  <c r="JP25" i="17" s="1"/>
  <c r="JP24" i="17" s="1"/>
  <c r="JP23" i="17" s="1"/>
  <c r="JP22" i="17" s="1"/>
  <c r="JP21" i="17" s="1"/>
  <c r="JP20" i="17" s="1"/>
  <c r="LH27" i="17"/>
  <c r="LH26" i="17" s="1"/>
  <c r="LH25" i="17" s="1"/>
  <c r="LH24" i="17" s="1"/>
  <c r="LH23" i="17" s="1"/>
  <c r="LH22" i="17" s="1"/>
  <c r="LH21" i="17" s="1"/>
  <c r="LH20" i="17" s="1"/>
  <c r="KT27" i="17"/>
  <c r="KT26" i="17" s="1"/>
  <c r="KT25" i="17" s="1"/>
  <c r="KT24" i="17" s="1"/>
  <c r="KT23" i="17" s="1"/>
  <c r="KT22" i="17" s="1"/>
  <c r="KT21" i="17" s="1"/>
  <c r="KT20" i="17" s="1"/>
  <c r="KY27" i="17"/>
  <c r="KY26" i="17" s="1"/>
  <c r="KY25" i="17" s="1"/>
  <c r="KY24" i="17" s="1"/>
  <c r="KY23" i="17" s="1"/>
  <c r="KY22" i="17" s="1"/>
  <c r="KY21" i="17" s="1"/>
  <c r="KY20" i="17" s="1"/>
  <c r="KI27" i="17"/>
  <c r="KI26" i="17" s="1"/>
  <c r="KI25" i="17" s="1"/>
  <c r="KI24" i="17" s="1"/>
  <c r="KI23" i="17" s="1"/>
  <c r="KI22" i="17" s="1"/>
  <c r="KI21" i="17" s="1"/>
  <c r="KI20" i="17" s="1"/>
  <c r="JT27" i="17"/>
  <c r="JT26" i="17" s="1"/>
  <c r="JT25" i="17" s="1"/>
  <c r="JT24" i="17" s="1"/>
  <c r="JT23" i="17" s="1"/>
  <c r="JT22" i="17" s="1"/>
  <c r="JT21" i="17" s="1"/>
  <c r="JT20" i="17" s="1"/>
  <c r="JM25" i="17"/>
  <c r="JM24" i="17" s="1"/>
  <c r="JM23" i="17" s="1"/>
  <c r="JM22" i="17" s="1"/>
  <c r="JM21" i="17" s="1"/>
  <c r="JM20" i="17" s="1"/>
  <c r="JL25" i="17"/>
  <c r="JL24" i="17" s="1"/>
  <c r="JL23" i="17" s="1"/>
  <c r="JL22" i="17" s="1"/>
  <c r="JL21" i="17" s="1"/>
  <c r="JL20" i="17" s="1"/>
  <c r="GO34" i="25" l="1"/>
  <c r="GO30" i="25"/>
  <c r="GO29" i="25" s="1"/>
  <c r="GO28" i="25" s="1"/>
  <c r="GO27" i="25" s="1"/>
  <c r="GO26" i="25" s="1"/>
  <c r="GO25" i="25" s="1"/>
  <c r="GO24" i="25" s="1"/>
  <c r="GO23" i="25" s="1"/>
  <c r="GO22" i="25" s="1"/>
  <c r="GO21" i="25" s="1"/>
  <c r="GO20" i="25" s="1"/>
  <c r="NA34" i="32" l="1"/>
  <c r="NM34" i="32"/>
  <c r="MT34" i="32"/>
  <c r="NV34" i="32"/>
  <c r="OG34" i="32"/>
  <c r="OA34" i="32"/>
  <c r="OB34" i="32"/>
  <c r="OF34" i="32"/>
  <c r="NQ34" i="32"/>
  <c r="ND34" i="31"/>
  <c r="MX34" i="31"/>
  <c r="MV34" i="31"/>
  <c r="MQ34" i="31"/>
  <c r="LN34" i="31"/>
  <c r="MR34" i="31"/>
  <c r="NC34" i="31"/>
  <c r="MP34" i="31"/>
  <c r="MY34" i="31"/>
  <c r="MH34" i="31"/>
  <c r="NM34" i="30"/>
  <c r="LO34" i="30"/>
  <c r="NL34" i="30"/>
  <c r="MM34" i="30"/>
  <c r="MW34" i="30"/>
  <c r="MP34" i="30"/>
  <c r="MQ34" i="30"/>
  <c r="NB34" i="30"/>
  <c r="NC34" i="30"/>
  <c r="LY32" i="30"/>
  <c r="LY31" i="30" s="1"/>
  <c r="LY30" i="30" s="1"/>
  <c r="LY27" i="30" s="1"/>
  <c r="LY25" i="30" s="1"/>
  <c r="LY21" i="30" s="1"/>
  <c r="LY20" i="30" s="1"/>
  <c r="MP32" i="30"/>
  <c r="MP31" i="30" s="1"/>
  <c r="MP30" i="30" s="1"/>
  <c r="MP27" i="30" s="1"/>
  <c r="MP26" i="30" s="1"/>
  <c r="MP25" i="30" s="1"/>
  <c r="MP24" i="30" s="1"/>
  <c r="MP23" i="30" s="1"/>
  <c r="MP22" i="30" s="1"/>
  <c r="MP21" i="30" s="1"/>
  <c r="MP20" i="30" s="1"/>
  <c r="ND32" i="30"/>
  <c r="ND31" i="30" s="1"/>
  <c r="ND30" i="30" s="1"/>
  <c r="ND29" i="30" s="1"/>
  <c r="ND27" i="30" s="1"/>
  <c r="ND26" i="30" s="1"/>
  <c r="ND25" i="30" s="1"/>
  <c r="ND24" i="30" s="1"/>
  <c r="ND23" i="30" s="1"/>
  <c r="ND22" i="30" s="1"/>
  <c r="ND21" i="30" s="1"/>
  <c r="ND20" i="30" s="1"/>
  <c r="MQ32" i="30"/>
  <c r="MQ31" i="30" s="1"/>
  <c r="MQ30" i="30" s="1"/>
  <c r="MQ29" i="30" s="1"/>
  <c r="MQ25" i="30" s="1"/>
  <c r="MQ24" i="30" s="1"/>
  <c r="MQ23" i="30" s="1"/>
  <c r="MQ22" i="30" s="1"/>
  <c r="MQ21" i="30" s="1"/>
  <c r="MQ20" i="30" s="1"/>
  <c r="NB32" i="30"/>
  <c r="NB31" i="30" s="1"/>
  <c r="NB29" i="30" s="1"/>
  <c r="NB27" i="30" s="1"/>
  <c r="NB26" i="30" s="1"/>
  <c r="NB25" i="30" s="1"/>
  <c r="NB24" i="30" s="1"/>
  <c r="NB23" i="30" s="1"/>
  <c r="NB22" i="30" s="1"/>
  <c r="NB21" i="30" s="1"/>
  <c r="NB20" i="30" s="1"/>
  <c r="NC32" i="30"/>
  <c r="NC31" i="30" s="1"/>
  <c r="NC30" i="30" s="1"/>
  <c r="NC29" i="30" s="1"/>
  <c r="NC27" i="30" s="1"/>
  <c r="NC26" i="30" s="1"/>
  <c r="NC25" i="30" s="1"/>
  <c r="NC24" i="30" s="1"/>
  <c r="NC23" i="30" s="1"/>
  <c r="NC22" i="30" s="1"/>
  <c r="NC21" i="30" s="1"/>
  <c r="NC20" i="30" s="1"/>
  <c r="OU34" i="32"/>
  <c r="OL34" i="32"/>
  <c r="NY34" i="32"/>
  <c r="OK34" i="32"/>
  <c r="NW34" i="32"/>
  <c r="OU30" i="32"/>
  <c r="OL30" i="32"/>
  <c r="NY30" i="32"/>
  <c r="NY25" i="32" s="1"/>
  <c r="NY24" i="32" s="1"/>
  <c r="NY23" i="32" s="1"/>
  <c r="NY22" i="32" s="1"/>
  <c r="NY21" i="32" s="1"/>
  <c r="NY20" i="32" s="1"/>
  <c r="OK30" i="32"/>
  <c r="OK29" i="32" s="1"/>
  <c r="NW30" i="32"/>
  <c r="NW25" i="32" s="1"/>
  <c r="NW24" i="32" s="1"/>
  <c r="NW23" i="32" s="1"/>
  <c r="NW22" i="32" s="1"/>
  <c r="NW21" i="32" s="1"/>
  <c r="NW20" i="32" s="1"/>
  <c r="NN30" i="32"/>
  <c r="NN23" i="32" s="1"/>
  <c r="NN22" i="32" s="1"/>
  <c r="NN21" i="32" s="1"/>
  <c r="NN20" i="32" s="1"/>
  <c r="NO30" i="32"/>
  <c r="NU30" i="32"/>
  <c r="NU25" i="32" s="1"/>
  <c r="NU24" i="32" s="1"/>
  <c r="NU23" i="32" s="1"/>
  <c r="NU22" i="32" s="1"/>
  <c r="NU21" i="32" s="1"/>
  <c r="NU20" i="32" s="1"/>
  <c r="NT30" i="32"/>
  <c r="NT25" i="32" s="1"/>
  <c r="NT24" i="32" s="1"/>
  <c r="NT23" i="32" s="1"/>
  <c r="NT22" i="32" s="1"/>
  <c r="NT21" i="32" s="1"/>
  <c r="NT20" i="32" s="1"/>
  <c r="NZ30" i="32"/>
  <c r="NZ25" i="32" s="1"/>
  <c r="NZ24" i="32" s="1"/>
  <c r="NZ23" i="32" s="1"/>
  <c r="NZ22" i="32" s="1"/>
  <c r="NZ21" i="32" s="1"/>
  <c r="NZ20" i="32" s="1"/>
  <c r="NQ30" i="32"/>
  <c r="NQ24" i="32" s="1"/>
  <c r="NQ23" i="32" s="1"/>
  <c r="NQ22" i="32" s="1"/>
  <c r="NQ21" i="32" s="1"/>
  <c r="NQ20" i="32" s="1"/>
  <c r="NO24" i="32"/>
  <c r="NO23" i="32" s="1"/>
  <c r="NO22" i="32" s="1"/>
  <c r="NO21" i="32" s="1"/>
  <c r="NO20" i="32" s="1"/>
  <c r="OF29" i="32"/>
  <c r="ADU25" i="25"/>
  <c r="ADU24" i="25" s="1"/>
  <c r="ADU23" i="25" s="1"/>
  <c r="ADU22" i="25" s="1"/>
  <c r="ADU21" i="25" s="1"/>
  <c r="ADU20" i="25" s="1"/>
  <c r="ADV25" i="25"/>
  <c r="ADV24" i="25" s="1"/>
  <c r="ADV23" i="25" s="1"/>
  <c r="ADV22" i="25" s="1"/>
  <c r="ADV21" i="25" s="1"/>
  <c r="ADV20" i="25" s="1"/>
  <c r="ADV29" i="25"/>
  <c r="IQ32" i="25"/>
  <c r="IQ31" i="25" s="1"/>
  <c r="IQ30" i="25" s="1"/>
  <c r="IQ27" i="25"/>
  <c r="IQ25" i="25"/>
  <c r="IQ24" i="25" s="1"/>
  <c r="IQ23" i="25" s="1"/>
  <c r="IQ22" i="25" s="1"/>
  <c r="IQ21" i="25" s="1"/>
  <c r="IQ20" i="25" s="1"/>
  <c r="GN34" i="25"/>
  <c r="GN29" i="25"/>
  <c r="GN27" i="25"/>
  <c r="GN25" i="25"/>
  <c r="GN24" i="25" s="1"/>
  <c r="GN23" i="25" s="1"/>
  <c r="GN22" i="25" s="1"/>
  <c r="GN21" i="25" s="1"/>
  <c r="GN20" i="25" s="1"/>
  <c r="GM34" i="25" l="1"/>
  <c r="GL34" i="25"/>
  <c r="GK34" i="25"/>
  <c r="GM30" i="25"/>
  <c r="GM29" i="25" s="1"/>
  <c r="GL29" i="25"/>
  <c r="GK29" i="25"/>
  <c r="GM26" i="25"/>
  <c r="GM25" i="25" s="1"/>
  <c r="GM24" i="25" s="1"/>
  <c r="GM23" i="25" s="1"/>
  <c r="GM22" i="25" s="1"/>
  <c r="GM21" i="25" s="1"/>
  <c r="GM20" i="25" s="1"/>
  <c r="GL26" i="25"/>
  <c r="GL25" i="25" s="1"/>
  <c r="GL24" i="25" s="1"/>
  <c r="GL23" i="25" s="1"/>
  <c r="GL22" i="25" s="1"/>
  <c r="GL21" i="25" s="1"/>
  <c r="GL20" i="25" s="1"/>
  <c r="GK26" i="25"/>
  <c r="GK25" i="25" s="1"/>
  <c r="GK24" i="25" s="1"/>
  <c r="GK23" i="25" s="1"/>
  <c r="GK22" i="25" s="1"/>
  <c r="GK21" i="25" s="1"/>
  <c r="GK20" i="25" s="1"/>
  <c r="NO21" i="25"/>
  <c r="NO20" i="25" s="1"/>
  <c r="NO26" i="25"/>
  <c r="NO31" i="25"/>
  <c r="NO30" i="25" s="1"/>
  <c r="NO29" i="25" s="1"/>
  <c r="NO34" i="25"/>
  <c r="NP25" i="25"/>
  <c r="NP24" i="25" s="1"/>
  <c r="NP23" i="25" s="1"/>
  <c r="NP22" i="25" s="1"/>
  <c r="NP21" i="25" s="1"/>
  <c r="NP20" i="25" s="1"/>
  <c r="NP31" i="25"/>
  <c r="NP30" i="25" s="1"/>
  <c r="NP29" i="25" s="1"/>
  <c r="NP34" i="25"/>
  <c r="NK26" i="25"/>
  <c r="NK25" i="25" s="1"/>
  <c r="NK24" i="25" s="1"/>
  <c r="NK23" i="25" s="1"/>
  <c r="NK22" i="25" s="1"/>
  <c r="NK21" i="25" s="1"/>
  <c r="NK20" i="25" s="1"/>
  <c r="NL26" i="25"/>
  <c r="NL25" i="25" s="1"/>
  <c r="NL24" i="25" s="1"/>
  <c r="NL23" i="25" s="1"/>
  <c r="NL22" i="25" s="1"/>
  <c r="NL21" i="25" s="1"/>
  <c r="NL20" i="25" s="1"/>
  <c r="NM26" i="25"/>
  <c r="NM25" i="25" s="1"/>
  <c r="NM24" i="25" s="1"/>
  <c r="NM23" i="25" s="1"/>
  <c r="NM22" i="25" s="1"/>
  <c r="NM21" i="25" s="1"/>
  <c r="NM20" i="25" s="1"/>
  <c r="NN26" i="25"/>
  <c r="NN25" i="25" s="1"/>
  <c r="NN24" i="25" s="1"/>
  <c r="NN23" i="25" s="1"/>
  <c r="NN22" i="25" s="1"/>
  <c r="NN21" i="25" s="1"/>
  <c r="NN20" i="25" s="1"/>
  <c r="NK28" i="25"/>
  <c r="NK32" i="25"/>
  <c r="NK31" i="25" s="1"/>
  <c r="NK30" i="25" s="1"/>
  <c r="NL32" i="25"/>
  <c r="NL31" i="25" s="1"/>
  <c r="NL30" i="25" s="1"/>
  <c r="NM32" i="25"/>
  <c r="NM31" i="25" s="1"/>
  <c r="NM30" i="25" s="1"/>
  <c r="NN32" i="25"/>
  <c r="NN31" i="25" s="1"/>
  <c r="NN30" i="25" s="1"/>
  <c r="ABU21" i="25"/>
  <c r="ABU20" i="25" s="1"/>
  <c r="ABU26" i="25"/>
  <c r="ABU30" i="25"/>
  <c r="ABU29" i="25" s="1"/>
  <c r="ABU34" i="25"/>
  <c r="ABT26" i="25"/>
  <c r="ABT25" i="25" s="1"/>
  <c r="ABT24" i="25" s="1"/>
  <c r="ABT23" i="25" s="1"/>
  <c r="ABT22" i="25" s="1"/>
  <c r="ABT21" i="25" s="1"/>
  <c r="ABT20" i="25" s="1"/>
  <c r="ABT34" i="25"/>
  <c r="ABS27" i="25"/>
  <c r="ABS26" i="25" s="1"/>
  <c r="ABS25" i="25" s="1"/>
  <c r="ABS24" i="25" s="1"/>
  <c r="ABS23" i="25" s="1"/>
  <c r="ABS22" i="25" s="1"/>
  <c r="ABS21" i="25" s="1"/>
  <c r="ABS20" i="25" s="1"/>
  <c r="ABS32" i="25"/>
  <c r="ABS34" i="25"/>
  <c r="ABQ26" i="25"/>
  <c r="ABQ25" i="25" s="1"/>
  <c r="ABQ24" i="25" s="1"/>
  <c r="ABQ23" i="25" s="1"/>
  <c r="ABQ22" i="25" s="1"/>
  <c r="ABQ21" i="25" s="1"/>
  <c r="ABQ20" i="25" s="1"/>
  <c r="ABR26" i="25"/>
  <c r="ABR25" i="25" s="1"/>
  <c r="ABR24" i="25" s="1"/>
  <c r="ABR23" i="25" s="1"/>
  <c r="ABR22" i="25" s="1"/>
  <c r="ABR21" i="25" s="1"/>
  <c r="ABR20" i="25" s="1"/>
  <c r="ABQ29" i="25"/>
  <c r="ABR29" i="25"/>
  <c r="ABQ31" i="25"/>
  <c r="ABR32" i="25"/>
  <c r="ABR31" i="25" s="1"/>
  <c r="ABQ34" i="25"/>
  <c r="ABR34" i="25"/>
  <c r="LU32" i="30"/>
  <c r="LU31" i="30" s="1"/>
  <c r="LU34" i="30"/>
  <c r="MC30" i="30"/>
  <c r="MC29" i="30" s="1"/>
  <c r="MH27" i="30"/>
  <c r="MH24" i="30" s="1"/>
  <c r="MH23" i="30" s="1"/>
  <c r="MH22" i="30" s="1"/>
  <c r="MH21" i="30" s="1"/>
  <c r="MH20" i="30" s="1"/>
  <c r="MH32" i="30"/>
  <c r="MH34" i="30"/>
  <c r="NI25" i="32"/>
  <c r="NI21" i="32" s="1"/>
  <c r="NI20" i="32" s="1"/>
  <c r="LL27" i="30"/>
  <c r="LL26" i="30" s="1"/>
  <c r="LL24" i="30" s="1"/>
  <c r="LL23" i="30" s="1"/>
  <c r="LL22" i="30" s="1"/>
  <c r="LL31" i="30"/>
  <c r="LL34" i="30"/>
  <c r="NL34" i="31" l="1"/>
  <c r="NU34" i="31"/>
  <c r="NJ34" i="31"/>
  <c r="OL34" i="31"/>
  <c r="NT34" i="31"/>
  <c r="MW34" i="31"/>
  <c r="MT34" i="31"/>
  <c r="NL32" i="31"/>
  <c r="NL30" i="31" s="1"/>
  <c r="NL27" i="31" s="1"/>
  <c r="NL26" i="31" s="1"/>
  <c r="NL25" i="31" s="1"/>
  <c r="NL24" i="31" s="1"/>
  <c r="NL23" i="31" s="1"/>
  <c r="NL22" i="31" s="1"/>
  <c r="NL21" i="31" s="1"/>
  <c r="NL20" i="31" s="1"/>
  <c r="NU32" i="31"/>
  <c r="NU31" i="31" s="1"/>
  <c r="NU30" i="31" s="1"/>
  <c r="NU27" i="31" s="1"/>
  <c r="NU26" i="31" s="1"/>
  <c r="NU25" i="31" s="1"/>
  <c r="NU24" i="31" s="1"/>
  <c r="NU23" i="31" s="1"/>
  <c r="NU22" i="31" s="1"/>
  <c r="NU21" i="31" s="1"/>
  <c r="NU20" i="31" s="1"/>
  <c r="OC32" i="31"/>
  <c r="OC31" i="31" s="1"/>
  <c r="OC30" i="31" s="1"/>
  <c r="OC27" i="31" s="1"/>
  <c r="OC26" i="31" s="1"/>
  <c r="OC25" i="31" s="1"/>
  <c r="OC24" i="31" s="1"/>
  <c r="OC23" i="31" s="1"/>
  <c r="OC22" i="31" s="1"/>
  <c r="OC21" i="31" s="1"/>
  <c r="OC20" i="31" s="1"/>
  <c r="OB32" i="31"/>
  <c r="OB31" i="31" s="1"/>
  <c r="OB30" i="31" s="1"/>
  <c r="OB27" i="31" s="1"/>
  <c r="OB26" i="31" s="1"/>
  <c r="OB25" i="31" s="1"/>
  <c r="OB24" i="31" s="1"/>
  <c r="OB23" i="31" s="1"/>
  <c r="OB22" i="31" s="1"/>
  <c r="OB21" i="31" s="1"/>
  <c r="OB20" i="31" s="1"/>
  <c r="OA32" i="31"/>
  <c r="OA31" i="31" s="1"/>
  <c r="OA30" i="31" s="1"/>
  <c r="OA27" i="31" s="1"/>
  <c r="OA26" i="31" s="1"/>
  <c r="OA25" i="31" s="1"/>
  <c r="OA24" i="31" s="1"/>
  <c r="OA23" i="31" s="1"/>
  <c r="OA22" i="31" s="1"/>
  <c r="OA21" i="31" s="1"/>
  <c r="OA20" i="31" s="1"/>
  <c r="NZ32" i="31"/>
  <c r="NZ31" i="31" s="1"/>
  <c r="NZ30" i="31" s="1"/>
  <c r="NZ27" i="31" s="1"/>
  <c r="NZ26" i="31" s="1"/>
  <c r="NZ25" i="31" s="1"/>
  <c r="NZ24" i="31" s="1"/>
  <c r="NZ23" i="31" s="1"/>
  <c r="NZ22" i="31" s="1"/>
  <c r="NZ21" i="31" s="1"/>
  <c r="NZ20" i="31" s="1"/>
  <c r="NJ32" i="31"/>
  <c r="NJ31" i="31" s="1"/>
  <c r="NJ29" i="31" s="1"/>
  <c r="NJ27" i="31" s="1"/>
  <c r="NJ26" i="31" s="1"/>
  <c r="NJ25" i="31" s="1"/>
  <c r="NJ24" i="31" s="1"/>
  <c r="NJ23" i="31" s="1"/>
  <c r="NJ22" i="31" s="1"/>
  <c r="NJ21" i="31" s="1"/>
  <c r="NJ20" i="31" s="1"/>
  <c r="NY32" i="31"/>
  <c r="NY31" i="31" s="1"/>
  <c r="NY30" i="31" s="1"/>
  <c r="NY27" i="31" s="1"/>
  <c r="NY26" i="31" s="1"/>
  <c r="NY25" i="31" s="1"/>
  <c r="NY24" i="31" s="1"/>
  <c r="NY23" i="31" s="1"/>
  <c r="NY22" i="31" s="1"/>
  <c r="NY21" i="31" s="1"/>
  <c r="NY20" i="31" s="1"/>
  <c r="NX32" i="31"/>
  <c r="NX31" i="31" s="1"/>
  <c r="NX30" i="31" s="1"/>
  <c r="NX27" i="31" s="1"/>
  <c r="NX26" i="31" s="1"/>
  <c r="NX25" i="31" s="1"/>
  <c r="NX24" i="31" s="1"/>
  <c r="NX23" i="31" s="1"/>
  <c r="NX22" i="31" s="1"/>
  <c r="NX21" i="31" s="1"/>
  <c r="NX20" i="31" s="1"/>
  <c r="NW32" i="31"/>
  <c r="NW31" i="31" s="1"/>
  <c r="NW30" i="31" s="1"/>
  <c r="NW27" i="31" s="1"/>
  <c r="NW26" i="31" s="1"/>
  <c r="NW25" i="31" s="1"/>
  <c r="NW24" i="31" s="1"/>
  <c r="NW23" i="31" s="1"/>
  <c r="NW22" i="31" s="1"/>
  <c r="NW21" i="31" s="1"/>
  <c r="NW20" i="31" s="1"/>
  <c r="NV32" i="31"/>
  <c r="NV31" i="31" s="1"/>
  <c r="NV30" i="31" s="1"/>
  <c r="NV27" i="31" s="1"/>
  <c r="NV26" i="31" s="1"/>
  <c r="NV25" i="31" s="1"/>
  <c r="NV24" i="31" s="1"/>
  <c r="NV23" i="31" s="1"/>
  <c r="NV22" i="31" s="1"/>
  <c r="NV21" i="31" s="1"/>
  <c r="NV20" i="31" s="1"/>
  <c r="OL31" i="31"/>
  <c r="OL30" i="31" s="1"/>
  <c r="OL29" i="31" s="1"/>
  <c r="OL28" i="31" s="1"/>
  <c r="OL27" i="31" s="1"/>
  <c r="OL26" i="31" s="1"/>
  <c r="OL25" i="31" s="1"/>
  <c r="OL24" i="31" s="1"/>
  <c r="OL23" i="31" s="1"/>
  <c r="OL22" i="31" s="1"/>
  <c r="OL21" i="31" s="1"/>
  <c r="OL20" i="31" s="1"/>
  <c r="NT32" i="31"/>
  <c r="NT31" i="31" s="1"/>
  <c r="NT30" i="31" s="1"/>
  <c r="NT27" i="31" s="1"/>
  <c r="NT26" i="31" s="1"/>
  <c r="NT25" i="31" s="1"/>
  <c r="NT24" i="31" s="1"/>
  <c r="NT23" i="31" s="1"/>
  <c r="NT22" i="31" s="1"/>
  <c r="NT21" i="31" s="1"/>
  <c r="NT20" i="31" s="1"/>
  <c r="MW32" i="31"/>
  <c r="MW31" i="31" s="1"/>
  <c r="MW30" i="31" s="1"/>
  <c r="MW27" i="31" s="1"/>
  <c r="MW25" i="31" s="1"/>
  <c r="MW24" i="31" s="1"/>
  <c r="MW23" i="31" s="1"/>
  <c r="MW22" i="31" s="1"/>
  <c r="MW21" i="31" s="1"/>
  <c r="MW20" i="31" s="1"/>
  <c r="MT32" i="31"/>
  <c r="MT31" i="31" s="1"/>
  <c r="MT30" i="31" s="1"/>
  <c r="MT27" i="31" s="1"/>
  <c r="MT26" i="31" s="1"/>
  <c r="MT25" i="31" s="1"/>
  <c r="MT24" i="31" s="1"/>
  <c r="MT23" i="31" s="1"/>
  <c r="MT22" i="31" s="1"/>
  <c r="MT21" i="31" s="1"/>
  <c r="MT20" i="31" s="1"/>
  <c r="MU32" i="31"/>
  <c r="MU30" i="31" s="1"/>
  <c r="MU26" i="31" s="1"/>
  <c r="MU25" i="31" s="1"/>
  <c r="MU24" i="31" s="1"/>
  <c r="MU23" i="31" s="1"/>
  <c r="MU22" i="31" s="1"/>
  <c r="MU21" i="31" s="1"/>
  <c r="MU20" i="31" s="1"/>
  <c r="NE32" i="31"/>
  <c r="NE31" i="31" s="1"/>
  <c r="NE25" i="31" s="1"/>
  <c r="NE24" i="31" s="1"/>
  <c r="NE23" i="31" s="1"/>
  <c r="NE22" i="31" s="1"/>
  <c r="NE21" i="31" s="1"/>
  <c r="NE20" i="31" s="1"/>
  <c r="ND32" i="31"/>
  <c r="ND31" i="31" s="1"/>
  <c r="ND30" i="31" s="1"/>
  <c r="ND27" i="31" s="1"/>
  <c r="ND25" i="31" s="1"/>
  <c r="ND24" i="31" s="1"/>
  <c r="ND23" i="31" s="1"/>
  <c r="ND22" i="31" s="1"/>
  <c r="ND21" i="31" s="1"/>
  <c r="ND20" i="31" s="1"/>
  <c r="MX32" i="31"/>
  <c r="MX31" i="31" s="1"/>
  <c r="MX25" i="31" s="1"/>
  <c r="MX24" i="31" s="1"/>
  <c r="MX23" i="31" s="1"/>
  <c r="MX22" i="31" s="1"/>
  <c r="MX21" i="31" s="1"/>
  <c r="MX20" i="31" s="1"/>
  <c r="MV32" i="31"/>
  <c r="MV31" i="31" s="1"/>
  <c r="MV30" i="31" s="1"/>
  <c r="MV26" i="31" s="1"/>
  <c r="MV25" i="31" s="1"/>
  <c r="MV24" i="31" s="1"/>
  <c r="MV23" i="31" s="1"/>
  <c r="MV22" i="31" s="1"/>
  <c r="MV21" i="31" s="1"/>
  <c r="MV20" i="31" s="1"/>
  <c r="MQ32" i="31"/>
  <c r="MQ31" i="31" s="1"/>
  <c r="MQ30" i="31" s="1"/>
  <c r="MQ27" i="31" s="1"/>
  <c r="MQ25" i="31" s="1"/>
  <c r="MQ24" i="31" s="1"/>
  <c r="MQ23" i="31" s="1"/>
  <c r="MQ22" i="31" s="1"/>
  <c r="MQ21" i="31" s="1"/>
  <c r="MQ20" i="31" s="1"/>
  <c r="LN32" i="31"/>
  <c r="LN30" i="31" s="1"/>
  <c r="LN27" i="31" s="1"/>
  <c r="LN24" i="31" s="1"/>
  <c r="LN23" i="31" s="1"/>
  <c r="LN22" i="31" s="1"/>
  <c r="LN21" i="31" s="1"/>
  <c r="LN20" i="31" s="1"/>
  <c r="MR32" i="31"/>
  <c r="MR31" i="31" s="1"/>
  <c r="MR30" i="31" s="1"/>
  <c r="MR27" i="31" s="1"/>
  <c r="MR25" i="31" s="1"/>
  <c r="MR24" i="31" s="1"/>
  <c r="MR23" i="31" s="1"/>
  <c r="MR22" i="31" s="1"/>
  <c r="MR21" i="31" s="1"/>
  <c r="MR20" i="31" s="1"/>
  <c r="NC32" i="31"/>
  <c r="NC31" i="31" s="1"/>
  <c r="NC30" i="31" s="1"/>
  <c r="NC27" i="31" s="1"/>
  <c r="NC25" i="31" s="1"/>
  <c r="NC24" i="31" s="1"/>
  <c r="NC23" i="31" s="1"/>
  <c r="NC22" i="31" s="1"/>
  <c r="NC21" i="31" s="1"/>
  <c r="NC20" i="31" s="1"/>
  <c r="NX34" i="32"/>
  <c r="MZ34" i="32"/>
  <c r="MV34" i="30" l="1"/>
  <c r="LV34" i="30"/>
  <c r="MU34" i="30"/>
  <c r="MD34" i="30"/>
  <c r="MV32" i="30"/>
  <c r="MV31" i="30" s="1"/>
  <c r="MV30" i="30" s="1"/>
  <c r="MV25" i="30" s="1"/>
  <c r="MV24" i="30" s="1"/>
  <c r="MV23" i="30" s="1"/>
  <c r="MV22" i="30" s="1"/>
  <c r="MV21" i="30" s="1"/>
  <c r="MV20" i="30" s="1"/>
  <c r="LV32" i="30"/>
  <c r="LV31" i="30" s="1"/>
  <c r="LV30" i="30" s="1"/>
  <c r="LV25" i="30" s="1"/>
  <c r="NM32" i="30"/>
  <c r="NM30" i="30" s="1"/>
  <c r="NM27" i="30" s="1"/>
  <c r="NM26" i="30" s="1"/>
  <c r="NM25" i="30" s="1"/>
  <c r="NM24" i="30" s="1"/>
  <c r="NM23" i="30" s="1"/>
  <c r="NM22" i="30" s="1"/>
  <c r="NM21" i="30" s="1"/>
  <c r="NM20" i="30" s="1"/>
  <c r="LO32" i="30"/>
  <c r="LO31" i="30" s="1"/>
  <c r="LO27" i="30" s="1"/>
  <c r="LO26" i="30" s="1"/>
  <c r="LO23" i="30" s="1"/>
  <c r="LO22" i="30" s="1"/>
  <c r="LO21" i="30" s="1"/>
  <c r="NL32" i="30"/>
  <c r="NL31" i="30" s="1"/>
  <c r="NL30" i="30" s="1"/>
  <c r="NL27" i="30" s="1"/>
  <c r="NL26" i="30" s="1"/>
  <c r="NL25" i="30" s="1"/>
  <c r="NL24" i="30" s="1"/>
  <c r="NL23" i="30" s="1"/>
  <c r="NL22" i="30" s="1"/>
  <c r="NL21" i="30" s="1"/>
  <c r="NL20" i="30" s="1"/>
  <c r="MM32" i="30"/>
  <c r="MM31" i="30" s="1"/>
  <c r="MM30" i="30" s="1"/>
  <c r="MM27" i="30" s="1"/>
  <c r="MM26" i="30" s="1"/>
  <c r="MM25" i="30" s="1"/>
  <c r="MM24" i="30" s="1"/>
  <c r="MM23" i="30" s="1"/>
  <c r="MM22" i="30" s="1"/>
  <c r="MM21" i="30" s="1"/>
  <c r="MM20" i="30" s="1"/>
  <c r="MW32" i="30"/>
  <c r="MW31" i="30" s="1"/>
  <c r="MW30" i="30" s="1"/>
  <c r="MW25" i="30" s="1"/>
  <c r="MW24" i="30" s="1"/>
  <c r="MW23" i="30" s="1"/>
  <c r="MW22" i="30" s="1"/>
  <c r="MW21" i="30" s="1"/>
  <c r="MW20" i="30" s="1"/>
  <c r="MU32" i="30"/>
  <c r="MU31" i="30" s="1"/>
  <c r="MU30" i="30" s="1"/>
  <c r="MU27" i="30" s="1"/>
  <c r="MU25" i="30" s="1"/>
  <c r="MU24" i="30" s="1"/>
  <c r="MU23" i="30" s="1"/>
  <c r="MU22" i="30" s="1"/>
  <c r="MU21" i="30" s="1"/>
  <c r="MU20" i="30" s="1"/>
  <c r="MD31" i="30"/>
  <c r="MD30" i="30" s="1"/>
  <c r="MD27" i="30" s="1"/>
  <c r="MD21" i="30" s="1"/>
  <c r="MD20" i="30" s="1"/>
  <c r="GD34" i="25" l="1"/>
  <c r="GD33" i="25" s="1"/>
  <c r="GD32" i="25" s="1"/>
  <c r="GD30" i="25"/>
  <c r="GD25" i="25"/>
  <c r="GD24" i="25" s="1"/>
  <c r="GD23" i="25" s="1"/>
  <c r="GD22" i="25" s="1"/>
  <c r="GD21" i="25" s="1"/>
  <c r="GD20" i="25" s="1"/>
  <c r="MM34" i="31" l="1"/>
  <c r="LT34" i="31"/>
  <c r="LY34" i="31"/>
  <c r="LX34" i="31"/>
  <c r="MP32" i="31"/>
  <c r="MP31" i="31" s="1"/>
  <c r="MP29" i="31" s="1"/>
  <c r="MP27" i="31" s="1"/>
  <c r="MP25" i="31" s="1"/>
  <c r="MP24" i="31" s="1"/>
  <c r="MP23" i="31" s="1"/>
  <c r="MP22" i="31" s="1"/>
  <c r="MP21" i="31" s="1"/>
  <c r="MP20" i="31" s="1"/>
  <c r="MY32" i="31"/>
  <c r="MY30" i="31" s="1"/>
  <c r="MY25" i="31" s="1"/>
  <c r="MY24" i="31" s="1"/>
  <c r="MY23" i="31" s="1"/>
  <c r="MY22" i="31" s="1"/>
  <c r="MY21" i="31" s="1"/>
  <c r="MY20" i="31" s="1"/>
  <c r="MH32" i="31"/>
  <c r="MH30" i="31" s="1"/>
  <c r="MH25" i="31" s="1"/>
  <c r="MH24" i="31" s="1"/>
  <c r="MH23" i="31" s="1"/>
  <c r="MH22" i="31" s="1"/>
  <c r="MH21" i="31" s="1"/>
  <c r="MH20" i="31" s="1"/>
  <c r="MM31" i="31"/>
  <c r="MM30" i="31" s="1"/>
  <c r="MM25" i="31" s="1"/>
  <c r="MM24" i="31" s="1"/>
  <c r="MM23" i="31" s="1"/>
  <c r="MM22" i="31" s="1"/>
  <c r="MM21" i="31" s="1"/>
  <c r="MM20" i="31" s="1"/>
  <c r="LT31" i="31"/>
  <c r="LY31" i="31"/>
  <c r="LY30" i="31" s="1"/>
  <c r="LY27" i="31" s="1"/>
  <c r="LY24" i="31" s="1"/>
  <c r="LY23" i="31" s="1"/>
  <c r="LY22" i="31" s="1"/>
  <c r="LY21" i="31" s="1"/>
  <c r="LY20" i="31" s="1"/>
  <c r="LM32" i="31"/>
  <c r="LM31" i="31" s="1"/>
  <c r="LM29" i="31" s="1"/>
  <c r="LM27" i="31" s="1"/>
  <c r="LM24" i="31" s="1"/>
  <c r="LM23" i="31" s="1"/>
  <c r="LM21" i="31" s="1"/>
  <c r="LM20" i="31" s="1"/>
  <c r="KY32" i="31"/>
  <c r="KY31" i="31" s="1"/>
  <c r="NF30" i="31"/>
  <c r="NF27" i="31" s="1"/>
  <c r="NF26" i="31" s="1"/>
  <c r="NF25" i="31" s="1"/>
  <c r="NF24" i="31" s="1"/>
  <c r="NF23" i="31" s="1"/>
  <c r="NF22" i="31" s="1"/>
  <c r="NF21" i="31" s="1"/>
  <c r="NF20" i="31" s="1"/>
  <c r="MO31" i="31"/>
  <c r="LZ32" i="31"/>
  <c r="LZ31" i="31" s="1"/>
  <c r="LZ30" i="31" s="1"/>
  <c r="LZ24" i="31" s="1"/>
  <c r="LZ23" i="31" s="1"/>
  <c r="LZ22" i="31" s="1"/>
  <c r="LZ21" i="31" s="1"/>
  <c r="LZ20" i="31" s="1"/>
  <c r="LS32" i="31"/>
  <c r="LS31" i="31" s="1"/>
  <c r="LP32" i="31"/>
  <c r="LP31" i="31" s="1"/>
  <c r="MZ32" i="31"/>
  <c r="MZ31" i="31" s="1"/>
  <c r="NB32" i="31"/>
  <c r="NB30" i="31" s="1"/>
  <c r="NB27" i="31" s="1"/>
  <c r="NB25" i="31" s="1"/>
  <c r="NB24" i="31" s="1"/>
  <c r="NB23" i="31" s="1"/>
  <c r="NB22" i="31" s="1"/>
  <c r="NB21" i="31" s="1"/>
  <c r="NB20" i="31" s="1"/>
  <c r="MC32" i="31"/>
  <c r="MC31" i="31" s="1"/>
  <c r="MC30" i="31" s="1"/>
  <c r="MC25" i="31" s="1"/>
  <c r="MC24" i="31" s="1"/>
  <c r="MC23" i="31" s="1"/>
  <c r="MC22" i="31" s="1"/>
  <c r="MC21" i="31" s="1"/>
  <c r="MC20" i="31" s="1"/>
  <c r="NA32" i="31"/>
  <c r="NA30" i="31" s="1"/>
  <c r="NA27" i="31" s="1"/>
  <c r="NA25" i="31" s="1"/>
  <c r="NA24" i="31" s="1"/>
  <c r="NA23" i="31" s="1"/>
  <c r="NA22" i="31" s="1"/>
  <c r="NA21" i="31" s="1"/>
  <c r="NA20" i="31" s="1"/>
  <c r="MS32" i="31"/>
  <c r="MS31" i="31" s="1"/>
  <c r="MS30" i="31" s="1"/>
  <c r="MS27" i="31" s="1"/>
  <c r="MS25" i="31" s="1"/>
  <c r="MS24" i="31" s="1"/>
  <c r="MS23" i="31" s="1"/>
  <c r="MS22" i="31" s="1"/>
  <c r="MS21" i="31" s="1"/>
  <c r="MS20" i="31" s="1"/>
  <c r="LV32" i="31"/>
  <c r="LV31" i="31" s="1"/>
  <c r="LV30" i="31" s="1"/>
  <c r="LV29" i="31" s="1"/>
  <c r="LV27" i="31" s="1"/>
  <c r="LK30" i="31"/>
  <c r="LK29" i="31" s="1"/>
  <c r="LK24" i="31" s="1"/>
  <c r="LK23" i="31" s="1"/>
  <c r="LK22" i="31" s="1"/>
  <c r="LK21" i="31" s="1"/>
  <c r="LK20" i="31" s="1"/>
  <c r="LU31" i="31"/>
  <c r="LU29" i="31" s="1"/>
  <c r="LU24" i="31" s="1"/>
  <c r="LU23" i="31" s="1"/>
  <c r="LU22" i="31" s="1"/>
  <c r="LU21" i="31" s="1"/>
  <c r="LU20" i="31" s="1"/>
  <c r="LX31" i="31"/>
  <c r="LX30" i="31" s="1"/>
  <c r="LX27" i="31" s="1"/>
  <c r="LX24" i="31" s="1"/>
  <c r="LX23" i="31" s="1"/>
  <c r="LX22" i="31" s="1"/>
  <c r="LX21" i="31" s="1"/>
  <c r="LX20" i="31" s="1"/>
  <c r="KQ22" i="30"/>
  <c r="KP22" i="30"/>
  <c r="KO22" i="30"/>
  <c r="KN22" i="30"/>
  <c r="LV24" i="31" l="1"/>
  <c r="LV23" i="31" s="1"/>
  <c r="LV22" i="31" s="1"/>
  <c r="LV21" i="31" s="1"/>
  <c r="LV20" i="31" s="1"/>
  <c r="MZ25" i="31"/>
  <c r="MZ24" i="31" s="1"/>
  <c r="MZ23" i="31" s="1"/>
  <c r="MZ22" i="31" s="1"/>
  <c r="MZ21" i="31" s="1"/>
  <c r="MZ20" i="31" s="1"/>
  <c r="MZ30" i="31"/>
  <c r="LP24" i="31"/>
  <c r="LP23" i="31" s="1"/>
  <c r="LP22" i="31" s="1"/>
  <c r="LP21" i="31" s="1"/>
  <c r="LP20" i="31" s="1"/>
  <c r="LP30" i="31"/>
  <c r="LS24" i="31"/>
  <c r="LS23" i="31" s="1"/>
  <c r="LS22" i="31" s="1"/>
  <c r="LS21" i="31" s="1"/>
  <c r="LS20" i="31" s="1"/>
  <c r="LS30" i="31"/>
  <c r="KY27" i="31"/>
  <c r="KY26" i="31" s="1"/>
  <c r="KY24" i="31" s="1"/>
  <c r="KY23" i="31" s="1"/>
  <c r="KY22" i="31" s="1"/>
  <c r="KY30" i="31"/>
  <c r="LT24" i="31"/>
  <c r="LT23" i="31" s="1"/>
  <c r="LT22" i="31" s="1"/>
  <c r="LT21" i="31" s="1"/>
  <c r="LT20" i="31" s="1"/>
  <c r="LT30" i="31"/>
  <c r="MO25" i="31"/>
  <c r="MO24" i="31" s="1"/>
  <c r="MO23" i="31" s="1"/>
  <c r="MO22" i="31" s="1"/>
  <c r="MO21" i="31" s="1"/>
  <c r="MO20" i="31" s="1"/>
  <c r="MO30" i="31"/>
  <c r="AGI25" i="25"/>
  <c r="AGI24" i="25" s="1"/>
  <c r="AGI23" i="25" s="1"/>
  <c r="AGI22" i="25" s="1"/>
  <c r="AGI21" i="25" s="1"/>
  <c r="AGI20" i="25" s="1"/>
  <c r="AGI27" i="25"/>
  <c r="AGI32" i="25"/>
  <c r="AGI34" i="25"/>
  <c r="FE30" i="25"/>
  <c r="FE29" i="25" s="1"/>
  <c r="FE28" i="25" s="1"/>
  <c r="FE27" i="25" s="1"/>
  <c r="FE26" i="25" s="1"/>
  <c r="FE25" i="25" s="1"/>
  <c r="FE24" i="25" s="1"/>
  <c r="FE23" i="25" s="1"/>
  <c r="FE22" i="25" s="1"/>
  <c r="FE21" i="25" s="1"/>
  <c r="FE20" i="25" s="1"/>
  <c r="FE34" i="25"/>
  <c r="LC25" i="30"/>
  <c r="LC24" i="30" s="1"/>
  <c r="LC23" i="30" s="1"/>
  <c r="LC22" i="30" s="1"/>
  <c r="LC21" i="30" s="1"/>
  <c r="ZM31" i="25" l="1"/>
  <c r="ZM30" i="25" s="1"/>
  <c r="ZM29" i="25" s="1"/>
  <c r="ZM28" i="25" s="1"/>
  <c r="ZM27" i="25" s="1"/>
  <c r="ZM26" i="25" s="1"/>
  <c r="ZM25" i="25" s="1"/>
  <c r="ZM24" i="25" s="1"/>
  <c r="ZM23" i="25" s="1"/>
  <c r="ZM22" i="25" s="1"/>
  <c r="ZM21" i="25" s="1"/>
  <c r="ZM20" i="25" s="1"/>
  <c r="ZM34" i="25"/>
  <c r="GG28" i="25"/>
  <c r="GG27" i="25" s="1"/>
  <c r="GG26" i="25" s="1"/>
  <c r="GG25" i="25" s="1"/>
  <c r="GG24" i="25" s="1"/>
  <c r="GG23" i="25" s="1"/>
  <c r="GG22" i="25" s="1"/>
  <c r="GG21" i="25" s="1"/>
  <c r="GG20" i="25" s="1"/>
  <c r="GG34" i="25"/>
  <c r="GG33" i="25" s="1"/>
  <c r="GG32" i="25" s="1"/>
  <c r="GG31" i="25" s="1"/>
  <c r="GG30" i="25" s="1"/>
  <c r="NC32" i="32"/>
  <c r="NC27" i="32"/>
  <c r="NC26" i="32" s="1"/>
  <c r="NC22" i="32" s="1"/>
  <c r="IV34" i="29"/>
  <c r="JA34" i="29"/>
  <c r="JP34" i="29"/>
  <c r="JS34" i="29"/>
  <c r="KJ32" i="29"/>
  <c r="KJ31" i="29" s="1"/>
  <c r="KJ30" i="29" s="1"/>
  <c r="KJ29" i="29" s="1"/>
  <c r="KJ28" i="29" s="1"/>
  <c r="KJ27" i="29" s="1"/>
  <c r="KJ26" i="29" s="1"/>
  <c r="KJ25" i="29" s="1"/>
  <c r="KJ24" i="29" s="1"/>
  <c r="KJ23" i="29" s="1"/>
  <c r="KJ22" i="29" s="1"/>
  <c r="KJ21" i="29" s="1"/>
  <c r="KJ20" i="29" s="1"/>
  <c r="JV32" i="29"/>
  <c r="JV31" i="29" s="1"/>
  <c r="JV30" i="29" s="1"/>
  <c r="JV29" i="29" s="1"/>
  <c r="JV25" i="29" s="1"/>
  <c r="JV24" i="29" s="1"/>
  <c r="JV23" i="29" s="1"/>
  <c r="JV22" i="29" s="1"/>
  <c r="JV21" i="29" s="1"/>
  <c r="JV20" i="29" s="1"/>
  <c r="JX34" i="29"/>
  <c r="JX32" i="29" s="1"/>
  <c r="JX31" i="29" s="1"/>
  <c r="JX30" i="29" s="1"/>
  <c r="JX29" i="29" s="1"/>
  <c r="JX27" i="29" s="1"/>
  <c r="JX26" i="29" s="1"/>
  <c r="JX25" i="29" s="1"/>
  <c r="JX24" i="29" s="1"/>
  <c r="JX23" i="29" s="1"/>
  <c r="JX22" i="29" s="1"/>
  <c r="JX21" i="29" s="1"/>
  <c r="JX20" i="29" s="1"/>
  <c r="JZ31" i="29"/>
  <c r="JZ30" i="29" s="1"/>
  <c r="JZ29" i="29" s="1"/>
  <c r="JZ27" i="29" s="1"/>
  <c r="JZ26" i="29" s="1"/>
  <c r="JZ25" i="29" s="1"/>
  <c r="JZ24" i="29" s="1"/>
  <c r="JZ23" i="29" s="1"/>
  <c r="JZ22" i="29" s="1"/>
  <c r="JZ21" i="29" s="1"/>
  <c r="JZ20" i="29" s="1"/>
  <c r="JY31" i="29"/>
  <c r="JY30" i="29" s="1"/>
  <c r="JY29" i="29" s="1"/>
  <c r="JY27" i="29" s="1"/>
  <c r="JY26" i="29" s="1"/>
  <c r="JY25" i="29" s="1"/>
  <c r="JY24" i="29" s="1"/>
  <c r="JY23" i="29" s="1"/>
  <c r="JY22" i="29" s="1"/>
  <c r="JY21" i="29" s="1"/>
  <c r="JY20" i="29" s="1"/>
  <c r="JF31" i="29"/>
  <c r="JF30" i="29" s="1"/>
  <c r="JF27" i="29" s="1"/>
  <c r="JF24" i="29" s="1"/>
  <c r="JF23" i="29" s="1"/>
  <c r="JF22" i="29" s="1"/>
  <c r="JF21" i="29" s="1"/>
  <c r="JF20" i="29" s="1"/>
  <c r="JU30" i="29"/>
  <c r="JU26" i="29" s="1"/>
  <c r="JU25" i="29" s="1"/>
  <c r="JU24" i="29" s="1"/>
  <c r="JU23" i="29" s="1"/>
  <c r="JU22" i="29" s="1"/>
  <c r="JU21" i="29" s="1"/>
  <c r="JU20" i="29" s="1"/>
  <c r="JT30" i="29"/>
  <c r="JT26" i="29" s="1"/>
  <c r="JT25" i="29" s="1"/>
  <c r="JT24" i="29" s="1"/>
  <c r="JT23" i="29" s="1"/>
  <c r="JT22" i="29" s="1"/>
  <c r="JT21" i="29" s="1"/>
  <c r="JT20" i="29" s="1"/>
  <c r="JC31" i="29"/>
  <c r="JC30" i="29" s="1"/>
  <c r="JC27" i="29" s="1"/>
  <c r="JC26" i="29" s="1"/>
  <c r="JC24" i="29" s="1"/>
  <c r="JC23" i="29" s="1"/>
  <c r="JC22" i="29" s="1"/>
  <c r="JC21" i="29" s="1"/>
  <c r="JC20" i="29" s="1"/>
  <c r="JJ34" i="29"/>
  <c r="JJ32" i="29" s="1"/>
  <c r="JJ31" i="29" s="1"/>
  <c r="JJ30" i="29" s="1"/>
  <c r="JJ29" i="29" s="1"/>
  <c r="JJ25" i="29" s="1"/>
  <c r="JJ24" i="29" s="1"/>
  <c r="JJ23" i="29" s="1"/>
  <c r="JJ22" i="29" s="1"/>
  <c r="JJ21" i="29" s="1"/>
  <c r="JJ20" i="29" s="1"/>
  <c r="JW34" i="29"/>
  <c r="JW32" i="29" s="1"/>
  <c r="JW31" i="29" s="1"/>
  <c r="JW30" i="29" s="1"/>
  <c r="JW29" i="29" s="1"/>
  <c r="JW26" i="29" s="1"/>
  <c r="JW25" i="29" s="1"/>
  <c r="JW24" i="29" s="1"/>
  <c r="JW23" i="29" s="1"/>
  <c r="JW22" i="29" s="1"/>
  <c r="JW21" i="29" s="1"/>
  <c r="JW20" i="29" s="1"/>
  <c r="IV32" i="29"/>
  <c r="IV30" i="29" s="1"/>
  <c r="IV21" i="29" s="1"/>
  <c r="IV20" i="29" s="1"/>
  <c r="JA32" i="29"/>
  <c r="JA31" i="29" s="1"/>
  <c r="JA30" i="29" s="1"/>
  <c r="JA24" i="29" s="1"/>
  <c r="JA23" i="29" s="1"/>
  <c r="JA22" i="29" s="1"/>
  <c r="JA21" i="29" s="1"/>
  <c r="JA20" i="29" s="1"/>
  <c r="PD34" i="25" l="1"/>
  <c r="PD24" i="25"/>
  <c r="PD23" i="25" s="1"/>
  <c r="PD22" i="25" s="1"/>
  <c r="PD21" i="25" s="1"/>
  <c r="PD20" i="25" s="1"/>
  <c r="FY32" i="25"/>
  <c r="GA30" i="25"/>
  <c r="FZ30" i="25"/>
  <c r="GA25" i="25"/>
  <c r="GA24" i="25" s="1"/>
  <c r="FY25" i="25"/>
  <c r="FZ23" i="25"/>
  <c r="FY23" i="25"/>
  <c r="GA22" i="25"/>
  <c r="GA21" i="25" s="1"/>
  <c r="GA20" i="25" s="1"/>
  <c r="FZ21" i="25"/>
  <c r="FZ20" i="25" s="1"/>
  <c r="FY21" i="25"/>
  <c r="FY20" i="25" s="1"/>
  <c r="GC34" i="25"/>
  <c r="GC29" i="25"/>
  <c r="GC24" i="25"/>
  <c r="GC23" i="25" s="1"/>
  <c r="GC22" i="25" s="1"/>
  <c r="GC21" i="25" s="1"/>
  <c r="GC20" i="25" s="1"/>
  <c r="ABP24" i="25" l="1"/>
  <c r="ABP23" i="25" s="1"/>
  <c r="ABP22" i="25" s="1"/>
  <c r="ABP21" i="25" s="1"/>
  <c r="ABP20" i="25" s="1"/>
  <c r="ABP27" i="25"/>
  <c r="ABP26" i="25" s="1"/>
  <c r="ABP32" i="25"/>
  <c r="ABP31" i="25" s="1"/>
  <c r="ABP30" i="25" s="1"/>
  <c r="ABP29" i="25" s="1"/>
  <c r="ABP34" i="25"/>
  <c r="ADX24" i="25"/>
  <c r="ADX23" i="25" s="1"/>
  <c r="ADX22" i="25" s="1"/>
  <c r="ADX21" i="25" s="1"/>
  <c r="ADX20" i="25" s="1"/>
  <c r="ADZ24" i="25"/>
  <c r="ADZ23" i="25" s="1"/>
  <c r="ADZ22" i="25" s="1"/>
  <c r="ADZ21" i="25" s="1"/>
  <c r="ADZ20" i="25" s="1"/>
  <c r="ADY25" i="25"/>
  <c r="ADY24" i="25" s="1"/>
  <c r="ADY23" i="25" s="1"/>
  <c r="ADY22" i="25" s="1"/>
  <c r="ADY21" i="25" s="1"/>
  <c r="ADY20" i="25" s="1"/>
  <c r="ADX27" i="25"/>
  <c r="ADY27" i="25"/>
  <c r="ADZ27" i="25"/>
  <c r="ADX29" i="25"/>
  <c r="ADX34" i="25"/>
  <c r="AEA24" i="25"/>
  <c r="AEA23" i="25" s="1"/>
  <c r="AEA22" i="25" s="1"/>
  <c r="AEA21" i="25" s="1"/>
  <c r="AEA20" i="25" s="1"/>
  <c r="AEB25" i="25"/>
  <c r="AEB24" i="25" s="1"/>
  <c r="AEB23" i="25" s="1"/>
  <c r="AEB22" i="25" s="1"/>
  <c r="AEB21" i="25" s="1"/>
  <c r="AEB20" i="25" s="1"/>
  <c r="AEA29" i="25"/>
  <c r="AEA34" i="25"/>
  <c r="YD32" i="25"/>
  <c r="YD31" i="25" s="1"/>
  <c r="YD30" i="25" s="1"/>
  <c r="YD29" i="25" s="1"/>
  <c r="YD28" i="25" s="1"/>
  <c r="YD27" i="25" s="1"/>
  <c r="YD26" i="25" s="1"/>
  <c r="YD25" i="25" s="1"/>
  <c r="YD24" i="25" s="1"/>
  <c r="YD23" i="25" s="1"/>
  <c r="YD22" i="25" s="1"/>
  <c r="YD21" i="25" s="1"/>
  <c r="YD20" i="25" s="1"/>
  <c r="PE34" i="25"/>
  <c r="PE27" i="25"/>
  <c r="PE25" i="25"/>
  <c r="PE24" i="25" s="1"/>
  <c r="PE23" i="25" s="1"/>
  <c r="PE22" i="25" s="1"/>
  <c r="PE21" i="25" s="1"/>
  <c r="PE20" i="25" s="1"/>
  <c r="PF34" i="25"/>
  <c r="PF31" i="25"/>
  <c r="PF27" i="25"/>
  <c r="PF26" i="25" s="1"/>
  <c r="PF25" i="25" s="1"/>
  <c r="PF24" i="25" s="1"/>
  <c r="PF23" i="25" s="1"/>
  <c r="PF22" i="25" s="1"/>
  <c r="PF21" i="25" s="1"/>
  <c r="PF20" i="25" s="1"/>
  <c r="IV34" i="25"/>
  <c r="IU34" i="25"/>
  <c r="IT34" i="25"/>
  <c r="IV32" i="25"/>
  <c r="IV31" i="25" s="1"/>
  <c r="IV30" i="25" s="1"/>
  <c r="IV29" i="25" s="1"/>
  <c r="IU32" i="25"/>
  <c r="IU31" i="25" s="1"/>
  <c r="IU29" i="25"/>
  <c r="IT29" i="25"/>
  <c r="IV27" i="25"/>
  <c r="IV26" i="25" s="1"/>
  <c r="IV25" i="25" s="1"/>
  <c r="IV24" i="25" s="1"/>
  <c r="IV23" i="25" s="1"/>
  <c r="IV22" i="25" s="1"/>
  <c r="IV21" i="25" s="1"/>
  <c r="IV20" i="25" s="1"/>
  <c r="IU27" i="25"/>
  <c r="IU26" i="25" s="1"/>
  <c r="IU25" i="25" s="1"/>
  <c r="IU24" i="25" s="1"/>
  <c r="IU23" i="25" s="1"/>
  <c r="IU22" i="25" s="1"/>
  <c r="IU21" i="25" s="1"/>
  <c r="IU20" i="25" s="1"/>
  <c r="IT27" i="25"/>
  <c r="IT26" i="25" s="1"/>
  <c r="IT25" i="25" s="1"/>
  <c r="IT24" i="25" s="1"/>
  <c r="IT23" i="25" s="1"/>
  <c r="IT22" i="25" s="1"/>
  <c r="IT21" i="25" s="1"/>
  <c r="IT20" i="25" s="1"/>
  <c r="JO34" i="29" l="1"/>
  <c r="JO31" i="29"/>
  <c r="JO30" i="29" s="1"/>
  <c r="JO27" i="29" s="1"/>
  <c r="JO26" i="29" s="1"/>
  <c r="JO25" i="29" s="1"/>
  <c r="JO24" i="29" s="1"/>
  <c r="JO23" i="29" s="1"/>
  <c r="JO22" i="29" s="1"/>
  <c r="JO21" i="29" s="1"/>
  <c r="JO20" i="29" s="1"/>
  <c r="AAW24" i="25"/>
  <c r="AAW23" i="25" s="1"/>
  <c r="AAW22" i="25" s="1"/>
  <c r="AAW21" i="25" s="1"/>
  <c r="AAW20" i="25" s="1"/>
  <c r="LQ34" i="31" l="1"/>
  <c r="LD34" i="31"/>
  <c r="MK34" i="31"/>
  <c r="MF34" i="31"/>
  <c r="ML34" i="31"/>
  <c r="LF34" i="31"/>
  <c r="LL34" i="31"/>
  <c r="MN31" i="31"/>
  <c r="MN30" i="31" s="1"/>
  <c r="MN27" i="31" s="1"/>
  <c r="MN25" i="31" s="1"/>
  <c r="MN24" i="31" s="1"/>
  <c r="MN23" i="31" s="1"/>
  <c r="MN22" i="31" s="1"/>
  <c r="MN21" i="31" s="1"/>
  <c r="MN20" i="31" s="1"/>
  <c r="LI32" i="31"/>
  <c r="LI31" i="31" s="1"/>
  <c r="LI29" i="31" s="1"/>
  <c r="LI21" i="31" s="1"/>
  <c r="LI20" i="31" s="1"/>
  <c r="LF31" i="31"/>
  <c r="LF29" i="31" s="1"/>
  <c r="LF26" i="31" s="1"/>
  <c r="LL31" i="31"/>
  <c r="LL21" i="31" s="1"/>
  <c r="LL20" i="31" s="1"/>
  <c r="LQ32" i="31"/>
  <c r="LQ30" i="31" s="1"/>
  <c r="LQ27" i="31" s="1"/>
  <c r="LQ24" i="31" s="1"/>
  <c r="LQ23" i="31" s="1"/>
  <c r="LQ22" i="31" s="1"/>
  <c r="LQ21" i="31" s="1"/>
  <c r="LQ20" i="31" s="1"/>
  <c r="LD32" i="31"/>
  <c r="LD31" i="31" s="1"/>
  <c r="LD30" i="31" s="1"/>
  <c r="LD27" i="31" s="1"/>
  <c r="LD26" i="31" s="1"/>
  <c r="LD21" i="31" s="1"/>
  <c r="MK32" i="31"/>
  <c r="MK31" i="31" s="1"/>
  <c r="MK30" i="31" s="1"/>
  <c r="MF32" i="31"/>
  <c r="MF31" i="31" s="1"/>
  <c r="MF27" i="31" s="1"/>
  <c r="MF25" i="31" s="1"/>
  <c r="MF24" i="31" s="1"/>
  <c r="MF23" i="31" s="1"/>
  <c r="MF22" i="31" s="1"/>
  <c r="MF21" i="31" s="1"/>
  <c r="MF20" i="31" s="1"/>
  <c r="FW34" i="25"/>
  <c r="FW33" i="25" s="1"/>
  <c r="FW30" i="25"/>
  <c r="FW27" i="25"/>
  <c r="FW26" i="25" s="1"/>
  <c r="FW25" i="25" s="1"/>
  <c r="FW24" i="25" s="1"/>
  <c r="FW23" i="25" s="1"/>
  <c r="FW22" i="25" s="1"/>
  <c r="FW21" i="25" s="1"/>
  <c r="FW20" i="25" s="1"/>
  <c r="FX34" i="25"/>
  <c r="FX33" i="25" s="1"/>
  <c r="FX32" i="25" s="1"/>
  <c r="FX27" i="25"/>
  <c r="FX26" i="25" s="1"/>
  <c r="FX25" i="25" s="1"/>
  <c r="FX24" i="25" s="1"/>
  <c r="FX23" i="25" s="1"/>
  <c r="FX22" i="25" s="1"/>
  <c r="FX21" i="25" s="1"/>
  <c r="FX20" i="25" s="1"/>
  <c r="FO34" i="25"/>
  <c r="FO33" i="25" s="1"/>
  <c r="FN34" i="25"/>
  <c r="FN33" i="25" s="1"/>
  <c r="FM34" i="25"/>
  <c r="FM33" i="25" s="1"/>
  <c r="FL34" i="25"/>
  <c r="FL33" i="25" s="1"/>
  <c r="FK34" i="25"/>
  <c r="FK33" i="25" s="1"/>
  <c r="FO31" i="25"/>
  <c r="FO30" i="25" s="1"/>
  <c r="FN31" i="25"/>
  <c r="FN30" i="25" s="1"/>
  <c r="FM31" i="25"/>
  <c r="FM30" i="25" s="1"/>
  <c r="FL31" i="25"/>
  <c r="FL30" i="25" s="1"/>
  <c r="FK31" i="25"/>
  <c r="FK30" i="25" s="1"/>
  <c r="FO27" i="25"/>
  <c r="FO26" i="25" s="1"/>
  <c r="FO25" i="25" s="1"/>
  <c r="FO24" i="25" s="1"/>
  <c r="FO23" i="25" s="1"/>
  <c r="FO22" i="25" s="1"/>
  <c r="FO21" i="25" s="1"/>
  <c r="FO20" i="25" s="1"/>
  <c r="FN27" i="25"/>
  <c r="FN26" i="25" s="1"/>
  <c r="FN25" i="25" s="1"/>
  <c r="FN24" i="25" s="1"/>
  <c r="FN23" i="25" s="1"/>
  <c r="FN22" i="25" s="1"/>
  <c r="FN21" i="25" s="1"/>
  <c r="FN20" i="25" s="1"/>
  <c r="FM27" i="25"/>
  <c r="FM26" i="25" s="1"/>
  <c r="FM25" i="25" s="1"/>
  <c r="FM24" i="25" s="1"/>
  <c r="FM23" i="25" s="1"/>
  <c r="FM22" i="25" s="1"/>
  <c r="FM21" i="25" s="1"/>
  <c r="FM20" i="25" s="1"/>
  <c r="FL27" i="25"/>
  <c r="FL26" i="25" s="1"/>
  <c r="FL25" i="25" s="1"/>
  <c r="FL24" i="25" s="1"/>
  <c r="FL23" i="25" s="1"/>
  <c r="FL22" i="25" s="1"/>
  <c r="FL21" i="25" s="1"/>
  <c r="FL20" i="25" s="1"/>
  <c r="FK27" i="25"/>
  <c r="FK26" i="25" s="1"/>
  <c r="FK25" i="25" s="1"/>
  <c r="FK24" i="25" s="1"/>
  <c r="FK23" i="25" s="1"/>
  <c r="FK22" i="25" s="1"/>
  <c r="FK21" i="25" s="1"/>
  <c r="FK20" i="25" s="1"/>
  <c r="NJ34" i="25"/>
  <c r="NJ33" i="25" s="1"/>
  <c r="NJ30" i="25"/>
  <c r="NJ23" i="25"/>
  <c r="NJ22" i="25" s="1"/>
  <c r="NJ21" i="25" s="1"/>
  <c r="NJ20" i="25" s="1"/>
  <c r="AEC27" i="25"/>
  <c r="AEC26" i="25" s="1"/>
  <c r="AEC25" i="25" s="1"/>
  <c r="AEC24" i="25" s="1"/>
  <c r="AEC23" i="25" s="1"/>
  <c r="AEC22" i="25" s="1"/>
  <c r="AEC21" i="25" s="1"/>
  <c r="AEC20" i="25" s="1"/>
  <c r="AED27" i="25"/>
  <c r="AED26" i="25" s="1"/>
  <c r="AED25" i="25" s="1"/>
  <c r="AED24" i="25" s="1"/>
  <c r="AED23" i="25" s="1"/>
  <c r="AED22" i="25" s="1"/>
  <c r="AED21" i="25" s="1"/>
  <c r="AED20" i="25" s="1"/>
  <c r="AED29" i="25"/>
  <c r="NG34" i="25"/>
  <c r="NG32" i="25"/>
  <c r="NG31" i="25" s="1"/>
  <c r="NG29" i="25"/>
  <c r="NG27" i="25"/>
  <c r="NG26" i="25" s="1"/>
  <c r="NG25" i="25" s="1"/>
  <c r="NG24" i="25" s="1"/>
  <c r="NG23" i="25" s="1"/>
  <c r="NG22" i="25" s="1"/>
  <c r="NG21" i="25" s="1"/>
  <c r="NG20" i="25" s="1"/>
  <c r="NH31" i="25"/>
  <c r="NH27" i="25"/>
  <c r="NH26" i="25" s="1"/>
  <c r="NH25" i="25" s="1"/>
  <c r="NH24" i="25" s="1"/>
  <c r="NH23" i="25" s="1"/>
  <c r="NH22" i="25" s="1"/>
  <c r="NH21" i="25" s="1"/>
  <c r="NH20" i="25" s="1"/>
  <c r="NI34" i="25"/>
  <c r="NI32" i="25"/>
  <c r="NI29" i="25"/>
  <c r="NI27" i="25"/>
  <c r="NI26" i="25" s="1"/>
  <c r="NI25" i="25" s="1"/>
  <c r="NI24" i="25" s="1"/>
  <c r="NI23" i="25" s="1"/>
  <c r="NI22" i="25" s="1"/>
  <c r="NI21" i="25" s="1"/>
  <c r="NI20" i="25" s="1"/>
  <c r="MK25" i="31" l="1"/>
  <c r="MK24" i="31" s="1"/>
  <c r="MK23" i="31" s="1"/>
  <c r="MK22" i="31" s="1"/>
  <c r="MK21" i="31" s="1"/>
  <c r="MK20" i="31" s="1"/>
  <c r="MK29" i="31"/>
  <c r="WE27" i="25"/>
  <c r="WE26" i="25" s="1"/>
  <c r="WE25" i="25" s="1"/>
  <c r="WE24" i="25" s="1"/>
  <c r="WE23" i="25" s="1"/>
  <c r="WE22" i="25" s="1"/>
  <c r="WE21" i="25" s="1"/>
  <c r="WE20" i="25" s="1"/>
  <c r="WE32" i="25"/>
  <c r="WE31" i="25" s="1"/>
  <c r="WE34" i="25"/>
  <c r="ABO24" i="25"/>
  <c r="ABO23" i="25" s="1"/>
  <c r="ABO22" i="25" s="1"/>
  <c r="ABO21" i="25" s="1"/>
  <c r="ABO20" i="25" s="1"/>
  <c r="ABO27" i="25"/>
  <c r="ABO26" i="25" s="1"/>
  <c r="ABO29" i="25"/>
  <c r="ABO31" i="25"/>
  <c r="ABO34" i="25"/>
  <c r="ABO33" i="25" s="1"/>
  <c r="AFR24" i="25"/>
  <c r="AFR23" i="25" s="1"/>
  <c r="AFR22" i="25" s="1"/>
  <c r="AFR21" i="25" s="1"/>
  <c r="AFR20" i="25" s="1"/>
  <c r="AFR27" i="25"/>
  <c r="AFR34" i="25"/>
  <c r="AFR33" i="25" s="1"/>
  <c r="AFR32" i="25" s="1"/>
  <c r="AFR31" i="25" s="1"/>
  <c r="AFR30" i="25" s="1"/>
  <c r="AFR29" i="25" s="1"/>
  <c r="AFS24" i="25"/>
  <c r="AFS23" i="25" s="1"/>
  <c r="AFS22" i="25" s="1"/>
  <c r="AFS21" i="25" s="1"/>
  <c r="AFS20" i="25" s="1"/>
  <c r="AFS29" i="25"/>
  <c r="PG34" i="25"/>
  <c r="PG29" i="25"/>
  <c r="PG26" i="25"/>
  <c r="PG24" i="25"/>
  <c r="PG23" i="25" s="1"/>
  <c r="PG22" i="25" s="1"/>
  <c r="PG21" i="25" s="1"/>
  <c r="PG20" i="25" s="1"/>
  <c r="LU25" i="32"/>
  <c r="LU30" i="32"/>
  <c r="LU32" i="32"/>
  <c r="FU34" i="25"/>
  <c r="FU33" i="25" s="1"/>
  <c r="FU31" i="25"/>
  <c r="FU30" i="25" s="1"/>
  <c r="FU27" i="25"/>
  <c r="FU26" i="25" s="1"/>
  <c r="FU25" i="25" s="1"/>
  <c r="FU24" i="25" s="1"/>
  <c r="FU23" i="25" s="1"/>
  <c r="FU22" i="25" s="1"/>
  <c r="FU21" i="25" s="1"/>
  <c r="FU20" i="25" s="1"/>
  <c r="NF24" i="25" l="1"/>
  <c r="NF23" i="25" s="1"/>
  <c r="NF22" i="25" s="1"/>
  <c r="NF21" i="25" s="1"/>
  <c r="NF20" i="25" s="1"/>
  <c r="FT34" i="25" l="1"/>
  <c r="FT33" i="25" s="1"/>
  <c r="FT27" i="25"/>
  <c r="FT25" i="25"/>
  <c r="FT24" i="25" s="1"/>
  <c r="FT23" i="25" s="1"/>
  <c r="FT22" i="25" s="1"/>
  <c r="FT21" i="25" s="1"/>
  <c r="FT20" i="25" s="1"/>
  <c r="PH34" i="25"/>
  <c r="PH30" i="25"/>
  <c r="PH26" i="25"/>
  <c r="PH25" i="25" s="1"/>
  <c r="PH24" i="25" s="1"/>
  <c r="PH23" i="25" s="1"/>
  <c r="PH22" i="25" s="1"/>
  <c r="PH21" i="25" s="1"/>
  <c r="PH20" i="25" s="1"/>
  <c r="ND34" i="25"/>
  <c r="ND25" i="25"/>
  <c r="ND24" i="25" s="1"/>
  <c r="ND23" i="25" s="1"/>
  <c r="ND22" i="25" s="1"/>
  <c r="ND21" i="25" s="1"/>
  <c r="ND20" i="25" s="1"/>
  <c r="IW34" i="25" l="1"/>
  <c r="IW30" i="25"/>
  <c r="IW29" i="25" s="1"/>
  <c r="IW26" i="25"/>
  <c r="IW25" i="25" s="1"/>
  <c r="IW24" i="25" s="1"/>
  <c r="IW23" i="25" s="1"/>
  <c r="IW22" i="25" s="1"/>
  <c r="IW21" i="25" s="1"/>
  <c r="IW20" i="25" s="1"/>
  <c r="KI34" i="31" l="1"/>
  <c r="KI33" i="31" s="1"/>
  <c r="KI32" i="31" s="1"/>
  <c r="KI31" i="31" s="1"/>
  <c r="KX31" i="31"/>
  <c r="AFN24" i="25" l="1"/>
  <c r="AFN23" i="25" s="1"/>
  <c r="AFN22" i="25" s="1"/>
  <c r="AFN21" i="25" s="1"/>
  <c r="AFN20" i="25" s="1"/>
  <c r="AFO24" i="25"/>
  <c r="AFO23" i="25" s="1"/>
  <c r="AFO22" i="25" s="1"/>
  <c r="AFO21" i="25" s="1"/>
  <c r="AFO20" i="25" s="1"/>
  <c r="AFN27" i="25"/>
  <c r="AFO27" i="25"/>
  <c r="AFN30" i="25"/>
  <c r="AFO32" i="25"/>
  <c r="AFN34" i="25"/>
  <c r="AFN33" i="25" s="1"/>
  <c r="AFN32" i="25" s="1"/>
  <c r="AFO34" i="25"/>
  <c r="AO34" i="25"/>
  <c r="AO33" i="25" s="1"/>
  <c r="AO31" i="25"/>
  <c r="AO26" i="25"/>
  <c r="AO25" i="25" s="1"/>
  <c r="AO24" i="25" s="1"/>
  <c r="AO23" i="25" s="1"/>
  <c r="AO22" i="25" s="1"/>
  <c r="AO21" i="25" s="1"/>
  <c r="AO20" i="25" s="1"/>
  <c r="NS34" i="31" l="1"/>
  <c r="NR34" i="31"/>
  <c r="NP34" i="31"/>
  <c r="NQ34" i="31"/>
  <c r="LN27" i="32"/>
  <c r="LN26" i="32" s="1"/>
  <c r="LN25" i="32" s="1"/>
  <c r="LN24" i="32" s="1"/>
  <c r="LN23" i="32" s="1"/>
  <c r="LN22" i="32" s="1"/>
  <c r="LN21" i="32" s="1"/>
  <c r="LN30" i="32"/>
  <c r="LN34" i="32"/>
  <c r="LN33" i="32" s="1"/>
  <c r="LN32" i="32" s="1"/>
  <c r="AEZ24" i="25"/>
  <c r="AEZ23" i="25" s="1"/>
  <c r="AEZ22" i="25" s="1"/>
  <c r="AEZ21" i="25" s="1"/>
  <c r="AEZ20" i="25" s="1"/>
  <c r="AEZ27" i="25"/>
  <c r="AEZ30" i="25"/>
  <c r="AEZ29" i="25" s="1"/>
  <c r="AEZ32" i="25"/>
  <c r="AFC24" i="25"/>
  <c r="AFC23" i="25" s="1"/>
  <c r="AFC22" i="25" s="1"/>
  <c r="AFC21" i="25" s="1"/>
  <c r="AFC20" i="25" s="1"/>
  <c r="AFC27" i="25"/>
  <c r="AFC31" i="25"/>
  <c r="AFC30" i="25" s="1"/>
  <c r="AFC34" i="25"/>
  <c r="AFC33" i="25" s="1"/>
  <c r="AFK25" i="25"/>
  <c r="AFK24" i="25" s="1"/>
  <c r="AFK23" i="25" s="1"/>
  <c r="AFK22" i="25" s="1"/>
  <c r="AFK21" i="25" s="1"/>
  <c r="AFK30" i="25"/>
  <c r="AFK32" i="25"/>
  <c r="AFL25" i="25"/>
  <c r="AFL24" i="25" s="1"/>
  <c r="AFL23" i="25" s="1"/>
  <c r="AFL22" i="25" s="1"/>
  <c r="AFL21" i="25" s="1"/>
  <c r="AFL20" i="25" s="1"/>
  <c r="AFL34" i="25"/>
  <c r="AFM24" i="25"/>
  <c r="AFM23" i="25" s="1"/>
  <c r="AFM22" i="25" s="1"/>
  <c r="AFM21" i="25" s="1"/>
  <c r="AFM20" i="25" s="1"/>
  <c r="AFM27" i="25"/>
  <c r="AFM32" i="25"/>
  <c r="AFM34" i="25"/>
  <c r="AFP24" i="25"/>
  <c r="AFP23" i="25" s="1"/>
  <c r="AFP22" i="25" s="1"/>
  <c r="AFP21" i="25" s="1"/>
  <c r="AFP20" i="25" s="1"/>
  <c r="AFP27" i="25"/>
  <c r="AFP30" i="25"/>
  <c r="AFP29" i="25" s="1"/>
  <c r="AFP34" i="25"/>
  <c r="AFP33" i="25" s="1"/>
  <c r="AFP32" i="25" s="1"/>
  <c r="AFJ24" i="25"/>
  <c r="AFJ23" i="25" s="1"/>
  <c r="AFJ22" i="25" s="1"/>
  <c r="AFJ21" i="25" s="1"/>
  <c r="AFJ20" i="25" s="1"/>
  <c r="AFJ27" i="25"/>
  <c r="AFJ32" i="25"/>
  <c r="AFJ31" i="25" s="1"/>
  <c r="PI30" i="25"/>
  <c r="PI29" i="25" s="1"/>
  <c r="PI27" i="25"/>
  <c r="PI26" i="25" s="1"/>
  <c r="PI25" i="25" s="1"/>
  <c r="PI24" i="25" s="1"/>
  <c r="PI23" i="25" s="1"/>
  <c r="PI22" i="25" s="1"/>
  <c r="PI21" i="25" s="1"/>
  <c r="PI20" i="25" s="1"/>
  <c r="PM34" i="25"/>
  <c r="PL34" i="25"/>
  <c r="PK34" i="25"/>
  <c r="PJ34" i="25"/>
  <c r="PM31" i="25"/>
  <c r="PK31" i="25"/>
  <c r="PJ31" i="25"/>
  <c r="PM26" i="25"/>
  <c r="PM25" i="25" s="1"/>
  <c r="PM24" i="25" s="1"/>
  <c r="PM23" i="25" s="1"/>
  <c r="PM22" i="25" s="1"/>
  <c r="PM21" i="25" s="1"/>
  <c r="PM20" i="25" s="1"/>
  <c r="PL26" i="25"/>
  <c r="PL25" i="25" s="1"/>
  <c r="PL24" i="25" s="1"/>
  <c r="PL23" i="25" s="1"/>
  <c r="PL22" i="25" s="1"/>
  <c r="PL21" i="25" s="1"/>
  <c r="PL20" i="25" s="1"/>
  <c r="PK26" i="25"/>
  <c r="PK25" i="25" s="1"/>
  <c r="PK24" i="25" s="1"/>
  <c r="PK23" i="25" s="1"/>
  <c r="PK22" i="25" s="1"/>
  <c r="PK21" i="25" s="1"/>
  <c r="PK20" i="25" s="1"/>
  <c r="PJ26" i="25"/>
  <c r="PJ25" i="25" s="1"/>
  <c r="PJ24" i="25" s="1"/>
  <c r="PJ23" i="25" s="1"/>
  <c r="PJ22" i="25" s="1"/>
  <c r="PJ21" i="25" s="1"/>
  <c r="PJ20" i="25" s="1"/>
  <c r="PO34" i="25"/>
  <c r="PN34" i="25"/>
  <c r="PO29" i="25"/>
  <c r="PN29" i="25"/>
  <c r="PO26" i="25"/>
  <c r="PO25" i="25" s="1"/>
  <c r="PO24" i="25" s="1"/>
  <c r="PO23" i="25" s="1"/>
  <c r="PO22" i="25" s="1"/>
  <c r="PO21" i="25" s="1"/>
  <c r="PO20" i="25" s="1"/>
  <c r="PN26" i="25"/>
  <c r="PN25" i="25" s="1"/>
  <c r="PN24" i="25" s="1"/>
  <c r="PN23" i="25" s="1"/>
  <c r="PN22" i="25" s="1"/>
  <c r="PN21" i="25" s="1"/>
  <c r="PN20" i="25" s="1"/>
  <c r="MG34" i="31" l="1"/>
  <c r="LW34" i="31"/>
  <c r="ML32" i="31"/>
  <c r="ML31" i="31" s="1"/>
  <c r="ML29" i="31" s="1"/>
  <c r="ML25" i="31" s="1"/>
  <c r="ML24" i="31" s="1"/>
  <c r="ML23" i="31" s="1"/>
  <c r="ML22" i="31" s="1"/>
  <c r="ML21" i="31" s="1"/>
  <c r="ML20" i="31" s="1"/>
  <c r="MG32" i="31"/>
  <c r="MG31" i="31" s="1"/>
  <c r="MG30" i="31" s="1"/>
  <c r="MG27" i="31" s="1"/>
  <c r="MG25" i="31" s="1"/>
  <c r="MG24" i="31" s="1"/>
  <c r="MG23" i="31" s="1"/>
  <c r="MG22" i="31" s="1"/>
  <c r="MG21" i="31" s="1"/>
  <c r="MG20" i="31" s="1"/>
  <c r="NS31" i="31"/>
  <c r="NS30" i="31" s="1"/>
  <c r="NS27" i="31" s="1"/>
  <c r="NS26" i="31" s="1"/>
  <c r="NS25" i="31" s="1"/>
  <c r="NS24" i="31" s="1"/>
  <c r="NS23" i="31" s="1"/>
  <c r="NR31" i="31"/>
  <c r="NR30" i="31" s="1"/>
  <c r="NR27" i="31" s="1"/>
  <c r="NR26" i="31" s="1"/>
  <c r="NR25" i="31" s="1"/>
  <c r="NR24" i="31" s="1"/>
  <c r="NR23" i="31" s="1"/>
  <c r="NR22" i="31" s="1"/>
  <c r="NR21" i="31" s="1"/>
  <c r="NR20" i="31" s="1"/>
  <c r="NP31" i="31"/>
  <c r="NP30" i="31" s="1"/>
  <c r="NP27" i="31" s="1"/>
  <c r="NP26" i="31" s="1"/>
  <c r="NP25" i="31" s="1"/>
  <c r="NP24" i="31" s="1"/>
  <c r="NP23" i="31" s="1"/>
  <c r="NP22" i="31" s="1"/>
  <c r="NP21" i="31" s="1"/>
  <c r="NP20" i="31" s="1"/>
  <c r="NQ31" i="31"/>
  <c r="NQ30" i="31" s="1"/>
  <c r="NQ27" i="31" s="1"/>
  <c r="NQ26" i="31" s="1"/>
  <c r="NQ25" i="31" s="1"/>
  <c r="NQ24" i="31" s="1"/>
  <c r="NQ23" i="31" s="1"/>
  <c r="NQ22" i="31" s="1"/>
  <c r="NQ21" i="31" s="1"/>
  <c r="NQ20" i="31" s="1"/>
  <c r="LW31" i="31"/>
  <c r="LW29" i="31" s="1"/>
  <c r="LW27" i="31" s="1"/>
  <c r="LW24" i="31" s="1"/>
  <c r="LW23" i="31" s="1"/>
  <c r="LW22" i="31" s="1"/>
  <c r="LW21" i="31" s="1"/>
  <c r="LW20" i="31" s="1"/>
  <c r="KV31" i="31"/>
  <c r="KV30" i="31" s="1"/>
  <c r="KV29" i="31" s="1"/>
  <c r="KV27" i="31" s="1"/>
  <c r="KV26" i="31" s="1"/>
  <c r="LR31" i="31"/>
  <c r="LR30" i="31" s="1"/>
  <c r="LR29" i="31" s="1"/>
  <c r="LR27" i="31" s="1"/>
  <c r="LR24" i="31" s="1"/>
  <c r="LR23" i="31" s="1"/>
  <c r="LR22" i="31" s="1"/>
  <c r="LR21" i="31" s="1"/>
  <c r="LR20" i="31" s="1"/>
  <c r="KU31" i="31"/>
  <c r="KU30" i="31" s="1"/>
  <c r="KU27" i="31" s="1"/>
  <c r="KU26" i="31" s="1"/>
  <c r="KU24" i="31" s="1"/>
  <c r="KU23" i="31" s="1"/>
  <c r="KU22" i="31" s="1"/>
  <c r="LG34" i="30"/>
  <c r="KZ34" i="30"/>
  <c r="LM34" i="30"/>
  <c r="KY34" i="30"/>
  <c r="MJ34" i="30"/>
  <c r="MA34" i="30"/>
  <c r="LH34" i="30"/>
  <c r="LF34" i="30"/>
  <c r="LS34" i="30"/>
  <c r="LT34" i="30"/>
  <c r="MC34" i="30"/>
  <c r="ML34" i="30"/>
  <c r="LK34" i="30"/>
  <c r="ML32" i="30"/>
  <c r="ML31" i="30" s="1"/>
  <c r="LK32" i="30"/>
  <c r="LK31" i="30" s="1"/>
  <c r="LK30" i="30" s="1"/>
  <c r="LK27" i="30" s="1"/>
  <c r="LK26" i="30" s="1"/>
  <c r="LK24" i="30" s="1"/>
  <c r="LK23" i="30" s="1"/>
  <c r="LK22" i="30" s="1"/>
  <c r="MK32" i="30"/>
  <c r="MF32" i="30"/>
  <c r="MF31" i="30" s="1"/>
  <c r="MF27" i="30" s="1"/>
  <c r="MF26" i="30" s="1"/>
  <c r="MF24" i="30" s="1"/>
  <c r="MF23" i="30" s="1"/>
  <c r="MF22" i="30" s="1"/>
  <c r="MF21" i="30" s="1"/>
  <c r="MF20" i="30" s="1"/>
  <c r="ME32" i="30"/>
  <c r="LS30" i="30"/>
  <c r="LS24" i="30" s="1"/>
  <c r="LS23" i="30" s="1"/>
  <c r="LS22" i="30" s="1"/>
  <c r="JN34" i="29"/>
  <c r="IZ34" i="29"/>
  <c r="IM34" i="29"/>
  <c r="IS34" i="29"/>
  <c r="IO34" i="29"/>
  <c r="IU34" i="29"/>
  <c r="IP34" i="29"/>
  <c r="IW34" i="29"/>
  <c r="IY34" i="29"/>
  <c r="IX34" i="29"/>
  <c r="JP32" i="29"/>
  <c r="JS32" i="29"/>
  <c r="JS30" i="29" s="1"/>
  <c r="JS29" i="29" s="1"/>
  <c r="JS26" i="29" s="1"/>
  <c r="JS25" i="29" s="1"/>
  <c r="JS24" i="29" s="1"/>
  <c r="JS23" i="29" s="1"/>
  <c r="JS22" i="29" s="1"/>
  <c r="JS21" i="29" s="1"/>
  <c r="JS20" i="29" s="1"/>
  <c r="IQ34" i="29"/>
  <c r="IQ32" i="29" s="1"/>
  <c r="IQ30" i="29" s="1"/>
  <c r="IQ27" i="29" s="1"/>
  <c r="IQ26" i="29" s="1"/>
  <c r="IQ22" i="29" s="1"/>
  <c r="JN31" i="29"/>
  <c r="JN30" i="29" s="1"/>
  <c r="JN29" i="29" s="1"/>
  <c r="JN27" i="29" s="1"/>
  <c r="JN25" i="29" s="1"/>
  <c r="JN24" i="29" s="1"/>
  <c r="JN23" i="29" s="1"/>
  <c r="JN22" i="29" s="1"/>
  <c r="JN21" i="29" s="1"/>
  <c r="JN20" i="29" s="1"/>
  <c r="IZ31" i="29"/>
  <c r="IZ30" i="29" s="1"/>
  <c r="IZ27" i="29" s="1"/>
  <c r="IZ24" i="29" s="1"/>
  <c r="IZ23" i="29" s="1"/>
  <c r="IZ22" i="29" s="1"/>
  <c r="IZ21" i="29" s="1"/>
  <c r="IZ20" i="29" s="1"/>
  <c r="ML27" i="30" l="1"/>
  <c r="ML26" i="30" s="1"/>
  <c r="ML25" i="30" s="1"/>
  <c r="ML24" i="30" s="1"/>
  <c r="ML23" i="30" s="1"/>
  <c r="ML22" i="30" s="1"/>
  <c r="ML21" i="30" s="1"/>
  <c r="ML20" i="30" s="1"/>
  <c r="ML30" i="30"/>
  <c r="JP27" i="29"/>
  <c r="JP26" i="29" s="1"/>
  <c r="JP25" i="29" s="1"/>
  <c r="JP24" i="29" s="1"/>
  <c r="JP23" i="29" s="1"/>
  <c r="JP22" i="29" s="1"/>
  <c r="JP21" i="29" s="1"/>
  <c r="JP20" i="29" s="1"/>
  <c r="JP31" i="29"/>
  <c r="JP30" i="29" s="1"/>
  <c r="MK27" i="30"/>
  <c r="MK26" i="30" s="1"/>
  <c r="MK25" i="30" s="1"/>
  <c r="MK24" i="30" s="1"/>
  <c r="MK23" i="30" s="1"/>
  <c r="MK22" i="30" s="1"/>
  <c r="MK21" i="30" s="1"/>
  <c r="MK20" i="30" s="1"/>
  <c r="MK31" i="30"/>
  <c r="ME27" i="30"/>
  <c r="ME25" i="30" s="1"/>
  <c r="ME23" i="30" s="1"/>
  <c r="ME22" i="30" s="1"/>
  <c r="ME21" i="30" s="1"/>
  <c r="ME20" i="30" s="1"/>
  <c r="ME31" i="30"/>
  <c r="NS22" i="31"/>
  <c r="NS21" i="31" s="1"/>
  <c r="NS20" i="31" s="1"/>
  <c r="AEE26" i="25"/>
  <c r="AEE25" i="25" s="1"/>
  <c r="AEE24" i="25" s="1"/>
  <c r="AEE23" i="25" s="1"/>
  <c r="AEE22" i="25" s="1"/>
  <c r="AEE21" i="25" s="1"/>
  <c r="AEE20" i="25" s="1"/>
  <c r="KH24" i="30"/>
  <c r="KH21" i="30" s="1"/>
  <c r="KH26" i="30"/>
  <c r="KH29" i="30"/>
  <c r="KH34" i="30"/>
  <c r="RT22" i="25"/>
  <c r="RT21" i="25" s="1"/>
  <c r="RT20" i="25" s="1"/>
  <c r="RT27" i="25"/>
  <c r="RT30" i="25"/>
  <c r="RT29" i="25" s="1"/>
  <c r="RT34" i="25"/>
  <c r="IX34" i="25"/>
  <c r="IX32" i="25"/>
  <c r="IX31" i="25" s="1"/>
  <c r="IX30" i="25" s="1"/>
  <c r="IX27" i="25"/>
  <c r="IX25" i="25"/>
  <c r="IX24" i="25" s="1"/>
  <c r="IX23" i="25" s="1"/>
  <c r="IX22" i="25" s="1"/>
  <c r="IX21" i="25" s="1"/>
  <c r="IX20" i="25" s="1"/>
  <c r="IY34" i="25"/>
  <c r="IY32" i="25"/>
  <c r="IY31" i="25" s="1"/>
  <c r="IY29" i="25"/>
  <c r="IY27" i="25"/>
  <c r="IY24" i="25"/>
  <c r="IY23" i="25" s="1"/>
  <c r="IY22" i="25" s="1"/>
  <c r="IY21" i="25" s="1"/>
  <c r="IY20" i="25" s="1"/>
  <c r="PP34" i="25" l="1"/>
  <c r="PP31" i="25"/>
  <c r="PP30" i="25" s="1"/>
  <c r="PP29" i="25" s="1"/>
  <c r="PP28" i="25" s="1"/>
  <c r="PP27" i="25" s="1"/>
  <c r="PP26" i="25" s="1"/>
  <c r="PP25" i="25" s="1"/>
  <c r="PP24" i="25" s="1"/>
  <c r="PP23" i="25" s="1"/>
  <c r="PP22" i="25" s="1"/>
  <c r="PP21" i="25" s="1"/>
  <c r="PP20" i="25" s="1"/>
  <c r="JP23" i="31"/>
  <c r="JP22" i="31" s="1"/>
  <c r="JP27" i="31"/>
  <c r="JP26" i="31" s="1"/>
  <c r="JP25" i="31" s="1"/>
  <c r="JP34" i="31"/>
  <c r="LH23" i="32"/>
  <c r="LH22" i="32" s="1"/>
  <c r="LH26" i="32"/>
  <c r="LH29" i="32"/>
  <c r="LK25" i="32"/>
  <c r="LK24" i="32" s="1"/>
  <c r="LK23" i="32" s="1"/>
  <c r="LK22" i="32" s="1"/>
  <c r="LR34" i="30"/>
  <c r="LT31" i="30"/>
  <c r="LT30" i="30" s="1"/>
  <c r="LT29" i="30" s="1"/>
  <c r="LT24" i="30" s="1"/>
  <c r="LT23" i="30" s="1"/>
  <c r="LT22" i="30" s="1"/>
  <c r="MC24" i="30"/>
  <c r="MC23" i="30" s="1"/>
  <c r="MC22" i="30" s="1"/>
  <c r="MC21" i="30" s="1"/>
  <c r="MC20" i="30" s="1"/>
  <c r="LR31" i="30"/>
  <c r="LR30" i="30" s="1"/>
  <c r="LR29" i="30" s="1"/>
  <c r="LR27" i="30" s="1"/>
  <c r="LR26" i="30" s="1"/>
  <c r="LG31" i="30"/>
  <c r="LG27" i="30" s="1"/>
  <c r="LG26" i="30" s="1"/>
  <c r="LG25" i="30" s="1"/>
  <c r="LG24" i="30" s="1"/>
  <c r="LG23" i="30" s="1"/>
  <c r="LG22" i="30" s="1"/>
  <c r="KT34" i="31"/>
  <c r="ME34" i="31"/>
  <c r="KQ34" i="31"/>
  <c r="KX34" i="31"/>
  <c r="KS34" i="31"/>
  <c r="LC34" i="31"/>
  <c r="KO34" i="31"/>
  <c r="KR34" i="31"/>
  <c r="KT31" i="31"/>
  <c r="KT30" i="31" s="1"/>
  <c r="KT27" i="31" s="1"/>
  <c r="KT26" i="31" s="1"/>
  <c r="KT24" i="31" s="1"/>
  <c r="KT23" i="31" s="1"/>
  <c r="KT22" i="31" s="1"/>
  <c r="KT20" i="31" s="1"/>
  <c r="ME31" i="31"/>
  <c r="ME30" i="31" s="1"/>
  <c r="ME25" i="31" s="1"/>
  <c r="ME24" i="31" s="1"/>
  <c r="ME23" i="31" s="1"/>
  <c r="ME22" i="31" s="1"/>
  <c r="ME21" i="31" s="1"/>
  <c r="ME20" i="31" s="1"/>
  <c r="KQ32" i="31"/>
  <c r="KQ31" i="31" s="1"/>
  <c r="KQ30" i="31" s="1"/>
  <c r="KQ29" i="31" s="1"/>
  <c r="KQ27" i="31" s="1"/>
  <c r="KQ26" i="31" s="1"/>
  <c r="KQ25" i="31" s="1"/>
  <c r="KQ23" i="31" s="1"/>
  <c r="KQ22" i="31" s="1"/>
  <c r="KQ20" i="31" s="1"/>
  <c r="KX30" i="31"/>
  <c r="KX26" i="31" s="1"/>
  <c r="KS30" i="31"/>
  <c r="KS29" i="31" s="1"/>
  <c r="KS27" i="31" s="1"/>
  <c r="KS26" i="31" s="1"/>
  <c r="KS24" i="31" s="1"/>
  <c r="KS23" i="31" s="1"/>
  <c r="KS22" i="31" s="1"/>
  <c r="LC30" i="31"/>
  <c r="LC27" i="31" s="1"/>
  <c r="LC26" i="31" s="1"/>
  <c r="KO30" i="31"/>
  <c r="KO26" i="31" s="1"/>
  <c r="KO24" i="31" s="1"/>
  <c r="KO23" i="31" s="1"/>
  <c r="KO22" i="31" s="1"/>
  <c r="KO20" i="31" s="1"/>
  <c r="KR32" i="31"/>
  <c r="KR31" i="31" s="1"/>
  <c r="KR27" i="31" s="1"/>
  <c r="KR26" i="31" s="1"/>
  <c r="KR24" i="31" s="1"/>
  <c r="KR23" i="31" s="1"/>
  <c r="KR22" i="31" s="1"/>
  <c r="KR20" i="31" s="1"/>
  <c r="VK22" i="25" l="1"/>
  <c r="VK21" i="25" s="1"/>
  <c r="VK20" i="25" s="1"/>
  <c r="VK27" i="25"/>
  <c r="VK26" i="25" s="1"/>
  <c r="VK25" i="25" s="1"/>
  <c r="VK24" i="25" s="1"/>
  <c r="VK30" i="25"/>
  <c r="VK29" i="25" s="1"/>
  <c r="VK34" i="25"/>
  <c r="PR34" i="25"/>
  <c r="PR32" i="25"/>
  <c r="PR29" i="25"/>
  <c r="PR28" i="25" s="1"/>
  <c r="PR27" i="25" s="1"/>
  <c r="PR26" i="25" s="1"/>
  <c r="PR25" i="25" s="1"/>
  <c r="PR24" i="25" s="1"/>
  <c r="PR23" i="25" s="1"/>
  <c r="PR22" i="25" s="1"/>
  <c r="PR21" i="25" s="1"/>
  <c r="PR20" i="25" s="1"/>
  <c r="PT34" i="25"/>
  <c r="PT30" i="25"/>
  <c r="PT29" i="25" s="1"/>
  <c r="PT25" i="25"/>
  <c r="PT24" i="25" s="1"/>
  <c r="PT23" i="25" s="1"/>
  <c r="PT22" i="25" s="1"/>
  <c r="PT21" i="25" s="1"/>
  <c r="PT20" i="25" s="1"/>
  <c r="PU34" i="25"/>
  <c r="PU32" i="25"/>
  <c r="PU29" i="25"/>
  <c r="PU25" i="25"/>
  <c r="PU24" i="25" s="1"/>
  <c r="PU23" i="25" s="1"/>
  <c r="PU22" i="25" s="1"/>
  <c r="PU21" i="25" s="1"/>
  <c r="PU20" i="25" s="1"/>
  <c r="PV34" i="25"/>
  <c r="PV30" i="25"/>
  <c r="PV26" i="25"/>
  <c r="PV25" i="25" s="1"/>
  <c r="PV23" i="25"/>
  <c r="PV22" i="25" s="1"/>
  <c r="PV20" i="25"/>
  <c r="PQ34" i="25"/>
  <c r="PQ33" i="25" s="1"/>
  <c r="PQ25" i="25"/>
  <c r="PQ24" i="25" s="1"/>
  <c r="PQ23" i="25" s="1"/>
  <c r="PQ22" i="25" s="1"/>
  <c r="PQ21" i="25" s="1"/>
  <c r="PQ20" i="25" s="1"/>
  <c r="MX34" i="25"/>
  <c r="MX31" i="25"/>
  <c r="MX29" i="25"/>
  <c r="MX28" i="25" s="1"/>
  <c r="MX27" i="25" s="1"/>
  <c r="MX26" i="25" s="1"/>
  <c r="MX25" i="25" s="1"/>
  <c r="MX24" i="25" s="1"/>
  <c r="MX23" i="25" s="1"/>
  <c r="MX22" i="25" s="1"/>
  <c r="MX21" i="25" s="1"/>
  <c r="MX20" i="25" s="1"/>
  <c r="MW34" i="25"/>
  <c r="MW33" i="25" s="1"/>
  <c r="MW32" i="25" s="1"/>
  <c r="MW27" i="25"/>
  <c r="MW26" i="25" s="1"/>
  <c r="MW25" i="25" s="1"/>
  <c r="MW24" i="25" s="1"/>
  <c r="MW23" i="25" s="1"/>
  <c r="MW22" i="25" s="1"/>
  <c r="MW21" i="25" s="1"/>
  <c r="MW20" i="25" s="1"/>
  <c r="MY34" i="25"/>
  <c r="MY33" i="25" s="1"/>
  <c r="MY32" i="25" s="1"/>
  <c r="MY31" i="25" s="1"/>
  <c r="MY30" i="25" s="1"/>
  <c r="MY26" i="25"/>
  <c r="MY25" i="25" s="1"/>
  <c r="MY24" i="25" s="1"/>
  <c r="MY23" i="25" s="1"/>
  <c r="MY22" i="25" s="1"/>
  <c r="MY21" i="25" s="1"/>
  <c r="MY20" i="25" s="1"/>
  <c r="MZ34" i="25"/>
  <c r="MZ32" i="25"/>
  <c r="MZ31" i="25" s="1"/>
  <c r="MZ30" i="25" s="1"/>
  <c r="MZ27" i="25"/>
  <c r="MZ26" i="25" s="1"/>
  <c r="MZ25" i="25" s="1"/>
  <c r="MZ24" i="25" s="1"/>
  <c r="MZ23" i="25" s="1"/>
  <c r="MZ22" i="25" s="1"/>
  <c r="MZ21" i="25" s="1"/>
  <c r="MZ20" i="25" s="1"/>
  <c r="JA34" i="25"/>
  <c r="JA30" i="25"/>
  <c r="JA29" i="25" s="1"/>
  <c r="JA27" i="25"/>
  <c r="JA26" i="25" s="1"/>
  <c r="JA25" i="25" s="1"/>
  <c r="JA24" i="25" s="1"/>
  <c r="JA23" i="25" s="1"/>
  <c r="JA22" i="25" s="1"/>
  <c r="JA21" i="25" s="1"/>
  <c r="JA20" i="25" s="1"/>
  <c r="FJ34" i="25"/>
  <c r="FJ29" i="25"/>
  <c r="FJ28" i="25" s="1"/>
  <c r="FJ27" i="25" s="1"/>
  <c r="FJ26" i="25" s="1"/>
  <c r="FJ25" i="25" s="1"/>
  <c r="FJ24" i="25" s="1"/>
  <c r="FJ23" i="25" s="1"/>
  <c r="FJ22" i="25" s="1"/>
  <c r="FJ21" i="25" s="1"/>
  <c r="FJ20" i="25" s="1"/>
  <c r="AEK25" i="25"/>
  <c r="AEK24" i="25" s="1"/>
  <c r="AEK23" i="25" s="1"/>
  <c r="AEK22" i="25" s="1"/>
  <c r="AEK21" i="25" s="1"/>
  <c r="AEK20" i="25" s="1"/>
  <c r="AEK27" i="25"/>
  <c r="AEK29" i="25"/>
  <c r="AHG26" i="25"/>
  <c r="AHG25" i="25" s="1"/>
  <c r="AHG24" i="25" s="1"/>
  <c r="AHG23" i="25" s="1"/>
  <c r="AHG22" i="25" s="1"/>
  <c r="AHG21" i="25" s="1"/>
  <c r="AHG20" i="25" s="1"/>
  <c r="AHH26" i="25"/>
  <c r="AHH25" i="25" s="1"/>
  <c r="AHH24" i="25" s="1"/>
  <c r="AHH23" i="25" s="1"/>
  <c r="AHH22" i="25" s="1"/>
  <c r="AHH21" i="25" s="1"/>
  <c r="AHH20" i="25" s="1"/>
  <c r="AHK26" i="25"/>
  <c r="AHK25" i="25" s="1"/>
  <c r="AHK24" i="25" s="1"/>
  <c r="AHK23" i="25" s="1"/>
  <c r="AHK22" i="25" s="1"/>
  <c r="AHK21" i="25" s="1"/>
  <c r="AHK20" i="25" s="1"/>
  <c r="AHI27" i="25"/>
  <c r="AHI26" i="25" s="1"/>
  <c r="AHI25" i="25" s="1"/>
  <c r="AHI24" i="25" s="1"/>
  <c r="AHI23" i="25" s="1"/>
  <c r="AHI22" i="25" s="1"/>
  <c r="AHI21" i="25" s="1"/>
  <c r="AHI20" i="25" s="1"/>
  <c r="AHJ27" i="25"/>
  <c r="AHJ26" i="25" s="1"/>
  <c r="AHJ25" i="25" s="1"/>
  <c r="AHJ24" i="25" s="1"/>
  <c r="AHJ23" i="25" s="1"/>
  <c r="AHJ22" i="25" s="1"/>
  <c r="AHJ21" i="25" s="1"/>
  <c r="AHJ20" i="25" s="1"/>
  <c r="AHG29" i="25"/>
  <c r="AHH29" i="25"/>
  <c r="AHI29" i="25"/>
  <c r="AHJ29" i="25"/>
  <c r="AHK29" i="25"/>
  <c r="KF34" i="30" l="1"/>
  <c r="KF25" i="30"/>
  <c r="KF24" i="30" s="1"/>
  <c r="KF21" i="30" s="1"/>
  <c r="LJ34" i="31" l="1"/>
  <c r="LE34" i="31"/>
  <c r="LB34" i="31"/>
  <c r="KW34" i="31"/>
  <c r="NI34" i="31"/>
  <c r="LJ32" i="31"/>
  <c r="LJ31" i="31" s="1"/>
  <c r="LJ26" i="31" s="1"/>
  <c r="LJ21" i="31" s="1"/>
  <c r="LJ20" i="31" s="1"/>
  <c r="LE32" i="31"/>
  <c r="LE31" i="31" s="1"/>
  <c r="LE26" i="31" s="1"/>
  <c r="LB30" i="31"/>
  <c r="LB26" i="31" s="1"/>
  <c r="KW26" i="31"/>
  <c r="KW24" i="31" s="1"/>
  <c r="NI32" i="31"/>
  <c r="NI31" i="31" s="1"/>
  <c r="NI29" i="31" s="1"/>
  <c r="NI27" i="31" s="1"/>
  <c r="NI26" i="31" s="1"/>
  <c r="NI25" i="31" s="1"/>
  <c r="NI24" i="31" s="1"/>
  <c r="NI23" i="31" s="1"/>
  <c r="NI22" i="31" s="1"/>
  <c r="NI21" i="31" s="1"/>
  <c r="NI20" i="31" s="1"/>
  <c r="FI34" i="25"/>
  <c r="FI31" i="25"/>
  <c r="FI29" i="25"/>
  <c r="FI28" i="25" s="1"/>
  <c r="FI27" i="25" s="1"/>
  <c r="FI26" i="25" s="1"/>
  <c r="FI25" i="25" s="1"/>
  <c r="FI24" i="25" s="1"/>
  <c r="FI23" i="25" s="1"/>
  <c r="FI22" i="25" s="1"/>
  <c r="FI21" i="25" s="1"/>
  <c r="FI20" i="25" s="1"/>
  <c r="NR34" i="32" l="1"/>
  <c r="MM34" i="32"/>
  <c r="NR30" i="32"/>
  <c r="NR24" i="32" s="1"/>
  <c r="NR23" i="32" s="1"/>
  <c r="NR22" i="32" s="1"/>
  <c r="NR21" i="32" s="1"/>
  <c r="NR20" i="32" s="1"/>
  <c r="NA30" i="32"/>
  <c r="NA23" i="32" s="1"/>
  <c r="NA22" i="32" s="1"/>
  <c r="NM30" i="32"/>
  <c r="NM24" i="32" s="1"/>
  <c r="NM23" i="32" s="1"/>
  <c r="NM22" i="32" s="1"/>
  <c r="NM21" i="32" s="1"/>
  <c r="NM20" i="32" s="1"/>
  <c r="MT30" i="32"/>
  <c r="MT25" i="32" s="1"/>
  <c r="NV29" i="32"/>
  <c r="NV26" i="32" s="1"/>
  <c r="NV25" i="32" s="1"/>
  <c r="NV24" i="32" s="1"/>
  <c r="NV23" i="32" s="1"/>
  <c r="NV22" i="32" s="1"/>
  <c r="NV21" i="32" s="1"/>
  <c r="NV20" i="32" s="1"/>
  <c r="OG30" i="32"/>
  <c r="OG29" i="32" s="1"/>
  <c r="OA30" i="32"/>
  <c r="MM30" i="32"/>
  <c r="MM27" i="32" s="1"/>
  <c r="MM26" i="32" s="1"/>
  <c r="MM25" i="32" s="1"/>
  <c r="MM24" i="32" s="1"/>
  <c r="MM23" i="32" s="1"/>
  <c r="MM22" i="32" s="1"/>
  <c r="MM21" i="32" s="1"/>
  <c r="NX30" i="32"/>
  <c r="NX25" i="32" s="1"/>
  <c r="NX24" i="32" s="1"/>
  <c r="NX23" i="32" s="1"/>
  <c r="NX22" i="32" s="1"/>
  <c r="NX21" i="32" s="1"/>
  <c r="NX20" i="32" s="1"/>
  <c r="MZ30" i="32"/>
  <c r="MZ25" i="32" s="1"/>
  <c r="RH30" i="32"/>
  <c r="RH29" i="32" s="1"/>
  <c r="RH28" i="32" s="1"/>
  <c r="PQ29" i="32"/>
  <c r="OP30" i="32"/>
  <c r="OP29" i="32" s="1"/>
  <c r="NP30" i="32"/>
  <c r="OE30" i="32"/>
  <c r="OE29" i="32" s="1"/>
  <c r="OD29" i="32"/>
  <c r="RG30" i="32"/>
  <c r="RG29" i="32" s="1"/>
  <c r="RG28" i="32" s="1"/>
  <c r="NJ26" i="32"/>
  <c r="NJ25" i="32" s="1"/>
  <c r="NJ21" i="32" s="1"/>
  <c r="NJ20" i="32" s="1"/>
  <c r="AEF25" i="25"/>
  <c r="AEF24" i="25" s="1"/>
  <c r="AEF23" i="25" s="1"/>
  <c r="AEF22" i="25" s="1"/>
  <c r="AEF21" i="25" s="1"/>
  <c r="AEF20" i="25" s="1"/>
  <c r="AEF27" i="25"/>
  <c r="AEF34" i="25"/>
  <c r="AEF33" i="25" s="1"/>
  <c r="PX34" i="25"/>
  <c r="PX32" i="25"/>
  <c r="PX27" i="25"/>
  <c r="PX26" i="25" s="1"/>
  <c r="PX24" i="25"/>
  <c r="PX23" i="25" s="1"/>
  <c r="PX22" i="25" s="1"/>
  <c r="PX21" i="25" s="1"/>
  <c r="PX20" i="25" s="1"/>
  <c r="PW34" i="25"/>
  <c r="PW32" i="25"/>
  <c r="PW26" i="25"/>
  <c r="PW20" i="25"/>
  <c r="FH34" i="25"/>
  <c r="FH30" i="25"/>
  <c r="FH29" i="25" s="1"/>
  <c r="FH28" i="25" s="1"/>
  <c r="FH27" i="25" s="1"/>
  <c r="FH26" i="25" s="1"/>
  <c r="FH25" i="25" s="1"/>
  <c r="FH24" i="25" s="1"/>
  <c r="FH23" i="25" s="1"/>
  <c r="FH22" i="25" s="1"/>
  <c r="FH21" i="25" s="1"/>
  <c r="FH20" i="25" s="1"/>
  <c r="FG32" i="25"/>
  <c r="FG30" i="25"/>
  <c r="FG25" i="25"/>
  <c r="FG24" i="25" s="1"/>
  <c r="FG23" i="25" s="1"/>
  <c r="FG22" i="25" s="1"/>
  <c r="FG21" i="25" s="1"/>
  <c r="FG20" i="25" s="1"/>
  <c r="FF34" i="25"/>
  <c r="FF33" i="25" s="1"/>
  <c r="FF26" i="25"/>
  <c r="FF25" i="25" s="1"/>
  <c r="FF24" i="25" s="1"/>
  <c r="FF23" i="25" s="1"/>
  <c r="FF22" i="25" s="1"/>
  <c r="FF21" i="25" s="1"/>
  <c r="FF20" i="25" s="1"/>
  <c r="QR34" i="25"/>
  <c r="QR32" i="25"/>
  <c r="QR30" i="25"/>
  <c r="QR29" i="25" s="1"/>
  <c r="QR27" i="25"/>
  <c r="QR24" i="25"/>
  <c r="QR22" i="25"/>
  <c r="QR21" i="25" s="1"/>
  <c r="QR20" i="25" s="1"/>
  <c r="QS34" i="25"/>
  <c r="QS31" i="25"/>
  <c r="QS29" i="25"/>
  <c r="QS26" i="25"/>
  <c r="QS25" i="25" s="1"/>
  <c r="QS24" i="25" s="1"/>
  <c r="QS23" i="25" s="1"/>
  <c r="QS22" i="25" s="1"/>
  <c r="QS21" i="25" s="1"/>
  <c r="QS20" i="25" s="1"/>
  <c r="NP24" i="32" l="1"/>
  <c r="NP23" i="32" s="1"/>
  <c r="NP22" i="32" s="1"/>
  <c r="NP21" i="32" s="1"/>
  <c r="NP20" i="32" s="1"/>
  <c r="NP29" i="32"/>
  <c r="MN34" i="25"/>
  <c r="MN33" i="25" s="1"/>
  <c r="MN32" i="25" s="1"/>
  <c r="MN30" i="25"/>
  <c r="MN29" i="25" s="1"/>
  <c r="MN28" i="25" s="1"/>
  <c r="MN27" i="25" s="1"/>
  <c r="MN26" i="25" s="1"/>
  <c r="MN25" i="25" s="1"/>
  <c r="MN24" i="25" s="1"/>
  <c r="MN23" i="25" s="1"/>
  <c r="MN22" i="25" s="1"/>
  <c r="MN21" i="25" s="1"/>
  <c r="MN20" i="25" s="1"/>
  <c r="AEG27" i="25"/>
  <c r="AEG26" i="25" s="1"/>
  <c r="AEG25" i="25" s="1"/>
  <c r="AEG24" i="25" s="1"/>
  <c r="AEG23" i="25" s="1"/>
  <c r="AEG22" i="25" s="1"/>
  <c r="AEG21" i="25" s="1"/>
  <c r="AEG20" i="25" s="1"/>
  <c r="AEG30" i="25"/>
  <c r="AEG29" i="25" s="1"/>
  <c r="AEI25" i="25"/>
  <c r="AEI24" i="25" s="1"/>
  <c r="AEI23" i="25" s="1"/>
  <c r="AEI22" i="25" s="1"/>
  <c r="AEI21" i="25" s="1"/>
  <c r="AEI20" i="25" s="1"/>
  <c r="YG25" i="25"/>
  <c r="YG24" i="25" s="1"/>
  <c r="YG23" i="25" s="1"/>
  <c r="YG22" i="25" s="1"/>
  <c r="YG21" i="25" s="1"/>
  <c r="YG20" i="25" s="1"/>
  <c r="YG34" i="25"/>
  <c r="YG33" i="25" s="1"/>
  <c r="YG32" i="25" s="1"/>
  <c r="YG31" i="25" s="1"/>
  <c r="YG30" i="25" s="1"/>
  <c r="YG29" i="25" s="1"/>
  <c r="YH25" i="25"/>
  <c r="YH24" i="25" s="1"/>
  <c r="YH23" i="25" s="1"/>
  <c r="YH22" i="25" s="1"/>
  <c r="YH21" i="25" s="1"/>
  <c r="YH20" i="25" s="1"/>
  <c r="YH31" i="25"/>
  <c r="YH30" i="25" s="1"/>
  <c r="YH34" i="25"/>
  <c r="YH33" i="25" s="1"/>
  <c r="YJ25" i="25"/>
  <c r="YJ24" i="25" s="1"/>
  <c r="YJ23" i="25" s="1"/>
  <c r="YJ22" i="25" s="1"/>
  <c r="YJ21" i="25" s="1"/>
  <c r="YJ20" i="25" s="1"/>
  <c r="YJ31" i="25"/>
  <c r="YJ30" i="25" s="1"/>
  <c r="YJ29" i="25" s="1"/>
  <c r="YJ34" i="25"/>
  <c r="YJ33" i="25" s="1"/>
  <c r="YK25" i="25"/>
  <c r="YK24" i="25" s="1"/>
  <c r="YK23" i="25" s="1"/>
  <c r="YK22" i="25" s="1"/>
  <c r="YK21" i="25" s="1"/>
  <c r="YK20" i="25" s="1"/>
  <c r="YK27" i="25"/>
  <c r="YK30" i="25"/>
  <c r="YK34" i="25"/>
  <c r="YK33" i="25" s="1"/>
  <c r="YK32" i="25" s="1"/>
  <c r="YL26" i="25"/>
  <c r="YL25" i="25" s="1"/>
  <c r="YL24" i="25" s="1"/>
  <c r="YL23" i="25" s="1"/>
  <c r="YL22" i="25" s="1"/>
  <c r="YL21" i="25" s="1"/>
  <c r="YL20" i="25" s="1"/>
  <c r="YL31" i="25"/>
  <c r="YL30" i="25" s="1"/>
  <c r="YL29" i="25" s="1"/>
  <c r="YL34" i="25"/>
  <c r="YL33" i="25" s="1"/>
  <c r="YM27" i="25"/>
  <c r="YM26" i="25" s="1"/>
  <c r="YM25" i="25" s="1"/>
  <c r="YM24" i="25" s="1"/>
  <c r="YM23" i="25" s="1"/>
  <c r="YM22" i="25" s="1"/>
  <c r="YM21" i="25" s="1"/>
  <c r="YM20" i="25" s="1"/>
  <c r="YM32" i="25"/>
  <c r="YM31" i="25" s="1"/>
  <c r="YM30" i="25" s="1"/>
  <c r="YM29" i="25" s="1"/>
  <c r="YM34" i="25"/>
  <c r="YN25" i="25"/>
  <c r="YN24" i="25" s="1"/>
  <c r="YN23" i="25" s="1"/>
  <c r="YN22" i="25" s="1"/>
  <c r="YN21" i="25" s="1"/>
  <c r="YN20" i="25" s="1"/>
  <c r="YN31" i="25"/>
  <c r="YN30" i="25" s="1"/>
  <c r="YN34" i="25"/>
  <c r="YO25" i="25"/>
  <c r="YO24" i="25" s="1"/>
  <c r="YO23" i="25" s="1"/>
  <c r="YO22" i="25" s="1"/>
  <c r="YO21" i="25" s="1"/>
  <c r="YO20" i="25" s="1"/>
  <c r="YO29" i="25"/>
  <c r="YP25" i="25"/>
  <c r="YP24" i="25" s="1"/>
  <c r="YP23" i="25" s="1"/>
  <c r="YP22" i="25" s="1"/>
  <c r="YP21" i="25" s="1"/>
  <c r="YP20" i="25" s="1"/>
  <c r="YP27" i="25"/>
  <c r="YP34" i="25"/>
  <c r="YP33" i="25" s="1"/>
  <c r="YP32" i="25" s="1"/>
  <c r="YP31" i="25" s="1"/>
  <c r="WD25" i="25"/>
  <c r="WD24" i="25" s="1"/>
  <c r="WD23" i="25" s="1"/>
  <c r="WD22" i="25" s="1"/>
  <c r="WD21" i="25" s="1"/>
  <c r="WD20" i="25" s="1"/>
  <c r="WD29" i="25"/>
  <c r="VU24" i="25"/>
  <c r="VU23" i="25" s="1"/>
  <c r="VU22" i="25" s="1"/>
  <c r="VU21" i="25" s="1"/>
  <c r="VU20" i="25" s="1"/>
  <c r="VU27" i="25"/>
  <c r="VU26" i="25" s="1"/>
  <c r="VU31" i="25"/>
  <c r="VU34" i="25"/>
  <c r="VT21" i="25"/>
  <c r="VT20" i="25" s="1"/>
  <c r="VT24" i="25"/>
  <c r="VT23" i="25" s="1"/>
  <c r="VT27" i="25"/>
  <c r="VT26" i="25" s="1"/>
  <c r="VT31" i="25"/>
  <c r="VT30" i="25" s="1"/>
  <c r="VT34" i="25"/>
  <c r="VT33" i="25" s="1"/>
  <c r="JF34" i="25"/>
  <c r="JE34" i="25"/>
  <c r="JD34" i="25"/>
  <c r="JE32" i="25"/>
  <c r="JE31" i="25" s="1"/>
  <c r="JE30" i="25" s="1"/>
  <c r="JD31" i="25"/>
  <c r="JD30" i="25" s="1"/>
  <c r="JD29" i="25" s="1"/>
  <c r="JF30" i="25"/>
  <c r="JF29" i="25" s="1"/>
  <c r="JF27" i="25"/>
  <c r="JE27" i="25"/>
  <c r="JD27" i="25"/>
  <c r="JF25" i="25"/>
  <c r="JF24" i="25" s="1"/>
  <c r="JF23" i="25" s="1"/>
  <c r="JF22" i="25" s="1"/>
  <c r="JF21" i="25" s="1"/>
  <c r="JF20" i="25" s="1"/>
  <c r="JE25" i="25"/>
  <c r="JE24" i="25" s="1"/>
  <c r="JE23" i="25" s="1"/>
  <c r="JE22" i="25" s="1"/>
  <c r="JE21" i="25" s="1"/>
  <c r="JE20" i="25" s="1"/>
  <c r="JD25" i="25"/>
  <c r="JD24" i="25" s="1"/>
  <c r="JD23" i="25" s="1"/>
  <c r="JD22" i="25" s="1"/>
  <c r="JD21" i="25" s="1"/>
  <c r="JD20" i="25" s="1"/>
  <c r="JH34" i="25"/>
  <c r="JH30" i="25"/>
  <c r="JH29" i="25" s="1"/>
  <c r="JH27" i="25"/>
  <c r="JH25" i="25"/>
  <c r="JH24" i="25" s="1"/>
  <c r="JH23" i="25" s="1"/>
  <c r="JH22" i="25" s="1"/>
  <c r="JH21" i="25" s="1"/>
  <c r="JH20" i="25" s="1"/>
  <c r="JI34" i="25"/>
  <c r="JI32" i="25"/>
  <c r="JI31" i="25" s="1"/>
  <c r="JI30" i="25" s="1"/>
  <c r="JI27" i="25"/>
  <c r="JI25" i="25"/>
  <c r="JI24" i="25" s="1"/>
  <c r="JI23" i="25" s="1"/>
  <c r="JI22" i="25" s="1"/>
  <c r="JI21" i="25" s="1"/>
  <c r="JI20" i="25" s="1"/>
  <c r="JK34" i="25"/>
  <c r="JK31" i="25"/>
  <c r="JK30" i="25" s="1"/>
  <c r="JK27" i="25"/>
  <c r="JK26" i="25" s="1"/>
  <c r="JK24" i="25"/>
  <c r="JK22" i="25"/>
  <c r="JK21" i="25" s="1"/>
  <c r="JK20" i="25" s="1"/>
  <c r="JJ34" i="25"/>
  <c r="JJ32" i="25"/>
  <c r="JJ31" i="25" s="1"/>
  <c r="JJ30" i="25" s="1"/>
  <c r="JJ27" i="25"/>
  <c r="JJ26" i="25" s="1"/>
  <c r="JJ24" i="25"/>
  <c r="JJ21" i="25"/>
  <c r="JJ20" i="25" s="1"/>
  <c r="JR34" i="25"/>
  <c r="JR33" i="25" s="1"/>
  <c r="JP34" i="25"/>
  <c r="JP33" i="25" s="1"/>
  <c r="JQ32" i="25"/>
  <c r="JR31" i="25"/>
  <c r="JR30" i="25" s="1"/>
  <c r="JP31" i="25"/>
  <c r="JP30" i="25" s="1"/>
  <c r="JQ27" i="25"/>
  <c r="JR25" i="25"/>
  <c r="JR24" i="25" s="1"/>
  <c r="JR23" i="25" s="1"/>
  <c r="JR22" i="25" s="1"/>
  <c r="JR21" i="25" s="1"/>
  <c r="JR20" i="25" s="1"/>
  <c r="JQ25" i="25"/>
  <c r="JQ24" i="25" s="1"/>
  <c r="JQ23" i="25" s="1"/>
  <c r="JQ22" i="25" s="1"/>
  <c r="JQ21" i="25" s="1"/>
  <c r="JQ20" i="25" s="1"/>
  <c r="JP25" i="25"/>
  <c r="JP24" i="25" s="1"/>
  <c r="JP23" i="25" s="1"/>
  <c r="JP22" i="25" s="1"/>
  <c r="JP21" i="25" s="1"/>
  <c r="JP20" i="25" s="1"/>
  <c r="JO34" i="25"/>
  <c r="JO32" i="25"/>
  <c r="JO25" i="25"/>
  <c r="JO24" i="25" s="1"/>
  <c r="JO23" i="25" s="1"/>
  <c r="JO22" i="25" s="1"/>
  <c r="JO21" i="25" s="1"/>
  <c r="JO20" i="25" s="1"/>
  <c r="JN32" i="25"/>
  <c r="JN31" i="25" s="1"/>
  <c r="JN29" i="25"/>
  <c r="JN25" i="25"/>
  <c r="JN24" i="25" s="1"/>
  <c r="JN23" i="25" s="1"/>
  <c r="JN22" i="25" s="1"/>
  <c r="JN21" i="25" s="1"/>
  <c r="JN20" i="25" s="1"/>
  <c r="JM34" i="25"/>
  <c r="JM33" i="25" s="1"/>
  <c r="JM30" i="25"/>
  <c r="JM26" i="25"/>
  <c r="JM25" i="25" s="1"/>
  <c r="JM24" i="25" s="1"/>
  <c r="JM23" i="25" s="1"/>
  <c r="JM22" i="25" s="1"/>
  <c r="JM21" i="25" s="1"/>
  <c r="JM20" i="25" s="1"/>
  <c r="BQ25" i="25"/>
  <c r="BQ24" i="25" s="1"/>
  <c r="BQ23" i="25" s="1"/>
  <c r="BQ22" i="25" s="1"/>
  <c r="BQ21" i="25" s="1"/>
  <c r="BQ20" i="25" s="1"/>
  <c r="CB32" i="25"/>
  <c r="CB29" i="25"/>
  <c r="CB26" i="25"/>
  <c r="CB25" i="25" s="1"/>
  <c r="CB24" i="25" s="1"/>
  <c r="CB23" i="25" s="1"/>
  <c r="CB22" i="25" s="1"/>
  <c r="CB21" i="25" s="1"/>
  <c r="CB20" i="25" s="1"/>
  <c r="MK34" i="32" l="1"/>
  <c r="ML34" i="32"/>
  <c r="MV34" i="32"/>
  <c r="NF34" i="32"/>
  <c r="NG34" i="32"/>
  <c r="MS34" i="32"/>
  <c r="MW34" i="32"/>
  <c r="ME34" i="32"/>
  <c r="MO34" i="32"/>
  <c r="MN30" i="32"/>
  <c r="MN29" i="32" s="1"/>
  <c r="MN27" i="32" s="1"/>
  <c r="MN26" i="32" s="1"/>
  <c r="MN25" i="32" s="1"/>
  <c r="MN24" i="32" s="1"/>
  <c r="MN23" i="32" s="1"/>
  <c r="MN22" i="32" s="1"/>
  <c r="MN21" i="32" s="1"/>
  <c r="NE30" i="32"/>
  <c r="NE26" i="32" s="1"/>
  <c r="MY30" i="32"/>
  <c r="NL30" i="32"/>
  <c r="NL26" i="32" s="1"/>
  <c r="NL21" i="32" s="1"/>
  <c r="NL20" i="32" s="1"/>
  <c r="NK26" i="32"/>
  <c r="OO29" i="32"/>
  <c r="ND27" i="32"/>
  <c r="ND26" i="32" s="1"/>
  <c r="ND24" i="32" s="1"/>
  <c r="ND23" i="32" s="1"/>
  <c r="ND22" i="32" s="1"/>
  <c r="MP30" i="32"/>
  <c r="MP29" i="32" s="1"/>
  <c r="MP27" i="32" s="1"/>
  <c r="MP26" i="32" s="1"/>
  <c r="MP25" i="32" s="1"/>
  <c r="MP24" i="32" s="1"/>
  <c r="MP23" i="32" s="1"/>
  <c r="MP22" i="32" s="1"/>
  <c r="RK30" i="32"/>
  <c r="RK29" i="32" s="1"/>
  <c r="RK28" i="32" s="1"/>
  <c r="NS30" i="32"/>
  <c r="NS24" i="32" s="1"/>
  <c r="NS23" i="32" s="1"/>
  <c r="NS22" i="32" s="1"/>
  <c r="NS21" i="32" s="1"/>
  <c r="NS20" i="32" s="1"/>
  <c r="MK29" i="32"/>
  <c r="MK26" i="32" s="1"/>
  <c r="MK25" i="32" s="1"/>
  <c r="MK24" i="32" s="1"/>
  <c r="MK23" i="32" s="1"/>
  <c r="MK22" i="32" s="1"/>
  <c r="MK21" i="32" s="1"/>
  <c r="ML30" i="32"/>
  <c r="ML29" i="32" s="1"/>
  <c r="ML27" i="32" s="1"/>
  <c r="ML26" i="32" s="1"/>
  <c r="ML25" i="32" s="1"/>
  <c r="ML24" i="32" s="1"/>
  <c r="ML23" i="32" s="1"/>
  <c r="ML22" i="32" s="1"/>
  <c r="ML21" i="32" s="1"/>
  <c r="MV27" i="32"/>
  <c r="MV26" i="32" s="1"/>
  <c r="MV22" i="32" s="1"/>
  <c r="NF29" i="32"/>
  <c r="NF26" i="32" s="1"/>
  <c r="NF25" i="32" s="1"/>
  <c r="NF24" i="32" s="1"/>
  <c r="NF23" i="32" s="1"/>
  <c r="NF22" i="32" s="1"/>
  <c r="NF21" i="32" s="1"/>
  <c r="NF20" i="32" s="1"/>
  <c r="NG30" i="32"/>
  <c r="NG21" i="32" s="1"/>
  <c r="NG20" i="32" s="1"/>
  <c r="MS30" i="32"/>
  <c r="MS29" i="32" s="1"/>
  <c r="MS27" i="32" s="1"/>
  <c r="MS26" i="32" s="1"/>
  <c r="MS22" i="32" s="1"/>
  <c r="ME27" i="32"/>
  <c r="ME26" i="32" s="1"/>
  <c r="ME25" i="32" s="1"/>
  <c r="ME24" i="32" s="1"/>
  <c r="ME23" i="32" s="1"/>
  <c r="ME22" i="32" s="1"/>
  <c r="ME21" i="32" s="1"/>
  <c r="NK21" i="32" l="1"/>
  <c r="NK20" i="32" s="1"/>
  <c r="NK25" i="32"/>
  <c r="MO27" i="32"/>
  <c r="MO26" i="32" s="1"/>
  <c r="MO25" i="32" s="1"/>
  <c r="MO24" i="32" s="1"/>
  <c r="MO23" i="32" s="1"/>
  <c r="MO22" i="32" s="1"/>
  <c r="MO21" i="32" s="1"/>
  <c r="NB29" i="32"/>
  <c r="NB27" i="32" s="1"/>
  <c r="NB26" i="32" s="1"/>
  <c r="NB25" i="32" s="1"/>
  <c r="NB24" i="32" s="1"/>
  <c r="NB23" i="32" s="1"/>
  <c r="NB22" i="32" s="1"/>
  <c r="NB21" i="32" s="1"/>
  <c r="MU29" i="32"/>
  <c r="MU27" i="32" s="1"/>
  <c r="MU26" i="32" s="1"/>
  <c r="MX27" i="32"/>
  <c r="MX24" i="32" s="1"/>
  <c r="MX23" i="32" s="1"/>
  <c r="MX22" i="32" s="1"/>
  <c r="MQ25" i="32"/>
  <c r="MQ24" i="32" s="1"/>
  <c r="MQ23" i="32" s="1"/>
  <c r="MQ22" i="32" s="1"/>
  <c r="MJ30" i="32"/>
  <c r="MJ27" i="32" s="1"/>
  <c r="MJ25" i="32" s="1"/>
  <c r="MJ24" i="32" s="1"/>
  <c r="MJ23" i="32" s="1"/>
  <c r="MJ22" i="32" s="1"/>
  <c r="MJ21" i="32" s="1"/>
  <c r="LA34" i="31"/>
  <c r="LA26" i="31"/>
  <c r="KH32" i="31"/>
  <c r="KH31" i="31" s="1"/>
  <c r="KH30" i="31" s="1"/>
  <c r="KH27" i="31" s="1"/>
  <c r="LG32" i="31"/>
  <c r="LG31" i="31" s="1"/>
  <c r="LG30" i="31" s="1"/>
  <c r="LG27" i="31" s="1"/>
  <c r="LG25" i="31" s="1"/>
  <c r="LG21" i="31" s="1"/>
  <c r="LO32" i="31"/>
  <c r="LO30" i="31" s="1"/>
  <c r="LO29" i="31" s="1"/>
  <c r="LO27" i="31" s="1"/>
  <c r="LO26" i="31" s="1"/>
  <c r="LO24" i="31" s="1"/>
  <c r="LO23" i="31" s="1"/>
  <c r="LO22" i="31" s="1"/>
  <c r="LO21" i="31" s="1"/>
  <c r="LO20" i="31" s="1"/>
  <c r="IH34" i="29"/>
  <c r="IE34" i="29"/>
  <c r="IL34" i="29"/>
  <c r="IJ34" i="29"/>
  <c r="JL34" i="29"/>
  <c r="IM27" i="29"/>
  <c r="IM26" i="29" s="1"/>
  <c r="IM22" i="29" s="1"/>
  <c r="IM20" i="29" s="1"/>
  <c r="IS31" i="29"/>
  <c r="IS27" i="29" s="1"/>
  <c r="IS26" i="29" s="1"/>
  <c r="IS22" i="29" s="1"/>
  <c r="IO31" i="29"/>
  <c r="IO30" i="29" s="1"/>
  <c r="IO27" i="29" s="1"/>
  <c r="IO26" i="29" s="1"/>
  <c r="IO22" i="29" s="1"/>
  <c r="IU31" i="29"/>
  <c r="IU30" i="29" s="1"/>
  <c r="IU29" i="29" s="1"/>
  <c r="IU27" i="29" s="1"/>
  <c r="IU25" i="29" s="1"/>
  <c r="IW31" i="29"/>
  <c r="IW30" i="29" s="1"/>
  <c r="IW27" i="29" s="1"/>
  <c r="IW24" i="29" s="1"/>
  <c r="IW23" i="29" s="1"/>
  <c r="IW21" i="29" s="1"/>
  <c r="IW20" i="29" s="1"/>
  <c r="IY31" i="29"/>
  <c r="IY30" i="29" s="1"/>
  <c r="IY27" i="29" s="1"/>
  <c r="IY24" i="29" s="1"/>
  <c r="IY23" i="29" s="1"/>
  <c r="IY22" i="29" s="1"/>
  <c r="IY21" i="29" s="1"/>
  <c r="IY20" i="29" s="1"/>
  <c r="IX31" i="29"/>
  <c r="IX30" i="29" s="1"/>
  <c r="IX29" i="29" s="1"/>
  <c r="IX27" i="29" s="1"/>
  <c r="IX24" i="29" s="1"/>
  <c r="IX23" i="29" s="1"/>
  <c r="IX22" i="29" s="1"/>
  <c r="IX21" i="29" s="1"/>
  <c r="IX20" i="29" s="1"/>
  <c r="JM34" i="29"/>
  <c r="JM31" i="29" s="1"/>
  <c r="IG25" i="29"/>
  <c r="IN34" i="29"/>
  <c r="IN30" i="29" s="1"/>
  <c r="IN29" i="29" s="1"/>
  <c r="IN27" i="29" s="1"/>
  <c r="IN26" i="29" s="1"/>
  <c r="IN22" i="29" s="1"/>
  <c r="IN20" i="29" s="1"/>
  <c r="IE32" i="29"/>
  <c r="IE31" i="29" s="1"/>
  <c r="IE30" i="29" s="1"/>
  <c r="IE25" i="29" s="1"/>
  <c r="IE24" i="29" s="1"/>
  <c r="IL32" i="29"/>
  <c r="IL31" i="29" s="1"/>
  <c r="IL30" i="29" s="1"/>
  <c r="IL27" i="29" s="1"/>
  <c r="IL24" i="29" s="1"/>
  <c r="IL23" i="29" s="1"/>
  <c r="IL22" i="29" s="1"/>
  <c r="IL21" i="29" s="1"/>
  <c r="IP31" i="29"/>
  <c r="IP30" i="29" s="1"/>
  <c r="IP27" i="29" s="1"/>
  <c r="IP26" i="29" s="1"/>
  <c r="IP24" i="29" s="1"/>
  <c r="IP23" i="29" s="1"/>
  <c r="IP22" i="29" s="1"/>
  <c r="IH32" i="29"/>
  <c r="IH29" i="29" s="1"/>
  <c r="IH27" i="29" s="1"/>
  <c r="IH25" i="29" s="1"/>
  <c r="IH24" i="29" s="1"/>
  <c r="IH23" i="29" s="1"/>
  <c r="IH22" i="29" s="1"/>
  <c r="IH21" i="29" s="1"/>
  <c r="IJ32" i="29"/>
  <c r="IJ27" i="29" s="1"/>
  <c r="IJ25" i="29" s="1"/>
  <c r="IJ24" i="29" s="1"/>
  <c r="IJ23" i="29" s="1"/>
  <c r="IJ22" i="29" s="1"/>
  <c r="IJ21" i="29" s="1"/>
  <c r="KR34" i="30"/>
  <c r="JM27" i="29" l="1"/>
  <c r="JM25" i="29" s="1"/>
  <c r="JM24" i="29" s="1"/>
  <c r="JM23" i="29" s="1"/>
  <c r="JM22" i="29" s="1"/>
  <c r="JM21" i="29" s="1"/>
  <c r="JM20" i="29" s="1"/>
  <c r="JM30" i="29"/>
  <c r="IK34" i="29"/>
  <c r="IK33" i="29" s="1"/>
  <c r="IK32" i="29" s="1"/>
  <c r="IK31" i="29" s="1"/>
  <c r="IK30" i="29" s="1"/>
  <c r="IK25" i="29"/>
  <c r="IK24" i="29" s="1"/>
  <c r="IK23" i="29" s="1"/>
  <c r="IK22" i="29" s="1"/>
  <c r="IK21" i="29" s="1"/>
  <c r="JI34" i="29"/>
  <c r="JI25" i="29"/>
  <c r="JI24" i="29" s="1"/>
  <c r="JI23" i="29" s="1"/>
  <c r="JI22" i="29" s="1"/>
  <c r="JI21" i="29" s="1"/>
  <c r="JI20" i="29" s="1"/>
  <c r="MO34" i="25"/>
  <c r="MO31" i="25"/>
  <c r="MO30" i="25" s="1"/>
  <c r="MO29" i="25" s="1"/>
  <c r="MO28" i="25" s="1"/>
  <c r="MO27" i="25" s="1"/>
  <c r="MO26" i="25" s="1"/>
  <c r="MO25" i="25" s="1"/>
  <c r="MO24" i="25" s="1"/>
  <c r="MO23" i="25" s="1"/>
  <c r="MO22" i="25" s="1"/>
  <c r="MO21" i="25" s="1"/>
  <c r="MO20" i="25" s="1"/>
  <c r="KR30" i="32" l="1"/>
  <c r="KR25" i="32"/>
  <c r="KR24" i="32" s="1"/>
  <c r="KR23" i="32" s="1"/>
  <c r="KR22" i="32" s="1"/>
  <c r="MB34" i="32" l="1"/>
  <c r="MA34" i="32"/>
  <c r="LX34" i="32"/>
  <c r="LY34" i="32"/>
  <c r="MD34" i="32"/>
  <c r="MH34" i="32"/>
  <c r="LX30" i="32"/>
  <c r="LX29" i="32" s="1"/>
  <c r="LX22" i="32" s="1"/>
  <c r="LY30" i="32"/>
  <c r="LY29" i="32" s="1"/>
  <c r="LY22" i="32" s="1"/>
  <c r="MD30" i="32"/>
  <c r="MD29" i="32" s="1"/>
  <c r="MH30" i="32"/>
  <c r="MH29" i="32" s="1"/>
  <c r="MH24" i="32" s="1"/>
  <c r="MH23" i="32" s="1"/>
  <c r="MH22" i="32" s="1"/>
  <c r="MH21" i="32" s="1"/>
  <c r="MB30" i="32"/>
  <c r="MB29" i="32" s="1"/>
  <c r="MB23" i="32" s="1"/>
  <c r="MB22" i="32" s="1"/>
  <c r="MA29" i="32"/>
  <c r="MA22" i="32" s="1"/>
  <c r="QM34" i="25"/>
  <c r="QL34" i="25"/>
  <c r="QK34" i="25"/>
  <c r="QJ34" i="25"/>
  <c r="QI34" i="25"/>
  <c r="QH34" i="25"/>
  <c r="QG34" i="25"/>
  <c r="QF34" i="25"/>
  <c r="QM32" i="25"/>
  <c r="QM31" i="25" s="1"/>
  <c r="QM30" i="25" s="1"/>
  <c r="QM29" i="25" s="1"/>
  <c r="QM28" i="25" s="1"/>
  <c r="QM27" i="25" s="1"/>
  <c r="QM26" i="25" s="1"/>
  <c r="QM25" i="25" s="1"/>
  <c r="QM24" i="25" s="1"/>
  <c r="QM23" i="25" s="1"/>
  <c r="QM22" i="25" s="1"/>
  <c r="QM21" i="25" s="1"/>
  <c r="QM20" i="25" s="1"/>
  <c r="QL32" i="25"/>
  <c r="QL31" i="25" s="1"/>
  <c r="QL30" i="25" s="1"/>
  <c r="QL29" i="25" s="1"/>
  <c r="QL28" i="25" s="1"/>
  <c r="QL27" i="25" s="1"/>
  <c r="QL26" i="25" s="1"/>
  <c r="QL25" i="25" s="1"/>
  <c r="QL24" i="25" s="1"/>
  <c r="QL23" i="25" s="1"/>
  <c r="QL22" i="25" s="1"/>
  <c r="QL21" i="25" s="1"/>
  <c r="QL20" i="25" s="1"/>
  <c r="QK32" i="25"/>
  <c r="QK31" i="25" s="1"/>
  <c r="QK30" i="25" s="1"/>
  <c r="QK29" i="25" s="1"/>
  <c r="QK28" i="25" s="1"/>
  <c r="QK27" i="25" s="1"/>
  <c r="QK26" i="25" s="1"/>
  <c r="QK25" i="25" s="1"/>
  <c r="QK24" i="25" s="1"/>
  <c r="QK23" i="25" s="1"/>
  <c r="QK22" i="25" s="1"/>
  <c r="QK21" i="25" s="1"/>
  <c r="QK20" i="25" s="1"/>
  <c r="QJ32" i="25"/>
  <c r="QJ31" i="25" s="1"/>
  <c r="QJ30" i="25" s="1"/>
  <c r="QJ29" i="25" s="1"/>
  <c r="QJ28" i="25" s="1"/>
  <c r="QJ27" i="25" s="1"/>
  <c r="QJ26" i="25" s="1"/>
  <c r="QJ25" i="25" s="1"/>
  <c r="QJ24" i="25" s="1"/>
  <c r="QJ23" i="25" s="1"/>
  <c r="QJ22" i="25" s="1"/>
  <c r="QJ21" i="25" s="1"/>
  <c r="QJ20" i="25" s="1"/>
  <c r="QI32" i="25"/>
  <c r="QI31" i="25" s="1"/>
  <c r="QI30" i="25" s="1"/>
  <c r="QI29" i="25" s="1"/>
  <c r="QI28" i="25" s="1"/>
  <c r="QI27" i="25" s="1"/>
  <c r="QI26" i="25" s="1"/>
  <c r="QI25" i="25" s="1"/>
  <c r="QI24" i="25" s="1"/>
  <c r="QI23" i="25" s="1"/>
  <c r="QI22" i="25" s="1"/>
  <c r="QI21" i="25" s="1"/>
  <c r="QI20" i="25" s="1"/>
  <c r="QH32" i="25"/>
  <c r="QH31" i="25" s="1"/>
  <c r="QH30" i="25" s="1"/>
  <c r="QH29" i="25" s="1"/>
  <c r="QH28" i="25" s="1"/>
  <c r="QH27" i="25" s="1"/>
  <c r="QH26" i="25" s="1"/>
  <c r="QH25" i="25" s="1"/>
  <c r="QH24" i="25" s="1"/>
  <c r="QH23" i="25" s="1"/>
  <c r="QH22" i="25" s="1"/>
  <c r="QH21" i="25" s="1"/>
  <c r="QH20" i="25" s="1"/>
  <c r="QG32" i="25"/>
  <c r="QG31" i="25" s="1"/>
  <c r="QG30" i="25" s="1"/>
  <c r="QG29" i="25" s="1"/>
  <c r="QG28" i="25" s="1"/>
  <c r="QG27" i="25" s="1"/>
  <c r="QG26" i="25" s="1"/>
  <c r="QG25" i="25" s="1"/>
  <c r="QG24" i="25" s="1"/>
  <c r="QG23" i="25" s="1"/>
  <c r="QG22" i="25" s="1"/>
  <c r="QG21" i="25" s="1"/>
  <c r="QG20" i="25" s="1"/>
  <c r="QF32" i="25"/>
  <c r="QF31" i="25" s="1"/>
  <c r="QF30" i="25" s="1"/>
  <c r="QF29" i="25" s="1"/>
  <c r="QF28" i="25" s="1"/>
  <c r="QF27" i="25" s="1"/>
  <c r="QF26" i="25" s="1"/>
  <c r="QF25" i="25" s="1"/>
  <c r="QF24" i="25" s="1"/>
  <c r="QF23" i="25" s="1"/>
  <c r="QF22" i="25" s="1"/>
  <c r="QF21" i="25" s="1"/>
  <c r="QF20" i="25" s="1"/>
  <c r="QE34" i="25"/>
  <c r="QD34" i="25"/>
  <c r="QC34" i="25"/>
  <c r="QB34" i="25"/>
  <c r="QA34" i="25"/>
  <c r="PZ34" i="25"/>
  <c r="QE32" i="25"/>
  <c r="QE31" i="25" s="1"/>
  <c r="QE30" i="25" s="1"/>
  <c r="QE29" i="25" s="1"/>
  <c r="QE28" i="25" s="1"/>
  <c r="QE27" i="25" s="1"/>
  <c r="QE26" i="25" s="1"/>
  <c r="QE25" i="25" s="1"/>
  <c r="QE24" i="25" s="1"/>
  <c r="QE23" i="25" s="1"/>
  <c r="QE22" i="25" s="1"/>
  <c r="QE21" i="25" s="1"/>
  <c r="QE20" i="25" s="1"/>
  <c r="QD32" i="25"/>
  <c r="QD31" i="25" s="1"/>
  <c r="QD30" i="25" s="1"/>
  <c r="QD29" i="25" s="1"/>
  <c r="QD28" i="25" s="1"/>
  <c r="QD27" i="25" s="1"/>
  <c r="QD26" i="25" s="1"/>
  <c r="QD25" i="25" s="1"/>
  <c r="QD24" i="25" s="1"/>
  <c r="QD23" i="25" s="1"/>
  <c r="QD22" i="25" s="1"/>
  <c r="QD21" i="25" s="1"/>
  <c r="QD20" i="25" s="1"/>
  <c r="QC32" i="25"/>
  <c r="QC31" i="25" s="1"/>
  <c r="QC30" i="25" s="1"/>
  <c r="QC29" i="25" s="1"/>
  <c r="QC28" i="25" s="1"/>
  <c r="QC27" i="25" s="1"/>
  <c r="QC26" i="25" s="1"/>
  <c r="QC25" i="25" s="1"/>
  <c r="QC24" i="25" s="1"/>
  <c r="QC23" i="25" s="1"/>
  <c r="QC22" i="25" s="1"/>
  <c r="QC21" i="25" s="1"/>
  <c r="QC20" i="25" s="1"/>
  <c r="QB32" i="25"/>
  <c r="QB31" i="25" s="1"/>
  <c r="QB30" i="25" s="1"/>
  <c r="QB29" i="25" s="1"/>
  <c r="QB28" i="25" s="1"/>
  <c r="QB27" i="25" s="1"/>
  <c r="QB26" i="25" s="1"/>
  <c r="QB25" i="25" s="1"/>
  <c r="QB24" i="25" s="1"/>
  <c r="QB23" i="25" s="1"/>
  <c r="QB22" i="25" s="1"/>
  <c r="QB21" i="25" s="1"/>
  <c r="QB20" i="25" s="1"/>
  <c r="QA32" i="25"/>
  <c r="QA31" i="25" s="1"/>
  <c r="QA30" i="25" s="1"/>
  <c r="QA29" i="25" s="1"/>
  <c r="QA28" i="25" s="1"/>
  <c r="QA27" i="25" s="1"/>
  <c r="QA26" i="25" s="1"/>
  <c r="QA25" i="25" s="1"/>
  <c r="QA24" i="25" s="1"/>
  <c r="QA23" i="25" s="1"/>
  <c r="QA22" i="25" s="1"/>
  <c r="QA21" i="25" s="1"/>
  <c r="QA20" i="25" s="1"/>
  <c r="PZ32" i="25"/>
  <c r="PZ31" i="25" s="1"/>
  <c r="PZ30" i="25" s="1"/>
  <c r="PZ29" i="25" s="1"/>
  <c r="PZ28" i="25" s="1"/>
  <c r="PZ27" i="25" s="1"/>
  <c r="PZ26" i="25" s="1"/>
  <c r="PZ25" i="25" s="1"/>
  <c r="PZ24" i="25" s="1"/>
  <c r="PZ23" i="25" s="1"/>
  <c r="PZ22" i="25" s="1"/>
  <c r="PZ21" i="25" s="1"/>
  <c r="PZ20" i="25" s="1"/>
  <c r="AFH25" i="25" l="1"/>
  <c r="AFH24" i="25" s="1"/>
  <c r="AFH23" i="25" s="1"/>
  <c r="AFH22" i="25" s="1"/>
  <c r="AFH21" i="25" s="1"/>
  <c r="AFH20" i="25" s="1"/>
  <c r="AFI25" i="25"/>
  <c r="AFI24" i="25" s="1"/>
  <c r="AFI23" i="25" s="1"/>
  <c r="AFI22" i="25" s="1"/>
  <c r="AFI21" i="25" s="1"/>
  <c r="AFI20" i="25" s="1"/>
  <c r="AFG27" i="25"/>
  <c r="AFG26" i="25" s="1"/>
  <c r="AFG25" i="25" s="1"/>
  <c r="AFG24" i="25" s="1"/>
  <c r="AFG23" i="25" s="1"/>
  <c r="AFG22" i="25" s="1"/>
  <c r="AFG21" i="25" s="1"/>
  <c r="AFG20" i="25" s="1"/>
  <c r="AFH27" i="25"/>
  <c r="AFI27" i="25"/>
  <c r="AFH29" i="25"/>
  <c r="AFI29" i="25"/>
  <c r="AFG32" i="25"/>
  <c r="AFG31" i="25" s="1"/>
  <c r="AFG30" i="25" s="1"/>
  <c r="AFG29" i="25" s="1"/>
  <c r="AFI32" i="25"/>
  <c r="AFG34" i="25"/>
  <c r="AFH34" i="25"/>
  <c r="AFI34" i="25"/>
  <c r="IB34" i="29"/>
  <c r="IB33" i="29" s="1"/>
  <c r="IB31" i="29"/>
  <c r="IB30" i="29" s="1"/>
  <c r="IB26" i="29" s="1"/>
  <c r="KB24" i="30"/>
  <c r="KB23" i="30" s="1"/>
  <c r="KB22" i="30" s="1"/>
  <c r="KB20" i="30" s="1"/>
  <c r="KB29" i="30"/>
  <c r="KB31" i="30"/>
  <c r="KB34" i="30"/>
  <c r="KN30" i="30"/>
  <c r="KN27" i="30" s="1"/>
  <c r="KN25" i="30" s="1"/>
  <c r="KN34" i="30"/>
  <c r="IG34" i="17" l="1"/>
  <c r="IG32" i="17"/>
  <c r="IG31" i="17" s="1"/>
  <c r="IG26" i="17"/>
  <c r="IG22" i="17" s="1"/>
  <c r="IG21" i="17" s="1"/>
  <c r="YR25" i="25"/>
  <c r="YR24" i="25" s="1"/>
  <c r="YR23" i="25" s="1"/>
  <c r="YR22" i="25" s="1"/>
  <c r="YR21" i="25" s="1"/>
  <c r="YR20" i="25" s="1"/>
  <c r="YR29" i="25"/>
  <c r="YR32" i="25"/>
  <c r="YR34" i="25"/>
  <c r="QO34" i="25"/>
  <c r="QO33" i="25" s="1"/>
  <c r="QO32" i="25" s="1"/>
  <c r="QO31" i="25" s="1"/>
  <c r="QO26" i="25"/>
  <c r="QO25" i="25" s="1"/>
  <c r="QO24" i="25" s="1"/>
  <c r="QO23" i="25" s="1"/>
  <c r="QO22" i="25" s="1"/>
  <c r="QO21" i="25" s="1"/>
  <c r="QO20" i="25" s="1"/>
  <c r="QN34" i="25"/>
  <c r="QN32" i="25"/>
  <c r="QN30" i="25"/>
  <c r="QN29" i="25" s="1"/>
  <c r="QN27" i="25"/>
  <c r="QN25" i="25"/>
  <c r="QN24" i="25" s="1"/>
  <c r="QN23" i="25" s="1"/>
  <c r="QN22" i="25" s="1"/>
  <c r="QN21" i="25" s="1"/>
  <c r="QN20" i="25" s="1"/>
  <c r="JB34" i="25"/>
  <c r="JB33" i="25" s="1"/>
  <c r="JB32" i="25" s="1"/>
  <c r="JB31" i="25" s="1"/>
  <c r="JB30" i="25" s="1"/>
  <c r="JB27" i="25"/>
  <c r="JB26" i="25" s="1"/>
  <c r="JB25" i="25" s="1"/>
  <c r="JB24" i="25" s="1"/>
  <c r="JB23" i="25" s="1"/>
  <c r="JB22" i="25" s="1"/>
  <c r="JB21" i="25" s="1"/>
  <c r="JB20" i="25" s="1"/>
  <c r="ER24" i="25"/>
  <c r="ER23" i="25" s="1"/>
  <c r="ER22" i="25" s="1"/>
  <c r="ER21" i="25" s="1"/>
  <c r="ER20" i="25" s="1"/>
  <c r="NC34" i="25" l="1"/>
  <c r="NC31" i="25"/>
  <c r="NC30" i="25" s="1"/>
  <c r="NC29" i="25" s="1"/>
  <c r="NC28" i="25" s="1"/>
  <c r="NC27" i="25" s="1"/>
  <c r="NC26" i="25" s="1"/>
  <c r="NC25" i="25" s="1"/>
  <c r="NC24" i="25" s="1"/>
  <c r="NC23" i="25" s="1"/>
  <c r="NC22" i="25" s="1"/>
  <c r="NC21" i="25" s="1"/>
  <c r="NC20" i="25" s="1"/>
  <c r="ABN26" i="25" l="1"/>
  <c r="ABN25" i="25" s="1"/>
  <c r="ABN24" i="25" s="1"/>
  <c r="ABN23" i="25" s="1"/>
  <c r="ABN22" i="25" s="1"/>
  <c r="ABN21" i="25" s="1"/>
  <c r="ABN20" i="25" s="1"/>
  <c r="ABN30" i="25"/>
  <c r="ABN34" i="25"/>
  <c r="ABN33" i="25" s="1"/>
  <c r="ABM27" i="25"/>
  <c r="ABM26" i="25" s="1"/>
  <c r="ABM25" i="25" s="1"/>
  <c r="ABM24" i="25" s="1"/>
  <c r="ABM23" i="25" s="1"/>
  <c r="ABM22" i="25" s="1"/>
  <c r="ABM21" i="25" s="1"/>
  <c r="ABM20" i="25" s="1"/>
  <c r="ABM32" i="25"/>
  <c r="ABM31" i="25" s="1"/>
  <c r="ABM30" i="25" s="1"/>
  <c r="ABM29" i="25" s="1"/>
  <c r="ABM34" i="25"/>
  <c r="EP27" i="25"/>
  <c r="EP25" i="25"/>
  <c r="EP24" i="25" s="1"/>
  <c r="EP23" i="25" s="1"/>
  <c r="EP22" i="25" s="1"/>
  <c r="EP21" i="25" s="1"/>
  <c r="EP20" i="25" s="1"/>
  <c r="KG34" i="31" l="1"/>
  <c r="KF34" i="31"/>
  <c r="JY34" i="31"/>
  <c r="KN32" i="31"/>
  <c r="KN31" i="31" s="1"/>
  <c r="KN30" i="31" s="1"/>
  <c r="KN27" i="31" s="1"/>
  <c r="KN26" i="31" s="1"/>
  <c r="KN24" i="31" s="1"/>
  <c r="KN23" i="31" s="1"/>
  <c r="KN22" i="31" s="1"/>
  <c r="KG31" i="31"/>
  <c r="KG27" i="31" s="1"/>
  <c r="JY29" i="31"/>
  <c r="JY27" i="31" s="1"/>
  <c r="KF29" i="31"/>
  <c r="KF27" i="31" s="1"/>
  <c r="DP34" i="25"/>
  <c r="DP33" i="25" s="1"/>
  <c r="DP26" i="25"/>
  <c r="DP24" i="25"/>
  <c r="DP23" i="25" s="1"/>
  <c r="DP21" i="25"/>
  <c r="DP20" i="25" s="1"/>
  <c r="DZ27" i="25"/>
  <c r="DZ25" i="25"/>
  <c r="DZ24" i="25" s="1"/>
  <c r="DZ23" i="25" s="1"/>
  <c r="DZ22" i="25" s="1"/>
  <c r="DZ21" i="25" s="1"/>
  <c r="DZ20" i="25" s="1"/>
  <c r="EA34" i="25"/>
  <c r="EA33" i="25" s="1"/>
  <c r="EA32" i="25" s="1"/>
  <c r="EA31" i="25" s="1"/>
  <c r="EA30" i="25" s="1"/>
  <c r="EA25" i="25"/>
  <c r="EA24" i="25" s="1"/>
  <c r="EA23" i="25" s="1"/>
  <c r="EA22" i="25" s="1"/>
  <c r="EA21" i="25" s="1"/>
  <c r="EA20" i="25" s="1"/>
  <c r="DY34" i="25"/>
  <c r="DY33" i="25" s="1"/>
  <c r="DY32" i="25" s="1"/>
  <c r="DY30" i="25"/>
  <c r="DY27" i="25"/>
  <c r="DY25" i="25"/>
  <c r="DY24" i="25" s="1"/>
  <c r="DY23" i="25" s="1"/>
  <c r="DY22" i="25" s="1"/>
  <c r="DY21" i="25" s="1"/>
  <c r="DY20" i="25" s="1"/>
  <c r="AEJ25" i="25"/>
  <c r="AEJ24" i="25" s="1"/>
  <c r="AEJ23" i="25" s="1"/>
  <c r="AEJ22" i="25" s="1"/>
  <c r="AEJ21" i="25" s="1"/>
  <c r="AEJ20" i="25" s="1"/>
  <c r="AEJ27" i="25"/>
  <c r="AEJ31" i="25"/>
  <c r="AEJ30" i="25" s="1"/>
  <c r="AEJ34" i="25"/>
  <c r="AEL26" i="25"/>
  <c r="AEL25" i="25" s="1"/>
  <c r="AEL24" i="25" s="1"/>
  <c r="AEL23" i="25" s="1"/>
  <c r="AEL22" i="25" s="1"/>
  <c r="AEL21" i="25" s="1"/>
  <c r="AEL20" i="25" s="1"/>
  <c r="AEL29" i="25"/>
  <c r="AEL34" i="25"/>
  <c r="AEM25" i="25"/>
  <c r="AEM24" i="25" s="1"/>
  <c r="AEM23" i="25" s="1"/>
  <c r="AEM22" i="25" s="1"/>
  <c r="AEM21" i="25" s="1"/>
  <c r="AEM20" i="25" s="1"/>
  <c r="AEM29" i="25"/>
  <c r="AEM34" i="25"/>
  <c r="JL22" i="30"/>
  <c r="QV34" i="25"/>
  <c r="QV32" i="25"/>
  <c r="QV30" i="25"/>
  <c r="QV29" i="25" s="1"/>
  <c r="QV27" i="25"/>
  <c r="QV26" i="25" s="1"/>
  <c r="QV25" i="25" s="1"/>
  <c r="QV24" i="25" s="1"/>
  <c r="QV23" i="25" s="1"/>
  <c r="QV22" i="25" s="1"/>
  <c r="QV21" i="25" s="1"/>
  <c r="QV20" i="25" s="1"/>
  <c r="JG34" i="25"/>
  <c r="JG27" i="25"/>
  <c r="JG24" i="25"/>
  <c r="JG23" i="25" s="1"/>
  <c r="JG22" i="25" s="1"/>
  <c r="JG21" i="25" s="1"/>
  <c r="JG20" i="25" s="1"/>
  <c r="JL34" i="25"/>
  <c r="JL32" i="25"/>
  <c r="JL31" i="25" s="1"/>
  <c r="JL30" i="25" s="1"/>
  <c r="JL27" i="25"/>
  <c r="JL26" i="25" s="1"/>
  <c r="JL25" i="25" s="1"/>
  <c r="JL24" i="25" s="1"/>
  <c r="JL23" i="25" s="1"/>
  <c r="JL22" i="25" s="1"/>
  <c r="JL21" i="25" s="1"/>
  <c r="JL20" i="25" s="1"/>
  <c r="EG34" i="25" l="1"/>
  <c r="EG30" i="25"/>
  <c r="EG29" i="25" s="1"/>
  <c r="EG27" i="25"/>
  <c r="EG25" i="25"/>
  <c r="EG23" i="25"/>
  <c r="EG22" i="25" s="1"/>
  <c r="EG21" i="25" s="1"/>
  <c r="EG20" i="25" s="1"/>
  <c r="VN24" i="25" l="1"/>
  <c r="VN23" i="25" s="1"/>
  <c r="VN22" i="25" s="1"/>
  <c r="VN21" i="25" s="1"/>
  <c r="VN20" i="25" s="1"/>
  <c r="VN26" i="25"/>
  <c r="VN30" i="25"/>
  <c r="VN34" i="25"/>
  <c r="YW26" i="25"/>
  <c r="YW25" i="25" s="1"/>
  <c r="YW24" i="25" s="1"/>
  <c r="YW23" i="25" s="1"/>
  <c r="YW22" i="25" s="1"/>
  <c r="YW21" i="25" s="1"/>
  <c r="YW20" i="25" s="1"/>
  <c r="YW31" i="25"/>
  <c r="YW30" i="25" s="1"/>
  <c r="YW29" i="25" s="1"/>
  <c r="YW34" i="25"/>
  <c r="YW33" i="25" s="1"/>
  <c r="KN34" i="25"/>
  <c r="KM34" i="25"/>
  <c r="KL34" i="25"/>
  <c r="KK34" i="25"/>
  <c r="KJ34" i="25"/>
  <c r="KN31" i="25"/>
  <c r="KN30" i="25" s="1"/>
  <c r="KM30" i="25"/>
  <c r="KM29" i="25" s="1"/>
  <c r="KL30" i="25"/>
  <c r="KL29" i="25" s="1"/>
  <c r="KK30" i="25"/>
  <c r="KK29" i="25" s="1"/>
  <c r="KJ30" i="25"/>
  <c r="KJ29" i="25" s="1"/>
  <c r="KN27" i="25"/>
  <c r="KN26" i="25" s="1"/>
  <c r="KN25" i="25" s="1"/>
  <c r="KN24" i="25" s="1"/>
  <c r="KN23" i="25" s="1"/>
  <c r="KN22" i="25" s="1"/>
  <c r="KN21" i="25" s="1"/>
  <c r="KN20" i="25" s="1"/>
  <c r="KM27" i="25"/>
  <c r="KM26" i="25" s="1"/>
  <c r="KM25" i="25" s="1"/>
  <c r="KM24" i="25" s="1"/>
  <c r="KM23" i="25" s="1"/>
  <c r="KM22" i="25" s="1"/>
  <c r="KM21" i="25" s="1"/>
  <c r="KM20" i="25" s="1"/>
  <c r="KL27" i="25"/>
  <c r="KL26" i="25" s="1"/>
  <c r="KL25" i="25" s="1"/>
  <c r="KL24" i="25" s="1"/>
  <c r="KL23" i="25" s="1"/>
  <c r="KL22" i="25" s="1"/>
  <c r="KL21" i="25" s="1"/>
  <c r="KL20" i="25" s="1"/>
  <c r="KK27" i="25"/>
  <c r="KK26" i="25" s="1"/>
  <c r="KK25" i="25" s="1"/>
  <c r="KK24" i="25" s="1"/>
  <c r="KK23" i="25" s="1"/>
  <c r="KK22" i="25" s="1"/>
  <c r="KK21" i="25" s="1"/>
  <c r="KK20" i="25" s="1"/>
  <c r="KJ27" i="25"/>
  <c r="KJ26" i="25" s="1"/>
  <c r="KJ25" i="25" s="1"/>
  <c r="KJ24" i="25" s="1"/>
  <c r="KJ23" i="25" s="1"/>
  <c r="KJ22" i="25" s="1"/>
  <c r="KJ21" i="25" s="1"/>
  <c r="KJ20" i="25" s="1"/>
  <c r="KR34" i="25"/>
  <c r="KQ34" i="25"/>
  <c r="KP34" i="25"/>
  <c r="KO34" i="25"/>
  <c r="KR31" i="25"/>
  <c r="KR30" i="25" s="1"/>
  <c r="KR29" i="25" s="1"/>
  <c r="KQ31" i="25"/>
  <c r="KQ30" i="25" s="1"/>
  <c r="KQ29" i="25" s="1"/>
  <c r="KP31" i="25"/>
  <c r="KP30" i="25" s="1"/>
  <c r="KO29" i="25"/>
  <c r="KR26" i="25"/>
  <c r="KR25" i="25" s="1"/>
  <c r="KR24" i="25" s="1"/>
  <c r="KR23" i="25" s="1"/>
  <c r="KR22" i="25" s="1"/>
  <c r="KR21" i="25" s="1"/>
  <c r="KR20" i="25" s="1"/>
  <c r="KQ26" i="25"/>
  <c r="KQ25" i="25" s="1"/>
  <c r="KQ24" i="25" s="1"/>
  <c r="KQ23" i="25" s="1"/>
  <c r="KQ22" i="25" s="1"/>
  <c r="KQ21" i="25" s="1"/>
  <c r="KQ20" i="25" s="1"/>
  <c r="KP26" i="25"/>
  <c r="KP25" i="25" s="1"/>
  <c r="KP24" i="25" s="1"/>
  <c r="KP23" i="25" s="1"/>
  <c r="KP22" i="25" s="1"/>
  <c r="KP21" i="25" s="1"/>
  <c r="KP20" i="25" s="1"/>
  <c r="KO26" i="25"/>
  <c r="KO25" i="25" s="1"/>
  <c r="KO24" i="25" s="1"/>
  <c r="KO23" i="25" s="1"/>
  <c r="KO22" i="25" s="1"/>
  <c r="KO21" i="25" s="1"/>
  <c r="KO20" i="25" s="1"/>
  <c r="KX34" i="25"/>
  <c r="KX33" i="25" s="1"/>
  <c r="KX32" i="25" s="1"/>
  <c r="KX30" i="25"/>
  <c r="KX29" i="25" s="1"/>
  <c r="KX26" i="25"/>
  <c r="KX25" i="25" s="1"/>
  <c r="KX24" i="25" s="1"/>
  <c r="KX23" i="25" s="1"/>
  <c r="KX22" i="25" s="1"/>
  <c r="KX21" i="25" s="1"/>
  <c r="KX20" i="25" s="1"/>
  <c r="KZ34" i="25"/>
  <c r="KZ33" i="25" s="1"/>
  <c r="KZ31" i="25"/>
  <c r="KZ30" i="25" s="1"/>
  <c r="KZ24" i="25"/>
  <c r="KZ23" i="25" s="1"/>
  <c r="KZ22" i="25" s="1"/>
  <c r="KZ21" i="25" s="1"/>
  <c r="KZ20" i="25" s="1"/>
  <c r="KY34" i="25"/>
  <c r="KY30" i="25"/>
  <c r="KY29" i="25" s="1"/>
  <c r="KY27" i="25"/>
  <c r="KY26" i="25" s="1"/>
  <c r="KY25" i="25" s="1"/>
  <c r="KY24" i="25" s="1"/>
  <c r="KY23" i="25" s="1"/>
  <c r="KY22" i="25" s="1"/>
  <c r="KY21" i="25" s="1"/>
  <c r="KY20" i="25" s="1"/>
  <c r="KV32" i="25"/>
  <c r="KV31" i="25" s="1"/>
  <c r="KV29" i="25"/>
  <c r="KV27" i="25"/>
  <c r="KV26" i="25" s="1"/>
  <c r="KV25" i="25" s="1"/>
  <c r="KV24" i="25" s="1"/>
  <c r="KV23" i="25" s="1"/>
  <c r="KV22" i="25" s="1"/>
  <c r="KV21" i="25" s="1"/>
  <c r="KV20" i="25" s="1"/>
  <c r="AEO24" i="25"/>
  <c r="AEO23" i="25" s="1"/>
  <c r="AEO22" i="25" s="1"/>
  <c r="AEO21" i="25" s="1"/>
  <c r="AEO20" i="25" s="1"/>
  <c r="AEO27" i="25"/>
  <c r="AEO34" i="25"/>
  <c r="AEO33" i="25" s="1"/>
  <c r="AEO32" i="25" s="1"/>
  <c r="AEO31" i="25" s="1"/>
  <c r="AEO30" i="25" s="1"/>
  <c r="AEO29" i="25" s="1"/>
  <c r="AEP26" i="25"/>
  <c r="AEP25" i="25" s="1"/>
  <c r="AEP24" i="25" s="1"/>
  <c r="AEP23" i="25" s="1"/>
  <c r="AEP22" i="25" s="1"/>
  <c r="AEP21" i="25" s="1"/>
  <c r="AEP20" i="25" s="1"/>
  <c r="AEP34" i="25"/>
  <c r="RB34" i="25" l="1"/>
  <c r="RB32" i="25"/>
  <c r="RB31" i="25" s="1"/>
  <c r="RB30" i="25" s="1"/>
  <c r="RB29" i="25" s="1"/>
  <c r="RB28" i="25" s="1"/>
  <c r="RB27" i="25" s="1"/>
  <c r="RB26" i="25" s="1"/>
  <c r="RB25" i="25" s="1"/>
  <c r="RB24" i="25" s="1"/>
  <c r="RB23" i="25" s="1"/>
  <c r="RB22" i="25" s="1"/>
  <c r="RB21" i="25" s="1"/>
  <c r="RB20" i="25" s="1"/>
  <c r="KP34" i="30"/>
  <c r="KK34" i="30"/>
  <c r="HZ34" i="17" l="1"/>
  <c r="HZ31" i="17"/>
  <c r="HZ27" i="17"/>
  <c r="HZ26" i="17" s="1"/>
  <c r="HZ24" i="17" s="1"/>
  <c r="HZ23" i="17" s="1"/>
  <c r="JR23" i="31"/>
  <c r="JR27" i="31"/>
  <c r="JR32" i="31"/>
  <c r="JR31" i="31" s="1"/>
  <c r="JR30" i="31" s="1"/>
  <c r="JV24" i="31"/>
  <c r="JV28" i="31"/>
  <c r="JV34" i="31"/>
  <c r="JV33" i="31" s="1"/>
  <c r="JV32" i="31" s="1"/>
  <c r="JV31" i="31" s="1"/>
  <c r="JV30" i="31" s="1"/>
  <c r="KC34" i="30" l="1"/>
  <c r="KC33" i="30" s="1"/>
  <c r="KC31" i="30"/>
  <c r="KC30" i="30" s="1"/>
  <c r="KC27" i="30"/>
  <c r="KC24" i="30"/>
  <c r="KC23" i="30" s="1"/>
  <c r="KC22" i="30" s="1"/>
  <c r="KC20" i="30" s="1"/>
  <c r="JU22" i="30"/>
  <c r="JU27" i="30"/>
  <c r="JU34" i="30"/>
  <c r="JO22" i="30"/>
  <c r="JO24" i="30"/>
  <c r="JO27" i="30"/>
  <c r="JO30" i="30"/>
  <c r="JO32" i="30"/>
  <c r="JO34" i="30"/>
  <c r="KD34" i="30"/>
  <c r="KD33" i="30" s="1"/>
  <c r="KD31" i="30"/>
  <c r="KD27" i="30"/>
  <c r="JG27" i="30"/>
  <c r="JG26" i="30" s="1"/>
  <c r="JG25" i="30" s="1"/>
  <c r="JG24" i="30" s="1"/>
  <c r="JG23" i="30" s="1"/>
  <c r="JG22" i="30" s="1"/>
  <c r="JG20" i="30" s="1"/>
  <c r="JG31" i="30"/>
  <c r="JG34" i="30"/>
  <c r="JG33" i="30" s="1"/>
  <c r="NM31" i="31"/>
  <c r="NM27" i="31" s="1"/>
  <c r="NM26" i="31" s="1"/>
  <c r="NM25" i="31" s="1"/>
  <c r="NM24" i="31" s="1"/>
  <c r="NM23" i="31" s="1"/>
  <c r="NM22" i="31" s="1"/>
  <c r="NM21" i="31" s="1"/>
  <c r="NM20" i="31" s="1"/>
  <c r="NM34" i="31"/>
  <c r="LJ24" i="32"/>
  <c r="LJ30" i="32"/>
  <c r="LJ32" i="32"/>
  <c r="KP24" i="32"/>
  <c r="KP23" i="32" s="1"/>
  <c r="KP22" i="32" s="1"/>
  <c r="KP31" i="32"/>
  <c r="KP30" i="32" s="1"/>
  <c r="KP29" i="32" s="1"/>
  <c r="KP34" i="32"/>
  <c r="KP33" i="32" s="1"/>
  <c r="KM30" i="32"/>
  <c r="KM25" i="32"/>
  <c r="KM22" i="32"/>
  <c r="LO26" i="32"/>
  <c r="LO24" i="32" s="1"/>
  <c r="LO23" i="32" s="1"/>
  <c r="LO21" i="32" s="1"/>
  <c r="LO32" i="32"/>
  <c r="AAZ31" i="25" l="1"/>
  <c r="AAZ30" i="25" s="1"/>
  <c r="AAZ29" i="25" s="1"/>
  <c r="AAZ28" i="25" s="1"/>
  <c r="AAZ27" i="25" s="1"/>
  <c r="AAZ26" i="25" s="1"/>
  <c r="AAZ25" i="25" s="1"/>
  <c r="AAZ24" i="25" s="1"/>
  <c r="AAZ23" i="25" s="1"/>
  <c r="AAZ22" i="25" s="1"/>
  <c r="AAZ21" i="25" s="1"/>
  <c r="AAZ20" i="25" s="1"/>
  <c r="AAZ34" i="25"/>
  <c r="AAZ33" i="25" s="1"/>
  <c r="NB34" i="25" l="1"/>
  <c r="NB31" i="25"/>
  <c r="NB30" i="25" s="1"/>
  <c r="NB27" i="25"/>
  <c r="NB25" i="25"/>
  <c r="NB24" i="25" s="1"/>
  <c r="NB23" i="25" s="1"/>
  <c r="NB22" i="25" s="1"/>
  <c r="NB21" i="25" s="1"/>
  <c r="NB20" i="25" s="1"/>
  <c r="AEN27" i="25" l="1"/>
  <c r="AEN26" i="25" s="1"/>
  <c r="AEN25" i="25" s="1"/>
  <c r="AEN24" i="25" s="1"/>
  <c r="AEN23" i="25" s="1"/>
  <c r="AEN22" i="25" s="1"/>
  <c r="AEN21" i="25" s="1"/>
  <c r="AEN20" i="25" s="1"/>
  <c r="AEN29" i="25"/>
  <c r="AEN34" i="25"/>
  <c r="ZC26" i="25"/>
  <c r="ZC25" i="25" s="1"/>
  <c r="ZC24" i="25" s="1"/>
  <c r="ZC23" i="25" s="1"/>
  <c r="ZC22" i="25" s="1"/>
  <c r="ZC21" i="25" s="1"/>
  <c r="ZC20" i="25" s="1"/>
  <c r="ZE26" i="25"/>
  <c r="ZE25" i="25" s="1"/>
  <c r="ZE24" i="25" s="1"/>
  <c r="ZE23" i="25" s="1"/>
  <c r="ZE22" i="25" s="1"/>
  <c r="ZE21" i="25" s="1"/>
  <c r="ZE20" i="25" s="1"/>
  <c r="ZN27" i="25"/>
  <c r="ZN26" i="25" s="1"/>
  <c r="ZN25" i="25" s="1"/>
  <c r="ZN24" i="25" s="1"/>
  <c r="ZN23" i="25" s="1"/>
  <c r="ZN22" i="25" s="1"/>
  <c r="ZN21" i="25" s="1"/>
  <c r="ZN20" i="25" s="1"/>
  <c r="ZE30" i="25"/>
  <c r="ZC34" i="25"/>
  <c r="ZC33" i="25" s="1"/>
  <c r="ZC32" i="25" s="1"/>
  <c r="ZE34" i="25"/>
  <c r="ZE33" i="25" s="1"/>
  <c r="ZE32" i="25" s="1"/>
  <c r="EQ34" i="25"/>
  <c r="DX34" i="25"/>
  <c r="EQ30" i="25"/>
  <c r="EQ29" i="25" s="1"/>
  <c r="DX30" i="25"/>
  <c r="DX29" i="25" s="1"/>
  <c r="EQ27" i="25"/>
  <c r="EQ26" i="25" s="1"/>
  <c r="EQ25" i="25" s="1"/>
  <c r="EQ24" i="25" s="1"/>
  <c r="EQ23" i="25" s="1"/>
  <c r="EQ22" i="25" s="1"/>
  <c r="EQ21" i="25" s="1"/>
  <c r="EQ20" i="25" s="1"/>
  <c r="DX26" i="25"/>
  <c r="DX25" i="25" s="1"/>
  <c r="DX24" i="25" s="1"/>
  <c r="DX23" i="25" s="1"/>
  <c r="DX22" i="25" s="1"/>
  <c r="DX21" i="25" s="1"/>
  <c r="DX20" i="25" s="1"/>
  <c r="AEX21" i="25"/>
  <c r="AEX20" i="25" s="1"/>
  <c r="AEY21" i="25"/>
  <c r="AEY20" i="25" s="1"/>
  <c r="AEW24" i="25"/>
  <c r="AEW23" i="25" s="1"/>
  <c r="AEW22" i="25" s="1"/>
  <c r="AEW21" i="25" s="1"/>
  <c r="AEW20" i="25" s="1"/>
  <c r="AEX24" i="25"/>
  <c r="AEY24" i="25"/>
  <c r="AEX27" i="25"/>
  <c r="AEY27" i="25"/>
  <c r="AEX32" i="25"/>
  <c r="AEX31" i="25" s="1"/>
  <c r="AEY32" i="25"/>
  <c r="AEW34" i="25"/>
  <c r="AEX34" i="25"/>
  <c r="AEY34" i="25"/>
  <c r="QY34" i="25"/>
  <c r="QY32" i="25"/>
  <c r="QY31" i="25" s="1"/>
  <c r="QY27" i="25"/>
  <c r="QY22" i="25"/>
  <c r="QY21" i="25" s="1"/>
  <c r="QY20" i="25" s="1"/>
  <c r="HZ34" i="29" l="1"/>
  <c r="HZ29" i="29"/>
  <c r="HZ26" i="29" s="1"/>
  <c r="HZ25" i="29" s="1"/>
  <c r="HT34" i="29"/>
  <c r="HT30" i="29"/>
  <c r="HT29" i="29" s="1"/>
  <c r="HT25" i="29" s="1"/>
  <c r="HT22" i="29" s="1"/>
  <c r="HT21" i="29" s="1"/>
  <c r="JH26" i="30"/>
  <c r="JH24" i="30" s="1"/>
  <c r="JH23" i="30" s="1"/>
  <c r="JH31" i="30"/>
  <c r="JH30" i="30" s="1"/>
  <c r="JH34" i="30"/>
  <c r="JJ21" i="31"/>
  <c r="JJ32" i="31"/>
  <c r="JJ31" i="31" s="1"/>
  <c r="JJ34" i="31"/>
  <c r="JH20" i="30" l="1"/>
  <c r="JH22" i="30"/>
  <c r="JV34" i="25"/>
  <c r="JU34" i="25"/>
  <c r="JT34" i="25"/>
  <c r="JS34" i="25"/>
  <c r="JT32" i="25"/>
  <c r="JT31" i="25" s="1"/>
  <c r="JT30" i="25" s="1"/>
  <c r="JV31" i="25"/>
  <c r="JU31" i="25"/>
  <c r="JV27" i="25"/>
  <c r="JV26" i="25" s="1"/>
  <c r="JV25" i="25" s="1"/>
  <c r="JV24" i="25" s="1"/>
  <c r="JV23" i="25" s="1"/>
  <c r="JV22" i="25" s="1"/>
  <c r="JV21" i="25" s="1"/>
  <c r="JV20" i="25" s="1"/>
  <c r="JU27" i="25"/>
  <c r="JU26" i="25" s="1"/>
  <c r="JU25" i="25" s="1"/>
  <c r="JU24" i="25" s="1"/>
  <c r="JU23" i="25" s="1"/>
  <c r="JU22" i="25" s="1"/>
  <c r="JU21" i="25" s="1"/>
  <c r="JU20" i="25" s="1"/>
  <c r="JT27" i="25"/>
  <c r="JT26" i="25" s="1"/>
  <c r="JT25" i="25" s="1"/>
  <c r="JT24" i="25" s="1"/>
  <c r="JT23" i="25" s="1"/>
  <c r="JT22" i="25" s="1"/>
  <c r="JT21" i="25" s="1"/>
  <c r="JT20" i="25" s="1"/>
  <c r="JS27" i="25"/>
  <c r="JS26" i="25" s="1"/>
  <c r="JS25" i="25" s="1"/>
  <c r="JS24" i="25" s="1"/>
  <c r="JS23" i="25" s="1"/>
  <c r="JS22" i="25" s="1"/>
  <c r="JS21" i="25" s="1"/>
  <c r="JS20" i="25" s="1"/>
  <c r="AFD27" i="25" l="1"/>
  <c r="AFD26" i="25" s="1"/>
  <c r="AFD25" i="25" s="1"/>
  <c r="AFD24" i="25" s="1"/>
  <c r="AFD23" i="25" s="1"/>
  <c r="AFD22" i="25" s="1"/>
  <c r="AFD21" i="25" s="1"/>
  <c r="AFD20" i="25" s="1"/>
  <c r="AFD29" i="25"/>
  <c r="AFE24" i="25"/>
  <c r="AFE23" i="25" s="1"/>
  <c r="AFE22" i="25" s="1"/>
  <c r="AFE21" i="25" s="1"/>
  <c r="AFE20" i="25" s="1"/>
  <c r="AFE27" i="25"/>
  <c r="AFE31" i="25"/>
  <c r="AFE30" i="25" s="1"/>
  <c r="AFE34" i="25"/>
  <c r="AFE33" i="25" s="1"/>
  <c r="AFF24" i="25"/>
  <c r="AFF23" i="25" s="1"/>
  <c r="AFF22" i="25" s="1"/>
  <c r="AFF21" i="25" s="1"/>
  <c r="AFF20" i="25" s="1"/>
  <c r="AFF27" i="25"/>
  <c r="AFF29" i="25"/>
  <c r="AFF32" i="25"/>
  <c r="AFF34" i="25"/>
  <c r="YS31" i="25"/>
  <c r="YS30" i="25" s="1"/>
  <c r="YS29" i="25" s="1"/>
  <c r="YS28" i="25" s="1"/>
  <c r="YS27" i="25" s="1"/>
  <c r="YS26" i="25" s="1"/>
  <c r="YS25" i="25" s="1"/>
  <c r="YS24" i="25" s="1"/>
  <c r="YS23" i="25" s="1"/>
  <c r="YS22" i="25" s="1"/>
  <c r="YS21" i="25" s="1"/>
  <c r="YS20" i="25" s="1"/>
  <c r="YT31" i="25"/>
  <c r="YT30" i="25" s="1"/>
  <c r="YT29" i="25" s="1"/>
  <c r="YT28" i="25" s="1"/>
  <c r="YT27" i="25" s="1"/>
  <c r="YT26" i="25" s="1"/>
  <c r="YT25" i="25" s="1"/>
  <c r="YT24" i="25" s="1"/>
  <c r="YT23" i="25" s="1"/>
  <c r="YT22" i="25" s="1"/>
  <c r="YT21" i="25" s="1"/>
  <c r="YT20" i="25" s="1"/>
  <c r="YS34" i="25"/>
  <c r="YS33" i="25" s="1"/>
  <c r="YT34" i="25"/>
  <c r="YT33" i="25" s="1"/>
  <c r="YU32" i="25"/>
  <c r="YU31" i="25" s="1"/>
  <c r="YU30" i="25" s="1"/>
  <c r="YU29" i="25" s="1"/>
  <c r="YU28" i="25" s="1"/>
  <c r="YU27" i="25" s="1"/>
  <c r="YU26" i="25" s="1"/>
  <c r="YU25" i="25" s="1"/>
  <c r="YU24" i="25" s="1"/>
  <c r="YU23" i="25" s="1"/>
  <c r="YU22" i="25" s="1"/>
  <c r="YU21" i="25" s="1"/>
  <c r="YU20" i="25" s="1"/>
  <c r="YV32" i="25"/>
  <c r="YV31" i="25" s="1"/>
  <c r="YV30" i="25" s="1"/>
  <c r="YV29" i="25" s="1"/>
  <c r="YV28" i="25" s="1"/>
  <c r="YV27" i="25" s="1"/>
  <c r="YV26" i="25" s="1"/>
  <c r="YV25" i="25" s="1"/>
  <c r="YV24" i="25" s="1"/>
  <c r="YV23" i="25" s="1"/>
  <c r="YV22" i="25" s="1"/>
  <c r="YV21" i="25" s="1"/>
  <c r="YV20" i="25" s="1"/>
  <c r="YU34" i="25"/>
  <c r="YV34" i="25"/>
  <c r="MV34" i="25"/>
  <c r="MV33" i="25" s="1"/>
  <c r="MV32" i="25" s="1"/>
  <c r="MV31" i="25" s="1"/>
  <c r="MV30" i="25" s="1"/>
  <c r="MV27" i="25"/>
  <c r="MV26" i="25" s="1"/>
  <c r="MV25" i="25" s="1"/>
  <c r="MV24" i="25" s="1"/>
  <c r="MV23" i="25" s="1"/>
  <c r="MV22" i="25" s="1"/>
  <c r="MV21" i="25" s="1"/>
  <c r="MV20" i="25" s="1"/>
  <c r="RG34" i="25"/>
  <c r="RF34" i="25"/>
  <c r="RE34" i="25"/>
  <c r="RD34" i="25"/>
  <c r="RC34" i="25"/>
  <c r="RA34" i="25"/>
  <c r="RG32" i="25"/>
  <c r="RG31" i="25" s="1"/>
  <c r="RG30" i="25" s="1"/>
  <c r="RG29" i="25" s="1"/>
  <c r="RG28" i="25" s="1"/>
  <c r="RG27" i="25" s="1"/>
  <c r="RG26" i="25" s="1"/>
  <c r="RG25" i="25" s="1"/>
  <c r="RG24" i="25" s="1"/>
  <c r="RG23" i="25" s="1"/>
  <c r="RG22" i="25" s="1"/>
  <c r="RG21" i="25" s="1"/>
  <c r="RG20" i="25" s="1"/>
  <c r="RF32" i="25"/>
  <c r="RF31" i="25" s="1"/>
  <c r="RF30" i="25" s="1"/>
  <c r="RF29" i="25" s="1"/>
  <c r="RF28" i="25" s="1"/>
  <c r="RF27" i="25" s="1"/>
  <c r="RF26" i="25" s="1"/>
  <c r="RF25" i="25" s="1"/>
  <c r="RF24" i="25" s="1"/>
  <c r="RF23" i="25" s="1"/>
  <c r="RF22" i="25" s="1"/>
  <c r="RF21" i="25" s="1"/>
  <c r="RF20" i="25" s="1"/>
  <c r="RE32" i="25"/>
  <c r="RE31" i="25" s="1"/>
  <c r="RE30" i="25" s="1"/>
  <c r="RE29" i="25" s="1"/>
  <c r="RE28" i="25" s="1"/>
  <c r="RE27" i="25" s="1"/>
  <c r="RE26" i="25" s="1"/>
  <c r="RE25" i="25" s="1"/>
  <c r="RE24" i="25" s="1"/>
  <c r="RE23" i="25" s="1"/>
  <c r="RE22" i="25" s="1"/>
  <c r="RE21" i="25" s="1"/>
  <c r="RE20" i="25" s="1"/>
  <c r="RD32" i="25"/>
  <c r="RD31" i="25" s="1"/>
  <c r="RD30" i="25" s="1"/>
  <c r="RD29" i="25" s="1"/>
  <c r="RD28" i="25" s="1"/>
  <c r="RD27" i="25" s="1"/>
  <c r="RD26" i="25" s="1"/>
  <c r="RD25" i="25" s="1"/>
  <c r="RD24" i="25" s="1"/>
  <c r="RD23" i="25" s="1"/>
  <c r="RD22" i="25" s="1"/>
  <c r="RD21" i="25" s="1"/>
  <c r="RD20" i="25" s="1"/>
  <c r="RC32" i="25"/>
  <c r="RC31" i="25" s="1"/>
  <c r="RC30" i="25" s="1"/>
  <c r="RC29" i="25" s="1"/>
  <c r="RC28" i="25" s="1"/>
  <c r="RC27" i="25" s="1"/>
  <c r="RC26" i="25" s="1"/>
  <c r="RC25" i="25" s="1"/>
  <c r="RC24" i="25" s="1"/>
  <c r="RC23" i="25" s="1"/>
  <c r="RC22" i="25" s="1"/>
  <c r="RC21" i="25" s="1"/>
  <c r="RC20" i="25" s="1"/>
  <c r="RA32" i="25"/>
  <c r="RA30" i="25"/>
  <c r="RA29" i="25" s="1"/>
  <c r="RA28" i="25" s="1"/>
  <c r="RA27" i="25" s="1"/>
  <c r="RA26" i="25" s="1"/>
  <c r="RA25" i="25" s="1"/>
  <c r="RA24" i="25" s="1"/>
  <c r="RA23" i="25" s="1"/>
  <c r="RA22" i="25" s="1"/>
  <c r="RA21" i="25" s="1"/>
  <c r="RA20" i="25" s="1"/>
  <c r="RH34" i="25"/>
  <c r="RH31" i="25"/>
  <c r="RH30" i="25" s="1"/>
  <c r="RH29" i="25" s="1"/>
  <c r="RH28" i="25" s="1"/>
  <c r="RH27" i="25" s="1"/>
  <c r="RH26" i="25" s="1"/>
  <c r="RH25" i="25" s="1"/>
  <c r="RH24" i="25" s="1"/>
  <c r="RH23" i="25" s="1"/>
  <c r="RH22" i="25" s="1"/>
  <c r="RH21" i="25" s="1"/>
  <c r="RH20" i="25" s="1"/>
  <c r="JW34" i="25"/>
  <c r="JW33" i="25" s="1"/>
  <c r="JW31" i="25"/>
  <c r="JW28" i="25"/>
  <c r="JW27" i="25" s="1"/>
  <c r="JW26" i="25" s="1"/>
  <c r="JW25" i="25" s="1"/>
  <c r="JW24" i="25" s="1"/>
  <c r="JW23" i="25" s="1"/>
  <c r="JW22" i="25" s="1"/>
  <c r="JW21" i="25" s="1"/>
  <c r="JY34" i="25"/>
  <c r="JY31" i="25"/>
  <c r="JY30" i="25" s="1"/>
  <c r="JY29" i="25" s="1"/>
  <c r="JY28" i="25" s="1"/>
  <c r="JY27" i="25" s="1"/>
  <c r="JY26" i="25" s="1"/>
  <c r="JY25" i="25" s="1"/>
  <c r="JY24" i="25" s="1"/>
  <c r="JY23" i="25" s="1"/>
  <c r="JY22" i="25" s="1"/>
  <c r="JY21" i="25" s="1"/>
  <c r="JY20" i="25" s="1"/>
  <c r="JZ34" i="25"/>
  <c r="JZ32" i="25"/>
  <c r="JZ31" i="25" s="1"/>
  <c r="JZ30" i="25" s="1"/>
  <c r="JZ29" i="25" s="1"/>
  <c r="JZ28" i="25" s="1"/>
  <c r="JZ27" i="25" s="1"/>
  <c r="JZ26" i="25" s="1"/>
  <c r="JZ25" i="25" s="1"/>
  <c r="JZ24" i="25" s="1"/>
  <c r="JZ23" i="25" s="1"/>
  <c r="JZ22" i="25" s="1"/>
  <c r="JZ21" i="25" s="1"/>
  <c r="JZ20" i="25" s="1"/>
  <c r="KE34" i="25"/>
  <c r="KD34" i="25"/>
  <c r="KC34" i="25"/>
  <c r="KB34" i="25"/>
  <c r="KA34" i="25"/>
  <c r="KE32" i="25"/>
  <c r="KE31" i="25" s="1"/>
  <c r="KE30" i="25" s="1"/>
  <c r="KE29" i="25" s="1"/>
  <c r="KE28" i="25" s="1"/>
  <c r="KE27" i="25" s="1"/>
  <c r="KE26" i="25" s="1"/>
  <c r="KE25" i="25" s="1"/>
  <c r="KE24" i="25" s="1"/>
  <c r="KE23" i="25" s="1"/>
  <c r="KE22" i="25" s="1"/>
  <c r="KE21" i="25" s="1"/>
  <c r="KE20" i="25" s="1"/>
  <c r="KD32" i="25"/>
  <c r="KD31" i="25" s="1"/>
  <c r="KD30" i="25" s="1"/>
  <c r="KD29" i="25" s="1"/>
  <c r="KD28" i="25" s="1"/>
  <c r="KD27" i="25" s="1"/>
  <c r="KD26" i="25" s="1"/>
  <c r="KD25" i="25" s="1"/>
  <c r="KD24" i="25" s="1"/>
  <c r="KD23" i="25" s="1"/>
  <c r="KD22" i="25" s="1"/>
  <c r="KD21" i="25" s="1"/>
  <c r="KD20" i="25" s="1"/>
  <c r="KC32" i="25"/>
  <c r="KB32" i="25"/>
  <c r="KA32" i="25"/>
  <c r="KA31" i="25" s="1"/>
  <c r="KA30" i="25" s="1"/>
  <c r="KA29" i="25" s="1"/>
  <c r="KA28" i="25" s="1"/>
  <c r="KA27" i="25" s="1"/>
  <c r="KA26" i="25" s="1"/>
  <c r="KA25" i="25" s="1"/>
  <c r="KA24" i="25" s="1"/>
  <c r="KA23" i="25" s="1"/>
  <c r="KA22" i="25" s="1"/>
  <c r="KA21" i="25" s="1"/>
  <c r="KA20" i="25" s="1"/>
  <c r="KC30" i="25"/>
  <c r="KC29" i="25" s="1"/>
  <c r="KC28" i="25" s="1"/>
  <c r="KC27" i="25" s="1"/>
  <c r="KC26" i="25" s="1"/>
  <c r="KC25" i="25" s="1"/>
  <c r="KC24" i="25" s="1"/>
  <c r="KC23" i="25" s="1"/>
  <c r="KC22" i="25" s="1"/>
  <c r="KC21" i="25" s="1"/>
  <c r="KC20" i="25" s="1"/>
  <c r="KB30" i="25"/>
  <c r="KB28" i="25"/>
  <c r="KB27" i="25" s="1"/>
  <c r="KB26" i="25" s="1"/>
  <c r="KB25" i="25" s="1"/>
  <c r="KB24" i="25" s="1"/>
  <c r="KB23" i="25" s="1"/>
  <c r="KB22" i="25" s="1"/>
  <c r="KB21" i="25" s="1"/>
  <c r="KB20" i="25" s="1"/>
  <c r="KH34" i="25"/>
  <c r="KG34" i="25"/>
  <c r="KF34" i="25"/>
  <c r="KH27" i="25"/>
  <c r="KH26" i="25" s="1"/>
  <c r="KH25" i="25" s="1"/>
  <c r="KH24" i="25" s="1"/>
  <c r="KH23" i="25" s="1"/>
  <c r="KH22" i="25" s="1"/>
  <c r="KH21" i="25" s="1"/>
  <c r="KH20" i="25" s="1"/>
  <c r="KG27" i="25"/>
  <c r="KG26" i="25" s="1"/>
  <c r="KG25" i="25" s="1"/>
  <c r="KG24" i="25" s="1"/>
  <c r="KG23" i="25" s="1"/>
  <c r="KG22" i="25" s="1"/>
  <c r="KG21" i="25" s="1"/>
  <c r="KG20" i="25" s="1"/>
  <c r="KF27" i="25"/>
  <c r="KF26" i="25" s="1"/>
  <c r="KF25" i="25" s="1"/>
  <c r="KF24" i="25" s="1"/>
  <c r="KF23" i="25" s="1"/>
  <c r="KF22" i="25" s="1"/>
  <c r="KF21" i="25" s="1"/>
  <c r="KF20" i="25" s="1"/>
  <c r="MC34" i="32"/>
  <c r="LZ34" i="32"/>
  <c r="LT34" i="32"/>
  <c r="LV34" i="32"/>
  <c r="LW34" i="32"/>
  <c r="LS34" i="32"/>
  <c r="MC31" i="32"/>
  <c r="MC29" i="32" s="1"/>
  <c r="MC22" i="32" s="1"/>
  <c r="LZ31" i="32"/>
  <c r="LZ29" i="32" s="1"/>
  <c r="LZ22" i="32" s="1"/>
  <c r="LT30" i="32"/>
  <c r="LT29" i="32" s="1"/>
  <c r="LV31" i="32"/>
  <c r="LV29" i="32" s="1"/>
  <c r="KZ34" i="32"/>
  <c r="KZ31" i="32" s="1"/>
  <c r="KZ25" i="32" s="1"/>
  <c r="KZ24" i="32" s="1"/>
  <c r="KZ22" i="32" s="1"/>
  <c r="LW31" i="32"/>
  <c r="LW29" i="32" s="1"/>
  <c r="KS34" i="32"/>
  <c r="KS33" i="32" s="1"/>
  <c r="KS32" i="32" s="1"/>
  <c r="KS25" i="32" s="1"/>
  <c r="KS24" i="32" s="1"/>
  <c r="KS23" i="32" s="1"/>
  <c r="KS22" i="32" s="1"/>
  <c r="KS21" i="32" s="1"/>
  <c r="MF34" i="32"/>
  <c r="MF33" i="32" s="1"/>
  <c r="MF32" i="32" s="1"/>
  <c r="MF30" i="32" s="1"/>
  <c r="MF25" i="32" s="1"/>
  <c r="MF24" i="32" s="1"/>
  <c r="MF23" i="32" s="1"/>
  <c r="MF22" i="32" s="1"/>
  <c r="MF21" i="32" s="1"/>
  <c r="KW34" i="32"/>
  <c r="KW33" i="32" s="1"/>
  <c r="KW32" i="32" s="1"/>
  <c r="KW30" i="32" s="1"/>
  <c r="KW24" i="32" s="1"/>
  <c r="KW22" i="32" s="1"/>
  <c r="LS31" i="32"/>
  <c r="LS29" i="32" s="1"/>
  <c r="LS24" i="32" s="1"/>
  <c r="LS23" i="32" s="1"/>
  <c r="LM34" i="32"/>
  <c r="LM33" i="32" s="1"/>
  <c r="LM32" i="32" s="1"/>
  <c r="LM30" i="32" s="1"/>
  <c r="LM21" i="32" s="1"/>
  <c r="CH34" i="25"/>
  <c r="CH33" i="25" s="1"/>
  <c r="CH28" i="25"/>
  <c r="CH27" i="25" s="1"/>
  <c r="CH26" i="25" s="1"/>
  <c r="CH25" i="25" s="1"/>
  <c r="CH24" i="25" s="1"/>
  <c r="CH23" i="25" s="1"/>
  <c r="CH22" i="25" s="1"/>
  <c r="CH21" i="25" s="1"/>
  <c r="KY34" i="32"/>
  <c r="KY33" i="32" s="1"/>
  <c r="BZ32" i="25"/>
  <c r="BZ31" i="25" s="1"/>
  <c r="BZ30" i="25" s="1"/>
  <c r="BZ29" i="25" s="1"/>
  <c r="BZ28" i="25" s="1"/>
  <c r="BZ27" i="25" s="1"/>
  <c r="BZ26" i="25" s="1"/>
  <c r="BZ25" i="25" s="1"/>
  <c r="BZ24" i="25" s="1"/>
  <c r="BZ23" i="25" s="1"/>
  <c r="BZ22" i="25" s="1"/>
  <c r="BZ21" i="25" s="1"/>
  <c r="BZ20" i="25" s="1"/>
  <c r="CA32" i="25"/>
  <c r="CA31" i="25" s="1"/>
  <c r="CA30" i="25" s="1"/>
  <c r="CA29" i="25" s="1"/>
  <c r="CA28" i="25" s="1"/>
  <c r="CA27" i="25" s="1"/>
  <c r="CA26" i="25" s="1"/>
  <c r="CA25" i="25" s="1"/>
  <c r="CA24" i="25" s="1"/>
  <c r="CA23" i="25" s="1"/>
  <c r="CA22" i="25" s="1"/>
  <c r="CA21" i="25" s="1"/>
  <c r="CA20" i="25" s="1"/>
  <c r="EH32" i="25"/>
  <c r="EH31" i="25" s="1"/>
  <c r="EH30" i="25" s="1"/>
  <c r="EH29" i="25" s="1"/>
  <c r="EH28" i="25" s="1"/>
  <c r="EH27" i="25" s="1"/>
  <c r="EH26" i="25" s="1"/>
  <c r="EH25" i="25" s="1"/>
  <c r="EH24" i="25" s="1"/>
  <c r="EH23" i="25" s="1"/>
  <c r="EH22" i="25" s="1"/>
  <c r="EH21" i="25" s="1"/>
  <c r="EH20" i="25" s="1"/>
  <c r="EI32" i="25"/>
  <c r="EI31" i="25" s="1"/>
  <c r="EI30" i="25" s="1"/>
  <c r="EI29" i="25" s="1"/>
  <c r="EI28" i="25" s="1"/>
  <c r="EI27" i="25" s="1"/>
  <c r="EI26" i="25" s="1"/>
  <c r="EI25" i="25" s="1"/>
  <c r="EI24" i="25" s="1"/>
  <c r="EI23" i="25" s="1"/>
  <c r="EI22" i="25" s="1"/>
  <c r="EI21" i="25" s="1"/>
  <c r="EI20" i="25" s="1"/>
  <c r="EJ32" i="25"/>
  <c r="EJ31" i="25" s="1"/>
  <c r="EJ30" i="25" s="1"/>
  <c r="EJ29" i="25" s="1"/>
  <c r="EJ28" i="25" s="1"/>
  <c r="EJ27" i="25" s="1"/>
  <c r="EJ26" i="25" s="1"/>
  <c r="EJ25" i="25" s="1"/>
  <c r="EJ24" i="25" s="1"/>
  <c r="EJ23" i="25" s="1"/>
  <c r="EJ22" i="25" s="1"/>
  <c r="EJ21" i="25" s="1"/>
  <c r="EJ20" i="25" s="1"/>
  <c r="EK32" i="25"/>
  <c r="EK31" i="25" s="1"/>
  <c r="EK30" i="25" s="1"/>
  <c r="EK29" i="25" s="1"/>
  <c r="EK28" i="25" s="1"/>
  <c r="EK27" i="25" s="1"/>
  <c r="EK26" i="25" s="1"/>
  <c r="EK25" i="25" s="1"/>
  <c r="EK24" i="25" s="1"/>
  <c r="EK23" i="25" s="1"/>
  <c r="EK22" i="25" s="1"/>
  <c r="EK21" i="25" s="1"/>
  <c r="EK20" i="25" s="1"/>
  <c r="EL32" i="25"/>
  <c r="EL31" i="25" s="1"/>
  <c r="EL30" i="25" s="1"/>
  <c r="EL29" i="25" s="1"/>
  <c r="EL28" i="25" s="1"/>
  <c r="EL27" i="25" s="1"/>
  <c r="EL26" i="25" s="1"/>
  <c r="EL25" i="25" s="1"/>
  <c r="EL24" i="25" s="1"/>
  <c r="EL23" i="25" s="1"/>
  <c r="EL22" i="25" s="1"/>
  <c r="EL21" i="25" s="1"/>
  <c r="EL20" i="25" s="1"/>
  <c r="BZ34" i="25"/>
  <c r="CA34" i="25"/>
  <c r="EH34" i="25"/>
  <c r="EI34" i="25"/>
  <c r="EJ34" i="25"/>
  <c r="EK34" i="25"/>
  <c r="EL34" i="25"/>
  <c r="EM34" i="25"/>
  <c r="EM33" i="25" s="1"/>
  <c r="EM32" i="25" s="1"/>
  <c r="EM31" i="25" s="1"/>
  <c r="EM30" i="25" s="1"/>
  <c r="EM29" i="25" s="1"/>
  <c r="EM28" i="25" s="1"/>
  <c r="EM27" i="25" s="1"/>
  <c r="EM26" i="25" s="1"/>
  <c r="EM25" i="25" s="1"/>
  <c r="EM24" i="25" s="1"/>
  <c r="EM23" i="25" s="1"/>
  <c r="EM22" i="25" s="1"/>
  <c r="EM21" i="25" s="1"/>
  <c r="EM20" i="25" s="1"/>
  <c r="BY31" i="25"/>
  <c r="BY30" i="25" s="1"/>
  <c r="BY29" i="25" s="1"/>
  <c r="BY28" i="25" s="1"/>
  <c r="BY27" i="25" s="1"/>
  <c r="BY26" i="25" s="1"/>
  <c r="BY25" i="25" s="1"/>
  <c r="BY24" i="25" s="1"/>
  <c r="BY23" i="25" s="1"/>
  <c r="BY22" i="25" s="1"/>
  <c r="BY21" i="25" s="1"/>
  <c r="BY20" i="25" s="1"/>
  <c r="BY34" i="25"/>
  <c r="BY33" i="25" s="1"/>
  <c r="UK32" i="25"/>
  <c r="UK31" i="25" s="1"/>
  <c r="UK30" i="25" s="1"/>
  <c r="UK29" i="25" s="1"/>
  <c r="UK28" i="25" s="1"/>
  <c r="UK27" i="25" s="1"/>
  <c r="UK26" i="25" s="1"/>
  <c r="UK25" i="25" s="1"/>
  <c r="UK24" i="25" s="1"/>
  <c r="UK23" i="25" s="1"/>
  <c r="UK22" i="25" s="1"/>
  <c r="UK21" i="25" s="1"/>
  <c r="UK20" i="25" s="1"/>
  <c r="UL32" i="25"/>
  <c r="UL31" i="25" s="1"/>
  <c r="UL30" i="25" s="1"/>
  <c r="UL29" i="25" s="1"/>
  <c r="UL28" i="25" s="1"/>
  <c r="UL27" i="25" s="1"/>
  <c r="UL26" i="25" s="1"/>
  <c r="UL25" i="25" s="1"/>
  <c r="UL24" i="25" s="1"/>
  <c r="UL23" i="25" s="1"/>
  <c r="UL22" i="25" s="1"/>
  <c r="UL21" i="25" s="1"/>
  <c r="UL20" i="25" s="1"/>
  <c r="UK34" i="25"/>
  <c r="UL34" i="25"/>
  <c r="JX24" i="32" l="1"/>
  <c r="JX23" i="32" s="1"/>
  <c r="JX22" i="32" s="1"/>
  <c r="JX34" i="32"/>
  <c r="JX33" i="32" s="1"/>
  <c r="KH24" i="32"/>
  <c r="KH20" i="32" s="1"/>
  <c r="KH34" i="32"/>
  <c r="LG26" i="32"/>
  <c r="LG23" i="32" s="1"/>
  <c r="LG22" i="32" s="1"/>
  <c r="LG34" i="32"/>
  <c r="LG33" i="32" s="1"/>
  <c r="DQ34" i="25" l="1"/>
  <c r="DQ33" i="25" s="1"/>
  <c r="DQ31" i="25"/>
  <c r="DQ29" i="25"/>
  <c r="DQ28" i="25" s="1"/>
  <c r="DQ27" i="25" s="1"/>
  <c r="DQ26" i="25" s="1"/>
  <c r="DQ25" i="25" s="1"/>
  <c r="DQ24" i="25" s="1"/>
  <c r="DQ23" i="25" s="1"/>
  <c r="DQ22" i="25" s="1"/>
  <c r="DQ21" i="25" s="1"/>
  <c r="DQ20" i="25" s="1"/>
  <c r="DW26" i="25" l="1"/>
  <c r="DW22" i="25"/>
  <c r="DW21" i="25" s="1"/>
  <c r="DW20" i="25" s="1"/>
  <c r="AHM23" i="25"/>
  <c r="AHM22" i="25" s="1"/>
  <c r="AHM21" i="25" s="1"/>
  <c r="AHM20" i="25" s="1"/>
  <c r="AHM25" i="25"/>
  <c r="AHM27" i="25"/>
  <c r="AHM32" i="25"/>
  <c r="AHM31" i="25" s="1"/>
  <c r="AHM34" i="25"/>
  <c r="RI34" i="25"/>
  <c r="RI30" i="25"/>
  <c r="RI27" i="25"/>
  <c r="RI26" i="25" s="1"/>
  <c r="RI25" i="25" s="1"/>
  <c r="RI24" i="25" s="1"/>
  <c r="RI23" i="25" s="1"/>
  <c r="RI22" i="25" s="1"/>
  <c r="RI21" i="25" s="1"/>
  <c r="RI20" i="25" s="1"/>
  <c r="RJ34" i="25"/>
  <c r="RJ31" i="25"/>
  <c r="RJ30" i="25" s="1"/>
  <c r="RJ29" i="25" s="1"/>
  <c r="RJ27" i="25"/>
  <c r="RJ26" i="25" s="1"/>
  <c r="RJ25" i="25" s="1"/>
  <c r="RJ24" i="25" s="1"/>
  <c r="RJ23" i="25" s="1"/>
  <c r="RJ22" i="25" s="1"/>
  <c r="RJ21" i="25" s="1"/>
  <c r="RJ20" i="25" s="1"/>
  <c r="LC29" i="32" l="1"/>
  <c r="ID29" i="17"/>
  <c r="JG29" i="31"/>
  <c r="JH29" i="31"/>
  <c r="KX34" i="30" l="1"/>
  <c r="MI34" i="30"/>
  <c r="KU34" i="30"/>
  <c r="KS34" i="30"/>
  <c r="KZ32" i="30"/>
  <c r="KZ31" i="30" s="1"/>
  <c r="KZ30" i="30" s="1"/>
  <c r="KZ29" i="30" s="1"/>
  <c r="KZ27" i="30" s="1"/>
  <c r="KZ26" i="30" s="1"/>
  <c r="KZ25" i="30" s="1"/>
  <c r="KZ24" i="30" s="1"/>
  <c r="KZ23" i="30" s="1"/>
  <c r="KZ22" i="30" s="1"/>
  <c r="KZ21" i="30" s="1"/>
  <c r="LM31" i="30"/>
  <c r="LM30" i="30" s="1"/>
  <c r="LM29" i="30" s="1"/>
  <c r="LM27" i="30" s="1"/>
  <c r="LM26" i="30" s="1"/>
  <c r="LM25" i="30" s="1"/>
  <c r="LM24" i="30" s="1"/>
  <c r="LM23" i="30" s="1"/>
  <c r="LM22" i="30" s="1"/>
  <c r="KY32" i="30"/>
  <c r="KY31" i="30" s="1"/>
  <c r="KY30" i="30" s="1"/>
  <c r="KY29" i="30" s="1"/>
  <c r="KY27" i="30" s="1"/>
  <c r="KY26" i="30" s="1"/>
  <c r="KY25" i="30" s="1"/>
  <c r="KY24" i="30" s="1"/>
  <c r="KY23" i="30" s="1"/>
  <c r="KY22" i="30" s="1"/>
  <c r="KY21" i="30" s="1"/>
  <c r="MJ32" i="30"/>
  <c r="MJ30" i="30" s="1"/>
  <c r="MJ29" i="30" s="1"/>
  <c r="MJ27" i="30" s="1"/>
  <c r="MJ25" i="30" s="1"/>
  <c r="MJ24" i="30" s="1"/>
  <c r="MJ23" i="30" s="1"/>
  <c r="MJ22" i="30" s="1"/>
  <c r="MJ21" i="30" s="1"/>
  <c r="MJ20" i="30" s="1"/>
  <c r="MA32" i="30"/>
  <c r="MA31" i="30" s="1"/>
  <c r="MA30" i="30" s="1"/>
  <c r="MA29" i="30" s="1"/>
  <c r="MA27" i="30" s="1"/>
  <c r="MA26" i="30" s="1"/>
  <c r="MA24" i="30" s="1"/>
  <c r="MA23" i="30" s="1"/>
  <c r="MA22" i="30" s="1"/>
  <c r="MA21" i="30" s="1"/>
  <c r="MA20" i="30" s="1"/>
  <c r="LH30" i="30"/>
  <c r="LH27" i="30" s="1"/>
  <c r="LH26" i="30" s="1"/>
  <c r="LH25" i="30" s="1"/>
  <c r="LH24" i="30" s="1"/>
  <c r="LH23" i="30" s="1"/>
  <c r="LH22" i="30" s="1"/>
  <c r="LH20" i="30" s="1"/>
  <c r="KX30" i="30"/>
  <c r="KX27" i="30" s="1"/>
  <c r="KX26" i="30" s="1"/>
  <c r="KX25" i="30" s="1"/>
  <c r="KX24" i="30" s="1"/>
  <c r="KX23" i="30" s="1"/>
  <c r="KX22" i="30" s="1"/>
  <c r="KX21" i="30" s="1"/>
  <c r="LF31" i="30"/>
  <c r="LF30" i="30" s="1"/>
  <c r="LF29" i="30" s="1"/>
  <c r="MI31" i="30"/>
  <c r="MI30" i="30" s="1"/>
  <c r="MI27" i="30" s="1"/>
  <c r="MI26" i="30" s="1"/>
  <c r="MI24" i="30" s="1"/>
  <c r="MI23" i="30" s="1"/>
  <c r="MI22" i="30" s="1"/>
  <c r="MI21" i="30" s="1"/>
  <c r="MI20" i="30" s="1"/>
  <c r="LW30" i="30"/>
  <c r="LW29" i="30" s="1"/>
  <c r="LW26" i="30" s="1"/>
  <c r="LW25" i="30" s="1"/>
  <c r="LW24" i="30" s="1"/>
  <c r="LW23" i="30" s="1"/>
  <c r="LW22" i="30" s="1"/>
  <c r="LW20" i="30" s="1"/>
  <c r="KW29" i="30"/>
  <c r="KW27" i="30" s="1"/>
  <c r="KW26" i="30" s="1"/>
  <c r="KW25" i="30" s="1"/>
  <c r="KW24" i="30" s="1"/>
  <c r="KW23" i="30" s="1"/>
  <c r="KW22" i="30" s="1"/>
  <c r="KW21" i="30" s="1"/>
  <c r="MB32" i="30"/>
  <c r="MB31" i="30" s="1"/>
  <c r="MB29" i="30" s="1"/>
  <c r="MB27" i="30" s="1"/>
  <c r="MB21" i="30" s="1"/>
  <c r="MB20" i="30" s="1"/>
  <c r="KV32" i="30"/>
  <c r="KV30" i="30" s="1"/>
  <c r="KV27" i="30" s="1"/>
  <c r="KV26" i="30" s="1"/>
  <c r="KV25" i="30" s="1"/>
  <c r="KV24" i="30" s="1"/>
  <c r="KV23" i="30" s="1"/>
  <c r="KV22" i="30" s="1"/>
  <c r="KV21" i="30" s="1"/>
  <c r="KU31" i="30"/>
  <c r="KU29" i="30" s="1"/>
  <c r="KU27" i="30" s="1"/>
  <c r="KU26" i="30" s="1"/>
  <c r="KU25" i="30" s="1"/>
  <c r="KU24" i="30" s="1"/>
  <c r="KU23" i="30" s="1"/>
  <c r="KU22" i="30" s="1"/>
  <c r="KU21" i="30" s="1"/>
  <c r="KS30" i="30"/>
  <c r="KS27" i="30" s="1"/>
  <c r="KS25" i="30" s="1"/>
  <c r="KR32" i="30"/>
  <c r="KR30" i="30" s="1"/>
  <c r="KR29" i="30" s="1"/>
  <c r="KR22" i="30" s="1"/>
  <c r="JF29" i="17"/>
  <c r="JF24" i="17"/>
  <c r="JF22" i="17" s="1"/>
  <c r="IS29" i="17"/>
  <c r="IR29" i="17"/>
  <c r="IK29" i="17"/>
  <c r="IT29" i="17"/>
  <c r="IS22" i="17"/>
  <c r="IQ27" i="17"/>
  <c r="IQ24" i="17" s="1"/>
  <c r="IQ23" i="17" s="1"/>
  <c r="IQ22" i="17" s="1"/>
  <c r="IP24" i="17"/>
  <c r="IP23" i="17" s="1"/>
  <c r="IP21" i="17" s="1"/>
  <c r="JE24" i="17"/>
  <c r="JE23" i="17" s="1"/>
  <c r="JE22" i="17" s="1"/>
  <c r="JD24" i="17"/>
  <c r="JD23" i="17" s="1"/>
  <c r="JD22" i="17" s="1"/>
  <c r="JD21" i="17" s="1"/>
  <c r="JB25" i="17"/>
  <c r="JB24" i="17" s="1"/>
  <c r="JB23" i="17" s="1"/>
  <c r="JB22" i="17" s="1"/>
  <c r="JB21" i="17" s="1"/>
  <c r="IR26" i="17"/>
  <c r="IK27" i="17"/>
  <c r="IK26" i="17" s="1"/>
  <c r="IT26" i="17"/>
  <c r="IT22" i="17" s="1"/>
  <c r="IF27" i="17"/>
  <c r="IF26" i="17" s="1"/>
  <c r="IF25" i="17" s="1"/>
  <c r="IF22" i="17" s="1"/>
  <c r="IF21" i="17" s="1"/>
  <c r="KP27" i="30" l="1"/>
  <c r="KP25" i="30" s="1"/>
  <c r="KK32" i="30"/>
  <c r="KK27" i="30" s="1"/>
  <c r="KK25" i="30" s="1"/>
  <c r="KK24" i="30" s="1"/>
  <c r="IL24" i="30"/>
  <c r="IL23" i="30" s="1"/>
  <c r="IL22" i="30" s="1"/>
  <c r="IL21" i="30" s="1"/>
  <c r="IL20" i="30" s="1"/>
  <c r="KF25" i="32"/>
  <c r="KF24" i="32" s="1"/>
  <c r="KF23" i="32" s="1"/>
  <c r="KF22" i="32" s="1"/>
  <c r="KF27" i="32"/>
  <c r="KF34" i="32"/>
  <c r="KF33" i="32" s="1"/>
  <c r="KF32" i="32" s="1"/>
  <c r="KF31" i="32" s="1"/>
  <c r="KF30" i="32" s="1"/>
  <c r="KI27" i="32"/>
  <c r="KI24" i="32" s="1"/>
  <c r="KI20" i="32" s="1"/>
  <c r="KI34" i="32"/>
  <c r="KI33" i="32" s="1"/>
  <c r="KI32" i="32" s="1"/>
  <c r="KI31" i="32" s="1"/>
  <c r="KI30" i="32" s="1"/>
  <c r="DO34" i="25" l="1"/>
  <c r="DO33" i="25" s="1"/>
  <c r="DO32" i="25" s="1"/>
  <c r="DO31" i="25" s="1"/>
  <c r="DO30" i="25" s="1"/>
  <c r="DO29" i="25" s="1"/>
  <c r="DO28" i="25" s="1"/>
  <c r="DO27" i="25" s="1"/>
  <c r="DO26" i="25" s="1"/>
  <c r="DO25" i="25" s="1"/>
  <c r="DO24" i="25" s="1"/>
  <c r="DO23" i="25" s="1"/>
  <c r="DO22" i="25" s="1"/>
  <c r="DO21" i="25" s="1"/>
  <c r="DO20" i="25" s="1"/>
  <c r="AFW27" i="25"/>
  <c r="AFW26" i="25" s="1"/>
  <c r="AFW25" i="25" s="1"/>
  <c r="AFW24" i="25" s="1"/>
  <c r="AFW23" i="25" s="1"/>
  <c r="AFW22" i="25" s="1"/>
  <c r="AFW21" i="25" s="1"/>
  <c r="AFW20" i="25" s="1"/>
  <c r="AFW32" i="25"/>
  <c r="AFW31" i="25" s="1"/>
  <c r="AFW34" i="25"/>
  <c r="KL34" i="31"/>
  <c r="JZ34" i="31"/>
  <c r="KE34" i="31"/>
  <c r="KB34" i="31"/>
  <c r="KZ34" i="31"/>
  <c r="KA34" i="31"/>
  <c r="MD34" i="31"/>
  <c r="NN34" i="31"/>
  <c r="KL31" i="31"/>
  <c r="KL29" i="31" s="1"/>
  <c r="KL27" i="31" s="1"/>
  <c r="KL25" i="31" s="1"/>
  <c r="JZ29" i="31"/>
  <c r="JZ25" i="31" s="1"/>
  <c r="JZ24" i="31" s="1"/>
  <c r="JZ23" i="31" s="1"/>
  <c r="JZ22" i="31" s="1"/>
  <c r="KE30" i="31"/>
  <c r="KE29" i="31" s="1"/>
  <c r="KB30" i="31"/>
  <c r="KB29" i="31" s="1"/>
  <c r="KB27" i="31" s="1"/>
  <c r="KB24" i="31" s="1"/>
  <c r="KB23" i="31" s="1"/>
  <c r="KB22" i="31" s="1"/>
  <c r="KZ31" i="31"/>
  <c r="KZ29" i="31" s="1"/>
  <c r="KZ27" i="31" s="1"/>
  <c r="KA30" i="31"/>
  <c r="KA29" i="31" s="1"/>
  <c r="KA27" i="31" s="1"/>
  <c r="KA24" i="31" s="1"/>
  <c r="KA23" i="31" s="1"/>
  <c r="KA22" i="31" s="1"/>
  <c r="MD32" i="31"/>
  <c r="MD31" i="31" s="1"/>
  <c r="MD29" i="31" s="1"/>
  <c r="MD25" i="31" s="1"/>
  <c r="MD24" i="31" s="1"/>
  <c r="MD23" i="31" s="1"/>
  <c r="MD22" i="31" s="1"/>
  <c r="MD21" i="31" s="1"/>
  <c r="MD20" i="31" s="1"/>
  <c r="NN32" i="31"/>
  <c r="NN31" i="31" s="1"/>
  <c r="NN29" i="31" s="1"/>
  <c r="NN27" i="31" s="1"/>
  <c r="NN26" i="31" s="1"/>
  <c r="NN25" i="31" s="1"/>
  <c r="NN24" i="31" s="1"/>
  <c r="NN23" i="31" s="1"/>
  <c r="NN22" i="31" s="1"/>
  <c r="NN21" i="31" s="1"/>
  <c r="NN20" i="31" s="1"/>
  <c r="KD34" i="31"/>
  <c r="KC34" i="31"/>
  <c r="KD30" i="31"/>
  <c r="KD29" i="31" s="1"/>
  <c r="KD24" i="31" s="1"/>
  <c r="KD23" i="31" s="1"/>
  <c r="KD22" i="31" s="1"/>
  <c r="KD21" i="31" s="1"/>
  <c r="KC30" i="31"/>
  <c r="KC29" i="31" s="1"/>
  <c r="KC27" i="31" s="1"/>
  <c r="KC24" i="31" s="1"/>
  <c r="KC23" i="31" s="1"/>
  <c r="KC22" i="31" s="1"/>
  <c r="KC21" i="31" s="1"/>
  <c r="IN29" i="17"/>
  <c r="IL27" i="17"/>
  <c r="IL25" i="17" s="1"/>
  <c r="IN27" i="17"/>
  <c r="IN25" i="17" s="1"/>
  <c r="IJ27" i="17"/>
  <c r="IJ25" i="17" s="1"/>
  <c r="IJ24" i="17" s="1"/>
  <c r="IJ20" i="17" s="1"/>
  <c r="AAK27" i="25"/>
  <c r="AAK26" i="25" s="1"/>
  <c r="AAK25" i="25" s="1"/>
  <c r="AAK24" i="25" s="1"/>
  <c r="AAK23" i="25" s="1"/>
  <c r="AAK22" i="25" s="1"/>
  <c r="AAK21" i="25" s="1"/>
  <c r="AAK20" i="25" s="1"/>
  <c r="AAL27" i="25"/>
  <c r="AAL26" i="25" s="1"/>
  <c r="AAL25" i="25" s="1"/>
  <c r="AAL24" i="25" s="1"/>
  <c r="AAL23" i="25" s="1"/>
  <c r="AAL22" i="25" s="1"/>
  <c r="AAL21" i="25" s="1"/>
  <c r="AAL20" i="25" s="1"/>
  <c r="AAL29" i="25"/>
  <c r="AAK31" i="25"/>
  <c r="AAK34" i="25"/>
  <c r="AAL34" i="25"/>
  <c r="SL34" i="25"/>
  <c r="SL33" i="25" s="1"/>
  <c r="SL27" i="25"/>
  <c r="SL26" i="25" s="1"/>
  <c r="SL25" i="25" s="1"/>
  <c r="SL24" i="25" s="1"/>
  <c r="SL23" i="25" s="1"/>
  <c r="SL22" i="25" s="1"/>
  <c r="SL21" i="25" s="1"/>
  <c r="SL20" i="25" s="1"/>
  <c r="VP34" i="25"/>
  <c r="VP32" i="25"/>
  <c r="VP29" i="25"/>
  <c r="VP28" i="25" s="1"/>
  <c r="VP27" i="25" s="1"/>
  <c r="VP26" i="25" s="1"/>
  <c r="VP25" i="25" s="1"/>
  <c r="VP24" i="25" s="1"/>
  <c r="VP23" i="25" s="1"/>
  <c r="VP22" i="25" s="1"/>
  <c r="VP21" i="25" s="1"/>
  <c r="VP20" i="25" s="1"/>
  <c r="VM26" i="25"/>
  <c r="VM25" i="25" s="1"/>
  <c r="VM24" i="25" s="1"/>
  <c r="VM23" i="25" s="1"/>
  <c r="VM22" i="25" s="1"/>
  <c r="VM21" i="25" s="1"/>
  <c r="VM20" i="25" s="1"/>
  <c r="VM31" i="25"/>
  <c r="VM34" i="25"/>
  <c r="VL25" i="25"/>
  <c r="VL24" i="25" s="1"/>
  <c r="VL23" i="25" s="1"/>
  <c r="VL22" i="25" s="1"/>
  <c r="VL21" i="25" s="1"/>
  <c r="VL20" i="25" s="1"/>
  <c r="VL27" i="25"/>
  <c r="VL34" i="25"/>
  <c r="KI34" i="25"/>
  <c r="KI33" i="25" s="1"/>
  <c r="KI26" i="25"/>
  <c r="KI25" i="25" s="1"/>
  <c r="KI24" i="25" s="1"/>
  <c r="KI23" i="25" s="1"/>
  <c r="KI22" i="25" s="1"/>
  <c r="KI21" i="25" s="1"/>
  <c r="KI20" i="25" s="1"/>
  <c r="KT27" i="25"/>
  <c r="KT26" i="25" s="1"/>
  <c r="KT25" i="25" s="1"/>
  <c r="KT24" i="25" s="1"/>
  <c r="KT23" i="25" s="1"/>
  <c r="KT22" i="25" s="1"/>
  <c r="KT21" i="25" s="1"/>
  <c r="KT20" i="25" s="1"/>
  <c r="DV25" i="25" l="1"/>
  <c r="DV24" i="25" s="1"/>
  <c r="DV23" i="25" s="1"/>
  <c r="DV22" i="25" s="1"/>
  <c r="DV21" i="25" s="1"/>
  <c r="DV20" i="25" s="1"/>
  <c r="KU34" i="25" l="1"/>
  <c r="KU33" i="25" s="1"/>
  <c r="KU32" i="25" s="1"/>
  <c r="KU31" i="25" s="1"/>
  <c r="KU30" i="25" s="1"/>
  <c r="KU26" i="25"/>
  <c r="KU25" i="25" s="1"/>
  <c r="KU24" i="25" s="1"/>
  <c r="KU23" i="25" s="1"/>
  <c r="KU22" i="25" s="1"/>
  <c r="KU21" i="25" s="1"/>
  <c r="KU20" i="25" s="1"/>
  <c r="DC34" i="25"/>
  <c r="DA34" i="25"/>
  <c r="DC31" i="25"/>
  <c r="DA31" i="25"/>
  <c r="DA30" i="25" s="1"/>
  <c r="DA29" i="25" s="1"/>
  <c r="DC27" i="25"/>
  <c r="DC26" i="25" s="1"/>
  <c r="DC25" i="25" s="1"/>
  <c r="DC24" i="25" s="1"/>
  <c r="DC23" i="25" s="1"/>
  <c r="DC22" i="25" s="1"/>
  <c r="DC21" i="25" s="1"/>
  <c r="DC20" i="25" s="1"/>
  <c r="DB27" i="25"/>
  <c r="DB26" i="25" s="1"/>
  <c r="DB25" i="25" s="1"/>
  <c r="DB24" i="25" s="1"/>
  <c r="DB23" i="25" s="1"/>
  <c r="DB22" i="25" s="1"/>
  <c r="DB21" i="25" s="1"/>
  <c r="DB20" i="25" s="1"/>
  <c r="DA26" i="25"/>
  <c r="DA25" i="25" s="1"/>
  <c r="DA24" i="25" s="1"/>
  <c r="DA23" i="25" s="1"/>
  <c r="DA22" i="25" s="1"/>
  <c r="DA21" i="25" s="1"/>
  <c r="DA20" i="25" s="1"/>
  <c r="KY29" i="32" l="1"/>
  <c r="KY25" i="32" s="1"/>
  <c r="KY24" i="32" s="1"/>
  <c r="KY23" i="32" s="1"/>
  <c r="KY22" i="32" s="1"/>
  <c r="BE34" i="25" l="1"/>
  <c r="BE33" i="25" s="1"/>
  <c r="BE32" i="25" s="1"/>
  <c r="BE25" i="25"/>
  <c r="BE24" i="25" s="1"/>
  <c r="BE23" i="25" s="1"/>
  <c r="BE22" i="25" s="1"/>
  <c r="BE21" i="25" s="1"/>
  <c r="BE20" i="25" s="1"/>
  <c r="IU27" i="17" l="1"/>
  <c r="IU24" i="17" s="1"/>
  <c r="IU23" i="17" s="1"/>
  <c r="IU22" i="17" s="1"/>
  <c r="IV27" i="17"/>
  <c r="II27" i="17"/>
  <c r="II25" i="17" s="1"/>
  <c r="II24" i="17" s="1"/>
  <c r="II20" i="17" s="1"/>
  <c r="IE25" i="17"/>
  <c r="IE22" i="17" s="1"/>
  <c r="IE21" i="17" s="1"/>
  <c r="AFZ25" i="25"/>
  <c r="AFZ24" i="25" s="1"/>
  <c r="AFZ23" i="25" s="1"/>
  <c r="AFZ22" i="25" s="1"/>
  <c r="AFZ21" i="25" s="1"/>
  <c r="AFZ20" i="25" s="1"/>
  <c r="AFZ27" i="25"/>
  <c r="AFZ32" i="25"/>
  <c r="AFZ31" i="25" s="1"/>
  <c r="AFZ34" i="25"/>
  <c r="AFT26" i="25"/>
  <c r="AFT25" i="25" s="1"/>
  <c r="AFT24" i="25" s="1"/>
  <c r="AFT23" i="25" s="1"/>
  <c r="AFT22" i="25" s="1"/>
  <c r="AFT21" i="25" s="1"/>
  <c r="AFT20" i="25" s="1"/>
  <c r="AFU26" i="25"/>
  <c r="AFU25" i="25" s="1"/>
  <c r="AFU24" i="25" s="1"/>
  <c r="AFU23" i="25" s="1"/>
  <c r="AFU22" i="25" s="1"/>
  <c r="AFU21" i="25" s="1"/>
  <c r="AFU20" i="25" s="1"/>
  <c r="AFV26" i="25"/>
  <c r="AFV25" i="25" s="1"/>
  <c r="AFV24" i="25" s="1"/>
  <c r="AFV23" i="25" s="1"/>
  <c r="AFV22" i="25" s="1"/>
  <c r="AFV21" i="25" s="1"/>
  <c r="AFV20" i="25" s="1"/>
  <c r="AGA26" i="25"/>
  <c r="AGA25" i="25" s="1"/>
  <c r="AGA24" i="25" s="1"/>
  <c r="AGA23" i="25" s="1"/>
  <c r="AGA22" i="25" s="1"/>
  <c r="AGA21" i="25" s="1"/>
  <c r="AGA20" i="25" s="1"/>
  <c r="AFU30" i="25"/>
  <c r="AFV30" i="25"/>
  <c r="AFT32" i="25"/>
  <c r="AFT31" i="25" s="1"/>
  <c r="AFT30" i="25" s="1"/>
  <c r="AFT29" i="25" s="1"/>
  <c r="AFT34" i="25"/>
  <c r="AFV34" i="25"/>
  <c r="AFV33" i="25" s="1"/>
  <c r="AGA34" i="25"/>
  <c r="HO34" i="29"/>
  <c r="HQ34" i="29"/>
  <c r="RY34" i="25"/>
  <c r="RX34" i="25"/>
  <c r="RX33" i="25" s="1"/>
  <c r="RX32" i="25" s="1"/>
  <c r="RY30" i="25"/>
  <c r="RY29" i="25" s="1"/>
  <c r="RX30" i="25"/>
  <c r="RX29" i="25" s="1"/>
  <c r="RY27" i="25"/>
  <c r="RY25" i="25"/>
  <c r="RY24" i="25" s="1"/>
  <c r="RX24" i="25"/>
  <c r="RY22" i="25"/>
  <c r="RY21" i="25" s="1"/>
  <c r="RY20" i="25" s="1"/>
  <c r="RX22" i="25"/>
  <c r="RX21" i="25" s="1"/>
  <c r="RX20" i="25" s="1"/>
  <c r="IT25" i="30"/>
  <c r="IT24" i="30" s="1"/>
  <c r="IT22" i="30" s="1"/>
  <c r="IT21" i="30" s="1"/>
  <c r="IT27" i="30"/>
  <c r="KG34" i="30"/>
  <c r="LA34" i="30"/>
  <c r="LB34" i="25"/>
  <c r="LB26" i="25"/>
  <c r="LB25" i="25" s="1"/>
  <c r="LB24" i="25" s="1"/>
  <c r="LB23" i="25" s="1"/>
  <c r="LB22" i="25" s="1"/>
  <c r="LB21" i="25" s="1"/>
  <c r="LB20" i="25" s="1"/>
  <c r="LA34" i="25"/>
  <c r="LA33" i="25" s="1"/>
  <c r="LA32" i="25" s="1"/>
  <c r="LA30" i="25"/>
  <c r="LA29" i="25" s="1"/>
  <c r="LA27" i="25"/>
  <c r="LA26" i="25" s="1"/>
  <c r="LA25" i="25" s="1"/>
  <c r="LA24" i="25" s="1"/>
  <c r="LA23" i="25" s="1"/>
  <c r="LA22" i="25" s="1"/>
  <c r="LA21" i="25" s="1"/>
  <c r="LA20" i="25" s="1"/>
  <c r="DS30" i="25"/>
  <c r="DS26" i="25"/>
  <c r="DS23" i="25"/>
  <c r="DS22" i="25" s="1"/>
  <c r="DS21" i="25" s="1"/>
  <c r="DS20" i="25" s="1"/>
  <c r="DT34" i="25"/>
  <c r="DT31" i="25"/>
  <c r="DT30" i="25" s="1"/>
  <c r="DT24" i="25"/>
  <c r="DT23" i="25" s="1"/>
  <c r="DT22" i="25" s="1"/>
  <c r="DT21" i="25" s="1"/>
  <c r="DT20" i="25" s="1"/>
  <c r="DR34" i="25"/>
  <c r="DR31" i="25"/>
  <c r="DR25" i="25"/>
  <c r="DR24" i="25" s="1"/>
  <c r="DR23" i="25" s="1"/>
  <c r="DR22" i="25" s="1"/>
  <c r="DR21" i="25" s="1"/>
  <c r="DR20" i="25" s="1"/>
  <c r="DU31" i="25"/>
  <c r="DU25" i="25"/>
  <c r="DU24" i="25" s="1"/>
  <c r="DU23" i="25" s="1"/>
  <c r="DU22" i="25" s="1"/>
  <c r="DU21" i="25" s="1"/>
  <c r="DU20" i="25" s="1"/>
  <c r="IB25" i="17" l="1"/>
  <c r="IB21" i="17" s="1"/>
  <c r="IM27" i="17"/>
  <c r="IM26" i="17" s="1"/>
  <c r="IM24" i="17" s="1"/>
  <c r="JL32" i="29"/>
  <c r="JL29" i="29" s="1"/>
  <c r="JL27" i="29" s="1"/>
  <c r="JL25" i="29" s="1"/>
  <c r="JL24" i="29" s="1"/>
  <c r="JL23" i="29" s="1"/>
  <c r="JL22" i="29" s="1"/>
  <c r="JL21" i="29" s="1"/>
  <c r="JL20" i="29" s="1"/>
  <c r="ID34" i="29"/>
  <c r="ID32" i="29" s="1"/>
  <c r="ID31" i="29" s="1"/>
  <c r="ID30" i="29" s="1"/>
  <c r="ID25" i="29" s="1"/>
  <c r="ID24" i="29" s="1"/>
  <c r="JX34" i="31" l="1"/>
  <c r="JQ34" i="31"/>
  <c r="JI34" i="31"/>
  <c r="JT34" i="31"/>
  <c r="JX32" i="31"/>
  <c r="JX30" i="31" s="1"/>
  <c r="JX29" i="31" s="1"/>
  <c r="JX25" i="31" s="1"/>
  <c r="JQ31" i="31"/>
  <c r="JQ30" i="31" s="1"/>
  <c r="JQ29" i="31" s="1"/>
  <c r="JI31" i="31"/>
  <c r="JI30" i="31" s="1"/>
  <c r="JI27" i="31" s="1"/>
  <c r="JI26" i="31" s="1"/>
  <c r="JT31" i="31"/>
  <c r="JT30" i="31" s="1"/>
  <c r="JT29" i="31" s="1"/>
  <c r="JT24" i="31" s="1"/>
  <c r="JT23" i="31" s="1"/>
  <c r="JT22" i="31" s="1"/>
  <c r="JT20" i="31" s="1"/>
  <c r="JG34" i="31"/>
  <c r="JH34" i="31"/>
  <c r="JL34" i="31"/>
  <c r="JG27" i="31"/>
  <c r="JG24" i="31" s="1"/>
  <c r="JG22" i="31" s="1"/>
  <c r="JG21" i="31" s="1"/>
  <c r="JH32" i="31"/>
  <c r="JH31" i="31" s="1"/>
  <c r="JH27" i="31" s="1"/>
  <c r="JH24" i="31" s="1"/>
  <c r="JH23" i="31" s="1"/>
  <c r="JH22" i="31" s="1"/>
  <c r="JH21" i="31" s="1"/>
  <c r="JL32" i="31"/>
  <c r="JL31" i="31" s="1"/>
  <c r="JL30" i="31" s="1"/>
  <c r="KV34" i="32"/>
  <c r="KV33" i="32" s="1"/>
  <c r="KV31" i="32" s="1"/>
  <c r="KV30" i="32" s="1"/>
  <c r="KV25" i="32" s="1"/>
  <c r="KV24" i="32" s="1"/>
  <c r="KV23" i="32" s="1"/>
  <c r="KV22" i="32" s="1"/>
  <c r="KA34" i="32"/>
  <c r="KA32" i="32" s="1"/>
  <c r="KA31" i="32" s="1"/>
  <c r="KA27" i="32" s="1"/>
  <c r="KA26" i="32" s="1"/>
  <c r="KA23" i="32" s="1"/>
  <c r="KA22" i="32" s="1"/>
  <c r="LC34" i="32"/>
  <c r="LC32" i="32" s="1"/>
  <c r="LC31" i="32" s="1"/>
  <c r="LC24" i="32" s="1"/>
  <c r="LC23" i="32" s="1"/>
  <c r="LC22" i="32" s="1"/>
  <c r="LC21" i="32" s="1"/>
  <c r="LQ34" i="32"/>
  <c r="KT34" i="32"/>
  <c r="KT32" i="32" s="1"/>
  <c r="KT31" i="32" s="1"/>
  <c r="KT30" i="32" s="1"/>
  <c r="KT29" i="32" s="1"/>
  <c r="KT25" i="32" s="1"/>
  <c r="KT24" i="32" s="1"/>
  <c r="LQ32" i="32"/>
  <c r="LQ31" i="32" s="1"/>
  <c r="LQ30" i="32" s="1"/>
  <c r="ID34" i="17"/>
  <c r="ID26" i="17"/>
  <c r="ID22" i="17" s="1"/>
  <c r="ID21" i="17" s="1"/>
  <c r="IA34" i="17"/>
  <c r="IA29" i="17"/>
  <c r="HQ32" i="29"/>
  <c r="HQ31" i="29" s="1"/>
  <c r="HQ29" i="29" s="1"/>
  <c r="HQ27" i="29" s="1"/>
  <c r="HQ26" i="29" s="1"/>
  <c r="HO32" i="29"/>
  <c r="HO31" i="29" s="1"/>
  <c r="HO30" i="29" s="1"/>
  <c r="HO29" i="29" s="1"/>
  <c r="HO27" i="29" s="1"/>
  <c r="HO26" i="29" s="1"/>
  <c r="HO25" i="29" s="1"/>
  <c r="HO24" i="29" s="1"/>
  <c r="HO22" i="29" s="1"/>
  <c r="HH34" i="29"/>
  <c r="HH33" i="29" s="1"/>
  <c r="HU34" i="29"/>
  <c r="HU33" i="29" s="1"/>
  <c r="HH31" i="29"/>
  <c r="HU31" i="29"/>
  <c r="HU30" i="29" s="1"/>
  <c r="HU21" i="29" s="1"/>
  <c r="SC34" i="25"/>
  <c r="SC27" i="25"/>
  <c r="SC25" i="25"/>
  <c r="SC24" i="25" s="1"/>
  <c r="SC23" i="25" s="1"/>
  <c r="SC22" i="25" s="1"/>
  <c r="SC21" i="25" s="1"/>
  <c r="SC20" i="25" s="1"/>
  <c r="ML34" i="25"/>
  <c r="ML33" i="25" s="1"/>
  <c r="ML32" i="25" s="1"/>
  <c r="ML30" i="25"/>
  <c r="ML29" i="25" s="1"/>
  <c r="ML27" i="25"/>
  <c r="ML26" i="25" s="1"/>
  <c r="ML25" i="25" s="1"/>
  <c r="ML24" i="25" s="1"/>
  <c r="ML23" i="25" s="1"/>
  <c r="ML22" i="25" s="1"/>
  <c r="ML21" i="25" s="1"/>
  <c r="ML20" i="25" s="1"/>
  <c r="IM27" i="30"/>
  <c r="IM24" i="30" s="1"/>
  <c r="IM23" i="30" s="1"/>
  <c r="IM22" i="30" s="1"/>
  <c r="IM21" i="30" s="1"/>
  <c r="IM31" i="30"/>
  <c r="IM30" i="30" s="1"/>
  <c r="IM29" i="30" s="1"/>
  <c r="IM34" i="30"/>
  <c r="IM33" i="30" s="1"/>
  <c r="LQ27" i="32" l="1"/>
  <c r="LQ26" i="32" s="1"/>
  <c r="LQ25" i="32" s="1"/>
  <c r="LQ22" i="32" s="1"/>
  <c r="LQ21" i="32" s="1"/>
  <c r="LQ29" i="32"/>
  <c r="JL27" i="31"/>
  <c r="JL21" i="31" s="1"/>
  <c r="JL29" i="31"/>
  <c r="HH25" i="29"/>
  <c r="HH24" i="29" s="1"/>
  <c r="HH22" i="29" s="1"/>
  <c r="HH30" i="29"/>
  <c r="HH29" i="29" s="1"/>
  <c r="VI34" i="25"/>
  <c r="VI33" i="25" s="1"/>
  <c r="VI31" i="25"/>
  <c r="VI24" i="25"/>
  <c r="VI23" i="25" s="1"/>
  <c r="VI22" i="25" s="1"/>
  <c r="VI21" i="25" s="1"/>
  <c r="VI20" i="25" s="1"/>
  <c r="JD31" i="30"/>
  <c r="JD29" i="30" s="1"/>
  <c r="JD26" i="30" s="1"/>
  <c r="JD24" i="30" s="1"/>
  <c r="JD23" i="30" s="1"/>
  <c r="JD22" i="30" s="1"/>
  <c r="JD20" i="30" s="1"/>
  <c r="JD34" i="30"/>
  <c r="VJ34" i="25" l="1"/>
  <c r="VJ33" i="25" s="1"/>
  <c r="VJ27" i="25"/>
  <c r="VJ25" i="25"/>
  <c r="VJ24" i="25" s="1"/>
  <c r="VJ23" i="25" s="1"/>
  <c r="VJ22" i="25" s="1"/>
  <c r="VJ21" i="25" s="1"/>
  <c r="VJ20" i="25" s="1"/>
  <c r="JH24" i="32"/>
  <c r="IA34" i="31"/>
  <c r="IA30" i="31"/>
  <c r="IA27" i="31"/>
  <c r="IA24" i="31"/>
  <c r="IA22" i="31"/>
  <c r="KE30" i="32" l="1"/>
  <c r="KK27" i="32" l="1"/>
  <c r="KK25" i="32" s="1"/>
  <c r="KK22" i="32" s="1"/>
  <c r="KK20" i="32" s="1"/>
  <c r="KK34" i="32"/>
  <c r="KK33" i="32" s="1"/>
  <c r="KK32" i="32" s="1"/>
  <c r="KK31" i="32" s="1"/>
  <c r="KK30" i="32" s="1"/>
  <c r="GY30" i="29" l="1"/>
  <c r="LP34" i="32" l="1"/>
  <c r="LP32" i="32" s="1"/>
  <c r="LP31" i="32" s="1"/>
  <c r="LP30" i="32" s="1"/>
  <c r="HM31" i="29"/>
  <c r="HM30" i="29" s="1"/>
  <c r="HM29" i="29" s="1"/>
  <c r="HM25" i="29" s="1"/>
  <c r="HM24" i="29" s="1"/>
  <c r="HM23" i="29" s="1"/>
  <c r="LP25" i="32" l="1"/>
  <c r="LP24" i="32" s="1"/>
  <c r="LP23" i="32" s="1"/>
  <c r="LP22" i="32" s="1"/>
  <c r="LP21" i="32" s="1"/>
  <c r="LP29" i="32"/>
  <c r="AGC20" i="25"/>
  <c r="IY24" i="30"/>
  <c r="IY23" i="30" s="1"/>
  <c r="IY22" i="30" s="1"/>
  <c r="IY20" i="30" s="1"/>
  <c r="IY27" i="30"/>
  <c r="IY29" i="30"/>
  <c r="IY31" i="30"/>
  <c r="IY34" i="30"/>
  <c r="IY33" i="30" s="1"/>
  <c r="JX22" i="30"/>
  <c r="JX20" i="30" s="1"/>
  <c r="JX29" i="30"/>
  <c r="JX34" i="30"/>
  <c r="JX33" i="30" s="1"/>
  <c r="JX32" i="30" s="1"/>
  <c r="HC34" i="29" l="1"/>
  <c r="HC33" i="29" s="1"/>
  <c r="HC32" i="29" s="1"/>
  <c r="JM34" i="30"/>
  <c r="KG30" i="30"/>
  <c r="KG27" i="30" s="1"/>
  <c r="KG24" i="30" s="1"/>
  <c r="KG21" i="30" s="1"/>
  <c r="LA27" i="30"/>
  <c r="LA22" i="30" s="1"/>
  <c r="JM30" i="30"/>
  <c r="JM29" i="30" s="1"/>
  <c r="JM27" i="30" s="1"/>
  <c r="JM25" i="30" s="1"/>
  <c r="JM23" i="30" s="1"/>
  <c r="JM22" i="30" s="1"/>
  <c r="JM21" i="30" s="1"/>
  <c r="KA34" i="30"/>
  <c r="KT34" i="30"/>
  <c r="KL34" i="30"/>
  <c r="KA27" i="30"/>
  <c r="KA26" i="30" s="1"/>
  <c r="KA25" i="30" s="1"/>
  <c r="KA24" i="30" s="1"/>
  <c r="KA23" i="30" s="1"/>
  <c r="KA22" i="30" s="1"/>
  <c r="KA20" i="30" s="1"/>
  <c r="KT32" i="30"/>
  <c r="KT29" i="30" s="1"/>
  <c r="KT26" i="30" s="1"/>
  <c r="KL29" i="30"/>
  <c r="KL25" i="30" s="1"/>
  <c r="KM31" i="30"/>
  <c r="KM29" i="30" s="1"/>
  <c r="KM27" i="30" s="1"/>
  <c r="KM25" i="30" s="1"/>
  <c r="KM22" i="30" s="1"/>
  <c r="JQ34" i="30"/>
  <c r="JY34" i="30"/>
  <c r="KE32" i="30"/>
  <c r="KE30" i="30" s="1"/>
  <c r="KE29" i="30" s="1"/>
  <c r="KE27" i="30" s="1"/>
  <c r="KQ29" i="30"/>
  <c r="KQ27" i="30" s="1"/>
  <c r="KQ25" i="30" s="1"/>
  <c r="JQ29" i="30"/>
  <c r="JQ25" i="30" s="1"/>
  <c r="JP31" i="30"/>
  <c r="JP25" i="30" s="1"/>
  <c r="JP24" i="30" s="1"/>
  <c r="KO27" i="30"/>
  <c r="KO25" i="30" s="1"/>
  <c r="KI30" i="30"/>
  <c r="KI29" i="30" s="1"/>
  <c r="KI26" i="30" s="1"/>
  <c r="KI21" i="30" s="1"/>
  <c r="JY30" i="30"/>
  <c r="JY29" i="30" s="1"/>
  <c r="JK34" i="30"/>
  <c r="JK29" i="30"/>
  <c r="JK26" i="30" s="1"/>
  <c r="JK25" i="30" s="1"/>
  <c r="JK24" i="30" s="1"/>
  <c r="JK22" i="30" s="1"/>
  <c r="JK20" i="30" s="1"/>
  <c r="JW30" i="32" l="1"/>
  <c r="JW29" i="32" s="1"/>
  <c r="IX30" i="31"/>
  <c r="IX29" i="31" s="1"/>
  <c r="JC34" i="31"/>
  <c r="JU34" i="31"/>
  <c r="JB34" i="31"/>
  <c r="JE34" i="31"/>
  <c r="JD34" i="31"/>
  <c r="JA34" i="31"/>
  <c r="JC27" i="31"/>
  <c r="JC26" i="31" s="1"/>
  <c r="JC25" i="31" s="1"/>
  <c r="JC23" i="31" s="1"/>
  <c r="JC22" i="31" s="1"/>
  <c r="JU31" i="31"/>
  <c r="JU30" i="31" s="1"/>
  <c r="JU27" i="31" s="1"/>
  <c r="JU26" i="31" s="1"/>
  <c r="JU25" i="31" s="1"/>
  <c r="JU24" i="31" s="1"/>
  <c r="JU21" i="31" s="1"/>
  <c r="JU20" i="31" s="1"/>
  <c r="JD31" i="31"/>
  <c r="JD27" i="31" s="1"/>
  <c r="JD26" i="31" s="1"/>
  <c r="JD25" i="31" s="1"/>
  <c r="JD24" i="31" s="1"/>
  <c r="JA27" i="31"/>
  <c r="JA26" i="31" s="1"/>
  <c r="JA25" i="31" s="1"/>
  <c r="JA22" i="31" s="1"/>
  <c r="JB31" i="31"/>
  <c r="JB27" i="31" s="1"/>
  <c r="JB26" i="31" s="1"/>
  <c r="JB25" i="31" s="1"/>
  <c r="JB24" i="31" s="1"/>
  <c r="JB23" i="31" s="1"/>
  <c r="JE31" i="31"/>
  <c r="JE27" i="31" s="1"/>
  <c r="JE26" i="31" s="1"/>
  <c r="JE25" i="31" s="1"/>
  <c r="JE24" i="31" s="1"/>
  <c r="JE23" i="31" s="1"/>
  <c r="DL33" i="25"/>
  <c r="DL32" i="25" s="1"/>
  <c r="DL31" i="25" s="1"/>
  <c r="DL30" i="25" s="1"/>
  <c r="DL29" i="25" s="1"/>
  <c r="DL26" i="25"/>
  <c r="DL25" i="25" s="1"/>
  <c r="DL24" i="25" s="1"/>
  <c r="DL23" i="25" s="1"/>
  <c r="DL22" i="25" s="1"/>
  <c r="DL21" i="25" s="1"/>
  <c r="DL20" i="25" s="1"/>
  <c r="AHQ29" i="25" l="1"/>
  <c r="AHQ28" i="25" s="1"/>
  <c r="AHQ27" i="25" s="1"/>
  <c r="AHQ26" i="25" s="1"/>
  <c r="AHQ25" i="25" s="1"/>
  <c r="AHQ24" i="25" s="1"/>
  <c r="AHQ23" i="25" s="1"/>
  <c r="AHQ22" i="25" s="1"/>
  <c r="AHQ21" i="25" s="1"/>
  <c r="AHQ20" i="25" s="1"/>
  <c r="AHQ34" i="25"/>
  <c r="ZV23" i="25"/>
  <c r="ZV22" i="25" s="1"/>
  <c r="ZV21" i="25" s="1"/>
  <c r="ZV20" i="25" s="1"/>
  <c r="ZV34" i="25"/>
  <c r="UY31" i="25" l="1"/>
  <c r="UY30" i="25" s="1"/>
  <c r="UY29" i="25" s="1"/>
  <c r="UY27" i="25"/>
  <c r="UY26" i="25" s="1"/>
  <c r="UY25" i="25" s="1"/>
  <c r="UY24" i="25" s="1"/>
  <c r="UY23" i="25" s="1"/>
  <c r="UY22" i="25" s="1"/>
  <c r="UY21" i="25" s="1"/>
  <c r="UY20" i="25" s="1"/>
  <c r="UO34" i="25"/>
  <c r="UO33" i="25" s="1"/>
  <c r="UO31" i="25"/>
  <c r="UO27" i="25"/>
  <c r="UO25" i="25"/>
  <c r="UO24" i="25" s="1"/>
  <c r="UO23" i="25" s="1"/>
  <c r="UO22" i="25" s="1"/>
  <c r="UO21" i="25" s="1"/>
  <c r="UO20" i="25" s="1"/>
  <c r="JI34" i="30"/>
  <c r="IV34" i="30"/>
  <c r="JC34" i="30"/>
  <c r="IW34" i="30"/>
  <c r="JI30" i="30"/>
  <c r="JI29" i="30" s="1"/>
  <c r="JI25" i="30" s="1"/>
  <c r="JI20" i="30" s="1"/>
  <c r="IV30" i="30"/>
  <c r="IV26" i="30" s="1"/>
  <c r="IV25" i="30" s="1"/>
  <c r="IV24" i="30" s="1"/>
  <c r="IV23" i="30" s="1"/>
  <c r="IV22" i="30" s="1"/>
  <c r="IV20" i="30" s="1"/>
  <c r="IW32" i="30"/>
  <c r="IW26" i="30" s="1"/>
  <c r="IW24" i="30" s="1"/>
  <c r="IW23" i="30" s="1"/>
  <c r="IW22" i="30" s="1"/>
  <c r="IW20" i="30" s="1"/>
  <c r="JC29" i="30"/>
  <c r="JC26" i="30" s="1"/>
  <c r="JC25" i="30" s="1"/>
  <c r="JC24" i="30" s="1"/>
  <c r="JC23" i="30" s="1"/>
  <c r="JC22" i="30" s="1"/>
  <c r="JC20" i="30" s="1"/>
  <c r="HH34" i="17" l="1"/>
  <c r="HH30" i="17"/>
  <c r="HH22" i="17"/>
  <c r="HH21" i="17" s="1"/>
  <c r="HH20" i="17" s="1"/>
  <c r="HZ24" i="31"/>
  <c r="HZ23" i="31" s="1"/>
  <c r="HZ30" i="31"/>
  <c r="HZ34" i="31"/>
  <c r="JW34" i="32"/>
  <c r="KJ34" i="32"/>
  <c r="S9" i="41" l="1"/>
  <c r="S8" i="41"/>
  <c r="S7" i="41"/>
  <c r="S6" i="41"/>
  <c r="S5" i="41"/>
  <c r="IZ31" i="30" l="1"/>
  <c r="IZ29" i="30" s="1"/>
  <c r="IZ27" i="30" s="1"/>
  <c r="IZ20" i="30" s="1"/>
  <c r="IZ34" i="30"/>
  <c r="IL34" i="31"/>
  <c r="IL33" i="31" s="1"/>
  <c r="IL32" i="31" s="1"/>
  <c r="IL31" i="31" s="1"/>
  <c r="IL29" i="31" s="1"/>
  <c r="IL27" i="31" s="1"/>
  <c r="IL23" i="31" s="1"/>
  <c r="IL22" i="31" s="1"/>
  <c r="IL20" i="31" s="1"/>
  <c r="EO24" i="25"/>
  <c r="EO23" i="25" s="1"/>
  <c r="EO22" i="25" s="1"/>
  <c r="EO21" i="25" s="1"/>
  <c r="EO20" i="25" s="1"/>
  <c r="EO33" i="25"/>
  <c r="EO32" i="25" s="1"/>
  <c r="EO31" i="25" s="1"/>
  <c r="EO30" i="25" s="1"/>
  <c r="CT25" i="25"/>
  <c r="CT24" i="25" s="1"/>
  <c r="CT23" i="25" s="1"/>
  <c r="CT22" i="25" s="1"/>
  <c r="CT21" i="25" s="1"/>
  <c r="CT20" i="25" s="1"/>
  <c r="CU26" i="25"/>
  <c r="CU25" i="25" s="1"/>
  <c r="CU24" i="25" s="1"/>
  <c r="CU23" i="25" s="1"/>
  <c r="CU22" i="25" s="1"/>
  <c r="CU21" i="25" s="1"/>
  <c r="CU20" i="25" s="1"/>
  <c r="CU31" i="25"/>
  <c r="CU30" i="25" s="1"/>
  <c r="CU34" i="25"/>
  <c r="CV26" i="25"/>
  <c r="CV25" i="25" s="1"/>
  <c r="CV24" i="25" s="1"/>
  <c r="CV23" i="25" s="1"/>
  <c r="CV22" i="25" s="1"/>
  <c r="CV21" i="25" s="1"/>
  <c r="CV20" i="25" s="1"/>
  <c r="CV34" i="25"/>
  <c r="CV33" i="25" s="1"/>
  <c r="DH34" i="25"/>
  <c r="DH31" i="25"/>
  <c r="DH26" i="25"/>
  <c r="DH25" i="25" s="1"/>
  <c r="DH24" i="25" s="1"/>
  <c r="DH23" i="25" s="1"/>
  <c r="DH22" i="25" s="1"/>
  <c r="DH21" i="25" s="1"/>
  <c r="DH20" i="25" s="1"/>
  <c r="DG26" i="25"/>
  <c r="DG25" i="25" s="1"/>
  <c r="DG24" i="25" s="1"/>
  <c r="DG23" i="25" s="1"/>
  <c r="DG22" i="25" s="1"/>
  <c r="DG21" i="25" s="1"/>
  <c r="DG20" i="25" s="1"/>
  <c r="DF32" i="25"/>
  <c r="DF30" i="25"/>
  <c r="DF26" i="25"/>
  <c r="DF25" i="25" s="1"/>
  <c r="DF24" i="25" s="1"/>
  <c r="DF23" i="25" s="1"/>
  <c r="DF22" i="25" s="1"/>
  <c r="DF21" i="25" s="1"/>
  <c r="DF20" i="25" s="1"/>
  <c r="DE32" i="25"/>
  <c r="DE31" i="25" s="1"/>
  <c r="DE24" i="25"/>
  <c r="DE23" i="25" s="1"/>
  <c r="DE22" i="25" s="1"/>
  <c r="DE21" i="25" s="1"/>
  <c r="DE20" i="25" s="1"/>
  <c r="DD34" i="25" l="1"/>
  <c r="DD26" i="25"/>
  <c r="DD25" i="25" s="1"/>
  <c r="DD24" i="25" s="1"/>
  <c r="DD23" i="25" s="1"/>
  <c r="DD22" i="25" s="1"/>
  <c r="DD21" i="25" s="1"/>
  <c r="DD20" i="25" s="1"/>
  <c r="IX34" i="31" l="1"/>
  <c r="IX33" i="31" s="1"/>
  <c r="IX27" i="31" s="1"/>
  <c r="IX25" i="31" s="1"/>
  <c r="IX23" i="31" s="1"/>
  <c r="IX22" i="31" s="1"/>
  <c r="IW34" i="31"/>
  <c r="IW31" i="31" s="1"/>
  <c r="IW30" i="31" s="1"/>
  <c r="IW29" i="31" s="1"/>
  <c r="IW27" i="31" s="1"/>
  <c r="IW25" i="31" s="1"/>
  <c r="IW23" i="31" s="1"/>
  <c r="IW22" i="31" s="1"/>
  <c r="CP34" i="25" l="1"/>
  <c r="CP33" i="25" s="1"/>
  <c r="CP31" i="25"/>
  <c r="CP30" i="25" s="1"/>
  <c r="CP29" i="25" s="1"/>
  <c r="CP26" i="25"/>
  <c r="CP25" i="25" s="1"/>
  <c r="CP24" i="25" s="1"/>
  <c r="CP23" i="25" s="1"/>
  <c r="CP22" i="25" s="1"/>
  <c r="CP21" i="25" s="1"/>
  <c r="CP20" i="25" s="1"/>
  <c r="CO26" i="25"/>
  <c r="CO25" i="25" s="1"/>
  <c r="CO24" i="25" s="1"/>
  <c r="CO23" i="25" s="1"/>
  <c r="CO22" i="25" s="1"/>
  <c r="CO21" i="25" s="1"/>
  <c r="CO20" i="25" s="1"/>
  <c r="S34" i="25" l="1"/>
  <c r="S33" i="25" s="1"/>
  <c r="S32" i="25" s="1"/>
  <c r="S31" i="25" s="1"/>
  <c r="S30" i="25" s="1"/>
  <c r="S27" i="25"/>
  <c r="S26" i="25" s="1"/>
  <c r="S25" i="25" s="1"/>
  <c r="S24" i="25" s="1"/>
  <c r="S23" i="25" s="1"/>
  <c r="S22" i="25" s="1"/>
  <c r="S21" i="25" s="1"/>
  <c r="S20" i="25" s="1"/>
  <c r="JV34" i="30"/>
  <c r="JL34" i="30"/>
  <c r="KJ34" i="30"/>
  <c r="JA34" i="30"/>
  <c r="JV32" i="30"/>
  <c r="JV27" i="30" s="1"/>
  <c r="JV26" i="30" s="1"/>
  <c r="JV24" i="30" s="1"/>
  <c r="JL30" i="30"/>
  <c r="JL29" i="30" s="1"/>
  <c r="JL26" i="30" s="1"/>
  <c r="JL25" i="30" s="1"/>
  <c r="JL20" i="30" s="1"/>
  <c r="KJ32" i="30"/>
  <c r="KJ27" i="30" s="1"/>
  <c r="KJ26" i="30" s="1"/>
  <c r="KJ21" i="30" s="1"/>
  <c r="JA32" i="30"/>
  <c r="JA31" i="30" s="1"/>
  <c r="JA30" i="30" s="1"/>
  <c r="JA27" i="30" s="1"/>
  <c r="JA25" i="30" s="1"/>
  <c r="JA23" i="30" s="1"/>
  <c r="JA22" i="30" s="1"/>
  <c r="JA20" i="30" s="1"/>
  <c r="HS24" i="31" l="1"/>
  <c r="HS23" i="31" s="1"/>
  <c r="HS22" i="31" s="1"/>
  <c r="HS27" i="31"/>
  <c r="HS26" i="31" s="1"/>
  <c r="HS34" i="31"/>
  <c r="HS33" i="31" s="1"/>
  <c r="HS32" i="31" s="1"/>
  <c r="HS31" i="31" s="1"/>
  <c r="IL34" i="32"/>
  <c r="IL33" i="32" s="1"/>
  <c r="IL32" i="32" s="1"/>
  <c r="IL31" i="32" s="1"/>
  <c r="IL30" i="32" s="1"/>
  <c r="IL29" i="32" s="1"/>
  <c r="IL28" i="32" s="1"/>
  <c r="IL27" i="32" s="1"/>
  <c r="IL26" i="32" s="1"/>
  <c r="IL25" i="32" s="1"/>
  <c r="IL24" i="32" s="1"/>
  <c r="IL23" i="32" s="1"/>
  <c r="IL22" i="32" s="1"/>
  <c r="VC22" i="25" l="1"/>
  <c r="VC21" i="25" s="1"/>
  <c r="VC20" i="25" s="1"/>
  <c r="VC26" i="25"/>
  <c r="VC25" i="25" s="1"/>
  <c r="VC34" i="25"/>
  <c r="JZ34" i="30" l="1"/>
  <c r="IX34" i="30"/>
  <c r="JZ29" i="30"/>
  <c r="JZ27" i="30" s="1"/>
  <c r="JZ26" i="30" s="1"/>
  <c r="JZ24" i="30" s="1"/>
  <c r="JZ23" i="30" s="1"/>
  <c r="JZ22" i="30" s="1"/>
  <c r="IX32" i="30"/>
  <c r="IX27" i="30" s="1"/>
  <c r="IX26" i="30" s="1"/>
  <c r="IX25" i="30" s="1"/>
  <c r="IX24" i="30" s="1"/>
  <c r="IX23" i="30" s="1"/>
  <c r="IX22" i="30" s="1"/>
  <c r="IX20" i="30" s="1"/>
  <c r="JB32" i="30"/>
  <c r="JB30" i="30" s="1"/>
  <c r="JB26" i="30" s="1"/>
  <c r="JB23" i="30" s="1"/>
  <c r="JB22" i="30" s="1"/>
  <c r="JB20" i="30" s="1"/>
  <c r="HO34" i="17" l="1"/>
  <c r="IM27" i="32" l="1"/>
  <c r="IM23" i="32" s="1"/>
  <c r="IM22" i="32" s="1"/>
  <c r="IM30" i="32"/>
  <c r="IM34" i="32"/>
  <c r="IA34" i="32" l="1"/>
  <c r="IA31" i="32"/>
  <c r="IA28" i="32"/>
  <c r="IA27" i="32" s="1"/>
  <c r="IA26" i="32" s="1"/>
  <c r="IA24" i="32"/>
  <c r="IA23" i="32" s="1"/>
  <c r="IA22" i="32" s="1"/>
  <c r="MM34" i="25" l="1"/>
  <c r="MM30" i="25"/>
  <c r="MM25" i="25"/>
  <c r="MM24" i="25" s="1"/>
  <c r="MM23" i="25" s="1"/>
  <c r="MM22" i="25" s="1"/>
  <c r="MM21" i="25" s="1"/>
  <c r="MM20" i="25" s="1"/>
  <c r="GY34" i="17"/>
  <c r="GY33" i="17" s="1"/>
  <c r="GY32" i="17" s="1"/>
  <c r="GY31" i="17" s="1"/>
  <c r="GY27" i="17"/>
  <c r="GY24" i="17"/>
  <c r="GY23" i="17" s="1"/>
  <c r="GY22" i="17" s="1"/>
  <c r="IK34" i="30"/>
  <c r="JT34" i="30"/>
  <c r="JS34" i="30"/>
  <c r="IF34" i="30"/>
  <c r="IU34" i="30"/>
  <c r="IK32" i="30"/>
  <c r="IK31" i="30" s="1"/>
  <c r="IK30" i="30" s="1"/>
  <c r="IK27" i="30" s="1"/>
  <c r="IK26" i="30" s="1"/>
  <c r="IK25" i="30" s="1"/>
  <c r="JT31" i="30"/>
  <c r="JT30" i="30" s="1"/>
  <c r="JT26" i="30" s="1"/>
  <c r="JT24" i="30" s="1"/>
  <c r="JS32" i="30"/>
  <c r="JS30" i="30" s="1"/>
  <c r="JS26" i="30" s="1"/>
  <c r="JS24" i="30" s="1"/>
  <c r="JS23" i="30" s="1"/>
  <c r="JS22" i="30" s="1"/>
  <c r="IF25" i="30"/>
  <c r="IF22" i="30" s="1"/>
  <c r="IU31" i="30"/>
  <c r="IU29" i="30" s="1"/>
  <c r="IU27" i="30" s="1"/>
  <c r="IU24" i="30" s="1"/>
  <c r="IU22" i="30" s="1"/>
  <c r="VZ34" i="25" l="1"/>
  <c r="VZ33" i="25" s="1"/>
  <c r="VZ31" i="25"/>
  <c r="VZ30" i="25" s="1"/>
  <c r="VZ29" i="25" s="1"/>
  <c r="VZ28" i="25" s="1"/>
  <c r="VZ27" i="25" s="1"/>
  <c r="VZ26" i="25" s="1"/>
  <c r="VZ25" i="25" s="1"/>
  <c r="VZ24" i="25" s="1"/>
  <c r="VZ23" i="25" s="1"/>
  <c r="VZ22" i="25" s="1"/>
  <c r="VZ21" i="25" s="1"/>
  <c r="VZ20" i="25" s="1"/>
  <c r="UI34" i="25" l="1"/>
  <c r="UI33" i="25" s="1"/>
  <c r="UH34" i="25"/>
  <c r="UH33" i="25" s="1"/>
  <c r="UI28" i="25"/>
  <c r="UI27" i="25" s="1"/>
  <c r="UI26" i="25" s="1"/>
  <c r="UI25" i="25" s="1"/>
  <c r="UI24" i="25" s="1"/>
  <c r="UI23" i="25" s="1"/>
  <c r="UI22" i="25" s="1"/>
  <c r="UI21" i="25" s="1"/>
  <c r="UI20" i="25" s="1"/>
  <c r="UH28" i="25"/>
  <c r="UH27" i="25" s="1"/>
  <c r="UH26" i="25" s="1"/>
  <c r="UH25" i="25" s="1"/>
  <c r="UH24" i="25" s="1"/>
  <c r="UH23" i="25" s="1"/>
  <c r="UH22" i="25" s="1"/>
  <c r="UH21" i="25" s="1"/>
  <c r="UH20" i="25" s="1"/>
  <c r="B43" i="25" l="1"/>
  <c r="MI24" i="25"/>
  <c r="MI23" i="25" s="1"/>
  <c r="MI22" i="25" s="1"/>
  <c r="MI21" i="25" s="1"/>
  <c r="MI20" i="25" s="1"/>
  <c r="MF25" i="25"/>
  <c r="MF24" i="25" s="1"/>
  <c r="MF23" i="25" s="1"/>
  <c r="MF22" i="25" s="1"/>
  <c r="MF21" i="25" s="1"/>
  <c r="MF20" i="25" s="1"/>
  <c r="MG26" i="25"/>
  <c r="MG25" i="25" s="1"/>
  <c r="MG24" i="25" s="1"/>
  <c r="MG23" i="25" s="1"/>
  <c r="MG22" i="25" s="1"/>
  <c r="MG21" i="25" s="1"/>
  <c r="MG20" i="25" s="1"/>
  <c r="MH26" i="25"/>
  <c r="MH25" i="25" s="1"/>
  <c r="MH24" i="25" s="1"/>
  <c r="MH23" i="25" s="1"/>
  <c r="MH22" i="25" s="1"/>
  <c r="MH21" i="25" s="1"/>
  <c r="MH20" i="25" s="1"/>
  <c r="MF30" i="25"/>
  <c r="MG30" i="25"/>
  <c r="MF34" i="25"/>
  <c r="MG34" i="25"/>
  <c r="MH34" i="25"/>
  <c r="MH33" i="25" s="1"/>
  <c r="MH32" i="25" s="1"/>
  <c r="MH31" i="25" s="1"/>
  <c r="AID25" i="25" l="1"/>
  <c r="AID24" i="25" s="1"/>
  <c r="AID23" i="25" s="1"/>
  <c r="AID22" i="25" s="1"/>
  <c r="AID21" i="25" s="1"/>
  <c r="AID20" i="25" s="1"/>
  <c r="AID34" i="25"/>
  <c r="GI34" i="25"/>
  <c r="GH34" i="25"/>
  <c r="GF34" i="25"/>
  <c r="GI31" i="25"/>
  <c r="GI30" i="25" s="1"/>
  <c r="GI29" i="25" s="1"/>
  <c r="GI28" i="25" s="1"/>
  <c r="GI27" i="25" s="1"/>
  <c r="GI26" i="25" s="1"/>
  <c r="GI25" i="25" s="1"/>
  <c r="GI24" i="25" s="1"/>
  <c r="GI23" i="25" s="1"/>
  <c r="GI22" i="25" s="1"/>
  <c r="GI21" i="25" s="1"/>
  <c r="GI20" i="25" s="1"/>
  <c r="GH31" i="25"/>
  <c r="GH30" i="25" s="1"/>
  <c r="GH29" i="25" s="1"/>
  <c r="GH28" i="25" s="1"/>
  <c r="GH27" i="25" s="1"/>
  <c r="GH26" i="25" s="1"/>
  <c r="GH25" i="25" s="1"/>
  <c r="GH24" i="25" s="1"/>
  <c r="GH23" i="25" s="1"/>
  <c r="GH22" i="25" s="1"/>
  <c r="GH21" i="25" s="1"/>
  <c r="GH20" i="25" s="1"/>
  <c r="GF31" i="25"/>
  <c r="GF30" i="25" s="1"/>
  <c r="GF28" i="25"/>
  <c r="GF27" i="25" s="1"/>
  <c r="GF26" i="25" s="1"/>
  <c r="GF25" i="25" s="1"/>
  <c r="GF24" i="25" s="1"/>
  <c r="GF23" i="25" s="1"/>
  <c r="GF22" i="25" s="1"/>
  <c r="GF21" i="25" s="1"/>
  <c r="GF20" i="25" s="1"/>
  <c r="JE34" i="30" l="1"/>
  <c r="JF34" i="30"/>
  <c r="JF32" i="30" s="1"/>
  <c r="JR34" i="30"/>
  <c r="JR32" i="30" s="1"/>
  <c r="JR31" i="30" s="1"/>
  <c r="JR30" i="30" s="1"/>
  <c r="JE31" i="30"/>
  <c r="JE30" i="30" s="1"/>
  <c r="JE24" i="30" s="1"/>
  <c r="JE23" i="30" s="1"/>
  <c r="JE22" i="30" s="1"/>
  <c r="JE20" i="30" s="1"/>
  <c r="VX26" i="25" l="1"/>
  <c r="VX25" i="25" s="1"/>
  <c r="VX24" i="25" s="1"/>
  <c r="VX23" i="25" s="1"/>
  <c r="VX22" i="25" s="1"/>
  <c r="VX21" i="25" s="1"/>
  <c r="VX20" i="25" s="1"/>
  <c r="VD34" i="25"/>
  <c r="VD33" i="25" s="1"/>
  <c r="VD32" i="25" s="1"/>
  <c r="VD31" i="25" s="1"/>
  <c r="VD30" i="25" s="1"/>
  <c r="VD29" i="25" s="1"/>
  <c r="VD28" i="25" s="1"/>
  <c r="VD27" i="25" s="1"/>
  <c r="VD26" i="25" s="1"/>
  <c r="VD25" i="25" s="1"/>
  <c r="VD24" i="25" s="1"/>
  <c r="VD23" i="25" s="1"/>
  <c r="VD22" i="25" s="1"/>
  <c r="VD21" i="25" s="1"/>
  <c r="VD20" i="25" s="1"/>
  <c r="JH34" i="32" l="1"/>
  <c r="JH33" i="32" s="1"/>
  <c r="HH26" i="30" l="1"/>
  <c r="HH25" i="30" s="1"/>
  <c r="HH22" i="30" s="1"/>
  <c r="HH20" i="30" s="1"/>
  <c r="HH34" i="30"/>
  <c r="II25" i="32"/>
  <c r="II24" i="32" s="1"/>
  <c r="II23" i="32" s="1"/>
  <c r="II22" i="32" s="1"/>
  <c r="II21" i="32" s="1"/>
  <c r="II30" i="32"/>
  <c r="IQ34" i="30"/>
  <c r="IQ25" i="30" s="1"/>
  <c r="IQ23" i="30" s="1"/>
  <c r="IQ22" i="30" s="1"/>
  <c r="II34" i="30"/>
  <c r="II33" i="30" s="1"/>
  <c r="II31" i="30" s="1"/>
  <c r="II27" i="30" s="1"/>
  <c r="II25" i="30" s="1"/>
  <c r="II22" i="30" s="1"/>
  <c r="IH34" i="30"/>
  <c r="IH33" i="30" s="1"/>
  <c r="IH30" i="30" s="1"/>
  <c r="IH25" i="30" s="1"/>
  <c r="IH24" i="30" s="1"/>
  <c r="HM27" i="31" l="1"/>
  <c r="HM34" i="31"/>
  <c r="HM33" i="31" s="1"/>
  <c r="HM32" i="31" s="1"/>
  <c r="HM31" i="31" s="1"/>
  <c r="HV27" i="31"/>
  <c r="HV34" i="31"/>
  <c r="HV33" i="31" s="1"/>
  <c r="HV32" i="31" s="1"/>
  <c r="HV31" i="31" s="1"/>
  <c r="IG22" i="32"/>
  <c r="IG21" i="32" s="1"/>
  <c r="IG33" i="32"/>
  <c r="IG32" i="32" s="1"/>
  <c r="IG31" i="32" s="1"/>
  <c r="IC22" i="32"/>
  <c r="IC33" i="32"/>
  <c r="IC32" i="32" s="1"/>
  <c r="IC31" i="32" s="1"/>
  <c r="IC30" i="32" s="1"/>
  <c r="HQ24" i="31" l="1"/>
  <c r="HQ27" i="31"/>
  <c r="HQ34" i="31"/>
  <c r="KX34" i="32" l="1"/>
  <c r="KX31" i="32"/>
  <c r="GM34" i="17" l="1"/>
  <c r="GM31" i="17"/>
  <c r="GM30" i="17" s="1"/>
  <c r="GM25" i="17"/>
  <c r="GM24" i="17" s="1"/>
  <c r="GM22" i="17"/>
  <c r="GM20" i="17"/>
  <c r="IS31" i="30"/>
  <c r="IS23" i="30" s="1"/>
  <c r="IS22" i="30" s="1"/>
  <c r="GH34" i="29" l="1"/>
  <c r="GH27" i="29"/>
  <c r="GH24" i="29"/>
  <c r="GH20" i="29"/>
  <c r="IG34" i="30"/>
  <c r="IG33" i="30" s="1"/>
  <c r="IG25" i="30" s="1"/>
  <c r="IG22" i="30" s="1"/>
  <c r="IJ34" i="30"/>
  <c r="IJ33" i="30" s="1"/>
  <c r="IJ25" i="30" s="1"/>
  <c r="IJ22" i="30" s="1"/>
  <c r="GE30" i="29" l="1"/>
  <c r="GE28" i="29"/>
  <c r="GE24" i="29"/>
  <c r="GE23" i="29" s="1"/>
  <c r="GE22" i="29" s="1"/>
  <c r="GE20" i="29" s="1"/>
  <c r="GR20" i="17" l="1"/>
  <c r="GP20" i="17"/>
  <c r="GK20" i="17"/>
  <c r="GG20" i="17"/>
  <c r="GI20" i="17"/>
  <c r="GH20" i="17"/>
  <c r="GJ20" i="17"/>
  <c r="GF20" i="17"/>
  <c r="GE20" i="17"/>
  <c r="GD20" i="17"/>
  <c r="GN20" i="17"/>
  <c r="GQ20" i="17"/>
  <c r="GX34" i="30" l="1"/>
  <c r="GX33" i="30" s="1"/>
  <c r="GX32" i="30" s="1"/>
  <c r="GX26" i="30"/>
  <c r="GX23" i="30"/>
  <c r="GX22" i="30" s="1"/>
  <c r="GX21" i="30" s="1"/>
  <c r="RR34" i="25" l="1"/>
  <c r="RR33" i="25" s="1"/>
  <c r="RR32" i="25" s="1"/>
  <c r="RR30" i="25"/>
  <c r="RR27" i="25"/>
  <c r="RR26" i="25" s="1"/>
  <c r="RR25" i="25" s="1"/>
  <c r="RR24" i="25" s="1"/>
  <c r="RR23" i="25" s="1"/>
  <c r="RR22" i="25" s="1"/>
  <c r="RR21" i="25" s="1"/>
  <c r="RR20" i="25" s="1"/>
  <c r="RQ34" i="25"/>
  <c r="RQ33" i="25" s="1"/>
  <c r="RQ32" i="25" s="1"/>
  <c r="RQ30" i="25"/>
  <c r="RQ27" i="25"/>
  <c r="RQ26" i="25" s="1"/>
  <c r="RQ25" i="25" s="1"/>
  <c r="RQ24" i="25" s="1"/>
  <c r="RQ23" i="25" s="1"/>
  <c r="RQ22" i="25" s="1"/>
  <c r="RQ21" i="25" s="1"/>
  <c r="RQ20" i="25" s="1"/>
  <c r="RP34" i="25"/>
  <c r="RP33" i="25" s="1"/>
  <c r="RP32" i="25" s="1"/>
  <c r="RP30" i="25"/>
  <c r="RP27" i="25"/>
  <c r="RP26" i="25" s="1"/>
  <c r="RP25" i="25" s="1"/>
  <c r="RP24" i="25" s="1"/>
  <c r="RP23" i="25" s="1"/>
  <c r="RP22" i="25" s="1"/>
  <c r="RP21" i="25" s="1"/>
  <c r="RP20" i="25" s="1"/>
  <c r="RO34" i="25"/>
  <c r="RO33" i="25" s="1"/>
  <c r="RO32" i="25" s="1"/>
  <c r="RO30" i="25"/>
  <c r="RO27" i="25"/>
  <c r="RO26" i="25" s="1"/>
  <c r="RO25" i="25" s="1"/>
  <c r="RO24" i="25" s="1"/>
  <c r="RO23" i="25" s="1"/>
  <c r="RO22" i="25" s="1"/>
  <c r="RO21" i="25" s="1"/>
  <c r="RO20" i="25" s="1"/>
  <c r="RN34" i="25"/>
  <c r="RN33" i="25" s="1"/>
  <c r="RN32" i="25" s="1"/>
  <c r="RN30" i="25"/>
  <c r="RN27" i="25"/>
  <c r="RN26" i="25" s="1"/>
  <c r="RN25" i="25" s="1"/>
  <c r="RN24" i="25" s="1"/>
  <c r="RN23" i="25" s="1"/>
  <c r="RN22" i="25" s="1"/>
  <c r="RN21" i="25" s="1"/>
  <c r="RN20" i="25" s="1"/>
  <c r="RL30" i="25"/>
  <c r="RL27" i="25"/>
  <c r="RL25" i="25"/>
  <c r="RL24" i="25" s="1"/>
  <c r="RL23" i="25" s="1"/>
  <c r="RL22" i="25" s="1"/>
  <c r="RL21" i="25" s="1"/>
  <c r="RL20" i="25" s="1"/>
  <c r="RL33" i="25"/>
  <c r="RL32" i="25" s="1"/>
  <c r="GL34" i="17" l="1"/>
  <c r="GL32" i="17"/>
  <c r="GL25" i="17"/>
  <c r="GL24" i="17" s="1"/>
  <c r="GL23" i="17" s="1"/>
  <c r="GL22" i="17" s="1"/>
  <c r="GL20" i="17" s="1"/>
  <c r="HT25" i="32" l="1"/>
  <c r="HT24" i="32" s="1"/>
  <c r="HT23" i="32" s="1"/>
  <c r="HT22" i="32" s="1"/>
  <c r="HW25" i="32"/>
  <c r="HW24" i="32" s="1"/>
  <c r="HW23" i="32" s="1"/>
  <c r="HW28" i="32"/>
  <c r="HW27" i="32" s="1"/>
  <c r="HT30" i="32"/>
  <c r="HT29" i="32" s="1"/>
  <c r="HT28" i="32" s="1"/>
  <c r="HT27" i="32" s="1"/>
  <c r="HV34" i="32"/>
  <c r="HV33" i="32" s="1"/>
  <c r="HT34" i="32"/>
  <c r="HT33" i="32" s="1"/>
  <c r="HW34" i="32"/>
  <c r="HW33" i="32" s="1"/>
  <c r="AHR34" i="25" l="1"/>
  <c r="AHR22" i="25"/>
  <c r="AHR20" i="25"/>
  <c r="WG34" i="25" l="1"/>
  <c r="WG33" i="25" s="1"/>
  <c r="WG32" i="25" s="1"/>
  <c r="WG30" i="25"/>
  <c r="WG29" i="25" s="1"/>
  <c r="WG25" i="25"/>
  <c r="WG24" i="25" s="1"/>
  <c r="WG23" i="25" s="1"/>
  <c r="WG21" i="25"/>
  <c r="WG20" i="25" s="1"/>
  <c r="BV14" i="37" l="1"/>
  <c r="ABA25" i="25"/>
  <c r="ABA24" i="25" s="1"/>
  <c r="ABA23" i="25" s="1"/>
  <c r="ABA22" i="25" s="1"/>
  <c r="ABA21" i="25" s="1"/>
  <c r="ABA20" i="25" s="1"/>
  <c r="ABB28" i="25"/>
  <c r="ABB27" i="25" s="1"/>
  <c r="ABB26" i="25" s="1"/>
  <c r="ABB25" i="25" s="1"/>
  <c r="ABB24" i="25" s="1"/>
  <c r="ABB23" i="25" s="1"/>
  <c r="ABB22" i="25" s="1"/>
  <c r="ABB21" i="25" s="1"/>
  <c r="ABB20" i="25" s="1"/>
  <c r="ABA34" i="25"/>
  <c r="ABB34" i="25"/>
  <c r="ABB33" i="25" s="1"/>
  <c r="ABB32" i="25" s="1"/>
  <c r="ABB31" i="25" s="1"/>
  <c r="ABB30" i="25" s="1"/>
  <c r="UC20" i="25"/>
  <c r="UA21" i="25"/>
  <c r="UA20" i="25" s="1"/>
  <c r="UE21" i="25"/>
  <c r="UE20" i="25" s="1"/>
  <c r="UG21" i="25"/>
  <c r="UG20" i="25" s="1"/>
  <c r="UD22" i="25"/>
  <c r="UD21" i="25" s="1"/>
  <c r="UD20" i="25" s="1"/>
  <c r="TZ23" i="25"/>
  <c r="TZ22" i="25" s="1"/>
  <c r="TZ21" i="25" s="1"/>
  <c r="TZ20" i="25" s="1"/>
  <c r="UC23" i="25"/>
  <c r="UC22" i="25" s="1"/>
  <c r="UD24" i="25"/>
  <c r="UE24" i="25"/>
  <c r="UF24" i="25"/>
  <c r="UF23" i="25" s="1"/>
  <c r="UF22" i="25" s="1"/>
  <c r="UF21" i="25" s="1"/>
  <c r="UF20" i="25" s="1"/>
  <c r="UG24" i="25"/>
  <c r="TZ25" i="25"/>
  <c r="UC25" i="25"/>
  <c r="TX26" i="25"/>
  <c r="TX25" i="25" s="1"/>
  <c r="TX24" i="25" s="1"/>
  <c r="TX23" i="25" s="1"/>
  <c r="TX22" i="25" s="1"/>
  <c r="TX21" i="25" s="1"/>
  <c r="TX20" i="25" s="1"/>
  <c r="UA27" i="25"/>
  <c r="UA26" i="25" s="1"/>
  <c r="UA25" i="25" s="1"/>
  <c r="UC27" i="25"/>
  <c r="TY28" i="25"/>
  <c r="TY27" i="25" s="1"/>
  <c r="TY26" i="25" s="1"/>
  <c r="TY25" i="25" s="1"/>
  <c r="TY24" i="25" s="1"/>
  <c r="TY23" i="25" s="1"/>
  <c r="TY22" i="25" s="1"/>
  <c r="TY21" i="25" s="1"/>
  <c r="TY20" i="25" s="1"/>
  <c r="TZ28" i="25"/>
  <c r="TZ27" i="25" s="1"/>
  <c r="TX29" i="25"/>
  <c r="TY32" i="25"/>
  <c r="TY31" i="25" s="1"/>
  <c r="UA32" i="25"/>
  <c r="UA31" i="25" s="1"/>
  <c r="UA30" i="25" s="1"/>
  <c r="UA29" i="25" s="1"/>
  <c r="UB33" i="25"/>
  <c r="UB32" i="25" s="1"/>
  <c r="UB31" i="25" s="1"/>
  <c r="UB30" i="25" s="1"/>
  <c r="UB29" i="25" s="1"/>
  <c r="UB28" i="25" s="1"/>
  <c r="UB27" i="25" s="1"/>
  <c r="UB26" i="25" s="1"/>
  <c r="UB25" i="25" s="1"/>
  <c r="UB24" i="25" s="1"/>
  <c r="UB23" i="25" s="1"/>
  <c r="UB22" i="25" s="1"/>
  <c r="UB21" i="25" s="1"/>
  <c r="UB20" i="25" s="1"/>
  <c r="UF33" i="25"/>
  <c r="UF32" i="25" s="1"/>
  <c r="UF31" i="25" s="1"/>
  <c r="UF30" i="25" s="1"/>
  <c r="UF29" i="25" s="1"/>
  <c r="UF28" i="25" s="1"/>
  <c r="UF27" i="25" s="1"/>
  <c r="TX34" i="25"/>
  <c r="TX33" i="25" s="1"/>
  <c r="TY34" i="25"/>
  <c r="TZ34" i="25"/>
  <c r="TZ33" i="25" s="1"/>
  <c r="TZ32" i="25" s="1"/>
  <c r="TZ31" i="25" s="1"/>
  <c r="TZ30" i="25" s="1"/>
  <c r="UA34" i="25"/>
  <c r="UC34" i="25"/>
  <c r="UC33" i="25" s="1"/>
  <c r="UC32" i="25" s="1"/>
  <c r="UC31" i="25" s="1"/>
  <c r="UC30" i="25" s="1"/>
  <c r="UD34" i="25"/>
  <c r="UE34" i="25"/>
  <c r="LV22" i="25"/>
  <c r="LV21" i="25" s="1"/>
  <c r="LV20" i="25" s="1"/>
  <c r="LV25" i="25"/>
  <c r="LV24" i="25" s="1"/>
  <c r="LT27" i="25"/>
  <c r="LT26" i="25" s="1"/>
  <c r="LT25" i="25" s="1"/>
  <c r="LT24" i="25" s="1"/>
  <c r="LT23" i="25" s="1"/>
  <c r="LT22" i="25" s="1"/>
  <c r="LT21" i="25" s="1"/>
  <c r="LT20" i="25" s="1"/>
  <c r="LU27" i="25"/>
  <c r="LU26" i="25" s="1"/>
  <c r="LU25" i="25" s="1"/>
  <c r="LU24" i="25" s="1"/>
  <c r="LU23" i="25" s="1"/>
  <c r="LU22" i="25" s="1"/>
  <c r="LU21" i="25" s="1"/>
  <c r="LU20" i="25" s="1"/>
  <c r="LS30" i="25"/>
  <c r="LS29" i="25" s="1"/>
  <c r="LS28" i="25" s="1"/>
  <c r="LS27" i="25" s="1"/>
  <c r="LS26" i="25" s="1"/>
  <c r="LS25" i="25" s="1"/>
  <c r="LS24" i="25" s="1"/>
  <c r="LS23" i="25" s="1"/>
  <c r="LS22" i="25" s="1"/>
  <c r="LS21" i="25" s="1"/>
  <c r="LS20" i="25" s="1"/>
  <c r="LT30" i="25"/>
  <c r="LV30" i="25"/>
  <c r="LS34" i="25"/>
  <c r="LU34" i="25"/>
  <c r="LV34" i="25"/>
  <c r="LV33" i="25" s="1"/>
  <c r="BH21" i="25"/>
  <c r="BH20" i="25" s="1"/>
  <c r="BI21" i="25"/>
  <c r="BI20" i="25" s="1"/>
  <c r="BA22" i="25"/>
  <c r="BA21" i="25" s="1"/>
  <c r="BA20" i="25" s="1"/>
  <c r="BJ22" i="25"/>
  <c r="BJ21" i="25" s="1"/>
  <c r="BJ20" i="25" s="1"/>
  <c r="BJ24" i="25"/>
  <c r="AX25" i="25"/>
  <c r="AX24" i="25" s="1"/>
  <c r="AX23" i="25" s="1"/>
  <c r="AX22" i="25" s="1"/>
  <c r="AX21" i="25" s="1"/>
  <c r="AX20" i="25" s="1"/>
  <c r="AY25" i="25"/>
  <c r="AY24" i="25" s="1"/>
  <c r="AY23" i="25" s="1"/>
  <c r="AY22" i="25" s="1"/>
  <c r="AY21" i="25" s="1"/>
  <c r="AY20" i="25" s="1"/>
  <c r="AZ25" i="25"/>
  <c r="AZ24" i="25" s="1"/>
  <c r="AZ23" i="25" s="1"/>
  <c r="AZ22" i="25" s="1"/>
  <c r="AZ21" i="25" s="1"/>
  <c r="AZ20" i="25" s="1"/>
  <c r="BB25" i="25"/>
  <c r="BB24" i="25" s="1"/>
  <c r="BB23" i="25" s="1"/>
  <c r="BB22" i="25" s="1"/>
  <c r="BB21" i="25" s="1"/>
  <c r="BB20" i="25" s="1"/>
  <c r="BC25" i="25"/>
  <c r="BC24" i="25" s="1"/>
  <c r="BC23" i="25" s="1"/>
  <c r="BC22" i="25" s="1"/>
  <c r="BC21" i="25" s="1"/>
  <c r="BC20" i="25" s="1"/>
  <c r="BI25" i="25"/>
  <c r="BI24" i="25" s="1"/>
  <c r="BI23" i="25" s="1"/>
  <c r="BA27" i="25"/>
  <c r="BA26" i="25" s="1"/>
  <c r="BA25" i="25" s="1"/>
  <c r="BD27" i="25"/>
  <c r="BD26" i="25" s="1"/>
  <c r="BD25" i="25" s="1"/>
  <c r="BD24" i="25" s="1"/>
  <c r="BD23" i="25" s="1"/>
  <c r="BD22" i="25" s="1"/>
  <c r="BD21" i="25" s="1"/>
  <c r="BD20" i="25" s="1"/>
  <c r="BH27" i="25"/>
  <c r="AW28" i="25"/>
  <c r="AW27" i="25" s="1"/>
  <c r="AW26" i="25" s="1"/>
  <c r="AW25" i="25" s="1"/>
  <c r="AW24" i="25" s="1"/>
  <c r="AW23" i="25" s="1"/>
  <c r="AW22" i="25" s="1"/>
  <c r="AW21" i="25" s="1"/>
  <c r="AW20" i="25" s="1"/>
  <c r="AW31" i="25"/>
  <c r="AW30" i="25" s="1"/>
  <c r="BA31" i="25"/>
  <c r="BA30" i="25" s="1"/>
  <c r="BG31" i="25"/>
  <c r="BG30" i="25" s="1"/>
  <c r="BG29" i="25" s="1"/>
  <c r="BG28" i="25" s="1"/>
  <c r="BG27" i="25" s="1"/>
  <c r="BG26" i="25" s="1"/>
  <c r="BG25" i="25" s="1"/>
  <c r="BG24" i="25" s="1"/>
  <c r="BG23" i="25" s="1"/>
  <c r="BG22" i="25" s="1"/>
  <c r="BG21" i="25" s="1"/>
  <c r="BG20" i="25" s="1"/>
  <c r="AX33" i="25"/>
  <c r="AX32" i="25" s="1"/>
  <c r="AX31" i="25" s="1"/>
  <c r="AX30" i="25" s="1"/>
  <c r="AX29" i="25" s="1"/>
  <c r="BA33" i="25"/>
  <c r="BB33" i="25"/>
  <c r="BB32" i="25" s="1"/>
  <c r="BB31" i="25" s="1"/>
  <c r="BB30" i="25" s="1"/>
  <c r="BB29" i="25" s="1"/>
  <c r="BH33" i="25"/>
  <c r="BH32" i="25" s="1"/>
  <c r="BH31" i="25" s="1"/>
  <c r="BH30" i="25" s="1"/>
  <c r="AW34" i="25"/>
  <c r="AW33" i="25" s="1"/>
  <c r="AY34" i="25"/>
  <c r="AY33" i="25" s="1"/>
  <c r="AY32" i="25" s="1"/>
  <c r="AY31" i="25" s="1"/>
  <c r="AY30" i="25" s="1"/>
  <c r="AY29" i="25" s="1"/>
  <c r="BC34" i="25"/>
  <c r="BC33" i="25" s="1"/>
  <c r="BC32" i="25" s="1"/>
  <c r="BC31" i="25" s="1"/>
  <c r="BC30" i="25" s="1"/>
  <c r="BC29" i="25" s="1"/>
  <c r="BD34" i="25"/>
  <c r="BF34" i="25"/>
  <c r="BF33" i="25" s="1"/>
  <c r="BF32" i="25" s="1"/>
  <c r="BF31" i="25" s="1"/>
  <c r="BF30" i="25" s="1"/>
  <c r="BF29" i="25" s="1"/>
  <c r="BF28" i="25" s="1"/>
  <c r="BF27" i="25" s="1"/>
  <c r="BF26" i="25" s="1"/>
  <c r="BF25" i="25" s="1"/>
  <c r="BF24" i="25" s="1"/>
  <c r="BF23" i="25" s="1"/>
  <c r="BF22" i="25" s="1"/>
  <c r="BF21" i="25" s="1"/>
  <c r="BF20" i="25" s="1"/>
  <c r="BJ34" i="25"/>
  <c r="BJ33" i="25" s="1"/>
  <c r="BJ32" i="25" s="1"/>
  <c r="BJ31" i="25" s="1"/>
  <c r="BJ30" i="25" s="1"/>
  <c r="B47" i="25"/>
  <c r="B46" i="25"/>
  <c r="B45" i="25"/>
  <c r="B44" i="25"/>
  <c r="A45" i="25"/>
  <c r="A46" i="25" s="1"/>
  <c r="A47" i="25" s="1"/>
  <c r="AGD34" i="25"/>
  <c r="AGD33" i="25" s="1"/>
  <c r="B48" i="25" l="1"/>
  <c r="AV34" i="25"/>
  <c r="AV33" i="25" s="1"/>
  <c r="AV32" i="25" s="1"/>
  <c r="AV29" i="25"/>
  <c r="AV27" i="25"/>
  <c r="AV25" i="25"/>
  <c r="AV24" i="25" s="1"/>
  <c r="AU24" i="25"/>
  <c r="AV21" i="25"/>
  <c r="AV20" i="25" s="1"/>
  <c r="AU21" i="25"/>
  <c r="AU20" i="25" s="1"/>
  <c r="AAU22" i="25"/>
  <c r="AAU21" i="25" s="1"/>
  <c r="AAU20" i="25" s="1"/>
  <c r="AAU24" i="25"/>
  <c r="AAV24" i="25"/>
  <c r="AAV23" i="25" s="1"/>
  <c r="AAV22" i="25" s="1"/>
  <c r="AAV21" i="25" s="1"/>
  <c r="AAV20" i="25" s="1"/>
  <c r="AAU27" i="25"/>
  <c r="AAU30" i="25"/>
  <c r="AAV30" i="25"/>
  <c r="AAU34" i="25"/>
  <c r="AAV34" i="25"/>
  <c r="AHC21" i="25"/>
  <c r="AHC20" i="25" s="1"/>
  <c r="AHD22" i="25"/>
  <c r="AHD21" i="25" s="1"/>
  <c r="AHD20" i="25" s="1"/>
  <c r="AHC25" i="25"/>
  <c r="AHC24" i="25" s="1"/>
  <c r="AHC23" i="25" s="1"/>
  <c r="AHD25" i="25"/>
  <c r="AHD24" i="25" s="1"/>
  <c r="AHE25" i="25"/>
  <c r="AHE24" i="25" s="1"/>
  <c r="AHE23" i="25" s="1"/>
  <c r="AHE22" i="25" s="1"/>
  <c r="AHE21" i="25" s="1"/>
  <c r="AHE20" i="25" s="1"/>
  <c r="AHC34" i="25"/>
  <c r="AHD34" i="25"/>
  <c r="AHE34" i="25"/>
  <c r="AHE33" i="25" s="1"/>
  <c r="AHE32" i="25" s="1"/>
  <c r="AHE31" i="25" s="1"/>
  <c r="R3" i="41" l="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D3" i="41"/>
  <c r="C3" i="41"/>
  <c r="B3" i="41"/>
  <c r="GN34" i="32" l="1"/>
  <c r="GN33" i="32" s="1"/>
  <c r="GN32" i="32" s="1"/>
  <c r="GN31" i="32" s="1"/>
  <c r="GN30" i="32" s="1"/>
  <c r="GN29" i="32" s="1"/>
  <c r="GN27" i="32"/>
  <c r="GN23" i="32"/>
  <c r="GN22" i="32" s="1"/>
  <c r="GD34" i="32"/>
  <c r="GD30" i="32"/>
  <c r="GD28" i="32"/>
  <c r="GD22" i="32"/>
  <c r="GD21" i="32" s="1"/>
  <c r="GD20" i="32" s="1"/>
  <c r="AHB25" i="25" l="1"/>
  <c r="AHB24" i="25" s="1"/>
  <c r="AHB23" i="25" s="1"/>
  <c r="AHB22" i="25" s="1"/>
  <c r="AHB21" i="25" s="1"/>
  <c r="AHB20" i="25" s="1"/>
  <c r="AHB30" i="25"/>
  <c r="AHB34" i="25"/>
  <c r="TW25" i="25"/>
  <c r="TW24" i="25" s="1"/>
  <c r="TW23" i="25" s="1"/>
  <c r="TW22" i="25" s="1"/>
  <c r="TW21" i="25" s="1"/>
  <c r="TW20" i="25" s="1"/>
  <c r="TW28" i="25"/>
  <c r="TW31" i="25"/>
  <c r="TW30" i="25" s="1"/>
  <c r="TW33" i="25"/>
  <c r="TS31" i="25"/>
  <c r="TS30" i="25" s="1"/>
  <c r="TS29" i="25" s="1"/>
  <c r="TS28" i="25" s="1"/>
  <c r="TS27" i="25" s="1"/>
  <c r="TS26" i="25" s="1"/>
  <c r="TS25" i="25" s="1"/>
  <c r="TS24" i="25" s="1"/>
  <c r="TS23" i="25" s="1"/>
  <c r="TS22" i="25" s="1"/>
  <c r="TS21" i="25" s="1"/>
  <c r="TS20" i="25" s="1"/>
  <c r="TS34" i="25"/>
  <c r="TS33" i="25" s="1"/>
  <c r="LR31" i="25"/>
  <c r="LR30" i="25" s="1"/>
  <c r="LR29" i="25" s="1"/>
  <c r="LR28" i="25" s="1"/>
  <c r="LR27" i="25" s="1"/>
  <c r="LR26" i="25" s="1"/>
  <c r="LR25" i="25" s="1"/>
  <c r="LR24" i="25" s="1"/>
  <c r="LR23" i="25" s="1"/>
  <c r="LR22" i="25" s="1"/>
  <c r="LR21" i="25" s="1"/>
  <c r="LR20" i="25" s="1"/>
  <c r="LR34" i="25"/>
  <c r="LR33" i="25" s="1"/>
  <c r="AT34" i="25"/>
  <c r="AT33" i="25" s="1"/>
  <c r="AT30" i="25"/>
  <c r="AT26" i="25"/>
  <c r="AT25" i="25" s="1"/>
  <c r="AT24" i="25" s="1"/>
  <c r="AT23" i="25" s="1"/>
  <c r="AT22" i="25" s="1"/>
  <c r="AT21" i="25" s="1"/>
  <c r="AT20" i="25" s="1"/>
  <c r="AS30" i="25"/>
  <c r="AS29" i="25" s="1"/>
  <c r="AS28" i="25" s="1"/>
  <c r="AS26" i="25"/>
  <c r="AS25" i="25" s="1"/>
  <c r="AS24" i="25" s="1"/>
  <c r="AS23" i="25" s="1"/>
  <c r="AS22" i="25" s="1"/>
  <c r="AS21" i="25" s="1"/>
  <c r="AS20" i="25" s="1"/>
  <c r="LQ31" i="25"/>
  <c r="LQ30" i="25" s="1"/>
  <c r="LQ29" i="25" s="1"/>
  <c r="LQ28" i="25" s="1"/>
  <c r="LQ27" i="25" s="1"/>
  <c r="LQ26" i="25" s="1"/>
  <c r="LQ25" i="25" s="1"/>
  <c r="LQ24" i="25" s="1"/>
  <c r="LQ23" i="25" s="1"/>
  <c r="LQ22" i="25" s="1"/>
  <c r="LQ21" i="25" s="1"/>
  <c r="LQ20" i="25" s="1"/>
  <c r="LQ34" i="25"/>
  <c r="LQ33" i="25" s="1"/>
  <c r="LP25" i="25"/>
  <c r="LP24" i="25" s="1"/>
  <c r="LP23" i="25" s="1"/>
  <c r="LP22" i="25" s="1"/>
  <c r="LP21" i="25" s="1"/>
  <c r="LP20" i="25" s="1"/>
  <c r="LP27" i="25"/>
  <c r="LP30" i="25"/>
  <c r="LP34" i="25"/>
  <c r="LP33" i="25" s="1"/>
  <c r="LO26" i="25"/>
  <c r="LO25" i="25" s="1"/>
  <c r="LO24" i="25" s="1"/>
  <c r="LO23" i="25" s="1"/>
  <c r="LO22" i="25" s="1"/>
  <c r="LO21" i="25" s="1"/>
  <c r="LO20" i="25" s="1"/>
  <c r="LO28" i="25"/>
  <c r="LO31" i="25"/>
  <c r="LO30" i="25" s="1"/>
  <c r="LO34" i="25"/>
  <c r="LO33" i="25" s="1"/>
  <c r="AHA22" i="25"/>
  <c r="AHA21" i="25" s="1"/>
  <c r="AHA20" i="25" s="1"/>
  <c r="AHA24" i="25"/>
  <c r="AHA31" i="25"/>
  <c r="AHA34" i="25"/>
  <c r="AGM22" i="25" l="1"/>
  <c r="AGM21" i="25" s="1"/>
  <c r="AGM20" i="25" s="1"/>
  <c r="AGM25" i="25"/>
  <c r="AGM24" i="25" s="1"/>
  <c r="AGM30" i="25"/>
  <c r="AGM34" i="25"/>
  <c r="AGM33" i="25" s="1"/>
  <c r="AGM32" i="25" s="1"/>
  <c r="AR34" i="25" l="1"/>
  <c r="AR33" i="25" s="1"/>
  <c r="AR30" i="25"/>
  <c r="AR28" i="25"/>
  <c r="AR25" i="25"/>
  <c r="AR24" i="25" s="1"/>
  <c r="AR23" i="25" s="1"/>
  <c r="AR22" i="25" s="1"/>
  <c r="AR21" i="25" s="1"/>
  <c r="AR20" i="25" s="1"/>
  <c r="TQ21" i="25" l="1"/>
  <c r="TQ20" i="25" s="1"/>
  <c r="TR22" i="25"/>
  <c r="TR21" i="25" s="1"/>
  <c r="TR20" i="25" s="1"/>
  <c r="TQ24" i="25"/>
  <c r="TR25" i="25"/>
  <c r="TR24" i="25" s="1"/>
  <c r="TQ26" i="25"/>
  <c r="TR30" i="25"/>
  <c r="TQ34" i="25"/>
  <c r="TQ33" i="25" s="1"/>
  <c r="TR34" i="25"/>
  <c r="GH26" i="30" l="1"/>
  <c r="GH25" i="30" s="1"/>
  <c r="GH22" i="30" s="1"/>
  <c r="AAT26" i="25" l="1"/>
  <c r="AAT25" i="25" s="1"/>
  <c r="AAT24" i="25" s="1"/>
  <c r="AAT23" i="25" s="1"/>
  <c r="AAT22" i="25" s="1"/>
  <c r="AAT21" i="25" s="1"/>
  <c r="AAT20" i="25" s="1"/>
  <c r="AAT30" i="25"/>
  <c r="AAT34" i="25"/>
  <c r="AQ34" i="25"/>
  <c r="AQ33" i="25" s="1"/>
  <c r="AQ32" i="25" s="1"/>
  <c r="AQ30" i="25"/>
  <c r="AQ29" i="25" s="1"/>
  <c r="AQ28" i="25" s="1"/>
  <c r="AQ27" i="25" s="1"/>
  <c r="AQ26" i="25" s="1"/>
  <c r="AQ25" i="25" s="1"/>
  <c r="AQ24" i="25" s="1"/>
  <c r="AQ23" i="25" s="1"/>
  <c r="AQ22" i="25" s="1"/>
  <c r="AQ21" i="25" s="1"/>
  <c r="AQ20" i="25" s="1"/>
  <c r="AAS22" i="25" l="1"/>
  <c r="AAS21" i="25" s="1"/>
  <c r="AAS20" i="25" s="1"/>
  <c r="AAS17" i="25" s="1"/>
  <c r="AAS33" i="25"/>
  <c r="AAS32" i="25" s="1"/>
  <c r="AAS31" i="25" s="1"/>
  <c r="AAS30" i="25" s="1"/>
  <c r="AAS29" i="25" s="1"/>
  <c r="GB34" i="30" l="1"/>
  <c r="GB33" i="30" s="1"/>
  <c r="GB32" i="30" s="1"/>
  <c r="GB31" i="30" s="1"/>
  <c r="GA34" i="30"/>
  <c r="GA33" i="30" s="1"/>
  <c r="GA28" i="30"/>
  <c r="GA27" i="30" s="1"/>
  <c r="GB23" i="30"/>
  <c r="GB22" i="30" s="1"/>
  <c r="GB21" i="30" s="1"/>
  <c r="GA23" i="30"/>
  <c r="GA22" i="30" s="1"/>
  <c r="GA21" i="30" s="1"/>
  <c r="H19" i="38" l="1"/>
  <c r="H18" i="38" s="1"/>
  <c r="H17" i="38" s="1"/>
  <c r="H16" i="38" s="1"/>
  <c r="H15" i="38" s="1"/>
  <c r="H14" i="38" s="1"/>
  <c r="H13" i="38" s="1"/>
  <c r="H12" i="38" s="1"/>
  <c r="M19" i="38" l="1"/>
  <c r="K19" i="38"/>
  <c r="K18" i="38" s="1"/>
  <c r="K17" i="38" s="1"/>
  <c r="K16" i="38" s="1"/>
  <c r="K15" i="38" s="1"/>
  <c r="K14" i="38" s="1"/>
  <c r="K13" i="38" s="1"/>
  <c r="K12" i="38" s="1"/>
  <c r="J20" i="38"/>
  <c r="J19" i="38" s="1"/>
  <c r="J18" i="38" s="1"/>
  <c r="J17" i="38" s="1"/>
  <c r="J16" i="38" s="1"/>
  <c r="J15" i="38" s="1"/>
  <c r="J14" i="38" s="1"/>
  <c r="J13" i="38" s="1"/>
  <c r="J12" i="38" s="1"/>
  <c r="I20" i="38"/>
  <c r="I19" i="38" s="1"/>
  <c r="F19" i="38"/>
  <c r="E19" i="38"/>
  <c r="C20" i="38"/>
  <c r="C19" i="38" s="1"/>
  <c r="A19" i="38"/>
  <c r="A18" i="38" s="1"/>
  <c r="AK34" i="25" l="1"/>
  <c r="AK33" i="25" s="1"/>
  <c r="AK31" i="25"/>
  <c r="AK30" i="25" s="1"/>
  <c r="AK29" i="25" s="1"/>
  <c r="AK28" i="25" s="1"/>
  <c r="AK27" i="25" s="1"/>
  <c r="AK26" i="25" s="1"/>
  <c r="AK25" i="25" s="1"/>
  <c r="AK24" i="25" s="1"/>
  <c r="AK23" i="25" s="1"/>
  <c r="AK22" i="25" s="1"/>
  <c r="AK21" i="25" s="1"/>
  <c r="AK20" i="25" s="1"/>
  <c r="AJ31" i="25"/>
  <c r="AJ30" i="25" s="1"/>
  <c r="AJ29" i="25" s="1"/>
  <c r="AJ28" i="25" s="1"/>
  <c r="AJ27" i="25" s="1"/>
  <c r="AJ26" i="25" s="1"/>
  <c r="AJ25" i="25" s="1"/>
  <c r="AJ24" i="25" s="1"/>
  <c r="AJ23" i="25" s="1"/>
  <c r="AJ22" i="25" s="1"/>
  <c r="AJ21" i="25" s="1"/>
  <c r="AJ20" i="25" s="1"/>
  <c r="TP31" i="25"/>
  <c r="TP30" i="25" s="1"/>
  <c r="TP29" i="25" s="1"/>
  <c r="TP28" i="25" s="1"/>
  <c r="TP27" i="25" s="1"/>
  <c r="TP26" i="25" s="1"/>
  <c r="TP25" i="25" s="1"/>
  <c r="TP24" i="25" s="1"/>
  <c r="TP23" i="25" s="1"/>
  <c r="TP22" i="25" s="1"/>
  <c r="TP21" i="25" s="1"/>
  <c r="TP20" i="25" s="1"/>
  <c r="TP33" i="25"/>
  <c r="TO33" i="25"/>
  <c r="TO32" i="25" s="1"/>
  <c r="TO31" i="25" s="1"/>
  <c r="TO30" i="25" s="1"/>
  <c r="TO29" i="25" s="1"/>
  <c r="TO28" i="25" s="1"/>
  <c r="TO27" i="25" s="1"/>
  <c r="TO26" i="25" s="1"/>
  <c r="TO25" i="25" s="1"/>
  <c r="TO24" i="25" s="1"/>
  <c r="TO23" i="25" s="1"/>
  <c r="TO22" i="25" s="1"/>
  <c r="TO21" i="25" s="1"/>
  <c r="TO20" i="25" s="1"/>
  <c r="GX26" i="32" l="1"/>
  <c r="GX25" i="32" s="1"/>
  <c r="GX24" i="32" s="1"/>
  <c r="GX22" i="32" s="1"/>
  <c r="GX21" i="32" s="1"/>
  <c r="TN24" i="25" l="1"/>
  <c r="TN23" i="25" s="1"/>
  <c r="TN22" i="25" s="1"/>
  <c r="TN21" i="25" s="1"/>
  <c r="TN20" i="25" s="1"/>
  <c r="TN30" i="25"/>
  <c r="TN34" i="25"/>
  <c r="TF23" i="25"/>
  <c r="TF22" i="25" s="1"/>
  <c r="TF21" i="25" s="1"/>
  <c r="TF20" i="25" s="1"/>
  <c r="TF25" i="25"/>
  <c r="TF27" i="25"/>
  <c r="TF34" i="25"/>
  <c r="TF33" i="25" s="1"/>
  <c r="TF32" i="25" s="1"/>
  <c r="TF31" i="25" s="1"/>
  <c r="TF30" i="25" s="1"/>
  <c r="TE23" i="25" l="1"/>
  <c r="TE22" i="25" s="1"/>
  <c r="TE21" i="25" s="1"/>
  <c r="TE20" i="25" s="1"/>
  <c r="TE34" i="25"/>
  <c r="TD23" i="25"/>
  <c r="TD22" i="25" s="1"/>
  <c r="TD21" i="25" s="1"/>
  <c r="TD20" i="25" s="1"/>
  <c r="TD34" i="25"/>
  <c r="GE21" i="32" l="1"/>
  <c r="TC22" i="25" l="1"/>
  <c r="TC21" i="25" s="1"/>
  <c r="TC20" i="25" s="1"/>
  <c r="TC24" i="25"/>
  <c r="TC34" i="25"/>
  <c r="TC33" i="25" s="1"/>
  <c r="TC32" i="25" s="1"/>
  <c r="TC31" i="25" s="1"/>
  <c r="TC30" i="25" s="1"/>
  <c r="TC29" i="25" s="1"/>
  <c r="TC28" i="25" s="1"/>
  <c r="SX25" i="25"/>
  <c r="SX24" i="25" s="1"/>
  <c r="SX23" i="25" s="1"/>
  <c r="SX22" i="25" s="1"/>
  <c r="SX21" i="25" s="1"/>
  <c r="SX20" i="25" s="1"/>
  <c r="SX28" i="25"/>
  <c r="SX27" i="25" s="1"/>
  <c r="SX32" i="25"/>
  <c r="SX31" i="25" s="1"/>
  <c r="SX30" i="25" s="1"/>
  <c r="SX34" i="25"/>
  <c r="GM34" i="30" l="1"/>
  <c r="GM33" i="30" s="1"/>
  <c r="GM32" i="30" s="1"/>
  <c r="GM31" i="30" s="1"/>
  <c r="GM30" i="30" s="1"/>
  <c r="GM29" i="30" s="1"/>
  <c r="GM28" i="30" s="1"/>
  <c r="GM27" i="30" s="1"/>
  <c r="GM25" i="30"/>
  <c r="GM24" i="30" s="1"/>
  <c r="GM23" i="30" s="1"/>
  <c r="GM21" i="30" s="1"/>
  <c r="RM25" i="25" l="1"/>
  <c r="RM24" i="25" s="1"/>
  <c r="RM23" i="25" s="1"/>
  <c r="RM22" i="25" s="1"/>
  <c r="RM21" i="25" s="1"/>
  <c r="RM20" i="25" s="1"/>
  <c r="RM27" i="25"/>
  <c r="RM30" i="25"/>
  <c r="RM34" i="25"/>
  <c r="RM33" i="25" s="1"/>
  <c r="RM32" i="25" s="1"/>
  <c r="DA10" i="37" l="1"/>
  <c r="CZ10" i="37"/>
  <c r="CY10" i="37"/>
  <c r="CX10" i="37"/>
  <c r="CW10" i="37"/>
  <c r="CM22" i="37"/>
  <c r="CM21" i="37" s="1"/>
  <c r="CM20" i="37" s="1"/>
  <c r="CO10" i="37"/>
  <c r="CN10" i="37"/>
  <c r="CL10" i="37"/>
  <c r="CK10" i="37"/>
  <c r="CL18" i="37"/>
  <c r="CL17" i="37" s="1"/>
  <c r="CM24" i="37"/>
  <c r="CK22" i="37"/>
  <c r="CK23" i="37"/>
  <c r="FT23" i="32" l="1"/>
  <c r="FT22" i="32" s="1"/>
  <c r="FT21" i="32" s="1"/>
  <c r="FT34" i="32"/>
  <c r="FT33" i="32" s="1"/>
  <c r="FT32" i="32" s="1"/>
  <c r="FT31" i="32" s="1"/>
  <c r="FT30" i="32" s="1"/>
  <c r="FL24" i="29" l="1"/>
  <c r="FL23" i="29" s="1"/>
  <c r="FL22" i="29" s="1"/>
  <c r="TB23" i="25" l="1"/>
  <c r="TB22" i="25" s="1"/>
  <c r="TB21" i="25" s="1"/>
  <c r="TB20" i="25" s="1"/>
  <c r="TB30" i="25"/>
  <c r="TB34" i="25"/>
  <c r="TA21" i="25"/>
  <c r="TA20" i="25" s="1"/>
  <c r="SZ22" i="25"/>
  <c r="SZ21" i="25" s="1"/>
  <c r="SZ20" i="25" s="1"/>
  <c r="SZ30" i="25"/>
  <c r="TA30" i="25"/>
  <c r="TA34" i="25"/>
  <c r="SY20" i="25"/>
  <c r="SY30" i="25"/>
  <c r="SY34" i="25"/>
  <c r="SY33" i="25" s="1"/>
  <c r="SY32" i="25" s="1"/>
  <c r="FW33" i="32" l="1"/>
  <c r="FW32" i="32" s="1"/>
  <c r="FW31" i="32" s="1"/>
  <c r="FW30" i="32" s="1"/>
  <c r="FW27" i="32"/>
  <c r="GK30" i="30" l="1"/>
  <c r="GK24" i="30"/>
  <c r="GK21" i="30" s="1"/>
  <c r="GT25" i="32"/>
  <c r="GT24" i="32" s="1"/>
  <c r="GT22" i="32" s="1"/>
  <c r="GT21" i="32" s="1"/>
  <c r="GT30" i="32"/>
  <c r="GT34" i="32"/>
  <c r="GT33" i="32" s="1"/>
  <c r="GT32" i="32" s="1"/>
  <c r="FO34" i="29" l="1"/>
  <c r="FO30" i="29"/>
  <c r="FO25" i="29"/>
  <c r="FO24" i="29" s="1"/>
  <c r="FO23" i="29" s="1"/>
  <c r="FO22" i="29" s="1"/>
  <c r="FO21" i="29" s="1"/>
  <c r="AGG31" i="25"/>
  <c r="AGG30" i="25" s="1"/>
  <c r="AGG29" i="25" s="1"/>
  <c r="AGG28" i="25" s="1"/>
  <c r="AGG27" i="25" s="1"/>
  <c r="AGG26" i="25" s="1"/>
  <c r="AGG25" i="25" s="1"/>
  <c r="AGG24" i="25" s="1"/>
  <c r="AGG23" i="25" s="1"/>
  <c r="AGG22" i="25" s="1"/>
  <c r="AGG21" i="25" s="1"/>
  <c r="AGG20" i="25" s="1"/>
  <c r="AGH31" i="25"/>
  <c r="AGH30" i="25" s="1"/>
  <c r="AGH29" i="25" s="1"/>
  <c r="AGH28" i="25" s="1"/>
  <c r="AGH27" i="25" s="1"/>
  <c r="AGH26" i="25" s="1"/>
  <c r="AGH25" i="25" s="1"/>
  <c r="AGH24" i="25" s="1"/>
  <c r="AGH23" i="25" s="1"/>
  <c r="AGH22" i="25" s="1"/>
  <c r="AGH21" i="25" s="1"/>
  <c r="AGH20" i="25" s="1"/>
  <c r="AGG34" i="25"/>
  <c r="AAA32" i="25"/>
  <c r="AAA31" i="25" s="1"/>
  <c r="AAA30" i="25" s="1"/>
  <c r="AAA29" i="25" s="1"/>
  <c r="AAA28" i="25" s="1"/>
  <c r="AAA27" i="25" s="1"/>
  <c r="AAA26" i="25" s="1"/>
  <c r="AAA25" i="25" s="1"/>
  <c r="AAA24" i="25" s="1"/>
  <c r="AAA23" i="25" s="1"/>
  <c r="AAA22" i="25" s="1"/>
  <c r="AAA21" i="25" s="1"/>
  <c r="AAA20" i="25" s="1"/>
  <c r="AAA34" i="25"/>
  <c r="AP28" i="25"/>
  <c r="AP25" i="25"/>
  <c r="AP24" i="25" s="1"/>
  <c r="AP23" i="25" s="1"/>
  <c r="AP22" i="25" s="1"/>
  <c r="AP21" i="25" s="1"/>
  <c r="AP20" i="25" s="1"/>
  <c r="GE33" i="32" l="1"/>
  <c r="GE32" i="32" s="1"/>
  <c r="GE31" i="32" s="1"/>
  <c r="GE30" i="32" s="1"/>
  <c r="GE29" i="32" s="1"/>
  <c r="GE28" i="32" s="1"/>
  <c r="GE27" i="32" s="1"/>
  <c r="GE26" i="32" s="1"/>
  <c r="GE25" i="32" s="1"/>
  <c r="GE24" i="32" s="1"/>
  <c r="GE23" i="32" s="1"/>
  <c r="N26" i="38" l="1"/>
  <c r="N25" i="38" s="1"/>
  <c r="N24" i="38" s="1"/>
  <c r="N23" i="38" s="1"/>
  <c r="N19" i="38"/>
  <c r="N18" i="38" s="1"/>
  <c r="N17" i="38" s="1"/>
  <c r="N16" i="38" s="1"/>
  <c r="N15" i="38" s="1"/>
  <c r="N14" i="38" s="1"/>
  <c r="N13" i="38" s="1"/>
  <c r="N12" i="38" s="1"/>
  <c r="M26" i="38"/>
  <c r="M25" i="38" s="1"/>
  <c r="M24" i="38" s="1"/>
  <c r="M23" i="38" s="1"/>
  <c r="M18" i="38"/>
  <c r="M17" i="38" s="1"/>
  <c r="M16" i="38" s="1"/>
  <c r="M15" i="38" s="1"/>
  <c r="M14" i="38" s="1"/>
  <c r="M13" i="38" s="1"/>
  <c r="M12" i="38" s="1"/>
  <c r="I26" i="38"/>
  <c r="I25" i="38" s="1"/>
  <c r="I24" i="38" s="1"/>
  <c r="I23" i="38" s="1"/>
  <c r="I22" i="38" s="1"/>
  <c r="I18" i="38"/>
  <c r="I17" i="38" s="1"/>
  <c r="I16" i="38" s="1"/>
  <c r="I15" i="38" s="1"/>
  <c r="I14" i="38" s="1"/>
  <c r="I13" i="38" s="1"/>
  <c r="I12" i="38" s="1"/>
  <c r="F26" i="38"/>
  <c r="F25" i="38" s="1"/>
  <c r="F24" i="38" s="1"/>
  <c r="F23" i="38" s="1"/>
  <c r="F22" i="38" s="1"/>
  <c r="F18" i="38"/>
  <c r="F17" i="38" s="1"/>
  <c r="F16" i="38" s="1"/>
  <c r="F15" i="38" s="1"/>
  <c r="F14" i="38" s="1"/>
  <c r="F13" i="38" s="1"/>
  <c r="F12" i="38" s="1"/>
  <c r="E26" i="38"/>
  <c r="E25" i="38" s="1"/>
  <c r="E24" i="38" s="1"/>
  <c r="E23" i="38" s="1"/>
  <c r="E22" i="38" s="1"/>
  <c r="E18" i="38"/>
  <c r="E17" i="38" s="1"/>
  <c r="E16" i="38" s="1"/>
  <c r="E15" i="38" s="1"/>
  <c r="E14" i="38" s="1"/>
  <c r="E13" i="38" s="1"/>
  <c r="E12" i="38" s="1"/>
  <c r="C26" i="38"/>
  <c r="C25" i="38" s="1"/>
  <c r="C24" i="38" s="1"/>
  <c r="C23" i="38" s="1"/>
  <c r="C22" i="38" s="1"/>
  <c r="C18" i="38"/>
  <c r="C17" i="38" s="1"/>
  <c r="C16" i="38" s="1"/>
  <c r="C15" i="38" s="1"/>
  <c r="C14" i="38" s="1"/>
  <c r="C13" i="38" s="1"/>
  <c r="C12" i="38" s="1"/>
  <c r="B25" i="38"/>
  <c r="A25" i="38"/>
  <c r="A24" i="38" s="1"/>
  <c r="A23" i="38" s="1"/>
  <c r="A22" i="38" s="1"/>
  <c r="B23" i="38"/>
  <c r="B22" i="38" s="1"/>
  <c r="B19" i="38"/>
  <c r="B18" i="38" s="1"/>
  <c r="B17" i="38" s="1"/>
  <c r="B16" i="38" s="1"/>
  <c r="B15" i="38" s="1"/>
  <c r="B14" i="38" s="1"/>
  <c r="B13" i="38" s="1"/>
  <c r="B12" i="38" s="1"/>
  <c r="A17" i="38"/>
  <c r="A16" i="38" s="1"/>
  <c r="A15" i="38" s="1"/>
  <c r="A14" i="38" s="1"/>
  <c r="A13" i="38" s="1"/>
  <c r="A12" i="38" s="1"/>
  <c r="LN28" i="25" l="1"/>
  <c r="LN27" i="25" s="1"/>
  <c r="LN26" i="25" s="1"/>
  <c r="LN25" i="25" s="1"/>
  <c r="LN24" i="25" s="1"/>
  <c r="LN23" i="25" s="1"/>
  <c r="LN22" i="25" s="1"/>
  <c r="LN21" i="25" s="1"/>
  <c r="LN20" i="25" s="1"/>
  <c r="LN34" i="25"/>
  <c r="LN33" i="25" s="1"/>
  <c r="LN32" i="25" s="1"/>
  <c r="LN31" i="25" s="1"/>
  <c r="LN30" i="25" s="1"/>
  <c r="AAR23" i="25"/>
  <c r="AAR22" i="25" s="1"/>
  <c r="AAR21" i="25" s="1"/>
  <c r="AAR20" i="25" s="1"/>
  <c r="AAR27" i="25"/>
  <c r="AAR26" i="25" s="1"/>
  <c r="AAR34" i="25"/>
  <c r="AAR33" i="25" s="1"/>
  <c r="AAR32" i="25" s="1"/>
  <c r="AAR31" i="25" s="1"/>
  <c r="AAR30" i="25" s="1"/>
  <c r="AGY28" i="25"/>
  <c r="AGY27" i="25" s="1"/>
  <c r="AGY26" i="25" s="1"/>
  <c r="AGY25" i="25" s="1"/>
  <c r="AGY24" i="25" s="1"/>
  <c r="AGY23" i="25" s="1"/>
  <c r="AGY22" i="25" s="1"/>
  <c r="AGY21" i="25" s="1"/>
  <c r="AGY20" i="25" s="1"/>
  <c r="AGY33" i="25"/>
  <c r="AGY32" i="25" s="1"/>
  <c r="AGY31" i="25" s="1"/>
  <c r="AGY30" i="25" s="1"/>
  <c r="AGX26" i="25"/>
  <c r="AGX25" i="25" s="1"/>
  <c r="AGX24" i="25" s="1"/>
  <c r="AGX23" i="25" s="1"/>
  <c r="AGX22" i="25" s="1"/>
  <c r="AGX21" i="25" s="1"/>
  <c r="AGX20" i="25" s="1"/>
  <c r="AGX33" i="25"/>
  <c r="AGX32" i="25" s="1"/>
  <c r="AGX31" i="25" s="1"/>
  <c r="AGX30" i="25" s="1"/>
  <c r="AGW26" i="25"/>
  <c r="AGW25" i="25" s="1"/>
  <c r="AGW24" i="25" s="1"/>
  <c r="AGW23" i="25" s="1"/>
  <c r="AGW22" i="25" s="1"/>
  <c r="AGW21" i="25" s="1"/>
  <c r="AGW20" i="25" s="1"/>
  <c r="AGW33" i="25"/>
  <c r="AGW32" i="25" s="1"/>
  <c r="AGW31" i="25" s="1"/>
  <c r="AGW30" i="25" s="1"/>
  <c r="Y35" i="25"/>
  <c r="Y34" i="25" s="1"/>
  <c r="Y33" i="25" s="1"/>
  <c r="Y32" i="25" s="1"/>
  <c r="Y31" i="25" s="1"/>
  <c r="Y30" i="25" s="1"/>
  <c r="Y28" i="25"/>
  <c r="Y26" i="25"/>
  <c r="Y25" i="25" s="1"/>
  <c r="Y24" i="25" s="1"/>
  <c r="Y23" i="25" s="1"/>
  <c r="Y22" i="25" s="1"/>
  <c r="Y21" i="25" s="1"/>
  <c r="Y20" i="25" s="1"/>
  <c r="FN22" i="32" l="1"/>
  <c r="FN21" i="32" s="1"/>
  <c r="FN34" i="32"/>
  <c r="FN33" i="32" s="1"/>
  <c r="FN32" i="32" s="1"/>
  <c r="FN31" i="32" s="1"/>
  <c r="FN30" i="32" s="1"/>
  <c r="AGV23" i="25" l="1"/>
  <c r="AGV22" i="25" s="1"/>
  <c r="AGV21" i="25" s="1"/>
  <c r="AGV20" i="25" s="1"/>
  <c r="AGV30" i="25"/>
  <c r="AGV29" i="25" s="1"/>
  <c r="AGV28" i="25" s="1"/>
  <c r="AGV34" i="25"/>
  <c r="AGV33" i="25" s="1"/>
  <c r="AGV32" i="25" s="1"/>
  <c r="AGU23" i="25"/>
  <c r="AGU22" i="25" s="1"/>
  <c r="AGU21" i="25" s="1"/>
  <c r="AGU20" i="25" s="1"/>
  <c r="AGU26" i="25"/>
  <c r="AGU25" i="25" s="1"/>
  <c r="AGU30" i="25"/>
  <c r="AGU29" i="25" s="1"/>
  <c r="AGU34" i="25"/>
  <c r="AGU33" i="25" s="1"/>
  <c r="AGU32" i="25" s="1"/>
  <c r="AGT22" i="25"/>
  <c r="AGT21" i="25" s="1"/>
  <c r="AGT20" i="25" s="1"/>
  <c r="AGT30" i="25"/>
  <c r="AGT34" i="25"/>
  <c r="AGT33" i="25" s="1"/>
  <c r="AGT32" i="25" s="1"/>
  <c r="SW26" i="25" l="1"/>
  <c r="SW25" i="25" s="1"/>
  <c r="SW24" i="25" s="1"/>
  <c r="SW23" i="25" s="1"/>
  <c r="SW22" i="25" s="1"/>
  <c r="SW29" i="25"/>
  <c r="SW28" i="25" s="1"/>
  <c r="SW31" i="25"/>
  <c r="SW35" i="25"/>
  <c r="SW34" i="25" s="1"/>
  <c r="LD24" i="25"/>
  <c r="LD23" i="25" s="1"/>
  <c r="LD22" i="25" s="1"/>
  <c r="LD21" i="25" s="1"/>
  <c r="LD28" i="25"/>
  <c r="LD35" i="25"/>
  <c r="LD34" i="25" s="1"/>
  <c r="LD33" i="25" s="1"/>
  <c r="LD32" i="25" s="1"/>
  <c r="FE41" i="31" l="1"/>
  <c r="FD41" i="31"/>
  <c r="FE34" i="31"/>
  <c r="FD34" i="31"/>
  <c r="FD33" i="31" s="1"/>
  <c r="FD32" i="31" s="1"/>
  <c r="FD31" i="31" s="1"/>
  <c r="FD30" i="31" s="1"/>
  <c r="FD28" i="31"/>
  <c r="FD27" i="31" s="1"/>
  <c r="FD23" i="31"/>
  <c r="FD22" i="31" s="1"/>
  <c r="FE22" i="31"/>
  <c r="EA46" i="32" l="1"/>
  <c r="DW48" i="32"/>
  <c r="EY41" i="17" l="1"/>
  <c r="EX41" i="17"/>
  <c r="EU41" i="17"/>
  <c r="ET41" i="17"/>
  <c r="ES41" i="17"/>
  <c r="ER41" i="17"/>
  <c r="EQ41" i="17"/>
  <c r="EP41" i="17"/>
  <c r="EO41" i="17"/>
  <c r="EV41" i="29"/>
  <c r="EU41" i="29"/>
  <c r="ER41" i="29"/>
  <c r="EQ41" i="29"/>
  <c r="EP41" i="29"/>
  <c r="EO41" i="29"/>
  <c r="EN41" i="29"/>
  <c r="EM41" i="29"/>
  <c r="FH41" i="30"/>
  <c r="FG41" i="30"/>
  <c r="FD41" i="30"/>
  <c r="FC41" i="30"/>
  <c r="FB41" i="30"/>
  <c r="FA41" i="30"/>
  <c r="EZ41" i="30"/>
  <c r="EY41" i="30"/>
  <c r="EX41" i="30"/>
  <c r="EW41" i="30"/>
  <c r="EV41" i="30"/>
  <c r="EU41" i="30"/>
  <c r="EX95" i="31"/>
  <c r="EW95" i="31"/>
  <c r="FA41" i="31"/>
  <c r="EZ41" i="31"/>
  <c r="EY41" i="31"/>
  <c r="EX41" i="31"/>
  <c r="EW41" i="31"/>
  <c r="EV41" i="31"/>
  <c r="EU41" i="31"/>
  <c r="ET41" i="31"/>
  <c r="ES41" i="31"/>
  <c r="FI41" i="32"/>
  <c r="GD41" i="32"/>
  <c r="EY41" i="32"/>
  <c r="EZ41" i="32"/>
  <c r="FA41" i="32"/>
  <c r="FB41" i="32"/>
  <c r="FC41" i="32"/>
  <c r="FD41" i="32"/>
  <c r="FE41" i="32"/>
  <c r="FF41" i="32"/>
  <c r="FG41" i="32"/>
  <c r="FH41" i="32"/>
  <c r="FL41" i="32"/>
  <c r="EX41" i="32"/>
  <c r="EG41" i="17"/>
  <c r="EH41" i="17"/>
  <c r="EI41" i="17"/>
  <c r="EJ41" i="17"/>
  <c r="EK41" i="17"/>
  <c r="EL41" i="17"/>
  <c r="EF41" i="17"/>
  <c r="DX41" i="17"/>
  <c r="DY41" i="17"/>
  <c r="DZ41" i="17"/>
  <c r="EA41" i="17"/>
  <c r="EB41" i="17"/>
  <c r="EC41" i="17"/>
  <c r="DW41" i="17"/>
  <c r="EF41" i="29"/>
  <c r="EG41" i="29"/>
  <c r="EH41" i="29"/>
  <c r="EI41" i="29"/>
  <c r="EJ41" i="29"/>
  <c r="EE41" i="29"/>
  <c r="DX41" i="29"/>
  <c r="DY41" i="29"/>
  <c r="DZ41" i="29"/>
  <c r="EA41" i="29"/>
  <c r="EB41" i="29"/>
  <c r="DW41" i="29"/>
  <c r="EJ41" i="30"/>
  <c r="EK41" i="30"/>
  <c r="EL41" i="30"/>
  <c r="EM41" i="30"/>
  <c r="EN41" i="30"/>
  <c r="EO41" i="30"/>
  <c r="EP41" i="30"/>
  <c r="EQ41" i="30"/>
  <c r="ER41" i="30"/>
  <c r="EI41" i="30"/>
  <c r="DX41" i="30"/>
  <c r="DY41" i="30"/>
  <c r="DZ41" i="30"/>
  <c r="EA41" i="30"/>
  <c r="EB41" i="30"/>
  <c r="EC41" i="30"/>
  <c r="ED41" i="30"/>
  <c r="EE41" i="30"/>
  <c r="EF41" i="30"/>
  <c r="EI41" i="31"/>
  <c r="EJ41" i="31"/>
  <c r="EK41" i="31"/>
  <c r="EL41" i="31"/>
  <c r="EM41" i="31"/>
  <c r="EN41" i="31"/>
  <c r="EO41" i="31"/>
  <c r="EP41" i="31"/>
  <c r="EH41" i="31"/>
  <c r="DX41" i="31"/>
  <c r="DY41" i="31"/>
  <c r="DZ41" i="31"/>
  <c r="EA41" i="31"/>
  <c r="EB41" i="31"/>
  <c r="EC41" i="31"/>
  <c r="ED41" i="31"/>
  <c r="EE41" i="31"/>
  <c r="DW41" i="31"/>
  <c r="EK41" i="32"/>
  <c r="EL41" i="32"/>
  <c r="EM41" i="32"/>
  <c r="EN41" i="32"/>
  <c r="EO41" i="32"/>
  <c r="EP41" i="32"/>
  <c r="EQ41" i="32"/>
  <c r="ER41" i="32"/>
  <c r="ES41" i="32"/>
  <c r="ET41" i="32"/>
  <c r="EU41" i="32"/>
  <c r="EJ41" i="32"/>
  <c r="EF41" i="32"/>
  <c r="DW41" i="32"/>
  <c r="DX41" i="32"/>
  <c r="DY41" i="32"/>
  <c r="DZ41" i="32"/>
  <c r="EA41" i="32"/>
  <c r="EB41" i="32"/>
  <c r="EC41" i="32"/>
  <c r="ED41" i="32"/>
  <c r="EE41" i="32"/>
  <c r="EG41" i="32"/>
  <c r="DV41" i="32"/>
  <c r="LL20" i="25" l="1"/>
  <c r="LL23" i="25"/>
  <c r="LL22" i="25" s="1"/>
  <c r="LL34" i="25"/>
  <c r="LL33" i="25" s="1"/>
  <c r="LL32" i="25" s="1"/>
  <c r="LL31" i="25" s="1"/>
  <c r="LL30" i="25" s="1"/>
  <c r="FV34" i="17" l="1"/>
  <c r="FV32" i="17"/>
  <c r="FV31" i="17" s="1"/>
  <c r="FV30" i="17" s="1"/>
  <c r="FV26" i="17"/>
  <c r="FV25" i="17" s="1"/>
  <c r="FV24" i="17" s="1"/>
  <c r="FV23" i="17" s="1"/>
  <c r="FV22" i="17" s="1"/>
  <c r="SG28" i="25" l="1"/>
  <c r="SG27" i="25" s="1"/>
  <c r="SG26" i="25" s="1"/>
  <c r="SG25" i="25" s="1"/>
  <c r="SG24" i="25" s="1"/>
  <c r="SG23" i="25" s="1"/>
  <c r="SG22" i="25" s="1"/>
  <c r="SG21" i="25" s="1"/>
  <c r="SG20" i="25" s="1"/>
  <c r="SG33" i="25"/>
  <c r="SG32" i="25" s="1"/>
  <c r="GF34" i="31" l="1"/>
  <c r="GF33" i="31" s="1"/>
  <c r="GF32" i="31" s="1"/>
  <c r="GF31" i="31" s="1"/>
  <c r="GF30" i="31" s="1"/>
  <c r="GF29" i="31" s="1"/>
  <c r="GF28" i="31" s="1"/>
  <c r="GF27" i="31" s="1"/>
  <c r="GF24" i="31" s="1"/>
  <c r="GF23" i="31" s="1"/>
  <c r="GF22" i="31" s="1"/>
  <c r="FQ34" i="32" l="1"/>
  <c r="FQ33" i="32" s="1"/>
  <c r="FQ32" i="32" s="1"/>
  <c r="FQ30" i="32" s="1"/>
  <c r="FQ29" i="32" s="1"/>
  <c r="FQ28" i="32" s="1"/>
  <c r="FQ27" i="32" s="1"/>
  <c r="FQ25" i="32" s="1"/>
  <c r="FQ22" i="32" s="1"/>
  <c r="FQ21" i="32" s="1"/>
  <c r="AI34" i="25"/>
  <c r="AH34" i="25"/>
  <c r="AI32" i="25"/>
  <c r="AI31" i="25" s="1"/>
  <c r="AI30" i="25" s="1"/>
  <c r="AI29" i="25" s="1"/>
  <c r="AI28" i="25" s="1"/>
  <c r="AI27" i="25" s="1"/>
  <c r="AI26" i="25" s="1"/>
  <c r="AI25" i="25" s="1"/>
  <c r="AI24" i="25" s="1"/>
  <c r="AI23" i="25" s="1"/>
  <c r="AI22" i="25" s="1"/>
  <c r="AI21" i="25" s="1"/>
  <c r="AI20" i="25" s="1"/>
  <c r="AH32" i="25"/>
  <c r="AH31" i="25" s="1"/>
  <c r="AH30" i="25" s="1"/>
  <c r="AH29" i="25" s="1"/>
  <c r="AH28" i="25" s="1"/>
  <c r="AH27" i="25" s="1"/>
  <c r="AH26" i="25" s="1"/>
  <c r="AH25" i="25" s="1"/>
  <c r="AH24" i="25" s="1"/>
  <c r="AH23" i="25" s="1"/>
  <c r="AH22" i="25" s="1"/>
  <c r="AH21" i="25" s="1"/>
  <c r="AH20" i="25" s="1"/>
  <c r="AG34" i="25"/>
  <c r="AG32" i="25"/>
  <c r="AG31" i="25" s="1"/>
  <c r="AG30" i="25" s="1"/>
  <c r="AG29" i="25" s="1"/>
  <c r="AG28" i="25" s="1"/>
  <c r="AG27" i="25" s="1"/>
  <c r="AG26" i="25" s="1"/>
  <c r="AG25" i="25" s="1"/>
  <c r="AG24" i="25" s="1"/>
  <c r="AG23" i="25" s="1"/>
  <c r="AG22" i="25" s="1"/>
  <c r="AG21" i="25" s="1"/>
  <c r="AG20" i="25" s="1"/>
  <c r="AF34" i="25"/>
  <c r="AF32" i="25"/>
  <c r="AF31" i="25" s="1"/>
  <c r="AF30" i="25" s="1"/>
  <c r="AF29" i="25" s="1"/>
  <c r="AF28" i="25" s="1"/>
  <c r="AF27" i="25" s="1"/>
  <c r="AF26" i="25" s="1"/>
  <c r="AF25" i="25" s="1"/>
  <c r="AF24" i="25" s="1"/>
  <c r="AF23" i="25" s="1"/>
  <c r="AF22" i="25" s="1"/>
  <c r="AF21" i="25" s="1"/>
  <c r="AF20" i="25" s="1"/>
  <c r="AE34" i="25"/>
  <c r="AE33" i="25" s="1"/>
  <c r="AE32" i="25" s="1"/>
  <c r="AE30" i="25"/>
  <c r="AE29" i="25" s="1"/>
  <c r="AE28" i="25" s="1"/>
  <c r="AE27" i="25" s="1"/>
  <c r="AE26" i="25" s="1"/>
  <c r="AE25" i="25" s="1"/>
  <c r="AE24" i="25" s="1"/>
  <c r="AE23" i="25" s="1"/>
  <c r="AE22" i="25" s="1"/>
  <c r="AE21" i="25" s="1"/>
  <c r="AE20" i="25" s="1"/>
  <c r="AD34" i="25"/>
  <c r="AD33" i="25" s="1"/>
  <c r="AD32" i="25" s="1"/>
  <c r="AD31" i="25" s="1"/>
  <c r="AD30" i="25" s="1"/>
  <c r="AD29" i="25" s="1"/>
  <c r="AD28" i="25" s="1"/>
  <c r="AD27" i="25" s="1"/>
  <c r="AD26" i="25" s="1"/>
  <c r="AD25" i="25" s="1"/>
  <c r="AD24" i="25" s="1"/>
  <c r="AD23" i="25" s="1"/>
  <c r="AD22" i="25" s="1"/>
  <c r="AD21" i="25" s="1"/>
  <c r="AD20" i="25" s="1"/>
  <c r="SB23" i="25"/>
  <c r="SB22" i="25" s="1"/>
  <c r="SB21" i="25" s="1"/>
  <c r="SB20" i="25" s="1"/>
  <c r="SB28" i="25"/>
  <c r="SB34" i="25"/>
  <c r="SB33" i="25" s="1"/>
  <c r="GO24" i="32" l="1"/>
  <c r="GO23" i="32" s="1"/>
  <c r="GO22" i="32" s="1"/>
  <c r="GO21" i="32" s="1"/>
  <c r="GO33" i="32"/>
  <c r="GO32" i="32" s="1"/>
  <c r="GO30" i="32" s="1"/>
  <c r="GO29" i="32" s="1"/>
  <c r="FH34" i="31"/>
  <c r="FH33" i="31" s="1"/>
  <c r="FH32" i="31" s="1"/>
  <c r="FH31" i="31" s="1"/>
  <c r="FH30" i="31" s="1"/>
  <c r="FH29" i="31" s="1"/>
  <c r="FH28" i="31" s="1"/>
  <c r="FH27" i="31" s="1"/>
  <c r="FH26" i="31" s="1"/>
  <c r="FH25" i="31" s="1"/>
  <c r="FH24" i="31" s="1"/>
  <c r="FH23" i="31" s="1"/>
  <c r="FH22" i="31" s="1"/>
  <c r="SA27" i="25" l="1"/>
  <c r="SA26" i="25" s="1"/>
  <c r="SA25" i="25" s="1"/>
  <c r="SA24" i="25" s="1"/>
  <c r="SA23" i="25" s="1"/>
  <c r="SA22" i="25" s="1"/>
  <c r="SA21" i="25" s="1"/>
  <c r="SA20" i="25" s="1"/>
  <c r="SA34" i="25"/>
  <c r="SA33" i="25" s="1"/>
  <c r="SA32" i="25" s="1"/>
  <c r="SA31" i="25" s="1"/>
  <c r="SA30" i="25" s="1"/>
  <c r="RZ28" i="25"/>
  <c r="RZ27" i="25" s="1"/>
  <c r="RZ26" i="25" s="1"/>
  <c r="RZ25" i="25" s="1"/>
  <c r="RZ24" i="25" s="1"/>
  <c r="RZ23" i="25" s="1"/>
  <c r="RZ22" i="25" s="1"/>
  <c r="RZ21" i="25" s="1"/>
  <c r="RZ20" i="25" s="1"/>
  <c r="RZ32" i="25"/>
  <c r="RZ31" i="25" s="1"/>
  <c r="RZ30" i="25" s="1"/>
  <c r="RZ34" i="25"/>
  <c r="RV27" i="25"/>
  <c r="RV26" i="25" s="1"/>
  <c r="RV25" i="25" s="1"/>
  <c r="RV24" i="25" s="1"/>
  <c r="RV23" i="25" s="1"/>
  <c r="RV22" i="25" s="1"/>
  <c r="RV21" i="25" s="1"/>
  <c r="RV20" i="25" s="1"/>
  <c r="RV34" i="25"/>
  <c r="RV33" i="25" s="1"/>
  <c r="RV32" i="25" s="1"/>
  <c r="RV31" i="25" s="1"/>
  <c r="RV30" i="25" s="1"/>
  <c r="RU28" i="25"/>
  <c r="RU27" i="25" s="1"/>
  <c r="RU26" i="25" s="1"/>
  <c r="RU25" i="25" s="1"/>
  <c r="RU24" i="25" s="1"/>
  <c r="RU23" i="25" s="1"/>
  <c r="RU22" i="25" s="1"/>
  <c r="RU21" i="25" s="1"/>
  <c r="RU20" i="25" s="1"/>
  <c r="RU34" i="25"/>
  <c r="RU33" i="25" s="1"/>
  <c r="RU32" i="25" s="1"/>
  <c r="RU31" i="25" s="1"/>
  <c r="RU30" i="25" s="1"/>
  <c r="RS23" i="25"/>
  <c r="RS22" i="25" s="1"/>
  <c r="RS21" i="25" s="1"/>
  <c r="RS20" i="25" s="1"/>
  <c r="RS25" i="25"/>
  <c r="RS33" i="25"/>
  <c r="RS32" i="25" s="1"/>
  <c r="RS31" i="25" s="1"/>
  <c r="RS30" i="25" s="1"/>
  <c r="RS29" i="25" s="1"/>
  <c r="RS28" i="25" s="1"/>
  <c r="RS27" i="25" s="1"/>
  <c r="CT20" i="32"/>
  <c r="CU20" i="32"/>
  <c r="CV20" i="32"/>
  <c r="CW20" i="32"/>
  <c r="DA20" i="32"/>
  <c r="DB20" i="32"/>
  <c r="DC20" i="32"/>
  <c r="DD20" i="32"/>
  <c r="DE20" i="32"/>
  <c r="DH20" i="32"/>
  <c r="DI20" i="32"/>
  <c r="DJ20" i="32"/>
  <c r="DK20" i="32"/>
  <c r="DL20" i="32"/>
  <c r="DM20" i="32"/>
  <c r="DN20" i="32"/>
  <c r="DO20" i="32"/>
  <c r="DP20" i="32"/>
  <c r="DQ20" i="32"/>
  <c r="DR20" i="32"/>
  <c r="DS20" i="32"/>
  <c r="BV22" i="32"/>
  <c r="CU22" i="32"/>
  <c r="CV22" i="32"/>
  <c r="CW22" i="32"/>
  <c r="CX22" i="32"/>
  <c r="CX21" i="32" s="1"/>
  <c r="CX20" i="32" s="1"/>
  <c r="DB22" i="32"/>
  <c r="DC22" i="32"/>
  <c r="DE22" i="32"/>
  <c r="DI22" i="32"/>
  <c r="DJ22" i="32"/>
  <c r="DK22" i="32"/>
  <c r="DM22" i="32"/>
  <c r="DQ22" i="32"/>
  <c r="DS22" i="32"/>
  <c r="DW22" i="32"/>
  <c r="EF22" i="32"/>
  <c r="EM22" i="32"/>
  <c r="ES22" i="32"/>
  <c r="ES21" i="32" s="1"/>
  <c r="ET22" i="32"/>
  <c r="EU22" i="32"/>
  <c r="FA22" i="32"/>
  <c r="EX22" i="32"/>
  <c r="FE22" i="32"/>
  <c r="BL23" i="32"/>
  <c r="BL22" i="32" s="1"/>
  <c r="BL21" i="32" s="1"/>
  <c r="BX23" i="32"/>
  <c r="BX22" i="32" s="1"/>
  <c r="CH23" i="32"/>
  <c r="CH22" i="32" s="1"/>
  <c r="CH21" i="32" s="1"/>
  <c r="CI23" i="32"/>
  <c r="CI22" i="32" s="1"/>
  <c r="CI21" i="32" s="1"/>
  <c r="CJ23" i="32"/>
  <c r="CJ22" i="32" s="1"/>
  <c r="CJ21" i="32" s="1"/>
  <c r="CK23" i="32"/>
  <c r="CK22" i="32" s="1"/>
  <c r="CK21" i="32" s="1"/>
  <c r="CL23" i="32"/>
  <c r="CL22" i="32" s="1"/>
  <c r="CL21" i="32" s="1"/>
  <c r="CM23" i="32"/>
  <c r="CM22" i="32" s="1"/>
  <c r="CM21" i="32" s="1"/>
  <c r="CN23" i="32"/>
  <c r="CN22" i="32" s="1"/>
  <c r="CN21" i="32" s="1"/>
  <c r="CO23" i="32"/>
  <c r="CO22" i="32" s="1"/>
  <c r="CO21" i="32" s="1"/>
  <c r="CP23" i="32"/>
  <c r="CP22" i="32" s="1"/>
  <c r="CP21" i="32" s="1"/>
  <c r="CQ23" i="32"/>
  <c r="CQ22" i="32" s="1"/>
  <c r="CQ21" i="32" s="1"/>
  <c r="CZ23" i="32"/>
  <c r="CZ22" i="32" s="1"/>
  <c r="CZ21" i="32" s="1"/>
  <c r="CZ20" i="32" s="1"/>
  <c r="DN23" i="32"/>
  <c r="DN22" i="32" s="1"/>
  <c r="DO23" i="32"/>
  <c r="DO22" i="32" s="1"/>
  <c r="DR23" i="32"/>
  <c r="DR22" i="32" s="1"/>
  <c r="DV23" i="32"/>
  <c r="DV22" i="32" s="1"/>
  <c r="DX23" i="32"/>
  <c r="DX22" i="32" s="1"/>
  <c r="DY23" i="32"/>
  <c r="DY22" i="32" s="1"/>
  <c r="EA23" i="32"/>
  <c r="EA22" i="32" s="1"/>
  <c r="EC23" i="32"/>
  <c r="EC22" i="32" s="1"/>
  <c r="EC21" i="32" s="1"/>
  <c r="ED23" i="32"/>
  <c r="ED22" i="32" s="1"/>
  <c r="ED21" i="32" s="1"/>
  <c r="EG23" i="32"/>
  <c r="EG22" i="32" s="1"/>
  <c r="EG21" i="32" s="1"/>
  <c r="EJ23" i="32"/>
  <c r="EJ22" i="32" s="1"/>
  <c r="EJ21" i="32" s="1"/>
  <c r="EK23" i="32"/>
  <c r="EK22" i="32" s="1"/>
  <c r="EK21" i="32" s="1"/>
  <c r="EL23" i="32"/>
  <c r="EL22" i="32" s="1"/>
  <c r="EL21" i="32" s="1"/>
  <c r="EO23" i="32"/>
  <c r="EO22" i="32" s="1"/>
  <c r="EO21" i="32" s="1"/>
  <c r="EP23" i="32"/>
  <c r="EP22" i="32" s="1"/>
  <c r="ER23" i="32"/>
  <c r="ER22" i="32" s="1"/>
  <c r="FR23" i="32"/>
  <c r="FR22" i="32" s="1"/>
  <c r="FL23" i="32"/>
  <c r="FL22" i="32" s="1"/>
  <c r="EY23" i="32"/>
  <c r="EY22" i="32" s="1"/>
  <c r="EZ23" i="32"/>
  <c r="EZ22" i="32" s="1"/>
  <c r="FC23" i="32"/>
  <c r="FC22" i="32" s="1"/>
  <c r="FC21" i="32" s="1"/>
  <c r="FD23" i="32"/>
  <c r="FD22" i="32" s="1"/>
  <c r="FF23" i="32"/>
  <c r="FF22" i="32" s="1"/>
  <c r="FZ23" i="32"/>
  <c r="FZ22" i="32" s="1"/>
  <c r="FZ20" i="32" s="1"/>
  <c r="CV24" i="32"/>
  <c r="CY24" i="32"/>
  <c r="CY23" i="32" s="1"/>
  <c r="CY22" i="32" s="1"/>
  <c r="CY21" i="32" s="1"/>
  <c r="CY20" i="32" s="1"/>
  <c r="DD24" i="32"/>
  <c r="DD23" i="32" s="1"/>
  <c r="DD22" i="32" s="1"/>
  <c r="DE24" i="32"/>
  <c r="DP24" i="32"/>
  <c r="DP23" i="32" s="1"/>
  <c r="DP22" i="32" s="1"/>
  <c r="EB24" i="32"/>
  <c r="EB23" i="32" s="1"/>
  <c r="EB22" i="32" s="1"/>
  <c r="EE24" i="32"/>
  <c r="EE23" i="32" s="1"/>
  <c r="EE22" i="32" s="1"/>
  <c r="FU24" i="32"/>
  <c r="FU23" i="32" s="1"/>
  <c r="FU22" i="32" s="1"/>
  <c r="FE24" i="32"/>
  <c r="BF25" i="32"/>
  <c r="BF24" i="32" s="1"/>
  <c r="BF23" i="32" s="1"/>
  <c r="BF22" i="32" s="1"/>
  <c r="BF21" i="32" s="1"/>
  <c r="BG25" i="32"/>
  <c r="BG24" i="32" s="1"/>
  <c r="BG23" i="32" s="1"/>
  <c r="BG22" i="32" s="1"/>
  <c r="BG21" i="32" s="1"/>
  <c r="BH25" i="32"/>
  <c r="BH24" i="32" s="1"/>
  <c r="BH23" i="32" s="1"/>
  <c r="BH22" i="32" s="1"/>
  <c r="BH21" i="32" s="1"/>
  <c r="BI25" i="32"/>
  <c r="BI24" i="32" s="1"/>
  <c r="BI23" i="32" s="1"/>
  <c r="BI22" i="32" s="1"/>
  <c r="BI21" i="32" s="1"/>
  <c r="BJ25" i="32"/>
  <c r="BJ24" i="32" s="1"/>
  <c r="BJ23" i="32" s="1"/>
  <c r="BJ22" i="32" s="1"/>
  <c r="BJ21" i="32" s="1"/>
  <c r="BK25" i="32"/>
  <c r="BK24" i="32" s="1"/>
  <c r="BK23" i="32" s="1"/>
  <c r="BK22" i="32" s="1"/>
  <c r="BK21" i="32" s="1"/>
  <c r="BL25" i="32"/>
  <c r="BM25" i="32"/>
  <c r="BM24" i="32" s="1"/>
  <c r="BM23" i="32" s="1"/>
  <c r="BM22" i="32" s="1"/>
  <c r="BM21" i="32" s="1"/>
  <c r="BN25" i="32"/>
  <c r="BN24" i="32" s="1"/>
  <c r="BN23" i="32" s="1"/>
  <c r="BN22" i="32" s="1"/>
  <c r="BN21" i="32" s="1"/>
  <c r="BO25" i="32"/>
  <c r="BO24" i="32" s="1"/>
  <c r="BO23" i="32" s="1"/>
  <c r="BO22" i="32" s="1"/>
  <c r="BO21" i="32" s="1"/>
  <c r="BO20" i="32" s="1"/>
  <c r="BP25" i="32"/>
  <c r="BP24" i="32" s="1"/>
  <c r="BP23" i="32" s="1"/>
  <c r="BP22" i="32" s="1"/>
  <c r="BP21" i="32" s="1"/>
  <c r="BP20" i="32" s="1"/>
  <c r="BR25" i="32"/>
  <c r="BR24" i="32" s="1"/>
  <c r="BR23" i="32" s="1"/>
  <c r="BR22" i="32" s="1"/>
  <c r="BR21" i="32" s="1"/>
  <c r="BR20" i="32" s="1"/>
  <c r="CA25" i="32"/>
  <c r="CA24" i="32" s="1"/>
  <c r="CA23" i="32" s="1"/>
  <c r="CA22" i="32" s="1"/>
  <c r="CB25" i="32"/>
  <c r="CB24" i="32" s="1"/>
  <c r="CB23" i="32" s="1"/>
  <c r="CB22" i="32" s="1"/>
  <c r="CC25" i="32"/>
  <c r="CC24" i="32" s="1"/>
  <c r="CC23" i="32" s="1"/>
  <c r="CC22" i="32" s="1"/>
  <c r="CF25" i="32"/>
  <c r="CF24" i="32" s="1"/>
  <c r="CF23" i="32" s="1"/>
  <c r="CF22" i="32" s="1"/>
  <c r="CG25" i="32"/>
  <c r="CG24" i="32" s="1"/>
  <c r="CG23" i="32" s="1"/>
  <c r="CG22" i="32" s="1"/>
  <c r="CU25" i="32"/>
  <c r="CU24" i="32" s="1"/>
  <c r="CX25" i="32"/>
  <c r="DA25" i="32"/>
  <c r="DA24" i="32" s="1"/>
  <c r="DA23" i="32" s="1"/>
  <c r="DA22" i="32" s="1"/>
  <c r="DH25" i="32"/>
  <c r="DH24" i="32" s="1"/>
  <c r="DH23" i="32" s="1"/>
  <c r="DH22" i="32" s="1"/>
  <c r="DN25" i="32"/>
  <c r="DQ25" i="32"/>
  <c r="DQ24" i="32" s="1"/>
  <c r="DR25" i="32"/>
  <c r="DV25" i="32"/>
  <c r="DW25" i="32"/>
  <c r="DW24" i="32" s="1"/>
  <c r="ED25" i="32"/>
  <c r="EG25" i="32"/>
  <c r="EJ25" i="32"/>
  <c r="EK25" i="32"/>
  <c r="EN25" i="32"/>
  <c r="EN24" i="32" s="1"/>
  <c r="EN23" i="32" s="1"/>
  <c r="EN22" i="32" s="1"/>
  <c r="EN21" i="32" s="1"/>
  <c r="EO25" i="32"/>
  <c r="FL25" i="32"/>
  <c r="FG21" i="32"/>
  <c r="FH22" i="32"/>
  <c r="FH21" i="32" s="1"/>
  <c r="GA25" i="32"/>
  <c r="GA24" i="32" s="1"/>
  <c r="GA23" i="32" s="1"/>
  <c r="GA22" i="32" s="1"/>
  <c r="CZ26" i="32"/>
  <c r="CZ25" i="32" s="1"/>
  <c r="DB26" i="32"/>
  <c r="DB25" i="32" s="1"/>
  <c r="DB24" i="32" s="1"/>
  <c r="DD26" i="32"/>
  <c r="DI26" i="32"/>
  <c r="DI25" i="32" s="1"/>
  <c r="DI24" i="32" s="1"/>
  <c r="DJ26" i="32"/>
  <c r="DJ25" i="32" s="1"/>
  <c r="DL26" i="32"/>
  <c r="DL25" i="32" s="1"/>
  <c r="DM26" i="32"/>
  <c r="DM25" i="32" s="1"/>
  <c r="DM24" i="32" s="1"/>
  <c r="DS26" i="32"/>
  <c r="DS25" i="32" s="1"/>
  <c r="DS24" i="32" s="1"/>
  <c r="FR26" i="32"/>
  <c r="FR25" i="32" s="1"/>
  <c r="FA26" i="32"/>
  <c r="GH25" i="32"/>
  <c r="GH24" i="32" s="1"/>
  <c r="GH22" i="32" s="1"/>
  <c r="BA27" i="32"/>
  <c r="BA26" i="32" s="1"/>
  <c r="BA25" i="32" s="1"/>
  <c r="BA24" i="32" s="1"/>
  <c r="BA23" i="32" s="1"/>
  <c r="BA22" i="32" s="1"/>
  <c r="BS27" i="32"/>
  <c r="BS26" i="32" s="1"/>
  <c r="BS25" i="32" s="1"/>
  <c r="BS24" i="32" s="1"/>
  <c r="BS23" i="32" s="1"/>
  <c r="BS22" i="32" s="1"/>
  <c r="CH27" i="32"/>
  <c r="CH26" i="32" s="1"/>
  <c r="CH25" i="32" s="1"/>
  <c r="CI27" i="32"/>
  <c r="CI26" i="32" s="1"/>
  <c r="CI25" i="32" s="1"/>
  <c r="CJ27" i="32"/>
  <c r="CJ26" i="32" s="1"/>
  <c r="CJ25" i="32" s="1"/>
  <c r="CK27" i="32"/>
  <c r="CK26" i="32" s="1"/>
  <c r="CK25" i="32" s="1"/>
  <c r="CL27" i="32"/>
  <c r="CL26" i="32" s="1"/>
  <c r="CL25" i="32" s="1"/>
  <c r="CM27" i="32"/>
  <c r="CM26" i="32" s="1"/>
  <c r="CM25" i="32" s="1"/>
  <c r="CN27" i="32"/>
  <c r="CN26" i="32" s="1"/>
  <c r="CN25" i="32" s="1"/>
  <c r="CO27" i="32"/>
  <c r="CO26" i="32" s="1"/>
  <c r="CO25" i="32" s="1"/>
  <c r="CP27" i="32"/>
  <c r="CP26" i="32" s="1"/>
  <c r="CP25" i="32" s="1"/>
  <c r="CQ27" i="32"/>
  <c r="CQ26" i="32" s="1"/>
  <c r="CQ25" i="32" s="1"/>
  <c r="CT27" i="32"/>
  <c r="CT26" i="32" s="1"/>
  <c r="CT25" i="32" s="1"/>
  <c r="CT24" i="32" s="1"/>
  <c r="CT23" i="32" s="1"/>
  <c r="CT22" i="32" s="1"/>
  <c r="CU27" i="32"/>
  <c r="CX27" i="32"/>
  <c r="DP27" i="32"/>
  <c r="EA27" i="32"/>
  <c r="EL27" i="32"/>
  <c r="ER27" i="32"/>
  <c r="FB27" i="32"/>
  <c r="FU27" i="32"/>
  <c r="EX27" i="32"/>
  <c r="FC27" i="32"/>
  <c r="FD27" i="32"/>
  <c r="FD26" i="32" s="1"/>
  <c r="FD25" i="32" s="1"/>
  <c r="FF27" i="32"/>
  <c r="CA28" i="32"/>
  <c r="CB28" i="32"/>
  <c r="CV28" i="32"/>
  <c r="CY28" i="32"/>
  <c r="CZ28" i="32"/>
  <c r="DA28" i="32"/>
  <c r="DA27" i="32" s="1"/>
  <c r="DO28" i="32"/>
  <c r="DO27" i="32" s="1"/>
  <c r="DO26" i="32" s="1"/>
  <c r="DV28" i="32"/>
  <c r="DV27" i="32" s="1"/>
  <c r="DW28" i="32"/>
  <c r="DW27" i="32" s="1"/>
  <c r="DX28" i="32"/>
  <c r="DY28" i="32"/>
  <c r="EB28" i="32"/>
  <c r="EC28" i="32"/>
  <c r="ED28" i="32"/>
  <c r="ED27" i="32" s="1"/>
  <c r="EE28" i="32"/>
  <c r="EE27" i="32" s="1"/>
  <c r="EG28" i="32"/>
  <c r="EJ28" i="32"/>
  <c r="EJ27" i="32" s="1"/>
  <c r="EK28" i="32"/>
  <c r="EN28" i="32"/>
  <c r="EN27" i="32" s="1"/>
  <c r="EP28" i="32"/>
  <c r="EP27" i="32" s="1"/>
  <c r="FL28" i="32"/>
  <c r="FL27" i="32" s="1"/>
  <c r="GB23" i="32"/>
  <c r="GB22" i="32" s="1"/>
  <c r="FO21" i="32"/>
  <c r="FS22" i="32"/>
  <c r="FS21" i="32" s="1"/>
  <c r="GJ22" i="32"/>
  <c r="GJ21" i="32" s="1"/>
  <c r="GP24" i="32"/>
  <c r="GP21" i="32" s="1"/>
  <c r="GK22" i="32"/>
  <c r="GK21" i="32" s="1"/>
  <c r="GW28" i="32"/>
  <c r="GW25" i="32" s="1"/>
  <c r="GW24" i="32" s="1"/>
  <c r="GC28" i="32"/>
  <c r="GC24" i="32" s="1"/>
  <c r="GI22" i="32"/>
  <c r="GI21" i="32" s="1"/>
  <c r="GF23" i="32"/>
  <c r="GF22" i="32" s="1"/>
  <c r="GF21" i="32" s="1"/>
  <c r="GG22" i="32"/>
  <c r="GG21" i="32" s="1"/>
  <c r="BS29" i="32"/>
  <c r="BT29" i="32"/>
  <c r="BT28" i="32" s="1"/>
  <c r="BT27" i="32" s="1"/>
  <c r="BT26" i="32" s="1"/>
  <c r="BT25" i="32" s="1"/>
  <c r="BT24" i="32" s="1"/>
  <c r="BT23" i="32" s="1"/>
  <c r="BT22" i="32" s="1"/>
  <c r="BU29" i="32"/>
  <c r="BU28" i="32" s="1"/>
  <c r="BU27" i="32" s="1"/>
  <c r="BU26" i="32" s="1"/>
  <c r="BU25" i="32" s="1"/>
  <c r="BU24" i="32" s="1"/>
  <c r="BU23" i="32" s="1"/>
  <c r="BU22" i="32" s="1"/>
  <c r="BW29" i="32"/>
  <c r="BW28" i="32" s="1"/>
  <c r="BW27" i="32" s="1"/>
  <c r="BW26" i="32" s="1"/>
  <c r="BW25" i="32" s="1"/>
  <c r="BW24" i="32" s="1"/>
  <c r="BW23" i="32" s="1"/>
  <c r="BW22" i="32" s="1"/>
  <c r="BX29" i="32"/>
  <c r="BX28" i="32" s="1"/>
  <c r="BX27" i="32" s="1"/>
  <c r="BX26" i="32" s="1"/>
  <c r="BX25" i="32" s="1"/>
  <c r="BZ29" i="32"/>
  <c r="BZ28" i="32" s="1"/>
  <c r="BZ27" i="32" s="1"/>
  <c r="BZ26" i="32" s="1"/>
  <c r="BZ25" i="32" s="1"/>
  <c r="BZ24" i="32" s="1"/>
  <c r="BZ23" i="32" s="1"/>
  <c r="BZ22" i="32" s="1"/>
  <c r="EY29" i="32"/>
  <c r="EY28" i="32" s="1"/>
  <c r="EY27" i="32" s="1"/>
  <c r="EY26" i="32" s="1"/>
  <c r="DV30" i="32"/>
  <c r="DX30" i="32"/>
  <c r="FL30" i="32"/>
  <c r="FA30" i="32"/>
  <c r="EX30" i="32"/>
  <c r="FC30" i="32"/>
  <c r="FG30" i="32"/>
  <c r="GA30" i="32"/>
  <c r="GB30" i="32"/>
  <c r="GJ30" i="32"/>
  <c r="GP30" i="32"/>
  <c r="GK30" i="32"/>
  <c r="GW30" i="32"/>
  <c r="CH31" i="32"/>
  <c r="CH30" i="32" s="1"/>
  <c r="CJ31" i="32"/>
  <c r="CJ30" i="32" s="1"/>
  <c r="CK31" i="32"/>
  <c r="CK30" i="32" s="1"/>
  <c r="CL31" i="32"/>
  <c r="CL30" i="32" s="1"/>
  <c r="CM31" i="32"/>
  <c r="CM30" i="32" s="1"/>
  <c r="CN31" i="32"/>
  <c r="CN30" i="32" s="1"/>
  <c r="CP31" i="32"/>
  <c r="CP30" i="32" s="1"/>
  <c r="CP29" i="32" s="1"/>
  <c r="CQ31" i="32"/>
  <c r="CQ30" i="32" s="1"/>
  <c r="DY31" i="32"/>
  <c r="DY30" i="32" s="1"/>
  <c r="EG31" i="32"/>
  <c r="EG30" i="32" s="1"/>
  <c r="FM31" i="32"/>
  <c r="GH31" i="32"/>
  <c r="GY27" i="32"/>
  <c r="GY26" i="32" s="1"/>
  <c r="GY25" i="32" s="1"/>
  <c r="GY24" i="32" s="1"/>
  <c r="GY23" i="32" s="1"/>
  <c r="GY22" i="32" s="1"/>
  <c r="GY21" i="32" s="1"/>
  <c r="EC32" i="32"/>
  <c r="EC31" i="32" s="1"/>
  <c r="EC30" i="32" s="1"/>
  <c r="ED32" i="32"/>
  <c r="ED31" i="32" s="1"/>
  <c r="ED30" i="32" s="1"/>
  <c r="EE32" i="32"/>
  <c r="EE31" i="32" s="1"/>
  <c r="EE30" i="32" s="1"/>
  <c r="EJ32" i="32"/>
  <c r="EJ31" i="32" s="1"/>
  <c r="EJ30" i="32" s="1"/>
  <c r="EN32" i="32"/>
  <c r="EN31" i="32" s="1"/>
  <c r="EN30" i="32" s="1"/>
  <c r="FF32" i="32"/>
  <c r="FF31" i="32" s="1"/>
  <c r="FF30" i="32" s="1"/>
  <c r="Q33" i="32"/>
  <c r="Q32" i="32" s="1"/>
  <c r="Q31" i="32" s="1"/>
  <c r="Q30" i="32" s="1"/>
  <c r="Q29" i="32" s="1"/>
  <c r="Q28" i="32" s="1"/>
  <c r="Q27" i="32" s="1"/>
  <c r="Q26" i="32" s="1"/>
  <c r="Q25" i="32" s="1"/>
  <c r="Q24" i="32" s="1"/>
  <c r="Q23" i="32" s="1"/>
  <c r="Q22" i="32" s="1"/>
  <c r="R33" i="32"/>
  <c r="R32" i="32" s="1"/>
  <c r="R31" i="32" s="1"/>
  <c r="R30" i="32" s="1"/>
  <c r="R29" i="32" s="1"/>
  <c r="R28" i="32" s="1"/>
  <c r="R27" i="32" s="1"/>
  <c r="R26" i="32" s="1"/>
  <c r="R25" i="32" s="1"/>
  <c r="R24" i="32" s="1"/>
  <c r="R23" i="32" s="1"/>
  <c r="R22" i="32" s="1"/>
  <c r="S33" i="32"/>
  <c r="S32" i="32" s="1"/>
  <c r="S31" i="32" s="1"/>
  <c r="S30" i="32" s="1"/>
  <c r="S29" i="32" s="1"/>
  <c r="S28" i="32" s="1"/>
  <c r="S27" i="32" s="1"/>
  <c r="S26" i="32" s="1"/>
  <c r="S25" i="32" s="1"/>
  <c r="S24" i="32" s="1"/>
  <c r="S23" i="32" s="1"/>
  <c r="S22" i="32" s="1"/>
  <c r="T33" i="32"/>
  <c r="T32" i="32" s="1"/>
  <c r="T31" i="32" s="1"/>
  <c r="T30" i="32" s="1"/>
  <c r="T29" i="32" s="1"/>
  <c r="T28" i="32" s="1"/>
  <c r="T27" i="32" s="1"/>
  <c r="T26" i="32" s="1"/>
  <c r="T25" i="32" s="1"/>
  <c r="T24" i="32" s="1"/>
  <c r="T23" i="32" s="1"/>
  <c r="T22" i="32" s="1"/>
  <c r="U33" i="32"/>
  <c r="U32" i="32" s="1"/>
  <c r="U31" i="32" s="1"/>
  <c r="U30" i="32" s="1"/>
  <c r="U29" i="32" s="1"/>
  <c r="U28" i="32" s="1"/>
  <c r="U27" i="32" s="1"/>
  <c r="U26" i="32" s="1"/>
  <c r="U25" i="32" s="1"/>
  <c r="U24" i="32" s="1"/>
  <c r="U23" i="32" s="1"/>
  <c r="U22" i="32" s="1"/>
  <c r="V33" i="32"/>
  <c r="V32" i="32" s="1"/>
  <c r="V31" i="32" s="1"/>
  <c r="V30" i="32" s="1"/>
  <c r="V29" i="32" s="1"/>
  <c r="V28" i="32" s="1"/>
  <c r="V27" i="32" s="1"/>
  <c r="V26" i="32" s="1"/>
  <c r="V25" i="32" s="1"/>
  <c r="V24" i="32" s="1"/>
  <c r="V23" i="32" s="1"/>
  <c r="V22" i="32" s="1"/>
  <c r="W33" i="32"/>
  <c r="W32" i="32" s="1"/>
  <c r="W31" i="32" s="1"/>
  <c r="W30" i="32" s="1"/>
  <c r="W29" i="32" s="1"/>
  <c r="W28" i="32" s="1"/>
  <c r="W27" i="32" s="1"/>
  <c r="W26" i="32" s="1"/>
  <c r="W25" i="32" s="1"/>
  <c r="W24" i="32" s="1"/>
  <c r="W23" i="32" s="1"/>
  <c r="W22" i="32" s="1"/>
  <c r="X33" i="32"/>
  <c r="X32" i="32" s="1"/>
  <c r="X31" i="32" s="1"/>
  <c r="X30" i="32" s="1"/>
  <c r="X29" i="32" s="1"/>
  <c r="X28" i="32" s="1"/>
  <c r="X27" i="32" s="1"/>
  <c r="X26" i="32" s="1"/>
  <c r="X25" i="32" s="1"/>
  <c r="X24" i="32" s="1"/>
  <c r="X23" i="32" s="1"/>
  <c r="X22" i="32" s="1"/>
  <c r="Y33" i="32"/>
  <c r="Y32" i="32" s="1"/>
  <c r="Y31" i="32" s="1"/>
  <c r="Y30" i="32" s="1"/>
  <c r="Y29" i="32" s="1"/>
  <c r="Y28" i="32" s="1"/>
  <c r="Y27" i="32" s="1"/>
  <c r="Y26" i="32" s="1"/>
  <c r="Y25" i="32" s="1"/>
  <c r="Y24" i="32" s="1"/>
  <c r="Y23" i="32" s="1"/>
  <c r="Y22" i="32" s="1"/>
  <c r="Y21" i="32" s="1"/>
  <c r="Y20" i="32" s="1"/>
  <c r="Z33" i="32"/>
  <c r="Z32" i="32" s="1"/>
  <c r="Z31" i="32" s="1"/>
  <c r="Z30" i="32" s="1"/>
  <c r="Z29" i="32" s="1"/>
  <c r="Z28" i="32" s="1"/>
  <c r="Z27" i="32" s="1"/>
  <c r="Z26" i="32" s="1"/>
  <c r="Z25" i="32" s="1"/>
  <c r="Z24" i="32" s="1"/>
  <c r="Z23" i="32" s="1"/>
  <c r="Z22" i="32" s="1"/>
  <c r="Z21" i="32" s="1"/>
  <c r="Z20" i="32" s="1"/>
  <c r="AA33" i="32"/>
  <c r="AA32" i="32" s="1"/>
  <c r="AA31" i="32" s="1"/>
  <c r="AA30" i="32" s="1"/>
  <c r="AA29" i="32" s="1"/>
  <c r="AA28" i="32" s="1"/>
  <c r="AA27" i="32" s="1"/>
  <c r="AA26" i="32" s="1"/>
  <c r="AA25" i="32" s="1"/>
  <c r="AA24" i="32" s="1"/>
  <c r="AA23" i="32" s="1"/>
  <c r="AA22" i="32" s="1"/>
  <c r="AA21" i="32" s="1"/>
  <c r="AA20" i="32" s="1"/>
  <c r="AB33" i="32"/>
  <c r="AB32" i="32" s="1"/>
  <c r="AB31" i="32" s="1"/>
  <c r="AB30" i="32" s="1"/>
  <c r="AB29" i="32" s="1"/>
  <c r="AB28" i="32" s="1"/>
  <c r="AB27" i="32" s="1"/>
  <c r="AB26" i="32" s="1"/>
  <c r="AB25" i="32" s="1"/>
  <c r="AB24" i="32" s="1"/>
  <c r="AB23" i="32" s="1"/>
  <c r="AB22" i="32" s="1"/>
  <c r="AB21" i="32" s="1"/>
  <c r="AB20" i="32" s="1"/>
  <c r="BE33" i="32"/>
  <c r="BE32" i="32" s="1"/>
  <c r="BE31" i="32" s="1"/>
  <c r="BE30" i="32" s="1"/>
  <c r="BE29" i="32" s="1"/>
  <c r="BE28" i="32" s="1"/>
  <c r="BE27" i="32" s="1"/>
  <c r="BE26" i="32" s="1"/>
  <c r="BE25" i="32" s="1"/>
  <c r="BE24" i="32" s="1"/>
  <c r="BE23" i="32" s="1"/>
  <c r="BE22" i="32" s="1"/>
  <c r="BE21" i="32" s="1"/>
  <c r="BF33" i="32"/>
  <c r="BF32" i="32" s="1"/>
  <c r="BF31" i="32" s="1"/>
  <c r="BF30" i="32" s="1"/>
  <c r="BF29" i="32" s="1"/>
  <c r="BG33" i="32"/>
  <c r="BG32" i="32" s="1"/>
  <c r="BG31" i="32" s="1"/>
  <c r="BG30" i="32" s="1"/>
  <c r="BG29" i="32" s="1"/>
  <c r="BH33" i="32"/>
  <c r="BH32" i="32" s="1"/>
  <c r="BH31" i="32" s="1"/>
  <c r="BH30" i="32" s="1"/>
  <c r="BH29" i="32" s="1"/>
  <c r="BI33" i="32"/>
  <c r="BI32" i="32" s="1"/>
  <c r="BI31" i="32" s="1"/>
  <c r="BI30" i="32" s="1"/>
  <c r="BI29" i="32" s="1"/>
  <c r="BJ33" i="32"/>
  <c r="BJ32" i="32" s="1"/>
  <c r="BJ31" i="32" s="1"/>
  <c r="BJ30" i="32" s="1"/>
  <c r="BJ29" i="32" s="1"/>
  <c r="BK33" i="32"/>
  <c r="BK32" i="32" s="1"/>
  <c r="BK31" i="32" s="1"/>
  <c r="BK30" i="32" s="1"/>
  <c r="BK29" i="32" s="1"/>
  <c r="BL33" i="32"/>
  <c r="BL32" i="32" s="1"/>
  <c r="BL31" i="32" s="1"/>
  <c r="BL30" i="32" s="1"/>
  <c r="BL29" i="32" s="1"/>
  <c r="BM33" i="32"/>
  <c r="BM32" i="32" s="1"/>
  <c r="BM31" i="32" s="1"/>
  <c r="BM30" i="32" s="1"/>
  <c r="BM29" i="32" s="1"/>
  <c r="BM28" i="32" s="1"/>
  <c r="BM27" i="32" s="1"/>
  <c r="BN33" i="32"/>
  <c r="BN32" i="32" s="1"/>
  <c r="BN31" i="32" s="1"/>
  <c r="BN30" i="32" s="1"/>
  <c r="BN29" i="32" s="1"/>
  <c r="BO33" i="32"/>
  <c r="BO32" i="32" s="1"/>
  <c r="BO31" i="32" s="1"/>
  <c r="BO30" i="32" s="1"/>
  <c r="BO29" i="32" s="1"/>
  <c r="BO28" i="32" s="1"/>
  <c r="BO27" i="32" s="1"/>
  <c r="BP33" i="32"/>
  <c r="BP32" i="32" s="1"/>
  <c r="BP31" i="32" s="1"/>
  <c r="BP30" i="32" s="1"/>
  <c r="BP29" i="32" s="1"/>
  <c r="BR33" i="32"/>
  <c r="BR32" i="32" s="1"/>
  <c r="BR31" i="32" s="1"/>
  <c r="BR30" i="32" s="1"/>
  <c r="BR29" i="32" s="1"/>
  <c r="BS33" i="32"/>
  <c r="BS32" i="32" s="1"/>
  <c r="BS31" i="32" s="1"/>
  <c r="BT33" i="32"/>
  <c r="BT32" i="32" s="1"/>
  <c r="BT31" i="32" s="1"/>
  <c r="BU33" i="32"/>
  <c r="BU32" i="32" s="1"/>
  <c r="BU31" i="32" s="1"/>
  <c r="BV33" i="32"/>
  <c r="BV32" i="32" s="1"/>
  <c r="BV31" i="32" s="1"/>
  <c r="BV30" i="32" s="1"/>
  <c r="BV29" i="32" s="1"/>
  <c r="BV28" i="32" s="1"/>
  <c r="BV27" i="32" s="1"/>
  <c r="BV26" i="32" s="1"/>
  <c r="BV25" i="32" s="1"/>
  <c r="BV24" i="32" s="1"/>
  <c r="BW33" i="32"/>
  <c r="BW32" i="32" s="1"/>
  <c r="BW31" i="32" s="1"/>
  <c r="BX33" i="32"/>
  <c r="BX32" i="32" s="1"/>
  <c r="BX31" i="32" s="1"/>
  <c r="BZ33" i="32"/>
  <c r="BZ32" i="32" s="1"/>
  <c r="BZ31" i="32" s="1"/>
  <c r="CA33" i="32"/>
  <c r="CA32" i="32" s="1"/>
  <c r="CA31" i="32" s="1"/>
  <c r="CA30" i="32" s="1"/>
  <c r="CB33" i="32"/>
  <c r="CB32" i="32" s="1"/>
  <c r="CB31" i="32" s="1"/>
  <c r="CB30" i="32" s="1"/>
  <c r="CC33" i="32"/>
  <c r="CC32" i="32" s="1"/>
  <c r="CC31" i="32" s="1"/>
  <c r="CC30" i="32" s="1"/>
  <c r="CC29" i="32" s="1"/>
  <c r="CC28" i="32" s="1"/>
  <c r="CC27" i="32" s="1"/>
  <c r="CF33" i="32"/>
  <c r="CF32" i="32" s="1"/>
  <c r="CF31" i="32" s="1"/>
  <c r="CF30" i="32" s="1"/>
  <c r="CF29" i="32" s="1"/>
  <c r="CF28" i="32" s="1"/>
  <c r="CF27" i="32" s="1"/>
  <c r="CG33" i="32"/>
  <c r="CG32" i="32" s="1"/>
  <c r="CG31" i="32" s="1"/>
  <c r="CG30" i="32" s="1"/>
  <c r="CG29" i="32" s="1"/>
  <c r="CG28" i="32" s="1"/>
  <c r="CG27" i="32" s="1"/>
  <c r="CH33" i="32"/>
  <c r="CI33" i="32"/>
  <c r="CI32" i="32" s="1"/>
  <c r="CI31" i="32" s="1"/>
  <c r="CI30" i="32" s="1"/>
  <c r="CJ33" i="32"/>
  <c r="CK33" i="32"/>
  <c r="CL33" i="32"/>
  <c r="CM33" i="32"/>
  <c r="CN33" i="32"/>
  <c r="CP33" i="32"/>
  <c r="CT33" i="32"/>
  <c r="CT32" i="32" s="1"/>
  <c r="CT31" i="32" s="1"/>
  <c r="CT30" i="32" s="1"/>
  <c r="CV33" i="32"/>
  <c r="CV32" i="32" s="1"/>
  <c r="CV31" i="32" s="1"/>
  <c r="CV30" i="32" s="1"/>
  <c r="CW33" i="32"/>
  <c r="CW32" i="32" s="1"/>
  <c r="CW31" i="32" s="1"/>
  <c r="CW30" i="32" s="1"/>
  <c r="CW29" i="32" s="1"/>
  <c r="CW28" i="32" s="1"/>
  <c r="CX33" i="32"/>
  <c r="CX32" i="32" s="1"/>
  <c r="CX31" i="32" s="1"/>
  <c r="CX30" i="32" s="1"/>
  <c r="CY33" i="32"/>
  <c r="CY32" i="32" s="1"/>
  <c r="CY31" i="32" s="1"/>
  <c r="CY30" i="32" s="1"/>
  <c r="CZ33" i="32"/>
  <c r="CZ32" i="32" s="1"/>
  <c r="CZ31" i="32" s="1"/>
  <c r="CZ30" i="32" s="1"/>
  <c r="DA33" i="32"/>
  <c r="DA32" i="32" s="1"/>
  <c r="DA31" i="32" s="1"/>
  <c r="DA30" i="32" s="1"/>
  <c r="DC33" i="32"/>
  <c r="DC32" i="32" s="1"/>
  <c r="DC31" i="32" s="1"/>
  <c r="DC30" i="32" s="1"/>
  <c r="DN33" i="32"/>
  <c r="DN32" i="32" s="1"/>
  <c r="DN31" i="32" s="1"/>
  <c r="DN30" i="32" s="1"/>
  <c r="DN29" i="32" s="1"/>
  <c r="DN28" i="32" s="1"/>
  <c r="DO33" i="32"/>
  <c r="DO32" i="32" s="1"/>
  <c r="DO31" i="32" s="1"/>
  <c r="DO30" i="32" s="1"/>
  <c r="DP33" i="32"/>
  <c r="DP32" i="32" s="1"/>
  <c r="DP31" i="32" s="1"/>
  <c r="DP30" i="32" s="1"/>
  <c r="DQ33" i="32"/>
  <c r="DQ32" i="32" s="1"/>
  <c r="DQ31" i="32" s="1"/>
  <c r="DQ30" i="32" s="1"/>
  <c r="DQ29" i="32" s="1"/>
  <c r="DQ28" i="32" s="1"/>
  <c r="EA33" i="32"/>
  <c r="EA32" i="32" s="1"/>
  <c r="EA31" i="32" s="1"/>
  <c r="EA30" i="32" s="1"/>
  <c r="EF33" i="32"/>
  <c r="EF32" i="32" s="1"/>
  <c r="EF31" i="32" s="1"/>
  <c r="EF30" i="32" s="1"/>
  <c r="EF29" i="32" s="1"/>
  <c r="EF28" i="32" s="1"/>
  <c r="EF27" i="32" s="1"/>
  <c r="EF26" i="32" s="1"/>
  <c r="EF25" i="32" s="1"/>
  <c r="EF24" i="32" s="1"/>
  <c r="EO33" i="32"/>
  <c r="EO32" i="32" s="1"/>
  <c r="EO31" i="32" s="1"/>
  <c r="EO30" i="32" s="1"/>
  <c r="EO29" i="32" s="1"/>
  <c r="EY33" i="32"/>
  <c r="EY32" i="32" s="1"/>
  <c r="EY31" i="32" s="1"/>
  <c r="GB33" i="32"/>
  <c r="C34" i="32"/>
  <c r="C33" i="32" s="1"/>
  <c r="C32" i="32" s="1"/>
  <c r="C31" i="32" s="1"/>
  <c r="C30" i="32" s="1"/>
  <c r="C29" i="32" s="1"/>
  <c r="C28" i="32" s="1"/>
  <c r="C27" i="32" s="1"/>
  <c r="C26" i="32" s="1"/>
  <c r="C25" i="32" s="1"/>
  <c r="C24" i="32" s="1"/>
  <c r="C23" i="32" s="1"/>
  <c r="C22" i="32" s="1"/>
  <c r="C21" i="32" s="1"/>
  <c r="D34" i="32"/>
  <c r="D33" i="32" s="1"/>
  <c r="D32" i="32" s="1"/>
  <c r="D31" i="32" s="1"/>
  <c r="D30" i="32" s="1"/>
  <c r="D29" i="32" s="1"/>
  <c r="D28" i="32" s="1"/>
  <c r="D27" i="32" s="1"/>
  <c r="D26" i="32" s="1"/>
  <c r="D25" i="32" s="1"/>
  <c r="D24" i="32" s="1"/>
  <c r="D23" i="32" s="1"/>
  <c r="D22" i="32" s="1"/>
  <c r="D21" i="32" s="1"/>
  <c r="E34" i="32"/>
  <c r="E33" i="32" s="1"/>
  <c r="E32" i="32" s="1"/>
  <c r="E31" i="32" s="1"/>
  <c r="E30" i="32" s="1"/>
  <c r="E29" i="32" s="1"/>
  <c r="E28" i="32" s="1"/>
  <c r="E27" i="32" s="1"/>
  <c r="E26" i="32" s="1"/>
  <c r="E25" i="32" s="1"/>
  <c r="E24" i="32" s="1"/>
  <c r="E23" i="32" s="1"/>
  <c r="E22" i="32" s="1"/>
  <c r="E21" i="32" s="1"/>
  <c r="F34" i="32"/>
  <c r="F33" i="32" s="1"/>
  <c r="F32" i="32" s="1"/>
  <c r="F31" i="32" s="1"/>
  <c r="F30" i="32" s="1"/>
  <c r="F29" i="32" s="1"/>
  <c r="F28" i="32" s="1"/>
  <c r="F27" i="32" s="1"/>
  <c r="F26" i="32" s="1"/>
  <c r="F25" i="32" s="1"/>
  <c r="F24" i="32" s="1"/>
  <c r="F23" i="32" s="1"/>
  <c r="F22" i="32" s="1"/>
  <c r="F21" i="32" s="1"/>
  <c r="G34" i="32"/>
  <c r="G33" i="32" s="1"/>
  <c r="G32" i="32" s="1"/>
  <c r="G31" i="32" s="1"/>
  <c r="G30" i="32" s="1"/>
  <c r="G29" i="32" s="1"/>
  <c r="G28" i="32" s="1"/>
  <c r="G27" i="32" s="1"/>
  <c r="G26" i="32" s="1"/>
  <c r="G25" i="32" s="1"/>
  <c r="G24" i="32" s="1"/>
  <c r="G23" i="32" s="1"/>
  <c r="G22" i="32" s="1"/>
  <c r="G21" i="32" s="1"/>
  <c r="H34" i="32"/>
  <c r="H33" i="32" s="1"/>
  <c r="H32" i="32" s="1"/>
  <c r="H31" i="32" s="1"/>
  <c r="H30" i="32" s="1"/>
  <c r="H29" i="32" s="1"/>
  <c r="H28" i="32" s="1"/>
  <c r="H27" i="32" s="1"/>
  <c r="H26" i="32" s="1"/>
  <c r="H25" i="32" s="1"/>
  <c r="H24" i="32" s="1"/>
  <c r="H23" i="32" s="1"/>
  <c r="H22" i="32" s="1"/>
  <c r="H21" i="32" s="1"/>
  <c r="I34" i="32"/>
  <c r="I33" i="32" s="1"/>
  <c r="I32" i="32" s="1"/>
  <c r="I31" i="32" s="1"/>
  <c r="I30" i="32" s="1"/>
  <c r="I29" i="32" s="1"/>
  <c r="I28" i="32" s="1"/>
  <c r="I27" i="32" s="1"/>
  <c r="I26" i="32" s="1"/>
  <c r="I25" i="32" s="1"/>
  <c r="I24" i="32" s="1"/>
  <c r="I23" i="32" s="1"/>
  <c r="I22" i="32" s="1"/>
  <c r="I21" i="32" s="1"/>
  <c r="J34" i="32"/>
  <c r="J33" i="32" s="1"/>
  <c r="J32" i="32" s="1"/>
  <c r="J31" i="32" s="1"/>
  <c r="J30" i="32" s="1"/>
  <c r="J29" i="32" s="1"/>
  <c r="J28" i="32" s="1"/>
  <c r="J27" i="32" s="1"/>
  <c r="J26" i="32" s="1"/>
  <c r="J25" i="32" s="1"/>
  <c r="J24" i="32" s="1"/>
  <c r="J23" i="32" s="1"/>
  <c r="J22" i="32" s="1"/>
  <c r="J21" i="32" s="1"/>
  <c r="K34" i="32"/>
  <c r="K33" i="32" s="1"/>
  <c r="K32" i="32" s="1"/>
  <c r="K31" i="32" s="1"/>
  <c r="K30" i="32" s="1"/>
  <c r="K29" i="32" s="1"/>
  <c r="K28" i="32" s="1"/>
  <c r="K27" i="32" s="1"/>
  <c r="K26" i="32" s="1"/>
  <c r="K25" i="32" s="1"/>
  <c r="K24" i="32" s="1"/>
  <c r="K23" i="32" s="1"/>
  <c r="K22" i="32" s="1"/>
  <c r="K21" i="32" s="1"/>
  <c r="L34" i="32"/>
  <c r="L33" i="32" s="1"/>
  <c r="L32" i="32" s="1"/>
  <c r="L31" i="32" s="1"/>
  <c r="L30" i="32" s="1"/>
  <c r="L29" i="32" s="1"/>
  <c r="L28" i="32" s="1"/>
  <c r="L27" i="32" s="1"/>
  <c r="L26" i="32" s="1"/>
  <c r="L25" i="32" s="1"/>
  <c r="L24" i="32" s="1"/>
  <c r="L23" i="32" s="1"/>
  <c r="L22" i="32" s="1"/>
  <c r="L21" i="32" s="1"/>
  <c r="M34" i="32"/>
  <c r="M33" i="32" s="1"/>
  <c r="M32" i="32" s="1"/>
  <c r="M31" i="32" s="1"/>
  <c r="M30" i="32" s="1"/>
  <c r="M29" i="32" s="1"/>
  <c r="M28" i="32" s="1"/>
  <c r="M27" i="32" s="1"/>
  <c r="M26" i="32" s="1"/>
  <c r="M25" i="32" s="1"/>
  <c r="M24" i="32" s="1"/>
  <c r="M23" i="32" s="1"/>
  <c r="M22" i="32" s="1"/>
  <c r="M21" i="32" s="1"/>
  <c r="N34" i="32"/>
  <c r="N33" i="32" s="1"/>
  <c r="N32" i="32" s="1"/>
  <c r="N31" i="32" s="1"/>
  <c r="N30" i="32" s="1"/>
  <c r="N29" i="32" s="1"/>
  <c r="N28" i="32" s="1"/>
  <c r="N27" i="32" s="1"/>
  <c r="N26" i="32" s="1"/>
  <c r="N25" i="32" s="1"/>
  <c r="N24" i="32" s="1"/>
  <c r="N23" i="32" s="1"/>
  <c r="N22" i="32" s="1"/>
  <c r="N21" i="32" s="1"/>
  <c r="Q34" i="32"/>
  <c r="R34" i="32"/>
  <c r="S34" i="32"/>
  <c r="T34" i="32"/>
  <c r="U34" i="32"/>
  <c r="V34" i="32"/>
  <c r="W34" i="32"/>
  <c r="X34" i="32"/>
  <c r="Y34" i="32"/>
  <c r="Z34" i="32"/>
  <c r="AA34" i="32"/>
  <c r="AB34" i="32"/>
  <c r="AD34" i="32"/>
  <c r="AD33" i="32" s="1"/>
  <c r="AD32" i="32" s="1"/>
  <c r="AD31" i="32" s="1"/>
  <c r="AD30" i="32" s="1"/>
  <c r="AD29" i="32" s="1"/>
  <c r="AE34" i="32"/>
  <c r="AE33" i="32" s="1"/>
  <c r="AE32" i="32" s="1"/>
  <c r="AE31" i="32" s="1"/>
  <c r="AE30" i="32" s="1"/>
  <c r="AE29" i="32" s="1"/>
  <c r="AF34" i="32"/>
  <c r="AF33" i="32" s="1"/>
  <c r="AF32" i="32" s="1"/>
  <c r="AF31" i="32" s="1"/>
  <c r="AF30" i="32" s="1"/>
  <c r="AF29" i="32" s="1"/>
  <c r="AG34" i="32"/>
  <c r="AG33" i="32" s="1"/>
  <c r="AG32" i="32" s="1"/>
  <c r="AG31" i="32" s="1"/>
  <c r="AG30" i="32" s="1"/>
  <c r="AG29" i="32" s="1"/>
  <c r="AH34" i="32"/>
  <c r="AH33" i="32" s="1"/>
  <c r="AH32" i="32" s="1"/>
  <c r="AH31" i="32" s="1"/>
  <c r="AH30" i="32" s="1"/>
  <c r="AH29" i="32" s="1"/>
  <c r="AI34" i="32"/>
  <c r="AI33" i="32" s="1"/>
  <c r="AI32" i="32" s="1"/>
  <c r="AI31" i="32" s="1"/>
  <c r="AI30" i="32" s="1"/>
  <c r="AI29" i="32" s="1"/>
  <c r="AJ34" i="32"/>
  <c r="AJ33" i="32" s="1"/>
  <c r="AJ32" i="32" s="1"/>
  <c r="AJ31" i="32" s="1"/>
  <c r="AJ30" i="32" s="1"/>
  <c r="AJ29" i="32" s="1"/>
  <c r="AK34" i="32"/>
  <c r="AK33" i="32" s="1"/>
  <c r="AK32" i="32" s="1"/>
  <c r="AK31" i="32" s="1"/>
  <c r="AK30" i="32" s="1"/>
  <c r="AK29" i="32" s="1"/>
  <c r="AL34" i="32"/>
  <c r="AL33" i="32" s="1"/>
  <c r="AL32" i="32" s="1"/>
  <c r="AL31" i="32" s="1"/>
  <c r="AL30" i="32" s="1"/>
  <c r="AL29" i="32" s="1"/>
  <c r="AM34" i="32"/>
  <c r="AM33" i="32" s="1"/>
  <c r="AM32" i="32" s="1"/>
  <c r="AM31" i="32" s="1"/>
  <c r="AM30" i="32" s="1"/>
  <c r="AM29" i="32" s="1"/>
  <c r="AN34" i="32"/>
  <c r="AN33" i="32" s="1"/>
  <c r="AN32" i="32" s="1"/>
  <c r="AN31" i="32" s="1"/>
  <c r="AN30" i="32" s="1"/>
  <c r="AN29" i="32" s="1"/>
  <c r="AO34" i="32"/>
  <c r="AO33" i="32" s="1"/>
  <c r="AO32" i="32" s="1"/>
  <c r="AO31" i="32" s="1"/>
  <c r="AO30" i="32" s="1"/>
  <c r="AO29" i="32" s="1"/>
  <c r="AQ34" i="32"/>
  <c r="AQ33" i="32" s="1"/>
  <c r="AQ32" i="32" s="1"/>
  <c r="AQ31" i="32" s="1"/>
  <c r="AQ30" i="32" s="1"/>
  <c r="AQ29" i="32" s="1"/>
  <c r="AQ28" i="32" s="1"/>
  <c r="AQ27" i="32" s="1"/>
  <c r="AQ26" i="32" s="1"/>
  <c r="AQ25" i="32" s="1"/>
  <c r="AQ24" i="32" s="1"/>
  <c r="AQ23" i="32" s="1"/>
  <c r="AQ22" i="32" s="1"/>
  <c r="AR34" i="32"/>
  <c r="AR33" i="32" s="1"/>
  <c r="AR32" i="32" s="1"/>
  <c r="AR31" i="32" s="1"/>
  <c r="AR30" i="32" s="1"/>
  <c r="AR29" i="32" s="1"/>
  <c r="AR28" i="32" s="1"/>
  <c r="AR27" i="32" s="1"/>
  <c r="AR26" i="32" s="1"/>
  <c r="AR25" i="32" s="1"/>
  <c r="AR24" i="32" s="1"/>
  <c r="AR23" i="32" s="1"/>
  <c r="AR22" i="32" s="1"/>
  <c r="AS34" i="32"/>
  <c r="AS33" i="32" s="1"/>
  <c r="AS32" i="32" s="1"/>
  <c r="AS31" i="32" s="1"/>
  <c r="AS30" i="32" s="1"/>
  <c r="AS29" i="32" s="1"/>
  <c r="AS28" i="32" s="1"/>
  <c r="AS27" i="32" s="1"/>
  <c r="AS26" i="32" s="1"/>
  <c r="AS25" i="32" s="1"/>
  <c r="AS24" i="32" s="1"/>
  <c r="AS23" i="32" s="1"/>
  <c r="AS22" i="32" s="1"/>
  <c r="AT34" i="32"/>
  <c r="AT33" i="32" s="1"/>
  <c r="AT32" i="32" s="1"/>
  <c r="AT31" i="32" s="1"/>
  <c r="AT30" i="32" s="1"/>
  <c r="AT29" i="32" s="1"/>
  <c r="AT28" i="32" s="1"/>
  <c r="AT27" i="32" s="1"/>
  <c r="AT26" i="32" s="1"/>
  <c r="AT25" i="32" s="1"/>
  <c r="AT24" i="32" s="1"/>
  <c r="AT23" i="32" s="1"/>
  <c r="AT22" i="32" s="1"/>
  <c r="AU34" i="32"/>
  <c r="AU33" i="32" s="1"/>
  <c r="AU32" i="32" s="1"/>
  <c r="AU31" i="32" s="1"/>
  <c r="AU30" i="32" s="1"/>
  <c r="AU29" i="32" s="1"/>
  <c r="AU28" i="32" s="1"/>
  <c r="AU27" i="32" s="1"/>
  <c r="AU26" i="32" s="1"/>
  <c r="AU25" i="32" s="1"/>
  <c r="AU24" i="32" s="1"/>
  <c r="AU23" i="32" s="1"/>
  <c r="AU22" i="32" s="1"/>
  <c r="AV34" i="32"/>
  <c r="AV33" i="32" s="1"/>
  <c r="AV32" i="32" s="1"/>
  <c r="AV31" i="32" s="1"/>
  <c r="AV30" i="32" s="1"/>
  <c r="AV29" i="32" s="1"/>
  <c r="AV28" i="32" s="1"/>
  <c r="AV27" i="32" s="1"/>
  <c r="AV26" i="32" s="1"/>
  <c r="AV25" i="32" s="1"/>
  <c r="AV24" i="32" s="1"/>
  <c r="AV23" i="32" s="1"/>
  <c r="AV22" i="32" s="1"/>
  <c r="AW34" i="32"/>
  <c r="AW33" i="32" s="1"/>
  <c r="AW32" i="32" s="1"/>
  <c r="AW31" i="32" s="1"/>
  <c r="AW30" i="32" s="1"/>
  <c r="AW29" i="32" s="1"/>
  <c r="AW28" i="32" s="1"/>
  <c r="AW27" i="32" s="1"/>
  <c r="AW26" i="32" s="1"/>
  <c r="AW25" i="32" s="1"/>
  <c r="AW24" i="32" s="1"/>
  <c r="AW23" i="32" s="1"/>
  <c r="AW22" i="32" s="1"/>
  <c r="AX34" i="32"/>
  <c r="AX33" i="32" s="1"/>
  <c r="AX32" i="32" s="1"/>
  <c r="AX31" i="32" s="1"/>
  <c r="AX30" i="32" s="1"/>
  <c r="AX29" i="32" s="1"/>
  <c r="AX28" i="32" s="1"/>
  <c r="AX27" i="32" s="1"/>
  <c r="AX26" i="32" s="1"/>
  <c r="AX25" i="32" s="1"/>
  <c r="AX24" i="32" s="1"/>
  <c r="AX23" i="32" s="1"/>
  <c r="AX22" i="32" s="1"/>
  <c r="AY34" i="32"/>
  <c r="AY33" i="32" s="1"/>
  <c r="AY32" i="32" s="1"/>
  <c r="AY31" i="32" s="1"/>
  <c r="AY30" i="32" s="1"/>
  <c r="AY29" i="32" s="1"/>
  <c r="AY28" i="32" s="1"/>
  <c r="AY27" i="32" s="1"/>
  <c r="AY26" i="32" s="1"/>
  <c r="AY25" i="32" s="1"/>
  <c r="AY24" i="32" s="1"/>
  <c r="AY23" i="32" s="1"/>
  <c r="AY22" i="32" s="1"/>
  <c r="AZ34" i="32"/>
  <c r="AZ33" i="32" s="1"/>
  <c r="AZ32" i="32" s="1"/>
  <c r="AZ31" i="32" s="1"/>
  <c r="AZ30" i="32" s="1"/>
  <c r="AZ29" i="32" s="1"/>
  <c r="AZ28" i="32" s="1"/>
  <c r="AZ27" i="32" s="1"/>
  <c r="AZ26" i="32" s="1"/>
  <c r="AZ25" i="32" s="1"/>
  <c r="AZ24" i="32" s="1"/>
  <c r="AZ23" i="32" s="1"/>
  <c r="AZ22" i="32" s="1"/>
  <c r="BA34" i="32"/>
  <c r="BA33" i="32" s="1"/>
  <c r="BA32" i="32" s="1"/>
  <c r="BA31" i="32" s="1"/>
  <c r="BA30" i="32" s="1"/>
  <c r="BA29" i="32" s="1"/>
  <c r="BB34" i="32"/>
  <c r="BB33" i="32" s="1"/>
  <c r="BB32" i="32" s="1"/>
  <c r="BB31" i="32" s="1"/>
  <c r="BB30" i="32" s="1"/>
  <c r="BB29" i="32" s="1"/>
  <c r="BB28" i="32" s="1"/>
  <c r="BB27" i="32" s="1"/>
  <c r="BB26" i="32" s="1"/>
  <c r="BB25" i="32" s="1"/>
  <c r="BB24" i="32" s="1"/>
  <c r="BB23" i="32" s="1"/>
  <c r="BB22" i="32" s="1"/>
  <c r="BY34" i="32"/>
  <c r="BY33" i="32" s="1"/>
  <c r="BY32" i="32" s="1"/>
  <c r="BY31" i="32" s="1"/>
  <c r="BY30" i="32" s="1"/>
  <c r="BY29" i="32" s="1"/>
  <c r="BY28" i="32" s="1"/>
  <c r="BY27" i="32" s="1"/>
  <c r="BY26" i="32" s="1"/>
  <c r="BY25" i="32" s="1"/>
  <c r="BY24" i="32" s="1"/>
  <c r="BY23" i="32" s="1"/>
  <c r="BY22" i="32" s="1"/>
  <c r="CO34" i="32"/>
  <c r="CO33" i="32" s="1"/>
  <c r="CO32" i="32" s="1"/>
  <c r="CO31" i="32" s="1"/>
  <c r="CO30" i="32" s="1"/>
  <c r="CQ34" i="32"/>
  <c r="CQ33" i="32" s="1"/>
  <c r="CU34" i="32"/>
  <c r="CU33" i="32" s="1"/>
  <c r="CU32" i="32" s="1"/>
  <c r="CU31" i="32" s="1"/>
  <c r="CU30" i="32" s="1"/>
  <c r="DB34" i="32"/>
  <c r="DB33" i="32" s="1"/>
  <c r="DB32" i="32" s="1"/>
  <c r="DB31" i="32" s="1"/>
  <c r="DB30" i="32" s="1"/>
  <c r="DD34" i="32"/>
  <c r="DD33" i="32" s="1"/>
  <c r="DD32" i="32" s="1"/>
  <c r="DD31" i="32" s="1"/>
  <c r="DD30" i="32" s="1"/>
  <c r="DE34" i="32"/>
  <c r="DE33" i="32" s="1"/>
  <c r="DE32" i="32" s="1"/>
  <c r="DE31" i="32" s="1"/>
  <c r="DE30" i="32" s="1"/>
  <c r="DH34" i="32"/>
  <c r="DH33" i="32" s="1"/>
  <c r="DH32" i="32" s="1"/>
  <c r="DH31" i="32" s="1"/>
  <c r="DH30" i="32" s="1"/>
  <c r="DI34" i="32"/>
  <c r="DI33" i="32" s="1"/>
  <c r="DI32" i="32" s="1"/>
  <c r="DI31" i="32" s="1"/>
  <c r="DI30" i="32" s="1"/>
  <c r="DJ34" i="32"/>
  <c r="DJ33" i="32" s="1"/>
  <c r="DJ32" i="32" s="1"/>
  <c r="DJ31" i="32" s="1"/>
  <c r="DJ30" i="32" s="1"/>
  <c r="DK34" i="32"/>
  <c r="DK33" i="32" s="1"/>
  <c r="DK32" i="32" s="1"/>
  <c r="DK31" i="32" s="1"/>
  <c r="DK30" i="32" s="1"/>
  <c r="DL34" i="32"/>
  <c r="DL33" i="32" s="1"/>
  <c r="DL32" i="32" s="1"/>
  <c r="DL31" i="32" s="1"/>
  <c r="DL30" i="32" s="1"/>
  <c r="DM34" i="32"/>
  <c r="DM33" i="32" s="1"/>
  <c r="DM32" i="32" s="1"/>
  <c r="DM31" i="32" s="1"/>
  <c r="DM30" i="32" s="1"/>
  <c r="DR34" i="32"/>
  <c r="DR33" i="32" s="1"/>
  <c r="DR32" i="32" s="1"/>
  <c r="DR31" i="32" s="1"/>
  <c r="DR30" i="32" s="1"/>
  <c r="DS34" i="32"/>
  <c r="DS33" i="32" s="1"/>
  <c r="DS32" i="32" s="1"/>
  <c r="DS31" i="32" s="1"/>
  <c r="DS30" i="32" s="1"/>
  <c r="DV34" i="32"/>
  <c r="DV33" i="32" s="1"/>
  <c r="DW34" i="32"/>
  <c r="DW33" i="32" s="1"/>
  <c r="DX34" i="32"/>
  <c r="DX33" i="32" s="1"/>
  <c r="DY34" i="32"/>
  <c r="DZ34" i="32"/>
  <c r="DZ33" i="32" s="1"/>
  <c r="DZ32" i="32" s="1"/>
  <c r="DZ31" i="32" s="1"/>
  <c r="DZ30" i="32" s="1"/>
  <c r="DZ29" i="32" s="1"/>
  <c r="DZ28" i="32" s="1"/>
  <c r="DZ27" i="32" s="1"/>
  <c r="DZ26" i="32" s="1"/>
  <c r="DZ25" i="32" s="1"/>
  <c r="DZ24" i="32" s="1"/>
  <c r="DZ23" i="32" s="1"/>
  <c r="DZ22" i="32" s="1"/>
  <c r="EB34" i="32"/>
  <c r="EB33" i="32" s="1"/>
  <c r="EB32" i="32" s="1"/>
  <c r="EB31" i="32" s="1"/>
  <c r="EB30" i="32" s="1"/>
  <c r="EC34" i="32"/>
  <c r="ED34" i="32"/>
  <c r="EE34" i="32"/>
  <c r="EG34" i="32"/>
  <c r="EJ34" i="32"/>
  <c r="EK34" i="32"/>
  <c r="EK33" i="32" s="1"/>
  <c r="EK32" i="32" s="1"/>
  <c r="EK31" i="32" s="1"/>
  <c r="EK30" i="32" s="1"/>
  <c r="EL34" i="32"/>
  <c r="EL33" i="32" s="1"/>
  <c r="EL32" i="32" s="1"/>
  <c r="EL31" i="32" s="1"/>
  <c r="EL30" i="32" s="1"/>
  <c r="EM34" i="32"/>
  <c r="EM33" i="32" s="1"/>
  <c r="EM32" i="32" s="1"/>
  <c r="EM31" i="32" s="1"/>
  <c r="EM30" i="32" s="1"/>
  <c r="EM29" i="32" s="1"/>
  <c r="EN34" i="32"/>
  <c r="EP34" i="32"/>
  <c r="EP33" i="32" s="1"/>
  <c r="EQ34" i="32"/>
  <c r="EQ33" i="32" s="1"/>
  <c r="EQ32" i="32" s="1"/>
  <c r="EQ31" i="32" s="1"/>
  <c r="EQ30" i="32" s="1"/>
  <c r="ER34" i="32"/>
  <c r="ER33" i="32" s="1"/>
  <c r="ER32" i="32" s="1"/>
  <c r="ER31" i="32" s="1"/>
  <c r="ER30" i="32" s="1"/>
  <c r="ER29" i="32" s="1"/>
  <c r="ES34" i="32"/>
  <c r="ES33" i="32" s="1"/>
  <c r="ES32" i="32" s="1"/>
  <c r="ES31" i="32" s="1"/>
  <c r="ES30" i="32" s="1"/>
  <c r="ES29" i="32" s="1"/>
  <c r="ET34" i="32"/>
  <c r="ET33" i="32" s="1"/>
  <c r="ET32" i="32" s="1"/>
  <c r="ET31" i="32" s="1"/>
  <c r="ET30" i="32" s="1"/>
  <c r="ET29" i="32" s="1"/>
  <c r="EU34" i="32"/>
  <c r="EU33" i="32" s="1"/>
  <c r="EU32" i="32" s="1"/>
  <c r="EU31" i="32" s="1"/>
  <c r="EU30" i="32" s="1"/>
  <c r="EU29" i="32" s="1"/>
  <c r="FR34" i="32"/>
  <c r="FR33" i="32" s="1"/>
  <c r="FR32" i="32" s="1"/>
  <c r="FR31" i="32" s="1"/>
  <c r="FR30" i="32" s="1"/>
  <c r="FL34" i="32"/>
  <c r="FL33" i="32" s="1"/>
  <c r="FB34" i="32"/>
  <c r="FB33" i="32" s="1"/>
  <c r="FB32" i="32" s="1"/>
  <c r="FB31" i="32" s="1"/>
  <c r="FB30" i="32" s="1"/>
  <c r="FB29" i="32" s="1"/>
  <c r="FU34" i="32"/>
  <c r="FU33" i="32" s="1"/>
  <c r="FU32" i="32" s="1"/>
  <c r="FU31" i="32" s="1"/>
  <c r="FU30" i="32" s="1"/>
  <c r="EX34" i="32"/>
  <c r="EX33" i="32" s="1"/>
  <c r="EX32" i="32" s="1"/>
  <c r="FC34" i="32"/>
  <c r="FC33" i="32" s="1"/>
  <c r="FD34" i="32"/>
  <c r="FD33" i="32" s="1"/>
  <c r="FD32" i="32" s="1"/>
  <c r="FD31" i="32" s="1"/>
  <c r="FD30" i="32" s="1"/>
  <c r="FP34" i="32"/>
  <c r="FP33" i="32" s="1"/>
  <c r="FP32" i="32" s="1"/>
  <c r="FZ34" i="32"/>
  <c r="FZ33" i="32" s="1"/>
  <c r="FZ32" i="32" s="1"/>
  <c r="FZ30" i="32" s="1"/>
  <c r="FG34" i="32"/>
  <c r="FM34" i="32"/>
  <c r="GH34" i="32"/>
  <c r="FO34" i="32"/>
  <c r="FO33" i="32" s="1"/>
  <c r="FO32" i="32" s="1"/>
  <c r="FO31" i="32" s="1"/>
  <c r="FO30" i="32" s="1"/>
  <c r="FS34" i="32"/>
  <c r="FS33" i="32" s="1"/>
  <c r="GJ34" i="32"/>
  <c r="GP34" i="32"/>
  <c r="GK34" i="32"/>
  <c r="GW34" i="32"/>
  <c r="GC34" i="32"/>
  <c r="GI34" i="32"/>
  <c r="FV34" i="32"/>
  <c r="GF34" i="32"/>
  <c r="GG34" i="32"/>
  <c r="GY34" i="32"/>
  <c r="GQ34" i="32"/>
  <c r="GQ26" i="32" s="1"/>
  <c r="GQ25" i="32" s="1"/>
  <c r="GQ21" i="32" s="1"/>
  <c r="GU34" i="32"/>
  <c r="GU30" i="32" s="1"/>
  <c r="GU26" i="32" s="1"/>
  <c r="GU24" i="32" s="1"/>
  <c r="GU22" i="32" s="1"/>
  <c r="GU21" i="32" s="1"/>
  <c r="GV34" i="32"/>
  <c r="GV30" i="32" s="1"/>
  <c r="GV26" i="32" s="1"/>
  <c r="GV25" i="32" s="1"/>
  <c r="GV22" i="32" s="1"/>
  <c r="GV21" i="32" s="1"/>
  <c r="GR34" i="32"/>
  <c r="GR33" i="32" s="1"/>
  <c r="GR32" i="32" s="1"/>
  <c r="GR30" i="32" s="1"/>
  <c r="GR27" i="32" s="1"/>
  <c r="GR25" i="32" s="1"/>
  <c r="GR24" i="32" s="1"/>
  <c r="GR22" i="32" s="1"/>
  <c r="GR21" i="32" s="1"/>
  <c r="GS34" i="32"/>
  <c r="GS33" i="32" s="1"/>
  <c r="GS32" i="32" s="1"/>
  <c r="GS29" i="32" s="1"/>
  <c r="GS25" i="32" s="1"/>
  <c r="GS24" i="32" s="1"/>
  <c r="GS22" i="32" s="1"/>
  <c r="GS21" i="32" s="1"/>
  <c r="LI24" i="32"/>
  <c r="LI23" i="32" s="1"/>
  <c r="LI22" i="32" s="1"/>
  <c r="LI20" i="32" s="1"/>
  <c r="IW32" i="32"/>
  <c r="IW23" i="32" s="1"/>
  <c r="IW22" i="32" s="1"/>
  <c r="JS24" i="32"/>
  <c r="JS23" i="32" s="1"/>
  <c r="JS21" i="32" s="1"/>
  <c r="JR25" i="32"/>
  <c r="JR23" i="32" s="1"/>
  <c r="JR22" i="32" s="1"/>
  <c r="JR21" i="32" s="1"/>
  <c r="JA26" i="32"/>
  <c r="JA25" i="32" s="1"/>
  <c r="JA23" i="32" s="1"/>
  <c r="JA22" i="32" s="1"/>
  <c r="JT32" i="32"/>
  <c r="JT25" i="32" s="1"/>
  <c r="JT24" i="32" s="1"/>
  <c r="JT23" i="32" s="1"/>
  <c r="JT21" i="32" s="1"/>
  <c r="IX32" i="32"/>
  <c r="IX29" i="32" s="1"/>
  <c r="IX23" i="32" s="1"/>
  <c r="IX22" i="32" s="1"/>
  <c r="JN25" i="32"/>
  <c r="JN22" i="32" s="1"/>
  <c r="JM24" i="32"/>
  <c r="JM23" i="32" s="1"/>
  <c r="JM22" i="32" s="1"/>
  <c r="JC34" i="32"/>
  <c r="JC31" i="32" s="1"/>
  <c r="JC26" i="32" s="1"/>
  <c r="JC25" i="32" s="1"/>
  <c r="JC24" i="32" s="1"/>
  <c r="JC22" i="32" s="1"/>
  <c r="KX30" i="32"/>
  <c r="KX24" i="32" s="1"/>
  <c r="JG31" i="32"/>
  <c r="JG25" i="32" s="1"/>
  <c r="JG24" i="32" s="1"/>
  <c r="JG23" i="32" s="1"/>
  <c r="IV25" i="32"/>
  <c r="IV24" i="32" s="1"/>
  <c r="IV23" i="32" s="1"/>
  <c r="IV22" i="32" s="1"/>
  <c r="IV21" i="32" s="1"/>
  <c r="IO32" i="32"/>
  <c r="IO30" i="32" s="1"/>
  <c r="IO26" i="32" s="1"/>
  <c r="IO23" i="32" s="1"/>
  <c r="IO22" i="32" s="1"/>
  <c r="IP26" i="32"/>
  <c r="IP23" i="32" s="1"/>
  <c r="IP22" i="32" s="1"/>
  <c r="IZ30" i="32"/>
  <c r="IZ23" i="32" s="1"/>
  <c r="IZ22" i="32" s="1"/>
  <c r="IQ32" i="32"/>
  <c r="IQ30" i="32" s="1"/>
  <c r="IQ29" i="32" s="1"/>
  <c r="IQ26" i="32" s="1"/>
  <c r="IQ23" i="32" s="1"/>
  <c r="IQ22" i="32" s="1"/>
  <c r="JP29" i="32"/>
  <c r="JP25" i="32" s="1"/>
  <c r="JP23" i="32" s="1"/>
  <c r="JP21" i="32" s="1"/>
  <c r="IR30" i="32"/>
  <c r="IR26" i="32" s="1"/>
  <c r="IR23" i="32" s="1"/>
  <c r="IR22" i="32" s="1"/>
  <c r="JO34" i="32"/>
  <c r="JO33" i="32" s="1"/>
  <c r="JO24" i="32" s="1"/>
  <c r="JO23" i="32" s="1"/>
  <c r="JO22" i="32" s="1"/>
  <c r="JO21" i="32" s="1"/>
  <c r="JU34" i="32"/>
  <c r="JU33" i="32" s="1"/>
  <c r="JU25" i="32" s="1"/>
  <c r="JU24" i="32" s="1"/>
  <c r="JU23" i="32" s="1"/>
  <c r="JU21" i="32" s="1"/>
  <c r="IY34" i="32"/>
  <c r="IY33" i="32" s="1"/>
  <c r="IY30" i="32" s="1"/>
  <c r="IY23" i="32" s="1"/>
  <c r="IY22" i="32" s="1"/>
  <c r="JB34" i="32"/>
  <c r="JB33" i="32" s="1"/>
  <c r="JB23" i="32" s="1"/>
  <c r="JB22" i="32" s="1"/>
  <c r="IT34" i="32"/>
  <c r="IT33" i="32" s="1"/>
  <c r="IT25" i="32" s="1"/>
  <c r="IT23" i="32" s="1"/>
  <c r="IU34" i="32"/>
  <c r="IU24" i="32" s="1"/>
  <c r="IU21" i="32" s="1"/>
  <c r="KO34" i="32"/>
  <c r="KO33" i="32" s="1"/>
  <c r="KO32" i="32" s="1"/>
  <c r="KO30" i="32" s="1"/>
  <c r="KO27" i="32" s="1"/>
  <c r="KO24" i="32" s="1"/>
  <c r="KO23" i="32" s="1"/>
  <c r="KO22" i="32" s="1"/>
  <c r="JL34" i="32"/>
  <c r="JL33" i="32" s="1"/>
  <c r="JL32" i="32" s="1"/>
  <c r="JJ34" i="32"/>
  <c r="JJ33" i="32" s="1"/>
  <c r="JJ32" i="32" s="1"/>
  <c r="JJ27" i="32" s="1"/>
  <c r="JJ25" i="32" s="1"/>
  <c r="JJ22" i="32" s="1"/>
  <c r="KL34" i="32"/>
  <c r="KL33" i="32" s="1"/>
  <c r="KL32" i="32" s="1"/>
  <c r="KL27" i="32" s="1"/>
  <c r="KL25" i="32" s="1"/>
  <c r="KL20" i="32" s="1"/>
  <c r="JI34" i="32"/>
  <c r="JI33" i="32" s="1"/>
  <c r="JI32" i="32" s="1"/>
  <c r="JI25" i="32" s="1"/>
  <c r="JI22" i="32" s="1"/>
  <c r="JF34" i="32"/>
  <c r="JF33" i="32" s="1"/>
  <c r="JF32" i="32" s="1"/>
  <c r="JF26" i="32" s="1"/>
  <c r="JF24" i="32" s="1"/>
  <c r="JF23" i="32" s="1"/>
  <c r="JF22" i="32" s="1"/>
  <c r="JK34" i="32"/>
  <c r="JK33" i="32" s="1"/>
  <c r="JK32" i="32" s="1"/>
  <c r="JK30" i="32" s="1"/>
  <c r="JK27" i="32" s="1"/>
  <c r="JK25" i="32" s="1"/>
  <c r="JK22" i="32" s="1"/>
  <c r="JZ34" i="32"/>
  <c r="JZ27" i="32" s="1"/>
  <c r="JZ25" i="32" s="1"/>
  <c r="JZ24" i="32" s="1"/>
  <c r="JZ23" i="32" s="1"/>
  <c r="JZ22" i="32" s="1"/>
  <c r="JZ21" i="32" s="1"/>
  <c r="JD34" i="32"/>
  <c r="JD32" i="32" s="1"/>
  <c r="JD31" i="32" s="1"/>
  <c r="JD29" i="32" s="1"/>
  <c r="JD27" i="32" s="1"/>
  <c r="JE34" i="32"/>
  <c r="JE32" i="32" s="1"/>
  <c r="JE29" i="32" s="1"/>
  <c r="JE27" i="32" s="1"/>
  <c r="JE24" i="32" s="1"/>
  <c r="JE23" i="32" s="1"/>
  <c r="JE22" i="32" s="1"/>
  <c r="KC34" i="32"/>
  <c r="KC32" i="32" s="1"/>
  <c r="KC31" i="32" s="1"/>
  <c r="KC27" i="32" s="1"/>
  <c r="KC24" i="32" s="1"/>
  <c r="KC23" i="32" s="1"/>
  <c r="KC22" i="32" s="1"/>
  <c r="KB27" i="32"/>
  <c r="KB24" i="32" s="1"/>
  <c r="KG34" i="32"/>
  <c r="KG30" i="32" s="1"/>
  <c r="KG29" i="32" s="1"/>
  <c r="KG27" i="32" s="1"/>
  <c r="KG25" i="32" s="1"/>
  <c r="KG23" i="32" s="1"/>
  <c r="KG22" i="32" s="1"/>
  <c r="KJ30" i="32"/>
  <c r="KJ26" i="32" s="1"/>
  <c r="KJ24" i="32" s="1"/>
  <c r="KJ20" i="32" s="1"/>
  <c r="KD34" i="32"/>
  <c r="KD30" i="32" s="1"/>
  <c r="KD29" i="32" s="1"/>
  <c r="KD27" i="32" s="1"/>
  <c r="KD25" i="32" s="1"/>
  <c r="KD24" i="32" s="1"/>
  <c r="KD23" i="32" s="1"/>
  <c r="KD22" i="32" s="1"/>
  <c r="KQ34" i="32"/>
  <c r="KQ30" i="32" s="1"/>
  <c r="KQ29" i="32" s="1"/>
  <c r="KQ27" i="32" s="1"/>
  <c r="KQ25" i="32" s="1"/>
  <c r="KQ24" i="32" s="1"/>
  <c r="JW25" i="32"/>
  <c r="JW24" i="32" s="1"/>
  <c r="JW23" i="32" s="1"/>
  <c r="JW22" i="32" s="1"/>
  <c r="JY34" i="32"/>
  <c r="JY30" i="32" s="1"/>
  <c r="JY29" i="32" s="1"/>
  <c r="JY27" i="32" s="1"/>
  <c r="JY25" i="32" s="1"/>
  <c r="JY24" i="32" s="1"/>
  <c r="JY22" i="32" s="1"/>
  <c r="KE34" i="32"/>
  <c r="KE26" i="32" s="1"/>
  <c r="KE25" i="32" s="1"/>
  <c r="KE24" i="32" s="1"/>
  <c r="KE23" i="32" s="1"/>
  <c r="KE22" i="32" s="1"/>
  <c r="LA34" i="32"/>
  <c r="LA33" i="32" s="1"/>
  <c r="LA31" i="32" s="1"/>
  <c r="LA29" i="32" s="1"/>
  <c r="LA27" i="32" s="1"/>
  <c r="LA26" i="32" s="1"/>
  <c r="LA24" i="32" s="1"/>
  <c r="LA23" i="32" s="1"/>
  <c r="LA22" i="32" s="1"/>
  <c r="AM27" i="32" l="1"/>
  <c r="AM28" i="32"/>
  <c r="AM26" i="32" s="1"/>
  <c r="AM25" i="32" s="1"/>
  <c r="AM24" i="32" s="1"/>
  <c r="AM23" i="32" s="1"/>
  <c r="AM22" i="32" s="1"/>
  <c r="AM21" i="32" s="1"/>
  <c r="AM20" i="32" s="1"/>
  <c r="AN27" i="32"/>
  <c r="AN28" i="32"/>
  <c r="AN26" i="32" s="1"/>
  <c r="AN25" i="32" s="1"/>
  <c r="AN24" i="32" s="1"/>
  <c r="AN23" i="32" s="1"/>
  <c r="AN22" i="32" s="1"/>
  <c r="AN21" i="32" s="1"/>
  <c r="AN20" i="32" s="1"/>
  <c r="AL28" i="32"/>
  <c r="AL26" i="32" s="1"/>
  <c r="AL25" i="32" s="1"/>
  <c r="AL24" i="32" s="1"/>
  <c r="AL23" i="32" s="1"/>
  <c r="AL22" i="32" s="1"/>
  <c r="AL21" i="32" s="1"/>
  <c r="AL20" i="32" s="1"/>
  <c r="AL27" i="32"/>
  <c r="AD28" i="32"/>
  <c r="AD26" i="32" s="1"/>
  <c r="AD25" i="32" s="1"/>
  <c r="AD24" i="32" s="1"/>
  <c r="AD23" i="32" s="1"/>
  <c r="AD22" i="32" s="1"/>
  <c r="AD21" i="32" s="1"/>
  <c r="AD20" i="32" s="1"/>
  <c r="AD27" i="32"/>
  <c r="AJ27" i="32"/>
  <c r="AJ28" i="32"/>
  <c r="AJ26" i="32" s="1"/>
  <c r="AJ25" i="32" s="1"/>
  <c r="AJ24" i="32" s="1"/>
  <c r="AJ23" i="32" s="1"/>
  <c r="AJ22" i="32" s="1"/>
  <c r="AJ21" i="32" s="1"/>
  <c r="AJ20" i="32" s="1"/>
  <c r="AO27" i="32"/>
  <c r="AO28" i="32"/>
  <c r="AO26" i="32" s="1"/>
  <c r="AO25" i="32" s="1"/>
  <c r="AO24" i="32" s="1"/>
  <c r="AO23" i="32" s="1"/>
  <c r="AO22" i="32" s="1"/>
  <c r="AO21" i="32" s="1"/>
  <c r="AO20" i="32" s="1"/>
  <c r="AF27" i="32"/>
  <c r="AF28" i="32"/>
  <c r="AF26" i="32" s="1"/>
  <c r="AF25" i="32" s="1"/>
  <c r="AF24" i="32" s="1"/>
  <c r="AF23" i="32" s="1"/>
  <c r="AF22" i="32" s="1"/>
  <c r="AF21" i="32" s="1"/>
  <c r="AF20" i="32" s="1"/>
  <c r="AI27" i="32"/>
  <c r="AI28" i="32"/>
  <c r="AI26" i="32" s="1"/>
  <c r="AI25" i="32" s="1"/>
  <c r="AI24" i="32" s="1"/>
  <c r="AI23" i="32" s="1"/>
  <c r="AI22" i="32" s="1"/>
  <c r="AI21" i="32" s="1"/>
  <c r="AI20" i="32" s="1"/>
  <c r="AE28" i="32"/>
  <c r="AE26" i="32" s="1"/>
  <c r="AE25" i="32" s="1"/>
  <c r="AE24" i="32" s="1"/>
  <c r="AE23" i="32" s="1"/>
  <c r="AE22" i="32" s="1"/>
  <c r="AE21" i="32" s="1"/>
  <c r="AE20" i="32" s="1"/>
  <c r="AE27" i="32"/>
  <c r="AH27" i="32"/>
  <c r="AH28" i="32"/>
  <c r="AH26" i="32" s="1"/>
  <c r="AH25" i="32" s="1"/>
  <c r="AH24" i="32" s="1"/>
  <c r="AH23" i="32" s="1"/>
  <c r="AH22" i="32" s="1"/>
  <c r="AH21" i="32" s="1"/>
  <c r="AH20" i="32" s="1"/>
  <c r="AK27" i="32"/>
  <c r="AK28" i="32"/>
  <c r="AK26" i="32" s="1"/>
  <c r="AK25" i="32" s="1"/>
  <c r="AK24" i="32" s="1"/>
  <c r="AK23" i="32" s="1"/>
  <c r="AK22" i="32" s="1"/>
  <c r="AK21" i="32" s="1"/>
  <c r="AK20" i="32" s="1"/>
  <c r="AG27" i="32"/>
  <c r="AG28" i="32"/>
  <c r="AG26" i="32" s="1"/>
  <c r="AG25" i="32" s="1"/>
  <c r="AG24" i="32" s="1"/>
  <c r="AG23" i="32" s="1"/>
  <c r="AG22" i="32" s="1"/>
  <c r="AG21" i="32" s="1"/>
  <c r="AG20" i="32" s="1"/>
  <c r="CM42" i="37" l="1"/>
  <c r="BW16" i="37"/>
  <c r="BW15" i="37" s="1"/>
  <c r="BW14" i="37" s="1"/>
  <c r="BW13" i="37" s="1"/>
  <c r="BV16" i="37"/>
  <c r="BV15" i="37" s="1"/>
  <c r="BV13" i="37" s="1"/>
  <c r="BU16" i="37"/>
  <c r="BU15" i="37" s="1"/>
  <c r="BU14" i="37" s="1"/>
  <c r="BU13" i="37" s="1"/>
  <c r="AGS24" i="25" l="1"/>
  <c r="AGS23" i="25" s="1"/>
  <c r="AGS22" i="25" s="1"/>
  <c r="AGS21" i="25" s="1"/>
  <c r="AGS20" i="25" s="1"/>
  <c r="AGS28" i="25"/>
  <c r="AGS27" i="25" s="1"/>
  <c r="AGS26" i="25" s="1"/>
  <c r="AGS30" i="25"/>
  <c r="AGS34" i="25"/>
  <c r="AGS33" i="25" s="1"/>
  <c r="AGS32" i="25" s="1"/>
  <c r="AC34" i="25"/>
  <c r="AC33" i="25" s="1"/>
  <c r="AC32" i="25" s="1"/>
  <c r="AC31" i="25" s="1"/>
  <c r="AC30" i="25" s="1"/>
  <c r="AB34" i="25"/>
  <c r="AB33" i="25" s="1"/>
  <c r="AB32" i="25" s="1"/>
  <c r="AB31" i="25" s="1"/>
  <c r="AB30" i="25" s="1"/>
  <c r="AA34" i="25"/>
  <c r="AA33" i="25" s="1"/>
  <c r="AA32" i="25" s="1"/>
  <c r="AA31" i="25" s="1"/>
  <c r="AA30" i="25" s="1"/>
  <c r="Z34" i="25"/>
  <c r="Z33" i="25" s="1"/>
  <c r="Z32" i="25" s="1"/>
  <c r="Z31" i="25" s="1"/>
  <c r="Z30" i="25" s="1"/>
  <c r="AC28" i="25"/>
  <c r="AC27" i="25" s="1"/>
  <c r="AC26" i="25" s="1"/>
  <c r="AC25" i="25" s="1"/>
  <c r="AC24" i="25" s="1"/>
  <c r="AC23" i="25" s="1"/>
  <c r="AC22" i="25" s="1"/>
  <c r="AC21" i="25" s="1"/>
  <c r="AC20" i="25" s="1"/>
  <c r="AB28" i="25"/>
  <c r="AB27" i="25" s="1"/>
  <c r="AB26" i="25" s="1"/>
  <c r="AB25" i="25" s="1"/>
  <c r="AB24" i="25" s="1"/>
  <c r="AB23" i="25" s="1"/>
  <c r="AB22" i="25" s="1"/>
  <c r="AB21" i="25" s="1"/>
  <c r="AB20" i="25" s="1"/>
  <c r="AA28" i="25"/>
  <c r="AA27" i="25" s="1"/>
  <c r="AA26" i="25" s="1"/>
  <c r="AA25" i="25" s="1"/>
  <c r="AA24" i="25" s="1"/>
  <c r="AA23" i="25" s="1"/>
  <c r="AA22" i="25" s="1"/>
  <c r="AA21" i="25" s="1"/>
  <c r="AA20" i="25" s="1"/>
  <c r="Z28" i="25"/>
  <c r="Z27" i="25" s="1"/>
  <c r="Z26" i="25" s="1"/>
  <c r="Z25" i="25" s="1"/>
  <c r="Z24" i="25" s="1"/>
  <c r="Z23" i="25" s="1"/>
  <c r="Z22" i="25" s="1"/>
  <c r="Z21" i="25" s="1"/>
  <c r="Z20" i="25" s="1"/>
  <c r="SV23" i="25"/>
  <c r="SV22" i="25" s="1"/>
  <c r="SV21" i="25" s="1"/>
  <c r="SV20" i="25" s="1"/>
  <c r="SV28" i="25"/>
  <c r="SV33" i="25"/>
  <c r="LI30" i="25"/>
  <c r="LI29" i="25" s="1"/>
  <c r="LI28" i="25" s="1"/>
  <c r="LI27" i="25" s="1"/>
  <c r="LI26" i="25" s="1"/>
  <c r="LI25" i="25" s="1"/>
  <c r="LI24" i="25" s="1"/>
  <c r="LI23" i="25" s="1"/>
  <c r="LI22" i="25" s="1"/>
  <c r="LI21" i="25" s="1"/>
  <c r="LI20" i="25" s="1"/>
  <c r="LI32" i="25"/>
  <c r="LI34" i="25"/>
  <c r="HR34" i="17" l="1"/>
  <c r="HR31" i="17" s="1"/>
  <c r="HR30" i="17" s="1"/>
  <c r="HR27" i="17" s="1"/>
  <c r="HR25" i="17" s="1"/>
  <c r="HR23" i="17" s="1"/>
  <c r="HR22" i="17" s="1"/>
  <c r="HR20" i="17" s="1"/>
  <c r="HV34" i="17"/>
  <c r="HV31" i="17" s="1"/>
  <c r="HV30" i="17" s="1"/>
  <c r="HV27" i="17" s="1"/>
  <c r="HV24" i="17" s="1"/>
  <c r="HV23" i="17" s="1"/>
  <c r="HV22" i="17" s="1"/>
  <c r="HV21" i="17" s="1"/>
  <c r="HQ34" i="17"/>
  <c r="HQ31" i="17" s="1"/>
  <c r="HW34" i="17"/>
  <c r="HW29" i="17" s="1"/>
  <c r="HW27" i="17" s="1"/>
  <c r="HW24" i="17" s="1"/>
  <c r="HW23" i="17" s="1"/>
  <c r="HW22" i="17" s="1"/>
  <c r="HM34" i="17"/>
  <c r="HM29" i="17" s="1"/>
  <c r="HM27" i="17" s="1"/>
  <c r="HM24" i="17" s="1"/>
  <c r="HM22" i="17" s="1"/>
  <c r="HM20" i="17" s="1"/>
  <c r="HY34" i="17"/>
  <c r="HY29" i="17" s="1"/>
  <c r="HY27" i="17" s="1"/>
  <c r="HY24" i="17" s="1"/>
  <c r="HY23" i="17" s="1"/>
  <c r="HY22" i="17" s="1"/>
  <c r="HY20" i="17" s="1"/>
  <c r="HN34" i="17"/>
  <c r="HN32" i="17" s="1"/>
  <c r="HN29" i="17" s="1"/>
  <c r="HN27" i="17" s="1"/>
  <c r="HN24" i="17" s="1"/>
  <c r="HN22" i="17" s="1"/>
  <c r="HN20" i="17" s="1"/>
  <c r="HT34" i="17"/>
  <c r="HT32" i="17" s="1"/>
  <c r="HT29" i="17" s="1"/>
  <c r="HT27" i="17" s="1"/>
  <c r="HT25" i="17" s="1"/>
  <c r="HT24" i="17" s="1"/>
  <c r="HT23" i="17" s="1"/>
  <c r="HT22" i="17" s="1"/>
  <c r="HP34" i="17"/>
  <c r="HP33" i="17" s="1"/>
  <c r="HP31" i="17" s="1"/>
  <c r="HP27" i="17" s="1"/>
  <c r="HP24" i="17" s="1"/>
  <c r="HP22" i="17" s="1"/>
  <c r="HP20" i="17" s="1"/>
  <c r="HO32" i="17"/>
  <c r="HO30" i="17" s="1"/>
  <c r="HO29" i="17" s="1"/>
  <c r="HO27" i="17" s="1"/>
  <c r="HO24" i="17" s="1"/>
  <c r="HO22" i="17" s="1"/>
  <c r="HO21" i="17" s="1"/>
  <c r="HO20" i="17" s="1"/>
  <c r="HS34" i="17"/>
  <c r="HS27" i="17" s="1"/>
  <c r="HS26" i="17" s="1"/>
  <c r="HS23" i="17" s="1"/>
  <c r="HS22" i="17" s="1"/>
  <c r="HS20" i="17" s="1"/>
  <c r="HU34" i="17"/>
  <c r="HU27" i="17" s="1"/>
  <c r="HU24" i="17" s="1"/>
  <c r="HU23" i="17" s="1"/>
  <c r="HU22" i="17" s="1"/>
  <c r="HE34" i="17"/>
  <c r="HE32" i="17" s="1"/>
  <c r="HE31" i="17" s="1"/>
  <c r="HE25" i="17" s="1"/>
  <c r="HE23" i="17" s="1"/>
  <c r="HE22" i="17" s="1"/>
  <c r="HS31" i="29"/>
  <c r="HS30" i="29" s="1"/>
  <c r="HS29" i="29" s="1"/>
  <c r="HS25" i="29" s="1"/>
  <c r="HR31" i="29"/>
  <c r="HR29" i="29" s="1"/>
  <c r="HR25" i="29" s="1"/>
  <c r="HC30" i="29"/>
  <c r="HC27" i="29" s="1"/>
  <c r="HC25" i="29" s="1"/>
  <c r="HC23" i="29" s="1"/>
  <c r="HC22" i="29" s="1"/>
  <c r="HC21" i="29" s="1"/>
  <c r="HC20" i="29" s="1"/>
  <c r="GY34" i="29"/>
  <c r="GY33" i="29" s="1"/>
  <c r="GY32" i="29" s="1"/>
  <c r="GY27" i="29" s="1"/>
  <c r="GY25" i="29" s="1"/>
  <c r="GY24" i="29" s="1"/>
  <c r="GY23" i="29" s="1"/>
  <c r="GY22" i="29" s="1"/>
  <c r="GY20" i="29" s="1"/>
  <c r="HG34" i="29"/>
  <c r="HG33" i="29" s="1"/>
  <c r="HG32" i="29" s="1"/>
  <c r="HG31" i="29" s="1"/>
  <c r="HJ34" i="29"/>
  <c r="HJ33" i="29" s="1"/>
  <c r="HJ32" i="29" s="1"/>
  <c r="HJ31" i="29" s="1"/>
  <c r="HJ30" i="29" s="1"/>
  <c r="HJ29" i="29" s="1"/>
  <c r="HJ25" i="29" s="1"/>
  <c r="HJ24" i="29" s="1"/>
  <c r="HJ22" i="29" s="1"/>
  <c r="HK34" i="29"/>
  <c r="HK33" i="29" s="1"/>
  <c r="HK32" i="29" s="1"/>
  <c r="HK30" i="29" s="1"/>
  <c r="HK29" i="29" s="1"/>
  <c r="HK27" i="29" s="1"/>
  <c r="HK24" i="29" s="1"/>
  <c r="HK23" i="29" s="1"/>
  <c r="HA34" i="29"/>
  <c r="HA32" i="29" s="1"/>
  <c r="HA29" i="29" s="1"/>
  <c r="HA23" i="29" s="1"/>
  <c r="HA22" i="29" s="1"/>
  <c r="HA20" i="29" s="1"/>
  <c r="HG25" i="29" l="1"/>
  <c r="HG24" i="29" s="1"/>
  <c r="HG23" i="29" s="1"/>
  <c r="HG22" i="29" s="1"/>
  <c r="HG30" i="29"/>
  <c r="HG29" i="29" s="1"/>
  <c r="HQ27" i="17"/>
  <c r="HQ25" i="17" s="1"/>
  <c r="HQ23" i="17" s="1"/>
  <c r="HQ22" i="17" s="1"/>
  <c r="HQ20" i="17" s="1"/>
  <c r="HQ30" i="17"/>
  <c r="FS33" i="17"/>
  <c r="FS32" i="17" s="1"/>
  <c r="FS30" i="17" s="1"/>
  <c r="FS23" i="17"/>
  <c r="FS22" i="17" s="1"/>
  <c r="SU25" i="25" l="1"/>
  <c r="SU24" i="25" s="1"/>
  <c r="SU23" i="25" s="1"/>
  <c r="SU22" i="25" s="1"/>
  <c r="SU21" i="25" s="1"/>
  <c r="SU20" i="25" s="1"/>
  <c r="SU34" i="25"/>
  <c r="SU33" i="25" s="1"/>
  <c r="SU32" i="25" s="1"/>
  <c r="SU31" i="25" s="1"/>
  <c r="SU30" i="25" s="1"/>
  <c r="SU29" i="25" s="1"/>
  <c r="SU28" i="25" s="1"/>
  <c r="SU27" i="25" s="1"/>
  <c r="EI34" i="31" l="1"/>
  <c r="EI33" i="31" s="1"/>
  <c r="EI32" i="31" s="1"/>
  <c r="SS26" i="25" l="1"/>
  <c r="SS25" i="25" s="1"/>
  <c r="SS24" i="25" s="1"/>
  <c r="SS23" i="25" s="1"/>
  <c r="SS22" i="25" s="1"/>
  <c r="SS21" i="25" s="1"/>
  <c r="SS20" i="25" s="1"/>
  <c r="ST26" i="25"/>
  <c r="ST25" i="25" s="1"/>
  <c r="ST24" i="25" s="1"/>
  <c r="ST23" i="25" s="1"/>
  <c r="ST22" i="25" s="1"/>
  <c r="ST21" i="25" s="1"/>
  <c r="ST20" i="25" s="1"/>
  <c r="SS28" i="25"/>
  <c r="ST28" i="25"/>
  <c r="SS31" i="25"/>
  <c r="SS30" i="25" s="1"/>
  <c r="ST31" i="25"/>
  <c r="ST30" i="25" s="1"/>
  <c r="SS34" i="25"/>
  <c r="SS33" i="25" s="1"/>
  <c r="ST34" i="25"/>
  <c r="ST33" i="25" s="1"/>
  <c r="P34" i="25" l="1"/>
  <c r="P33" i="25" s="1"/>
  <c r="P31" i="25"/>
  <c r="P30" i="25" s="1"/>
  <c r="P28" i="25"/>
  <c r="P27" i="25" s="1"/>
  <c r="P23" i="25"/>
  <c r="P22" i="25" s="1"/>
  <c r="P21" i="25" s="1"/>
  <c r="P20" i="25" s="1"/>
  <c r="CI21" i="37" l="1"/>
  <c r="CI20" i="37" s="1"/>
  <c r="CI18" i="37" s="1"/>
  <c r="CI17" i="37" s="1"/>
  <c r="CI15" i="37" s="1"/>
  <c r="CI14" i="37" s="1"/>
  <c r="CI13" i="37" s="1"/>
  <c r="CI12" i="37" s="1"/>
  <c r="CI11" i="37" s="1"/>
  <c r="CG21" i="37"/>
  <c r="CG20" i="37" s="1"/>
  <c r="CG18" i="37" s="1"/>
  <c r="CG16" i="37" s="1"/>
  <c r="CG15" i="37" s="1"/>
  <c r="CG14" i="37" s="1"/>
  <c r="CG13" i="37" s="1"/>
  <c r="CG12" i="37" s="1"/>
  <c r="CG11" i="37" s="1"/>
  <c r="CH20" i="37"/>
  <c r="CF20" i="37"/>
  <c r="CF18" i="37" s="1"/>
  <c r="CF17" i="37" s="1"/>
  <c r="CF15" i="37" s="1"/>
  <c r="CF14" i="37" s="1"/>
  <c r="CF13" i="37" s="1"/>
  <c r="CF12" i="37" s="1"/>
  <c r="CF11" i="37" s="1"/>
  <c r="CE20" i="37"/>
  <c r="CE18" i="37" s="1"/>
  <c r="CE17" i="37" s="1"/>
  <c r="CE15" i="37" s="1"/>
  <c r="CE14" i="37" s="1"/>
  <c r="CE13" i="37" s="1"/>
  <c r="CE12" i="37" s="1"/>
  <c r="CE11" i="37" s="1"/>
  <c r="CH18" i="37"/>
  <c r="CH17" i="37" s="1"/>
  <c r="CH15" i="37" s="1"/>
  <c r="CH14" i="37" s="1"/>
  <c r="CH13" i="37" s="1"/>
  <c r="CH12" i="37" s="1"/>
  <c r="CH11" i="37" s="1"/>
  <c r="GY24" i="37"/>
  <c r="GY23" i="37" s="1"/>
  <c r="GY22" i="37" s="1"/>
  <c r="GY21" i="37" s="1"/>
  <c r="GY20" i="37" s="1"/>
  <c r="GY19" i="37" s="1"/>
  <c r="GY18" i="37" s="1"/>
  <c r="GY17" i="37" s="1"/>
  <c r="GY16" i="37" s="1"/>
  <c r="GY15" i="37" s="1"/>
  <c r="GY14" i="37" s="1"/>
  <c r="GY13" i="37" s="1"/>
  <c r="GY12" i="37" s="1"/>
  <c r="GY11" i="37" s="1"/>
  <c r="GY10" i="37" s="1"/>
  <c r="GX24" i="37"/>
  <c r="GX23" i="37" s="1"/>
  <c r="GX22" i="37" s="1"/>
  <c r="GX21" i="37" s="1"/>
  <c r="GX20" i="37" s="1"/>
  <c r="GX19" i="37" s="1"/>
  <c r="GX18" i="37" s="1"/>
  <c r="GX17" i="37" s="1"/>
  <c r="GX16" i="37" s="1"/>
  <c r="GX15" i="37" s="1"/>
  <c r="GX14" i="37" s="1"/>
  <c r="GX13" i="37" s="1"/>
  <c r="GX12" i="37" s="1"/>
  <c r="GX11" i="37" s="1"/>
  <c r="GX10" i="37" s="1"/>
  <c r="GW24" i="37"/>
  <c r="GV24" i="37"/>
  <c r="GV23" i="37" s="1"/>
  <c r="GV22" i="37" s="1"/>
  <c r="GV21" i="37" s="1"/>
  <c r="GV20" i="37" s="1"/>
  <c r="GV19" i="37" s="1"/>
  <c r="GV18" i="37" s="1"/>
  <c r="GV17" i="37" s="1"/>
  <c r="GV16" i="37" s="1"/>
  <c r="GV15" i="37" s="1"/>
  <c r="GV14" i="37" s="1"/>
  <c r="GV13" i="37" s="1"/>
  <c r="GV12" i="37" s="1"/>
  <c r="GV11" i="37" s="1"/>
  <c r="GV10" i="37" s="1"/>
  <c r="GU24" i="37"/>
  <c r="GU23" i="37" s="1"/>
  <c r="GU22" i="37" s="1"/>
  <c r="GU21" i="37" s="1"/>
  <c r="GU20" i="37" s="1"/>
  <c r="GU19" i="37" s="1"/>
  <c r="GU18" i="37" s="1"/>
  <c r="GU17" i="37" s="1"/>
  <c r="GU16" i="37" s="1"/>
  <c r="GU15" i="37" s="1"/>
  <c r="GU14" i="37" s="1"/>
  <c r="GU13" i="37" s="1"/>
  <c r="GU12" i="37" s="1"/>
  <c r="GU11" i="37" s="1"/>
  <c r="GU10" i="37" s="1"/>
  <c r="GW23" i="37"/>
  <c r="GW22" i="37" s="1"/>
  <c r="GW21" i="37" s="1"/>
  <c r="GW20" i="37" s="1"/>
  <c r="GW19" i="37" s="1"/>
  <c r="GW18" i="37" s="1"/>
  <c r="GW17" i="37" s="1"/>
  <c r="GW16" i="37" s="1"/>
  <c r="GW15" i="37" s="1"/>
  <c r="GW14" i="37" s="1"/>
  <c r="GW13" i="37" s="1"/>
  <c r="GW12" i="37" s="1"/>
  <c r="GW11" i="37" s="1"/>
  <c r="GW10" i="37" s="1"/>
  <c r="GS24" i="37"/>
  <c r="GR24" i="37"/>
  <c r="GR23" i="37" s="1"/>
  <c r="GR22" i="37" s="1"/>
  <c r="GR21" i="37" s="1"/>
  <c r="GR20" i="37" s="1"/>
  <c r="GR19" i="37" s="1"/>
  <c r="GR18" i="37" s="1"/>
  <c r="GR17" i="37" s="1"/>
  <c r="GR16" i="37" s="1"/>
  <c r="GR15" i="37" s="1"/>
  <c r="GR14" i="37" s="1"/>
  <c r="GR13" i="37" s="1"/>
  <c r="GR12" i="37" s="1"/>
  <c r="GR11" i="37" s="1"/>
  <c r="GR10" i="37" s="1"/>
  <c r="GQ24" i="37"/>
  <c r="GQ23" i="37" s="1"/>
  <c r="GQ22" i="37" s="1"/>
  <c r="GQ21" i="37" s="1"/>
  <c r="GQ20" i="37" s="1"/>
  <c r="GQ19" i="37" s="1"/>
  <c r="GQ18" i="37" s="1"/>
  <c r="GQ17" i="37" s="1"/>
  <c r="GQ16" i="37" s="1"/>
  <c r="GQ15" i="37" s="1"/>
  <c r="GQ14" i="37" s="1"/>
  <c r="GQ13" i="37" s="1"/>
  <c r="GQ12" i="37" s="1"/>
  <c r="GQ11" i="37" s="1"/>
  <c r="GQ10" i="37" s="1"/>
  <c r="GP24" i="37"/>
  <c r="GP23" i="37" s="1"/>
  <c r="GP22" i="37" s="1"/>
  <c r="GP21" i="37" s="1"/>
  <c r="GP20" i="37" s="1"/>
  <c r="GP19" i="37" s="1"/>
  <c r="GP18" i="37" s="1"/>
  <c r="GP17" i="37" s="1"/>
  <c r="GP16" i="37" s="1"/>
  <c r="GP15" i="37" s="1"/>
  <c r="GP14" i="37" s="1"/>
  <c r="GP13" i="37" s="1"/>
  <c r="GP12" i="37" s="1"/>
  <c r="GP11" i="37" s="1"/>
  <c r="GP10" i="37" s="1"/>
  <c r="GO24" i="37"/>
  <c r="GS23" i="37"/>
  <c r="GS22" i="37" s="1"/>
  <c r="GS21" i="37" s="1"/>
  <c r="GS20" i="37" s="1"/>
  <c r="GS19" i="37" s="1"/>
  <c r="GS18" i="37" s="1"/>
  <c r="GS17" i="37" s="1"/>
  <c r="GS16" i="37" s="1"/>
  <c r="GS15" i="37" s="1"/>
  <c r="GS14" i="37" s="1"/>
  <c r="GS13" i="37" s="1"/>
  <c r="GS12" i="37" s="1"/>
  <c r="GS11" i="37" s="1"/>
  <c r="GS10" i="37" s="1"/>
  <c r="GO23" i="37"/>
  <c r="GO22" i="37" s="1"/>
  <c r="GO21" i="37" s="1"/>
  <c r="GO20" i="37" s="1"/>
  <c r="GO19" i="37" s="1"/>
  <c r="GO18" i="37" s="1"/>
  <c r="GO17" i="37" s="1"/>
  <c r="GO16" i="37" s="1"/>
  <c r="GO15" i="37" s="1"/>
  <c r="GO14" i="37" s="1"/>
  <c r="GO13" i="37" s="1"/>
  <c r="GO12" i="37" s="1"/>
  <c r="GO11" i="37" s="1"/>
  <c r="GO10" i="37" s="1"/>
  <c r="GM24" i="37"/>
  <c r="GM23" i="37" s="1"/>
  <c r="GM22" i="37" s="1"/>
  <c r="GM21" i="37" s="1"/>
  <c r="GM20" i="37" s="1"/>
  <c r="GM19" i="37" s="1"/>
  <c r="GM18" i="37" s="1"/>
  <c r="GM17" i="37" s="1"/>
  <c r="GM16" i="37" s="1"/>
  <c r="GM15" i="37" s="1"/>
  <c r="GM14" i="37" s="1"/>
  <c r="GM13" i="37" s="1"/>
  <c r="GM12" i="37" s="1"/>
  <c r="GM11" i="37" s="1"/>
  <c r="GM10" i="37" s="1"/>
  <c r="GL24" i="37"/>
  <c r="GK24" i="37"/>
  <c r="GJ24" i="37"/>
  <c r="GJ23" i="37" s="1"/>
  <c r="GJ22" i="37" s="1"/>
  <c r="GJ21" i="37" s="1"/>
  <c r="GJ20" i="37" s="1"/>
  <c r="GJ19" i="37" s="1"/>
  <c r="GJ18" i="37" s="1"/>
  <c r="GJ17" i="37" s="1"/>
  <c r="GJ16" i="37" s="1"/>
  <c r="GJ15" i="37" s="1"/>
  <c r="GJ14" i="37" s="1"/>
  <c r="GJ13" i="37" s="1"/>
  <c r="GJ12" i="37" s="1"/>
  <c r="GJ11" i="37" s="1"/>
  <c r="GJ10" i="37" s="1"/>
  <c r="GI24" i="37"/>
  <c r="GI23" i="37" s="1"/>
  <c r="GI22" i="37" s="1"/>
  <c r="GI21" i="37" s="1"/>
  <c r="GI20" i="37" s="1"/>
  <c r="GI19" i="37" s="1"/>
  <c r="GI18" i="37" s="1"/>
  <c r="GI17" i="37" s="1"/>
  <c r="GI16" i="37" s="1"/>
  <c r="GI15" i="37" s="1"/>
  <c r="GI14" i="37" s="1"/>
  <c r="GI13" i="37" s="1"/>
  <c r="GI12" i="37" s="1"/>
  <c r="GI11" i="37" s="1"/>
  <c r="GI10" i="37" s="1"/>
  <c r="GL23" i="37"/>
  <c r="GK23" i="37"/>
  <c r="GK22" i="37" s="1"/>
  <c r="GK21" i="37" s="1"/>
  <c r="GK20" i="37" s="1"/>
  <c r="GK19" i="37" s="1"/>
  <c r="GK18" i="37" s="1"/>
  <c r="GK17" i="37" s="1"/>
  <c r="GK16" i="37" s="1"/>
  <c r="GK15" i="37" s="1"/>
  <c r="GK14" i="37" s="1"/>
  <c r="GK13" i="37" s="1"/>
  <c r="GK12" i="37" s="1"/>
  <c r="GK11" i="37" s="1"/>
  <c r="GK10" i="37" s="1"/>
  <c r="GL22" i="37"/>
  <c r="GL21" i="37" s="1"/>
  <c r="GL20" i="37" s="1"/>
  <c r="GL19" i="37" s="1"/>
  <c r="GL18" i="37" s="1"/>
  <c r="GL17" i="37" s="1"/>
  <c r="GL16" i="37" s="1"/>
  <c r="GL15" i="37" s="1"/>
  <c r="GL14" i="37" s="1"/>
  <c r="GL13" i="37" s="1"/>
  <c r="GL12" i="37" s="1"/>
  <c r="GL11" i="37" s="1"/>
  <c r="GL10" i="37" s="1"/>
  <c r="GG24" i="37"/>
  <c r="GG23" i="37" s="1"/>
  <c r="GG22" i="37" s="1"/>
  <c r="GG21" i="37" s="1"/>
  <c r="GG20" i="37" s="1"/>
  <c r="GG19" i="37" s="1"/>
  <c r="GG18" i="37" s="1"/>
  <c r="GG17" i="37" s="1"/>
  <c r="GG16" i="37" s="1"/>
  <c r="GG15" i="37" s="1"/>
  <c r="GG14" i="37" s="1"/>
  <c r="GG13" i="37" s="1"/>
  <c r="GG12" i="37" s="1"/>
  <c r="GG11" i="37" s="1"/>
  <c r="GG10" i="37" s="1"/>
  <c r="GF24" i="37"/>
  <c r="GE24" i="37"/>
  <c r="GD24" i="37"/>
  <c r="GD23" i="37" s="1"/>
  <c r="GD22" i="37" s="1"/>
  <c r="GD21" i="37" s="1"/>
  <c r="GD20" i="37" s="1"/>
  <c r="GD19" i="37" s="1"/>
  <c r="GD18" i="37" s="1"/>
  <c r="GD17" i="37" s="1"/>
  <c r="GD16" i="37" s="1"/>
  <c r="GD15" i="37" s="1"/>
  <c r="GD14" i="37" s="1"/>
  <c r="GD13" i="37" s="1"/>
  <c r="GD12" i="37" s="1"/>
  <c r="GD11" i="37" s="1"/>
  <c r="GD10" i="37" s="1"/>
  <c r="GC24" i="37"/>
  <c r="GC23" i="37" s="1"/>
  <c r="GC22" i="37" s="1"/>
  <c r="GC21" i="37" s="1"/>
  <c r="GC20" i="37" s="1"/>
  <c r="GC19" i="37" s="1"/>
  <c r="GC18" i="37" s="1"/>
  <c r="GC17" i="37" s="1"/>
  <c r="GC16" i="37" s="1"/>
  <c r="GC15" i="37" s="1"/>
  <c r="GC14" i="37" s="1"/>
  <c r="GC13" i="37" s="1"/>
  <c r="GC12" i="37" s="1"/>
  <c r="GC11" i="37" s="1"/>
  <c r="GC10" i="37" s="1"/>
  <c r="GF23" i="37"/>
  <c r="GE23" i="37"/>
  <c r="GE22" i="37" s="1"/>
  <c r="GE21" i="37" s="1"/>
  <c r="GE20" i="37" s="1"/>
  <c r="GE19" i="37" s="1"/>
  <c r="GE18" i="37" s="1"/>
  <c r="GE17" i="37" s="1"/>
  <c r="GE16" i="37" s="1"/>
  <c r="GE15" i="37" s="1"/>
  <c r="GE14" i="37" s="1"/>
  <c r="GE13" i="37" s="1"/>
  <c r="GE12" i="37" s="1"/>
  <c r="GE11" i="37" s="1"/>
  <c r="GE10" i="37" s="1"/>
  <c r="GF22" i="37"/>
  <c r="GF21" i="37" s="1"/>
  <c r="GF20" i="37" s="1"/>
  <c r="GF19" i="37" s="1"/>
  <c r="GF18" i="37" s="1"/>
  <c r="GF17" i="37" s="1"/>
  <c r="GF16" i="37" s="1"/>
  <c r="GF15" i="37" s="1"/>
  <c r="GF14" i="37" s="1"/>
  <c r="GF13" i="37" s="1"/>
  <c r="GF12" i="37" s="1"/>
  <c r="GF11" i="37" s="1"/>
  <c r="GF10" i="37" s="1"/>
  <c r="GA24" i="37"/>
  <c r="GA23" i="37" s="1"/>
  <c r="GA22" i="37" s="1"/>
  <c r="GA21" i="37" s="1"/>
  <c r="GA20" i="37" s="1"/>
  <c r="GA19" i="37" s="1"/>
  <c r="GA18" i="37" s="1"/>
  <c r="GA17" i="37" s="1"/>
  <c r="GA16" i="37" s="1"/>
  <c r="GA15" i="37" s="1"/>
  <c r="GA14" i="37" s="1"/>
  <c r="GA13" i="37" s="1"/>
  <c r="GA12" i="37" s="1"/>
  <c r="GA11" i="37" s="1"/>
  <c r="GA10" i="37" s="1"/>
  <c r="FZ24" i="37"/>
  <c r="FZ23" i="37" s="1"/>
  <c r="FZ22" i="37" s="1"/>
  <c r="FZ21" i="37" s="1"/>
  <c r="FZ20" i="37" s="1"/>
  <c r="FZ19" i="37" s="1"/>
  <c r="FZ18" i="37" s="1"/>
  <c r="FZ17" i="37" s="1"/>
  <c r="FZ16" i="37" s="1"/>
  <c r="FZ15" i="37" s="1"/>
  <c r="FZ14" i="37" s="1"/>
  <c r="FZ13" i="37" s="1"/>
  <c r="FZ12" i="37" s="1"/>
  <c r="FZ11" i="37" s="1"/>
  <c r="FZ10" i="37" s="1"/>
  <c r="FY24" i="37"/>
  <c r="FY23" i="37" s="1"/>
  <c r="FY22" i="37" s="1"/>
  <c r="FY21" i="37" s="1"/>
  <c r="FY20" i="37" s="1"/>
  <c r="FY19" i="37" s="1"/>
  <c r="FY18" i="37" s="1"/>
  <c r="FY17" i="37" s="1"/>
  <c r="FY16" i="37" s="1"/>
  <c r="FY15" i="37" s="1"/>
  <c r="FY14" i="37" s="1"/>
  <c r="FY13" i="37" s="1"/>
  <c r="FY12" i="37" s="1"/>
  <c r="FY11" i="37" s="1"/>
  <c r="FY10" i="37" s="1"/>
  <c r="FX24" i="37"/>
  <c r="FX23" i="37" s="1"/>
  <c r="FX22" i="37" s="1"/>
  <c r="FX21" i="37" s="1"/>
  <c r="FX20" i="37" s="1"/>
  <c r="FX19" i="37" s="1"/>
  <c r="FX18" i="37" s="1"/>
  <c r="FX17" i="37" s="1"/>
  <c r="FX16" i="37" s="1"/>
  <c r="FX15" i="37" s="1"/>
  <c r="FX14" i="37" s="1"/>
  <c r="FX13" i="37" s="1"/>
  <c r="FX12" i="37" s="1"/>
  <c r="FX11" i="37" s="1"/>
  <c r="FX10" i="37" s="1"/>
  <c r="FW24" i="37"/>
  <c r="FW23" i="37" s="1"/>
  <c r="FW22" i="37" s="1"/>
  <c r="FW21" i="37" s="1"/>
  <c r="FW20" i="37" s="1"/>
  <c r="FW19" i="37" s="1"/>
  <c r="FW18" i="37" s="1"/>
  <c r="FW17" i="37" s="1"/>
  <c r="FW16" i="37" s="1"/>
  <c r="FW15" i="37" s="1"/>
  <c r="FW14" i="37" s="1"/>
  <c r="FW13" i="37" s="1"/>
  <c r="FW12" i="37" s="1"/>
  <c r="FW11" i="37" s="1"/>
  <c r="FW10" i="37" s="1"/>
  <c r="FU24" i="37"/>
  <c r="FU23" i="37" s="1"/>
  <c r="FU22" i="37" s="1"/>
  <c r="FU21" i="37" s="1"/>
  <c r="FU20" i="37" s="1"/>
  <c r="FU19" i="37" s="1"/>
  <c r="FU18" i="37" s="1"/>
  <c r="FU17" i="37" s="1"/>
  <c r="FU16" i="37" s="1"/>
  <c r="FU15" i="37" s="1"/>
  <c r="FU14" i="37" s="1"/>
  <c r="FU13" i="37" s="1"/>
  <c r="FU12" i="37" s="1"/>
  <c r="FU11" i="37" s="1"/>
  <c r="FU10" i="37" s="1"/>
  <c r="FT24" i="37"/>
  <c r="FS24" i="37"/>
  <c r="FR24" i="37"/>
  <c r="FR23" i="37" s="1"/>
  <c r="FR22" i="37" s="1"/>
  <c r="FR21" i="37" s="1"/>
  <c r="FR20" i="37" s="1"/>
  <c r="FR19" i="37" s="1"/>
  <c r="FR18" i="37" s="1"/>
  <c r="FR17" i="37" s="1"/>
  <c r="FR16" i="37" s="1"/>
  <c r="FR15" i="37" s="1"/>
  <c r="FR14" i="37" s="1"/>
  <c r="FR13" i="37" s="1"/>
  <c r="FR12" i="37" s="1"/>
  <c r="FR11" i="37" s="1"/>
  <c r="FR10" i="37" s="1"/>
  <c r="FQ24" i="37"/>
  <c r="FQ23" i="37" s="1"/>
  <c r="FQ22" i="37" s="1"/>
  <c r="FQ21" i="37" s="1"/>
  <c r="FQ20" i="37" s="1"/>
  <c r="FQ19" i="37" s="1"/>
  <c r="FQ18" i="37" s="1"/>
  <c r="FQ17" i="37" s="1"/>
  <c r="FQ16" i="37" s="1"/>
  <c r="FQ15" i="37" s="1"/>
  <c r="FQ14" i="37" s="1"/>
  <c r="FQ13" i="37" s="1"/>
  <c r="FQ12" i="37" s="1"/>
  <c r="FQ11" i="37" s="1"/>
  <c r="FQ10" i="37" s="1"/>
  <c r="FT23" i="37"/>
  <c r="FT22" i="37" s="1"/>
  <c r="FT21" i="37" s="1"/>
  <c r="FT20" i="37" s="1"/>
  <c r="FT19" i="37" s="1"/>
  <c r="FT18" i="37" s="1"/>
  <c r="FT17" i="37" s="1"/>
  <c r="FT16" i="37" s="1"/>
  <c r="FT15" i="37" s="1"/>
  <c r="FT14" i="37" s="1"/>
  <c r="FT13" i="37" s="1"/>
  <c r="FT12" i="37" s="1"/>
  <c r="FT11" i="37" s="1"/>
  <c r="FT10" i="37" s="1"/>
  <c r="FS23" i="37"/>
  <c r="FS22" i="37" s="1"/>
  <c r="FS21" i="37" s="1"/>
  <c r="FS20" i="37" s="1"/>
  <c r="FS19" i="37" s="1"/>
  <c r="FS18" i="37" s="1"/>
  <c r="FS17" i="37" s="1"/>
  <c r="FS16" i="37" s="1"/>
  <c r="FS15" i="37" s="1"/>
  <c r="FS14" i="37" s="1"/>
  <c r="FS13" i="37" s="1"/>
  <c r="FS12" i="37" s="1"/>
  <c r="FS11" i="37" s="1"/>
  <c r="FS10" i="37" s="1"/>
  <c r="FO24" i="37"/>
  <c r="FO23" i="37" s="1"/>
  <c r="FO22" i="37" s="1"/>
  <c r="FO21" i="37" s="1"/>
  <c r="FO20" i="37" s="1"/>
  <c r="FO19" i="37" s="1"/>
  <c r="FO18" i="37" s="1"/>
  <c r="FO17" i="37" s="1"/>
  <c r="FO16" i="37" s="1"/>
  <c r="FO15" i="37" s="1"/>
  <c r="FO14" i="37" s="1"/>
  <c r="FO13" i="37" s="1"/>
  <c r="FO12" i="37" s="1"/>
  <c r="FO11" i="37" s="1"/>
  <c r="FO10" i="37" s="1"/>
  <c r="FN24" i="37"/>
  <c r="FM24" i="37"/>
  <c r="FL24" i="37"/>
  <c r="FL23" i="37" s="1"/>
  <c r="FL22" i="37" s="1"/>
  <c r="FL21" i="37" s="1"/>
  <c r="FL20" i="37" s="1"/>
  <c r="FL19" i="37" s="1"/>
  <c r="FL18" i="37" s="1"/>
  <c r="FL17" i="37" s="1"/>
  <c r="FL16" i="37" s="1"/>
  <c r="FL15" i="37" s="1"/>
  <c r="FL14" i="37" s="1"/>
  <c r="FL13" i="37" s="1"/>
  <c r="FL12" i="37" s="1"/>
  <c r="FL11" i="37" s="1"/>
  <c r="FL10" i="37" s="1"/>
  <c r="FK24" i="37"/>
  <c r="FK23" i="37" s="1"/>
  <c r="FK22" i="37" s="1"/>
  <c r="FK21" i="37" s="1"/>
  <c r="FK20" i="37" s="1"/>
  <c r="FK19" i="37" s="1"/>
  <c r="FK18" i="37" s="1"/>
  <c r="FK17" i="37" s="1"/>
  <c r="FK16" i="37" s="1"/>
  <c r="FK15" i="37" s="1"/>
  <c r="FK14" i="37" s="1"/>
  <c r="FK13" i="37" s="1"/>
  <c r="FK12" i="37" s="1"/>
  <c r="FK11" i="37" s="1"/>
  <c r="FK10" i="37" s="1"/>
  <c r="FN23" i="37"/>
  <c r="FN22" i="37" s="1"/>
  <c r="FN21" i="37" s="1"/>
  <c r="FN20" i="37" s="1"/>
  <c r="FN19" i="37" s="1"/>
  <c r="FN18" i="37" s="1"/>
  <c r="FN17" i="37" s="1"/>
  <c r="FN16" i="37" s="1"/>
  <c r="FN15" i="37" s="1"/>
  <c r="FN14" i="37" s="1"/>
  <c r="FN13" i="37" s="1"/>
  <c r="FN12" i="37" s="1"/>
  <c r="FN11" i="37" s="1"/>
  <c r="FN10" i="37" s="1"/>
  <c r="FM23" i="37"/>
  <c r="FM22" i="37" s="1"/>
  <c r="FM21" i="37" s="1"/>
  <c r="FM20" i="37" s="1"/>
  <c r="FM19" i="37" s="1"/>
  <c r="FM18" i="37" s="1"/>
  <c r="FM17" i="37" s="1"/>
  <c r="FM16" i="37" s="1"/>
  <c r="FM15" i="37" s="1"/>
  <c r="FM14" i="37" s="1"/>
  <c r="FM13" i="37" s="1"/>
  <c r="FM12" i="37" s="1"/>
  <c r="FM11" i="37" s="1"/>
  <c r="FM10" i="37" s="1"/>
  <c r="FI24" i="37"/>
  <c r="FI23" i="37" s="1"/>
  <c r="FI22" i="37" s="1"/>
  <c r="FI21" i="37" s="1"/>
  <c r="FI20" i="37" s="1"/>
  <c r="FI19" i="37" s="1"/>
  <c r="FI18" i="37" s="1"/>
  <c r="FI17" i="37" s="1"/>
  <c r="FI16" i="37" s="1"/>
  <c r="FI15" i="37" s="1"/>
  <c r="FI14" i="37" s="1"/>
  <c r="FI13" i="37" s="1"/>
  <c r="FI12" i="37" s="1"/>
  <c r="FI11" i="37" s="1"/>
  <c r="FI10" i="37" s="1"/>
  <c r="FH24" i="37"/>
  <c r="FH23" i="37" s="1"/>
  <c r="FH22" i="37" s="1"/>
  <c r="FH21" i="37" s="1"/>
  <c r="FH20" i="37" s="1"/>
  <c r="FH19" i="37" s="1"/>
  <c r="FH18" i="37" s="1"/>
  <c r="FH17" i="37" s="1"/>
  <c r="FH16" i="37" s="1"/>
  <c r="FH15" i="37" s="1"/>
  <c r="FH14" i="37" s="1"/>
  <c r="FH13" i="37" s="1"/>
  <c r="FH12" i="37" s="1"/>
  <c r="FH11" i="37" s="1"/>
  <c r="FH10" i="37" s="1"/>
  <c r="FG24" i="37"/>
  <c r="FG23" i="37" s="1"/>
  <c r="FG22" i="37" s="1"/>
  <c r="FG21" i="37" s="1"/>
  <c r="FG20" i="37" s="1"/>
  <c r="FG19" i="37" s="1"/>
  <c r="FG18" i="37" s="1"/>
  <c r="FG17" i="37" s="1"/>
  <c r="FG16" i="37" s="1"/>
  <c r="FG15" i="37" s="1"/>
  <c r="FG14" i="37" s="1"/>
  <c r="FG13" i="37" s="1"/>
  <c r="FG12" i="37" s="1"/>
  <c r="FG11" i="37" s="1"/>
  <c r="FG10" i="37" s="1"/>
  <c r="FF24" i="37"/>
  <c r="FF23" i="37" s="1"/>
  <c r="FF22" i="37" s="1"/>
  <c r="FF21" i="37" s="1"/>
  <c r="FF20" i="37" s="1"/>
  <c r="FF19" i="37" s="1"/>
  <c r="FF18" i="37" s="1"/>
  <c r="FF17" i="37" s="1"/>
  <c r="FF16" i="37" s="1"/>
  <c r="FF15" i="37" s="1"/>
  <c r="FF14" i="37" s="1"/>
  <c r="FF13" i="37" s="1"/>
  <c r="FF12" i="37" s="1"/>
  <c r="FF11" i="37" s="1"/>
  <c r="FF10" i="37" s="1"/>
  <c r="FE24" i="37"/>
  <c r="FE23" i="37" s="1"/>
  <c r="FE22" i="37" s="1"/>
  <c r="FE21" i="37" s="1"/>
  <c r="FE20" i="37" s="1"/>
  <c r="FE19" i="37" s="1"/>
  <c r="FE18" i="37" s="1"/>
  <c r="FE17" i="37" s="1"/>
  <c r="FE16" i="37" s="1"/>
  <c r="FE15" i="37" s="1"/>
  <c r="FE14" i="37" s="1"/>
  <c r="FE13" i="37" s="1"/>
  <c r="FE12" i="37" s="1"/>
  <c r="FE11" i="37" s="1"/>
  <c r="FE10" i="37" s="1"/>
  <c r="FC24" i="37"/>
  <c r="FC23" i="37" s="1"/>
  <c r="FC22" i="37" s="1"/>
  <c r="FC21" i="37" s="1"/>
  <c r="FC20" i="37" s="1"/>
  <c r="FC19" i="37" s="1"/>
  <c r="FC18" i="37" s="1"/>
  <c r="FC17" i="37" s="1"/>
  <c r="FC16" i="37" s="1"/>
  <c r="FC15" i="37" s="1"/>
  <c r="FC14" i="37" s="1"/>
  <c r="FC13" i="37" s="1"/>
  <c r="FC12" i="37" s="1"/>
  <c r="FC11" i="37" s="1"/>
  <c r="FC10" i="37" s="1"/>
  <c r="FB24" i="37"/>
  <c r="FA24" i="37"/>
  <c r="EZ24" i="37"/>
  <c r="EZ23" i="37" s="1"/>
  <c r="EZ22" i="37" s="1"/>
  <c r="EZ21" i="37" s="1"/>
  <c r="EZ20" i="37" s="1"/>
  <c r="EZ19" i="37" s="1"/>
  <c r="EZ18" i="37" s="1"/>
  <c r="EZ17" i="37" s="1"/>
  <c r="EZ16" i="37" s="1"/>
  <c r="EZ15" i="37" s="1"/>
  <c r="EZ14" i="37" s="1"/>
  <c r="EZ13" i="37" s="1"/>
  <c r="EZ12" i="37" s="1"/>
  <c r="EZ11" i="37" s="1"/>
  <c r="EZ10" i="37" s="1"/>
  <c r="EY24" i="37"/>
  <c r="EY23" i="37" s="1"/>
  <c r="EY22" i="37" s="1"/>
  <c r="EY21" i="37" s="1"/>
  <c r="EY20" i="37" s="1"/>
  <c r="EY19" i="37" s="1"/>
  <c r="EY18" i="37" s="1"/>
  <c r="EY17" i="37" s="1"/>
  <c r="EY16" i="37" s="1"/>
  <c r="EY15" i="37" s="1"/>
  <c r="EY14" i="37" s="1"/>
  <c r="EY13" i="37" s="1"/>
  <c r="EY12" i="37" s="1"/>
  <c r="EY11" i="37" s="1"/>
  <c r="EY10" i="37" s="1"/>
  <c r="FB23" i="37"/>
  <c r="FA23" i="37"/>
  <c r="FA22" i="37" s="1"/>
  <c r="FA21" i="37" s="1"/>
  <c r="FA20" i="37" s="1"/>
  <c r="FA19" i="37" s="1"/>
  <c r="FA18" i="37" s="1"/>
  <c r="FA17" i="37" s="1"/>
  <c r="FA16" i="37" s="1"/>
  <c r="FA15" i="37" s="1"/>
  <c r="FA14" i="37" s="1"/>
  <c r="FA13" i="37" s="1"/>
  <c r="FA12" i="37" s="1"/>
  <c r="FA11" i="37" s="1"/>
  <c r="FA10" i="37" s="1"/>
  <c r="FB22" i="37"/>
  <c r="FB21" i="37" s="1"/>
  <c r="FB20" i="37" s="1"/>
  <c r="FB19" i="37" s="1"/>
  <c r="FB18" i="37" s="1"/>
  <c r="FB17" i="37" s="1"/>
  <c r="FB16" i="37" s="1"/>
  <c r="FB15" i="37" s="1"/>
  <c r="FB14" i="37" s="1"/>
  <c r="FB13" i="37" s="1"/>
  <c r="FB12" i="37" s="1"/>
  <c r="FB11" i="37" s="1"/>
  <c r="FB10" i="37" s="1"/>
  <c r="EW24" i="37"/>
  <c r="EW23" i="37" s="1"/>
  <c r="EW22" i="37" s="1"/>
  <c r="EW21" i="37" s="1"/>
  <c r="EW20" i="37" s="1"/>
  <c r="EW19" i="37" s="1"/>
  <c r="EW18" i="37" s="1"/>
  <c r="EW17" i="37" s="1"/>
  <c r="EW16" i="37" s="1"/>
  <c r="EW15" i="37" s="1"/>
  <c r="EW14" i="37" s="1"/>
  <c r="EW13" i="37" s="1"/>
  <c r="EW12" i="37" s="1"/>
  <c r="EW11" i="37" s="1"/>
  <c r="EW10" i="37" s="1"/>
  <c r="EV24" i="37"/>
  <c r="EV23" i="37" s="1"/>
  <c r="EV22" i="37" s="1"/>
  <c r="EV21" i="37" s="1"/>
  <c r="EV20" i="37" s="1"/>
  <c r="EV19" i="37" s="1"/>
  <c r="EV18" i="37" s="1"/>
  <c r="EV17" i="37" s="1"/>
  <c r="EV16" i="37" s="1"/>
  <c r="EV15" i="37" s="1"/>
  <c r="EV14" i="37" s="1"/>
  <c r="EV13" i="37" s="1"/>
  <c r="EV12" i="37" s="1"/>
  <c r="EV11" i="37" s="1"/>
  <c r="EV10" i="37" s="1"/>
  <c r="EU24" i="37"/>
  <c r="EU23" i="37" s="1"/>
  <c r="EU22" i="37" s="1"/>
  <c r="EU21" i="37" s="1"/>
  <c r="EU20" i="37" s="1"/>
  <c r="EU19" i="37" s="1"/>
  <c r="EU18" i="37" s="1"/>
  <c r="EU17" i="37" s="1"/>
  <c r="EU16" i="37" s="1"/>
  <c r="EU15" i="37" s="1"/>
  <c r="EU14" i="37" s="1"/>
  <c r="EU13" i="37" s="1"/>
  <c r="EU12" i="37" s="1"/>
  <c r="EU11" i="37" s="1"/>
  <c r="EU10" i="37" s="1"/>
  <c r="ET24" i="37"/>
  <c r="ET23" i="37" s="1"/>
  <c r="ET22" i="37" s="1"/>
  <c r="ET21" i="37" s="1"/>
  <c r="ET20" i="37" s="1"/>
  <c r="ET19" i="37" s="1"/>
  <c r="ET18" i="37" s="1"/>
  <c r="ET17" i="37" s="1"/>
  <c r="ET16" i="37" s="1"/>
  <c r="ET15" i="37" s="1"/>
  <c r="ET14" i="37" s="1"/>
  <c r="ET13" i="37" s="1"/>
  <c r="ET12" i="37" s="1"/>
  <c r="ET11" i="37" s="1"/>
  <c r="ET10" i="37" s="1"/>
  <c r="ES24" i="37"/>
  <c r="ES23" i="37" s="1"/>
  <c r="ES22" i="37" s="1"/>
  <c r="ES21" i="37" s="1"/>
  <c r="ES20" i="37" s="1"/>
  <c r="ES19" i="37" s="1"/>
  <c r="ES18" i="37" s="1"/>
  <c r="ES17" i="37" s="1"/>
  <c r="ES16" i="37" s="1"/>
  <c r="ES15" i="37" s="1"/>
  <c r="ES14" i="37" s="1"/>
  <c r="ES13" i="37" s="1"/>
  <c r="ES12" i="37" s="1"/>
  <c r="ES11" i="37" s="1"/>
  <c r="ES10" i="37" s="1"/>
  <c r="EQ24" i="37"/>
  <c r="EQ23" i="37" s="1"/>
  <c r="EQ22" i="37" s="1"/>
  <c r="EQ21" i="37" s="1"/>
  <c r="EQ20" i="37" s="1"/>
  <c r="EQ19" i="37" s="1"/>
  <c r="EQ18" i="37" s="1"/>
  <c r="EQ17" i="37" s="1"/>
  <c r="EQ16" i="37" s="1"/>
  <c r="EQ15" i="37" s="1"/>
  <c r="EQ14" i="37" s="1"/>
  <c r="EQ13" i="37" s="1"/>
  <c r="EQ12" i="37" s="1"/>
  <c r="EQ11" i="37" s="1"/>
  <c r="EQ10" i="37" s="1"/>
  <c r="EP24" i="37"/>
  <c r="EP23" i="37" s="1"/>
  <c r="EP22" i="37" s="1"/>
  <c r="EP21" i="37" s="1"/>
  <c r="EP20" i="37" s="1"/>
  <c r="EP19" i="37" s="1"/>
  <c r="EP18" i="37" s="1"/>
  <c r="EP17" i="37" s="1"/>
  <c r="EP16" i="37" s="1"/>
  <c r="EP15" i="37" s="1"/>
  <c r="EP14" i="37" s="1"/>
  <c r="EP13" i="37" s="1"/>
  <c r="EP12" i="37" s="1"/>
  <c r="EP11" i="37" s="1"/>
  <c r="EP10" i="37" s="1"/>
  <c r="EO24" i="37"/>
  <c r="EO23" i="37" s="1"/>
  <c r="EO22" i="37" s="1"/>
  <c r="EO21" i="37" s="1"/>
  <c r="EO20" i="37" s="1"/>
  <c r="EO19" i="37" s="1"/>
  <c r="EO18" i="37" s="1"/>
  <c r="EO17" i="37" s="1"/>
  <c r="EO16" i="37" s="1"/>
  <c r="EO15" i="37" s="1"/>
  <c r="EO14" i="37" s="1"/>
  <c r="EO13" i="37" s="1"/>
  <c r="EO12" i="37" s="1"/>
  <c r="EO11" i="37" s="1"/>
  <c r="EO10" i="37" s="1"/>
  <c r="EN24" i="37"/>
  <c r="EN23" i="37" s="1"/>
  <c r="EN22" i="37" s="1"/>
  <c r="EN21" i="37" s="1"/>
  <c r="EN20" i="37" s="1"/>
  <c r="EN19" i="37" s="1"/>
  <c r="EN18" i="37" s="1"/>
  <c r="EN17" i="37" s="1"/>
  <c r="EN16" i="37" s="1"/>
  <c r="EN15" i="37" s="1"/>
  <c r="EN14" i="37" s="1"/>
  <c r="EN13" i="37" s="1"/>
  <c r="EN12" i="37" s="1"/>
  <c r="EN11" i="37" s="1"/>
  <c r="EN10" i="37" s="1"/>
  <c r="EM24" i="37"/>
  <c r="EM23" i="37" s="1"/>
  <c r="EM22" i="37" s="1"/>
  <c r="EM21" i="37" s="1"/>
  <c r="EM20" i="37" s="1"/>
  <c r="EM19" i="37" s="1"/>
  <c r="EM18" i="37" s="1"/>
  <c r="EM17" i="37" s="1"/>
  <c r="EM16" i="37" s="1"/>
  <c r="EM15" i="37" s="1"/>
  <c r="EM14" i="37" s="1"/>
  <c r="EM13" i="37" s="1"/>
  <c r="EM12" i="37" s="1"/>
  <c r="EM11" i="37" s="1"/>
  <c r="EM10" i="37" s="1"/>
  <c r="EK24" i="37"/>
  <c r="EK23" i="37" s="1"/>
  <c r="EK22" i="37" s="1"/>
  <c r="EK21" i="37" s="1"/>
  <c r="EK20" i="37" s="1"/>
  <c r="EK19" i="37" s="1"/>
  <c r="EK18" i="37" s="1"/>
  <c r="EK17" i="37" s="1"/>
  <c r="EK16" i="37" s="1"/>
  <c r="EK15" i="37" s="1"/>
  <c r="EK14" i="37" s="1"/>
  <c r="EK13" i="37" s="1"/>
  <c r="EK12" i="37" s="1"/>
  <c r="EK11" i="37" s="1"/>
  <c r="EK10" i="37" s="1"/>
  <c r="EJ24" i="37"/>
  <c r="EJ23" i="37" s="1"/>
  <c r="EJ22" i="37" s="1"/>
  <c r="EJ21" i="37" s="1"/>
  <c r="EJ20" i="37" s="1"/>
  <c r="EJ19" i="37" s="1"/>
  <c r="EJ18" i="37" s="1"/>
  <c r="EJ17" i="37" s="1"/>
  <c r="EJ16" i="37" s="1"/>
  <c r="EJ15" i="37" s="1"/>
  <c r="EJ14" i="37" s="1"/>
  <c r="EJ13" i="37" s="1"/>
  <c r="EJ12" i="37" s="1"/>
  <c r="EJ11" i="37" s="1"/>
  <c r="EJ10" i="37" s="1"/>
  <c r="EI24" i="37"/>
  <c r="EI23" i="37" s="1"/>
  <c r="EI22" i="37" s="1"/>
  <c r="EI21" i="37" s="1"/>
  <c r="EI20" i="37" s="1"/>
  <c r="EI19" i="37" s="1"/>
  <c r="EI18" i="37" s="1"/>
  <c r="EI17" i="37" s="1"/>
  <c r="EI16" i="37" s="1"/>
  <c r="EI15" i="37" s="1"/>
  <c r="EI14" i="37" s="1"/>
  <c r="EI13" i="37" s="1"/>
  <c r="EI12" i="37" s="1"/>
  <c r="EI11" i="37" s="1"/>
  <c r="EI10" i="37" s="1"/>
  <c r="EH24" i="37"/>
  <c r="EH23" i="37" s="1"/>
  <c r="EH22" i="37" s="1"/>
  <c r="EH21" i="37" s="1"/>
  <c r="EH20" i="37" s="1"/>
  <c r="EH19" i="37" s="1"/>
  <c r="EH18" i="37" s="1"/>
  <c r="EH17" i="37" s="1"/>
  <c r="EH16" i="37" s="1"/>
  <c r="EH15" i="37" s="1"/>
  <c r="EH14" i="37" s="1"/>
  <c r="EH13" i="37" s="1"/>
  <c r="EH12" i="37" s="1"/>
  <c r="EH11" i="37" s="1"/>
  <c r="EH10" i="37" s="1"/>
  <c r="EG24" i="37"/>
  <c r="EG23" i="37" s="1"/>
  <c r="EG22" i="37" s="1"/>
  <c r="EG21" i="37" s="1"/>
  <c r="EG20" i="37" s="1"/>
  <c r="EG19" i="37" s="1"/>
  <c r="EG18" i="37" s="1"/>
  <c r="EG17" i="37" s="1"/>
  <c r="EG16" i="37" s="1"/>
  <c r="EG15" i="37" s="1"/>
  <c r="EG14" i="37" s="1"/>
  <c r="EG13" i="37" s="1"/>
  <c r="EG12" i="37" s="1"/>
  <c r="EG11" i="37" s="1"/>
  <c r="EG10" i="37" s="1"/>
  <c r="EE24" i="37"/>
  <c r="EE23" i="37" s="1"/>
  <c r="EE22" i="37" s="1"/>
  <c r="EE21" i="37" s="1"/>
  <c r="EE20" i="37" s="1"/>
  <c r="EE19" i="37" s="1"/>
  <c r="EE18" i="37" s="1"/>
  <c r="EE17" i="37" s="1"/>
  <c r="EE16" i="37" s="1"/>
  <c r="EE15" i="37" s="1"/>
  <c r="EE14" i="37" s="1"/>
  <c r="EE13" i="37" s="1"/>
  <c r="EE12" i="37" s="1"/>
  <c r="EE11" i="37" s="1"/>
  <c r="EE10" i="37" s="1"/>
  <c r="ED24" i="37"/>
  <c r="ED23" i="37" s="1"/>
  <c r="ED22" i="37" s="1"/>
  <c r="ED21" i="37" s="1"/>
  <c r="ED20" i="37" s="1"/>
  <c r="ED19" i="37" s="1"/>
  <c r="ED18" i="37" s="1"/>
  <c r="ED17" i="37" s="1"/>
  <c r="ED16" i="37" s="1"/>
  <c r="ED15" i="37" s="1"/>
  <c r="ED14" i="37" s="1"/>
  <c r="ED13" i="37" s="1"/>
  <c r="ED12" i="37" s="1"/>
  <c r="ED11" i="37" s="1"/>
  <c r="ED10" i="37" s="1"/>
  <c r="EC24" i="37"/>
  <c r="EC23" i="37" s="1"/>
  <c r="EC22" i="37" s="1"/>
  <c r="EC21" i="37" s="1"/>
  <c r="EC20" i="37" s="1"/>
  <c r="EC19" i="37" s="1"/>
  <c r="EC18" i="37" s="1"/>
  <c r="EC17" i="37" s="1"/>
  <c r="EC16" i="37" s="1"/>
  <c r="EC15" i="37" s="1"/>
  <c r="EC14" i="37" s="1"/>
  <c r="EC13" i="37" s="1"/>
  <c r="EC12" i="37" s="1"/>
  <c r="EC11" i="37" s="1"/>
  <c r="EC10" i="37" s="1"/>
  <c r="EB24" i="37"/>
  <c r="EB23" i="37" s="1"/>
  <c r="EB22" i="37" s="1"/>
  <c r="EB21" i="37" s="1"/>
  <c r="EB20" i="37" s="1"/>
  <c r="EB19" i="37" s="1"/>
  <c r="EB18" i="37" s="1"/>
  <c r="EB17" i="37" s="1"/>
  <c r="EB16" i="37" s="1"/>
  <c r="EB15" i="37" s="1"/>
  <c r="EB14" i="37" s="1"/>
  <c r="EB13" i="37" s="1"/>
  <c r="EB12" i="37" s="1"/>
  <c r="EB11" i="37" s="1"/>
  <c r="EB10" i="37" s="1"/>
  <c r="EA24" i="37"/>
  <c r="EA23" i="37" s="1"/>
  <c r="EA22" i="37" s="1"/>
  <c r="EA21" i="37" s="1"/>
  <c r="EA20" i="37" s="1"/>
  <c r="EA19" i="37" s="1"/>
  <c r="EA18" i="37" s="1"/>
  <c r="EA17" i="37" s="1"/>
  <c r="EA16" i="37" s="1"/>
  <c r="EA15" i="37" s="1"/>
  <c r="EA14" i="37" s="1"/>
  <c r="EA13" i="37" s="1"/>
  <c r="EA12" i="37" s="1"/>
  <c r="EA11" i="37" s="1"/>
  <c r="EA10" i="37" s="1"/>
  <c r="DY24" i="37"/>
  <c r="DY23" i="37" s="1"/>
  <c r="DY22" i="37" s="1"/>
  <c r="DY21" i="37" s="1"/>
  <c r="DY20" i="37" s="1"/>
  <c r="DY19" i="37" s="1"/>
  <c r="DY18" i="37" s="1"/>
  <c r="DY17" i="37" s="1"/>
  <c r="DY16" i="37" s="1"/>
  <c r="DY15" i="37" s="1"/>
  <c r="DY14" i="37" s="1"/>
  <c r="DY13" i="37" s="1"/>
  <c r="DY12" i="37" s="1"/>
  <c r="DY11" i="37" s="1"/>
  <c r="DY10" i="37" s="1"/>
  <c r="DX24" i="37"/>
  <c r="DX23" i="37" s="1"/>
  <c r="DX22" i="37" s="1"/>
  <c r="DX21" i="37" s="1"/>
  <c r="DX20" i="37" s="1"/>
  <c r="DX19" i="37" s="1"/>
  <c r="DX18" i="37" s="1"/>
  <c r="DX17" i="37" s="1"/>
  <c r="DX16" i="37" s="1"/>
  <c r="DX15" i="37" s="1"/>
  <c r="DX14" i="37" s="1"/>
  <c r="DX13" i="37" s="1"/>
  <c r="DX12" i="37" s="1"/>
  <c r="DX11" i="37" s="1"/>
  <c r="DX10" i="37" s="1"/>
  <c r="DW24" i="37"/>
  <c r="DW23" i="37" s="1"/>
  <c r="DW22" i="37" s="1"/>
  <c r="DW21" i="37" s="1"/>
  <c r="DW20" i="37" s="1"/>
  <c r="DW19" i="37" s="1"/>
  <c r="DW18" i="37" s="1"/>
  <c r="DW17" i="37" s="1"/>
  <c r="DW16" i="37" s="1"/>
  <c r="DW15" i="37" s="1"/>
  <c r="DW14" i="37" s="1"/>
  <c r="DW13" i="37" s="1"/>
  <c r="DW12" i="37" s="1"/>
  <c r="DW11" i="37" s="1"/>
  <c r="DW10" i="37" s="1"/>
  <c r="DV24" i="37"/>
  <c r="DV23" i="37" s="1"/>
  <c r="DV22" i="37" s="1"/>
  <c r="DV21" i="37" s="1"/>
  <c r="DV20" i="37" s="1"/>
  <c r="DV19" i="37" s="1"/>
  <c r="DV18" i="37" s="1"/>
  <c r="DV17" i="37" s="1"/>
  <c r="DV16" i="37" s="1"/>
  <c r="DV15" i="37" s="1"/>
  <c r="DV14" i="37" s="1"/>
  <c r="DV13" i="37" s="1"/>
  <c r="DV12" i="37" s="1"/>
  <c r="DV11" i="37" s="1"/>
  <c r="DV10" i="37" s="1"/>
  <c r="DU24" i="37"/>
  <c r="DU23" i="37"/>
  <c r="DU22" i="37" s="1"/>
  <c r="DU21" i="37" s="1"/>
  <c r="DU20" i="37" s="1"/>
  <c r="DU19" i="37" s="1"/>
  <c r="DU18" i="37" s="1"/>
  <c r="DU17" i="37" s="1"/>
  <c r="DU16" i="37" s="1"/>
  <c r="DU15" i="37" s="1"/>
  <c r="DU14" i="37" s="1"/>
  <c r="DU13" i="37" s="1"/>
  <c r="DU12" i="37" s="1"/>
  <c r="DU11" i="37" s="1"/>
  <c r="DU10" i="37" s="1"/>
  <c r="DS24" i="37"/>
  <c r="DS23" i="37" s="1"/>
  <c r="DS22" i="37" s="1"/>
  <c r="DS21" i="37" s="1"/>
  <c r="DS20" i="37" s="1"/>
  <c r="DS19" i="37" s="1"/>
  <c r="DS18" i="37" s="1"/>
  <c r="DS17" i="37" s="1"/>
  <c r="DS16" i="37" s="1"/>
  <c r="DS15" i="37" s="1"/>
  <c r="DS14" i="37" s="1"/>
  <c r="DS13" i="37" s="1"/>
  <c r="DS12" i="37" s="1"/>
  <c r="DS11" i="37" s="1"/>
  <c r="DS10" i="37" s="1"/>
  <c r="DR24" i="37"/>
  <c r="DR23" i="37" s="1"/>
  <c r="DR22" i="37" s="1"/>
  <c r="DR21" i="37" s="1"/>
  <c r="DR20" i="37" s="1"/>
  <c r="DR19" i="37" s="1"/>
  <c r="DR18" i="37" s="1"/>
  <c r="DR17" i="37" s="1"/>
  <c r="DR16" i="37" s="1"/>
  <c r="DR15" i="37" s="1"/>
  <c r="DR14" i="37" s="1"/>
  <c r="DR13" i="37" s="1"/>
  <c r="DR12" i="37" s="1"/>
  <c r="DR11" i="37" s="1"/>
  <c r="DR10" i="37" s="1"/>
  <c r="DQ24" i="37"/>
  <c r="DQ23" i="37" s="1"/>
  <c r="DQ22" i="37" s="1"/>
  <c r="DQ21" i="37" s="1"/>
  <c r="DQ20" i="37" s="1"/>
  <c r="DQ19" i="37" s="1"/>
  <c r="DQ18" i="37" s="1"/>
  <c r="DQ17" i="37" s="1"/>
  <c r="DQ16" i="37" s="1"/>
  <c r="DQ15" i="37" s="1"/>
  <c r="DQ14" i="37" s="1"/>
  <c r="DQ13" i="37" s="1"/>
  <c r="DQ12" i="37" s="1"/>
  <c r="DQ11" i="37" s="1"/>
  <c r="DQ10" i="37" s="1"/>
  <c r="DP24" i="37"/>
  <c r="DP23" i="37" s="1"/>
  <c r="DP22" i="37" s="1"/>
  <c r="DP21" i="37" s="1"/>
  <c r="DP20" i="37" s="1"/>
  <c r="DP19" i="37" s="1"/>
  <c r="DP18" i="37" s="1"/>
  <c r="DP17" i="37" s="1"/>
  <c r="DP16" i="37" s="1"/>
  <c r="DP15" i="37" s="1"/>
  <c r="DP14" i="37" s="1"/>
  <c r="DP13" i="37" s="1"/>
  <c r="DP12" i="37" s="1"/>
  <c r="DP11" i="37" s="1"/>
  <c r="DP10" i="37" s="1"/>
  <c r="DO24" i="37"/>
  <c r="DO23" i="37" s="1"/>
  <c r="DO22" i="37" s="1"/>
  <c r="DO21" i="37" s="1"/>
  <c r="DO20" i="37" s="1"/>
  <c r="DO19" i="37" s="1"/>
  <c r="DO18" i="37" s="1"/>
  <c r="DO17" i="37" s="1"/>
  <c r="DO16" i="37" s="1"/>
  <c r="DO15" i="37" s="1"/>
  <c r="DO14" i="37" s="1"/>
  <c r="DO13" i="37" s="1"/>
  <c r="DO12" i="37" s="1"/>
  <c r="DO11" i="37" s="1"/>
  <c r="DO10" i="37" s="1"/>
  <c r="DM24" i="37"/>
  <c r="DM23" i="37" s="1"/>
  <c r="DM22" i="37" s="1"/>
  <c r="DM21" i="37" s="1"/>
  <c r="DM20" i="37" s="1"/>
  <c r="DM19" i="37" s="1"/>
  <c r="DM18" i="37" s="1"/>
  <c r="DM17" i="37" s="1"/>
  <c r="DM16" i="37" s="1"/>
  <c r="DM15" i="37" s="1"/>
  <c r="DM14" i="37" s="1"/>
  <c r="DM13" i="37" s="1"/>
  <c r="DM12" i="37" s="1"/>
  <c r="DM11" i="37" s="1"/>
  <c r="DM10" i="37" s="1"/>
  <c r="DL24" i="37"/>
  <c r="DK24" i="37"/>
  <c r="DJ24" i="37"/>
  <c r="DJ23" i="37" s="1"/>
  <c r="DJ22" i="37" s="1"/>
  <c r="DJ21" i="37" s="1"/>
  <c r="DJ20" i="37" s="1"/>
  <c r="DJ19" i="37" s="1"/>
  <c r="DJ18" i="37" s="1"/>
  <c r="DJ17" i="37" s="1"/>
  <c r="DJ16" i="37" s="1"/>
  <c r="DJ15" i="37" s="1"/>
  <c r="DJ14" i="37" s="1"/>
  <c r="DJ13" i="37" s="1"/>
  <c r="DJ12" i="37" s="1"/>
  <c r="DJ11" i="37" s="1"/>
  <c r="DJ10" i="37" s="1"/>
  <c r="DI24" i="37"/>
  <c r="DI23" i="37" s="1"/>
  <c r="DI22" i="37" s="1"/>
  <c r="DI21" i="37" s="1"/>
  <c r="DI20" i="37" s="1"/>
  <c r="DI19" i="37" s="1"/>
  <c r="DI18" i="37" s="1"/>
  <c r="DI17" i="37" s="1"/>
  <c r="DI16" i="37" s="1"/>
  <c r="DI15" i="37" s="1"/>
  <c r="DI14" i="37" s="1"/>
  <c r="DI13" i="37" s="1"/>
  <c r="DI12" i="37" s="1"/>
  <c r="DI11" i="37" s="1"/>
  <c r="DI10" i="37" s="1"/>
  <c r="DL23" i="37"/>
  <c r="DL22" i="37" s="1"/>
  <c r="DL21" i="37" s="1"/>
  <c r="DL20" i="37" s="1"/>
  <c r="DL19" i="37" s="1"/>
  <c r="DL18" i="37" s="1"/>
  <c r="DL17" i="37" s="1"/>
  <c r="DL16" i="37" s="1"/>
  <c r="DL15" i="37" s="1"/>
  <c r="DL14" i="37" s="1"/>
  <c r="DL13" i="37" s="1"/>
  <c r="DL12" i="37" s="1"/>
  <c r="DL11" i="37" s="1"/>
  <c r="DL10" i="37" s="1"/>
  <c r="DK23" i="37"/>
  <c r="DK22" i="37" s="1"/>
  <c r="DK21" i="37" s="1"/>
  <c r="DK20" i="37" s="1"/>
  <c r="DK19" i="37" s="1"/>
  <c r="DK18" i="37" s="1"/>
  <c r="DK17" i="37" s="1"/>
  <c r="DK16" i="37" s="1"/>
  <c r="DK15" i="37" s="1"/>
  <c r="DK14" i="37" s="1"/>
  <c r="DK13" i="37" s="1"/>
  <c r="DK12" i="37" s="1"/>
  <c r="DK11" i="37" s="1"/>
  <c r="DK10" i="37" s="1"/>
  <c r="DG24" i="37"/>
  <c r="DG23" i="37" s="1"/>
  <c r="DG22" i="37" s="1"/>
  <c r="DG21" i="37" s="1"/>
  <c r="DG20" i="37" s="1"/>
  <c r="DG19" i="37" s="1"/>
  <c r="DG18" i="37" s="1"/>
  <c r="DG17" i="37" s="1"/>
  <c r="DG16" i="37" s="1"/>
  <c r="DG15" i="37" s="1"/>
  <c r="DG14" i="37" s="1"/>
  <c r="DG13" i="37" s="1"/>
  <c r="DG12" i="37" s="1"/>
  <c r="DG11" i="37" s="1"/>
  <c r="DG10" i="37" s="1"/>
  <c r="DF24" i="37"/>
  <c r="DE24" i="37"/>
  <c r="DE23" i="37" s="1"/>
  <c r="DE22" i="37" s="1"/>
  <c r="DE21" i="37" s="1"/>
  <c r="DE20" i="37" s="1"/>
  <c r="DE19" i="37" s="1"/>
  <c r="DE18" i="37" s="1"/>
  <c r="DE17" i="37" s="1"/>
  <c r="DE16" i="37" s="1"/>
  <c r="DE15" i="37" s="1"/>
  <c r="DE14" i="37" s="1"/>
  <c r="DE13" i="37" s="1"/>
  <c r="DE12" i="37" s="1"/>
  <c r="DE11" i="37" s="1"/>
  <c r="DE10" i="37" s="1"/>
  <c r="DD24" i="37"/>
  <c r="DD23" i="37" s="1"/>
  <c r="DD22" i="37" s="1"/>
  <c r="DD21" i="37" s="1"/>
  <c r="DD20" i="37" s="1"/>
  <c r="DD19" i="37" s="1"/>
  <c r="DD18" i="37" s="1"/>
  <c r="DD17" i="37" s="1"/>
  <c r="DD16" i="37" s="1"/>
  <c r="DD15" i="37" s="1"/>
  <c r="DD14" i="37" s="1"/>
  <c r="DD13" i="37" s="1"/>
  <c r="DD12" i="37" s="1"/>
  <c r="DD11" i="37" s="1"/>
  <c r="DD10" i="37" s="1"/>
  <c r="DC24" i="37"/>
  <c r="DC23" i="37" s="1"/>
  <c r="DC22" i="37" s="1"/>
  <c r="DC21" i="37" s="1"/>
  <c r="DC20" i="37" s="1"/>
  <c r="DC19" i="37" s="1"/>
  <c r="DC18" i="37" s="1"/>
  <c r="DC17" i="37" s="1"/>
  <c r="DC16" i="37" s="1"/>
  <c r="DC15" i="37" s="1"/>
  <c r="DC14" i="37" s="1"/>
  <c r="DC13" i="37" s="1"/>
  <c r="DC12" i="37" s="1"/>
  <c r="DC11" i="37" s="1"/>
  <c r="DC10" i="37" s="1"/>
  <c r="DF23" i="37"/>
  <c r="DF22" i="37" s="1"/>
  <c r="DF21" i="37" s="1"/>
  <c r="DF20" i="37" s="1"/>
  <c r="DF19" i="37" s="1"/>
  <c r="DF18" i="37" s="1"/>
  <c r="DF17" i="37" s="1"/>
  <c r="DF16" i="37" s="1"/>
  <c r="DF15" i="37" s="1"/>
  <c r="DF14" i="37" s="1"/>
  <c r="DF13" i="37" s="1"/>
  <c r="DF12" i="37" s="1"/>
  <c r="DF11" i="37" s="1"/>
  <c r="DF10" i="37" s="1"/>
  <c r="DA24" i="37"/>
  <c r="DA23" i="37" s="1"/>
  <c r="DA22" i="37" s="1"/>
  <c r="DA20" i="37" s="1"/>
  <c r="DA19" i="37" s="1"/>
  <c r="DA18" i="37" s="1"/>
  <c r="DA17" i="37" s="1"/>
  <c r="DA16" i="37" s="1"/>
  <c r="DA15" i="37" s="1"/>
  <c r="DA14" i="37" s="1"/>
  <c r="DA13" i="37" s="1"/>
  <c r="DA12" i="37" s="1"/>
  <c r="DA11" i="37" s="1"/>
  <c r="CZ24" i="37"/>
  <c r="CZ23" i="37" s="1"/>
  <c r="CZ22" i="37" s="1"/>
  <c r="CZ21" i="37" s="1"/>
  <c r="CZ20" i="37" s="1"/>
  <c r="CZ18" i="37" s="1"/>
  <c r="CZ17" i="37" s="1"/>
  <c r="CZ16" i="37" s="1"/>
  <c r="CZ15" i="37" s="1"/>
  <c r="CZ14" i="37" s="1"/>
  <c r="CZ13" i="37" s="1"/>
  <c r="CZ12" i="37" s="1"/>
  <c r="CZ11" i="37" s="1"/>
  <c r="CY24" i="37"/>
  <c r="CY23" i="37" s="1"/>
  <c r="CY22" i="37" s="1"/>
  <c r="CY21" i="37" s="1"/>
  <c r="CY20" i="37" s="1"/>
  <c r="CY19" i="37" s="1"/>
  <c r="CY18" i="37" s="1"/>
  <c r="CY17" i="37" s="1"/>
  <c r="CY16" i="37" s="1"/>
  <c r="CY15" i="37" s="1"/>
  <c r="CY14" i="37" s="1"/>
  <c r="CY13" i="37" s="1"/>
  <c r="CY12" i="37" s="1"/>
  <c r="CY11" i="37" s="1"/>
  <c r="CX24" i="37"/>
  <c r="CX23" i="37" s="1"/>
  <c r="CX22" i="37" s="1"/>
  <c r="CX21" i="37" s="1"/>
  <c r="CX20" i="37" s="1"/>
  <c r="CX19" i="37" s="1"/>
  <c r="CX18" i="37" s="1"/>
  <c r="CX17" i="37" s="1"/>
  <c r="CX16" i="37" s="1"/>
  <c r="CX15" i="37" s="1"/>
  <c r="CX14" i="37" s="1"/>
  <c r="CX13" i="37" s="1"/>
  <c r="CX12" i="37" s="1"/>
  <c r="CX11" i="37" s="1"/>
  <c r="CW24" i="37"/>
  <c r="CW23" i="37" s="1"/>
  <c r="CW22" i="37" s="1"/>
  <c r="CW21" i="37" s="1"/>
  <c r="CW20" i="37" s="1"/>
  <c r="CW19" i="37" s="1"/>
  <c r="CW18" i="37" s="1"/>
  <c r="CW17" i="37" s="1"/>
  <c r="CW16" i="37" s="1"/>
  <c r="CW15" i="37" s="1"/>
  <c r="CW14" i="37" s="1"/>
  <c r="CW13" i="37" s="1"/>
  <c r="CW12" i="37" s="1"/>
  <c r="CW11" i="37" s="1"/>
  <c r="CU24" i="37"/>
  <c r="CU23" i="37" s="1"/>
  <c r="CU22" i="37" s="1"/>
  <c r="CU21" i="37" s="1"/>
  <c r="CU19" i="37" s="1"/>
  <c r="CU18" i="37" s="1"/>
  <c r="CU17" i="37" s="1"/>
  <c r="CU16" i="37" s="1"/>
  <c r="CU15" i="37" s="1"/>
  <c r="CU14" i="37" s="1"/>
  <c r="CU13" i="37" s="1"/>
  <c r="CU12" i="37" s="1"/>
  <c r="CU11" i="37" s="1"/>
  <c r="CT24" i="37"/>
  <c r="CT23" i="37" s="1"/>
  <c r="CT22" i="37" s="1"/>
  <c r="CT21" i="37" s="1"/>
  <c r="CT20" i="37" s="1"/>
  <c r="CT18" i="37" s="1"/>
  <c r="CT17" i="37" s="1"/>
  <c r="CT15" i="37" s="1"/>
  <c r="CT14" i="37" s="1"/>
  <c r="CT13" i="37" s="1"/>
  <c r="CT12" i="37" s="1"/>
  <c r="CT11" i="37" s="1"/>
  <c r="CS24" i="37"/>
  <c r="CS23" i="37" s="1"/>
  <c r="CS22" i="37" s="1"/>
  <c r="CS21" i="37" s="1"/>
  <c r="CS20" i="37" s="1"/>
  <c r="CS19" i="37" s="1"/>
  <c r="CS18" i="37" s="1"/>
  <c r="CS17" i="37" s="1"/>
  <c r="CS16" i="37" s="1"/>
  <c r="CS15" i="37" s="1"/>
  <c r="CS14" i="37" s="1"/>
  <c r="CS13" i="37" s="1"/>
  <c r="CS12" i="37" s="1"/>
  <c r="CS11" i="37" s="1"/>
  <c r="CR24" i="37"/>
  <c r="CR23" i="37" s="1"/>
  <c r="CR22" i="37" s="1"/>
  <c r="CR21" i="37" s="1"/>
  <c r="CR20" i="37" s="1"/>
  <c r="CR18" i="37" s="1"/>
  <c r="CR17" i="37" s="1"/>
  <c r="CR16" i="37" s="1"/>
  <c r="CR15" i="37" s="1"/>
  <c r="CR14" i="37" s="1"/>
  <c r="CR13" i="37" s="1"/>
  <c r="CR12" i="37" s="1"/>
  <c r="CR11" i="37" s="1"/>
  <c r="CQ24" i="37"/>
  <c r="CQ23" i="37" s="1"/>
  <c r="CQ22" i="37" s="1"/>
  <c r="CQ21" i="37" s="1"/>
  <c r="CQ20" i="37" s="1"/>
  <c r="CQ19" i="37" s="1"/>
  <c r="CQ18" i="37" s="1"/>
  <c r="CQ17" i="37" s="1"/>
  <c r="CQ16" i="37" s="1"/>
  <c r="CQ15" i="37" s="1"/>
  <c r="CQ14" i="37" s="1"/>
  <c r="CQ13" i="37" s="1"/>
  <c r="CQ12" i="37" s="1"/>
  <c r="CQ11" i="37" s="1"/>
  <c r="CO24" i="37"/>
  <c r="CO22" i="37" s="1"/>
  <c r="CO21" i="37" s="1"/>
  <c r="CO20" i="37" s="1"/>
  <c r="CO18" i="37" s="1"/>
  <c r="CO17" i="37" s="1"/>
  <c r="CO16" i="37" s="1"/>
  <c r="CO15" i="37" s="1"/>
  <c r="CO14" i="37" s="1"/>
  <c r="CO13" i="37" s="1"/>
  <c r="CO12" i="37" s="1"/>
  <c r="CO11" i="37" s="1"/>
  <c r="CN24" i="37"/>
  <c r="CN23" i="37" s="1"/>
  <c r="CN22" i="37" s="1"/>
  <c r="CN21" i="37" s="1"/>
  <c r="CN20" i="37" s="1"/>
  <c r="CN18" i="37" s="1"/>
  <c r="CN17" i="37" s="1"/>
  <c r="CN15" i="37" s="1"/>
  <c r="CN14" i="37" s="1"/>
  <c r="CN13" i="37" s="1"/>
  <c r="CN12" i="37" s="1"/>
  <c r="CN11" i="37" s="1"/>
  <c r="CM16" i="37"/>
  <c r="CM15" i="37" s="1"/>
  <c r="CM14" i="37" s="1"/>
  <c r="CM13" i="37" s="1"/>
  <c r="CM12" i="37" s="1"/>
  <c r="CM11" i="37" s="1"/>
  <c r="CM10" i="37" s="1"/>
  <c r="CL24" i="37"/>
  <c r="CL23" i="37" s="1"/>
  <c r="CL22" i="37" s="1"/>
  <c r="CL21" i="37" s="1"/>
  <c r="CL20" i="37" s="1"/>
  <c r="CL15" i="37" s="1"/>
  <c r="CL14" i="37" s="1"/>
  <c r="CL13" i="37" s="1"/>
  <c r="CL12" i="37" s="1"/>
  <c r="CL11" i="37" s="1"/>
  <c r="CK21" i="37"/>
  <c r="CK20" i="37" s="1"/>
  <c r="CK16" i="37" s="1"/>
  <c r="CK15" i="37" s="1"/>
  <c r="CK14" i="37" s="1"/>
  <c r="CK13" i="37" s="1"/>
  <c r="CK12" i="37" s="1"/>
  <c r="CK11" i="37" s="1"/>
  <c r="BK11" i="37"/>
  <c r="BJ11" i="37"/>
  <c r="BI11" i="37"/>
  <c r="BH11" i="37"/>
  <c r="BG11" i="37"/>
  <c r="BQ11" i="37"/>
  <c r="BP11" i="37"/>
  <c r="BO11" i="37"/>
  <c r="BN11" i="37"/>
  <c r="BM11" i="37"/>
  <c r="BU11" i="37"/>
  <c r="BT16" i="37"/>
  <c r="BT15" i="37" s="1"/>
  <c r="BT14" i="37" s="1"/>
  <c r="BT13" i="37" s="1"/>
  <c r="BT11" i="37" s="1"/>
  <c r="BS16" i="37"/>
  <c r="BS15" i="37" s="1"/>
  <c r="BS14" i="37" s="1"/>
  <c r="BS13" i="37" s="1"/>
  <c r="BS11" i="37" s="1"/>
  <c r="BV11" i="37"/>
  <c r="BW11" i="37"/>
  <c r="B28" i="37"/>
  <c r="A28" i="37"/>
  <c r="LD27" i="37"/>
  <c r="JL27" i="37"/>
  <c r="HZ27" i="37"/>
  <c r="CB25" i="37"/>
  <c r="CB24" i="37" s="1"/>
  <c r="CB23" i="37" s="1"/>
  <c r="CB22" i="37" s="1"/>
  <c r="CB21" i="37" s="1"/>
  <c r="CA25" i="37"/>
  <c r="CA24" i="37" s="1"/>
  <c r="CA23" i="37" s="1"/>
  <c r="CA22" i="37" s="1"/>
  <c r="CA21" i="37" s="1"/>
  <c r="CC24" i="37"/>
  <c r="CC23" i="37" s="1"/>
  <c r="CC22" i="37" s="1"/>
  <c r="CC21" i="37" s="1"/>
  <c r="CC20" i="37" s="1"/>
  <c r="BZ24" i="37"/>
  <c r="BZ23" i="37" s="1"/>
  <c r="BZ22" i="37" s="1"/>
  <c r="BW24" i="37"/>
  <c r="BW23" i="37" s="1"/>
  <c r="BW22" i="37" s="1"/>
  <c r="BW21" i="37" s="1"/>
  <c r="BW20" i="37" s="1"/>
  <c r="BV24" i="37"/>
  <c r="BV23" i="37" s="1"/>
  <c r="BV22" i="37" s="1"/>
  <c r="BV21" i="37" s="1"/>
  <c r="BV20" i="37" s="1"/>
  <c r="BU24" i="37"/>
  <c r="BU23" i="37" s="1"/>
  <c r="BU22" i="37" s="1"/>
  <c r="BU21" i="37" s="1"/>
  <c r="BU20" i="37" s="1"/>
  <c r="BT24" i="37"/>
  <c r="BT23" i="37" s="1"/>
  <c r="BT22" i="37" s="1"/>
  <c r="BT21" i="37" s="1"/>
  <c r="BQ24" i="37"/>
  <c r="BQ23" i="37" s="1"/>
  <c r="BQ22" i="37" s="1"/>
  <c r="BQ21" i="37" s="1"/>
  <c r="BQ20" i="37" s="1"/>
  <c r="BP24" i="37"/>
  <c r="BP23" i="37" s="1"/>
  <c r="BP22" i="37" s="1"/>
  <c r="BP21" i="37" s="1"/>
  <c r="BP20" i="37" s="1"/>
  <c r="BO24" i="37"/>
  <c r="BO23" i="37" s="1"/>
  <c r="BO22" i="37" s="1"/>
  <c r="BO21" i="37" s="1"/>
  <c r="BO20" i="37" s="1"/>
  <c r="BN24" i="37"/>
  <c r="BN23" i="37" s="1"/>
  <c r="BN22" i="37" s="1"/>
  <c r="BN21" i="37" s="1"/>
  <c r="BN20" i="37" s="1"/>
  <c r="BM24" i="37"/>
  <c r="BM23" i="37" s="1"/>
  <c r="BM22" i="37" s="1"/>
  <c r="BM21" i="37" s="1"/>
  <c r="BM20" i="37" s="1"/>
  <c r="BK24" i="37"/>
  <c r="BK23" i="37" s="1"/>
  <c r="BK22" i="37" s="1"/>
  <c r="BK21" i="37" s="1"/>
  <c r="BK20" i="37" s="1"/>
  <c r="BK19" i="37" s="1"/>
  <c r="BJ24" i="37"/>
  <c r="BJ23" i="37" s="1"/>
  <c r="BJ22" i="37" s="1"/>
  <c r="BJ21" i="37" s="1"/>
  <c r="BJ20" i="37" s="1"/>
  <c r="BJ19" i="37" s="1"/>
  <c r="BJ18" i="37" s="1"/>
  <c r="BI24" i="37"/>
  <c r="BI23" i="37" s="1"/>
  <c r="BI22" i="37" s="1"/>
  <c r="BI21" i="37" s="1"/>
  <c r="BI20" i="37" s="1"/>
  <c r="BI19" i="37" s="1"/>
  <c r="BH24" i="37"/>
  <c r="BH23" i="37" s="1"/>
  <c r="BH22" i="37" s="1"/>
  <c r="BH21" i="37" s="1"/>
  <c r="BH20" i="37" s="1"/>
  <c r="BH19" i="37" s="1"/>
  <c r="BH18" i="37" s="1"/>
  <c r="BG24" i="37"/>
  <c r="BG23" i="37" s="1"/>
  <c r="BG22" i="37" s="1"/>
  <c r="BG21" i="37" s="1"/>
  <c r="BG20" i="37" s="1"/>
  <c r="BG19" i="37" s="1"/>
  <c r="BG18" i="37" s="1"/>
  <c r="BE24" i="37"/>
  <c r="BE23" i="37" s="1"/>
  <c r="BE22" i="37" s="1"/>
  <c r="BE21" i="37" s="1"/>
  <c r="BE20" i="37" s="1"/>
  <c r="BE19" i="37" s="1"/>
  <c r="BE18" i="37" s="1"/>
  <c r="BE17" i="37" s="1"/>
  <c r="BD24" i="37"/>
  <c r="BD23" i="37" s="1"/>
  <c r="BD22" i="37" s="1"/>
  <c r="BD21" i="37" s="1"/>
  <c r="BD20" i="37" s="1"/>
  <c r="BD19" i="37" s="1"/>
  <c r="BD18" i="37" s="1"/>
  <c r="BC24" i="37"/>
  <c r="BC23" i="37" s="1"/>
  <c r="BC22" i="37" s="1"/>
  <c r="BC21" i="37" s="1"/>
  <c r="BC20" i="37" s="1"/>
  <c r="BC19" i="37" s="1"/>
  <c r="BC18" i="37" s="1"/>
  <c r="BB24" i="37"/>
  <c r="BB23" i="37" s="1"/>
  <c r="BB22" i="37" s="1"/>
  <c r="BB21" i="37" s="1"/>
  <c r="BB20" i="37" s="1"/>
  <c r="BB19" i="37" s="1"/>
  <c r="BB18" i="37" s="1"/>
  <c r="BB17" i="37" s="1"/>
  <c r="BB16" i="37" s="1"/>
  <c r="BB15" i="37" s="1"/>
  <c r="BB14" i="37" s="1"/>
  <c r="BB13" i="37" s="1"/>
  <c r="BB12" i="37" s="1"/>
  <c r="BB11" i="37" s="1"/>
  <c r="BA24" i="37"/>
  <c r="BA23" i="37" s="1"/>
  <c r="BA22" i="37" s="1"/>
  <c r="BA21" i="37" s="1"/>
  <c r="BA20" i="37" s="1"/>
  <c r="BA19" i="37" s="1"/>
  <c r="BA18" i="37" s="1"/>
  <c r="BA17" i="37" s="1"/>
  <c r="BA16" i="37" s="1"/>
  <c r="BA15" i="37" s="1"/>
  <c r="BA14" i="37" s="1"/>
  <c r="BA13" i="37" s="1"/>
  <c r="AY24" i="37"/>
  <c r="AY23" i="37" s="1"/>
  <c r="AY22" i="37" s="1"/>
  <c r="AY21" i="37" s="1"/>
  <c r="AY20" i="37" s="1"/>
  <c r="AX24" i="37"/>
  <c r="AX23" i="37" s="1"/>
  <c r="AX22" i="37" s="1"/>
  <c r="AX21" i="37" s="1"/>
  <c r="AX20" i="37" s="1"/>
  <c r="AW24" i="37"/>
  <c r="AW23" i="37" s="1"/>
  <c r="AW22" i="37" s="1"/>
  <c r="AW21" i="37" s="1"/>
  <c r="AW20" i="37" s="1"/>
  <c r="AU24" i="37"/>
  <c r="AU23" i="37" s="1"/>
  <c r="AU22" i="37" s="1"/>
  <c r="AU21" i="37" s="1"/>
  <c r="AU20" i="37" s="1"/>
  <c r="AS24" i="37"/>
  <c r="AS23" i="37" s="1"/>
  <c r="AS16" i="37" s="1"/>
  <c r="AR24" i="37"/>
  <c r="AR23" i="37" s="1"/>
  <c r="AQ24" i="37"/>
  <c r="AQ23" i="37" s="1"/>
  <c r="AP24" i="37"/>
  <c r="AP23" i="37" s="1"/>
  <c r="AP16" i="37" s="1"/>
  <c r="AP15" i="37" s="1"/>
  <c r="AP14" i="37" s="1"/>
  <c r="AP13" i="37" s="1"/>
  <c r="AP12" i="37" s="1"/>
  <c r="AP11" i="37" s="1"/>
  <c r="AP10" i="37" s="1"/>
  <c r="AO24" i="37"/>
  <c r="AO23" i="37" s="1"/>
  <c r="AN24" i="37"/>
  <c r="AN23" i="37" s="1"/>
  <c r="AM24" i="37"/>
  <c r="AM23" i="37" s="1"/>
  <c r="AK24" i="37"/>
  <c r="AK23" i="37" s="1"/>
  <c r="AK22" i="37" s="1"/>
  <c r="AK21" i="37" s="1"/>
  <c r="AG24" i="37"/>
  <c r="AG23" i="37" s="1"/>
  <c r="AG22" i="37" s="1"/>
  <c r="AG21" i="37" s="1"/>
  <c r="AG20" i="37" s="1"/>
  <c r="AE24" i="37"/>
  <c r="AE23" i="37" s="1"/>
  <c r="AE16" i="37" s="1"/>
  <c r="AE15" i="37" s="1"/>
  <c r="AD24" i="37"/>
  <c r="AD23" i="37" s="1"/>
  <c r="AD16" i="37" s="1"/>
  <c r="AD15" i="37" s="1"/>
  <c r="AC24" i="37"/>
  <c r="AC23" i="37" s="1"/>
  <c r="AC16" i="37" s="1"/>
  <c r="AC15" i="37" s="1"/>
  <c r="AB24" i="37"/>
  <c r="AB23" i="37" s="1"/>
  <c r="AB16" i="37" s="1"/>
  <c r="AB15" i="37" s="1"/>
  <c r="AA24" i="37"/>
  <c r="AA23" i="37" s="1"/>
  <c r="AA16" i="37" s="1"/>
  <c r="AA15" i="37" s="1"/>
  <c r="Z24" i="37"/>
  <c r="W24" i="37"/>
  <c r="W23" i="37" s="1"/>
  <c r="W22" i="37" s="1"/>
  <c r="W21" i="37" s="1"/>
  <c r="W20" i="37" s="1"/>
  <c r="V24" i="37"/>
  <c r="V23" i="37" s="1"/>
  <c r="V22" i="37" s="1"/>
  <c r="V21" i="37" s="1"/>
  <c r="V20" i="37" s="1"/>
  <c r="V19" i="37" s="1"/>
  <c r="U24" i="37"/>
  <c r="U23" i="37" s="1"/>
  <c r="U22" i="37" s="1"/>
  <c r="U21" i="37" s="1"/>
  <c r="U20" i="37" s="1"/>
  <c r="T24" i="37"/>
  <c r="T23" i="37" s="1"/>
  <c r="T22" i="37" s="1"/>
  <c r="T21" i="37" s="1"/>
  <c r="T20" i="37" s="1"/>
  <c r="S24" i="37"/>
  <c r="S23" i="37" s="1"/>
  <c r="Q24" i="37"/>
  <c r="Q23" i="37" s="1"/>
  <c r="Q16" i="37" s="1"/>
  <c r="P24" i="37"/>
  <c r="P23" i="37" s="1"/>
  <c r="P16" i="37" s="1"/>
  <c r="O24" i="37"/>
  <c r="O23" i="37" s="1"/>
  <c r="O16" i="37" s="1"/>
  <c r="N24" i="37"/>
  <c r="N23" i="37" s="1"/>
  <c r="N16" i="37" s="1"/>
  <c r="M24" i="37"/>
  <c r="M23" i="37" s="1"/>
  <c r="M16" i="37" s="1"/>
  <c r="L24" i="37"/>
  <c r="K24" i="37"/>
  <c r="K23" i="37" s="1"/>
  <c r="K16" i="37" s="1"/>
  <c r="I24" i="37"/>
  <c r="I23" i="37" s="1"/>
  <c r="I22" i="37" s="1"/>
  <c r="I21" i="37" s="1"/>
  <c r="I20" i="37" s="1"/>
  <c r="I19" i="37" s="1"/>
  <c r="H24" i="37"/>
  <c r="H23" i="37" s="1"/>
  <c r="H22" i="37" s="1"/>
  <c r="H21" i="37" s="1"/>
  <c r="H20" i="37" s="1"/>
  <c r="H19" i="37" s="1"/>
  <c r="H18" i="37" s="1"/>
  <c r="H17" i="37" s="1"/>
  <c r="H16" i="37" s="1"/>
  <c r="G24" i="37"/>
  <c r="G23" i="37" s="1"/>
  <c r="G22" i="37" s="1"/>
  <c r="G21" i="37" s="1"/>
  <c r="G20" i="37" s="1"/>
  <c r="G19" i="37" s="1"/>
  <c r="G18" i="37" s="1"/>
  <c r="G17" i="37" s="1"/>
  <c r="F24" i="37"/>
  <c r="F23" i="37" s="1"/>
  <c r="F22" i="37" s="1"/>
  <c r="F21" i="37" s="1"/>
  <c r="F20" i="37" s="1"/>
  <c r="F19" i="37" s="1"/>
  <c r="F18" i="37" s="1"/>
  <c r="F17" i="37" s="1"/>
  <c r="E24" i="37"/>
  <c r="E23" i="37" s="1"/>
  <c r="E22" i="37" s="1"/>
  <c r="E21" i="37" s="1"/>
  <c r="E20" i="37" s="1"/>
  <c r="E19" i="37" s="1"/>
  <c r="BS23" i="37"/>
  <c r="BS22" i="37" s="1"/>
  <c r="BS21" i="37" s="1"/>
  <c r="AV23" i="37"/>
  <c r="AV22" i="37" s="1"/>
  <c r="AV21" i="37" s="1"/>
  <c r="AV20" i="37" s="1"/>
  <c r="Y23" i="37"/>
  <c r="S21" i="37"/>
  <c r="S20" i="37" s="1"/>
  <c r="BZ20" i="37"/>
  <c r="BZ19" i="37" s="1"/>
  <c r="BZ18" i="37" s="1"/>
  <c r="BZ17" i="37" s="1"/>
  <c r="BZ15" i="37" s="1"/>
  <c r="BZ14" i="37" s="1"/>
  <c r="BZ13" i="37" s="1"/>
  <c r="BS20" i="37"/>
  <c r="BT19" i="37"/>
  <c r="CC18" i="37"/>
  <c r="CC17" i="37" s="1"/>
  <c r="CC16" i="37" s="1"/>
  <c r="CC15" i="37" s="1"/>
  <c r="CC14" i="37" s="1"/>
  <c r="CC13" i="37" s="1"/>
  <c r="CB18" i="37"/>
  <c r="CB17" i="37" s="1"/>
  <c r="CB15" i="37" s="1"/>
  <c r="CB14" i="37" s="1"/>
  <c r="CB13" i="37" s="1"/>
  <c r="CB11" i="37" s="1"/>
  <c r="CA18" i="37"/>
  <c r="CA17" i="37" s="1"/>
  <c r="CA16" i="37" s="1"/>
  <c r="CA15" i="37" s="1"/>
  <c r="CA14" i="37" s="1"/>
  <c r="CA13" i="37" s="1"/>
  <c r="CA11" i="37" s="1"/>
  <c r="BY17" i="37"/>
  <c r="BY15" i="37" s="1"/>
  <c r="BY14" i="37" s="1"/>
  <c r="BY13" i="37" s="1"/>
  <c r="BY12" i="37" s="1"/>
  <c r="BY11" i="37" s="1"/>
  <c r="BI18" i="37"/>
  <c r="AK18" i="37"/>
  <c r="AK17" i="37" s="1"/>
  <c r="AK16" i="37" s="1"/>
  <c r="AK15" i="37" s="1"/>
  <c r="AK14" i="37" s="1"/>
  <c r="AK13" i="37" s="1"/>
  <c r="AJ18" i="37"/>
  <c r="AJ17" i="37" s="1"/>
  <c r="AJ16" i="37" s="1"/>
  <c r="AJ15" i="37" s="1"/>
  <c r="AJ14" i="37" s="1"/>
  <c r="AJ13" i="37" s="1"/>
  <c r="BK17" i="37"/>
  <c r="BK16" i="37" s="1"/>
  <c r="BK15" i="37" s="1"/>
  <c r="BK14" i="37" s="1"/>
  <c r="BK13" i="37" s="1"/>
  <c r="AY17" i="37"/>
  <c r="AY16" i="37" s="1"/>
  <c r="AY15" i="37" s="1"/>
  <c r="AY14" i="37" s="1"/>
  <c r="AY13" i="37" s="1"/>
  <c r="AY12" i="37" s="1"/>
  <c r="AY11" i="37" s="1"/>
  <c r="AY10" i="37" s="1"/>
  <c r="AX17" i="37"/>
  <c r="AW17" i="37"/>
  <c r="AW16" i="37" s="1"/>
  <c r="AW15" i="37" s="1"/>
  <c r="AW14" i="37" s="1"/>
  <c r="AW13" i="37" s="1"/>
  <c r="AV17" i="37"/>
  <c r="AV16" i="37" s="1"/>
  <c r="AV15" i="37" s="1"/>
  <c r="AV14" i="37" s="1"/>
  <c r="AV13" i="37" s="1"/>
  <c r="AV12" i="37" s="1"/>
  <c r="AV11" i="37" s="1"/>
  <c r="AV10" i="37" s="1"/>
  <c r="AU17" i="37"/>
  <c r="AU16" i="37" s="1"/>
  <c r="AU15" i="37" s="1"/>
  <c r="AU14" i="37" s="1"/>
  <c r="AU13" i="37" s="1"/>
  <c r="AU12" i="37" s="1"/>
  <c r="AU11" i="37" s="1"/>
  <c r="AU10" i="37" s="1"/>
  <c r="AU4" i="37" s="1"/>
  <c r="AI17" i="37"/>
  <c r="AI16" i="37" s="1"/>
  <c r="AI15" i="37" s="1"/>
  <c r="AI14" i="37" s="1"/>
  <c r="AI13" i="37" s="1"/>
  <c r="AH17" i="37"/>
  <c r="AH16" i="37" s="1"/>
  <c r="AG17" i="37"/>
  <c r="AG16" i="37" s="1"/>
  <c r="AG15" i="37" s="1"/>
  <c r="AG14" i="37" s="1"/>
  <c r="AG13" i="37" s="1"/>
  <c r="I17" i="37"/>
  <c r="I16" i="37" s="1"/>
  <c r="E17" i="37"/>
  <c r="E16" i="37" s="1"/>
  <c r="BQ16" i="37"/>
  <c r="BQ15" i="37" s="1"/>
  <c r="BQ14" i="37" s="1"/>
  <c r="BQ13" i="37" s="1"/>
  <c r="BP16" i="37"/>
  <c r="BP15" i="37" s="1"/>
  <c r="BP14" i="37" s="1"/>
  <c r="BP13" i="37" s="1"/>
  <c r="BO16" i="37"/>
  <c r="BO15" i="37" s="1"/>
  <c r="BO14" i="37" s="1"/>
  <c r="BO13" i="37" s="1"/>
  <c r="BN16" i="37"/>
  <c r="BN15" i="37" s="1"/>
  <c r="BN14" i="37" s="1"/>
  <c r="BN13" i="37" s="1"/>
  <c r="BM16" i="37"/>
  <c r="BM15" i="37" s="1"/>
  <c r="BM14" i="37" s="1"/>
  <c r="BM13" i="37" s="1"/>
  <c r="BJ16" i="37"/>
  <c r="BJ15" i="37" s="1"/>
  <c r="BJ14" i="37" s="1"/>
  <c r="BJ13" i="37" s="1"/>
  <c r="BI16" i="37"/>
  <c r="BI15" i="37" s="1"/>
  <c r="BI14" i="37" s="1"/>
  <c r="BI13" i="37" s="1"/>
  <c r="BH16" i="37"/>
  <c r="BH15" i="37" s="1"/>
  <c r="BH14" i="37" s="1"/>
  <c r="BH13" i="37" s="1"/>
  <c r="BG16" i="37"/>
  <c r="BD16" i="37"/>
  <c r="BD15" i="37" s="1"/>
  <c r="BD14" i="37" s="1"/>
  <c r="BD13" i="37" s="1"/>
  <c r="BD12" i="37" s="1"/>
  <c r="BD11" i="37" s="1"/>
  <c r="BC16" i="37"/>
  <c r="BC15" i="37" s="1"/>
  <c r="BC14" i="37" s="1"/>
  <c r="BC13" i="37" s="1"/>
  <c r="BC12" i="37" s="1"/>
  <c r="BC11" i="37" s="1"/>
  <c r="AX16" i="37"/>
  <c r="AX15" i="37" s="1"/>
  <c r="AX14" i="37" s="1"/>
  <c r="AX13" i="37" s="1"/>
  <c r="AX12" i="37" s="1"/>
  <c r="AX11" i="37" s="1"/>
  <c r="AX10" i="37" s="1"/>
  <c r="Z16" i="37"/>
  <c r="Z15" i="37" s="1"/>
  <c r="Y16" i="37"/>
  <c r="Y15" i="37" s="1"/>
  <c r="W16" i="37"/>
  <c r="V16" i="37"/>
  <c r="T16" i="37"/>
  <c r="S16" i="37"/>
  <c r="L16" i="37"/>
  <c r="BE15" i="37"/>
  <c r="BE14" i="37" s="1"/>
  <c r="BE13" i="37" s="1"/>
  <c r="BE12" i="37" s="1"/>
  <c r="BE11" i="37" s="1"/>
  <c r="AR15" i="37"/>
  <c r="AR14" i="37" s="1"/>
  <c r="AQ15" i="37"/>
  <c r="AQ14" i="37" s="1"/>
  <c r="AQ13" i="37" s="1"/>
  <c r="AN15" i="37"/>
  <c r="U15" i="37"/>
  <c r="U14" i="37" s="1"/>
  <c r="U13" i="37" s="1"/>
  <c r="U12" i="37" s="1"/>
  <c r="BG14" i="37"/>
  <c r="BG13" i="37" s="1"/>
  <c r="AS14" i="37"/>
  <c r="AS13" i="37" s="1"/>
  <c r="AS12" i="37" s="1"/>
  <c r="AS11" i="37" s="1"/>
  <c r="AS10" i="37" s="1"/>
  <c r="AO14" i="37"/>
  <c r="AO13" i="37" s="1"/>
  <c r="AO12" i="37" s="1"/>
  <c r="AO11" i="37" s="1"/>
  <c r="AO10" i="37" s="1"/>
  <c r="AM14" i="37"/>
  <c r="AM13" i="37" s="1"/>
  <c r="AM12" i="37" s="1"/>
  <c r="AM11" i="37" s="1"/>
  <c r="AM10" i="37" s="1"/>
  <c r="AM4" i="37" s="1"/>
  <c r="AH14" i="37"/>
  <c r="AH13" i="37" s="1"/>
  <c r="W14" i="37"/>
  <c r="W13" i="37" s="1"/>
  <c r="W12" i="37" s="1"/>
  <c r="V14" i="37"/>
  <c r="V13" i="37" s="1"/>
  <c r="V12" i="37" s="1"/>
  <c r="V11" i="37" s="1"/>
  <c r="T14" i="37"/>
  <c r="T13" i="37" s="1"/>
  <c r="T12" i="37" s="1"/>
  <c r="Q14" i="37"/>
  <c r="Q13" i="37" s="1"/>
  <c r="P14" i="37"/>
  <c r="P13" i="37" s="1"/>
  <c r="O14" i="37"/>
  <c r="O13" i="37" s="1"/>
  <c r="N14" i="37"/>
  <c r="N13" i="37" s="1"/>
  <c r="M14" i="37"/>
  <c r="M13" i="37" s="1"/>
  <c r="L14" i="37"/>
  <c r="L13" i="37" s="1"/>
  <c r="K14" i="37"/>
  <c r="K13" i="37" s="1"/>
  <c r="K12" i="37" s="1"/>
  <c r="K11" i="37" s="1"/>
  <c r="K10" i="37" s="1"/>
  <c r="K4" i="37" s="1"/>
  <c r="I14" i="37"/>
  <c r="I13" i="37" s="1"/>
  <c r="I12" i="37" s="1"/>
  <c r="H14" i="37"/>
  <c r="H13" i="37" s="1"/>
  <c r="H12" i="37" s="1"/>
  <c r="G14" i="37"/>
  <c r="G13" i="37" s="1"/>
  <c r="G12" i="37" s="1"/>
  <c r="F14" i="37"/>
  <c r="F13" i="37" s="1"/>
  <c r="F12" i="37" s="1"/>
  <c r="E14" i="37"/>
  <c r="E13" i="37" s="1"/>
  <c r="E12" i="37" s="1"/>
  <c r="AN13" i="37"/>
  <c r="AN12" i="37" s="1"/>
  <c r="AN11" i="37" s="1"/>
  <c r="AN10" i="37" s="1"/>
  <c r="AE13" i="37"/>
  <c r="AE12" i="37" s="1"/>
  <c r="AE11" i="37" s="1"/>
  <c r="AD13" i="37"/>
  <c r="AD12" i="37" s="1"/>
  <c r="AC13" i="37"/>
  <c r="AC12" i="37" s="1"/>
  <c r="AB13" i="37"/>
  <c r="AB12" i="37" s="1"/>
  <c r="AA13" i="37"/>
  <c r="AA12" i="37" s="1"/>
  <c r="AA11" i="37" s="1"/>
  <c r="Z13" i="37"/>
  <c r="Z12" i="37" s="1"/>
  <c r="Y13" i="37"/>
  <c r="Y12" i="37" s="1"/>
  <c r="S13" i="37"/>
  <c r="S12" i="37" s="1"/>
  <c r="AR12" i="37"/>
  <c r="AR11" i="37" s="1"/>
  <c r="AR10" i="37" s="1"/>
  <c r="AW11" i="37"/>
  <c r="AW10" i="37" s="1"/>
  <c r="AQ11" i="37"/>
  <c r="AQ10" i="37" s="1"/>
  <c r="P11" i="37"/>
  <c r="P10" i="37" s="1"/>
  <c r="O11" i="37"/>
  <c r="O10" i="37" s="1"/>
  <c r="N11" i="37"/>
  <c r="N10" i="37" s="1"/>
  <c r="M11" i="37"/>
  <c r="M10" i="37" s="1"/>
  <c r="L11" i="37"/>
  <c r="L10" i="37" s="1"/>
  <c r="AK10" i="37"/>
  <c r="AJ10" i="37"/>
  <c r="AI10" i="37"/>
  <c r="AH10" i="37"/>
  <c r="AG10" i="37"/>
  <c r="AG4" i="37" s="1"/>
  <c r="Q10" i="37"/>
  <c r="K8" i="37"/>
  <c r="I8" i="37"/>
  <c r="H8" i="37"/>
  <c r="G8" i="37"/>
  <c r="F8" i="37"/>
  <c r="E8" i="37"/>
  <c r="ZZ6" i="37"/>
  <c r="AAA6" i="37" s="1"/>
  <c r="AAB6" i="37" s="1"/>
  <c r="AAC6" i="37" s="1"/>
  <c r="AAD6" i="37" s="1"/>
  <c r="AAE6" i="37" s="1"/>
  <c r="AAF6" i="37" s="1"/>
  <c r="AAG6" i="37" s="1"/>
  <c r="AAH6" i="37" s="1"/>
  <c r="AAI6" i="37" s="1"/>
  <c r="AAJ6" i="37" s="1"/>
  <c r="AAK6" i="37" s="1"/>
  <c r="AAL6" i="37" s="1"/>
  <c r="AAM6" i="37" s="1"/>
  <c r="AAN6" i="37" s="1"/>
  <c r="AAO6" i="37" s="1"/>
  <c r="AAP6" i="37" s="1"/>
  <c r="AAQ6" i="37" s="1"/>
  <c r="AAR6" i="37" s="1"/>
  <c r="AAS6" i="37" s="1"/>
  <c r="AAT6" i="37" s="1"/>
  <c r="AAU6" i="37" s="1"/>
  <c r="AAV6" i="37" s="1"/>
  <c r="AAW6" i="37" s="1"/>
  <c r="AAX6" i="37" s="1"/>
  <c r="AAY6" i="37" s="1"/>
  <c r="AAZ6" i="37" s="1"/>
  <c r="ABA6" i="37" s="1"/>
  <c r="ABB6" i="37" s="1"/>
  <c r="ABC6" i="37" s="1"/>
  <c r="ABD6" i="37" s="1"/>
  <c r="ABE6" i="37" s="1"/>
  <c r="ABF6" i="37" s="1"/>
  <c r="ABG6" i="37" s="1"/>
  <c r="ABH6" i="37" s="1"/>
  <c r="ABI6" i="37" s="1"/>
  <c r="ABJ6" i="37" s="1"/>
  <c r="ABK6" i="37" s="1"/>
  <c r="ABL6" i="37" s="1"/>
  <c r="ABM6" i="37" s="1"/>
  <c r="ABN6" i="37" s="1"/>
  <c r="ABO6" i="37" s="1"/>
  <c r="ABP6" i="37" s="1"/>
  <c r="ABQ6" i="37" s="1"/>
  <c r="ABR6" i="37" s="1"/>
  <c r="ZY6" i="37"/>
  <c r="ZR6" i="37"/>
  <c r="ZS6" i="37" s="1"/>
  <c r="ZT6" i="37" s="1"/>
  <c r="ZU6" i="37" s="1"/>
  <c r="ZV6" i="37" s="1"/>
  <c r="ZQ6" i="37"/>
  <c r="VB6" i="37"/>
  <c r="VC6" i="37" s="1"/>
  <c r="VD6" i="37" s="1"/>
  <c r="VE6" i="37" s="1"/>
  <c r="VF6" i="37" s="1"/>
  <c r="VG6" i="37" s="1"/>
  <c r="VH6" i="37" s="1"/>
  <c r="VI6" i="37" s="1"/>
  <c r="VJ6" i="37" s="1"/>
  <c r="VK6" i="37" s="1"/>
  <c r="VL6" i="37" s="1"/>
  <c r="VM6" i="37" s="1"/>
  <c r="VN6" i="37" s="1"/>
  <c r="VO6" i="37" s="1"/>
  <c r="VP6" i="37" s="1"/>
  <c r="VQ6" i="37" s="1"/>
  <c r="VR6" i="37" s="1"/>
  <c r="VS6" i="37" s="1"/>
  <c r="VT6" i="37" s="1"/>
  <c r="VU6" i="37" s="1"/>
  <c r="VV6" i="37" s="1"/>
  <c r="VW6" i="37" s="1"/>
  <c r="VX6" i="37" s="1"/>
  <c r="VY6" i="37" s="1"/>
  <c r="VZ6" i="37" s="1"/>
  <c r="UZ6" i="37"/>
  <c r="VA6" i="37" s="1"/>
  <c r="UY6" i="37"/>
  <c r="HU6" i="37"/>
  <c r="HV6" i="37" s="1"/>
  <c r="HW6" i="37" s="1"/>
  <c r="HX6" i="37" s="1"/>
  <c r="HY6" i="37" s="1"/>
  <c r="HZ6" i="37" s="1"/>
  <c r="IA6" i="37" s="1"/>
  <c r="IB6" i="37" s="1"/>
  <c r="IC6" i="37" s="1"/>
  <c r="ID6" i="37" s="1"/>
  <c r="IE6" i="37" s="1"/>
  <c r="IF6" i="37" s="1"/>
  <c r="IG6" i="37" s="1"/>
  <c r="IH6" i="37" s="1"/>
  <c r="II6" i="37" s="1"/>
  <c r="IJ6" i="37" s="1"/>
  <c r="IK6" i="37" s="1"/>
  <c r="IL6" i="37" s="1"/>
  <c r="IM6" i="37" s="1"/>
  <c r="IN6" i="37" s="1"/>
  <c r="IO6" i="37" s="1"/>
  <c r="IP6" i="37" s="1"/>
  <c r="IQ6" i="37" s="1"/>
  <c r="IR6" i="37" s="1"/>
  <c r="IS6" i="37" s="1"/>
  <c r="IT6" i="37" s="1"/>
  <c r="IU6" i="37" s="1"/>
  <c r="IV6" i="37" s="1"/>
  <c r="IW6" i="37" s="1"/>
  <c r="HA6" i="37"/>
  <c r="HB6" i="37" s="1"/>
  <c r="HC6" i="37" s="1"/>
  <c r="HD6" i="37" s="1"/>
  <c r="HE6" i="37" s="1"/>
  <c r="HF6" i="37" s="1"/>
  <c r="HG6" i="37" s="1"/>
  <c r="HH6" i="37" s="1"/>
  <c r="HI6" i="37" s="1"/>
  <c r="HJ6" i="37" s="1"/>
  <c r="HK6" i="37" s="1"/>
  <c r="HL6" i="37" s="1"/>
  <c r="HM6" i="37" s="1"/>
  <c r="HN6" i="37" s="1"/>
  <c r="HO6" i="37" s="1"/>
  <c r="HP6" i="37" s="1"/>
  <c r="HQ6" i="37" s="1"/>
  <c r="HR6" i="37" s="1"/>
  <c r="A5" i="37"/>
  <c r="BA4" i="37"/>
  <c r="Y4" i="37"/>
  <c r="S4" i="37"/>
  <c r="E4" i="37"/>
  <c r="BM2" i="37"/>
  <c r="AU2" i="37"/>
  <c r="AM2" i="37"/>
  <c r="AG2" i="37"/>
  <c r="Y2" i="37"/>
  <c r="S2" i="37"/>
  <c r="K2" i="37"/>
  <c r="E2" i="37"/>
  <c r="A1" i="37"/>
  <c r="BG2" i="37" l="1"/>
  <c r="CW4" i="37"/>
  <c r="ES4" i="37"/>
  <c r="FQ4" i="37"/>
  <c r="FK4" i="37"/>
  <c r="FE4" i="37"/>
  <c r="EM4" i="37"/>
  <c r="DC4" i="37"/>
  <c r="BY4" i="37"/>
  <c r="DU4" i="37"/>
  <c r="BM4" i="37"/>
  <c r="CK4" i="37"/>
  <c r="EY4" i="37"/>
  <c r="EA4" i="37"/>
  <c r="DI4" i="37"/>
  <c r="BG4" i="37"/>
  <c r="EG4" i="37"/>
  <c r="DO4" i="37"/>
  <c r="BS4" i="37"/>
  <c r="SR21" i="25" l="1"/>
  <c r="SR20" i="25" s="1"/>
  <c r="SR27" i="25"/>
  <c r="SR26" i="25" s="1"/>
  <c r="SR25" i="25" s="1"/>
  <c r="SR24" i="25" s="1"/>
  <c r="SQ27" i="25" l="1"/>
  <c r="SQ26" i="25" s="1"/>
  <c r="SQ25" i="25" s="1"/>
  <c r="SQ24" i="25" s="1"/>
  <c r="SQ23" i="25" s="1"/>
  <c r="SQ22" i="25" s="1"/>
  <c r="SQ21" i="25" s="1"/>
  <c r="FV27" i="30" l="1"/>
  <c r="B1" i="32" l="1"/>
  <c r="Z35" i="31"/>
  <c r="Z34" i="31" s="1"/>
  <c r="Z33" i="31" s="1"/>
  <c r="Z32" i="31" s="1"/>
  <c r="Z31" i="31" s="1"/>
  <c r="Z30" i="31" s="1"/>
  <c r="Z29" i="31" s="1"/>
  <c r="Z28" i="31" s="1"/>
  <c r="Z27" i="31" s="1"/>
  <c r="Z26" i="31" s="1"/>
  <c r="Z25" i="31" s="1"/>
  <c r="Z24" i="31" s="1"/>
  <c r="Z23" i="31" s="1"/>
  <c r="Z22" i="31" s="1"/>
  <c r="Z21" i="31" s="1"/>
  <c r="Z20" i="31" s="1"/>
  <c r="Y35" i="31"/>
  <c r="Y34" i="31" s="1"/>
  <c r="Y33" i="31" s="1"/>
  <c r="Y32" i="31" s="1"/>
  <c r="Y31" i="31" s="1"/>
  <c r="Y30" i="31" s="1"/>
  <c r="Y29" i="31" s="1"/>
  <c r="Y28" i="31" s="1"/>
  <c r="Y27" i="31" s="1"/>
  <c r="Y26" i="31" s="1"/>
  <c r="Y25" i="31" s="1"/>
  <c r="Y24" i="31" s="1"/>
  <c r="Y23" i="31" s="1"/>
  <c r="Y22" i="31" s="1"/>
  <c r="Y21" i="31" s="1"/>
  <c r="Y20" i="31" s="1"/>
  <c r="X35" i="31"/>
  <c r="X34" i="31" s="1"/>
  <c r="X33" i="31" s="1"/>
  <c r="X32" i="31" s="1"/>
  <c r="X31" i="31" s="1"/>
  <c r="X30" i="31" s="1"/>
  <c r="X29" i="31" s="1"/>
  <c r="X28" i="31" s="1"/>
  <c r="X27" i="31" s="1"/>
  <c r="X26" i="31" s="1"/>
  <c r="X25" i="31" s="1"/>
  <c r="X24" i="31" s="1"/>
  <c r="X23" i="31" s="1"/>
  <c r="X22" i="31" s="1"/>
  <c r="X21" i="31" s="1"/>
  <c r="X20" i="31" s="1"/>
  <c r="W35" i="31"/>
  <c r="W34" i="31" s="1"/>
  <c r="W33" i="31" s="1"/>
  <c r="W32" i="31" s="1"/>
  <c r="W31" i="31" s="1"/>
  <c r="W30" i="31" s="1"/>
  <c r="W29" i="31" s="1"/>
  <c r="W28" i="31" s="1"/>
  <c r="W27" i="31" s="1"/>
  <c r="W26" i="31" s="1"/>
  <c r="W25" i="31" s="1"/>
  <c r="W24" i="31" s="1"/>
  <c r="W23" i="31" s="1"/>
  <c r="W22" i="31" s="1"/>
  <c r="V35" i="31"/>
  <c r="V34" i="31" s="1"/>
  <c r="V33" i="31" s="1"/>
  <c r="V32" i="31" s="1"/>
  <c r="V31" i="31" s="1"/>
  <c r="V30" i="31" s="1"/>
  <c r="V29" i="31" s="1"/>
  <c r="V28" i="31" s="1"/>
  <c r="V27" i="31" s="1"/>
  <c r="V26" i="31" s="1"/>
  <c r="V25" i="31" s="1"/>
  <c r="V24" i="31" s="1"/>
  <c r="V23" i="31" s="1"/>
  <c r="V22" i="31" s="1"/>
  <c r="U35" i="31"/>
  <c r="U34" i="31" s="1"/>
  <c r="U33" i="31" s="1"/>
  <c r="U32" i="31" s="1"/>
  <c r="U31" i="31" s="1"/>
  <c r="U30" i="31" s="1"/>
  <c r="U29" i="31" s="1"/>
  <c r="U28" i="31" s="1"/>
  <c r="U27" i="31" s="1"/>
  <c r="U26" i="31" s="1"/>
  <c r="U25" i="31" s="1"/>
  <c r="U24" i="31" s="1"/>
  <c r="U23" i="31" s="1"/>
  <c r="U22" i="31" s="1"/>
  <c r="T35" i="31"/>
  <c r="T34" i="31" s="1"/>
  <c r="T33" i="31" s="1"/>
  <c r="T32" i="31" s="1"/>
  <c r="T31" i="31" s="1"/>
  <c r="T30" i="31" s="1"/>
  <c r="T29" i="31" s="1"/>
  <c r="T28" i="31" s="1"/>
  <c r="T27" i="31" s="1"/>
  <c r="T26" i="31" s="1"/>
  <c r="T25" i="31" s="1"/>
  <c r="T24" i="31" s="1"/>
  <c r="T23" i="31" s="1"/>
  <c r="T22" i="31" s="1"/>
  <c r="S35" i="31"/>
  <c r="S34" i="31" s="1"/>
  <c r="S33" i="31" s="1"/>
  <c r="S32" i="31" s="1"/>
  <c r="S31" i="31" s="1"/>
  <c r="S30" i="31" s="1"/>
  <c r="S29" i="31" s="1"/>
  <c r="S28" i="31" s="1"/>
  <c r="S27" i="31" s="1"/>
  <c r="S26" i="31" s="1"/>
  <c r="S25" i="31" s="1"/>
  <c r="S24" i="31" s="1"/>
  <c r="S23" i="31" s="1"/>
  <c r="S22" i="31" s="1"/>
  <c r="R35" i="31"/>
  <c r="R34" i="31" s="1"/>
  <c r="R33" i="31" s="1"/>
  <c r="R32" i="31" s="1"/>
  <c r="R31" i="31" s="1"/>
  <c r="R30" i="31" s="1"/>
  <c r="R29" i="31" s="1"/>
  <c r="R28" i="31" s="1"/>
  <c r="R27" i="31" s="1"/>
  <c r="R26" i="31" s="1"/>
  <c r="R25" i="31" s="1"/>
  <c r="R24" i="31" s="1"/>
  <c r="R23" i="31" s="1"/>
  <c r="R22" i="31" s="1"/>
  <c r="IY34" i="31"/>
  <c r="IY30" i="31" s="1"/>
  <c r="IY29" i="31" s="1"/>
  <c r="IY24" i="31" s="1"/>
  <c r="IY23" i="31" s="1"/>
  <c r="IY22" i="31" s="1"/>
  <c r="JM34" i="31"/>
  <c r="JM33" i="31" s="1"/>
  <c r="JM30" i="31" s="1"/>
  <c r="JM26" i="31" s="1"/>
  <c r="JM20" i="31" s="1"/>
  <c r="IS34" i="31"/>
  <c r="IS33" i="31" s="1"/>
  <c r="IS30" i="31" s="1"/>
  <c r="IS27" i="31" s="1"/>
  <c r="IS23" i="31" s="1"/>
  <c r="IS22" i="31" s="1"/>
  <c r="IS20" i="31" s="1"/>
  <c r="IQ34" i="31"/>
  <c r="IQ33" i="31" s="1"/>
  <c r="IQ30" i="31" s="1"/>
  <c r="IQ26" i="31" s="1"/>
  <c r="IQ23" i="31" s="1"/>
  <c r="IQ22" i="31" s="1"/>
  <c r="IQ20" i="31" s="1"/>
  <c r="JF34" i="31"/>
  <c r="JF25" i="31" s="1"/>
  <c r="JF23" i="31" s="1"/>
  <c r="JF22" i="31" s="1"/>
  <c r="IZ34" i="31"/>
  <c r="IZ33" i="31" s="1"/>
  <c r="IZ32" i="31" s="1"/>
  <c r="IZ27" i="31" s="1"/>
  <c r="IZ24" i="31" s="1"/>
  <c r="IZ23" i="31" s="1"/>
  <c r="IZ22" i="31" s="1"/>
  <c r="JW34" i="31"/>
  <c r="JW33" i="31" s="1"/>
  <c r="JW32" i="31" s="1"/>
  <c r="JW26" i="31" s="1"/>
  <c r="JW22" i="31" s="1"/>
  <c r="JS34" i="31"/>
  <c r="JS33" i="31" s="1"/>
  <c r="JS32" i="31" s="1"/>
  <c r="JS26" i="31" s="1"/>
  <c r="JS21" i="31" s="1"/>
  <c r="IP34" i="31"/>
  <c r="IP33" i="31" s="1"/>
  <c r="IP31" i="31" s="1"/>
  <c r="IP30" i="31" s="1"/>
  <c r="IP24" i="31" s="1"/>
  <c r="IP23" i="31" s="1"/>
  <c r="IP22" i="31" s="1"/>
  <c r="IP20" i="31" s="1"/>
  <c r="IV34" i="31"/>
  <c r="IV33" i="31" s="1"/>
  <c r="IV31" i="31" s="1"/>
  <c r="IV30" i="31" s="1"/>
  <c r="IV24" i="31" s="1"/>
  <c r="IV23" i="31" s="1"/>
  <c r="IV22" i="31" s="1"/>
  <c r="IV20" i="31" s="1"/>
  <c r="IM34" i="31"/>
  <c r="IM33" i="31" s="1"/>
  <c r="IM32" i="31" s="1"/>
  <c r="IM20" i="31" s="1"/>
  <c r="IU34" i="31"/>
  <c r="IU33" i="31" s="1"/>
  <c r="IU32" i="31" s="1"/>
  <c r="IU31" i="31" s="1"/>
  <c r="IU25" i="31" s="1"/>
  <c r="IU24" i="31" s="1"/>
  <c r="IU23" i="31" s="1"/>
  <c r="IU22" i="31" s="1"/>
  <c r="IK32" i="31"/>
  <c r="IK31" i="31" s="1"/>
  <c r="IK30" i="31" s="1"/>
  <c r="IK27" i="31" s="1"/>
  <c r="IK24" i="31" s="1"/>
  <c r="IK23" i="31" s="1"/>
  <c r="IF32" i="31"/>
  <c r="IF24" i="31" s="1"/>
  <c r="IG32" i="31"/>
  <c r="IG31" i="31" s="1"/>
  <c r="IG25" i="31" s="1"/>
  <c r="IG24" i="31" s="1"/>
  <c r="IG23" i="31" s="1"/>
  <c r="IG22" i="31" s="1"/>
  <c r="IG21" i="31" s="1"/>
  <c r="IN32" i="31"/>
  <c r="IN31" i="31" s="1"/>
  <c r="IN30" i="31" s="1"/>
  <c r="IN27" i="31" s="1"/>
  <c r="IN26" i="31" s="1"/>
  <c r="IN25" i="31" s="1"/>
  <c r="IN20" i="31" s="1"/>
  <c r="EH34" i="31"/>
  <c r="EH33" i="31" s="1"/>
  <c r="EH32" i="31" s="1"/>
  <c r="GE34" i="31"/>
  <c r="GE28" i="31" s="1"/>
  <c r="GC30" i="31"/>
  <c r="GC29" i="31" s="1"/>
  <c r="GC25" i="31" s="1"/>
  <c r="GC24" i="31" s="1"/>
  <c r="GC23" i="31" s="1"/>
  <c r="GC22" i="31" s="1"/>
  <c r="GC21" i="31" s="1"/>
  <c r="GG34" i="31"/>
  <c r="GG33" i="31" s="1"/>
  <c r="GG30" i="31" s="1"/>
  <c r="GG28" i="31" s="1"/>
  <c r="GG27" i="31" s="1"/>
  <c r="GG23" i="31" s="1"/>
  <c r="GG22" i="31" s="1"/>
  <c r="GD34" i="31"/>
  <c r="GD33" i="31" s="1"/>
  <c r="GD27" i="31" s="1"/>
  <c r="GD23" i="31" s="1"/>
  <c r="GD22" i="31" s="1"/>
  <c r="GB34" i="31"/>
  <c r="GB31" i="31" s="1"/>
  <c r="GB28" i="31" s="1"/>
  <c r="FZ34" i="31"/>
  <c r="FZ31" i="31" s="1"/>
  <c r="FZ28" i="31" s="1"/>
  <c r="FZ23" i="31" s="1"/>
  <c r="FZ22" i="31" s="1"/>
  <c r="GH34" i="31"/>
  <c r="GH33" i="31" s="1"/>
  <c r="GH28" i="31" s="1"/>
  <c r="GH25" i="31" s="1"/>
  <c r="GH24" i="31" s="1"/>
  <c r="GH23" i="31" s="1"/>
  <c r="GH22" i="31" s="1"/>
  <c r="GA34" i="31"/>
  <c r="GA33" i="31" s="1"/>
  <c r="GA32" i="31" s="1"/>
  <c r="GA30" i="31" s="1"/>
  <c r="GA27" i="31" s="1"/>
  <c r="GA23" i="31" s="1"/>
  <c r="GA22" i="31" s="1"/>
  <c r="EW33" i="31"/>
  <c r="FR34" i="31"/>
  <c r="FR33" i="31" s="1"/>
  <c r="FR32" i="31" s="1"/>
  <c r="FR31" i="31" s="1"/>
  <c r="FI34" i="31"/>
  <c r="EX89" i="31"/>
  <c r="EY34" i="31"/>
  <c r="EY30" i="31" s="1"/>
  <c r="FG34" i="31"/>
  <c r="EW89" i="31"/>
  <c r="EW88" i="31" s="1"/>
  <c r="EW87" i="31" s="1"/>
  <c r="EW86" i="31" s="1"/>
  <c r="EW85" i="31" s="1"/>
  <c r="FV34" i="31"/>
  <c r="FV33" i="31" s="1"/>
  <c r="FV32" i="31" s="1"/>
  <c r="FV31" i="31" s="1"/>
  <c r="FV30" i="31" s="1"/>
  <c r="FA34" i="31"/>
  <c r="FA33" i="31" s="1"/>
  <c r="FA30" i="31" s="1"/>
  <c r="EZ34" i="31"/>
  <c r="EZ33" i="31" s="1"/>
  <c r="EZ32" i="31" s="1"/>
  <c r="EZ31" i="31" s="1"/>
  <c r="EZ30" i="31" s="1"/>
  <c r="FQ34" i="31"/>
  <c r="FQ33" i="31" s="1"/>
  <c r="FQ32" i="31" s="1"/>
  <c r="FQ31" i="31" s="1"/>
  <c r="FQ30" i="31" s="1"/>
  <c r="EU34" i="31"/>
  <c r="EU33" i="31" s="1"/>
  <c r="EU32" i="31" s="1"/>
  <c r="EU31" i="31" s="1"/>
  <c r="EU30" i="31" s="1"/>
  <c r="FP34" i="31"/>
  <c r="FP33" i="31" s="1"/>
  <c r="FP32" i="31" s="1"/>
  <c r="FP31" i="31" s="1"/>
  <c r="FP30" i="31" s="1"/>
  <c r="FW34" i="31"/>
  <c r="FW33" i="31" s="1"/>
  <c r="FW32" i="31" s="1"/>
  <c r="FW31" i="31" s="1"/>
  <c r="FW30" i="31" s="1"/>
  <c r="FL34" i="31"/>
  <c r="FL33" i="31" s="1"/>
  <c r="FL32" i="31" s="1"/>
  <c r="FL31" i="31" s="1"/>
  <c r="FL30" i="31" s="1"/>
  <c r="FO34" i="31"/>
  <c r="FO33" i="31" s="1"/>
  <c r="FO32" i="31" s="1"/>
  <c r="FO31" i="31" s="1"/>
  <c r="FO30" i="31" s="1"/>
  <c r="FT34" i="31"/>
  <c r="FT33" i="31" s="1"/>
  <c r="FT32" i="31" s="1"/>
  <c r="FT31" i="31" s="1"/>
  <c r="FT30" i="31" s="1"/>
  <c r="FU34" i="31"/>
  <c r="FU33" i="31" s="1"/>
  <c r="FU32" i="31" s="1"/>
  <c r="FU31" i="31" s="1"/>
  <c r="FU30" i="31" s="1"/>
  <c r="FU29" i="31" s="1"/>
  <c r="ET34" i="31"/>
  <c r="ET33" i="31" s="1"/>
  <c r="ET32" i="31" s="1"/>
  <c r="FS34" i="31"/>
  <c r="FS33" i="31" s="1"/>
  <c r="FS32" i="31" s="1"/>
  <c r="FK34" i="31"/>
  <c r="FK33" i="31" s="1"/>
  <c r="FK32" i="31" s="1"/>
  <c r="FK31" i="31" s="1"/>
  <c r="FK30" i="31" s="1"/>
  <c r="FJ34" i="31"/>
  <c r="FJ33" i="31" s="1"/>
  <c r="FJ32" i="31" s="1"/>
  <c r="FJ31" i="31" s="1"/>
  <c r="EX34" i="31"/>
  <c r="EX33" i="31" s="1"/>
  <c r="EX32" i="31" s="1"/>
  <c r="EX31" i="31" s="1"/>
  <c r="EX30" i="31" s="1"/>
  <c r="EX29" i="31" s="1"/>
  <c r="EO34" i="31"/>
  <c r="EO33" i="31" s="1"/>
  <c r="EO32" i="31" s="1"/>
  <c r="EO31" i="31" s="1"/>
  <c r="EO30" i="31" s="1"/>
  <c r="EN34" i="31"/>
  <c r="EN33" i="31" s="1"/>
  <c r="EN32" i="31" s="1"/>
  <c r="EN31" i="31" s="1"/>
  <c r="EN30" i="31" s="1"/>
  <c r="EM34" i="31"/>
  <c r="EM33" i="31" s="1"/>
  <c r="EM32" i="31" s="1"/>
  <c r="EM31" i="31" s="1"/>
  <c r="EM30" i="31" s="1"/>
  <c r="EL34" i="31"/>
  <c r="EP34" i="31"/>
  <c r="EK34" i="31"/>
  <c r="ES34" i="31"/>
  <c r="ES33" i="31" s="1"/>
  <c r="FF34" i="31"/>
  <c r="FF33" i="31" s="1"/>
  <c r="EC34" i="31"/>
  <c r="EC33" i="31" s="1"/>
  <c r="EC32" i="31" s="1"/>
  <c r="EC31" i="31" s="1"/>
  <c r="EJ34" i="31"/>
  <c r="ED34" i="31"/>
  <c r="ED33" i="31" s="1"/>
  <c r="EE34" i="31"/>
  <c r="EE33" i="31" s="1"/>
  <c r="EE32" i="31" s="1"/>
  <c r="EE31" i="31" s="1"/>
  <c r="EB34" i="31"/>
  <c r="EB33" i="31" s="1"/>
  <c r="EA34" i="31"/>
  <c r="EA33" i="31" s="1"/>
  <c r="EA32" i="31" s="1"/>
  <c r="EA31" i="31" s="1"/>
  <c r="EA30" i="31" s="1"/>
  <c r="DZ34" i="31"/>
  <c r="DZ33" i="31" s="1"/>
  <c r="DY34" i="31"/>
  <c r="DY33" i="31" s="1"/>
  <c r="DX34" i="31"/>
  <c r="DX33" i="31" s="1"/>
  <c r="DX32" i="31" s="1"/>
  <c r="DX31" i="31" s="1"/>
  <c r="DW34" i="31"/>
  <c r="DW33" i="31" s="1"/>
  <c r="DW32" i="31" s="1"/>
  <c r="DW31" i="31" s="1"/>
  <c r="DW30" i="31" s="1"/>
  <c r="DQ34" i="31"/>
  <c r="DQ33" i="31" s="1"/>
  <c r="DQ32" i="31" s="1"/>
  <c r="DQ31" i="31" s="1"/>
  <c r="DQ30" i="31" s="1"/>
  <c r="DP34" i="31"/>
  <c r="DP33" i="31" s="1"/>
  <c r="DP32" i="31" s="1"/>
  <c r="DP31" i="31" s="1"/>
  <c r="DP30" i="31" s="1"/>
  <c r="DO34" i="31"/>
  <c r="DO33" i="31" s="1"/>
  <c r="DO32" i="31" s="1"/>
  <c r="DO31" i="31" s="1"/>
  <c r="DN34" i="31"/>
  <c r="DN33" i="31" s="1"/>
  <c r="DN32" i="31" s="1"/>
  <c r="DM34" i="31"/>
  <c r="DM33" i="31" s="1"/>
  <c r="DM32" i="31" s="1"/>
  <c r="DM31" i="31" s="1"/>
  <c r="DL34" i="31"/>
  <c r="DL33" i="31" s="1"/>
  <c r="DK34" i="31"/>
  <c r="DK33" i="31" s="1"/>
  <c r="DJ34" i="31"/>
  <c r="DJ33" i="31" s="1"/>
  <c r="DJ32" i="31" s="1"/>
  <c r="DJ31" i="31" s="1"/>
  <c r="DJ30" i="31" s="1"/>
  <c r="DI34" i="31"/>
  <c r="DI33" i="31" s="1"/>
  <c r="DI32" i="31" s="1"/>
  <c r="DI31" i="31" s="1"/>
  <c r="DI30" i="31" s="1"/>
  <c r="DC34" i="31"/>
  <c r="DC33" i="31" s="1"/>
  <c r="DC32" i="31" s="1"/>
  <c r="DC31" i="31" s="1"/>
  <c r="DC30" i="31" s="1"/>
  <c r="DB34" i="31"/>
  <c r="DB33" i="31" s="1"/>
  <c r="DB32" i="31" s="1"/>
  <c r="DB31" i="31" s="1"/>
  <c r="DB30" i="31" s="1"/>
  <c r="DB29" i="31" s="1"/>
  <c r="DB28" i="31" s="1"/>
  <c r="DB27" i="31" s="1"/>
  <c r="DA34" i="31"/>
  <c r="DA33" i="31" s="1"/>
  <c r="DA32" i="31" s="1"/>
  <c r="DA31" i="31" s="1"/>
  <c r="CZ34" i="31"/>
  <c r="CZ33" i="31" s="1"/>
  <c r="CZ32" i="31" s="1"/>
  <c r="CZ31" i="31" s="1"/>
  <c r="CZ30" i="31" s="1"/>
  <c r="CY34" i="31"/>
  <c r="CY33" i="31" s="1"/>
  <c r="CY32" i="31" s="1"/>
  <c r="CY31" i="31" s="1"/>
  <c r="CY30" i="31" s="1"/>
  <c r="CV34" i="31"/>
  <c r="CV33" i="31" s="1"/>
  <c r="CV32" i="31" s="1"/>
  <c r="CV31" i="31" s="1"/>
  <c r="CU34" i="31"/>
  <c r="CU33" i="31" s="1"/>
  <c r="CU32" i="31" s="1"/>
  <c r="CU31" i="31" s="1"/>
  <c r="CO34" i="31"/>
  <c r="CO33" i="31" s="1"/>
  <c r="CO32" i="31" s="1"/>
  <c r="CO31" i="31" s="1"/>
  <c r="CN34" i="31"/>
  <c r="CN33" i="31" s="1"/>
  <c r="CN32" i="31" s="1"/>
  <c r="CN31" i="31" s="1"/>
  <c r="CN30" i="31" s="1"/>
  <c r="CM34" i="31"/>
  <c r="CM33" i="31" s="1"/>
  <c r="CM32" i="31" s="1"/>
  <c r="CM31" i="31" s="1"/>
  <c r="CL34" i="31"/>
  <c r="CL33" i="31" s="1"/>
  <c r="CL32" i="31" s="1"/>
  <c r="CL31" i="31" s="1"/>
  <c r="CL30" i="31" s="1"/>
  <c r="CK34" i="31"/>
  <c r="CK33" i="31" s="1"/>
  <c r="CK32" i="31" s="1"/>
  <c r="CK31" i="31" s="1"/>
  <c r="CK30" i="31" s="1"/>
  <c r="CJ34" i="31"/>
  <c r="CJ33" i="31" s="1"/>
  <c r="CJ32" i="31" s="1"/>
  <c r="CJ31" i="31" s="1"/>
  <c r="CJ30" i="31" s="1"/>
  <c r="CI34" i="31"/>
  <c r="CI33" i="31" s="1"/>
  <c r="CI32" i="31" s="1"/>
  <c r="CI31" i="31" s="1"/>
  <c r="CI30" i="31" s="1"/>
  <c r="CI29" i="31" s="1"/>
  <c r="CH34" i="31"/>
  <c r="CH33" i="31" s="1"/>
  <c r="CH32" i="31" s="1"/>
  <c r="CH31" i="31" s="1"/>
  <c r="CH30" i="31" s="1"/>
  <c r="CH29" i="31" s="1"/>
  <c r="CH28" i="31" s="1"/>
  <c r="CH27" i="31" s="1"/>
  <c r="CG34" i="31"/>
  <c r="CG33" i="31" s="1"/>
  <c r="CG32" i="31" s="1"/>
  <c r="CG31" i="31" s="1"/>
  <c r="CG30" i="31" s="1"/>
  <c r="CG29" i="31" s="1"/>
  <c r="CG28" i="31" s="1"/>
  <c r="CG27" i="31" s="1"/>
  <c r="CA34" i="31"/>
  <c r="CA33" i="31" s="1"/>
  <c r="CA32" i="31" s="1"/>
  <c r="CA31" i="31" s="1"/>
  <c r="CA30" i="31" s="1"/>
  <c r="CA29" i="31" s="1"/>
  <c r="BZ34" i="31"/>
  <c r="BZ33" i="31" s="1"/>
  <c r="BZ32" i="31" s="1"/>
  <c r="BZ31" i="31" s="1"/>
  <c r="BZ30" i="31" s="1"/>
  <c r="BZ29" i="31" s="1"/>
  <c r="BY34" i="31"/>
  <c r="BY33" i="31" s="1"/>
  <c r="BY32" i="31" s="1"/>
  <c r="BY31" i="31" s="1"/>
  <c r="BX34" i="31"/>
  <c r="BX33" i="31" s="1"/>
  <c r="BX32" i="31" s="1"/>
  <c r="BX31" i="31" s="1"/>
  <c r="BW34" i="31"/>
  <c r="BW33" i="31" s="1"/>
  <c r="BW32" i="31" s="1"/>
  <c r="BW31" i="31" s="1"/>
  <c r="BV34" i="31"/>
  <c r="BV33" i="31" s="1"/>
  <c r="BV32" i="31" s="1"/>
  <c r="BV31" i="31" s="1"/>
  <c r="BV30" i="31" s="1"/>
  <c r="BV29" i="31" s="1"/>
  <c r="BV28" i="31" s="1"/>
  <c r="BV27" i="31" s="1"/>
  <c r="BU34" i="31"/>
  <c r="BU33" i="31" s="1"/>
  <c r="BU32" i="31" s="1"/>
  <c r="BU31" i="31" s="1"/>
  <c r="BU30" i="31" s="1"/>
  <c r="BU29" i="31" s="1"/>
  <c r="BT34" i="31"/>
  <c r="BT33" i="31" s="1"/>
  <c r="BT32" i="31" s="1"/>
  <c r="BT31" i="31" s="1"/>
  <c r="BS34" i="31"/>
  <c r="BS33" i="31" s="1"/>
  <c r="BS32" i="31" s="1"/>
  <c r="BS31" i="31" s="1"/>
  <c r="BS30" i="31" s="1"/>
  <c r="BS29" i="31" s="1"/>
  <c r="BN34" i="31"/>
  <c r="BN33" i="31" s="1"/>
  <c r="BN32" i="31" s="1"/>
  <c r="BN31" i="31" s="1"/>
  <c r="BN30" i="31" s="1"/>
  <c r="BN29" i="31" s="1"/>
  <c r="BM34" i="31"/>
  <c r="BM33" i="31" s="1"/>
  <c r="BM32" i="31" s="1"/>
  <c r="BM31" i="31" s="1"/>
  <c r="BM30" i="31" s="1"/>
  <c r="BM29" i="31" s="1"/>
  <c r="BL34" i="31"/>
  <c r="BL33" i="31" s="1"/>
  <c r="BL32" i="31" s="1"/>
  <c r="BL31" i="31" s="1"/>
  <c r="BL30" i="31" s="1"/>
  <c r="BL29" i="31" s="1"/>
  <c r="BK34" i="31"/>
  <c r="BK33" i="31" s="1"/>
  <c r="BK32" i="31" s="1"/>
  <c r="BK31" i="31" s="1"/>
  <c r="BK30" i="31" s="1"/>
  <c r="BK29" i="31" s="1"/>
  <c r="BJ34" i="31"/>
  <c r="BJ33" i="31" s="1"/>
  <c r="BJ32" i="31" s="1"/>
  <c r="BJ31" i="31" s="1"/>
  <c r="BJ30" i="31" s="1"/>
  <c r="BJ29" i="31" s="1"/>
  <c r="BJ28" i="31" s="1"/>
  <c r="BJ27" i="31" s="1"/>
  <c r="BI34" i="31"/>
  <c r="BI33" i="31" s="1"/>
  <c r="BI32" i="31" s="1"/>
  <c r="BI31" i="31" s="1"/>
  <c r="BI30" i="31" s="1"/>
  <c r="BI29" i="31" s="1"/>
  <c r="BI28" i="31" s="1"/>
  <c r="BI27" i="31" s="1"/>
  <c r="BH34" i="31"/>
  <c r="BH33" i="31" s="1"/>
  <c r="BH32" i="31" s="1"/>
  <c r="BH31" i="31" s="1"/>
  <c r="BH30" i="31" s="1"/>
  <c r="BH29" i="31" s="1"/>
  <c r="BH28" i="31" s="1"/>
  <c r="BH27" i="31" s="1"/>
  <c r="BG34" i="31"/>
  <c r="BG33" i="31" s="1"/>
  <c r="BG32" i="31" s="1"/>
  <c r="BG31" i="31" s="1"/>
  <c r="BG30" i="31" s="1"/>
  <c r="BG29" i="31" s="1"/>
  <c r="BG28" i="31" s="1"/>
  <c r="BF34" i="31"/>
  <c r="BF33" i="31" s="1"/>
  <c r="BF32" i="31" s="1"/>
  <c r="BF31" i="31" s="1"/>
  <c r="BF30" i="31" s="1"/>
  <c r="BF29" i="31" s="1"/>
  <c r="BF28" i="31" s="1"/>
  <c r="L34" i="31"/>
  <c r="L33" i="31" s="1"/>
  <c r="L32" i="31" s="1"/>
  <c r="L31" i="31" s="1"/>
  <c r="L30" i="31" s="1"/>
  <c r="L29" i="31" s="1"/>
  <c r="L28" i="31" s="1"/>
  <c r="L27" i="31" s="1"/>
  <c r="L26" i="31" s="1"/>
  <c r="L25" i="31" s="1"/>
  <c r="L24" i="31" s="1"/>
  <c r="L23" i="31" s="1"/>
  <c r="L22" i="31" s="1"/>
  <c r="L21" i="31" s="1"/>
  <c r="L20" i="31" s="1"/>
  <c r="K34" i="31"/>
  <c r="K33" i="31" s="1"/>
  <c r="K32" i="31" s="1"/>
  <c r="K31" i="31" s="1"/>
  <c r="K30" i="31" s="1"/>
  <c r="K29" i="31" s="1"/>
  <c r="K28" i="31" s="1"/>
  <c r="K27" i="31" s="1"/>
  <c r="K26" i="31" s="1"/>
  <c r="K25" i="31" s="1"/>
  <c r="K24" i="31" s="1"/>
  <c r="K23" i="31" s="1"/>
  <c r="K22" i="31" s="1"/>
  <c r="K21" i="31" s="1"/>
  <c r="K20" i="31" s="1"/>
  <c r="J34" i="31"/>
  <c r="J33" i="31" s="1"/>
  <c r="J32" i="31" s="1"/>
  <c r="J31" i="31" s="1"/>
  <c r="J30" i="31" s="1"/>
  <c r="J29" i="31" s="1"/>
  <c r="J28" i="31" s="1"/>
  <c r="J27" i="31" s="1"/>
  <c r="J26" i="31" s="1"/>
  <c r="J25" i="31" s="1"/>
  <c r="J24" i="31" s="1"/>
  <c r="J23" i="31" s="1"/>
  <c r="J22" i="31" s="1"/>
  <c r="J21" i="31" s="1"/>
  <c r="J20" i="31" s="1"/>
  <c r="I34" i="31"/>
  <c r="I33" i="31" s="1"/>
  <c r="I32" i="31" s="1"/>
  <c r="I31" i="31" s="1"/>
  <c r="I30" i="31" s="1"/>
  <c r="I29" i="31" s="1"/>
  <c r="I28" i="31" s="1"/>
  <c r="I27" i="31" s="1"/>
  <c r="I26" i="31" s="1"/>
  <c r="I25" i="31" s="1"/>
  <c r="I24" i="31" s="1"/>
  <c r="I23" i="31" s="1"/>
  <c r="I22" i="31" s="1"/>
  <c r="I21" i="31" s="1"/>
  <c r="I20" i="31" s="1"/>
  <c r="H34" i="31"/>
  <c r="H33" i="31" s="1"/>
  <c r="H32" i="31" s="1"/>
  <c r="H31" i="31" s="1"/>
  <c r="H30" i="31" s="1"/>
  <c r="H29" i="31" s="1"/>
  <c r="H28" i="31" s="1"/>
  <c r="H27" i="31" s="1"/>
  <c r="H26" i="31" s="1"/>
  <c r="H25" i="31" s="1"/>
  <c r="H24" i="31" s="1"/>
  <c r="H23" i="31" s="1"/>
  <c r="H22" i="31" s="1"/>
  <c r="H21" i="31" s="1"/>
  <c r="H20" i="31" s="1"/>
  <c r="G34" i="31"/>
  <c r="G33" i="31" s="1"/>
  <c r="G32" i="31" s="1"/>
  <c r="G31" i="31" s="1"/>
  <c r="G30" i="31" s="1"/>
  <c r="G29" i="31" s="1"/>
  <c r="G28" i="31" s="1"/>
  <c r="G27" i="31" s="1"/>
  <c r="G26" i="31" s="1"/>
  <c r="G25" i="31" s="1"/>
  <c r="G24" i="31" s="1"/>
  <c r="G23" i="31" s="1"/>
  <c r="G22" i="31" s="1"/>
  <c r="G21" i="31" s="1"/>
  <c r="G20" i="31" s="1"/>
  <c r="F34" i="31"/>
  <c r="F33" i="31" s="1"/>
  <c r="F32" i="31" s="1"/>
  <c r="F31" i="31" s="1"/>
  <c r="F30" i="31" s="1"/>
  <c r="F29" i="31" s="1"/>
  <c r="F28" i="31" s="1"/>
  <c r="F27" i="31" s="1"/>
  <c r="F26" i="31" s="1"/>
  <c r="F25" i="31" s="1"/>
  <c r="F24" i="31" s="1"/>
  <c r="F23" i="31" s="1"/>
  <c r="F22" i="31" s="1"/>
  <c r="F21" i="31" s="1"/>
  <c r="F20" i="31" s="1"/>
  <c r="E34" i="31"/>
  <c r="E33" i="31" s="1"/>
  <c r="E32" i="31" s="1"/>
  <c r="E31" i="31" s="1"/>
  <c r="E30" i="31" s="1"/>
  <c r="E29" i="31" s="1"/>
  <c r="E28" i="31" s="1"/>
  <c r="E27" i="31" s="1"/>
  <c r="E26" i="31" s="1"/>
  <c r="E25" i="31" s="1"/>
  <c r="E24" i="31" s="1"/>
  <c r="E23" i="31" s="1"/>
  <c r="E22" i="31" s="1"/>
  <c r="E21" i="31" s="1"/>
  <c r="E20" i="31" s="1"/>
  <c r="D34" i="31"/>
  <c r="D33" i="31" s="1"/>
  <c r="D32" i="31" s="1"/>
  <c r="D31" i="31" s="1"/>
  <c r="D30" i="31" s="1"/>
  <c r="D29" i="31" s="1"/>
  <c r="D28" i="31" s="1"/>
  <c r="D27" i="31" s="1"/>
  <c r="D26" i="31" s="1"/>
  <c r="D25" i="31" s="1"/>
  <c r="D24" i="31" s="1"/>
  <c r="D23" i="31" s="1"/>
  <c r="D22" i="31" s="1"/>
  <c r="D21" i="31" s="1"/>
  <c r="D20" i="31" s="1"/>
  <c r="CX33" i="31"/>
  <c r="CX32" i="31" s="1"/>
  <c r="CX31" i="31" s="1"/>
  <c r="CX30" i="31" s="1"/>
  <c r="CW33" i="31"/>
  <c r="CW32" i="31" s="1"/>
  <c r="CW31" i="31" s="1"/>
  <c r="CW30" i="31" s="1"/>
  <c r="FI32" i="31"/>
  <c r="FI31" i="31" s="1"/>
  <c r="FI30" i="31" s="1"/>
  <c r="EL32" i="31"/>
  <c r="EP32" i="31"/>
  <c r="EP31" i="31" s="1"/>
  <c r="EP30" i="31" s="1"/>
  <c r="EK32" i="31"/>
  <c r="EJ32" i="31"/>
  <c r="EJ31" i="31" s="1"/>
  <c r="EJ30" i="31" s="1"/>
  <c r="AZ32" i="31"/>
  <c r="AZ31" i="31" s="1"/>
  <c r="AZ30" i="31" s="1"/>
  <c r="AZ29" i="31" s="1"/>
  <c r="AZ28" i="31" s="1"/>
  <c r="AZ27" i="31" s="1"/>
  <c r="AY32" i="31"/>
  <c r="AY31" i="31" s="1"/>
  <c r="AY30" i="31" s="1"/>
  <c r="AY29" i="31" s="1"/>
  <c r="AY28" i="31" s="1"/>
  <c r="AY27" i="31" s="1"/>
  <c r="AX32" i="31"/>
  <c r="AX31" i="31" s="1"/>
  <c r="AX30" i="31" s="1"/>
  <c r="AX29" i="31" s="1"/>
  <c r="AX28" i="31" s="1"/>
  <c r="AX27" i="31" s="1"/>
  <c r="AX26" i="31" s="1"/>
  <c r="AX25" i="31" s="1"/>
  <c r="AX24" i="31" s="1"/>
  <c r="AX23" i="31" s="1"/>
  <c r="AX22" i="31" s="1"/>
  <c r="AW32" i="31"/>
  <c r="AW31" i="31" s="1"/>
  <c r="AW30" i="31" s="1"/>
  <c r="AW29" i="31" s="1"/>
  <c r="AW28" i="31" s="1"/>
  <c r="AW27" i="31" s="1"/>
  <c r="AW26" i="31" s="1"/>
  <c r="AW25" i="31" s="1"/>
  <c r="AW24" i="31" s="1"/>
  <c r="AW23" i="31" s="1"/>
  <c r="AW22" i="31" s="1"/>
  <c r="AV32" i="31"/>
  <c r="AV31" i="31" s="1"/>
  <c r="AV30" i="31" s="1"/>
  <c r="AV29" i="31" s="1"/>
  <c r="AV28" i="31" s="1"/>
  <c r="AV27" i="31" s="1"/>
  <c r="AV26" i="31" s="1"/>
  <c r="AV25" i="31" s="1"/>
  <c r="AV24" i="31" s="1"/>
  <c r="AV23" i="31" s="1"/>
  <c r="AV22" i="31" s="1"/>
  <c r="AU32" i="31"/>
  <c r="AU31" i="31" s="1"/>
  <c r="AU30" i="31" s="1"/>
  <c r="AU29" i="31" s="1"/>
  <c r="AU28" i="31" s="1"/>
  <c r="AU27" i="31" s="1"/>
  <c r="AU26" i="31" s="1"/>
  <c r="AU25" i="31" s="1"/>
  <c r="AU24" i="31" s="1"/>
  <c r="AU23" i="31" s="1"/>
  <c r="AU22" i="31" s="1"/>
  <c r="AT32" i="31"/>
  <c r="AT31" i="31" s="1"/>
  <c r="AT30" i="31" s="1"/>
  <c r="AT29" i="31" s="1"/>
  <c r="AT28" i="31" s="1"/>
  <c r="AT27" i="31" s="1"/>
  <c r="AT26" i="31" s="1"/>
  <c r="AT25" i="31" s="1"/>
  <c r="AT24" i="31" s="1"/>
  <c r="AT23" i="31" s="1"/>
  <c r="AT22" i="31" s="1"/>
  <c r="AS32" i="31"/>
  <c r="AS31" i="31" s="1"/>
  <c r="AS30" i="31" s="1"/>
  <c r="AS29" i="31" s="1"/>
  <c r="AS28" i="31" s="1"/>
  <c r="AS27" i="31" s="1"/>
  <c r="AS26" i="31" s="1"/>
  <c r="AS25" i="31" s="1"/>
  <c r="AS24" i="31" s="1"/>
  <c r="AS23" i="31" s="1"/>
  <c r="AS22" i="31" s="1"/>
  <c r="AR32" i="31"/>
  <c r="AR31" i="31" s="1"/>
  <c r="AR30" i="31" s="1"/>
  <c r="AR29" i="31" s="1"/>
  <c r="AR28" i="31" s="1"/>
  <c r="AR27" i="31" s="1"/>
  <c r="AR26" i="31" s="1"/>
  <c r="AR25" i="31" s="1"/>
  <c r="AR24" i="31" s="1"/>
  <c r="AR23" i="31" s="1"/>
  <c r="AR22" i="31" s="1"/>
  <c r="AM32" i="31"/>
  <c r="AM31" i="31" s="1"/>
  <c r="AM30" i="31" s="1"/>
  <c r="AM29" i="31" s="1"/>
  <c r="AM28" i="31" s="1"/>
  <c r="AM27" i="31" s="1"/>
  <c r="AM26" i="31" s="1"/>
  <c r="AM25" i="31" s="1"/>
  <c r="AM24" i="31" s="1"/>
  <c r="AM23" i="31" s="1"/>
  <c r="AM22" i="31" s="1"/>
  <c r="AM21" i="31" s="1"/>
  <c r="AM20" i="31" s="1"/>
  <c r="AL32" i="31"/>
  <c r="AL31" i="31" s="1"/>
  <c r="AL30" i="31" s="1"/>
  <c r="AL29" i="31" s="1"/>
  <c r="AL28" i="31" s="1"/>
  <c r="AL27" i="31" s="1"/>
  <c r="AL26" i="31" s="1"/>
  <c r="AL25" i="31" s="1"/>
  <c r="AL24" i="31" s="1"/>
  <c r="AL23" i="31" s="1"/>
  <c r="AL22" i="31" s="1"/>
  <c r="AL21" i="31" s="1"/>
  <c r="AL20" i="31" s="1"/>
  <c r="AK32" i="31"/>
  <c r="AK31" i="31" s="1"/>
  <c r="AK30" i="31" s="1"/>
  <c r="AK29" i="31" s="1"/>
  <c r="AK28" i="31" s="1"/>
  <c r="AK27" i="31" s="1"/>
  <c r="AK26" i="31" s="1"/>
  <c r="AK25" i="31" s="1"/>
  <c r="AK24" i="31" s="1"/>
  <c r="AK23" i="31" s="1"/>
  <c r="AK22" i="31" s="1"/>
  <c r="AK21" i="31" s="1"/>
  <c r="AK20" i="31" s="1"/>
  <c r="AJ32" i="31"/>
  <c r="AJ31" i="31" s="1"/>
  <c r="AJ30" i="31" s="1"/>
  <c r="AJ29" i="31" s="1"/>
  <c r="AJ28" i="31" s="1"/>
  <c r="AJ27" i="31" s="1"/>
  <c r="AJ26" i="31" s="1"/>
  <c r="AJ25" i="31" s="1"/>
  <c r="AJ24" i="31" s="1"/>
  <c r="AJ23" i="31" s="1"/>
  <c r="AJ22" i="31" s="1"/>
  <c r="AJ21" i="31" s="1"/>
  <c r="AJ20" i="31" s="1"/>
  <c r="AI32" i="31"/>
  <c r="AI31" i="31" s="1"/>
  <c r="AI30" i="31" s="1"/>
  <c r="AI29" i="31" s="1"/>
  <c r="AI28" i="31" s="1"/>
  <c r="AI27" i="31" s="1"/>
  <c r="AI26" i="31" s="1"/>
  <c r="AI25" i="31" s="1"/>
  <c r="AI24" i="31" s="1"/>
  <c r="AI23" i="31" s="1"/>
  <c r="AI22" i="31" s="1"/>
  <c r="AI21" i="31" s="1"/>
  <c r="AI20" i="31" s="1"/>
  <c r="AH32" i="31"/>
  <c r="AH31" i="31" s="1"/>
  <c r="AH30" i="31" s="1"/>
  <c r="AH29" i="31" s="1"/>
  <c r="AH28" i="31" s="1"/>
  <c r="AH27" i="31" s="1"/>
  <c r="AH26" i="31" s="1"/>
  <c r="AH25" i="31" s="1"/>
  <c r="AH24" i="31" s="1"/>
  <c r="AH23" i="31" s="1"/>
  <c r="AH22" i="31" s="1"/>
  <c r="AH21" i="31" s="1"/>
  <c r="AH20" i="31" s="1"/>
  <c r="AG32" i="31"/>
  <c r="AG31" i="31" s="1"/>
  <c r="AG30" i="31" s="1"/>
  <c r="AG29" i="31" s="1"/>
  <c r="AG28" i="31" s="1"/>
  <c r="AG27" i="31" s="1"/>
  <c r="AG26" i="31" s="1"/>
  <c r="AG25" i="31" s="1"/>
  <c r="AG24" i="31" s="1"/>
  <c r="AG23" i="31" s="1"/>
  <c r="AG22" i="31" s="1"/>
  <c r="AG21" i="31" s="1"/>
  <c r="AG20" i="31" s="1"/>
  <c r="AF32" i="31"/>
  <c r="AF31" i="31" s="1"/>
  <c r="AF30" i="31" s="1"/>
  <c r="AF29" i="31" s="1"/>
  <c r="AF28" i="31" s="1"/>
  <c r="AF27" i="31" s="1"/>
  <c r="AF26" i="31" s="1"/>
  <c r="AF25" i="31" s="1"/>
  <c r="AF24" i="31" s="1"/>
  <c r="AF23" i="31" s="1"/>
  <c r="AF22" i="31" s="1"/>
  <c r="AF21" i="31" s="1"/>
  <c r="AF20" i="31" s="1"/>
  <c r="AE32" i="31"/>
  <c r="AE31" i="31" s="1"/>
  <c r="AE30" i="31" s="1"/>
  <c r="AE29" i="31" s="1"/>
  <c r="AE28" i="31" s="1"/>
  <c r="AE27" i="31" s="1"/>
  <c r="AE26" i="31" s="1"/>
  <c r="AE25" i="31" s="1"/>
  <c r="AE24" i="31" s="1"/>
  <c r="AE23" i="31" s="1"/>
  <c r="AE22" i="31" s="1"/>
  <c r="AE21" i="31" s="1"/>
  <c r="AE20" i="31" s="1"/>
  <c r="EW25" i="31"/>
  <c r="EW23" i="31" s="1"/>
  <c r="EW22" i="31" s="1"/>
  <c r="EV23" i="31"/>
  <c r="EV22" i="31" s="1"/>
  <c r="EB31" i="31"/>
  <c r="EB30" i="31" s="1"/>
  <c r="DZ31" i="31"/>
  <c r="DZ30" i="31" s="1"/>
  <c r="DL31" i="31"/>
  <c r="DL30" i="31" s="1"/>
  <c r="DK31" i="31"/>
  <c r="DK30" i="31" s="1"/>
  <c r="EX77" i="31"/>
  <c r="EX75" i="31" s="1"/>
  <c r="ET30" i="31"/>
  <c r="ET29" i="31" s="1"/>
  <c r="FS30" i="31"/>
  <c r="FS29" i="31" s="1"/>
  <c r="EL30" i="31"/>
  <c r="EK30" i="31"/>
  <c r="ES30" i="31"/>
  <c r="ES29" i="31" s="1"/>
  <c r="ES28" i="31" s="1"/>
  <c r="ES27" i="31" s="1"/>
  <c r="FF30" i="31"/>
  <c r="ED30" i="31"/>
  <c r="ED29" i="31" s="1"/>
  <c r="ED28" i="31" s="1"/>
  <c r="ED27" i="31" s="1"/>
  <c r="DY30" i="31"/>
  <c r="FR29" i="31"/>
  <c r="FR28" i="31" s="1"/>
  <c r="FR27" i="31" s="1"/>
  <c r="FR26" i="31" s="1"/>
  <c r="DO29" i="31"/>
  <c r="DO28" i="31" s="1"/>
  <c r="DO27" i="31" s="1"/>
  <c r="DN29" i="31"/>
  <c r="DN28" i="31" s="1"/>
  <c r="DN27" i="31" s="1"/>
  <c r="DN26" i="31" s="1"/>
  <c r="DN25" i="31" s="1"/>
  <c r="CU29" i="31"/>
  <c r="CU28" i="31" s="1"/>
  <c r="CU27" i="31" s="1"/>
  <c r="CU26" i="31" s="1"/>
  <c r="CU25" i="31" s="1"/>
  <c r="BT29" i="31"/>
  <c r="BT28" i="31" s="1"/>
  <c r="BT27" i="31" s="1"/>
  <c r="BT26" i="31" s="1"/>
  <c r="BT25" i="31" s="1"/>
  <c r="BT24" i="31" s="1"/>
  <c r="BT23" i="31" s="1"/>
  <c r="FI28" i="31"/>
  <c r="FI27" i="31" s="1"/>
  <c r="EY28" i="31"/>
  <c r="EY23" i="31" s="1"/>
  <c r="EY22" i="31" s="1"/>
  <c r="FG28" i="31"/>
  <c r="FG27" i="31" s="1"/>
  <c r="FG23" i="31" s="1"/>
  <c r="FG22" i="31" s="1"/>
  <c r="FG21" i="31" s="1"/>
  <c r="EW83" i="31"/>
  <c r="EW82" i="31" s="1"/>
  <c r="EW78" i="31" s="1"/>
  <c r="EW77" i="31" s="1"/>
  <c r="EW75" i="31" s="1"/>
  <c r="FV28" i="31"/>
  <c r="FV25" i="31" s="1"/>
  <c r="FV23" i="31" s="1"/>
  <c r="FV22" i="31" s="1"/>
  <c r="FA28" i="31"/>
  <c r="FA23" i="31" s="1"/>
  <c r="FA22" i="31" s="1"/>
  <c r="EZ28" i="31"/>
  <c r="EZ27" i="31" s="1"/>
  <c r="EZ23" i="31" s="1"/>
  <c r="EZ22" i="31" s="1"/>
  <c r="EL28" i="31"/>
  <c r="EL27" i="31" s="1"/>
  <c r="EP28" i="31"/>
  <c r="EP27" i="31" s="1"/>
  <c r="EK28" i="31"/>
  <c r="EK27" i="31" s="1"/>
  <c r="FF28" i="31"/>
  <c r="EC28" i="31"/>
  <c r="EC27" i="31" s="1"/>
  <c r="EC26" i="31" s="1"/>
  <c r="EC25" i="31" s="1"/>
  <c r="EJ28" i="31"/>
  <c r="DY28" i="31"/>
  <c r="DX28" i="31"/>
  <c r="DX27" i="31" s="1"/>
  <c r="DM28" i="31"/>
  <c r="DM27" i="31" s="1"/>
  <c r="DM26" i="31" s="1"/>
  <c r="DI28" i="31"/>
  <c r="DI27" i="31" s="1"/>
  <c r="BY28" i="31"/>
  <c r="BY27" i="31" s="1"/>
  <c r="BY26" i="31" s="1"/>
  <c r="BY25" i="31" s="1"/>
  <c r="BY24" i="31" s="1"/>
  <c r="BY23" i="31" s="1"/>
  <c r="BY22" i="31" s="1"/>
  <c r="BX28" i="31"/>
  <c r="BX27" i="31" s="1"/>
  <c r="BX26" i="31" s="1"/>
  <c r="BX25" i="31" s="1"/>
  <c r="BX24" i="31" s="1"/>
  <c r="BX23" i="31" s="1"/>
  <c r="BX22" i="31" s="1"/>
  <c r="BW28" i="31"/>
  <c r="BW27" i="31" s="1"/>
  <c r="BW26" i="31" s="1"/>
  <c r="BW25" i="31" s="1"/>
  <c r="BW24" i="31" s="1"/>
  <c r="BW23" i="31" s="1"/>
  <c r="BW22" i="31" s="1"/>
  <c r="FQ27" i="31"/>
  <c r="FQ26" i="31" s="1"/>
  <c r="FQ23" i="31" s="1"/>
  <c r="FQ22" i="31" s="1"/>
  <c r="EU27" i="31"/>
  <c r="EU26" i="31" s="1"/>
  <c r="EU23" i="31" s="1"/>
  <c r="EU22" i="31" s="1"/>
  <c r="FP27" i="31"/>
  <c r="FP23" i="31" s="1"/>
  <c r="FP22" i="31" s="1"/>
  <c r="FW27" i="31"/>
  <c r="FW26" i="31" s="1"/>
  <c r="FW23" i="31" s="1"/>
  <c r="FW22" i="31" s="1"/>
  <c r="FW21" i="31" s="1"/>
  <c r="FL27" i="31"/>
  <c r="FL26" i="31" s="1"/>
  <c r="FL23" i="31" s="1"/>
  <c r="FL22" i="31" s="1"/>
  <c r="FO27" i="31"/>
  <c r="FO23" i="31" s="1"/>
  <c r="FO22" i="31" s="1"/>
  <c r="FT27" i="31"/>
  <c r="FT23" i="31" s="1"/>
  <c r="FT22" i="31" s="1"/>
  <c r="FU27" i="31"/>
  <c r="FU23" i="31" s="1"/>
  <c r="FU22" i="31" s="1"/>
  <c r="ET23" i="31"/>
  <c r="ET22" i="31" s="1"/>
  <c r="ET21" i="31" s="1"/>
  <c r="FS23" i="31"/>
  <c r="FS22" i="31" s="1"/>
  <c r="FK27" i="31"/>
  <c r="FK26" i="31" s="1"/>
  <c r="FK25" i="31" s="1"/>
  <c r="FK23" i="31" s="1"/>
  <c r="FK22" i="31" s="1"/>
  <c r="FJ27" i="31"/>
  <c r="FJ26" i="31" s="1"/>
  <c r="FJ25" i="31" s="1"/>
  <c r="FJ23" i="31" s="1"/>
  <c r="FJ22" i="31" s="1"/>
  <c r="EX23" i="31"/>
  <c r="EX22" i="31" s="1"/>
  <c r="EO27" i="31"/>
  <c r="EN27" i="31"/>
  <c r="EM27" i="31"/>
  <c r="EE27" i="31"/>
  <c r="EE26" i="31" s="1"/>
  <c r="EB27" i="31"/>
  <c r="EA27" i="31"/>
  <c r="EA26" i="31" s="1"/>
  <c r="DZ27" i="31"/>
  <c r="DW27" i="31"/>
  <c r="DQ27" i="31"/>
  <c r="DQ26" i="31" s="1"/>
  <c r="DP27" i="31"/>
  <c r="DP26" i="31" s="1"/>
  <c r="DL27" i="31"/>
  <c r="DK27" i="31"/>
  <c r="DK26" i="31" s="1"/>
  <c r="DC27" i="31"/>
  <c r="DC26" i="31" s="1"/>
  <c r="DA27" i="31"/>
  <c r="CZ27" i="31"/>
  <c r="CY27" i="31"/>
  <c r="CY26" i="31" s="1"/>
  <c r="CX27" i="31"/>
  <c r="CW27" i="31"/>
  <c r="CW26" i="31" s="1"/>
  <c r="CV27" i="31"/>
  <c r="CV26" i="31" s="1"/>
  <c r="CV25" i="31" s="1"/>
  <c r="CO27" i="31"/>
  <c r="CO26" i="31" s="1"/>
  <c r="CO25" i="31" s="1"/>
  <c r="CN27" i="31"/>
  <c r="CN26" i="31" s="1"/>
  <c r="CN25" i="31" s="1"/>
  <c r="CM27" i="31"/>
  <c r="CM26" i="31" s="1"/>
  <c r="CM25" i="31" s="1"/>
  <c r="CL27" i="31"/>
  <c r="CL26" i="31" s="1"/>
  <c r="CL25" i="31" s="1"/>
  <c r="CK27" i="31"/>
  <c r="CK26" i="31" s="1"/>
  <c r="CK25" i="31" s="1"/>
  <c r="CJ27" i="31"/>
  <c r="CJ26" i="31" s="1"/>
  <c r="CJ25" i="31" s="1"/>
  <c r="CA27" i="31"/>
  <c r="CA26" i="31" s="1"/>
  <c r="CA25" i="31" s="1"/>
  <c r="CA24" i="31" s="1"/>
  <c r="CA23" i="31" s="1"/>
  <c r="CA22" i="31" s="1"/>
  <c r="FF26" i="31"/>
  <c r="FF25" i="31" s="1"/>
  <c r="DJ26" i="31"/>
  <c r="DJ25" i="31" s="1"/>
  <c r="DJ24" i="31" s="1"/>
  <c r="CI26" i="31"/>
  <c r="CI25" i="31" s="1"/>
  <c r="BU26" i="31"/>
  <c r="BU25" i="31" s="1"/>
  <c r="BU24" i="31" s="1"/>
  <c r="BU23" i="31" s="1"/>
  <c r="BU22" i="31" s="1"/>
  <c r="BS26" i="31"/>
  <c r="BS25" i="31" s="1"/>
  <c r="BS24" i="31" s="1"/>
  <c r="BS23" i="31" s="1"/>
  <c r="BS22" i="31" s="1"/>
  <c r="BN26" i="31"/>
  <c r="BN25" i="31" s="1"/>
  <c r="BN24" i="31" s="1"/>
  <c r="BN23" i="31" s="1"/>
  <c r="BN22" i="31" s="1"/>
  <c r="BN21" i="31" s="1"/>
  <c r="BN20" i="31" s="1"/>
  <c r="BM26" i="31"/>
  <c r="BM25" i="31" s="1"/>
  <c r="BM24" i="31" s="1"/>
  <c r="BM23" i="31" s="1"/>
  <c r="BM22" i="31" s="1"/>
  <c r="BM21" i="31" s="1"/>
  <c r="BM20" i="31" s="1"/>
  <c r="BL26" i="31"/>
  <c r="BL25" i="31" s="1"/>
  <c r="BL24" i="31" s="1"/>
  <c r="BL23" i="31" s="1"/>
  <c r="BL22" i="31" s="1"/>
  <c r="BL21" i="31" s="1"/>
  <c r="BL20" i="31" s="1"/>
  <c r="BK26" i="31"/>
  <c r="BK25" i="31" s="1"/>
  <c r="BK24" i="31" s="1"/>
  <c r="BK23" i="31" s="1"/>
  <c r="BK22" i="31" s="1"/>
  <c r="BK21" i="31" s="1"/>
  <c r="BK20" i="31" s="1"/>
  <c r="FI25" i="31"/>
  <c r="FI23" i="31" s="1"/>
  <c r="FI22" i="31" s="1"/>
  <c r="FI21" i="31" s="1"/>
  <c r="EO23" i="31"/>
  <c r="EO22" i="31" s="1"/>
  <c r="EO21" i="31" s="1"/>
  <c r="EN25" i="31"/>
  <c r="EN23" i="31" s="1"/>
  <c r="EN22" i="31" s="1"/>
  <c r="EN21" i="31" s="1"/>
  <c r="EM25" i="31"/>
  <c r="EM23" i="31" s="1"/>
  <c r="EM22" i="31" s="1"/>
  <c r="EK25" i="31"/>
  <c r="ES25" i="31"/>
  <c r="EJ25" i="31"/>
  <c r="EJ24" i="31" s="1"/>
  <c r="DZ25" i="31"/>
  <c r="DY25" i="31"/>
  <c r="DY24" i="31" s="1"/>
  <c r="DY23" i="31" s="1"/>
  <c r="DY22" i="31" s="1"/>
  <c r="DY21" i="31" s="1"/>
  <c r="DX25" i="31"/>
  <c r="DW25" i="31"/>
  <c r="DO25" i="31"/>
  <c r="DL25" i="31"/>
  <c r="DB25" i="31"/>
  <c r="CX25" i="31"/>
  <c r="CX24" i="31" s="1"/>
  <c r="CX23" i="31" s="1"/>
  <c r="CX22" i="31" s="1"/>
  <c r="CG25" i="31"/>
  <c r="BV25" i="31"/>
  <c r="BI25" i="31"/>
  <c r="BI24" i="31" s="1"/>
  <c r="BI23" i="31" s="1"/>
  <c r="BI22" i="31" s="1"/>
  <c r="BI21" i="31" s="1"/>
  <c r="BI20" i="31" s="1"/>
  <c r="BH25" i="31"/>
  <c r="BH24" i="31" s="1"/>
  <c r="BH23" i="31" s="1"/>
  <c r="BH22" i="31" s="1"/>
  <c r="BH21" i="31" s="1"/>
  <c r="BH20" i="31" s="1"/>
  <c r="BG25" i="31"/>
  <c r="BG24" i="31" s="1"/>
  <c r="BG23" i="31" s="1"/>
  <c r="BG22" i="31" s="1"/>
  <c r="BG21" i="31" s="1"/>
  <c r="BG20" i="31" s="1"/>
  <c r="BF25" i="31"/>
  <c r="BF24" i="31" s="1"/>
  <c r="BF23" i="31" s="1"/>
  <c r="BF22" i="31" s="1"/>
  <c r="BF21" i="31" s="1"/>
  <c r="AZ25" i="31"/>
  <c r="AZ24" i="31" s="1"/>
  <c r="AZ23" i="31" s="1"/>
  <c r="AZ22" i="31" s="1"/>
  <c r="AY25" i="31"/>
  <c r="AY24" i="31" s="1"/>
  <c r="AY23" i="31" s="1"/>
  <c r="AY22" i="31" s="1"/>
  <c r="FR23" i="31"/>
  <c r="FR22" i="31" s="1"/>
  <c r="DQ24" i="31"/>
  <c r="DQ23" i="31" s="1"/>
  <c r="DQ22" i="31" s="1"/>
  <c r="DK24" i="31"/>
  <c r="DA24" i="31"/>
  <c r="CZ24" i="31"/>
  <c r="CZ23" i="31" s="1"/>
  <c r="CZ22" i="31" s="1"/>
  <c r="CY24" i="31"/>
  <c r="BZ24" i="31"/>
  <c r="BZ23" i="31" s="1"/>
  <c r="BZ22" i="31" s="1"/>
  <c r="BJ24" i="31"/>
  <c r="BJ23" i="31" s="1"/>
  <c r="BJ22" i="31" s="1"/>
  <c r="BJ21" i="31" s="1"/>
  <c r="BJ20" i="31" s="1"/>
  <c r="EL21" i="31"/>
  <c r="EP23" i="31"/>
  <c r="EP22" i="31" s="1"/>
  <c r="EK21" i="31"/>
  <c r="ES23" i="31"/>
  <c r="FF23" i="31"/>
  <c r="FF22" i="31" s="1"/>
  <c r="EC23" i="31"/>
  <c r="EC22" i="31" s="1"/>
  <c r="ED23" i="31"/>
  <c r="EE23" i="31"/>
  <c r="EB23" i="31"/>
  <c r="EB22" i="31" s="1"/>
  <c r="EA23" i="31"/>
  <c r="EA22" i="31" s="1"/>
  <c r="DZ23" i="31"/>
  <c r="DX23" i="31"/>
  <c r="DX22" i="31" s="1"/>
  <c r="DX21" i="31" s="1"/>
  <c r="DW23" i="31"/>
  <c r="DW22" i="31" s="1"/>
  <c r="DW21" i="31" s="1"/>
  <c r="DP23" i="31"/>
  <c r="DP22" i="31" s="1"/>
  <c r="DO23" i="31"/>
  <c r="DO22" i="31" s="1"/>
  <c r="DN23" i="31"/>
  <c r="DN22" i="31" s="1"/>
  <c r="DN21" i="31" s="1"/>
  <c r="DN20" i="31" s="1"/>
  <c r="DI23" i="31"/>
  <c r="DI22" i="31" s="1"/>
  <c r="DC23" i="31"/>
  <c r="DC22" i="31" s="1"/>
  <c r="DC21" i="31" s="1"/>
  <c r="DC20" i="31" s="1"/>
  <c r="DB23" i="31"/>
  <c r="DB22" i="31" s="1"/>
  <c r="CW23" i="31"/>
  <c r="CW22" i="31" s="1"/>
  <c r="CV23" i="31"/>
  <c r="CV22" i="31" s="1"/>
  <c r="CU23" i="31"/>
  <c r="CU22" i="31" s="1"/>
  <c r="CO23" i="31"/>
  <c r="CO22" i="31" s="1"/>
  <c r="CO21" i="31" s="1"/>
  <c r="CN23" i="31"/>
  <c r="CN22" i="31" s="1"/>
  <c r="CN21" i="31" s="1"/>
  <c r="CM23" i="31"/>
  <c r="CM22" i="31" s="1"/>
  <c r="CM21" i="31" s="1"/>
  <c r="CL23" i="31"/>
  <c r="CL22" i="31" s="1"/>
  <c r="CL21" i="31" s="1"/>
  <c r="CK23" i="31"/>
  <c r="CK22" i="31" s="1"/>
  <c r="CK21" i="31" s="1"/>
  <c r="CJ23" i="31"/>
  <c r="CJ22" i="31" s="1"/>
  <c r="CJ21" i="31" s="1"/>
  <c r="CI23" i="31"/>
  <c r="CI22" i="31" s="1"/>
  <c r="CI21" i="31" s="1"/>
  <c r="CH23" i="31"/>
  <c r="CH22" i="31" s="1"/>
  <c r="CG23" i="31"/>
  <c r="CG22" i="31" s="1"/>
  <c r="BV23" i="31"/>
  <c r="BV22" i="31" s="1"/>
  <c r="EJ22" i="31"/>
  <c r="DM22" i="31"/>
  <c r="DM21" i="31" s="1"/>
  <c r="DM20" i="31" s="1"/>
  <c r="DL22" i="31"/>
  <c r="DK22" i="31"/>
  <c r="DJ22" i="31"/>
  <c r="DA22" i="31"/>
  <c r="DA21" i="31" s="1"/>
  <c r="DA20" i="31" s="1"/>
  <c r="CY22" i="31"/>
  <c r="EE21" i="31"/>
  <c r="DZ21" i="31"/>
  <c r="DQ20" i="31"/>
  <c r="DP20" i="31"/>
  <c r="DO20" i="31"/>
  <c r="DL20" i="31"/>
  <c r="DK20" i="31"/>
  <c r="DJ20" i="31"/>
  <c r="DI20" i="31"/>
  <c r="DB20" i="31"/>
  <c r="CZ20" i="31"/>
  <c r="CY20" i="31"/>
  <c r="CX20" i="31"/>
  <c r="CW20" i="31"/>
  <c r="CV20" i="31"/>
  <c r="CU20" i="31"/>
  <c r="B1" i="31"/>
  <c r="CT36" i="30"/>
  <c r="BS36" i="30"/>
  <c r="GJ33" i="30"/>
  <c r="GJ31" i="30" s="1"/>
  <c r="GJ30" i="30" s="1"/>
  <c r="GJ28" i="30" s="1"/>
  <c r="GJ24" i="30" s="1"/>
  <c r="GJ22" i="30" s="1"/>
  <c r="GJ21" i="30" s="1"/>
  <c r="GG33" i="30"/>
  <c r="GG30" i="30" s="1"/>
  <c r="GG28" i="30" s="1"/>
  <c r="GG26" i="30" s="1"/>
  <c r="GG25" i="30" s="1"/>
  <c r="GG24" i="30" s="1"/>
  <c r="GG23" i="30" s="1"/>
  <c r="GG22" i="30" s="1"/>
  <c r="GN30" i="30"/>
  <c r="GN29" i="30" s="1"/>
  <c r="GN28" i="30" s="1"/>
  <c r="GN26" i="30" s="1"/>
  <c r="GN25" i="30" s="1"/>
  <c r="GN23" i="30" s="1"/>
  <c r="GN22" i="30" s="1"/>
  <c r="GN21" i="30" s="1"/>
  <c r="GL34" i="30"/>
  <c r="GL33" i="30" s="1"/>
  <c r="GL32" i="30" s="1"/>
  <c r="GL29" i="30" s="1"/>
  <c r="GL28" i="30" s="1"/>
  <c r="GL26" i="30" s="1"/>
  <c r="GL22" i="30" s="1"/>
  <c r="GL21" i="30" s="1"/>
  <c r="GI34" i="30"/>
  <c r="GI33" i="30" s="1"/>
  <c r="GI32" i="30" s="1"/>
  <c r="GI30" i="30" s="1"/>
  <c r="GI26" i="30" s="1"/>
  <c r="GI25" i="30" s="1"/>
  <c r="GI23" i="30" s="1"/>
  <c r="GI22" i="30" s="1"/>
  <c r="GI21" i="30" s="1"/>
  <c r="GH34" i="30"/>
  <c r="GH33" i="30" s="1"/>
  <c r="GH32" i="30" s="1"/>
  <c r="GH30" i="30" s="1"/>
  <c r="GF34" i="30"/>
  <c r="GF26" i="30" s="1"/>
  <c r="GF25" i="30" s="1"/>
  <c r="GF24" i="30" s="1"/>
  <c r="GF21" i="30" s="1"/>
  <c r="EX28" i="30"/>
  <c r="EX27" i="30" s="1"/>
  <c r="EX23" i="30" s="1"/>
  <c r="EX22" i="30" s="1"/>
  <c r="FK28" i="30"/>
  <c r="FK24" i="30" s="1"/>
  <c r="FK23" i="30" s="1"/>
  <c r="FK22" i="30" s="1"/>
  <c r="FK21" i="30" s="1"/>
  <c r="FD30" i="30"/>
  <c r="FD25" i="30" s="1"/>
  <c r="FD23" i="30" s="1"/>
  <c r="FD22" i="30" s="1"/>
  <c r="FD21" i="30" s="1"/>
  <c r="FY23" i="30"/>
  <c r="FY22" i="30" s="1"/>
  <c r="FY21" i="30" s="1"/>
  <c r="FX34" i="30"/>
  <c r="FX24" i="30" s="1"/>
  <c r="FX23" i="30" s="1"/>
  <c r="FX22" i="30" s="1"/>
  <c r="FX21" i="30" s="1"/>
  <c r="FW34" i="30"/>
  <c r="FW23" i="30" s="1"/>
  <c r="FW22" i="30" s="1"/>
  <c r="FU34" i="30"/>
  <c r="FU33" i="30" s="1"/>
  <c r="FU32" i="30" s="1"/>
  <c r="FU31" i="30" s="1"/>
  <c r="FU30" i="30" s="1"/>
  <c r="FU29" i="30" s="1"/>
  <c r="FU23" i="30" s="1"/>
  <c r="FU22" i="30" s="1"/>
  <c r="GE34" i="30"/>
  <c r="GE33" i="30" s="1"/>
  <c r="GE32" i="30" s="1"/>
  <c r="GE30" i="30" s="1"/>
  <c r="GE29" i="30" s="1"/>
  <c r="GE24" i="30" s="1"/>
  <c r="GE21" i="30" s="1"/>
  <c r="FT30" i="30"/>
  <c r="FT21" i="30" s="1"/>
  <c r="FS24" i="30"/>
  <c r="FN30" i="30"/>
  <c r="FN29" i="30" s="1"/>
  <c r="FN28" i="30" s="1"/>
  <c r="FN23" i="30" s="1"/>
  <c r="FN22" i="30" s="1"/>
  <c r="FN21" i="30" s="1"/>
  <c r="FM34" i="30"/>
  <c r="FM33" i="30" s="1"/>
  <c r="FM32" i="30" s="1"/>
  <c r="FM31" i="30" s="1"/>
  <c r="FM30" i="30" s="1"/>
  <c r="EU34" i="30"/>
  <c r="EU33" i="30" s="1"/>
  <c r="EU32" i="30" s="1"/>
  <c r="EU31" i="30" s="1"/>
  <c r="EU30" i="30" s="1"/>
  <c r="FV34" i="30"/>
  <c r="FV33" i="30" s="1"/>
  <c r="FV32" i="30" s="1"/>
  <c r="FV31" i="30" s="1"/>
  <c r="FV30" i="30" s="1"/>
  <c r="FV29" i="30" s="1"/>
  <c r="FH34" i="30"/>
  <c r="FH33" i="30" s="1"/>
  <c r="FH32" i="30" s="1"/>
  <c r="FH31" i="30" s="1"/>
  <c r="FH30" i="30" s="1"/>
  <c r="FL34" i="30"/>
  <c r="FL33" i="30" s="1"/>
  <c r="FL32" i="30" s="1"/>
  <c r="FL31" i="30" s="1"/>
  <c r="FL30" i="30" s="1"/>
  <c r="FL29" i="30" s="1"/>
  <c r="FZ34" i="30"/>
  <c r="FZ33" i="30" s="1"/>
  <c r="FZ32" i="30" s="1"/>
  <c r="FZ31" i="30" s="1"/>
  <c r="FZ30" i="30" s="1"/>
  <c r="FZ29" i="30" s="1"/>
  <c r="FJ34" i="30"/>
  <c r="FJ33" i="30" s="1"/>
  <c r="FJ32" i="30" s="1"/>
  <c r="FJ31" i="30" s="1"/>
  <c r="FJ30" i="30" s="1"/>
  <c r="FI34" i="30"/>
  <c r="FI33" i="30" s="1"/>
  <c r="FI32" i="30" s="1"/>
  <c r="FI31" i="30" s="1"/>
  <c r="FI30" i="30" s="1"/>
  <c r="EW34" i="30"/>
  <c r="EW33" i="30" s="1"/>
  <c r="EW32" i="30" s="1"/>
  <c r="EW31" i="30" s="1"/>
  <c r="EW30" i="30" s="1"/>
  <c r="EQ34" i="30"/>
  <c r="EK34" i="30"/>
  <c r="EK33" i="30" s="1"/>
  <c r="EK32" i="30" s="1"/>
  <c r="EK31" i="30" s="1"/>
  <c r="EK30" i="30" s="1"/>
  <c r="EM34" i="30"/>
  <c r="EY34" i="30"/>
  <c r="EY33" i="30" s="1"/>
  <c r="EY32" i="30" s="1"/>
  <c r="EY31" i="30" s="1"/>
  <c r="EY30" i="30" s="1"/>
  <c r="EJ34" i="30"/>
  <c r="FB34" i="30"/>
  <c r="FB33" i="30" s="1"/>
  <c r="EZ34" i="30"/>
  <c r="EZ33" i="30" s="1"/>
  <c r="DX34" i="30"/>
  <c r="DX33" i="30" s="1"/>
  <c r="DX32" i="30" s="1"/>
  <c r="DX31" i="30" s="1"/>
  <c r="DX30" i="30" s="1"/>
  <c r="EC34" i="30"/>
  <c r="EP34" i="30"/>
  <c r="EO34" i="30"/>
  <c r="EO33" i="30" s="1"/>
  <c r="EO32" i="30" s="1"/>
  <c r="EO31" i="30" s="1"/>
  <c r="EO30" i="30" s="1"/>
  <c r="EN34" i="30"/>
  <c r="EV34" i="30"/>
  <c r="EV33" i="30" s="1"/>
  <c r="EV32" i="30" s="1"/>
  <c r="EV31" i="30" s="1"/>
  <c r="EV30" i="30" s="1"/>
  <c r="EA34" i="30"/>
  <c r="DZ34" i="30"/>
  <c r="DY34" i="30"/>
  <c r="DY33" i="30" s="1"/>
  <c r="DY32" i="30" s="1"/>
  <c r="DY31" i="30" s="1"/>
  <c r="DY30" i="30" s="1"/>
  <c r="FG34" i="30"/>
  <c r="FG33" i="30" s="1"/>
  <c r="FG32" i="30" s="1"/>
  <c r="ED34" i="30"/>
  <c r="ED33" i="30" s="1"/>
  <c r="ED32" i="30" s="1"/>
  <c r="ED31" i="30" s="1"/>
  <c r="ED30" i="30" s="1"/>
  <c r="ER34" i="30"/>
  <c r="ER33" i="30" s="1"/>
  <c r="DW34" i="30"/>
  <c r="DQ34" i="30"/>
  <c r="DQ33" i="30" s="1"/>
  <c r="DQ32" i="30" s="1"/>
  <c r="DQ31" i="30" s="1"/>
  <c r="DQ30" i="30" s="1"/>
  <c r="DP34" i="30"/>
  <c r="DO34" i="30"/>
  <c r="DO33" i="30" s="1"/>
  <c r="DN34" i="30"/>
  <c r="DN33" i="30" s="1"/>
  <c r="DN32" i="30" s="1"/>
  <c r="DN31" i="30" s="1"/>
  <c r="DM34" i="30"/>
  <c r="DM33" i="30" s="1"/>
  <c r="DM32" i="30" s="1"/>
  <c r="DM31" i="30" s="1"/>
  <c r="DM30" i="30" s="1"/>
  <c r="DL34" i="30"/>
  <c r="DL33" i="30" s="1"/>
  <c r="DK34" i="30"/>
  <c r="DJ34" i="30"/>
  <c r="DJ33" i="30" s="1"/>
  <c r="DJ32" i="30" s="1"/>
  <c r="DJ31" i="30" s="1"/>
  <c r="DJ30" i="30" s="1"/>
  <c r="DI34" i="30"/>
  <c r="DI33" i="30" s="1"/>
  <c r="DI32" i="30" s="1"/>
  <c r="DI31" i="30" s="1"/>
  <c r="DI30" i="30" s="1"/>
  <c r="DC34" i="30"/>
  <c r="DC33" i="30" s="1"/>
  <c r="DC32" i="30" s="1"/>
  <c r="DC31" i="30" s="1"/>
  <c r="DB34" i="30"/>
  <c r="DB33" i="30" s="1"/>
  <c r="DB32" i="30" s="1"/>
  <c r="DB31" i="30" s="1"/>
  <c r="DB30" i="30" s="1"/>
  <c r="CZ34" i="30"/>
  <c r="CZ33" i="30" s="1"/>
  <c r="CY34" i="30"/>
  <c r="CY33" i="30" s="1"/>
  <c r="CY32" i="30" s="1"/>
  <c r="CY31" i="30" s="1"/>
  <c r="CY30" i="30" s="1"/>
  <c r="CY29" i="30" s="1"/>
  <c r="CX34" i="30"/>
  <c r="CX33" i="30" s="1"/>
  <c r="CX32" i="30" s="1"/>
  <c r="CX31" i="30" s="1"/>
  <c r="CX30" i="30" s="1"/>
  <c r="CW34" i="30"/>
  <c r="CW33" i="30" s="1"/>
  <c r="CV34" i="30"/>
  <c r="CV33" i="30" s="1"/>
  <c r="CV32" i="30" s="1"/>
  <c r="CV31" i="30" s="1"/>
  <c r="CV30" i="30" s="1"/>
  <c r="CU34" i="30"/>
  <c r="CU33" i="30" s="1"/>
  <c r="CU32" i="30" s="1"/>
  <c r="CU31" i="30" s="1"/>
  <c r="CU30" i="30" s="1"/>
  <c r="CP34" i="30"/>
  <c r="CO34" i="30"/>
  <c r="CO33" i="30" s="1"/>
  <c r="CO32" i="30" s="1"/>
  <c r="CN34" i="30"/>
  <c r="CM34" i="30"/>
  <c r="CL34" i="30"/>
  <c r="CL33" i="30" s="1"/>
  <c r="CL32" i="30" s="1"/>
  <c r="CL31" i="30" s="1"/>
  <c r="CL30" i="30" s="1"/>
  <c r="CK34" i="30"/>
  <c r="CJ34" i="30"/>
  <c r="CI34" i="30"/>
  <c r="CI33" i="30" s="1"/>
  <c r="CI32" i="30" s="1"/>
  <c r="CI31" i="30" s="1"/>
  <c r="CI30" i="30" s="1"/>
  <c r="CI29" i="30" s="1"/>
  <c r="CI28" i="30" s="1"/>
  <c r="CI27" i="30" s="1"/>
  <c r="CH34" i="30"/>
  <c r="CH33" i="30" s="1"/>
  <c r="CH32" i="30" s="1"/>
  <c r="CG34" i="30"/>
  <c r="CG33" i="30" s="1"/>
  <c r="CG32" i="30" s="1"/>
  <c r="CB34" i="30"/>
  <c r="CB33" i="30" s="1"/>
  <c r="CB32" i="30" s="1"/>
  <c r="CB31" i="30" s="1"/>
  <c r="CB30" i="30" s="1"/>
  <c r="CB29" i="30" s="1"/>
  <c r="CB28" i="30" s="1"/>
  <c r="CB27" i="30" s="1"/>
  <c r="CA34" i="30"/>
  <c r="CA33" i="30" s="1"/>
  <c r="CA32" i="30" s="1"/>
  <c r="BZ34" i="30"/>
  <c r="BZ33" i="30" s="1"/>
  <c r="BZ32" i="30" s="1"/>
  <c r="BY34" i="30"/>
  <c r="BY33" i="30" s="1"/>
  <c r="BY32" i="30" s="1"/>
  <c r="BY31" i="30" s="1"/>
  <c r="BX34" i="30"/>
  <c r="BX33" i="30" s="1"/>
  <c r="BX32" i="30" s="1"/>
  <c r="BX31" i="30" s="1"/>
  <c r="BX30" i="30" s="1"/>
  <c r="BX29" i="30" s="1"/>
  <c r="BX28" i="30" s="1"/>
  <c r="BX27" i="30" s="1"/>
  <c r="BW34" i="30"/>
  <c r="BW33" i="30" s="1"/>
  <c r="BW32" i="30" s="1"/>
  <c r="BW31" i="30" s="1"/>
  <c r="BW30" i="30" s="1"/>
  <c r="BW29" i="30" s="1"/>
  <c r="BV34" i="30"/>
  <c r="BV33" i="30" s="1"/>
  <c r="BV32" i="30" s="1"/>
  <c r="BV31" i="30" s="1"/>
  <c r="BV30" i="30" s="1"/>
  <c r="BV29" i="30" s="1"/>
  <c r="BU34" i="30"/>
  <c r="BU33" i="30" s="1"/>
  <c r="BU32" i="30" s="1"/>
  <c r="BU31" i="30" s="1"/>
  <c r="BU30" i="30" s="1"/>
  <c r="BU29" i="30" s="1"/>
  <c r="BT34" i="30"/>
  <c r="BT33" i="30" s="1"/>
  <c r="BT32" i="30" s="1"/>
  <c r="BT31" i="30" s="1"/>
  <c r="BT30" i="30" s="1"/>
  <c r="BT29" i="30" s="1"/>
  <c r="BT28" i="30" s="1"/>
  <c r="BT27" i="30" s="1"/>
  <c r="BS34" i="30"/>
  <c r="BS33" i="30" s="1"/>
  <c r="BS32" i="30" s="1"/>
  <c r="BS31" i="30" s="1"/>
  <c r="BQ34" i="30"/>
  <c r="BQ33" i="30" s="1"/>
  <c r="BQ32" i="30" s="1"/>
  <c r="BQ31" i="30" s="1"/>
  <c r="BQ30" i="30" s="1"/>
  <c r="BQ29" i="30" s="1"/>
  <c r="BQ28" i="30" s="1"/>
  <c r="BP34" i="30"/>
  <c r="BP33" i="30" s="1"/>
  <c r="BP32" i="30" s="1"/>
  <c r="BP31" i="30" s="1"/>
  <c r="BP30" i="30" s="1"/>
  <c r="BP29" i="30" s="1"/>
  <c r="BP28" i="30" s="1"/>
  <c r="BO34" i="30"/>
  <c r="BO33" i="30" s="1"/>
  <c r="BO32" i="30" s="1"/>
  <c r="BO31" i="30" s="1"/>
  <c r="BO30" i="30" s="1"/>
  <c r="BO29" i="30" s="1"/>
  <c r="BO28" i="30" s="1"/>
  <c r="BO27" i="30" s="1"/>
  <c r="BN34" i="30"/>
  <c r="BN33" i="30" s="1"/>
  <c r="BN32" i="30" s="1"/>
  <c r="BN31" i="30" s="1"/>
  <c r="BN30" i="30" s="1"/>
  <c r="BN29" i="30" s="1"/>
  <c r="BN28" i="30" s="1"/>
  <c r="BN27" i="30" s="1"/>
  <c r="BM34" i="30"/>
  <c r="BM33" i="30" s="1"/>
  <c r="BM32" i="30" s="1"/>
  <c r="BM31" i="30" s="1"/>
  <c r="BM30" i="30" s="1"/>
  <c r="BM29" i="30" s="1"/>
  <c r="BM28" i="30" s="1"/>
  <c r="BM27" i="30" s="1"/>
  <c r="BK34" i="30"/>
  <c r="BK33" i="30" s="1"/>
  <c r="BK32" i="30" s="1"/>
  <c r="BK31" i="30" s="1"/>
  <c r="BK30" i="30" s="1"/>
  <c r="BK29" i="30" s="1"/>
  <c r="BJ34" i="30"/>
  <c r="BJ33" i="30" s="1"/>
  <c r="BJ32" i="30" s="1"/>
  <c r="BJ31" i="30" s="1"/>
  <c r="BJ30" i="30" s="1"/>
  <c r="BJ29" i="30" s="1"/>
  <c r="BJ28" i="30" s="1"/>
  <c r="BJ27" i="30" s="1"/>
  <c r="BI34" i="30"/>
  <c r="BI33" i="30" s="1"/>
  <c r="BI32" i="30" s="1"/>
  <c r="BI31" i="30" s="1"/>
  <c r="BI30" i="30" s="1"/>
  <c r="BI29" i="30" s="1"/>
  <c r="BI28" i="30" s="1"/>
  <c r="BI27" i="30" s="1"/>
  <c r="BH34" i="30"/>
  <c r="BH33" i="30" s="1"/>
  <c r="BH32" i="30" s="1"/>
  <c r="BH31" i="30" s="1"/>
  <c r="BH30" i="30" s="1"/>
  <c r="BH29" i="30" s="1"/>
  <c r="BH28" i="30" s="1"/>
  <c r="BH27" i="30" s="1"/>
  <c r="BC34" i="30"/>
  <c r="BC33" i="30" s="1"/>
  <c r="BC32" i="30" s="1"/>
  <c r="BC31" i="30" s="1"/>
  <c r="BC30" i="30" s="1"/>
  <c r="BC29" i="30" s="1"/>
  <c r="BC28" i="30" s="1"/>
  <c r="BC27" i="30" s="1"/>
  <c r="BC26" i="30" s="1"/>
  <c r="BC25" i="30" s="1"/>
  <c r="BC24" i="30" s="1"/>
  <c r="BC23" i="30" s="1"/>
  <c r="BC22" i="30" s="1"/>
  <c r="BB34" i="30"/>
  <c r="BB33" i="30" s="1"/>
  <c r="BB32" i="30" s="1"/>
  <c r="BB31" i="30" s="1"/>
  <c r="BB30" i="30" s="1"/>
  <c r="BB29" i="30" s="1"/>
  <c r="BB28" i="30" s="1"/>
  <c r="BB27" i="30" s="1"/>
  <c r="BB26" i="30" s="1"/>
  <c r="BB25" i="30" s="1"/>
  <c r="BB24" i="30" s="1"/>
  <c r="BB23" i="30" s="1"/>
  <c r="BB22" i="30" s="1"/>
  <c r="BA34" i="30"/>
  <c r="BA33" i="30" s="1"/>
  <c r="BA32" i="30" s="1"/>
  <c r="BA31" i="30" s="1"/>
  <c r="BA30" i="30" s="1"/>
  <c r="BA29" i="30" s="1"/>
  <c r="BA28" i="30" s="1"/>
  <c r="BA27" i="30" s="1"/>
  <c r="BA26" i="30" s="1"/>
  <c r="BA25" i="30" s="1"/>
  <c r="BA24" i="30" s="1"/>
  <c r="BA23" i="30" s="1"/>
  <c r="BA22" i="30" s="1"/>
  <c r="AZ34" i="30"/>
  <c r="AZ33" i="30" s="1"/>
  <c r="AZ32" i="30" s="1"/>
  <c r="AZ31" i="30" s="1"/>
  <c r="AZ30" i="30" s="1"/>
  <c r="AZ29" i="30" s="1"/>
  <c r="AZ28" i="30" s="1"/>
  <c r="AZ27" i="30" s="1"/>
  <c r="AZ26" i="30" s="1"/>
  <c r="AZ25" i="30" s="1"/>
  <c r="AZ24" i="30" s="1"/>
  <c r="AZ23" i="30" s="1"/>
  <c r="AZ22" i="30" s="1"/>
  <c r="AY34" i="30"/>
  <c r="AY33" i="30" s="1"/>
  <c r="AY32" i="30" s="1"/>
  <c r="AY31" i="30" s="1"/>
  <c r="AY30" i="30" s="1"/>
  <c r="AY29" i="30" s="1"/>
  <c r="AY28" i="30" s="1"/>
  <c r="AY27" i="30" s="1"/>
  <c r="AY26" i="30" s="1"/>
  <c r="AY25" i="30" s="1"/>
  <c r="AY24" i="30" s="1"/>
  <c r="AY23" i="30" s="1"/>
  <c r="AY22" i="30" s="1"/>
  <c r="AX34" i="30"/>
  <c r="AX33" i="30" s="1"/>
  <c r="AX32" i="30" s="1"/>
  <c r="AX31" i="30" s="1"/>
  <c r="AX30" i="30" s="1"/>
  <c r="AX29" i="30" s="1"/>
  <c r="AX28" i="30" s="1"/>
  <c r="AX27" i="30" s="1"/>
  <c r="AX26" i="30" s="1"/>
  <c r="AX25" i="30" s="1"/>
  <c r="AX24" i="30" s="1"/>
  <c r="AX23" i="30" s="1"/>
  <c r="AX22" i="30" s="1"/>
  <c r="AW34" i="30"/>
  <c r="AW33" i="30" s="1"/>
  <c r="AW32" i="30" s="1"/>
  <c r="AW31" i="30" s="1"/>
  <c r="AW30" i="30" s="1"/>
  <c r="AW29" i="30" s="1"/>
  <c r="AW28" i="30" s="1"/>
  <c r="AW27" i="30" s="1"/>
  <c r="AW26" i="30" s="1"/>
  <c r="AW25" i="30" s="1"/>
  <c r="AW24" i="30" s="1"/>
  <c r="AW23" i="30" s="1"/>
  <c r="AW22" i="30" s="1"/>
  <c r="AV34" i="30"/>
  <c r="AV33" i="30" s="1"/>
  <c r="AV32" i="30" s="1"/>
  <c r="AV31" i="30" s="1"/>
  <c r="AV30" i="30" s="1"/>
  <c r="AV29" i="30" s="1"/>
  <c r="AV28" i="30" s="1"/>
  <c r="AV27" i="30" s="1"/>
  <c r="AV26" i="30" s="1"/>
  <c r="AV25" i="30" s="1"/>
  <c r="AV24" i="30" s="1"/>
  <c r="AV23" i="30" s="1"/>
  <c r="AV22" i="30" s="1"/>
  <c r="AU34" i="30"/>
  <c r="AU33" i="30" s="1"/>
  <c r="AU32" i="30" s="1"/>
  <c r="AU31" i="30" s="1"/>
  <c r="AU30" i="30" s="1"/>
  <c r="AU29" i="30" s="1"/>
  <c r="AU28" i="30" s="1"/>
  <c r="AU27" i="30" s="1"/>
  <c r="AU26" i="30" s="1"/>
  <c r="AU25" i="30" s="1"/>
  <c r="AU24" i="30" s="1"/>
  <c r="AU23" i="30" s="1"/>
  <c r="AU22" i="30" s="1"/>
  <c r="AT34" i="30"/>
  <c r="AT33" i="30" s="1"/>
  <c r="AT32" i="30" s="1"/>
  <c r="AT31" i="30" s="1"/>
  <c r="AT30" i="30" s="1"/>
  <c r="AT29" i="30" s="1"/>
  <c r="AT28" i="30" s="1"/>
  <c r="AT27" i="30" s="1"/>
  <c r="AT26" i="30" s="1"/>
  <c r="AT25" i="30" s="1"/>
  <c r="AT24" i="30" s="1"/>
  <c r="AT23" i="30" s="1"/>
  <c r="AT22" i="30" s="1"/>
  <c r="AP34" i="30"/>
  <c r="AP33" i="30" s="1"/>
  <c r="AP32" i="30" s="1"/>
  <c r="AP31" i="30" s="1"/>
  <c r="AP30" i="30" s="1"/>
  <c r="AP29" i="30" s="1"/>
  <c r="AP28" i="30" s="1"/>
  <c r="AP27" i="30" s="1"/>
  <c r="AP26" i="30" s="1"/>
  <c r="AP25" i="30" s="1"/>
  <c r="AP24" i="30" s="1"/>
  <c r="AP23" i="30" s="1"/>
  <c r="AP22" i="30" s="1"/>
  <c r="AP21" i="30" s="1"/>
  <c r="AO34" i="30"/>
  <c r="AO33" i="30" s="1"/>
  <c r="AO32" i="30" s="1"/>
  <c r="AO31" i="30" s="1"/>
  <c r="AO30" i="30" s="1"/>
  <c r="AO29" i="30" s="1"/>
  <c r="AO28" i="30" s="1"/>
  <c r="AO27" i="30" s="1"/>
  <c r="AO26" i="30" s="1"/>
  <c r="AO25" i="30" s="1"/>
  <c r="AO24" i="30" s="1"/>
  <c r="AO23" i="30" s="1"/>
  <c r="AO22" i="30" s="1"/>
  <c r="AN34" i="30"/>
  <c r="AN33" i="30" s="1"/>
  <c r="AN32" i="30" s="1"/>
  <c r="AN31" i="30" s="1"/>
  <c r="AN30" i="30" s="1"/>
  <c r="AN29" i="30" s="1"/>
  <c r="AN28" i="30" s="1"/>
  <c r="AN27" i="30" s="1"/>
  <c r="AN26" i="30" s="1"/>
  <c r="AN25" i="30" s="1"/>
  <c r="AN24" i="30" s="1"/>
  <c r="AN23" i="30" s="1"/>
  <c r="AN22" i="30" s="1"/>
  <c r="AM34" i="30"/>
  <c r="AM33" i="30" s="1"/>
  <c r="AM32" i="30" s="1"/>
  <c r="AM31" i="30" s="1"/>
  <c r="AM30" i="30" s="1"/>
  <c r="AM29" i="30" s="1"/>
  <c r="AM28" i="30" s="1"/>
  <c r="AM27" i="30" s="1"/>
  <c r="AM26" i="30" s="1"/>
  <c r="AM25" i="30" s="1"/>
  <c r="AM24" i="30" s="1"/>
  <c r="AM23" i="30" s="1"/>
  <c r="AM22" i="30" s="1"/>
  <c r="AL34" i="30"/>
  <c r="AL33" i="30" s="1"/>
  <c r="AL32" i="30" s="1"/>
  <c r="AL31" i="30" s="1"/>
  <c r="AL30" i="30" s="1"/>
  <c r="AL29" i="30" s="1"/>
  <c r="AL28" i="30" s="1"/>
  <c r="AL27" i="30" s="1"/>
  <c r="AL26" i="30" s="1"/>
  <c r="AL25" i="30" s="1"/>
  <c r="AL24" i="30" s="1"/>
  <c r="AL23" i="30" s="1"/>
  <c r="AL22" i="30" s="1"/>
  <c r="AK34" i="30"/>
  <c r="AK33" i="30" s="1"/>
  <c r="AK32" i="30" s="1"/>
  <c r="AK31" i="30" s="1"/>
  <c r="AK30" i="30" s="1"/>
  <c r="AK29" i="30" s="1"/>
  <c r="AK28" i="30" s="1"/>
  <c r="AK27" i="30" s="1"/>
  <c r="AK26" i="30" s="1"/>
  <c r="AK25" i="30" s="1"/>
  <c r="AK24" i="30" s="1"/>
  <c r="AK23" i="30" s="1"/>
  <c r="AK22" i="30" s="1"/>
  <c r="AJ34" i="30"/>
  <c r="AJ33" i="30" s="1"/>
  <c r="AJ32" i="30" s="1"/>
  <c r="AJ31" i="30" s="1"/>
  <c r="AJ30" i="30" s="1"/>
  <c r="AJ29" i="30" s="1"/>
  <c r="AJ28" i="30" s="1"/>
  <c r="AJ27" i="30" s="1"/>
  <c r="AJ26" i="30" s="1"/>
  <c r="AJ25" i="30" s="1"/>
  <c r="AJ24" i="30" s="1"/>
  <c r="AJ23" i="30" s="1"/>
  <c r="AJ22" i="30" s="1"/>
  <c r="AI34" i="30"/>
  <c r="AI33" i="30" s="1"/>
  <c r="AI32" i="30" s="1"/>
  <c r="AI31" i="30" s="1"/>
  <c r="AI30" i="30" s="1"/>
  <c r="AI29" i="30" s="1"/>
  <c r="AI28" i="30" s="1"/>
  <c r="AI27" i="30" s="1"/>
  <c r="AI26" i="30" s="1"/>
  <c r="AI25" i="30" s="1"/>
  <c r="AI24" i="30" s="1"/>
  <c r="AI23" i="30" s="1"/>
  <c r="AI22" i="30" s="1"/>
  <c r="AH34" i="30"/>
  <c r="AH33" i="30" s="1"/>
  <c r="AH32" i="30" s="1"/>
  <c r="AH31" i="30" s="1"/>
  <c r="AH30" i="30" s="1"/>
  <c r="AH29" i="30" s="1"/>
  <c r="AH28" i="30" s="1"/>
  <c r="AH27" i="30" s="1"/>
  <c r="AH26" i="30" s="1"/>
  <c r="AH25" i="30" s="1"/>
  <c r="AH24" i="30" s="1"/>
  <c r="AH23" i="30" s="1"/>
  <c r="AH22" i="30" s="1"/>
  <c r="AG34" i="30"/>
  <c r="AG33" i="30" s="1"/>
  <c r="AG32" i="30" s="1"/>
  <c r="AG31" i="30" s="1"/>
  <c r="AG30" i="30" s="1"/>
  <c r="AG29" i="30" s="1"/>
  <c r="AG28" i="30" s="1"/>
  <c r="AG27" i="30" s="1"/>
  <c r="AG26" i="30" s="1"/>
  <c r="AG25" i="30" s="1"/>
  <c r="AG24" i="30" s="1"/>
  <c r="AG23" i="30" s="1"/>
  <c r="AG22" i="30" s="1"/>
  <c r="AG21" i="30" s="1"/>
  <c r="AC34" i="30"/>
  <c r="AC33" i="30" s="1"/>
  <c r="AC32" i="30" s="1"/>
  <c r="AC31" i="30" s="1"/>
  <c r="AC30" i="30" s="1"/>
  <c r="AC29" i="30" s="1"/>
  <c r="AC28" i="30" s="1"/>
  <c r="AC27" i="30" s="1"/>
  <c r="AC26" i="30" s="1"/>
  <c r="AC25" i="30" s="1"/>
  <c r="AC24" i="30" s="1"/>
  <c r="AC23" i="30" s="1"/>
  <c r="AC22" i="30" s="1"/>
  <c r="AC21" i="30" s="1"/>
  <c r="AB34" i="30"/>
  <c r="AB33" i="30" s="1"/>
  <c r="AB32" i="30" s="1"/>
  <c r="AB31" i="30" s="1"/>
  <c r="AB30" i="30" s="1"/>
  <c r="AB29" i="30" s="1"/>
  <c r="AB28" i="30" s="1"/>
  <c r="AB27" i="30" s="1"/>
  <c r="AB26" i="30" s="1"/>
  <c r="AB25" i="30" s="1"/>
  <c r="AB24" i="30" s="1"/>
  <c r="AB23" i="30" s="1"/>
  <c r="AB22" i="30" s="1"/>
  <c r="AB21" i="30" s="1"/>
  <c r="AA34" i="30"/>
  <c r="AA33" i="30" s="1"/>
  <c r="AA32" i="30" s="1"/>
  <c r="AA31" i="30" s="1"/>
  <c r="AA30" i="30" s="1"/>
  <c r="AA29" i="30" s="1"/>
  <c r="AA28" i="30" s="1"/>
  <c r="AA27" i="30" s="1"/>
  <c r="AA26" i="30" s="1"/>
  <c r="AA25" i="30" s="1"/>
  <c r="AA24" i="30" s="1"/>
  <c r="AA23" i="30" s="1"/>
  <c r="AA22" i="30" s="1"/>
  <c r="AA21" i="30" s="1"/>
  <c r="Z34" i="30"/>
  <c r="Z33" i="30" s="1"/>
  <c r="Z32" i="30" s="1"/>
  <c r="Z31" i="30" s="1"/>
  <c r="Z30" i="30" s="1"/>
  <c r="Z29" i="30" s="1"/>
  <c r="Z28" i="30" s="1"/>
  <c r="Z27" i="30" s="1"/>
  <c r="Z26" i="30" s="1"/>
  <c r="Z25" i="30" s="1"/>
  <c r="Z24" i="30" s="1"/>
  <c r="Z23" i="30" s="1"/>
  <c r="Z22" i="30" s="1"/>
  <c r="Y34" i="30"/>
  <c r="Y33" i="30" s="1"/>
  <c r="Y32" i="30" s="1"/>
  <c r="Y31" i="30" s="1"/>
  <c r="Y30" i="30" s="1"/>
  <c r="Y29" i="30" s="1"/>
  <c r="Y28" i="30" s="1"/>
  <c r="Y27" i="30" s="1"/>
  <c r="Y26" i="30" s="1"/>
  <c r="Y25" i="30" s="1"/>
  <c r="Y24" i="30" s="1"/>
  <c r="Y23" i="30" s="1"/>
  <c r="Y22" i="30" s="1"/>
  <c r="X34" i="30"/>
  <c r="X33" i="30" s="1"/>
  <c r="X32" i="30" s="1"/>
  <c r="X31" i="30" s="1"/>
  <c r="X30" i="30" s="1"/>
  <c r="X29" i="30" s="1"/>
  <c r="X28" i="30" s="1"/>
  <c r="X27" i="30" s="1"/>
  <c r="X26" i="30" s="1"/>
  <c r="X25" i="30" s="1"/>
  <c r="X24" i="30" s="1"/>
  <c r="X23" i="30" s="1"/>
  <c r="X22" i="30" s="1"/>
  <c r="X21" i="30" s="1"/>
  <c r="W34" i="30"/>
  <c r="W33" i="30" s="1"/>
  <c r="W32" i="30" s="1"/>
  <c r="W31" i="30" s="1"/>
  <c r="W30" i="30" s="1"/>
  <c r="W29" i="30" s="1"/>
  <c r="W28" i="30" s="1"/>
  <c r="W27" i="30" s="1"/>
  <c r="W26" i="30" s="1"/>
  <c r="W25" i="30" s="1"/>
  <c r="W24" i="30" s="1"/>
  <c r="W23" i="30" s="1"/>
  <c r="W22" i="30" s="1"/>
  <c r="V34" i="30"/>
  <c r="V33" i="30" s="1"/>
  <c r="V32" i="30" s="1"/>
  <c r="V31" i="30" s="1"/>
  <c r="V30" i="30" s="1"/>
  <c r="V29" i="30" s="1"/>
  <c r="V28" i="30" s="1"/>
  <c r="V27" i="30" s="1"/>
  <c r="V26" i="30" s="1"/>
  <c r="V25" i="30" s="1"/>
  <c r="V24" i="30" s="1"/>
  <c r="V23" i="30" s="1"/>
  <c r="V22" i="30" s="1"/>
  <c r="U34" i="30"/>
  <c r="U33" i="30" s="1"/>
  <c r="U32" i="30" s="1"/>
  <c r="U31" i="30" s="1"/>
  <c r="U30" i="30" s="1"/>
  <c r="U29" i="30" s="1"/>
  <c r="U28" i="30" s="1"/>
  <c r="U27" i="30" s="1"/>
  <c r="U26" i="30" s="1"/>
  <c r="U25" i="30" s="1"/>
  <c r="U24" i="30" s="1"/>
  <c r="U23" i="30" s="1"/>
  <c r="U22" i="30" s="1"/>
  <c r="T34" i="30"/>
  <c r="T33" i="30" s="1"/>
  <c r="T32" i="30" s="1"/>
  <c r="T31" i="30" s="1"/>
  <c r="T30" i="30" s="1"/>
  <c r="T29" i="30" s="1"/>
  <c r="T28" i="30" s="1"/>
  <c r="T27" i="30" s="1"/>
  <c r="T26" i="30" s="1"/>
  <c r="T25" i="30" s="1"/>
  <c r="T24" i="30" s="1"/>
  <c r="T23" i="30" s="1"/>
  <c r="T22" i="30" s="1"/>
  <c r="DR33" i="30"/>
  <c r="DR32" i="30" s="1"/>
  <c r="DR31" i="30" s="1"/>
  <c r="DR30" i="30" s="1"/>
  <c r="DD33" i="30"/>
  <c r="DD32" i="30" s="1"/>
  <c r="DD31" i="30" s="1"/>
  <c r="DD30" i="30" s="1"/>
  <c r="DA33" i="30"/>
  <c r="DA32" i="30" s="1"/>
  <c r="DA31" i="30" s="1"/>
  <c r="DA30" i="30" s="1"/>
  <c r="BL33" i="30"/>
  <c r="BL32" i="30" s="1"/>
  <c r="BL31" i="30" s="1"/>
  <c r="BL30" i="30" s="1"/>
  <c r="BL29" i="30" s="1"/>
  <c r="BL28" i="30" s="1"/>
  <c r="BL27" i="30" s="1"/>
  <c r="BL26" i="30" s="1"/>
  <c r="BL25" i="30" s="1"/>
  <c r="BL24" i="30" s="1"/>
  <c r="BL23" i="30" s="1"/>
  <c r="BL22" i="30" s="1"/>
  <c r="M33" i="30"/>
  <c r="M32" i="30" s="1"/>
  <c r="M31" i="30" s="1"/>
  <c r="M30" i="30" s="1"/>
  <c r="M29" i="30" s="1"/>
  <c r="M28" i="30" s="1"/>
  <c r="M26" i="30" s="1"/>
  <c r="M25" i="30" s="1"/>
  <c r="M24" i="30" s="1"/>
  <c r="M23" i="30" s="1"/>
  <c r="M22" i="30" s="1"/>
  <c r="M21" i="30" s="1"/>
  <c r="L33" i="30"/>
  <c r="L32" i="30" s="1"/>
  <c r="L31" i="30" s="1"/>
  <c r="L30" i="30" s="1"/>
  <c r="L29" i="30" s="1"/>
  <c r="L28" i="30" s="1"/>
  <c r="L26" i="30" s="1"/>
  <c r="L25" i="30" s="1"/>
  <c r="L24" i="30" s="1"/>
  <c r="L23" i="30" s="1"/>
  <c r="L22" i="30" s="1"/>
  <c r="L21" i="30" s="1"/>
  <c r="K33" i="30"/>
  <c r="K32" i="30" s="1"/>
  <c r="K31" i="30" s="1"/>
  <c r="K30" i="30" s="1"/>
  <c r="K29" i="30" s="1"/>
  <c r="K28" i="30" s="1"/>
  <c r="K26" i="30" s="1"/>
  <c r="K25" i="30" s="1"/>
  <c r="K24" i="30" s="1"/>
  <c r="K23" i="30" s="1"/>
  <c r="K22" i="30" s="1"/>
  <c r="K21" i="30" s="1"/>
  <c r="J33" i="30"/>
  <c r="J32" i="30" s="1"/>
  <c r="J31" i="30" s="1"/>
  <c r="J30" i="30" s="1"/>
  <c r="J29" i="30" s="1"/>
  <c r="J28" i="30" s="1"/>
  <c r="J26" i="30" s="1"/>
  <c r="J25" i="30" s="1"/>
  <c r="J24" i="30" s="1"/>
  <c r="J23" i="30" s="1"/>
  <c r="J22" i="30" s="1"/>
  <c r="J21" i="30" s="1"/>
  <c r="I33" i="30"/>
  <c r="I32" i="30" s="1"/>
  <c r="I31" i="30" s="1"/>
  <c r="I30" i="30" s="1"/>
  <c r="I29" i="30" s="1"/>
  <c r="I28" i="30" s="1"/>
  <c r="I26" i="30" s="1"/>
  <c r="I25" i="30" s="1"/>
  <c r="I24" i="30" s="1"/>
  <c r="I23" i="30" s="1"/>
  <c r="I22" i="30" s="1"/>
  <c r="I21" i="30" s="1"/>
  <c r="H33" i="30"/>
  <c r="H32" i="30" s="1"/>
  <c r="H31" i="30" s="1"/>
  <c r="H30" i="30" s="1"/>
  <c r="H29" i="30" s="1"/>
  <c r="H28" i="30" s="1"/>
  <c r="H26" i="30" s="1"/>
  <c r="H25" i="30" s="1"/>
  <c r="H24" i="30" s="1"/>
  <c r="H23" i="30" s="1"/>
  <c r="H22" i="30" s="1"/>
  <c r="H21" i="30" s="1"/>
  <c r="G33" i="30"/>
  <c r="G32" i="30" s="1"/>
  <c r="G31" i="30" s="1"/>
  <c r="G30" i="30" s="1"/>
  <c r="G29" i="30" s="1"/>
  <c r="G28" i="30" s="1"/>
  <c r="G26" i="30" s="1"/>
  <c r="G25" i="30" s="1"/>
  <c r="G24" i="30" s="1"/>
  <c r="G23" i="30" s="1"/>
  <c r="G22" i="30" s="1"/>
  <c r="G21" i="30" s="1"/>
  <c r="F33" i="30"/>
  <c r="F32" i="30" s="1"/>
  <c r="F31" i="30" s="1"/>
  <c r="F30" i="30" s="1"/>
  <c r="F29" i="30" s="1"/>
  <c r="F28" i="30" s="1"/>
  <c r="F26" i="30" s="1"/>
  <c r="F25" i="30" s="1"/>
  <c r="F24" i="30" s="1"/>
  <c r="F23" i="30" s="1"/>
  <c r="F22" i="30" s="1"/>
  <c r="F21" i="30" s="1"/>
  <c r="E33" i="30"/>
  <c r="E32" i="30" s="1"/>
  <c r="E31" i="30" s="1"/>
  <c r="E30" i="30" s="1"/>
  <c r="E29" i="30" s="1"/>
  <c r="E28" i="30" s="1"/>
  <c r="E26" i="30" s="1"/>
  <c r="E25" i="30" s="1"/>
  <c r="E24" i="30" s="1"/>
  <c r="E23" i="30" s="1"/>
  <c r="E22" i="30" s="1"/>
  <c r="E21" i="30" s="1"/>
  <c r="D33" i="30"/>
  <c r="D32" i="30" s="1"/>
  <c r="D31" i="30" s="1"/>
  <c r="D30" i="30" s="1"/>
  <c r="D29" i="30" s="1"/>
  <c r="D28" i="30" s="1"/>
  <c r="D26" i="30" s="1"/>
  <c r="D25" i="30" s="1"/>
  <c r="D24" i="30" s="1"/>
  <c r="D23" i="30" s="1"/>
  <c r="D22" i="30" s="1"/>
  <c r="D21" i="30" s="1"/>
  <c r="EQ32" i="30"/>
  <c r="EQ31" i="30" s="1"/>
  <c r="EQ30" i="30" s="1"/>
  <c r="FO32" i="30"/>
  <c r="FO31" i="30" s="1"/>
  <c r="FO30" i="30" s="1"/>
  <c r="EI32" i="30"/>
  <c r="EI31" i="30" s="1"/>
  <c r="EI30" i="30" s="1"/>
  <c r="EM32" i="30"/>
  <c r="EM31" i="30" s="1"/>
  <c r="EM30" i="30" s="1"/>
  <c r="EF32" i="30"/>
  <c r="EF31" i="30" s="1"/>
  <c r="EF30" i="30" s="1"/>
  <c r="EJ32" i="30"/>
  <c r="EJ31" i="30" s="1"/>
  <c r="EJ30" i="30" s="1"/>
  <c r="EL32" i="30"/>
  <c r="EL31" i="30" s="1"/>
  <c r="EL30" i="30" s="1"/>
  <c r="EC32" i="30"/>
  <c r="EC31" i="30" s="1"/>
  <c r="EC30" i="30" s="1"/>
  <c r="EP32" i="30"/>
  <c r="EP31" i="30" s="1"/>
  <c r="EP30" i="30" s="1"/>
  <c r="EE32" i="30"/>
  <c r="EE31" i="30" s="1"/>
  <c r="EE30" i="30" s="1"/>
  <c r="EN32" i="30"/>
  <c r="EN31" i="30" s="1"/>
  <c r="EN30" i="30" s="1"/>
  <c r="EB32" i="30"/>
  <c r="EB31" i="30" s="1"/>
  <c r="EB30" i="30" s="1"/>
  <c r="EA32" i="30"/>
  <c r="EA31" i="30" s="1"/>
  <c r="EA30" i="30" s="1"/>
  <c r="DZ32" i="30"/>
  <c r="DZ31" i="30" s="1"/>
  <c r="DZ30" i="30" s="1"/>
  <c r="DW32" i="30"/>
  <c r="DP32" i="30"/>
  <c r="DP31" i="30" s="1"/>
  <c r="DP30" i="30" s="1"/>
  <c r="DK32" i="30"/>
  <c r="DK31" i="30" s="1"/>
  <c r="DK30" i="30" s="1"/>
  <c r="CP32" i="30"/>
  <c r="CP31" i="30" s="1"/>
  <c r="CP30" i="30" s="1"/>
  <c r="CN32" i="30"/>
  <c r="CN31" i="30" s="1"/>
  <c r="CN30" i="30" s="1"/>
  <c r="CM32" i="30"/>
  <c r="CM31" i="30" s="1"/>
  <c r="CM30" i="30" s="1"/>
  <c r="CK32" i="30"/>
  <c r="CK31" i="30" s="1"/>
  <c r="CK30" i="30" s="1"/>
  <c r="CJ32" i="30"/>
  <c r="CJ31" i="30" s="1"/>
  <c r="CJ30" i="30" s="1"/>
  <c r="FC28" i="30"/>
  <c r="FC23" i="30" s="1"/>
  <c r="FC22" i="30" s="1"/>
  <c r="FC21" i="30" s="1"/>
  <c r="FA23" i="30"/>
  <c r="FA22" i="30" s="1"/>
  <c r="ER31" i="30"/>
  <c r="ER30" i="30" s="1"/>
  <c r="DL31" i="30"/>
  <c r="DL30" i="30" s="1"/>
  <c r="CZ31" i="30"/>
  <c r="CZ30" i="30" s="1"/>
  <c r="CW31" i="30"/>
  <c r="CW30" i="30" s="1"/>
  <c r="CW29" i="30" s="1"/>
  <c r="CW28" i="30" s="1"/>
  <c r="CW27" i="30" s="1"/>
  <c r="EZ30" i="30"/>
  <c r="DW30" i="30"/>
  <c r="DW29" i="30" s="1"/>
  <c r="DW28" i="30" s="1"/>
  <c r="DO30" i="30"/>
  <c r="FG29" i="30"/>
  <c r="FG28" i="30" s="1"/>
  <c r="FG27" i="30" s="1"/>
  <c r="DC29" i="30"/>
  <c r="CO29" i="30"/>
  <c r="CO28" i="30" s="1"/>
  <c r="CO27" i="30" s="1"/>
  <c r="CH29" i="30"/>
  <c r="CH28" i="30" s="1"/>
  <c r="CH27" i="30" s="1"/>
  <c r="CG29" i="30"/>
  <c r="CG28" i="30" s="1"/>
  <c r="CG27" i="30" s="1"/>
  <c r="CA29" i="30"/>
  <c r="CA28" i="30" s="1"/>
  <c r="CA27" i="30" s="1"/>
  <c r="CA26" i="30" s="1"/>
  <c r="CA25" i="30" s="1"/>
  <c r="CA24" i="30" s="1"/>
  <c r="CA23" i="30" s="1"/>
  <c r="CA22" i="30" s="1"/>
  <c r="BZ29" i="30"/>
  <c r="BZ28" i="30" s="1"/>
  <c r="BZ27" i="30" s="1"/>
  <c r="BZ26" i="30" s="1"/>
  <c r="BZ25" i="30" s="1"/>
  <c r="BY29" i="30"/>
  <c r="BY28" i="30" s="1"/>
  <c r="BY27" i="30" s="1"/>
  <c r="BY26" i="30" s="1"/>
  <c r="BY25" i="30" s="1"/>
  <c r="BY24" i="30" s="1"/>
  <c r="BY23" i="30" s="1"/>
  <c r="BY22" i="30" s="1"/>
  <c r="BS29" i="30"/>
  <c r="BS28" i="30" s="1"/>
  <c r="BS27" i="30" s="1"/>
  <c r="BS26" i="30" s="1"/>
  <c r="BS25" i="30" s="1"/>
  <c r="BS24" i="30" s="1"/>
  <c r="BS23" i="30" s="1"/>
  <c r="BS22" i="30" s="1"/>
  <c r="EW28" i="30"/>
  <c r="EW27" i="30" s="1"/>
  <c r="EQ28" i="30"/>
  <c r="EQ27" i="30" s="1"/>
  <c r="FO28" i="30"/>
  <c r="EI28" i="30"/>
  <c r="EK28" i="30"/>
  <c r="EM28" i="30"/>
  <c r="EF28" i="30"/>
  <c r="EJ28" i="30"/>
  <c r="EJ27" i="30" s="1"/>
  <c r="FB28" i="30"/>
  <c r="EZ28" i="30"/>
  <c r="EZ27" i="30" s="1"/>
  <c r="EL28" i="30"/>
  <c r="DX28" i="30"/>
  <c r="DX27" i="30" s="1"/>
  <c r="EP28" i="30"/>
  <c r="EP27" i="30" s="1"/>
  <c r="EE28" i="30"/>
  <c r="EO28" i="30"/>
  <c r="EN28" i="30"/>
  <c r="EN27" i="30" s="1"/>
  <c r="EN26" i="30" s="1"/>
  <c r="EB28" i="30"/>
  <c r="EV28" i="30"/>
  <c r="EV27" i="30" s="1"/>
  <c r="EA28" i="30"/>
  <c r="EA27" i="30" s="1"/>
  <c r="DZ28" i="30"/>
  <c r="DZ27" i="30" s="1"/>
  <c r="DY28" i="30"/>
  <c r="ED28" i="30"/>
  <c r="ER28" i="30"/>
  <c r="ER27" i="30" s="1"/>
  <c r="DO28" i="30"/>
  <c r="DO27" i="30" s="1"/>
  <c r="CX28" i="30"/>
  <c r="CV28" i="30"/>
  <c r="CV27" i="30" s="1"/>
  <c r="CV26" i="30" s="1"/>
  <c r="CU28" i="30"/>
  <c r="CU27" i="30" s="1"/>
  <c r="FM27" i="30"/>
  <c r="FM23" i="30" s="1"/>
  <c r="FM22" i="30" s="1"/>
  <c r="FM21" i="30" s="1"/>
  <c r="EU27" i="30"/>
  <c r="EU25" i="30" s="1"/>
  <c r="EU22" i="30" s="1"/>
  <c r="EU21" i="30" s="1"/>
  <c r="FV23" i="30"/>
  <c r="FV22" i="30" s="1"/>
  <c r="FH27" i="30"/>
  <c r="FH26" i="30" s="1"/>
  <c r="FH25" i="30" s="1"/>
  <c r="FH24" i="30" s="1"/>
  <c r="FH23" i="30" s="1"/>
  <c r="FH22" i="30" s="1"/>
  <c r="FH21" i="30" s="1"/>
  <c r="FL27" i="30"/>
  <c r="FL23" i="30" s="1"/>
  <c r="FL22" i="30" s="1"/>
  <c r="FL21" i="30" s="1"/>
  <c r="FZ27" i="30"/>
  <c r="FZ26" i="30" s="1"/>
  <c r="FZ23" i="30" s="1"/>
  <c r="FZ22" i="30" s="1"/>
  <c r="FJ27" i="30"/>
  <c r="FI27" i="30"/>
  <c r="EY27" i="30"/>
  <c r="EC27" i="30"/>
  <c r="DR27" i="30"/>
  <c r="DQ27" i="30"/>
  <c r="DP27" i="30"/>
  <c r="DN27" i="30"/>
  <c r="DL27" i="30"/>
  <c r="DL26" i="30" s="1"/>
  <c r="DK27" i="30"/>
  <c r="DK26" i="30" s="1"/>
  <c r="DK25" i="30" s="1"/>
  <c r="DK24" i="30" s="1"/>
  <c r="DK23" i="30" s="1"/>
  <c r="DK22" i="30" s="1"/>
  <c r="DJ27" i="30"/>
  <c r="DI27" i="30"/>
  <c r="DD27" i="30"/>
  <c r="DD26" i="30" s="1"/>
  <c r="DD25" i="30" s="1"/>
  <c r="DD24" i="30" s="1"/>
  <c r="DC27" i="30"/>
  <c r="DB27" i="30"/>
  <c r="DA27" i="30"/>
  <c r="CZ27" i="30"/>
  <c r="CP27" i="30"/>
  <c r="CN27" i="30"/>
  <c r="CN26" i="30" s="1"/>
  <c r="CN25" i="30" s="1"/>
  <c r="CM27" i="30"/>
  <c r="CM26" i="30" s="1"/>
  <c r="CM25" i="30" s="1"/>
  <c r="CL27" i="30"/>
  <c r="CL26" i="30" s="1"/>
  <c r="CL25" i="30" s="1"/>
  <c r="CK27" i="30"/>
  <c r="CK26" i="30" s="1"/>
  <c r="CK25" i="30" s="1"/>
  <c r="CJ27" i="30"/>
  <c r="CJ26" i="30" s="1"/>
  <c r="CJ25" i="30" s="1"/>
  <c r="BW27" i="30"/>
  <c r="BW26" i="30" s="1"/>
  <c r="BW25" i="30" s="1"/>
  <c r="BW24" i="30" s="1"/>
  <c r="BW23" i="30" s="1"/>
  <c r="BW22" i="30" s="1"/>
  <c r="BV27" i="30"/>
  <c r="BV26" i="30" s="1"/>
  <c r="BV25" i="30" s="1"/>
  <c r="BV24" i="30" s="1"/>
  <c r="BV23" i="30" s="1"/>
  <c r="BV22" i="30" s="1"/>
  <c r="BU27" i="30"/>
  <c r="BU26" i="30" s="1"/>
  <c r="BU25" i="30" s="1"/>
  <c r="BU24" i="30" s="1"/>
  <c r="BU23" i="30" s="1"/>
  <c r="BU22" i="30" s="1"/>
  <c r="BK27" i="30"/>
  <c r="CY26" i="30"/>
  <c r="CY25" i="30" s="1"/>
  <c r="BQ26" i="30"/>
  <c r="BP26" i="30"/>
  <c r="FJ23" i="30"/>
  <c r="FJ22" i="30" s="1"/>
  <c r="FJ21" i="30" s="1"/>
  <c r="FI25" i="30"/>
  <c r="FI23" i="30" s="1"/>
  <c r="FI22" i="30" s="1"/>
  <c r="FI21" i="30" s="1"/>
  <c r="EW25" i="30"/>
  <c r="EW24" i="30" s="1"/>
  <c r="EW23" i="30" s="1"/>
  <c r="EW22" i="30" s="1"/>
  <c r="EQ25" i="30"/>
  <c r="FO25" i="30"/>
  <c r="FO24" i="30" s="1"/>
  <c r="FO21" i="30" s="1"/>
  <c r="EI25" i="30"/>
  <c r="EJ25" i="30"/>
  <c r="FB25" i="30"/>
  <c r="DX25" i="30"/>
  <c r="EC25" i="30"/>
  <c r="EP25" i="30"/>
  <c r="EP24" i="30" s="1"/>
  <c r="EP23" i="30" s="1"/>
  <c r="EP22" i="30" s="1"/>
  <c r="EO25" i="30"/>
  <c r="EO24" i="30" s="1"/>
  <c r="EO23" i="30" s="1"/>
  <c r="EO22" i="30" s="1"/>
  <c r="EV25" i="30"/>
  <c r="EA25" i="30"/>
  <c r="DZ25" i="30"/>
  <c r="FG25" i="30"/>
  <c r="ED25" i="30"/>
  <c r="ER25" i="30"/>
  <c r="CX25" i="30"/>
  <c r="CU25" i="30"/>
  <c r="CP25" i="30"/>
  <c r="CP24" i="30" s="1"/>
  <c r="CP23" i="30" s="1"/>
  <c r="CP22" i="30" s="1"/>
  <c r="CO25" i="30"/>
  <c r="CO24" i="30" s="1"/>
  <c r="CO23" i="30" s="1"/>
  <c r="CO22" i="30" s="1"/>
  <c r="CO21" i="30" s="1"/>
  <c r="CI25" i="30"/>
  <c r="CH25" i="30"/>
  <c r="CG25" i="30"/>
  <c r="CB25" i="30"/>
  <c r="CB24" i="30" s="1"/>
  <c r="CB23" i="30" s="1"/>
  <c r="CB22" i="30" s="1"/>
  <c r="BX25" i="30"/>
  <c r="BT25" i="30"/>
  <c r="BT24" i="30" s="1"/>
  <c r="BT23" i="30" s="1"/>
  <c r="BT22" i="30" s="1"/>
  <c r="BO25" i="30"/>
  <c r="BO24" i="30" s="1"/>
  <c r="BO23" i="30" s="1"/>
  <c r="BO22" i="30" s="1"/>
  <c r="BO21" i="30" s="1"/>
  <c r="BO20" i="30" s="1"/>
  <c r="BN25" i="30"/>
  <c r="BN24" i="30" s="1"/>
  <c r="BN23" i="30" s="1"/>
  <c r="BN22" i="30" s="1"/>
  <c r="BN21" i="30" s="1"/>
  <c r="BN20" i="30" s="1"/>
  <c r="BM25" i="30"/>
  <c r="BM24" i="30" s="1"/>
  <c r="BM23" i="30" s="1"/>
  <c r="BM22" i="30" s="1"/>
  <c r="BM21" i="30" s="1"/>
  <c r="BK25" i="30"/>
  <c r="BK24" i="30" s="1"/>
  <c r="BK23" i="30" s="1"/>
  <c r="BK22" i="30" s="1"/>
  <c r="BK21" i="30" s="1"/>
  <c r="BJ25" i="30"/>
  <c r="BJ24" i="30" s="1"/>
  <c r="BJ23" i="30" s="1"/>
  <c r="BJ22" i="30" s="1"/>
  <c r="BJ21" i="30" s="1"/>
  <c r="BI25" i="30"/>
  <c r="BI24" i="30" s="1"/>
  <c r="BI23" i="30" s="1"/>
  <c r="BI22" i="30" s="1"/>
  <c r="BI21" i="30" s="1"/>
  <c r="BH25" i="30"/>
  <c r="BH24" i="30" s="1"/>
  <c r="BH23" i="30" s="1"/>
  <c r="BH22" i="30" s="1"/>
  <c r="BH21" i="30" s="1"/>
  <c r="EY23" i="30"/>
  <c r="EY22" i="30" s="1"/>
  <c r="EF24" i="30"/>
  <c r="EF23" i="30" s="1"/>
  <c r="EF22" i="30" s="1"/>
  <c r="EF21" i="30" s="1"/>
  <c r="EE24" i="30"/>
  <c r="EE23" i="30" s="1"/>
  <c r="EE22" i="30" s="1"/>
  <c r="EN24" i="30"/>
  <c r="EN23" i="30" s="1"/>
  <c r="EN22" i="30" s="1"/>
  <c r="EB24" i="30"/>
  <c r="EB23" i="30" s="1"/>
  <c r="EB22" i="30" s="1"/>
  <c r="DW24" i="30"/>
  <c r="DW23" i="30" s="1"/>
  <c r="DW22" i="30" s="1"/>
  <c r="DW21" i="30" s="1"/>
  <c r="DW20" i="30" s="1"/>
  <c r="DW41" i="30" s="1"/>
  <c r="DR24" i="30"/>
  <c r="DR23" i="30" s="1"/>
  <c r="DR22" i="30" s="1"/>
  <c r="DR21" i="30" s="1"/>
  <c r="DR20" i="30" s="1"/>
  <c r="DQ24" i="30"/>
  <c r="DQ23" i="30" s="1"/>
  <c r="DQ22" i="30" s="1"/>
  <c r="DP24" i="30"/>
  <c r="DP23" i="30" s="1"/>
  <c r="DP22" i="30" s="1"/>
  <c r="DM24" i="30"/>
  <c r="DM23" i="30" s="1"/>
  <c r="DM22" i="30" s="1"/>
  <c r="DL24" i="30"/>
  <c r="DL23" i="30" s="1"/>
  <c r="DL22" i="30" s="1"/>
  <c r="DJ24" i="30"/>
  <c r="DJ23" i="30" s="1"/>
  <c r="DJ22" i="30" s="1"/>
  <c r="DI24" i="30"/>
  <c r="DI23" i="30" s="1"/>
  <c r="DI22" i="30" s="1"/>
  <c r="DC24" i="30"/>
  <c r="DC23" i="30" s="1"/>
  <c r="DC22" i="30" s="1"/>
  <c r="DB24" i="30"/>
  <c r="DB23" i="30" s="1"/>
  <c r="DB22" i="30" s="1"/>
  <c r="DB21" i="30" s="1"/>
  <c r="DB20" i="30" s="1"/>
  <c r="DA24" i="30"/>
  <c r="DA23" i="30" s="1"/>
  <c r="DA22" i="30" s="1"/>
  <c r="DA21" i="30" s="1"/>
  <c r="DA20" i="30" s="1"/>
  <c r="CW24" i="30"/>
  <c r="CW23" i="30" s="1"/>
  <c r="CW22" i="30" s="1"/>
  <c r="BQ24" i="30"/>
  <c r="BQ23" i="30" s="1"/>
  <c r="BQ22" i="30" s="1"/>
  <c r="BQ21" i="30" s="1"/>
  <c r="BQ20" i="30" s="1"/>
  <c r="BP24" i="30"/>
  <c r="BP23" i="30" s="1"/>
  <c r="BP22" i="30" s="1"/>
  <c r="BP21" i="30" s="1"/>
  <c r="BP20" i="30" s="1"/>
  <c r="EK23" i="30"/>
  <c r="EK22" i="30" s="1"/>
  <c r="EK21" i="30" s="1"/>
  <c r="EM23" i="30"/>
  <c r="EM22" i="30" s="1"/>
  <c r="EM21" i="30" s="1"/>
  <c r="EJ23" i="30"/>
  <c r="FB23" i="30"/>
  <c r="FB22" i="30" s="1"/>
  <c r="EZ23" i="30"/>
  <c r="EZ22" i="30" s="1"/>
  <c r="EL23" i="30"/>
  <c r="EL22" i="30" s="1"/>
  <c r="EL21" i="30" s="1"/>
  <c r="DX23" i="30"/>
  <c r="DX22" i="30" s="1"/>
  <c r="EC23" i="30"/>
  <c r="EC22" i="30" s="1"/>
  <c r="EV23" i="30"/>
  <c r="EV22" i="30" s="1"/>
  <c r="EA23" i="30"/>
  <c r="EA22" i="30" s="1"/>
  <c r="DZ23" i="30"/>
  <c r="DZ22" i="30" s="1"/>
  <c r="DY23" i="30"/>
  <c r="DY22" i="30" s="1"/>
  <c r="FG23" i="30"/>
  <c r="FG22" i="30" s="1"/>
  <c r="ED23" i="30"/>
  <c r="ED22" i="30" s="1"/>
  <c r="ER23" i="30"/>
  <c r="ER22" i="30" s="1"/>
  <c r="DO23" i="30"/>
  <c r="DO22" i="30" s="1"/>
  <c r="DO21" i="30" s="1"/>
  <c r="CZ23" i="30"/>
  <c r="CZ22" i="30" s="1"/>
  <c r="CY23" i="30"/>
  <c r="CY22" i="30" s="1"/>
  <c r="CX23" i="30"/>
  <c r="CX22" i="30" s="1"/>
  <c r="CX21" i="30" s="1"/>
  <c r="CX20" i="30" s="1"/>
  <c r="CV23" i="30"/>
  <c r="CV22" i="30" s="1"/>
  <c r="CV21" i="30" s="1"/>
  <c r="CV20" i="30" s="1"/>
  <c r="CU23" i="30"/>
  <c r="CU22" i="30" s="1"/>
  <c r="CU21" i="30" s="1"/>
  <c r="CU20" i="30" s="1"/>
  <c r="CN23" i="30"/>
  <c r="CN22" i="30" s="1"/>
  <c r="CN21" i="30" s="1"/>
  <c r="CM23" i="30"/>
  <c r="CM22" i="30" s="1"/>
  <c r="CM21" i="30" s="1"/>
  <c r="CL23" i="30"/>
  <c r="CL22" i="30" s="1"/>
  <c r="CL21" i="30" s="1"/>
  <c r="CK23" i="30"/>
  <c r="CK22" i="30" s="1"/>
  <c r="CK21" i="30" s="1"/>
  <c r="CJ23" i="30"/>
  <c r="CJ22" i="30" s="1"/>
  <c r="CJ21" i="30" s="1"/>
  <c r="CI23" i="30"/>
  <c r="CI22" i="30" s="1"/>
  <c r="CI21" i="30" s="1"/>
  <c r="CH23" i="30"/>
  <c r="CH22" i="30" s="1"/>
  <c r="CH21" i="30" s="1"/>
  <c r="CG23" i="30"/>
  <c r="CG22" i="30" s="1"/>
  <c r="CG21" i="30" s="1"/>
  <c r="BZ23" i="30"/>
  <c r="BZ22" i="30" s="1"/>
  <c r="BX23" i="30"/>
  <c r="BX22" i="30" s="1"/>
  <c r="DN22" i="30"/>
  <c r="DN21" i="30" s="1"/>
  <c r="DN20" i="30" s="1"/>
  <c r="DD22" i="30"/>
  <c r="DQ20" i="30"/>
  <c r="DP20" i="30"/>
  <c r="DM20" i="30"/>
  <c r="DL20" i="30"/>
  <c r="DK20" i="30"/>
  <c r="DJ20" i="30"/>
  <c r="DI20" i="30"/>
  <c r="DD20" i="30"/>
  <c r="DC20" i="30"/>
  <c r="CZ20" i="30"/>
  <c r="CY20" i="30"/>
  <c r="CW20" i="30"/>
  <c r="B1" i="30"/>
  <c r="CF36" i="29"/>
  <c r="BR36" i="29"/>
  <c r="FK30" i="29"/>
  <c r="FK28" i="29" s="1"/>
  <c r="FK24" i="29" s="1"/>
  <c r="FK23" i="29" s="1"/>
  <c r="FK22" i="29" s="1"/>
  <c r="FN28" i="29"/>
  <c r="FN22" i="29" s="1"/>
  <c r="FP30" i="29"/>
  <c r="FP28" i="29" s="1"/>
  <c r="FP22" i="29" s="1"/>
  <c r="FH34" i="29"/>
  <c r="FH30" i="29" s="1"/>
  <c r="FH22" i="29" s="1"/>
  <c r="FH21" i="29" s="1"/>
  <c r="FH20" i="29" s="1"/>
  <c r="FG30" i="29"/>
  <c r="FG23" i="29" s="1"/>
  <c r="FG21" i="29" s="1"/>
  <c r="FG20" i="29" s="1"/>
  <c r="FE34" i="29"/>
  <c r="FE30" i="29" s="1"/>
  <c r="FE20" i="29" s="1"/>
  <c r="EX23" i="29"/>
  <c r="EX22" i="29" s="1"/>
  <c r="EX20" i="29" s="1"/>
  <c r="EY20" i="29"/>
  <c r="FD27" i="29"/>
  <c r="FD24" i="29" s="1"/>
  <c r="FD21" i="29" s="1"/>
  <c r="FD20" i="29" s="1"/>
  <c r="EM34" i="29"/>
  <c r="EM33" i="29" s="1"/>
  <c r="EM32" i="29" s="1"/>
  <c r="EM31" i="29" s="1"/>
  <c r="EM30" i="29" s="1"/>
  <c r="EM29" i="29" s="1"/>
  <c r="EM28" i="29" s="1"/>
  <c r="ER34" i="29"/>
  <c r="ER33" i="29" s="1"/>
  <c r="ER32" i="29" s="1"/>
  <c r="ER31" i="29" s="1"/>
  <c r="ER30" i="29" s="1"/>
  <c r="EG34" i="29"/>
  <c r="EG33" i="29" s="1"/>
  <c r="EG32" i="29" s="1"/>
  <c r="EG31" i="29" s="1"/>
  <c r="EG30" i="29" s="1"/>
  <c r="EW34" i="29"/>
  <c r="EW33" i="29" s="1"/>
  <c r="EW32" i="29" s="1"/>
  <c r="EW31" i="29" s="1"/>
  <c r="EW30" i="29" s="1"/>
  <c r="EH34" i="29"/>
  <c r="EH33" i="29" s="1"/>
  <c r="EH32" i="29" s="1"/>
  <c r="EH31" i="29" s="1"/>
  <c r="EH30" i="29" s="1"/>
  <c r="EJ34" i="29"/>
  <c r="EJ33" i="29" s="1"/>
  <c r="EJ32" i="29" s="1"/>
  <c r="EJ31" i="29" s="1"/>
  <c r="EJ30" i="29" s="1"/>
  <c r="EE34" i="29"/>
  <c r="EE33" i="29" s="1"/>
  <c r="EE32" i="29" s="1"/>
  <c r="FC34" i="29"/>
  <c r="FC33" i="29" s="1"/>
  <c r="FC32" i="29" s="1"/>
  <c r="FC31" i="29" s="1"/>
  <c r="FC30" i="29" s="1"/>
  <c r="EV34" i="29"/>
  <c r="EV33" i="29" s="1"/>
  <c r="EV32" i="29" s="1"/>
  <c r="EQ34" i="29"/>
  <c r="EQ33" i="29" s="1"/>
  <c r="EQ32" i="29" s="1"/>
  <c r="EQ31" i="29" s="1"/>
  <c r="EQ30" i="29" s="1"/>
  <c r="EO34" i="29"/>
  <c r="EO33" i="29" s="1"/>
  <c r="EO32" i="29" s="1"/>
  <c r="EP34" i="29"/>
  <c r="EP33" i="29" s="1"/>
  <c r="EP32" i="29" s="1"/>
  <c r="EP31" i="29" s="1"/>
  <c r="EP30" i="29" s="1"/>
  <c r="EI34" i="29"/>
  <c r="EI33" i="29" s="1"/>
  <c r="EI32" i="29" s="1"/>
  <c r="EI31" i="29" s="1"/>
  <c r="EI30" i="29" s="1"/>
  <c r="EN34" i="29"/>
  <c r="EN33" i="29" s="1"/>
  <c r="EN32" i="29" s="1"/>
  <c r="EU34" i="29"/>
  <c r="EU33" i="29" s="1"/>
  <c r="EU32" i="29" s="1"/>
  <c r="FF34" i="29"/>
  <c r="FF33" i="29" s="1"/>
  <c r="FF32" i="29" s="1"/>
  <c r="FF31" i="29" s="1"/>
  <c r="DZ34" i="29"/>
  <c r="DZ33" i="29" s="1"/>
  <c r="EA34" i="29"/>
  <c r="EA33" i="29" s="1"/>
  <c r="EB34" i="29"/>
  <c r="EB33" i="29" s="1"/>
  <c r="EB32" i="29" s="1"/>
  <c r="EB31" i="29" s="1"/>
  <c r="EB30" i="29" s="1"/>
  <c r="EF34" i="29"/>
  <c r="EF33" i="29" s="1"/>
  <c r="EF32" i="29" s="1"/>
  <c r="EF31" i="29" s="1"/>
  <c r="EF30" i="29" s="1"/>
  <c r="EF29" i="29" s="1"/>
  <c r="EF28" i="29" s="1"/>
  <c r="EF27" i="29" s="1"/>
  <c r="DW34" i="29"/>
  <c r="DW33" i="29" s="1"/>
  <c r="DW32" i="29" s="1"/>
  <c r="DW31" i="29" s="1"/>
  <c r="DW30" i="29" s="1"/>
  <c r="DY34" i="29"/>
  <c r="DY33" i="29" s="1"/>
  <c r="DY32" i="29" s="1"/>
  <c r="DY31" i="29" s="1"/>
  <c r="DY30" i="29" s="1"/>
  <c r="DX34" i="29"/>
  <c r="DX33" i="29" s="1"/>
  <c r="DX32" i="29" s="1"/>
  <c r="DX31" i="29" s="1"/>
  <c r="DX30" i="29" s="1"/>
  <c r="DJ34" i="29"/>
  <c r="DJ33" i="29" s="1"/>
  <c r="DJ32" i="29" s="1"/>
  <c r="DJ31" i="29" s="1"/>
  <c r="DJ30" i="29" s="1"/>
  <c r="DI34" i="29"/>
  <c r="DI33" i="29" s="1"/>
  <c r="DI32" i="29" s="1"/>
  <c r="DI31" i="29" s="1"/>
  <c r="DI30" i="29" s="1"/>
  <c r="DB34" i="29"/>
  <c r="DB33" i="29" s="1"/>
  <c r="DB32" i="29" s="1"/>
  <c r="DB31" i="29" s="1"/>
  <c r="DB30" i="29" s="1"/>
  <c r="DA34" i="29"/>
  <c r="DA33" i="29" s="1"/>
  <c r="DA32" i="29" s="1"/>
  <c r="DA31" i="29" s="1"/>
  <c r="DA30" i="29" s="1"/>
  <c r="CZ34" i="29"/>
  <c r="CZ33" i="29" s="1"/>
  <c r="CZ32" i="29" s="1"/>
  <c r="CZ31" i="29" s="1"/>
  <c r="CZ30" i="29" s="1"/>
  <c r="CY34" i="29"/>
  <c r="CY33" i="29" s="1"/>
  <c r="CY32" i="29" s="1"/>
  <c r="CY31" i="29" s="1"/>
  <c r="CY30" i="29" s="1"/>
  <c r="CX34" i="29"/>
  <c r="CX33" i="29" s="1"/>
  <c r="CX32" i="29" s="1"/>
  <c r="CX31" i="29" s="1"/>
  <c r="CX30" i="29" s="1"/>
  <c r="CW34" i="29"/>
  <c r="CW33" i="29" s="1"/>
  <c r="CW32" i="29" s="1"/>
  <c r="CW31" i="29" s="1"/>
  <c r="CW30" i="29" s="1"/>
  <c r="CV34" i="29"/>
  <c r="CV33" i="29" s="1"/>
  <c r="CV32" i="29" s="1"/>
  <c r="CV31" i="29" s="1"/>
  <c r="CV30" i="29" s="1"/>
  <c r="CU34" i="29"/>
  <c r="CU33" i="29" s="1"/>
  <c r="CU32" i="29" s="1"/>
  <c r="CU31" i="29" s="1"/>
  <c r="CU30" i="29" s="1"/>
  <c r="CL34" i="29"/>
  <c r="CL33" i="29" s="1"/>
  <c r="CL32" i="29" s="1"/>
  <c r="CL31" i="29" s="1"/>
  <c r="CL30" i="29" s="1"/>
  <c r="CK34" i="29"/>
  <c r="CK33" i="29" s="1"/>
  <c r="CK32" i="29" s="1"/>
  <c r="CK31" i="29" s="1"/>
  <c r="CK30" i="29" s="1"/>
  <c r="CJ34" i="29"/>
  <c r="CJ33" i="29" s="1"/>
  <c r="CJ32" i="29" s="1"/>
  <c r="CI34" i="29"/>
  <c r="CI33" i="29" s="1"/>
  <c r="CI32" i="29" s="1"/>
  <c r="CH34" i="29"/>
  <c r="CH33" i="29" s="1"/>
  <c r="CH32" i="29" s="1"/>
  <c r="CG34" i="29"/>
  <c r="CG33" i="29" s="1"/>
  <c r="CG32" i="29" s="1"/>
  <c r="BX34" i="29"/>
  <c r="BX33" i="29" s="1"/>
  <c r="BX32" i="29" s="1"/>
  <c r="BX31" i="29" s="1"/>
  <c r="BX30" i="29" s="1"/>
  <c r="BX29" i="29" s="1"/>
  <c r="BW34" i="29"/>
  <c r="BW33" i="29" s="1"/>
  <c r="BW32" i="29" s="1"/>
  <c r="BW31" i="29" s="1"/>
  <c r="BW30" i="29" s="1"/>
  <c r="BW29" i="29" s="1"/>
  <c r="BV34" i="29"/>
  <c r="BV33" i="29" s="1"/>
  <c r="BV32" i="29" s="1"/>
  <c r="BV31" i="29" s="1"/>
  <c r="BV30" i="29" s="1"/>
  <c r="BV29" i="29" s="1"/>
  <c r="BU34" i="29"/>
  <c r="BU33" i="29" s="1"/>
  <c r="BU32" i="29" s="1"/>
  <c r="BU31" i="29" s="1"/>
  <c r="BU30" i="29" s="1"/>
  <c r="BU29" i="29" s="1"/>
  <c r="BT34" i="29"/>
  <c r="BT33" i="29" s="1"/>
  <c r="BT32" i="29" s="1"/>
  <c r="BS34" i="29"/>
  <c r="BS33" i="29" s="1"/>
  <c r="BS32" i="29" s="1"/>
  <c r="BS31" i="29" s="1"/>
  <c r="BS30" i="29" s="1"/>
  <c r="BS29" i="29" s="1"/>
  <c r="BK34" i="29"/>
  <c r="BK33" i="29" s="1"/>
  <c r="BK32" i="29" s="1"/>
  <c r="BK31" i="29" s="1"/>
  <c r="BK30" i="29" s="1"/>
  <c r="BK29" i="29" s="1"/>
  <c r="BK28" i="29" s="1"/>
  <c r="BJ34" i="29"/>
  <c r="BJ33" i="29" s="1"/>
  <c r="BJ32" i="29" s="1"/>
  <c r="BJ31" i="29" s="1"/>
  <c r="BJ30" i="29" s="1"/>
  <c r="BJ29" i="29" s="1"/>
  <c r="BJ28" i="29" s="1"/>
  <c r="BI34" i="29"/>
  <c r="BI33" i="29" s="1"/>
  <c r="BI32" i="29" s="1"/>
  <c r="BI31" i="29" s="1"/>
  <c r="BI30" i="29" s="1"/>
  <c r="BI29" i="29" s="1"/>
  <c r="BI28" i="29" s="1"/>
  <c r="BH34" i="29"/>
  <c r="BH33" i="29" s="1"/>
  <c r="BH32" i="29" s="1"/>
  <c r="BH31" i="29" s="1"/>
  <c r="BH30" i="29" s="1"/>
  <c r="BH29" i="29" s="1"/>
  <c r="BH28" i="29" s="1"/>
  <c r="BG34" i="29"/>
  <c r="BG33" i="29" s="1"/>
  <c r="BG32" i="29" s="1"/>
  <c r="BG31" i="29" s="1"/>
  <c r="BG30" i="29" s="1"/>
  <c r="BG29" i="29" s="1"/>
  <c r="BG28" i="29" s="1"/>
  <c r="BF34" i="29"/>
  <c r="BF33" i="29" s="1"/>
  <c r="BF32" i="29" s="1"/>
  <c r="BF31" i="29" s="1"/>
  <c r="BF30" i="29" s="1"/>
  <c r="BF29" i="29" s="1"/>
  <c r="BF28" i="29" s="1"/>
  <c r="BF27" i="29" s="1"/>
  <c r="BF26" i="29" s="1"/>
  <c r="BF25" i="29" s="1"/>
  <c r="BF24" i="29" s="1"/>
  <c r="BF23" i="29" s="1"/>
  <c r="BF22" i="29" s="1"/>
  <c r="BF21" i="29" s="1"/>
  <c r="AW34" i="29"/>
  <c r="AW33" i="29" s="1"/>
  <c r="AW32" i="29" s="1"/>
  <c r="AW31" i="29" s="1"/>
  <c r="AW30" i="29" s="1"/>
  <c r="AW29" i="29" s="1"/>
  <c r="AW28" i="29" s="1"/>
  <c r="AW27" i="29" s="1"/>
  <c r="AW26" i="29" s="1"/>
  <c r="AW25" i="29" s="1"/>
  <c r="AW24" i="29" s="1"/>
  <c r="AW23" i="29" s="1"/>
  <c r="AW22" i="29" s="1"/>
  <c r="AV34" i="29"/>
  <c r="AV33" i="29" s="1"/>
  <c r="AV32" i="29" s="1"/>
  <c r="AV31" i="29" s="1"/>
  <c r="AV30" i="29" s="1"/>
  <c r="AV29" i="29" s="1"/>
  <c r="AV28" i="29" s="1"/>
  <c r="AV27" i="29" s="1"/>
  <c r="AV26" i="29" s="1"/>
  <c r="AV25" i="29" s="1"/>
  <c r="AV24" i="29" s="1"/>
  <c r="AV23" i="29" s="1"/>
  <c r="AV22" i="29" s="1"/>
  <c r="AU34" i="29"/>
  <c r="AU33" i="29" s="1"/>
  <c r="AU32" i="29" s="1"/>
  <c r="AU31" i="29" s="1"/>
  <c r="AU30" i="29" s="1"/>
  <c r="AU29" i="29" s="1"/>
  <c r="AU28" i="29" s="1"/>
  <c r="AU27" i="29" s="1"/>
  <c r="AU26" i="29" s="1"/>
  <c r="AU25" i="29" s="1"/>
  <c r="AU24" i="29" s="1"/>
  <c r="AU23" i="29" s="1"/>
  <c r="AU22" i="29" s="1"/>
  <c r="AT34" i="29"/>
  <c r="AT33" i="29" s="1"/>
  <c r="AT32" i="29" s="1"/>
  <c r="AT31" i="29" s="1"/>
  <c r="AT30" i="29" s="1"/>
  <c r="AT29" i="29" s="1"/>
  <c r="AT28" i="29" s="1"/>
  <c r="AT27" i="29" s="1"/>
  <c r="AT26" i="29" s="1"/>
  <c r="AT25" i="29" s="1"/>
  <c r="AT24" i="29" s="1"/>
  <c r="AT23" i="29" s="1"/>
  <c r="AT22" i="29" s="1"/>
  <c r="AS34" i="29"/>
  <c r="AS33" i="29" s="1"/>
  <c r="AS32" i="29" s="1"/>
  <c r="AS31" i="29" s="1"/>
  <c r="AS30" i="29" s="1"/>
  <c r="AS29" i="29" s="1"/>
  <c r="AS28" i="29" s="1"/>
  <c r="AS27" i="29" s="1"/>
  <c r="AS26" i="29" s="1"/>
  <c r="AS25" i="29" s="1"/>
  <c r="AS24" i="29" s="1"/>
  <c r="AS23" i="29" s="1"/>
  <c r="AS22" i="29" s="1"/>
  <c r="AR34" i="29"/>
  <c r="AR33" i="29" s="1"/>
  <c r="AR32" i="29" s="1"/>
  <c r="AR31" i="29" s="1"/>
  <c r="AR30" i="29" s="1"/>
  <c r="AR29" i="29" s="1"/>
  <c r="AR28" i="29" s="1"/>
  <c r="AR27" i="29" s="1"/>
  <c r="AR26" i="29" s="1"/>
  <c r="AR25" i="29" s="1"/>
  <c r="AR24" i="29" s="1"/>
  <c r="AR23" i="29" s="1"/>
  <c r="AR22" i="29" s="1"/>
  <c r="AJ34" i="29"/>
  <c r="AJ33" i="29" s="1"/>
  <c r="AJ32" i="29" s="1"/>
  <c r="AJ31" i="29" s="1"/>
  <c r="AJ30" i="29" s="1"/>
  <c r="AJ29" i="29" s="1"/>
  <c r="AJ28" i="29" s="1"/>
  <c r="AJ27" i="29" s="1"/>
  <c r="AJ26" i="29" s="1"/>
  <c r="AJ25" i="29" s="1"/>
  <c r="AJ24" i="29" s="1"/>
  <c r="AJ23" i="29" s="1"/>
  <c r="AJ22" i="29" s="1"/>
  <c r="AJ21" i="29" s="1"/>
  <c r="AI34" i="29"/>
  <c r="AI33" i="29" s="1"/>
  <c r="AI32" i="29" s="1"/>
  <c r="AI31" i="29" s="1"/>
  <c r="AI30" i="29" s="1"/>
  <c r="AI29" i="29" s="1"/>
  <c r="AI28" i="29" s="1"/>
  <c r="AI27" i="29" s="1"/>
  <c r="AI26" i="29" s="1"/>
  <c r="AI25" i="29" s="1"/>
  <c r="AI24" i="29" s="1"/>
  <c r="AI23" i="29" s="1"/>
  <c r="AI22" i="29" s="1"/>
  <c r="AI21" i="29" s="1"/>
  <c r="AH34" i="29"/>
  <c r="AH33" i="29" s="1"/>
  <c r="AH32" i="29" s="1"/>
  <c r="AH31" i="29" s="1"/>
  <c r="AH30" i="29" s="1"/>
  <c r="AH29" i="29" s="1"/>
  <c r="AH28" i="29" s="1"/>
  <c r="AH27" i="29" s="1"/>
  <c r="AH26" i="29" s="1"/>
  <c r="AH25" i="29" s="1"/>
  <c r="AH24" i="29" s="1"/>
  <c r="AH23" i="29" s="1"/>
  <c r="AH22" i="29" s="1"/>
  <c r="AH21" i="29" s="1"/>
  <c r="AG34" i="29"/>
  <c r="AG33" i="29" s="1"/>
  <c r="AG32" i="29" s="1"/>
  <c r="AG31" i="29" s="1"/>
  <c r="AG30" i="29" s="1"/>
  <c r="AG29" i="29" s="1"/>
  <c r="AG28" i="29" s="1"/>
  <c r="AG27" i="29" s="1"/>
  <c r="AG26" i="29" s="1"/>
  <c r="AG25" i="29" s="1"/>
  <c r="AG24" i="29" s="1"/>
  <c r="AG23" i="29" s="1"/>
  <c r="AG22" i="29" s="1"/>
  <c r="AG21" i="29" s="1"/>
  <c r="AF34" i="29"/>
  <c r="AF33" i="29" s="1"/>
  <c r="AF32" i="29" s="1"/>
  <c r="AF31" i="29" s="1"/>
  <c r="AF30" i="29" s="1"/>
  <c r="AF29" i="29" s="1"/>
  <c r="AF28" i="29" s="1"/>
  <c r="AF27" i="29" s="1"/>
  <c r="AF26" i="29" s="1"/>
  <c r="AF25" i="29" s="1"/>
  <c r="AF24" i="29" s="1"/>
  <c r="AF23" i="29" s="1"/>
  <c r="AF22" i="29" s="1"/>
  <c r="AF21" i="29" s="1"/>
  <c r="AE34" i="29"/>
  <c r="AE33" i="29" s="1"/>
  <c r="AE32" i="29" s="1"/>
  <c r="AE31" i="29" s="1"/>
  <c r="AE30" i="29" s="1"/>
  <c r="AE29" i="29" s="1"/>
  <c r="AE28" i="29" s="1"/>
  <c r="AE27" i="29" s="1"/>
  <c r="AE26" i="29" s="1"/>
  <c r="AE25" i="29" s="1"/>
  <c r="AE24" i="29" s="1"/>
  <c r="AE23" i="29" s="1"/>
  <c r="AE22" i="29" s="1"/>
  <c r="AE21" i="29" s="1"/>
  <c r="W34" i="29"/>
  <c r="W33" i="29" s="1"/>
  <c r="W32" i="29" s="1"/>
  <c r="W31" i="29" s="1"/>
  <c r="W30" i="29" s="1"/>
  <c r="W29" i="29" s="1"/>
  <c r="W28" i="29" s="1"/>
  <c r="W27" i="29" s="1"/>
  <c r="W26" i="29" s="1"/>
  <c r="W25" i="29" s="1"/>
  <c r="W24" i="29" s="1"/>
  <c r="W23" i="29" s="1"/>
  <c r="W22" i="29" s="1"/>
  <c r="W21" i="29" s="1"/>
  <c r="V34" i="29"/>
  <c r="V33" i="29" s="1"/>
  <c r="V32" i="29" s="1"/>
  <c r="V31" i="29" s="1"/>
  <c r="V30" i="29" s="1"/>
  <c r="V29" i="29" s="1"/>
  <c r="V28" i="29" s="1"/>
  <c r="V27" i="29" s="1"/>
  <c r="V26" i="29" s="1"/>
  <c r="V25" i="29" s="1"/>
  <c r="V24" i="29" s="1"/>
  <c r="V23" i="29" s="1"/>
  <c r="V22" i="29" s="1"/>
  <c r="V21" i="29" s="1"/>
  <c r="U34" i="29"/>
  <c r="U33" i="29" s="1"/>
  <c r="U32" i="29" s="1"/>
  <c r="U31" i="29" s="1"/>
  <c r="U30" i="29" s="1"/>
  <c r="U29" i="29" s="1"/>
  <c r="U28" i="29" s="1"/>
  <c r="U27" i="29" s="1"/>
  <c r="U26" i="29" s="1"/>
  <c r="U25" i="29" s="1"/>
  <c r="U24" i="29" s="1"/>
  <c r="U23" i="29" s="1"/>
  <c r="U22" i="29" s="1"/>
  <c r="U21" i="29" s="1"/>
  <c r="T34" i="29"/>
  <c r="T33" i="29" s="1"/>
  <c r="T32" i="29" s="1"/>
  <c r="T31" i="29" s="1"/>
  <c r="T30" i="29" s="1"/>
  <c r="T29" i="29" s="1"/>
  <c r="T28" i="29" s="1"/>
  <c r="T27" i="29" s="1"/>
  <c r="T26" i="29" s="1"/>
  <c r="T25" i="29" s="1"/>
  <c r="T24" i="29" s="1"/>
  <c r="T23" i="29" s="1"/>
  <c r="T22" i="29" s="1"/>
  <c r="S34" i="29"/>
  <c r="S33" i="29" s="1"/>
  <c r="S32" i="29" s="1"/>
  <c r="S31" i="29" s="1"/>
  <c r="S30" i="29" s="1"/>
  <c r="S29" i="29" s="1"/>
  <c r="S28" i="29" s="1"/>
  <c r="S27" i="29" s="1"/>
  <c r="S26" i="29" s="1"/>
  <c r="S25" i="29" s="1"/>
  <c r="S24" i="29" s="1"/>
  <c r="S23" i="29" s="1"/>
  <c r="S22" i="29" s="1"/>
  <c r="R34" i="29"/>
  <c r="R33" i="29" s="1"/>
  <c r="R32" i="29" s="1"/>
  <c r="R31" i="29" s="1"/>
  <c r="R30" i="29" s="1"/>
  <c r="R29" i="29" s="1"/>
  <c r="R28" i="29" s="1"/>
  <c r="R27" i="29" s="1"/>
  <c r="R26" i="29" s="1"/>
  <c r="R25" i="29" s="1"/>
  <c r="R24" i="29" s="1"/>
  <c r="R23" i="29" s="1"/>
  <c r="R22" i="29" s="1"/>
  <c r="EZ33" i="29"/>
  <c r="EZ32" i="29" s="1"/>
  <c r="DL33" i="29"/>
  <c r="DL32" i="29" s="1"/>
  <c r="DK33" i="29"/>
  <c r="DK32" i="29" s="1"/>
  <c r="I33" i="29"/>
  <c r="I32" i="29" s="1"/>
  <c r="I31" i="29" s="1"/>
  <c r="I30" i="29" s="1"/>
  <c r="I29" i="29" s="1"/>
  <c r="I28" i="29" s="1"/>
  <c r="I26" i="29" s="1"/>
  <c r="I25" i="29" s="1"/>
  <c r="I24" i="29" s="1"/>
  <c r="I23" i="29" s="1"/>
  <c r="I22" i="29" s="1"/>
  <c r="I21" i="29" s="1"/>
  <c r="H33" i="29"/>
  <c r="H32" i="29" s="1"/>
  <c r="H31" i="29" s="1"/>
  <c r="H30" i="29" s="1"/>
  <c r="H29" i="29" s="1"/>
  <c r="H28" i="29" s="1"/>
  <c r="H26" i="29" s="1"/>
  <c r="H25" i="29" s="1"/>
  <c r="H24" i="29" s="1"/>
  <c r="H23" i="29" s="1"/>
  <c r="H22" i="29" s="1"/>
  <c r="H21" i="29" s="1"/>
  <c r="G33" i="29"/>
  <c r="G32" i="29" s="1"/>
  <c r="G31" i="29" s="1"/>
  <c r="G30" i="29" s="1"/>
  <c r="G29" i="29" s="1"/>
  <c r="G28" i="29" s="1"/>
  <c r="G26" i="29" s="1"/>
  <c r="G25" i="29" s="1"/>
  <c r="G24" i="29" s="1"/>
  <c r="G23" i="29" s="1"/>
  <c r="G22" i="29" s="1"/>
  <c r="G21" i="29" s="1"/>
  <c r="F33" i="29"/>
  <c r="F32" i="29" s="1"/>
  <c r="F31" i="29" s="1"/>
  <c r="F30" i="29" s="1"/>
  <c r="F29" i="29" s="1"/>
  <c r="F28" i="29" s="1"/>
  <c r="F26" i="29" s="1"/>
  <c r="F25" i="29" s="1"/>
  <c r="F24" i="29" s="1"/>
  <c r="F23" i="29" s="1"/>
  <c r="F22" i="29" s="1"/>
  <c r="F21" i="29" s="1"/>
  <c r="E33" i="29"/>
  <c r="E32" i="29" s="1"/>
  <c r="E31" i="29" s="1"/>
  <c r="E30" i="29" s="1"/>
  <c r="E29" i="29" s="1"/>
  <c r="E28" i="29" s="1"/>
  <c r="E26" i="29" s="1"/>
  <c r="E25" i="29" s="1"/>
  <c r="E24" i="29" s="1"/>
  <c r="E23" i="29" s="1"/>
  <c r="E22" i="29" s="1"/>
  <c r="E21" i="29" s="1"/>
  <c r="D33" i="29"/>
  <c r="D32" i="29" s="1"/>
  <c r="D31" i="29" s="1"/>
  <c r="D30" i="29" s="1"/>
  <c r="D29" i="29" s="1"/>
  <c r="D28" i="29" s="1"/>
  <c r="D26" i="29" s="1"/>
  <c r="D25" i="29" s="1"/>
  <c r="D24" i="29" s="1"/>
  <c r="D23" i="29" s="1"/>
  <c r="D22" i="29" s="1"/>
  <c r="D21" i="29" s="1"/>
  <c r="DZ31" i="29"/>
  <c r="DZ30" i="29" s="1"/>
  <c r="EA31" i="29"/>
  <c r="EA30" i="29" s="1"/>
  <c r="EE30" i="29"/>
  <c r="EV30" i="29"/>
  <c r="EO30" i="29"/>
  <c r="EN30" i="29"/>
  <c r="EU30" i="29"/>
  <c r="CJ30" i="29"/>
  <c r="CI30" i="29"/>
  <c r="CH30" i="29"/>
  <c r="CG30" i="29"/>
  <c r="BT30" i="29"/>
  <c r="EZ28" i="29"/>
  <c r="DZ28" i="29"/>
  <c r="DZ27" i="29" s="1"/>
  <c r="EA28" i="29"/>
  <c r="EB28" i="29"/>
  <c r="DW28" i="29"/>
  <c r="DW27" i="29" s="1"/>
  <c r="DY28" i="29"/>
  <c r="DY27" i="29" s="1"/>
  <c r="DX28" i="29"/>
  <c r="DX27" i="29" s="1"/>
  <c r="DL28" i="29"/>
  <c r="DK28" i="29"/>
  <c r="DK27" i="29" s="1"/>
  <c r="DJ28" i="29"/>
  <c r="DJ27" i="29" s="1"/>
  <c r="DI28" i="29"/>
  <c r="CY28" i="29"/>
  <c r="CY27" i="29" s="1"/>
  <c r="CW28" i="29"/>
  <c r="CW27" i="29" s="1"/>
  <c r="EE27" i="29"/>
  <c r="EE26" i="29" s="1"/>
  <c r="EE25" i="29" s="1"/>
  <c r="EE24" i="29" s="1"/>
  <c r="EE23" i="29" s="1"/>
  <c r="EE22" i="29" s="1"/>
  <c r="EE21" i="29" s="1"/>
  <c r="EV27" i="29"/>
  <c r="EV26" i="29" s="1"/>
  <c r="EV23" i="29" s="1"/>
  <c r="EV22" i="29" s="1"/>
  <c r="EV20" i="29" s="1"/>
  <c r="EQ27" i="29"/>
  <c r="EO27" i="29"/>
  <c r="EP27" i="29"/>
  <c r="EI27" i="29"/>
  <c r="EN27" i="29"/>
  <c r="EU27" i="29"/>
  <c r="DB27" i="29"/>
  <c r="DA27" i="29"/>
  <c r="CZ27" i="29"/>
  <c r="CZ26" i="29" s="1"/>
  <c r="CX27" i="29"/>
  <c r="CV27" i="29"/>
  <c r="CV26" i="29" s="1"/>
  <c r="CU27" i="29"/>
  <c r="CL27" i="29"/>
  <c r="CL26" i="29" s="1"/>
  <c r="CL25" i="29" s="1"/>
  <c r="CL24" i="29" s="1"/>
  <c r="CL23" i="29" s="1"/>
  <c r="CL22" i="29" s="1"/>
  <c r="CL21" i="29" s="1"/>
  <c r="CK27" i="29"/>
  <c r="CK26" i="29" s="1"/>
  <c r="CK25" i="29" s="1"/>
  <c r="CK24" i="29" s="1"/>
  <c r="CK23" i="29" s="1"/>
  <c r="CK22" i="29" s="1"/>
  <c r="CK21" i="29" s="1"/>
  <c r="CJ27" i="29"/>
  <c r="CJ26" i="29" s="1"/>
  <c r="CJ25" i="29" s="1"/>
  <c r="CI27" i="29"/>
  <c r="CI26" i="29" s="1"/>
  <c r="CI25" i="29" s="1"/>
  <c r="CH27" i="29"/>
  <c r="CH26" i="29" s="1"/>
  <c r="CH25" i="29" s="1"/>
  <c r="CG27" i="29"/>
  <c r="CG26" i="29" s="1"/>
  <c r="CG25" i="29" s="1"/>
  <c r="BX27" i="29"/>
  <c r="BX26" i="29" s="1"/>
  <c r="BW27" i="29"/>
  <c r="BW26" i="29" s="1"/>
  <c r="BV27" i="29"/>
  <c r="BV26" i="29" s="1"/>
  <c r="BU27" i="29"/>
  <c r="BU26" i="29" s="1"/>
  <c r="BT27" i="29"/>
  <c r="BT26" i="29" s="1"/>
  <c r="BT25" i="29" s="1"/>
  <c r="BT24" i="29" s="1"/>
  <c r="BT23" i="29" s="1"/>
  <c r="BT22" i="29" s="1"/>
  <c r="BS27" i="29"/>
  <c r="BS26" i="29" s="1"/>
  <c r="BS25" i="29" s="1"/>
  <c r="BS24" i="29" s="1"/>
  <c r="BS23" i="29" s="1"/>
  <c r="BS22" i="29" s="1"/>
  <c r="EM26" i="29"/>
  <c r="EM25" i="29" s="1"/>
  <c r="EM24" i="29" s="1"/>
  <c r="EM23" i="29" s="1"/>
  <c r="EM22" i="29" s="1"/>
  <c r="EM21" i="29" s="1"/>
  <c r="ER24" i="29"/>
  <c r="ER23" i="29" s="1"/>
  <c r="ER22" i="29" s="1"/>
  <c r="EG23" i="29"/>
  <c r="EG22" i="29" s="1"/>
  <c r="EG21" i="29" s="1"/>
  <c r="EW23" i="29"/>
  <c r="EW22" i="29" s="1"/>
  <c r="EW20" i="29" s="1"/>
  <c r="EH26" i="29"/>
  <c r="EH23" i="29" s="1"/>
  <c r="EH22" i="29" s="1"/>
  <c r="EH21" i="29" s="1"/>
  <c r="EJ26" i="29"/>
  <c r="EJ23" i="29" s="1"/>
  <c r="EJ22" i="29" s="1"/>
  <c r="FC26" i="29"/>
  <c r="FC23" i="29" s="1"/>
  <c r="FC22" i="29" s="1"/>
  <c r="FC20" i="29" s="1"/>
  <c r="FF22" i="29"/>
  <c r="FF21" i="29" s="1"/>
  <c r="FF20" i="29" s="1"/>
  <c r="DI26" i="29"/>
  <c r="BK26" i="29"/>
  <c r="BK25" i="29" s="1"/>
  <c r="BK24" i="29" s="1"/>
  <c r="BK23" i="29" s="1"/>
  <c r="BK22" i="29" s="1"/>
  <c r="BK21" i="29" s="1"/>
  <c r="BK20" i="29" s="1"/>
  <c r="BJ26" i="29"/>
  <c r="BJ25" i="29" s="1"/>
  <c r="BJ24" i="29" s="1"/>
  <c r="BI26" i="29"/>
  <c r="BI25" i="29" s="1"/>
  <c r="BI24" i="29" s="1"/>
  <c r="BH26" i="29"/>
  <c r="BH25" i="29" s="1"/>
  <c r="BH24" i="29" s="1"/>
  <c r="BG26" i="29"/>
  <c r="BG25" i="29" s="1"/>
  <c r="BG24" i="29" s="1"/>
  <c r="EQ23" i="29"/>
  <c r="EQ22" i="29" s="1"/>
  <c r="EO25" i="29"/>
  <c r="EO23" i="29" s="1"/>
  <c r="EO22" i="29" s="1"/>
  <c r="EP23" i="29"/>
  <c r="EP22" i="29" s="1"/>
  <c r="EI25" i="29"/>
  <c r="EI23" i="29" s="1"/>
  <c r="EI22" i="29" s="1"/>
  <c r="EI21" i="29" s="1"/>
  <c r="EN25" i="29"/>
  <c r="EN23" i="29" s="1"/>
  <c r="EN22" i="29" s="1"/>
  <c r="EU25" i="29"/>
  <c r="EU23" i="29" s="1"/>
  <c r="EU22" i="29" s="1"/>
  <c r="EU21" i="29" s="1"/>
  <c r="EU20" i="29" s="1"/>
  <c r="EZ24" i="29"/>
  <c r="EZ23" i="29" s="1"/>
  <c r="EZ22" i="29" s="1"/>
  <c r="EZ20" i="29" s="1"/>
  <c r="EB25" i="29"/>
  <c r="EF25" i="29"/>
  <c r="DW25" i="29"/>
  <c r="DY25" i="29"/>
  <c r="DX25" i="29"/>
  <c r="DX24" i="29" s="1"/>
  <c r="DL25" i="29"/>
  <c r="DK25" i="29"/>
  <c r="DJ25" i="29"/>
  <c r="DB25" i="29"/>
  <c r="CY25" i="29"/>
  <c r="CX25" i="29"/>
  <c r="CX24" i="29" s="1"/>
  <c r="CW25" i="29"/>
  <c r="DA24" i="29"/>
  <c r="CU24" i="29"/>
  <c r="CU23" i="29" s="1"/>
  <c r="CU22" i="29" s="1"/>
  <c r="BX24" i="29"/>
  <c r="BX23" i="29" s="1"/>
  <c r="BX22" i="29" s="1"/>
  <c r="BW24" i="29"/>
  <c r="BW23" i="29" s="1"/>
  <c r="BW22" i="29" s="1"/>
  <c r="BV24" i="29"/>
  <c r="BV23" i="29" s="1"/>
  <c r="BV22" i="29" s="1"/>
  <c r="BU24" i="29"/>
  <c r="BU23" i="29" s="1"/>
  <c r="BU22" i="29" s="1"/>
  <c r="DZ23" i="29"/>
  <c r="DZ22" i="29" s="1"/>
  <c r="DZ21" i="29" s="1"/>
  <c r="EA23" i="29"/>
  <c r="EA22" i="29" s="1"/>
  <c r="EB23" i="29"/>
  <c r="EB22" i="29" s="1"/>
  <c r="EF23" i="29"/>
  <c r="EF22" i="29" s="1"/>
  <c r="DW23" i="29"/>
  <c r="DW22" i="29" s="1"/>
  <c r="DY23" i="29"/>
  <c r="DY22" i="29" s="1"/>
  <c r="DL23" i="29"/>
  <c r="DL22" i="29" s="1"/>
  <c r="DL21" i="29" s="1"/>
  <c r="DL20" i="29" s="1"/>
  <c r="DB23" i="29"/>
  <c r="DB22" i="29" s="1"/>
  <c r="DB21" i="29" s="1"/>
  <c r="DB20" i="29" s="1"/>
  <c r="CZ23" i="29"/>
  <c r="CZ22" i="29" s="1"/>
  <c r="CW23" i="29"/>
  <c r="CW22" i="29" s="1"/>
  <c r="CW21" i="29" s="1"/>
  <c r="CW20" i="29" s="1"/>
  <c r="CJ23" i="29"/>
  <c r="CJ22" i="29" s="1"/>
  <c r="CJ21" i="29" s="1"/>
  <c r="CI23" i="29"/>
  <c r="CI22" i="29" s="1"/>
  <c r="CI21" i="29" s="1"/>
  <c r="CH23" i="29"/>
  <c r="CH22" i="29" s="1"/>
  <c r="CH21" i="29" s="1"/>
  <c r="CG23" i="29"/>
  <c r="CG22" i="29" s="1"/>
  <c r="CG21" i="29" s="1"/>
  <c r="DX22" i="29"/>
  <c r="DK22" i="29"/>
  <c r="DK21" i="29" s="1"/>
  <c r="DK20" i="29" s="1"/>
  <c r="DJ22" i="29"/>
  <c r="DJ21" i="29" s="1"/>
  <c r="DJ20" i="29" s="1"/>
  <c r="DI22" i="29"/>
  <c r="DI21" i="29" s="1"/>
  <c r="DI20" i="29" s="1"/>
  <c r="DA22" i="29"/>
  <c r="DA21" i="29" s="1"/>
  <c r="DA20" i="29" s="1"/>
  <c r="CY22" i="29"/>
  <c r="CY21" i="29" s="1"/>
  <c r="CY20" i="29" s="1"/>
  <c r="CX22" i="29"/>
  <c r="CV22" i="29"/>
  <c r="BJ22" i="29"/>
  <c r="BJ21" i="29" s="1"/>
  <c r="BJ20" i="29" s="1"/>
  <c r="BI22" i="29"/>
  <c r="BI21" i="29" s="1"/>
  <c r="BI20" i="29" s="1"/>
  <c r="BH22" i="29"/>
  <c r="BH21" i="29" s="1"/>
  <c r="BH20" i="29" s="1"/>
  <c r="BG22" i="29"/>
  <c r="BG21" i="29" s="1"/>
  <c r="BG20" i="29" s="1"/>
  <c r="CZ20" i="29"/>
  <c r="CX20" i="29"/>
  <c r="CV20" i="29"/>
  <c r="CU20" i="29"/>
  <c r="B1" i="29"/>
  <c r="GB23" i="31" l="1"/>
  <c r="GB22" i="31" s="1"/>
  <c r="GB27" i="31"/>
  <c r="GE23" i="31"/>
  <c r="GE22" i="31" s="1"/>
  <c r="GE27" i="31"/>
  <c r="FP22" i="30"/>
  <c r="FP21" i="30" s="1"/>
  <c r="SP34" i="25" l="1"/>
  <c r="SP32" i="25"/>
  <c r="SP30" i="25"/>
  <c r="SP28" i="25"/>
  <c r="SP24" i="25"/>
  <c r="SP23" i="25" s="1"/>
  <c r="SP22" i="25" s="1"/>
  <c r="SP21" i="25" s="1"/>
  <c r="SP20" i="25" s="1"/>
  <c r="SN32" i="25"/>
  <c r="SN31" i="25" s="1"/>
  <c r="SN30" i="25" s="1"/>
  <c r="SN28" i="25"/>
  <c r="SN23" i="25"/>
  <c r="SN22" i="25" s="1"/>
  <c r="SN21" i="25" s="1"/>
  <c r="SN20" i="25" s="1"/>
  <c r="SO32" i="25"/>
  <c r="SO31" i="25" s="1"/>
  <c r="SO30" i="25" s="1"/>
  <c r="SO28" i="25"/>
  <c r="SO24" i="25"/>
  <c r="SO22" i="25"/>
  <c r="SO20" i="25"/>
  <c r="FL25" i="17" l="1"/>
  <c r="FL24" i="17" s="1"/>
  <c r="FL23" i="17" s="1"/>
  <c r="FL22" i="17" s="1"/>
  <c r="FL20" i="17" s="1"/>
  <c r="FL28" i="17"/>
  <c r="FL30" i="17"/>
  <c r="FL33" i="17"/>
  <c r="FL32" i="17" s="1"/>
  <c r="EG22" i="17" l="1"/>
  <c r="EG21" i="17" s="1"/>
  <c r="EG25" i="17"/>
  <c r="EG27" i="17"/>
  <c r="EG30" i="17"/>
  <c r="EG34" i="17"/>
  <c r="EG33" i="17" s="1"/>
  <c r="EG32" i="17" s="1"/>
  <c r="EF25" i="17"/>
  <c r="EF22" i="17" s="1"/>
  <c r="EF34" i="17"/>
  <c r="EF33" i="17" s="1"/>
  <c r="EF32" i="17" s="1"/>
  <c r="EF31" i="17" s="1"/>
  <c r="EF30" i="17" s="1"/>
  <c r="EF29" i="17" s="1"/>
  <c r="EF28" i="17" s="1"/>
  <c r="EF27" i="17" s="1"/>
  <c r="FK25" i="17" l="1"/>
  <c r="FK23" i="17" s="1"/>
  <c r="FK22" i="17" s="1"/>
  <c r="FK20" i="17" s="1"/>
  <c r="FK34" i="17"/>
  <c r="FK33" i="17" s="1"/>
  <c r="FK32" i="17" s="1"/>
  <c r="FK31" i="17" s="1"/>
  <c r="FK30" i="17" s="1"/>
  <c r="FK29" i="17" s="1"/>
  <c r="FK28" i="17" s="1"/>
  <c r="FK27" i="17" s="1"/>
  <c r="SD33" i="25"/>
  <c r="SD32" i="25" s="1"/>
  <c r="SD27" i="25"/>
  <c r="SD26" i="25" s="1"/>
  <c r="SD25" i="25" s="1"/>
  <c r="SD24" i="25" s="1"/>
  <c r="SD23" i="25" s="1"/>
  <c r="SD22" i="25" s="1"/>
  <c r="SD21" i="25" s="1"/>
  <c r="SD20" i="25" s="1"/>
  <c r="LH34" i="25"/>
  <c r="LH33" i="25" s="1"/>
  <c r="LH32" i="25" s="1"/>
  <c r="LH31" i="25" s="1"/>
  <c r="LH30" i="25" s="1"/>
  <c r="LH29" i="25" s="1"/>
  <c r="LH28" i="25" s="1"/>
  <c r="LH27" i="25" s="1"/>
  <c r="LH26" i="25" s="1"/>
  <c r="LH25" i="25" s="1"/>
  <c r="LH24" i="25" s="1"/>
  <c r="LH23" i="25" s="1"/>
  <c r="LH22" i="25" s="1"/>
  <c r="LH21" i="25" s="1"/>
  <c r="LH20" i="25" s="1"/>
  <c r="BX95" i="20" l="1"/>
  <c r="BX91" i="20"/>
  <c r="BX89" i="20"/>
  <c r="BX87" i="20"/>
  <c r="CD74" i="20"/>
  <c r="CD73" i="20" s="1"/>
  <c r="CD72" i="20" s="1"/>
  <c r="CD71" i="20" s="1"/>
  <c r="CD70" i="20" s="1"/>
  <c r="CD68" i="20"/>
  <c r="CD67" i="20"/>
  <c r="CD66" i="20" s="1"/>
  <c r="CC74" i="20"/>
  <c r="CC73" i="20" s="1"/>
  <c r="CC72" i="20" s="1"/>
  <c r="CC71" i="20" s="1"/>
  <c r="CC70" i="20" s="1"/>
  <c r="CC68" i="20"/>
  <c r="CC67" i="20"/>
  <c r="CC66" i="20" s="1"/>
  <c r="CM53" i="20" l="1"/>
  <c r="CM50" i="20"/>
  <c r="CM49" i="20" s="1"/>
  <c r="CM48" i="20" s="1"/>
  <c r="CM47" i="20" s="1"/>
  <c r="CM46" i="20" s="1"/>
  <c r="CM45" i="20" s="1"/>
  <c r="CL53" i="20"/>
  <c r="CL52" i="20" s="1"/>
  <c r="CL50" i="20"/>
  <c r="CL49" i="20" s="1"/>
  <c r="CL48" i="20" s="1"/>
  <c r="CL47" i="20" s="1"/>
  <c r="CL46" i="20" s="1"/>
  <c r="CL45" i="20" s="1"/>
  <c r="CK53" i="20"/>
  <c r="CK52" i="20" s="1"/>
  <c r="CK50" i="20"/>
  <c r="CK49" i="20" s="1"/>
  <c r="CK48" i="20" s="1"/>
  <c r="CK47" i="20" s="1"/>
  <c r="CK46" i="20" s="1"/>
  <c r="CK45" i="20" s="1"/>
  <c r="FU34" i="17" l="1"/>
  <c r="FU25" i="17" s="1"/>
  <c r="FU24" i="17" s="1"/>
  <c r="FU22" i="17" s="1"/>
  <c r="DL28" i="17" l="1"/>
  <c r="DL27" i="17" s="1"/>
  <c r="DL25" i="17" s="1"/>
  <c r="DL23" i="17" s="1"/>
  <c r="DL22" i="17" s="1"/>
  <c r="DL34" i="17"/>
  <c r="DL33" i="17" s="1"/>
  <c r="DL32" i="17" s="1"/>
  <c r="DL31" i="17" s="1"/>
  <c r="DL30" i="17" s="1"/>
  <c r="AGR34" i="25" l="1"/>
  <c r="AGQ34" i="25"/>
  <c r="AGQ33" i="25" s="1"/>
  <c r="AGQ32" i="25" s="1"/>
  <c r="AGQ31" i="25" s="1"/>
  <c r="AGQ30" i="25" s="1"/>
  <c r="AGQ29" i="25" s="1"/>
  <c r="AGP34" i="25"/>
  <c r="AGP33" i="25" s="1"/>
  <c r="AGP32" i="25" s="1"/>
  <c r="AGP31" i="25" s="1"/>
  <c r="AGP30" i="25" s="1"/>
  <c r="AGP29" i="25" s="1"/>
  <c r="AGP28" i="25" s="1"/>
  <c r="AGP27" i="25" s="1"/>
  <c r="AGP26" i="25" s="1"/>
  <c r="AGP25" i="25" s="1"/>
  <c r="AGP24" i="25" s="1"/>
  <c r="AGP23" i="25" s="1"/>
  <c r="AGP22" i="25" s="1"/>
  <c r="AGP21" i="25" s="1"/>
  <c r="AGP20" i="25" s="1"/>
  <c r="AGO34" i="25"/>
  <c r="AGO33" i="25" s="1"/>
  <c r="AGO32" i="25" s="1"/>
  <c r="AGO31" i="25" s="1"/>
  <c r="AGO30" i="25" s="1"/>
  <c r="AGO29" i="25" s="1"/>
  <c r="AGO28" i="25" s="1"/>
  <c r="AGO27" i="25" s="1"/>
  <c r="AGO26" i="25" s="1"/>
  <c r="AGO25" i="25" s="1"/>
  <c r="AGO24" i="25" s="1"/>
  <c r="AGO23" i="25" s="1"/>
  <c r="AGO22" i="25" s="1"/>
  <c r="AGO21" i="25" s="1"/>
  <c r="AGO20" i="25" s="1"/>
  <c r="AGN34" i="25"/>
  <c r="AGL34" i="25"/>
  <c r="AGL33" i="25" s="1"/>
  <c r="AGL32" i="25" s="1"/>
  <c r="AGL31" i="25" s="1"/>
  <c r="AGF34" i="25"/>
  <c r="AGF33" i="25" s="1"/>
  <c r="AGF32" i="25" s="1"/>
  <c r="AGF31" i="25" s="1"/>
  <c r="AGF30" i="25" s="1"/>
  <c r="AGF29" i="25" s="1"/>
  <c r="AGE34" i="25"/>
  <c r="AGE33" i="25" s="1"/>
  <c r="AGE32" i="25" s="1"/>
  <c r="AGE31" i="25" s="1"/>
  <c r="AGE30" i="25" s="1"/>
  <c r="AGE29" i="25" s="1"/>
  <c r="AGE27" i="25" s="1"/>
  <c r="AGK34" i="25"/>
  <c r="AGK33" i="25" s="1"/>
  <c r="AGK32" i="25" s="1"/>
  <c r="AGK31" i="25" s="1"/>
  <c r="AGK30" i="25" s="1"/>
  <c r="AGK29" i="25" s="1"/>
  <c r="AGD32" i="25"/>
  <c r="AGD31" i="25" s="1"/>
  <c r="AGD30" i="25" s="1"/>
  <c r="AGD29" i="25" s="1"/>
  <c r="AGR32" i="25"/>
  <c r="AGR31" i="25" s="1"/>
  <c r="AGR30" i="25" s="1"/>
  <c r="AGR29" i="25" s="1"/>
  <c r="AGR28" i="25" s="1"/>
  <c r="AGR27" i="25" s="1"/>
  <c r="AGR26" i="25" s="1"/>
  <c r="AGR25" i="25" s="1"/>
  <c r="AGR24" i="25" s="1"/>
  <c r="AGR23" i="25" s="1"/>
  <c r="AGR22" i="25" s="1"/>
  <c r="AGR21" i="25" s="1"/>
  <c r="AGR20" i="25" s="1"/>
  <c r="AGN32" i="25"/>
  <c r="AGN31" i="25" s="1"/>
  <c r="AGN29" i="25"/>
  <c r="AGN28" i="25" s="1"/>
  <c r="AGN27" i="25" s="1"/>
  <c r="AGN26" i="25" s="1"/>
  <c r="AGN25" i="25" s="1"/>
  <c r="AGN24" i="25" s="1"/>
  <c r="AGN23" i="25" s="1"/>
  <c r="AGN22" i="25" s="1"/>
  <c r="AGN21" i="25" s="1"/>
  <c r="AGN20" i="25" s="1"/>
  <c r="AGL28" i="25"/>
  <c r="AGL27" i="25" s="1"/>
  <c r="AGL26" i="25" s="1"/>
  <c r="AGL25" i="25" s="1"/>
  <c r="AGL24" i="25" s="1"/>
  <c r="AGL23" i="25" s="1"/>
  <c r="AGL22" i="25" s="1"/>
  <c r="AGL21" i="25" s="1"/>
  <c r="AGL20" i="25" s="1"/>
  <c r="SM33" i="25"/>
  <c r="SM32" i="25" s="1"/>
  <c r="SM31" i="25" s="1"/>
  <c r="SM30" i="25" s="1"/>
  <c r="SM29" i="25" s="1"/>
  <c r="SM28" i="25" s="1"/>
  <c r="SM27" i="25" s="1"/>
  <c r="SM26" i="25" s="1"/>
  <c r="SM25" i="25" s="1"/>
  <c r="SM24" i="25" s="1"/>
  <c r="SM23" i="25" s="1"/>
  <c r="SM22" i="25" s="1"/>
  <c r="SM21" i="25" s="1"/>
  <c r="SM20" i="25" s="1"/>
  <c r="SK33" i="25"/>
  <c r="SK32" i="25" s="1"/>
  <c r="SJ33" i="25"/>
  <c r="SJ32" i="25" s="1"/>
  <c r="SI33" i="25"/>
  <c r="SI32" i="25" s="1"/>
  <c r="SH33" i="25"/>
  <c r="SH32" i="25" s="1"/>
  <c r="SF33" i="25"/>
  <c r="SF32" i="25" s="1"/>
  <c r="SE33" i="25"/>
  <c r="SE32" i="25" s="1"/>
  <c r="SK28" i="25"/>
  <c r="SK27" i="25" s="1"/>
  <c r="SK26" i="25" s="1"/>
  <c r="SK25" i="25" s="1"/>
  <c r="SK24" i="25" s="1"/>
  <c r="SK23" i="25" s="1"/>
  <c r="SK22" i="25" s="1"/>
  <c r="SK21" i="25" s="1"/>
  <c r="SK20" i="25" s="1"/>
  <c r="SJ28" i="25"/>
  <c r="SJ27" i="25" s="1"/>
  <c r="SJ26" i="25" s="1"/>
  <c r="SJ25" i="25" s="1"/>
  <c r="SJ24" i="25" s="1"/>
  <c r="SJ23" i="25" s="1"/>
  <c r="SJ22" i="25" s="1"/>
  <c r="SJ21" i="25" s="1"/>
  <c r="SJ20" i="25" s="1"/>
  <c r="SI28" i="25"/>
  <c r="SI27" i="25" s="1"/>
  <c r="SI26" i="25" s="1"/>
  <c r="SI25" i="25" s="1"/>
  <c r="SI24" i="25" s="1"/>
  <c r="SI23" i="25" s="1"/>
  <c r="SI22" i="25" s="1"/>
  <c r="SI21" i="25" s="1"/>
  <c r="SI20" i="25" s="1"/>
  <c r="SH28" i="25"/>
  <c r="SH27" i="25" s="1"/>
  <c r="SH26" i="25" s="1"/>
  <c r="SH25" i="25" s="1"/>
  <c r="SH24" i="25" s="1"/>
  <c r="SH23" i="25" s="1"/>
  <c r="SH22" i="25" s="1"/>
  <c r="SH21" i="25" s="1"/>
  <c r="SH20" i="25" s="1"/>
  <c r="SF28" i="25"/>
  <c r="SF27" i="25" s="1"/>
  <c r="SF26" i="25" s="1"/>
  <c r="SF25" i="25" s="1"/>
  <c r="SF24" i="25" s="1"/>
  <c r="SF23" i="25" s="1"/>
  <c r="SF22" i="25" s="1"/>
  <c r="SF21" i="25" s="1"/>
  <c r="SF20" i="25" s="1"/>
  <c r="SE28" i="25"/>
  <c r="SE27" i="25" s="1"/>
  <c r="SE26" i="25" s="1"/>
  <c r="SE25" i="25" s="1"/>
  <c r="SE24" i="25" s="1"/>
  <c r="SE23" i="25" s="1"/>
  <c r="SE22" i="25" s="1"/>
  <c r="SE21" i="25" s="1"/>
  <c r="SE20" i="25" s="1"/>
  <c r="LG35" i="25"/>
  <c r="LG34" i="25" s="1"/>
  <c r="LG33" i="25" s="1"/>
  <c r="LG32" i="25" s="1"/>
  <c r="LG31" i="25" s="1"/>
  <c r="LG30" i="25" s="1"/>
  <c r="LG29" i="25" s="1"/>
  <c r="LG28" i="25" s="1"/>
  <c r="LG27" i="25" s="1"/>
  <c r="LG26" i="25" s="1"/>
  <c r="LG25" i="25" s="1"/>
  <c r="LG24" i="25" s="1"/>
  <c r="LG23" i="25" s="1"/>
  <c r="LG22" i="25" s="1"/>
  <c r="LG21" i="25" s="1"/>
  <c r="LG20" i="25" s="1"/>
  <c r="LF35" i="25"/>
  <c r="LF34" i="25" s="1"/>
  <c r="LF33" i="25" s="1"/>
  <c r="LF32" i="25" s="1"/>
  <c r="LF31" i="25" s="1"/>
  <c r="LF30" i="25" s="1"/>
  <c r="LF29" i="25" s="1"/>
  <c r="LF28" i="25" s="1"/>
  <c r="LF27" i="25" s="1"/>
  <c r="LF26" i="25" s="1"/>
  <c r="LF25" i="25" s="1"/>
  <c r="LF24" i="25" s="1"/>
  <c r="LF23" i="25" s="1"/>
  <c r="LF22" i="25" s="1"/>
  <c r="LF21" i="25" s="1"/>
  <c r="LF20" i="25" s="1"/>
  <c r="LC35" i="25"/>
  <c r="LC34" i="25" s="1"/>
  <c r="LC33" i="25" s="1"/>
  <c r="LC32" i="25" s="1"/>
  <c r="LC31" i="25" s="1"/>
  <c r="LC30" i="25" s="1"/>
  <c r="LC29" i="25" s="1"/>
  <c r="LC28" i="25" s="1"/>
  <c r="LC27" i="25" s="1"/>
  <c r="LC26" i="25" s="1"/>
  <c r="LC25" i="25" s="1"/>
  <c r="LC24" i="25" s="1"/>
  <c r="LC23" i="25" s="1"/>
  <c r="LC22" i="25" s="1"/>
  <c r="LC21" i="25" s="1"/>
  <c r="LC20" i="25" s="1"/>
  <c r="LE34" i="25"/>
  <c r="LE33" i="25" s="1"/>
  <c r="LE32" i="25" s="1"/>
  <c r="LE31" i="25" s="1"/>
  <c r="LE30" i="25" s="1"/>
  <c r="LE29" i="25" s="1"/>
  <c r="LE26" i="25"/>
  <c r="LE25" i="25" s="1"/>
  <c r="LE24" i="25" s="1"/>
  <c r="LE23" i="25" s="1"/>
  <c r="LE22" i="25" s="1"/>
  <c r="LE21" i="25" s="1"/>
  <c r="LE20" i="25" s="1"/>
  <c r="X34" i="25"/>
  <c r="X33" i="25" s="1"/>
  <c r="X32" i="25" s="1"/>
  <c r="X31" i="25" s="1"/>
  <c r="X30" i="25" s="1"/>
  <c r="X29" i="25" s="1"/>
  <c r="X28" i="25" s="1"/>
  <c r="X27" i="25" s="1"/>
  <c r="X26" i="25" s="1"/>
  <c r="X25" i="25" s="1"/>
  <c r="X24" i="25" s="1"/>
  <c r="X23" i="25" s="1"/>
  <c r="X22" i="25" s="1"/>
  <c r="X21" i="25" s="1"/>
  <c r="X20" i="25" s="1"/>
  <c r="T34" i="25"/>
  <c r="T33" i="25" s="1"/>
  <c r="T32" i="25" s="1"/>
  <c r="T31" i="25" s="1"/>
  <c r="T30" i="25" s="1"/>
  <c r="T29" i="25" s="1"/>
  <c r="T28" i="25" s="1"/>
  <c r="T27" i="25" s="1"/>
  <c r="T26" i="25" s="1"/>
  <c r="T25" i="25" s="1"/>
  <c r="T24" i="25" s="1"/>
  <c r="T23" i="25" s="1"/>
  <c r="T22" i="25" s="1"/>
  <c r="T21" i="25" s="1"/>
  <c r="T20" i="25" s="1"/>
  <c r="R34" i="25"/>
  <c r="R33" i="25" s="1"/>
  <c r="R32" i="25" s="1"/>
  <c r="R31" i="25" s="1"/>
  <c r="R30" i="25" s="1"/>
  <c r="R29" i="25" s="1"/>
  <c r="R28" i="25" s="1"/>
  <c r="R27" i="25" s="1"/>
  <c r="R26" i="25" s="1"/>
  <c r="R25" i="25" s="1"/>
  <c r="R24" i="25" s="1"/>
  <c r="R23" i="25" s="1"/>
  <c r="R22" i="25" s="1"/>
  <c r="R21" i="25" s="1"/>
  <c r="R20" i="25" s="1"/>
  <c r="O34" i="25"/>
  <c r="O33" i="25" s="1"/>
  <c r="O32" i="25" s="1"/>
  <c r="O31" i="25" s="1"/>
  <c r="O30" i="25" s="1"/>
  <c r="O29" i="25" s="1"/>
  <c r="O28" i="25" s="1"/>
  <c r="O27" i="25" s="1"/>
  <c r="O26" i="25" s="1"/>
  <c r="O25" i="25" s="1"/>
  <c r="O24" i="25" s="1"/>
  <c r="O23" i="25" s="1"/>
  <c r="O22" i="25" s="1"/>
  <c r="O21" i="25" s="1"/>
  <c r="O20" i="25" s="1"/>
  <c r="N34" i="25"/>
  <c r="N33" i="25" s="1"/>
  <c r="N32" i="25" s="1"/>
  <c r="N31" i="25" s="1"/>
  <c r="N30" i="25" s="1"/>
  <c r="N29" i="25" s="1"/>
  <c r="N28" i="25" s="1"/>
  <c r="N27" i="25" s="1"/>
  <c r="N26" i="25" s="1"/>
  <c r="N25" i="25" s="1"/>
  <c r="N24" i="25" s="1"/>
  <c r="N23" i="25" s="1"/>
  <c r="N22" i="25" s="1"/>
  <c r="N21" i="25" s="1"/>
  <c r="M34" i="25"/>
  <c r="M33" i="25" s="1"/>
  <c r="M32" i="25" s="1"/>
  <c r="M31" i="25" s="1"/>
  <c r="M30" i="25" s="1"/>
  <c r="M29" i="25" s="1"/>
  <c r="M28" i="25" s="1"/>
  <c r="M27" i="25" s="1"/>
  <c r="M26" i="25" s="1"/>
  <c r="M25" i="25" s="1"/>
  <c r="M24" i="25" s="1"/>
  <c r="M23" i="25" s="1"/>
  <c r="M22" i="25" s="1"/>
  <c r="M21" i="25" s="1"/>
  <c r="L34" i="25"/>
  <c r="L33" i="25" s="1"/>
  <c r="L32" i="25" s="1"/>
  <c r="L31" i="25" s="1"/>
  <c r="L30" i="25" s="1"/>
  <c r="L29" i="25" s="1"/>
  <c r="L28" i="25" s="1"/>
  <c r="L27" i="25" s="1"/>
  <c r="L26" i="25" s="1"/>
  <c r="L25" i="25" s="1"/>
  <c r="L24" i="25" s="1"/>
  <c r="L23" i="25" s="1"/>
  <c r="L22" i="25" s="1"/>
  <c r="L21" i="25" s="1"/>
  <c r="K34" i="25"/>
  <c r="K33" i="25" s="1"/>
  <c r="K32" i="25" s="1"/>
  <c r="K31" i="25" s="1"/>
  <c r="K30" i="25" s="1"/>
  <c r="K29" i="25" s="1"/>
  <c r="K28" i="25" s="1"/>
  <c r="K27" i="25" s="1"/>
  <c r="K26" i="25" s="1"/>
  <c r="K25" i="25" s="1"/>
  <c r="K24" i="25" s="1"/>
  <c r="K23" i="25" s="1"/>
  <c r="K22" i="25" s="1"/>
  <c r="K21" i="25" s="1"/>
  <c r="J34" i="25"/>
  <c r="J33" i="25" s="1"/>
  <c r="J32" i="25" s="1"/>
  <c r="J31" i="25" s="1"/>
  <c r="J30" i="25" s="1"/>
  <c r="J29" i="25" s="1"/>
  <c r="J28" i="25" s="1"/>
  <c r="J27" i="25" s="1"/>
  <c r="J26" i="25" s="1"/>
  <c r="J25" i="25" s="1"/>
  <c r="J24" i="25" s="1"/>
  <c r="J23" i="25" s="1"/>
  <c r="J22" i="25" s="1"/>
  <c r="J21" i="25" s="1"/>
  <c r="I34" i="25"/>
  <c r="I33" i="25" s="1"/>
  <c r="I32" i="25" s="1"/>
  <c r="I31" i="25" s="1"/>
  <c r="I30" i="25" s="1"/>
  <c r="I29" i="25" s="1"/>
  <c r="I28" i="25" s="1"/>
  <c r="I27" i="25" s="1"/>
  <c r="I26" i="25" s="1"/>
  <c r="I25" i="25" s="1"/>
  <c r="I24" i="25" s="1"/>
  <c r="I23" i="25" s="1"/>
  <c r="I22" i="25" s="1"/>
  <c r="I21" i="25" s="1"/>
  <c r="H34" i="25"/>
  <c r="H33" i="25" s="1"/>
  <c r="H32" i="25" s="1"/>
  <c r="H31" i="25" s="1"/>
  <c r="H30" i="25" s="1"/>
  <c r="H29" i="25" s="1"/>
  <c r="H28" i="25" s="1"/>
  <c r="H27" i="25" s="1"/>
  <c r="H26" i="25" s="1"/>
  <c r="H25" i="25" s="1"/>
  <c r="H24" i="25" s="1"/>
  <c r="H23" i="25" s="1"/>
  <c r="H22" i="25" s="1"/>
  <c r="H21" i="25" s="1"/>
  <c r="G34" i="25"/>
  <c r="G33" i="25" s="1"/>
  <c r="G32" i="25" s="1"/>
  <c r="G31" i="25" s="1"/>
  <c r="G30" i="25" s="1"/>
  <c r="G29" i="25" s="1"/>
  <c r="G28" i="25" s="1"/>
  <c r="G27" i="25" s="1"/>
  <c r="G26" i="25" s="1"/>
  <c r="G25" i="25" s="1"/>
  <c r="G24" i="25" s="1"/>
  <c r="G23" i="25" s="1"/>
  <c r="G22" i="25" s="1"/>
  <c r="G21" i="25" s="1"/>
  <c r="F34" i="25"/>
  <c r="F33" i="25" s="1"/>
  <c r="F32" i="25" s="1"/>
  <c r="F31" i="25" s="1"/>
  <c r="F30" i="25" s="1"/>
  <c r="F29" i="25" s="1"/>
  <c r="F28" i="25" s="1"/>
  <c r="F27" i="25" s="1"/>
  <c r="F26" i="25" s="1"/>
  <c r="F25" i="25" s="1"/>
  <c r="F24" i="25" s="1"/>
  <c r="F23" i="25" s="1"/>
  <c r="F22" i="25" s="1"/>
  <c r="F21" i="25" s="1"/>
  <c r="E34" i="25"/>
  <c r="E33" i="25" s="1"/>
  <c r="E32" i="25" s="1"/>
  <c r="E31" i="25" s="1"/>
  <c r="E30" i="25" s="1"/>
  <c r="E29" i="25" s="1"/>
  <c r="E28" i="25" s="1"/>
  <c r="E27" i="25" s="1"/>
  <c r="E26" i="25" s="1"/>
  <c r="E25" i="25" s="1"/>
  <c r="E24" i="25" s="1"/>
  <c r="E23" i="25" s="1"/>
  <c r="E22" i="25" s="1"/>
  <c r="E21" i="25" s="1"/>
  <c r="D34" i="25"/>
  <c r="D33" i="25" s="1"/>
  <c r="D32" i="25" s="1"/>
  <c r="D31" i="25" s="1"/>
  <c r="D30" i="25" s="1"/>
  <c r="D29" i="25" s="1"/>
  <c r="D28" i="25" s="1"/>
  <c r="D27" i="25" s="1"/>
  <c r="D26" i="25" s="1"/>
  <c r="D25" i="25" s="1"/>
  <c r="D24" i="25" s="1"/>
  <c r="D23" i="25" s="1"/>
  <c r="D22" i="25" s="1"/>
  <c r="D21" i="25" s="1"/>
  <c r="C34" i="25"/>
  <c r="C33" i="25" s="1"/>
  <c r="C32" i="25" s="1"/>
  <c r="C31" i="25" s="1"/>
  <c r="C30" i="25" s="1"/>
  <c r="C29" i="25" s="1"/>
  <c r="C28" i="25" s="1"/>
  <c r="C27" i="25" s="1"/>
  <c r="C26" i="25" s="1"/>
  <c r="C25" i="25" s="1"/>
  <c r="C24" i="25" s="1"/>
  <c r="C23" i="25" s="1"/>
  <c r="C22" i="25" s="1"/>
  <c r="C21" i="25" s="1"/>
  <c r="W33" i="25"/>
  <c r="U33" i="25"/>
  <c r="U32" i="25" s="1"/>
  <c r="U31" i="25" s="1"/>
  <c r="U30" i="25" s="1"/>
  <c r="U29" i="25" s="1"/>
  <c r="U28" i="25" s="1"/>
  <c r="U27" i="25" s="1"/>
  <c r="U26" i="25" s="1"/>
  <c r="U25" i="25" s="1"/>
  <c r="U24" i="25" s="1"/>
  <c r="U23" i="25" s="1"/>
  <c r="U22" i="25" s="1"/>
  <c r="U21" i="25" s="1"/>
  <c r="U20" i="25" s="1"/>
  <c r="Q33" i="25"/>
  <c r="Q32" i="25" s="1"/>
  <c r="Q31" i="25" s="1"/>
  <c r="Q30" i="25" s="1"/>
  <c r="W31" i="25"/>
  <c r="W30" i="25" s="1"/>
  <c r="W29" i="25" s="1"/>
  <c r="W28" i="25" s="1"/>
  <c r="W27" i="25" s="1"/>
  <c r="W26" i="25" s="1"/>
  <c r="W25" i="25" s="1"/>
  <c r="W24" i="25" s="1"/>
  <c r="W23" i="25" s="1"/>
  <c r="W22" i="25" s="1"/>
  <c r="W21" i="25" s="1"/>
  <c r="W20" i="25" s="1"/>
  <c r="Q28" i="25"/>
  <c r="Q27" i="25" s="1"/>
  <c r="Q26" i="25" s="1"/>
  <c r="Q25" i="25" s="1"/>
  <c r="Q24" i="25" s="1"/>
  <c r="Q23" i="25" s="1"/>
  <c r="Q22" i="25" s="1"/>
  <c r="Q21" i="25" s="1"/>
  <c r="Q20" i="25" s="1"/>
  <c r="B4" i="25"/>
  <c r="AGE28" i="25" l="1"/>
  <c r="AGE26" i="25" s="1"/>
  <c r="AGE25" i="25" s="1"/>
  <c r="AGE24" i="25" s="1"/>
  <c r="AGE23" i="25" s="1"/>
  <c r="AGE22" i="25" s="1"/>
  <c r="AGE21" i="25" s="1"/>
  <c r="AGE20" i="25" s="1"/>
  <c r="AGD28" i="25"/>
  <c r="AGD26" i="25" s="1"/>
  <c r="AGD25" i="25" s="1"/>
  <c r="AGD24" i="25" s="1"/>
  <c r="AGD23" i="25" s="1"/>
  <c r="AGD22" i="25" s="1"/>
  <c r="AGD21" i="25" s="1"/>
  <c r="AGD20" i="25" s="1"/>
  <c r="AGD27" i="25"/>
  <c r="AGQ28" i="25"/>
  <c r="AGQ26" i="25" s="1"/>
  <c r="AGQ25" i="25" s="1"/>
  <c r="AGQ24" i="25" s="1"/>
  <c r="AGQ23" i="25" s="1"/>
  <c r="AGQ22" i="25" s="1"/>
  <c r="AGQ21" i="25" s="1"/>
  <c r="AGQ20" i="25" s="1"/>
  <c r="AGQ27" i="25"/>
  <c r="AGF27" i="25"/>
  <c r="AGF28" i="25"/>
  <c r="AGF26" i="25" s="1"/>
  <c r="AGF25" i="25" s="1"/>
  <c r="AGF24" i="25" s="1"/>
  <c r="AGF23" i="25" s="1"/>
  <c r="AGF22" i="25" s="1"/>
  <c r="AGF21" i="25" s="1"/>
  <c r="AGF20" i="25" s="1"/>
  <c r="AGK28" i="25"/>
  <c r="AGK26" i="25" s="1"/>
  <c r="AGK25" i="25" s="1"/>
  <c r="AGK24" i="25" s="1"/>
  <c r="AGK23" i="25" s="1"/>
  <c r="AGK22" i="25" s="1"/>
  <c r="AGK21" i="25" s="1"/>
  <c r="AGK20" i="25" s="1"/>
  <c r="AGK27" i="25"/>
  <c r="H8" i="6" l="1"/>
  <c r="B1" i="17" l="1"/>
  <c r="F32" i="6" l="1"/>
  <c r="F33" i="6"/>
  <c r="F34" i="6"/>
  <c r="F31" i="6"/>
  <c r="E34" i="6"/>
  <c r="E33" i="6"/>
  <c r="E31" i="6"/>
  <c r="F23" i="6" l="1"/>
  <c r="BN180" i="20" l="1"/>
  <c r="BN179" i="20" s="1"/>
  <c r="BN178" i="20" s="1"/>
  <c r="BN159" i="20"/>
  <c r="BN158" i="20" s="1"/>
  <c r="CD138" i="20"/>
  <c r="CD137" i="20" s="1"/>
  <c r="CD136" i="20" s="1"/>
  <c r="CD135" i="20" s="1"/>
  <c r="CD134" i="20" s="1"/>
  <c r="CD133" i="20" s="1"/>
  <c r="CD132" i="20" s="1"/>
  <c r="CD131" i="20" s="1"/>
  <c r="CD130" i="20" s="1"/>
  <c r="CD129" i="20" s="1"/>
  <c r="BT95" i="20"/>
  <c r="BT94" i="20" s="1"/>
  <c r="BT93" i="20" s="1"/>
  <c r="BT92" i="20" s="1"/>
  <c r="BT91" i="20" s="1"/>
  <c r="BT90" i="20" s="1"/>
  <c r="BT89" i="20" s="1"/>
  <c r="BT88" i="20" s="1"/>
  <c r="CE95" i="20"/>
  <c r="CE94" i="20" s="1"/>
  <c r="CE93" i="20" s="1"/>
  <c r="CE92" i="20" s="1"/>
  <c r="CE91" i="20" s="1"/>
  <c r="CE89" i="20" s="1"/>
  <c r="CE88" i="20" s="1"/>
  <c r="CE87" i="20" s="1"/>
  <c r="BY95" i="20"/>
  <c r="BY94" i="20" s="1"/>
  <c r="BY93" i="20" s="1"/>
  <c r="BY92" i="20" s="1"/>
  <c r="BY91" i="20" s="1"/>
  <c r="BY90" i="20" s="1"/>
  <c r="BY89" i="20" s="1"/>
  <c r="BY87" i="20" s="1"/>
  <c r="CD95" i="20"/>
  <c r="CD94" i="20" s="1"/>
  <c r="CD93" i="20" s="1"/>
  <c r="CD92" i="20" s="1"/>
  <c r="CD91" i="20" s="1"/>
  <c r="CD89" i="20" s="1"/>
  <c r="CD88" i="20" s="1"/>
  <c r="CD87" i="20" s="1"/>
  <c r="F24" i="6" l="1"/>
  <c r="F29" i="6" l="1"/>
  <c r="F19" i="6"/>
  <c r="F18" i="6"/>
  <c r="F14" i="6"/>
  <c r="F13" i="6"/>
  <c r="F9" i="6"/>
  <c r="F8" i="6"/>
  <c r="F28" i="6"/>
  <c r="BY154" i="20"/>
  <c r="BY153" i="20" s="1"/>
  <c r="BY152" i="20" s="1"/>
  <c r="BY151" i="20" s="1"/>
  <c r="BY150" i="20" s="1"/>
  <c r="BY158" i="20"/>
  <c r="BY157" i="20" s="1"/>
  <c r="BY156" i="20" s="1"/>
  <c r="HC34" i="17" l="1"/>
  <c r="HC24" i="17" s="1"/>
  <c r="FT34" i="17" l="1"/>
  <c r="FT30" i="17" s="1"/>
  <c r="FT25" i="17" s="1"/>
  <c r="FT24" i="17" s="1"/>
  <c r="FT23" i="17" s="1"/>
  <c r="FT22" i="17" s="1"/>
  <c r="BS95" i="20"/>
  <c r="BS94" i="20" s="1"/>
  <c r="BS93" i="20" s="1"/>
  <c r="BS92" i="20" s="1"/>
  <c r="BS91" i="20" s="1"/>
  <c r="BS90" i="20" s="1"/>
  <c r="BS89" i="20" s="1"/>
  <c r="BS88" i="20" s="1"/>
  <c r="BR95" i="20"/>
  <c r="BR94" i="20" s="1"/>
  <c r="BR93" i="20" s="1"/>
  <c r="BR92" i="20" s="1"/>
  <c r="BR91" i="20" s="1"/>
  <c r="BR90" i="20" s="1"/>
  <c r="BR89" i="20" s="1"/>
  <c r="BR88" i="20" s="1"/>
  <c r="BO74" i="20"/>
  <c r="BO73" i="20" s="1"/>
  <c r="BO72" i="20" s="1"/>
  <c r="BO71" i="20" s="1"/>
  <c r="BO70" i="20" s="1"/>
  <c r="BO69" i="20" s="1"/>
  <c r="BO68" i="20" s="1"/>
  <c r="BO67" i="20" s="1"/>
  <c r="BM158" i="20" l="1"/>
  <c r="BM157" i="20" s="1"/>
  <c r="BM156" i="20" s="1"/>
  <c r="BM155" i="20" s="1"/>
  <c r="BM154" i="20" s="1"/>
  <c r="BM153" i="20" s="1"/>
  <c r="BM152" i="20" s="1"/>
  <c r="BM151" i="20" s="1"/>
  <c r="BM150" i="20" s="1"/>
  <c r="BK137" i="20"/>
  <c r="BK136" i="20" s="1"/>
  <c r="BK135" i="20" s="1"/>
  <c r="BK134" i="20" s="1"/>
  <c r="BK133" i="20" s="1"/>
  <c r="BK132" i="20" s="1"/>
  <c r="BK131" i="20" s="1"/>
  <c r="BK130" i="20" s="1"/>
  <c r="BK129" i="20" s="1"/>
  <c r="FI34" i="17" l="1"/>
  <c r="FI33" i="17" s="1"/>
  <c r="FI32" i="17" s="1"/>
  <c r="FI30" i="17" s="1"/>
  <c r="FI29" i="17" s="1"/>
  <c r="FI27" i="17" s="1"/>
  <c r="FI23" i="17" s="1"/>
  <c r="FI22" i="17" s="1"/>
  <c r="FI20" i="17" s="1"/>
  <c r="ER34" i="17"/>
  <c r="ER28" i="17" s="1"/>
  <c r="ER23" i="17" s="1"/>
  <c r="ER22" i="17" s="1"/>
  <c r="EQ34" i="17"/>
  <c r="EQ28" i="17" s="1"/>
  <c r="EQ25" i="17" s="1"/>
  <c r="EQ23" i="17" s="1"/>
  <c r="EQ22" i="17" s="1"/>
  <c r="FM34" i="17"/>
  <c r="FM33" i="17" s="1"/>
  <c r="FM32" i="17" s="1"/>
  <c r="FM30" i="17" s="1"/>
  <c r="FM29" i="17" s="1"/>
  <c r="FM27" i="17" s="1"/>
  <c r="FM26" i="17" s="1"/>
  <c r="FM23" i="17" s="1"/>
  <c r="FM22" i="17" s="1"/>
  <c r="FM21" i="17" s="1"/>
  <c r="FM20" i="17" s="1"/>
  <c r="FP34" i="17"/>
  <c r="FP33" i="17" s="1"/>
  <c r="FP32" i="17" s="1"/>
  <c r="FP30" i="17" s="1"/>
  <c r="FP29" i="17" s="1"/>
  <c r="FP24" i="17" s="1"/>
  <c r="FP23" i="17" s="1"/>
  <c r="FP22" i="17" s="1"/>
  <c r="FQ34" i="17"/>
  <c r="FQ33" i="17" s="1"/>
  <c r="FQ32" i="17" s="1"/>
  <c r="FQ31" i="17" s="1"/>
  <c r="FQ30" i="17" s="1"/>
  <c r="FQ29" i="17" s="1"/>
  <c r="FH34" i="17"/>
  <c r="FH33" i="17" s="1"/>
  <c r="FH32" i="17" s="1"/>
  <c r="FH30" i="17" s="1"/>
  <c r="FH25" i="17" s="1"/>
  <c r="FH23" i="17" s="1"/>
  <c r="FH22" i="17" s="1"/>
  <c r="FH20" i="17" s="1"/>
  <c r="FQ28" i="17" l="1"/>
  <c r="FQ23" i="17" s="1"/>
  <c r="FQ22" i="17" s="1"/>
  <c r="CL26" i="17"/>
  <c r="CL25" i="17" s="1"/>
  <c r="CL24" i="17" s="1"/>
  <c r="CL23" i="17" s="1"/>
  <c r="CL22" i="17" s="1"/>
  <c r="CL21" i="17" s="1"/>
  <c r="DA26" i="17"/>
  <c r="DA25" i="17" s="1"/>
  <c r="DA22" i="17" s="1"/>
  <c r="DA21" i="17" s="1"/>
  <c r="DA20" i="17" s="1"/>
  <c r="DB26" i="17"/>
  <c r="DB23" i="17" s="1"/>
  <c r="DB22" i="17" s="1"/>
  <c r="DB21" i="17" s="1"/>
  <c r="DB20" i="17" s="1"/>
  <c r="CI26" i="17"/>
  <c r="CI25" i="17" s="1"/>
  <c r="CI24" i="17" s="1"/>
  <c r="CI23" i="17" s="1"/>
  <c r="CI22" i="17" s="1"/>
  <c r="CI21" i="17" s="1"/>
  <c r="CJ26" i="17"/>
  <c r="CJ25" i="17" s="1"/>
  <c r="CJ24" i="17" s="1"/>
  <c r="CJ23" i="17" s="1"/>
  <c r="CJ22" i="17" s="1"/>
  <c r="CJ21" i="17" s="1"/>
  <c r="CG26" i="17"/>
  <c r="CG25" i="17" s="1"/>
  <c r="CG24" i="17" s="1"/>
  <c r="CG23" i="17" s="1"/>
  <c r="CG22" i="17" s="1"/>
  <c r="CL28" i="17"/>
  <c r="DA28" i="17"/>
  <c r="DB28" i="17"/>
  <c r="BY28" i="17"/>
  <c r="BY27" i="17" s="1"/>
  <c r="BY26" i="17" s="1"/>
  <c r="BY25" i="17" s="1"/>
  <c r="BY24" i="17" s="1"/>
  <c r="BY23" i="17" s="1"/>
  <c r="BY22" i="17" s="1"/>
  <c r="CI28" i="17"/>
  <c r="CJ28" i="17"/>
  <c r="CG28" i="17"/>
  <c r="EP27" i="17"/>
  <c r="EP25" i="17" s="1"/>
  <c r="EP23" i="17" s="1"/>
  <c r="EP22" i="17" s="1"/>
  <c r="DM27" i="17"/>
  <c r="DM25" i="17" s="1"/>
  <c r="DM23" i="17" s="1"/>
  <c r="DM22" i="17" s="1"/>
  <c r="DM21" i="17" s="1"/>
  <c r="CH27" i="17"/>
  <c r="CH26" i="17" s="1"/>
  <c r="CH25" i="17" s="1"/>
  <c r="CH24" i="17" s="1"/>
  <c r="CH23" i="17" s="1"/>
  <c r="CH22" i="17" s="1"/>
  <c r="CH21" i="17" s="1"/>
  <c r="DX27" i="17"/>
  <c r="DX25" i="17" s="1"/>
  <c r="DX24" i="17" s="1"/>
  <c r="DX22" i="17" s="1"/>
  <c r="FJ27" i="17"/>
  <c r="FJ26" i="17" s="1"/>
  <c r="FJ23" i="17" s="1"/>
  <c r="FJ22" i="17" s="1"/>
  <c r="FJ20" i="17" s="1"/>
  <c r="DX30" i="17"/>
  <c r="FJ30" i="17"/>
  <c r="CL32" i="17"/>
  <c r="CL31" i="17" s="1"/>
  <c r="CL30" i="17" s="1"/>
  <c r="DA32" i="17"/>
  <c r="DA31" i="17" s="1"/>
  <c r="DA30" i="17" s="1"/>
  <c r="DB32" i="17"/>
  <c r="DB31" i="17" s="1"/>
  <c r="DB30" i="17" s="1"/>
  <c r="BY32" i="17"/>
  <c r="BY31" i="17" s="1"/>
  <c r="BY30" i="17" s="1"/>
  <c r="CI32" i="17"/>
  <c r="CI31" i="17" s="1"/>
  <c r="CI30" i="17" s="1"/>
  <c r="CJ32" i="17"/>
  <c r="CJ31" i="17" s="1"/>
  <c r="CJ30" i="17" s="1"/>
  <c r="CG32" i="17"/>
  <c r="CG31" i="17" s="1"/>
  <c r="CG30" i="17" s="1"/>
  <c r="CL34" i="17"/>
  <c r="DA34" i="17"/>
  <c r="DB34" i="17"/>
  <c r="BY34" i="17"/>
  <c r="CI34" i="17"/>
  <c r="CJ34" i="17"/>
  <c r="CG34" i="17"/>
  <c r="EP34" i="17"/>
  <c r="EP33" i="17" s="1"/>
  <c r="EP32" i="17" s="1"/>
  <c r="EP31" i="17" s="1"/>
  <c r="DM34" i="17"/>
  <c r="DM33" i="17" s="1"/>
  <c r="DM32" i="17" s="1"/>
  <c r="DM31" i="17" s="1"/>
  <c r="CH34" i="17"/>
  <c r="CH33" i="17" s="1"/>
  <c r="CH32" i="17" s="1"/>
  <c r="CH31" i="17" s="1"/>
  <c r="DX34" i="17"/>
  <c r="DX33" i="17" s="1"/>
  <c r="DX32" i="17" s="1"/>
  <c r="FJ34" i="17"/>
  <c r="FJ33" i="17" s="1"/>
  <c r="FJ32" i="17" s="1"/>
  <c r="CV34" i="17"/>
  <c r="CV33" i="17" s="1"/>
  <c r="CV32" i="17" s="1"/>
  <c r="CV31" i="17" s="1"/>
  <c r="CV27" i="17" s="1"/>
  <c r="CV24" i="17" s="1"/>
  <c r="CV23" i="17" s="1"/>
  <c r="CV22" i="17" s="1"/>
  <c r="CV20" i="17" s="1"/>
  <c r="CU34" i="17"/>
  <c r="CU33" i="17" s="1"/>
  <c r="CU32" i="17" s="1"/>
  <c r="CU31" i="17" s="1"/>
  <c r="CU30" i="17" s="1"/>
  <c r="CU27" i="17" s="1"/>
  <c r="CU26" i="17" s="1"/>
  <c r="CU25" i="17" s="1"/>
  <c r="CU24" i="17" s="1"/>
  <c r="CU23" i="17" s="1"/>
  <c r="CU22" i="17" s="1"/>
  <c r="CU21" i="17" s="1"/>
  <c r="CU20" i="17" s="1"/>
  <c r="DC34" i="17"/>
  <c r="DC33" i="17" s="1"/>
  <c r="DC32" i="17" s="1"/>
  <c r="DC31" i="17" s="1"/>
  <c r="DC30" i="17" s="1"/>
  <c r="DC25" i="17" s="1"/>
  <c r="DC22" i="17" s="1"/>
  <c r="DC20" i="17" s="1"/>
  <c r="CX34" i="17"/>
  <c r="CX33" i="17" s="1"/>
  <c r="CX32" i="17" s="1"/>
  <c r="CX31" i="17" s="1"/>
  <c r="CX30" i="17" s="1"/>
  <c r="CX27" i="17" s="1"/>
  <c r="CX24" i="17" s="1"/>
  <c r="CX23" i="17" s="1"/>
  <c r="CX22" i="17" s="1"/>
  <c r="CX20" i="17" s="1"/>
  <c r="CY34" i="17"/>
  <c r="CY33" i="17" s="1"/>
  <c r="CY32" i="17" s="1"/>
  <c r="CY31" i="17" s="1"/>
  <c r="CY30" i="17" s="1"/>
  <c r="CY27" i="17" s="1"/>
  <c r="CY24" i="17" s="1"/>
  <c r="CY23" i="17" s="1"/>
  <c r="CY22" i="17" s="1"/>
  <c r="CY20" i="17" s="1"/>
  <c r="DI34" i="17"/>
  <c r="DI33" i="17" s="1"/>
  <c r="DI32" i="17" s="1"/>
  <c r="DI31" i="17" s="1"/>
  <c r="DI30" i="17" s="1"/>
  <c r="DI27" i="17" s="1"/>
  <c r="DI26" i="17" s="1"/>
  <c r="DI22" i="17" s="1"/>
  <c r="DI21" i="17" s="1"/>
  <c r="DI20" i="17" s="1"/>
  <c r="DJ33" i="17"/>
  <c r="DJ32" i="17" s="1"/>
  <c r="DJ31" i="17" s="1"/>
  <c r="DJ30" i="17" s="1"/>
  <c r="DJ28" i="17" s="1"/>
  <c r="DJ27" i="17" s="1"/>
  <c r="DJ24" i="17" s="1"/>
  <c r="DJ22" i="17" s="1"/>
  <c r="DJ21" i="17" s="1"/>
  <c r="DJ20" i="17" s="1"/>
  <c r="EJ33" i="17"/>
  <c r="EJ32" i="17" s="1"/>
  <c r="EJ31" i="17" s="1"/>
  <c r="EJ30" i="17" s="1"/>
  <c r="EJ28" i="17" s="1"/>
  <c r="EJ27" i="17" s="1"/>
  <c r="EJ24" i="17" s="1"/>
  <c r="EJ21" i="17" s="1"/>
  <c r="EO33" i="17"/>
  <c r="EO32" i="17" s="1"/>
  <c r="EO31" i="17" s="1"/>
  <c r="EO30" i="17" s="1"/>
  <c r="EO28" i="17" s="1"/>
  <c r="EO27" i="17" s="1"/>
  <c r="EO26" i="17" s="1"/>
  <c r="EO23" i="17" s="1"/>
  <c r="EO22" i="17" s="1"/>
  <c r="DW33" i="17"/>
  <c r="DW32" i="17" s="1"/>
  <c r="DW31" i="17" s="1"/>
  <c r="DW30" i="17" s="1"/>
  <c r="DW28" i="17" s="1"/>
  <c r="DW27" i="17" s="1"/>
  <c r="DW25" i="17" s="1"/>
  <c r="DW22" i="17" s="1"/>
  <c r="BV53" i="20" l="1"/>
  <c r="BV52" i="20" s="1"/>
  <c r="BV51" i="20" s="1"/>
  <c r="BV50" i="20" s="1"/>
  <c r="BV49" i="20" s="1"/>
  <c r="BV48" i="20" s="1"/>
  <c r="BV47" i="20" s="1"/>
  <c r="BV46" i="20" s="1"/>
  <c r="CB53" i="20"/>
  <c r="CB52" i="20" s="1"/>
  <c r="CB51" i="20" s="1"/>
  <c r="CB50" i="20" s="1"/>
  <c r="CB49" i="20" s="1"/>
  <c r="CB48" i="20" s="1"/>
  <c r="CB47" i="20" s="1"/>
  <c r="CB45" i="20" l="1"/>
  <c r="CB46" i="20"/>
  <c r="FR34" i="17"/>
  <c r="FR33" i="17" s="1"/>
  <c r="FR32" i="17" s="1"/>
  <c r="FR30" i="17" s="1"/>
  <c r="FR26" i="17" s="1"/>
  <c r="FR25" i="17" s="1"/>
  <c r="FA34" i="17"/>
  <c r="FA33" i="17" s="1"/>
  <c r="FA32" i="17" s="1"/>
  <c r="FA30" i="17" s="1"/>
  <c r="FA23" i="17" s="1"/>
  <c r="FA22" i="17" s="1"/>
  <c r="EZ34" i="17"/>
  <c r="EZ33" i="17" s="1"/>
  <c r="EZ32" i="17" s="1"/>
  <c r="EZ30" i="17" s="1"/>
  <c r="EZ23" i="17" s="1"/>
  <c r="EZ22" i="17" s="1"/>
  <c r="EZ21" i="17" s="1"/>
  <c r="FG34" i="17"/>
  <c r="FG33" i="17" s="1"/>
  <c r="FG32" i="17" s="1"/>
  <c r="FG30" i="17" s="1"/>
  <c r="FG26" i="17" s="1"/>
  <c r="FG25" i="17" s="1"/>
  <c r="FG23" i="17" s="1"/>
  <c r="FG22" i="17" s="1"/>
  <c r="FG20" i="17" s="1"/>
  <c r="FD34" i="17"/>
  <c r="FD33" i="17" s="1"/>
  <c r="FD32" i="17" s="1"/>
  <c r="FD30" i="17" s="1"/>
  <c r="FD26" i="17" s="1"/>
  <c r="FD25" i="17" s="1"/>
  <c r="FD23" i="17" s="1"/>
  <c r="FD22" i="17" s="1"/>
  <c r="FD21" i="17" s="1"/>
  <c r="FC34" i="17"/>
  <c r="FC33" i="17" s="1"/>
  <c r="FC32" i="17" s="1"/>
  <c r="FC30" i="17" s="1"/>
  <c r="FC26" i="17" s="1"/>
  <c r="FC25" i="17" s="1"/>
  <c r="FC23" i="17" s="1"/>
  <c r="FC22" i="17" s="1"/>
  <c r="EY34" i="17"/>
  <c r="EY33" i="17" s="1"/>
  <c r="EY32" i="17" s="1"/>
  <c r="EY30" i="17" s="1"/>
  <c r="EY26" i="17" s="1"/>
  <c r="EY23" i="17" s="1"/>
  <c r="EY22" i="17" s="1"/>
  <c r="EL34" i="17"/>
  <c r="EL33" i="17" s="1"/>
  <c r="EL32" i="17" s="1"/>
  <c r="EL31" i="17" s="1"/>
  <c r="EL30" i="17" s="1"/>
  <c r="EL28" i="17" s="1"/>
  <c r="EL25" i="17" s="1"/>
  <c r="EL23" i="17" s="1"/>
  <c r="EL22" i="17" s="1"/>
  <c r="EL21" i="17" s="1"/>
  <c r="EU34" i="17"/>
  <c r="EU33" i="17" s="1"/>
  <c r="EU32" i="17" s="1"/>
  <c r="EU31" i="17" s="1"/>
  <c r="EU30" i="17" s="1"/>
  <c r="EU28" i="17" s="1"/>
  <c r="EU23" i="17" s="1"/>
  <c r="EU22" i="17" s="1"/>
  <c r="EA34" i="17"/>
  <c r="EA33" i="17" s="1"/>
  <c r="EA32" i="17" s="1"/>
  <c r="EA31" i="17" s="1"/>
  <c r="EA30" i="17" s="1"/>
  <c r="EA28" i="17" s="1"/>
  <c r="EA25" i="17" s="1"/>
  <c r="EA23" i="17" s="1"/>
  <c r="EA22" i="17" s="1"/>
  <c r="ET34" i="17"/>
  <c r="ET33" i="17" s="1"/>
  <c r="ET32" i="17" s="1"/>
  <c r="ET31" i="17" s="1"/>
  <c r="ET30" i="17" s="1"/>
  <c r="ET28" i="17" s="1"/>
  <c r="ET23" i="17" s="1"/>
  <c r="ET22" i="17" s="1"/>
  <c r="FB34" i="17"/>
  <c r="FB33" i="17" s="1"/>
  <c r="FB32" i="17" s="1"/>
  <c r="FB30" i="17" s="1"/>
  <c r="FB26" i="17" s="1"/>
  <c r="FB25" i="17" s="1"/>
  <c r="FB23" i="17" s="1"/>
  <c r="FB22" i="17" s="1"/>
  <c r="ES34" i="17"/>
  <c r="ES33" i="17" s="1"/>
  <c r="ES32" i="17" s="1"/>
  <c r="ES31" i="17" s="1"/>
  <c r="ES30" i="17" s="1"/>
  <c r="ES28" i="17" s="1"/>
  <c r="ES23" i="17" s="1"/>
  <c r="ES22" i="17" s="1"/>
  <c r="DZ34" i="17"/>
  <c r="DZ33" i="17" s="1"/>
  <c r="DZ32" i="17" s="1"/>
  <c r="DZ31" i="17" s="1"/>
  <c r="DZ30" i="17" s="1"/>
  <c r="DZ28" i="17" s="1"/>
  <c r="DZ25" i="17" s="1"/>
  <c r="DZ23" i="17" s="1"/>
  <c r="DZ22" i="17" s="1"/>
  <c r="DY34" i="17"/>
  <c r="DY33" i="17" s="1"/>
  <c r="DY32" i="17" s="1"/>
  <c r="DY31" i="17" s="1"/>
  <c r="DY30" i="17" s="1"/>
  <c r="DY28" i="17" s="1"/>
  <c r="DY25" i="17" s="1"/>
  <c r="DY23" i="17" s="1"/>
  <c r="DY22" i="17" s="1"/>
  <c r="EK34" i="17"/>
  <c r="EK33" i="17" s="1"/>
  <c r="EK30" i="17" s="1"/>
  <c r="EK29" i="17" s="1"/>
  <c r="EK28" i="17" s="1"/>
  <c r="EK25" i="17" s="1"/>
  <c r="EK23" i="17" s="1"/>
  <c r="EK22" i="17" s="1"/>
  <c r="EK21" i="17" s="1"/>
  <c r="EI34" i="17"/>
  <c r="EI33" i="17" s="1"/>
  <c r="EI30" i="17" s="1"/>
  <c r="EI29" i="17" s="1"/>
  <c r="EI28" i="17" s="1"/>
  <c r="EB34" i="17"/>
  <c r="EB33" i="17" s="1"/>
  <c r="EB32" i="17" s="1"/>
  <c r="EB31" i="17" s="1"/>
  <c r="EB30" i="17" s="1"/>
  <c r="EB28" i="17" s="1"/>
  <c r="EB25" i="17" s="1"/>
  <c r="EB24" i="17" s="1"/>
  <c r="EB23" i="17" s="1"/>
  <c r="EB22" i="17" s="1"/>
  <c r="EC34" i="17"/>
  <c r="EC33" i="17" s="1"/>
  <c r="EC32" i="17" s="1"/>
  <c r="EC30" i="17" s="1"/>
  <c r="EC28" i="17" s="1"/>
  <c r="EC26" i="17" s="1"/>
  <c r="EC25" i="17" s="1"/>
  <c r="EC24" i="17" s="1"/>
  <c r="EC23" i="17" s="1"/>
  <c r="EC22" i="17" s="1"/>
  <c r="EX34" i="17"/>
  <c r="EX31" i="17" s="1"/>
  <c r="EX30" i="17" s="1"/>
  <c r="EX28" i="17" s="1"/>
  <c r="EX27" i="17" s="1"/>
  <c r="EX23" i="17" s="1"/>
  <c r="EX22" i="17" s="1"/>
  <c r="DK34" i="17"/>
  <c r="DK33" i="17" s="1"/>
  <c r="DK32" i="17" s="1"/>
  <c r="DK31" i="17" s="1"/>
  <c r="DK30" i="17" s="1"/>
  <c r="DK28" i="17" s="1"/>
  <c r="DK25" i="17" s="1"/>
  <c r="DK23" i="17" s="1"/>
  <c r="DK22" i="17" s="1"/>
  <c r="DK21" i="17" s="1"/>
  <c r="DK20" i="17" s="1"/>
  <c r="EH33" i="17"/>
  <c r="EH32" i="17" s="1"/>
  <c r="EH31" i="17" s="1"/>
  <c r="EH30" i="17" s="1"/>
  <c r="EH28" i="17" s="1"/>
  <c r="EH25" i="17" s="1"/>
  <c r="EH22" i="17" s="1"/>
  <c r="CZ33" i="17"/>
  <c r="CZ32" i="17" s="1"/>
  <c r="CZ31" i="17" s="1"/>
  <c r="CZ30" i="17" s="1"/>
  <c r="CZ28" i="17" s="1"/>
  <c r="CZ27" i="17" s="1"/>
  <c r="CZ26" i="17" s="1"/>
  <c r="CZ25" i="17" s="1"/>
  <c r="CZ23" i="17" s="1"/>
  <c r="CZ22" i="17" s="1"/>
  <c r="CZ21" i="17" s="1"/>
  <c r="CZ20" i="17" s="1"/>
  <c r="BN177" i="20"/>
  <c r="BN176" i="20" s="1"/>
  <c r="BN175" i="20" s="1"/>
  <c r="BN174" i="20" s="1"/>
  <c r="BN173" i="20" s="1"/>
  <c r="BN172" i="20" s="1"/>
  <c r="BN171" i="20" s="1"/>
  <c r="BY179" i="20"/>
  <c r="BY178" i="20" s="1"/>
  <c r="BY177" i="20" s="1"/>
  <c r="BY176" i="20" s="1"/>
  <c r="BY175" i="20" s="1"/>
  <c r="BY174" i="20" s="1"/>
  <c r="BY173" i="20" s="1"/>
  <c r="BY172" i="20" s="1"/>
  <c r="BY171" i="20" s="1"/>
  <c r="BX179" i="20"/>
  <c r="BX178" i="20" s="1"/>
  <c r="BX177" i="20" s="1"/>
  <c r="BX176" i="20" s="1"/>
  <c r="BX175" i="20" s="1"/>
  <c r="BX174" i="20" s="1"/>
  <c r="BX173" i="20" s="1"/>
  <c r="BX172" i="20" s="1"/>
  <c r="BX171" i="20" s="1"/>
  <c r="CC179" i="20"/>
  <c r="CC178" i="20" s="1"/>
  <c r="CC177" i="20" s="1"/>
  <c r="CC176" i="20" s="1"/>
  <c r="CC175" i="20" s="1"/>
  <c r="CC174" i="20" s="1"/>
  <c r="CC173" i="20" s="1"/>
  <c r="CC172" i="20" s="1"/>
  <c r="CC171" i="20" s="1"/>
  <c r="CA116" i="20"/>
  <c r="CA115" i="20" s="1"/>
  <c r="CA114" i="20" s="1"/>
  <c r="CA113" i="20" s="1"/>
  <c r="CA112" i="20" s="1"/>
  <c r="CA111" i="20" s="1"/>
  <c r="CA110" i="20" s="1"/>
  <c r="CA108" i="20" s="1"/>
  <c r="BN157" i="20"/>
  <c r="BN156" i="20" s="1"/>
  <c r="BN155" i="20" s="1"/>
  <c r="BN154" i="20" s="1"/>
  <c r="BN153" i="20" s="1"/>
  <c r="BN152" i="20" s="1"/>
  <c r="BN151" i="20" s="1"/>
  <c r="BN150" i="20" s="1"/>
  <c r="CB158" i="20"/>
  <c r="CB157" i="20" s="1"/>
  <c r="CB156" i="20" s="1"/>
  <c r="CB155" i="20" s="1"/>
  <c r="CB154" i="20" s="1"/>
  <c r="CB152" i="20" s="1"/>
  <c r="CB151" i="20" s="1"/>
  <c r="CB150" i="20" s="1"/>
  <c r="BL158" i="20"/>
  <c r="BL157" i="20" s="1"/>
  <c r="BL156" i="20" s="1"/>
  <c r="BL155" i="20" s="1"/>
  <c r="BL154" i="20" s="1"/>
  <c r="BL153" i="20" s="1"/>
  <c r="BL152" i="20" s="1"/>
  <c r="BL151" i="20" s="1"/>
  <c r="BL150" i="20" s="1"/>
  <c r="BK158" i="20"/>
  <c r="BK157" i="20" s="1"/>
  <c r="BK156" i="20" s="1"/>
  <c r="BK155" i="20" s="1"/>
  <c r="BK154" i="20" s="1"/>
  <c r="BK153" i="20" s="1"/>
  <c r="BK152" i="20" s="1"/>
  <c r="BK151" i="20" s="1"/>
  <c r="BK150" i="20" s="1"/>
  <c r="BY137" i="20"/>
  <c r="BY136" i="20" s="1"/>
  <c r="BY135" i="20" s="1"/>
  <c r="BY134" i="20" s="1"/>
  <c r="BY133" i="20" s="1"/>
  <c r="BY132" i="20" s="1"/>
  <c r="BY131" i="20" s="1"/>
  <c r="BY130" i="20" s="1"/>
  <c r="BY129" i="20" s="1"/>
  <c r="BL116" i="20"/>
  <c r="BL115" i="20" s="1"/>
  <c r="BL114" i="20" s="1"/>
  <c r="BL113" i="20" s="1"/>
  <c r="BL112" i="20" s="1"/>
  <c r="BL111" i="20" s="1"/>
  <c r="BL110" i="20" s="1"/>
  <c r="BL109" i="20" s="1"/>
  <c r="EI27" i="17" l="1"/>
  <c r="EI25" i="17" s="1"/>
  <c r="EI23" i="17" s="1"/>
  <c r="EI22" i="17" s="1"/>
  <c r="BU53" i="20" l="1"/>
  <c r="BU52" i="20" s="1"/>
  <c r="BU51" i="20" s="1"/>
  <c r="BU50" i="20" s="1"/>
  <c r="BU49" i="20" s="1"/>
  <c r="BU48" i="20" s="1"/>
  <c r="BU47" i="20" s="1"/>
  <c r="BU46" i="20" s="1"/>
  <c r="AX53" i="20" l="1"/>
  <c r="BX28" i="17" l="1"/>
  <c r="R179" i="20" l="1"/>
  <c r="Q179" i="20"/>
  <c r="Q178" i="20" s="1"/>
  <c r="Q177" i="20" s="1"/>
  <c r="Q176" i="20" s="1"/>
  <c r="Q175" i="20" s="1"/>
  <c r="Q174" i="20" s="1"/>
  <c r="Q173" i="20" s="1"/>
  <c r="Q172" i="20" s="1"/>
  <c r="Q171" i="20" s="1"/>
  <c r="P179" i="20"/>
  <c r="P178" i="20" s="1"/>
  <c r="P177" i="20" s="1"/>
  <c r="P176" i="20" s="1"/>
  <c r="P175" i="20" s="1"/>
  <c r="P174" i="20" s="1"/>
  <c r="P173" i="20" s="1"/>
  <c r="P172" i="20" s="1"/>
  <c r="P171" i="20" s="1"/>
  <c r="O179" i="20"/>
  <c r="O178" i="20" s="1"/>
  <c r="O177" i="20" s="1"/>
  <c r="O176" i="20" s="1"/>
  <c r="O175" i="20" s="1"/>
  <c r="O174" i="20" s="1"/>
  <c r="O173" i="20" s="1"/>
  <c r="O172" i="20" s="1"/>
  <c r="O171" i="20" s="1"/>
  <c r="CA179" i="20"/>
  <c r="CA178" i="20" s="1"/>
  <c r="CA177" i="20" s="1"/>
  <c r="CA175" i="20" s="1"/>
  <c r="CA174" i="20" s="1"/>
  <c r="CA173" i="20" s="1"/>
  <c r="CA172" i="20" s="1"/>
  <c r="CA171" i="20" s="1"/>
  <c r="CB179" i="20"/>
  <c r="CB178" i="20" s="1"/>
  <c r="CB177" i="20" s="1"/>
  <c r="CB176" i="20" s="1"/>
  <c r="CB175" i="20" s="1"/>
  <c r="CB174" i="20" s="1"/>
  <c r="CB173" i="20" s="1"/>
  <c r="CB172" i="20" s="1"/>
  <c r="CB171" i="20" s="1"/>
  <c r="BM179" i="20"/>
  <c r="BM178" i="20" s="1"/>
  <c r="BM177" i="20" s="1"/>
  <c r="BM176" i="20" s="1"/>
  <c r="BM175" i="20" s="1"/>
  <c r="BM174" i="20" s="1"/>
  <c r="BM173" i="20" s="1"/>
  <c r="BM172" i="20" s="1"/>
  <c r="BM171" i="20" s="1"/>
  <c r="BL179" i="20"/>
  <c r="BL178" i="20" s="1"/>
  <c r="BL177" i="20" s="1"/>
  <c r="BL176" i="20" s="1"/>
  <c r="BL175" i="20" s="1"/>
  <c r="BL174" i="20" s="1"/>
  <c r="BL173" i="20" s="1"/>
  <c r="BL172" i="20" s="1"/>
  <c r="BL171" i="20" s="1"/>
  <c r="BB179" i="20"/>
  <c r="BB178" i="20" s="1"/>
  <c r="BB177" i="20" s="1"/>
  <c r="BB176" i="20" s="1"/>
  <c r="BB175" i="20" s="1"/>
  <c r="BB174" i="20" s="1"/>
  <c r="BB173" i="20" s="1"/>
  <c r="BB172" i="20" s="1"/>
  <c r="BA179" i="20"/>
  <c r="BA178" i="20" s="1"/>
  <c r="BA177" i="20" s="1"/>
  <c r="BA176" i="20" s="1"/>
  <c r="BA175" i="20" s="1"/>
  <c r="BA174" i="20" s="1"/>
  <c r="BA173" i="20" s="1"/>
  <c r="BA172" i="20" s="1"/>
  <c r="BK179" i="20"/>
  <c r="BK178" i="20" s="1"/>
  <c r="BK177" i="20" s="1"/>
  <c r="BK176" i="20" s="1"/>
  <c r="BK175" i="20" s="1"/>
  <c r="BK174" i="20" s="1"/>
  <c r="BK173" i="20" s="1"/>
  <c r="BK172" i="20" s="1"/>
  <c r="BK171" i="20" s="1"/>
  <c r="AP179" i="20"/>
  <c r="AP178" i="20" s="1"/>
  <c r="AP177" i="20" s="1"/>
  <c r="AP176" i="20" s="1"/>
  <c r="AP175" i="20" s="1"/>
  <c r="AP174" i="20" s="1"/>
  <c r="AP173" i="20" s="1"/>
  <c r="AP172" i="20" s="1"/>
  <c r="AZ179" i="20"/>
  <c r="AZ178" i="20" s="1"/>
  <c r="AY179" i="20"/>
  <c r="AY178" i="20" s="1"/>
  <c r="BZ179" i="20"/>
  <c r="BZ178" i="20" s="1"/>
  <c r="AO179" i="20"/>
  <c r="AO178" i="20" s="1"/>
  <c r="AN179" i="20"/>
  <c r="AN178" i="20" s="1"/>
  <c r="AM179" i="20"/>
  <c r="AM178" i="20" s="1"/>
  <c r="AM177" i="20" s="1"/>
  <c r="AM176" i="20" s="1"/>
  <c r="AM175" i="20" s="1"/>
  <c r="AM174" i="20" s="1"/>
  <c r="AM173" i="20" s="1"/>
  <c r="AM172" i="20" s="1"/>
  <c r="AD179" i="20"/>
  <c r="AD178" i="20" s="1"/>
  <c r="AD177" i="20" s="1"/>
  <c r="AD176" i="20" s="1"/>
  <c r="AD175" i="20" s="1"/>
  <c r="AD174" i="20" s="1"/>
  <c r="AD173" i="20" s="1"/>
  <c r="AC179" i="20"/>
  <c r="AC178" i="20" s="1"/>
  <c r="AC177" i="20" s="1"/>
  <c r="AC176" i="20" s="1"/>
  <c r="AC175" i="20" s="1"/>
  <c r="AC174" i="20" s="1"/>
  <c r="AC173" i="20" s="1"/>
  <c r="AB179" i="20"/>
  <c r="AB178" i="20" s="1"/>
  <c r="AB177" i="20" s="1"/>
  <c r="AB176" i="20" s="1"/>
  <c r="AB175" i="20" s="1"/>
  <c r="AB174" i="20" s="1"/>
  <c r="AB173" i="20" s="1"/>
  <c r="AA179" i="20"/>
  <c r="AA178" i="20" s="1"/>
  <c r="AA177" i="20" s="1"/>
  <c r="AA176" i="20" s="1"/>
  <c r="AA175" i="20" s="1"/>
  <c r="AA174" i="20" s="1"/>
  <c r="AA173" i="20" s="1"/>
  <c r="R178" i="20"/>
  <c r="R177" i="20" s="1"/>
  <c r="R176" i="20" s="1"/>
  <c r="R175" i="20" s="1"/>
  <c r="R174" i="20" s="1"/>
  <c r="R173" i="20" s="1"/>
  <c r="R172" i="20" s="1"/>
  <c r="R171" i="20" s="1"/>
  <c r="AZ176" i="20"/>
  <c r="AZ175" i="20" s="1"/>
  <c r="AZ174" i="20" s="1"/>
  <c r="AZ173" i="20" s="1"/>
  <c r="AZ172" i="20" s="1"/>
  <c r="AY176" i="20"/>
  <c r="AY175" i="20" s="1"/>
  <c r="AY174" i="20" s="1"/>
  <c r="AY173" i="20" s="1"/>
  <c r="AY172" i="20" s="1"/>
  <c r="BZ176" i="20"/>
  <c r="BZ175" i="20" s="1"/>
  <c r="BZ174" i="20" s="1"/>
  <c r="BZ173" i="20" s="1"/>
  <c r="BZ172" i="20" s="1"/>
  <c r="BZ171" i="20" s="1"/>
  <c r="AO176" i="20"/>
  <c r="AO175" i="20" s="1"/>
  <c r="AO174" i="20" s="1"/>
  <c r="AO173" i="20" s="1"/>
  <c r="AO172" i="20" s="1"/>
  <c r="AN176" i="20"/>
  <c r="AN175" i="20" s="1"/>
  <c r="AN174" i="20" s="1"/>
  <c r="AN173" i="20" s="1"/>
  <c r="AN172" i="20" s="1"/>
  <c r="R158" i="20"/>
  <c r="R157" i="20" s="1"/>
  <c r="R156" i="20" s="1"/>
  <c r="R155" i="20" s="1"/>
  <c r="R154" i="20" s="1"/>
  <c r="R153" i="20" s="1"/>
  <c r="R152" i="20" s="1"/>
  <c r="R151" i="20" s="1"/>
  <c r="R150" i="20" s="1"/>
  <c r="Q158" i="20"/>
  <c r="Q157" i="20" s="1"/>
  <c r="Q156" i="20" s="1"/>
  <c r="Q155" i="20" s="1"/>
  <c r="Q154" i="20" s="1"/>
  <c r="Q153" i="20" s="1"/>
  <c r="Q152" i="20" s="1"/>
  <c r="Q151" i="20" s="1"/>
  <c r="Q150" i="20" s="1"/>
  <c r="P158" i="20"/>
  <c r="P157" i="20" s="1"/>
  <c r="P156" i="20" s="1"/>
  <c r="P155" i="20" s="1"/>
  <c r="P154" i="20" s="1"/>
  <c r="P153" i="20" s="1"/>
  <c r="P152" i="20" s="1"/>
  <c r="P151" i="20" s="1"/>
  <c r="P150" i="20" s="1"/>
  <c r="O158" i="20"/>
  <c r="O157" i="20" s="1"/>
  <c r="O156" i="20" s="1"/>
  <c r="O155" i="20" s="1"/>
  <c r="O154" i="20" s="1"/>
  <c r="O153" i="20" s="1"/>
  <c r="O152" i="20" s="1"/>
  <c r="O151" i="20" s="1"/>
  <c r="O150" i="20" s="1"/>
  <c r="BZ158" i="20"/>
  <c r="BZ157" i="20" s="1"/>
  <c r="BZ156" i="20" s="1"/>
  <c r="BZ155" i="20" s="1"/>
  <c r="BZ154" i="20" s="1"/>
  <c r="BZ153" i="20" s="1"/>
  <c r="BZ152" i="20" s="1"/>
  <c r="BZ151" i="20" s="1"/>
  <c r="BZ150" i="20" s="1"/>
  <c r="BJ158" i="20"/>
  <c r="BJ157" i="20" s="1"/>
  <c r="BJ156" i="20" s="1"/>
  <c r="BJ155" i="20" s="1"/>
  <c r="BJ154" i="20" s="1"/>
  <c r="BJ152" i="20" s="1"/>
  <c r="BJ151" i="20" s="1"/>
  <c r="CA158" i="20"/>
  <c r="CA157" i="20" s="1"/>
  <c r="CA156" i="20" s="1"/>
  <c r="CA155" i="20" s="1"/>
  <c r="CA154" i="20" s="1"/>
  <c r="CA151" i="20" s="1"/>
  <c r="CA150" i="20" s="1"/>
  <c r="AZ158" i="20"/>
  <c r="AZ157" i="20" s="1"/>
  <c r="AZ156" i="20" s="1"/>
  <c r="AZ155" i="20" s="1"/>
  <c r="AZ154" i="20" s="1"/>
  <c r="AZ152" i="20" s="1"/>
  <c r="AZ151" i="20" s="1"/>
  <c r="AY158" i="20"/>
  <c r="AY157" i="20" s="1"/>
  <c r="AY156" i="20" s="1"/>
  <c r="AY155" i="20" s="1"/>
  <c r="AY154" i="20" s="1"/>
  <c r="AY152" i="20" s="1"/>
  <c r="AY151" i="20" s="1"/>
  <c r="BA158" i="20"/>
  <c r="BA157" i="20" s="1"/>
  <c r="BA156" i="20" s="1"/>
  <c r="BA155" i="20" s="1"/>
  <c r="BA154" i="20" s="1"/>
  <c r="BA152" i="20" s="1"/>
  <c r="BA151" i="20" s="1"/>
  <c r="CC158" i="20"/>
  <c r="CC157" i="20" s="1"/>
  <c r="BX158" i="20"/>
  <c r="BX157" i="20" s="1"/>
  <c r="BX156" i="20" s="1"/>
  <c r="AP158" i="20"/>
  <c r="AP157" i="20" s="1"/>
  <c r="AP156" i="20" s="1"/>
  <c r="AP155" i="20" s="1"/>
  <c r="AP154" i="20" s="1"/>
  <c r="AO158" i="20"/>
  <c r="AO157" i="20" s="1"/>
  <c r="AO156" i="20" s="1"/>
  <c r="AO155" i="20" s="1"/>
  <c r="AO154" i="20" s="1"/>
  <c r="AN158" i="20"/>
  <c r="AN157" i="20" s="1"/>
  <c r="AN156" i="20" s="1"/>
  <c r="AM158" i="20"/>
  <c r="AM157" i="20" s="1"/>
  <c r="AM156" i="20" s="1"/>
  <c r="AM155" i="20" s="1"/>
  <c r="AM154" i="20" s="1"/>
  <c r="AM153" i="20" s="1"/>
  <c r="AM152" i="20" s="1"/>
  <c r="AM151" i="20" s="1"/>
  <c r="AD158" i="20"/>
  <c r="AD157" i="20" s="1"/>
  <c r="AD156" i="20" s="1"/>
  <c r="AD155" i="20" s="1"/>
  <c r="AD154" i="20" s="1"/>
  <c r="AD153" i="20" s="1"/>
  <c r="AD152" i="20" s="1"/>
  <c r="AC158" i="20"/>
  <c r="AC157" i="20" s="1"/>
  <c r="AC156" i="20" s="1"/>
  <c r="AC155" i="20" s="1"/>
  <c r="AC154" i="20" s="1"/>
  <c r="AC153" i="20" s="1"/>
  <c r="AC152" i="20" s="1"/>
  <c r="AB158" i="20"/>
  <c r="AB157" i="20" s="1"/>
  <c r="AB156" i="20" s="1"/>
  <c r="AB155" i="20" s="1"/>
  <c r="AB154" i="20" s="1"/>
  <c r="AB153" i="20" s="1"/>
  <c r="AB152" i="20" s="1"/>
  <c r="AA158" i="20"/>
  <c r="AA157" i="20" s="1"/>
  <c r="AA156" i="20" s="1"/>
  <c r="AA155" i="20" s="1"/>
  <c r="AA154" i="20" s="1"/>
  <c r="AA153" i="20" s="1"/>
  <c r="AA152" i="20" s="1"/>
  <c r="CC154" i="20"/>
  <c r="CC153" i="20" s="1"/>
  <c r="CC152" i="20" s="1"/>
  <c r="CC151" i="20" s="1"/>
  <c r="CC150" i="20" s="1"/>
  <c r="BX154" i="20"/>
  <c r="BX153" i="20" s="1"/>
  <c r="BX152" i="20" s="1"/>
  <c r="BX151" i="20" s="1"/>
  <c r="BX150" i="20" s="1"/>
  <c r="AN154" i="20"/>
  <c r="AN153" i="20" s="1"/>
  <c r="AN152" i="20" s="1"/>
  <c r="AN151" i="20" s="1"/>
  <c r="AP152" i="20"/>
  <c r="AP151" i="20" s="1"/>
  <c r="AO152" i="20"/>
  <c r="AO151" i="20" s="1"/>
  <c r="S137" i="20"/>
  <c r="S136" i="20" s="1"/>
  <c r="S135" i="20" s="1"/>
  <c r="S134" i="20" s="1"/>
  <c r="S133" i="20" s="1"/>
  <c r="S132" i="20" s="1"/>
  <c r="S131" i="20" s="1"/>
  <c r="S130" i="20" s="1"/>
  <c r="S129" i="20" s="1"/>
  <c r="R137" i="20"/>
  <c r="R136" i="20" s="1"/>
  <c r="R135" i="20" s="1"/>
  <c r="R134" i="20" s="1"/>
  <c r="R133" i="20" s="1"/>
  <c r="R132" i="20" s="1"/>
  <c r="R131" i="20" s="1"/>
  <c r="R130" i="20" s="1"/>
  <c r="R129" i="20" s="1"/>
  <c r="Q137" i="20"/>
  <c r="Q136" i="20" s="1"/>
  <c r="Q135" i="20" s="1"/>
  <c r="Q134" i="20" s="1"/>
  <c r="Q133" i="20" s="1"/>
  <c r="Q132" i="20" s="1"/>
  <c r="Q131" i="20" s="1"/>
  <c r="Q130" i="20" s="1"/>
  <c r="Q129" i="20" s="1"/>
  <c r="P137" i="20"/>
  <c r="P136" i="20" s="1"/>
  <c r="P135" i="20" s="1"/>
  <c r="P134" i="20" s="1"/>
  <c r="P133" i="20" s="1"/>
  <c r="P132" i="20" s="1"/>
  <c r="P131" i="20" s="1"/>
  <c r="P130" i="20" s="1"/>
  <c r="P129" i="20" s="1"/>
  <c r="O137" i="20"/>
  <c r="O136" i="20" s="1"/>
  <c r="O135" i="20" s="1"/>
  <c r="O134" i="20" s="1"/>
  <c r="O133" i="20" s="1"/>
  <c r="O132" i="20" s="1"/>
  <c r="O131" i="20" s="1"/>
  <c r="O130" i="20" s="1"/>
  <c r="O129" i="20" s="1"/>
  <c r="BO137" i="20"/>
  <c r="BO136" i="20" s="1"/>
  <c r="BO135" i="20" s="1"/>
  <c r="BO134" i="20" s="1"/>
  <c r="BO133" i="20" s="1"/>
  <c r="BO132" i="20" s="1"/>
  <c r="BO131" i="20" s="1"/>
  <c r="BO130" i="20" s="1"/>
  <c r="BO129" i="20" s="1"/>
  <c r="BN137" i="20"/>
  <c r="BN136" i="20" s="1"/>
  <c r="BN135" i="20" s="1"/>
  <c r="BN134" i="20" s="1"/>
  <c r="BN133" i="20" s="1"/>
  <c r="BN132" i="20" s="1"/>
  <c r="BN131" i="20" s="1"/>
  <c r="BN130" i="20" s="1"/>
  <c r="BN129" i="20" s="1"/>
  <c r="BM137" i="20"/>
  <c r="BM136" i="20" s="1"/>
  <c r="BM135" i="20" s="1"/>
  <c r="BM134" i="20" s="1"/>
  <c r="BM133" i="20" s="1"/>
  <c r="BM132" i="20" s="1"/>
  <c r="BM131" i="20" s="1"/>
  <c r="BM130" i="20" s="1"/>
  <c r="BM129" i="20" s="1"/>
  <c r="BL137" i="20"/>
  <c r="BL136" i="20" s="1"/>
  <c r="BL135" i="20" s="1"/>
  <c r="BL134" i="20" s="1"/>
  <c r="BL133" i="20" s="1"/>
  <c r="BL132" i="20" s="1"/>
  <c r="BL131" i="20" s="1"/>
  <c r="BL130" i="20" s="1"/>
  <c r="BL129" i="20" s="1"/>
  <c r="BZ137" i="20"/>
  <c r="BZ136" i="20" s="1"/>
  <c r="BZ135" i="20" s="1"/>
  <c r="BZ134" i="20" s="1"/>
  <c r="BZ133" i="20" s="1"/>
  <c r="BZ131" i="20" s="1"/>
  <c r="BZ130" i="20" s="1"/>
  <c r="BZ129" i="20" s="1"/>
  <c r="BB137" i="20"/>
  <c r="BB136" i="20" s="1"/>
  <c r="BB135" i="20" s="1"/>
  <c r="BB134" i="20" s="1"/>
  <c r="BB133" i="20" s="1"/>
  <c r="BB131" i="20" s="1"/>
  <c r="BB130" i="20" s="1"/>
  <c r="CC137" i="20"/>
  <c r="CC136" i="20" s="1"/>
  <c r="CC135" i="20" s="1"/>
  <c r="CC134" i="20" s="1"/>
  <c r="CC133" i="20" s="1"/>
  <c r="CC132" i="20" s="1"/>
  <c r="CC131" i="20" s="1"/>
  <c r="CC130" i="20" s="1"/>
  <c r="CC129" i="20" s="1"/>
  <c r="BA137" i="20"/>
  <c r="BA136" i="20" s="1"/>
  <c r="BA135" i="20" s="1"/>
  <c r="BA134" i="20" s="1"/>
  <c r="BA133" i="20" s="1"/>
  <c r="BA131" i="20" s="1"/>
  <c r="BA130" i="20" s="1"/>
  <c r="AZ137" i="20"/>
  <c r="AZ136" i="20" s="1"/>
  <c r="AZ135" i="20" s="1"/>
  <c r="AZ134" i="20" s="1"/>
  <c r="AZ133" i="20" s="1"/>
  <c r="AZ131" i="20" s="1"/>
  <c r="AZ130" i="20" s="1"/>
  <c r="BC137" i="20"/>
  <c r="BC136" i="20" s="1"/>
  <c r="BC135" i="20" s="1"/>
  <c r="BC134" i="20" s="1"/>
  <c r="BC133" i="20" s="1"/>
  <c r="BC131" i="20" s="1"/>
  <c r="BC130" i="20" s="1"/>
  <c r="BX137" i="20"/>
  <c r="BX136" i="20" s="1"/>
  <c r="BX135" i="20" s="1"/>
  <c r="BX134" i="20" s="1"/>
  <c r="BX133" i="20" s="1"/>
  <c r="BX131" i="20" s="1"/>
  <c r="BX130" i="20" s="1"/>
  <c r="BX129" i="20" s="1"/>
  <c r="AQ137" i="20"/>
  <c r="AQ136" i="20" s="1"/>
  <c r="AP137" i="20"/>
  <c r="AP136" i="20" s="1"/>
  <c r="CB137" i="20"/>
  <c r="CB136" i="20" s="1"/>
  <c r="CA137" i="20"/>
  <c r="CA136" i="20" s="1"/>
  <c r="AY137" i="20"/>
  <c r="AY136" i="20" s="1"/>
  <c r="AO137" i="20"/>
  <c r="AO136" i="20" s="1"/>
  <c r="AN137" i="20"/>
  <c r="AN136" i="20" s="1"/>
  <c r="AN135" i="20" s="1"/>
  <c r="AN134" i="20" s="1"/>
  <c r="AN133" i="20" s="1"/>
  <c r="AN132" i="20" s="1"/>
  <c r="AN131" i="20" s="1"/>
  <c r="AN130" i="20" s="1"/>
  <c r="AM137" i="20"/>
  <c r="AM136" i="20" s="1"/>
  <c r="AM135" i="20" s="1"/>
  <c r="AM134" i="20" s="1"/>
  <c r="AM133" i="20" s="1"/>
  <c r="AM132" i="20" s="1"/>
  <c r="AM131" i="20" s="1"/>
  <c r="AM130" i="20" s="1"/>
  <c r="AM129" i="20" s="1"/>
  <c r="AE137" i="20"/>
  <c r="AD137" i="20"/>
  <c r="AC137" i="20"/>
  <c r="AB137" i="20"/>
  <c r="AA137" i="20"/>
  <c r="AE136" i="20"/>
  <c r="AE135" i="20" s="1"/>
  <c r="AE134" i="20" s="1"/>
  <c r="AE133" i="20" s="1"/>
  <c r="AE132" i="20" s="1"/>
  <c r="AE131" i="20" s="1"/>
  <c r="AD136" i="20"/>
  <c r="AD135" i="20" s="1"/>
  <c r="AD134" i="20" s="1"/>
  <c r="AD133" i="20" s="1"/>
  <c r="AD132" i="20" s="1"/>
  <c r="AD131" i="20" s="1"/>
  <c r="AC136" i="20"/>
  <c r="AC135" i="20" s="1"/>
  <c r="AC134" i="20" s="1"/>
  <c r="AC133" i="20" s="1"/>
  <c r="AC132" i="20" s="1"/>
  <c r="AC131" i="20" s="1"/>
  <c r="AB136" i="20"/>
  <c r="AB135" i="20" s="1"/>
  <c r="AB134" i="20" s="1"/>
  <c r="AB133" i="20" s="1"/>
  <c r="AB132" i="20" s="1"/>
  <c r="AB131" i="20" s="1"/>
  <c r="AA136" i="20"/>
  <c r="AA135" i="20" s="1"/>
  <c r="AA134" i="20" s="1"/>
  <c r="AA133" i="20" s="1"/>
  <c r="AA132" i="20" s="1"/>
  <c r="AA131" i="20" s="1"/>
  <c r="AP134" i="20"/>
  <c r="AP133" i="20" s="1"/>
  <c r="AP132" i="20" s="1"/>
  <c r="AP131" i="20" s="1"/>
  <c r="AP130" i="20" s="1"/>
  <c r="CB134" i="20"/>
  <c r="CB133" i="20" s="1"/>
  <c r="CB132" i="20" s="1"/>
  <c r="CB131" i="20" s="1"/>
  <c r="CB130" i="20" s="1"/>
  <c r="CB129" i="20" s="1"/>
  <c r="CA134" i="20"/>
  <c r="CA133" i="20" s="1"/>
  <c r="CA132" i="20" s="1"/>
  <c r="CA130" i="20" s="1"/>
  <c r="CA129" i="20" s="1"/>
  <c r="AY134" i="20"/>
  <c r="AY133" i="20" s="1"/>
  <c r="AY132" i="20" s="1"/>
  <c r="AY131" i="20" s="1"/>
  <c r="AY130" i="20" s="1"/>
  <c r="AO134" i="20"/>
  <c r="AO133" i="20" s="1"/>
  <c r="AO132" i="20" s="1"/>
  <c r="AO131" i="20" s="1"/>
  <c r="AO130" i="20" s="1"/>
  <c r="AQ133" i="20"/>
  <c r="AQ132" i="20" s="1"/>
  <c r="AQ131" i="20" s="1"/>
  <c r="AQ130" i="20" s="1"/>
  <c r="Q116" i="20"/>
  <c r="Q115" i="20" s="1"/>
  <c r="Q114" i="20" s="1"/>
  <c r="Q113" i="20" s="1"/>
  <c r="Q112" i="20" s="1"/>
  <c r="Q111" i="20" s="1"/>
  <c r="Q110" i="20" s="1"/>
  <c r="Q109" i="20" s="1"/>
  <c r="Q108" i="20" s="1"/>
  <c r="P116" i="20"/>
  <c r="P115" i="20" s="1"/>
  <c r="P114" i="20" s="1"/>
  <c r="P113" i="20" s="1"/>
  <c r="P112" i="20" s="1"/>
  <c r="P111" i="20" s="1"/>
  <c r="P110" i="20" s="1"/>
  <c r="P109" i="20" s="1"/>
  <c r="P108" i="20" s="1"/>
  <c r="O116" i="20"/>
  <c r="BZ116" i="20"/>
  <c r="BZ115" i="20" s="1"/>
  <c r="BZ114" i="20" s="1"/>
  <c r="BZ113" i="20" s="1"/>
  <c r="BZ112" i="20" s="1"/>
  <c r="BZ111" i="20" s="1"/>
  <c r="BZ110" i="20" s="1"/>
  <c r="BZ108" i="20" s="1"/>
  <c r="BY116" i="20"/>
  <c r="BY115" i="20" s="1"/>
  <c r="BY114" i="20" s="1"/>
  <c r="BY113" i="20" s="1"/>
  <c r="BY112" i="20" s="1"/>
  <c r="BY111" i="20" s="1"/>
  <c r="BY110" i="20" s="1"/>
  <c r="BY108" i="20" s="1"/>
  <c r="BM116" i="20"/>
  <c r="BM115" i="20" s="1"/>
  <c r="BM114" i="20" s="1"/>
  <c r="BM113" i="20" s="1"/>
  <c r="BM112" i="20" s="1"/>
  <c r="BM111" i="20" s="1"/>
  <c r="BM110" i="20" s="1"/>
  <c r="BM109" i="20" s="1"/>
  <c r="BB116" i="20"/>
  <c r="BB115" i="20" s="1"/>
  <c r="BB114" i="20" s="1"/>
  <c r="BB113" i="20" s="1"/>
  <c r="BB112" i="20" s="1"/>
  <c r="BB110" i="20" s="1"/>
  <c r="BB109" i="20" s="1"/>
  <c r="BK116" i="20"/>
  <c r="BK115" i="20" s="1"/>
  <c r="BK114" i="20" s="1"/>
  <c r="BK113" i="20" s="1"/>
  <c r="BK112" i="20" s="1"/>
  <c r="BK110" i="20" s="1"/>
  <c r="BK109" i="20" s="1"/>
  <c r="BX116" i="20"/>
  <c r="BX115" i="20" s="1"/>
  <c r="BX114" i="20" s="1"/>
  <c r="BX113" i="20" s="1"/>
  <c r="BX112" i="20" s="1"/>
  <c r="BX111" i="20" s="1"/>
  <c r="BX110" i="20" s="1"/>
  <c r="BX108" i="20" s="1"/>
  <c r="BA116" i="20"/>
  <c r="BA115" i="20" s="1"/>
  <c r="BA114" i="20" s="1"/>
  <c r="BA113" i="20" s="1"/>
  <c r="BA112" i="20" s="1"/>
  <c r="BA110" i="20" s="1"/>
  <c r="BA109" i="20" s="1"/>
  <c r="AZ116" i="20"/>
  <c r="AZ115" i="20" s="1"/>
  <c r="AY116" i="20"/>
  <c r="AY115" i="20" s="1"/>
  <c r="AO116" i="20"/>
  <c r="AO115" i="20" s="1"/>
  <c r="AN116" i="20"/>
  <c r="AN115" i="20" s="1"/>
  <c r="AM116" i="20"/>
  <c r="AM115" i="20" s="1"/>
  <c r="AM114" i="20" s="1"/>
  <c r="AM113" i="20" s="1"/>
  <c r="AM112" i="20" s="1"/>
  <c r="AM111" i="20" s="1"/>
  <c r="AM110" i="20" s="1"/>
  <c r="AC116" i="20"/>
  <c r="AC115" i="20" s="1"/>
  <c r="AC114" i="20" s="1"/>
  <c r="AC113" i="20" s="1"/>
  <c r="AC112" i="20" s="1"/>
  <c r="AC111" i="20" s="1"/>
  <c r="AC110" i="20" s="1"/>
  <c r="AB116" i="20"/>
  <c r="AB115" i="20" s="1"/>
  <c r="AB114" i="20" s="1"/>
  <c r="AB113" i="20" s="1"/>
  <c r="AB112" i="20" s="1"/>
  <c r="AB111" i="20" s="1"/>
  <c r="AB110" i="20" s="1"/>
  <c r="AA116" i="20"/>
  <c r="AA115" i="20" s="1"/>
  <c r="AA114" i="20" s="1"/>
  <c r="AA113" i="20" s="1"/>
  <c r="AA112" i="20" s="1"/>
  <c r="AA111" i="20" s="1"/>
  <c r="AA110" i="20" s="1"/>
  <c r="O115" i="20"/>
  <c r="O114" i="20" s="1"/>
  <c r="O113" i="20" s="1"/>
  <c r="O112" i="20" s="1"/>
  <c r="O111" i="20" s="1"/>
  <c r="O110" i="20" s="1"/>
  <c r="O109" i="20" s="1"/>
  <c r="O108" i="20" s="1"/>
  <c r="AZ113" i="20"/>
  <c r="AY113" i="20"/>
  <c r="AO113" i="20"/>
  <c r="AO112" i="20" s="1"/>
  <c r="AO111" i="20" s="1"/>
  <c r="AO110" i="20" s="1"/>
  <c r="AO109" i="20" s="1"/>
  <c r="AN113" i="20"/>
  <c r="AN112" i="20" s="1"/>
  <c r="AN111" i="20" s="1"/>
  <c r="AN110" i="20" s="1"/>
  <c r="AN109" i="20" s="1"/>
  <c r="AZ111" i="20"/>
  <c r="AZ110" i="20" s="1"/>
  <c r="AZ109" i="20" s="1"/>
  <c r="AY111" i="20"/>
  <c r="AY110" i="20" s="1"/>
  <c r="AY109" i="20" s="1"/>
  <c r="X95" i="20"/>
  <c r="X94" i="20" s="1"/>
  <c r="X93" i="20" s="1"/>
  <c r="X92" i="20" s="1"/>
  <c r="X91" i="20" s="1"/>
  <c r="X90" i="20" s="1"/>
  <c r="X89" i="20" s="1"/>
  <c r="X88" i="20" s="1"/>
  <c r="X87" i="20" s="1"/>
  <c r="W95" i="20"/>
  <c r="W94" i="20" s="1"/>
  <c r="W93" i="20" s="1"/>
  <c r="W92" i="20" s="1"/>
  <c r="W91" i="20" s="1"/>
  <c r="W90" i="20" s="1"/>
  <c r="W89" i="20" s="1"/>
  <c r="W88" i="20" s="1"/>
  <c r="W87" i="20" s="1"/>
  <c r="V95" i="20"/>
  <c r="V94" i="20" s="1"/>
  <c r="V93" i="20" s="1"/>
  <c r="V92" i="20" s="1"/>
  <c r="V91" i="20" s="1"/>
  <c r="V90" i="20" s="1"/>
  <c r="V89" i="20" s="1"/>
  <c r="V88" i="20" s="1"/>
  <c r="V87" i="20" s="1"/>
  <c r="U95" i="20"/>
  <c r="U94" i="20" s="1"/>
  <c r="U93" i="20" s="1"/>
  <c r="U92" i="20" s="1"/>
  <c r="U91" i="20" s="1"/>
  <c r="U90" i="20" s="1"/>
  <c r="U89" i="20" s="1"/>
  <c r="U88" i="20" s="1"/>
  <c r="U87" i="20" s="1"/>
  <c r="T95" i="20"/>
  <c r="T94" i="20" s="1"/>
  <c r="T93" i="20" s="1"/>
  <c r="T92" i="20" s="1"/>
  <c r="T91" i="20" s="1"/>
  <c r="T90" i="20" s="1"/>
  <c r="T89" i="20" s="1"/>
  <c r="T88" i="20" s="1"/>
  <c r="T87" i="20" s="1"/>
  <c r="S95" i="20"/>
  <c r="S94" i="20" s="1"/>
  <c r="S93" i="20" s="1"/>
  <c r="S92" i="20" s="1"/>
  <c r="S91" i="20" s="1"/>
  <c r="S90" i="20" s="1"/>
  <c r="S89" i="20" s="1"/>
  <c r="S88" i="20" s="1"/>
  <c r="S87" i="20" s="1"/>
  <c r="R95" i="20"/>
  <c r="R94" i="20" s="1"/>
  <c r="R93" i="20" s="1"/>
  <c r="R92" i="20" s="1"/>
  <c r="R91" i="20" s="1"/>
  <c r="R90" i="20" s="1"/>
  <c r="R89" i="20" s="1"/>
  <c r="R88" i="20" s="1"/>
  <c r="R87" i="20" s="1"/>
  <c r="Q95" i="20"/>
  <c r="Q94" i="20" s="1"/>
  <c r="Q93" i="20" s="1"/>
  <c r="Q92" i="20" s="1"/>
  <c r="Q91" i="20" s="1"/>
  <c r="Q90" i="20" s="1"/>
  <c r="Q89" i="20" s="1"/>
  <c r="Q88" i="20" s="1"/>
  <c r="Q87" i="20" s="1"/>
  <c r="P95" i="20"/>
  <c r="P94" i="20" s="1"/>
  <c r="P93" i="20" s="1"/>
  <c r="P92" i="20" s="1"/>
  <c r="P91" i="20" s="1"/>
  <c r="P90" i="20" s="1"/>
  <c r="P89" i="20" s="1"/>
  <c r="P88" i="20" s="1"/>
  <c r="P87" i="20" s="1"/>
  <c r="O95" i="20"/>
  <c r="O94" i="20" s="1"/>
  <c r="O93" i="20" s="1"/>
  <c r="O92" i="20" s="1"/>
  <c r="O91" i="20" s="1"/>
  <c r="O90" i="20" s="1"/>
  <c r="O89" i="20" s="1"/>
  <c r="O88" i="20" s="1"/>
  <c r="O87" i="20" s="1"/>
  <c r="E95" i="20"/>
  <c r="E94" i="20" s="1"/>
  <c r="E93" i="20" s="1"/>
  <c r="E92" i="20" s="1"/>
  <c r="E91" i="20" s="1"/>
  <c r="E90" i="20" s="1"/>
  <c r="E89" i="20" s="1"/>
  <c r="E88" i="20" s="1"/>
  <c r="E87" i="20" s="1"/>
  <c r="D95" i="20"/>
  <c r="D94" i="20" s="1"/>
  <c r="D93" i="20" s="1"/>
  <c r="D92" i="20" s="1"/>
  <c r="D91" i="20" s="1"/>
  <c r="D90" i="20" s="1"/>
  <c r="D89" i="20" s="1"/>
  <c r="D88" i="20" s="1"/>
  <c r="D87" i="20" s="1"/>
  <c r="C95" i="20"/>
  <c r="C94" i="20" s="1"/>
  <c r="C93" i="20" s="1"/>
  <c r="C92" i="20" s="1"/>
  <c r="C91" i="20" s="1"/>
  <c r="C90" i="20" s="1"/>
  <c r="C89" i="20" s="1"/>
  <c r="C88" i="20" s="1"/>
  <c r="C87" i="20" s="1"/>
  <c r="CI95" i="20"/>
  <c r="CI94" i="20" s="1"/>
  <c r="CI93" i="20" s="1"/>
  <c r="CI91" i="20" s="1"/>
  <c r="CI90" i="20" s="1"/>
  <c r="CI89" i="20" s="1"/>
  <c r="CI88" i="20" s="1"/>
  <c r="CI87" i="20" s="1"/>
  <c r="BQ95" i="20"/>
  <c r="BQ94" i="20" s="1"/>
  <c r="BQ93" i="20" s="1"/>
  <c r="BQ92" i="20" s="1"/>
  <c r="BQ91" i="20" s="1"/>
  <c r="BQ90" i="20" s="1"/>
  <c r="BQ89" i="20" s="1"/>
  <c r="BQ88" i="20" s="1"/>
  <c r="CH95" i="20"/>
  <c r="CH94" i="20" s="1"/>
  <c r="CH93" i="20" s="1"/>
  <c r="CH91" i="20" s="1"/>
  <c r="CH90" i="20" s="1"/>
  <c r="CH89" i="20" s="1"/>
  <c r="CH88" i="20" s="1"/>
  <c r="CH87" i="20" s="1"/>
  <c r="BP95" i="20"/>
  <c r="BP94" i="20" s="1"/>
  <c r="BP93" i="20" s="1"/>
  <c r="BP92" i="20" s="1"/>
  <c r="BP91" i="20" s="1"/>
  <c r="BP90" i="20" s="1"/>
  <c r="BP89" i="20" s="1"/>
  <c r="BP88" i="20" s="1"/>
  <c r="BZ95" i="20"/>
  <c r="BZ94" i="20" s="1"/>
  <c r="BZ93" i="20" s="1"/>
  <c r="BZ92" i="20" s="1"/>
  <c r="BZ91" i="20" s="1"/>
  <c r="BZ90" i="20" s="1"/>
  <c r="BZ89" i="20" s="1"/>
  <c r="BZ87" i="20" s="1"/>
  <c r="BO95" i="20"/>
  <c r="BO94" i="20" s="1"/>
  <c r="BO93" i="20" s="1"/>
  <c r="BO92" i="20" s="1"/>
  <c r="BO91" i="20" s="1"/>
  <c r="BO90" i="20" s="1"/>
  <c r="BO89" i="20" s="1"/>
  <c r="BO88" i="20" s="1"/>
  <c r="CC94" i="20"/>
  <c r="CC93" i="20" s="1"/>
  <c r="CC92" i="20" s="1"/>
  <c r="CC91" i="20" s="1"/>
  <c r="CC89" i="20" s="1"/>
  <c r="CC88" i="20" s="1"/>
  <c r="CC87" i="20" s="1"/>
  <c r="CG94" i="20"/>
  <c r="CG93" i="20" s="1"/>
  <c r="CG92" i="20" s="1"/>
  <c r="CG90" i="20" s="1"/>
  <c r="CG89" i="20" s="1"/>
  <c r="CG88" i="20" s="1"/>
  <c r="CG87" i="20" s="1"/>
  <c r="CM94" i="20"/>
  <c r="CM93" i="20" s="1"/>
  <c r="CM92" i="20" s="1"/>
  <c r="CM91" i="20" s="1"/>
  <c r="CM90" i="20" s="1"/>
  <c r="CM89" i="20" s="1"/>
  <c r="CM88" i="20" s="1"/>
  <c r="CM87" i="20" s="1"/>
  <c r="BH94" i="20"/>
  <c r="BH93" i="20" s="1"/>
  <c r="BH92" i="20" s="1"/>
  <c r="BH91" i="20" s="1"/>
  <c r="BH90" i="20" s="1"/>
  <c r="BH89" i="20" s="1"/>
  <c r="BH88" i="20" s="1"/>
  <c r="BL94" i="20"/>
  <c r="BL93" i="20" s="1"/>
  <c r="BL92" i="20" s="1"/>
  <c r="BL91" i="20" s="1"/>
  <c r="BL90" i="20" s="1"/>
  <c r="BL89" i="20" s="1"/>
  <c r="BL88" i="20" s="1"/>
  <c r="BK94" i="20"/>
  <c r="BK93" i="20" s="1"/>
  <c r="BK92" i="20" s="1"/>
  <c r="BK91" i="20" s="1"/>
  <c r="BK90" i="20" s="1"/>
  <c r="BK89" i="20" s="1"/>
  <c r="BK88" i="20" s="1"/>
  <c r="CF94" i="20"/>
  <c r="CF93" i="20" s="1"/>
  <c r="CF92" i="20" s="1"/>
  <c r="CF90" i="20" s="1"/>
  <c r="CF89" i="20" s="1"/>
  <c r="CF88" i="20" s="1"/>
  <c r="CF87" i="20" s="1"/>
  <c r="CL95" i="20"/>
  <c r="CL94" i="20" s="1"/>
  <c r="CL93" i="20" s="1"/>
  <c r="CL92" i="20" s="1"/>
  <c r="CL91" i="20" s="1"/>
  <c r="CL90" i="20" s="1"/>
  <c r="CL89" i="20" s="1"/>
  <c r="CL88" i="20" s="1"/>
  <c r="CL87" i="20" s="1"/>
  <c r="CK95" i="20"/>
  <c r="CK94" i="20" s="1"/>
  <c r="CK93" i="20" s="1"/>
  <c r="CK92" i="20" s="1"/>
  <c r="CK91" i="20" s="1"/>
  <c r="CK90" i="20" s="1"/>
  <c r="CK89" i="20" s="1"/>
  <c r="CK88" i="20" s="1"/>
  <c r="CK87" i="20" s="1"/>
  <c r="BN95" i="20"/>
  <c r="BN94" i="20" s="1"/>
  <c r="BN93" i="20" s="1"/>
  <c r="BN92" i="20" s="1"/>
  <c r="BN91" i="20" s="1"/>
  <c r="BN90" i="20" s="1"/>
  <c r="BN89" i="20" s="1"/>
  <c r="BN88" i="20" s="1"/>
  <c r="BM95" i="20"/>
  <c r="BM94" i="20" s="1"/>
  <c r="BM93" i="20" s="1"/>
  <c r="BM92" i="20" s="1"/>
  <c r="BM91" i="20" s="1"/>
  <c r="BM90" i="20" s="1"/>
  <c r="BM89" i="20" s="1"/>
  <c r="BM88" i="20" s="1"/>
  <c r="BF95" i="20"/>
  <c r="BF94" i="20" s="1"/>
  <c r="BF93" i="20" s="1"/>
  <c r="BF92" i="20" s="1"/>
  <c r="BF91" i="20" s="1"/>
  <c r="BF90" i="20" s="1"/>
  <c r="BF89" i="20" s="1"/>
  <c r="BF88" i="20" s="1"/>
  <c r="BG95" i="20"/>
  <c r="BG94" i="20" s="1"/>
  <c r="BG93" i="20" s="1"/>
  <c r="BG92" i="20" s="1"/>
  <c r="BG91" i="20" s="1"/>
  <c r="BG90" i="20" s="1"/>
  <c r="BG89" i="20" s="1"/>
  <c r="BG88" i="20" s="1"/>
  <c r="AZ95" i="20"/>
  <c r="AZ94" i="20" s="1"/>
  <c r="AZ93" i="20" s="1"/>
  <c r="AZ92" i="20" s="1"/>
  <c r="AZ91" i="20" s="1"/>
  <c r="AZ90" i="20" s="1"/>
  <c r="AZ89" i="20" s="1"/>
  <c r="AZ88" i="20" s="1"/>
  <c r="BD95" i="20"/>
  <c r="BD94" i="20" s="1"/>
  <c r="BD92" i="20" s="1"/>
  <c r="BD91" i="20" s="1"/>
  <c r="BD90" i="20" s="1"/>
  <c r="BD89" i="20" s="1"/>
  <c r="BD88" i="20" s="1"/>
  <c r="BC95" i="20"/>
  <c r="BC94" i="20" s="1"/>
  <c r="BC92" i="20" s="1"/>
  <c r="BC91" i="20" s="1"/>
  <c r="BC90" i="20" s="1"/>
  <c r="BC89" i="20" s="1"/>
  <c r="BC88" i="20" s="1"/>
  <c r="BB95" i="20"/>
  <c r="BB94" i="20" s="1"/>
  <c r="BB92" i="20" s="1"/>
  <c r="BB91" i="20" s="1"/>
  <c r="BB90" i="20" s="1"/>
  <c r="BB89" i="20" s="1"/>
  <c r="BB88" i="20" s="1"/>
  <c r="BA95" i="20"/>
  <c r="BA94" i="20" s="1"/>
  <c r="BA92" i="20" s="1"/>
  <c r="BA91" i="20" s="1"/>
  <c r="BA90" i="20" s="1"/>
  <c r="BA89" i="20" s="1"/>
  <c r="BA88" i="20" s="1"/>
  <c r="AY95" i="20"/>
  <c r="AY94" i="20" s="1"/>
  <c r="AY93" i="20" s="1"/>
  <c r="AY92" i="20" s="1"/>
  <c r="AY91" i="20" s="1"/>
  <c r="AY90" i="20" s="1"/>
  <c r="AY89" i="20" s="1"/>
  <c r="AY88" i="20" s="1"/>
  <c r="BE95" i="20"/>
  <c r="BE94" i="20" s="1"/>
  <c r="BE92" i="20" s="1"/>
  <c r="BE91" i="20" s="1"/>
  <c r="BE90" i="20" s="1"/>
  <c r="BE89" i="20" s="1"/>
  <c r="BE88" i="20" s="1"/>
  <c r="CA95" i="20"/>
  <c r="CA94" i="20" s="1"/>
  <c r="CA93" i="20" s="1"/>
  <c r="CA92" i="20" s="1"/>
  <c r="CA91" i="20" s="1"/>
  <c r="CA90" i="20" s="1"/>
  <c r="CA89" i="20" s="1"/>
  <c r="CA87" i="20" s="1"/>
  <c r="AQ95" i="20"/>
  <c r="CJ95" i="20"/>
  <c r="AV95" i="20"/>
  <c r="AU95" i="20"/>
  <c r="AT95" i="20"/>
  <c r="AS95" i="20"/>
  <c r="AR95" i="20"/>
  <c r="CB95" i="20"/>
  <c r="AP95" i="20"/>
  <c r="AO95" i="20"/>
  <c r="AN95" i="20"/>
  <c r="AM95" i="20"/>
  <c r="AJ95" i="20"/>
  <c r="AJ94" i="20" s="1"/>
  <c r="AJ93" i="20" s="1"/>
  <c r="AJ92" i="20" s="1"/>
  <c r="AJ91" i="20" s="1"/>
  <c r="AJ90" i="20" s="1"/>
  <c r="AJ89" i="20" s="1"/>
  <c r="Y95" i="20"/>
  <c r="Y94" i="20" s="1"/>
  <c r="Y93" i="20" s="1"/>
  <c r="Y92" i="20" s="1"/>
  <c r="Y91" i="20" s="1"/>
  <c r="Y90" i="20" s="1"/>
  <c r="Y89" i="20" s="1"/>
  <c r="AI95" i="20"/>
  <c r="AI94" i="20" s="1"/>
  <c r="AI93" i="20" s="1"/>
  <c r="AI92" i="20" s="1"/>
  <c r="AI91" i="20" s="1"/>
  <c r="AI90" i="20" s="1"/>
  <c r="AI89" i="20" s="1"/>
  <c r="AH95" i="20"/>
  <c r="AH94" i="20" s="1"/>
  <c r="AH93" i="20" s="1"/>
  <c r="AH92" i="20" s="1"/>
  <c r="AH91" i="20" s="1"/>
  <c r="AH90" i="20" s="1"/>
  <c r="AH89" i="20" s="1"/>
  <c r="AG95" i="20"/>
  <c r="AG94" i="20" s="1"/>
  <c r="AG93" i="20" s="1"/>
  <c r="AG92" i="20" s="1"/>
  <c r="AG91" i="20" s="1"/>
  <c r="AG90" i="20" s="1"/>
  <c r="AG89" i="20" s="1"/>
  <c r="AF95" i="20"/>
  <c r="AF94" i="20" s="1"/>
  <c r="AF93" i="20" s="1"/>
  <c r="AF92" i="20" s="1"/>
  <c r="AF91" i="20" s="1"/>
  <c r="AF90" i="20" s="1"/>
  <c r="AF89" i="20" s="1"/>
  <c r="AE95" i="20"/>
  <c r="AE94" i="20" s="1"/>
  <c r="AE93" i="20" s="1"/>
  <c r="AE92" i="20" s="1"/>
  <c r="AE91" i="20" s="1"/>
  <c r="AE90" i="20" s="1"/>
  <c r="AE89" i="20" s="1"/>
  <c r="AD95" i="20"/>
  <c r="AD94" i="20" s="1"/>
  <c r="AD93" i="20" s="1"/>
  <c r="AD92" i="20" s="1"/>
  <c r="AD91" i="20" s="1"/>
  <c r="AD90" i="20" s="1"/>
  <c r="AD89" i="20" s="1"/>
  <c r="AC95" i="20"/>
  <c r="AC94" i="20" s="1"/>
  <c r="AC93" i="20" s="1"/>
  <c r="AC92" i="20" s="1"/>
  <c r="AC91" i="20" s="1"/>
  <c r="AC90" i="20" s="1"/>
  <c r="AC89" i="20" s="1"/>
  <c r="AB95" i="20"/>
  <c r="AB94" i="20" s="1"/>
  <c r="AB93" i="20" s="1"/>
  <c r="AB92" i="20" s="1"/>
  <c r="AB91" i="20" s="1"/>
  <c r="AB90" i="20" s="1"/>
  <c r="AB89" i="20" s="1"/>
  <c r="AA95" i="20"/>
  <c r="AA94" i="20" s="1"/>
  <c r="AA93" i="20" s="1"/>
  <c r="AA92" i="20" s="1"/>
  <c r="AA91" i="20" s="1"/>
  <c r="AA90" i="20" s="1"/>
  <c r="AA89" i="20" s="1"/>
  <c r="AQ92" i="20"/>
  <c r="AQ91" i="20" s="1"/>
  <c r="AQ90" i="20" s="1"/>
  <c r="AQ89" i="20" s="1"/>
  <c r="AQ88" i="20" s="1"/>
  <c r="CJ92" i="20"/>
  <c r="CJ91" i="20" s="1"/>
  <c r="CJ90" i="20" s="1"/>
  <c r="CJ89" i="20" s="1"/>
  <c r="CJ88" i="20" s="1"/>
  <c r="CJ87" i="20" s="1"/>
  <c r="AV92" i="20"/>
  <c r="AV91" i="20" s="1"/>
  <c r="AV90" i="20" s="1"/>
  <c r="AV89" i="20" s="1"/>
  <c r="AV88" i="20" s="1"/>
  <c r="AT92" i="20"/>
  <c r="AT91" i="20" s="1"/>
  <c r="AT90" i="20" s="1"/>
  <c r="AT89" i="20" s="1"/>
  <c r="AT88" i="20" s="1"/>
  <c r="AS92" i="20"/>
  <c r="AS91" i="20" s="1"/>
  <c r="AS90" i="20" s="1"/>
  <c r="AS89" i="20" s="1"/>
  <c r="AS88" i="20" s="1"/>
  <c r="AR92" i="20"/>
  <c r="AR91" i="20" s="1"/>
  <c r="AR90" i="20" s="1"/>
  <c r="AR89" i="20" s="1"/>
  <c r="AR88" i="20" s="1"/>
  <c r="AU91" i="20"/>
  <c r="AU90" i="20" s="1"/>
  <c r="AU89" i="20" s="1"/>
  <c r="AU88" i="20" s="1"/>
  <c r="CB91" i="20"/>
  <c r="CB90" i="20" s="1"/>
  <c r="CB89" i="20" s="1"/>
  <c r="CB88" i="20" s="1"/>
  <c r="CB87" i="20" s="1"/>
  <c r="AP91" i="20"/>
  <c r="AP90" i="20" s="1"/>
  <c r="AP89" i="20" s="1"/>
  <c r="AP88" i="20" s="1"/>
  <c r="AO91" i="20"/>
  <c r="AO90" i="20" s="1"/>
  <c r="AO89" i="20" s="1"/>
  <c r="AO88" i="20" s="1"/>
  <c r="AN91" i="20"/>
  <c r="AN90" i="20" s="1"/>
  <c r="AN89" i="20" s="1"/>
  <c r="AN88" i="20" s="1"/>
  <c r="AM91" i="20"/>
  <c r="AM90" i="20" s="1"/>
  <c r="AM89" i="20" s="1"/>
  <c r="AM88" i="20" s="1"/>
  <c r="T74" i="20"/>
  <c r="T73" i="20" s="1"/>
  <c r="T72" i="20" s="1"/>
  <c r="T71" i="20" s="1"/>
  <c r="T70" i="20" s="1"/>
  <c r="T69" i="20" s="1"/>
  <c r="T68" i="20" s="1"/>
  <c r="T67" i="20" s="1"/>
  <c r="T66" i="20" s="1"/>
  <c r="S74" i="20"/>
  <c r="S73" i="20" s="1"/>
  <c r="S72" i="20" s="1"/>
  <c r="S71" i="20" s="1"/>
  <c r="S70" i="20" s="1"/>
  <c r="S69" i="20" s="1"/>
  <c r="S68" i="20" s="1"/>
  <c r="S67" i="20" s="1"/>
  <c r="S66" i="20" s="1"/>
  <c r="R74" i="20"/>
  <c r="R73" i="20" s="1"/>
  <c r="R72" i="20" s="1"/>
  <c r="R71" i="20" s="1"/>
  <c r="R70" i="20" s="1"/>
  <c r="R69" i="20" s="1"/>
  <c r="R68" i="20" s="1"/>
  <c r="R67" i="20" s="1"/>
  <c r="R66" i="20" s="1"/>
  <c r="Q74" i="20"/>
  <c r="Q73" i="20" s="1"/>
  <c r="Q72" i="20" s="1"/>
  <c r="Q71" i="20" s="1"/>
  <c r="Q70" i="20" s="1"/>
  <c r="Q69" i="20" s="1"/>
  <c r="Q68" i="20" s="1"/>
  <c r="Q67" i="20" s="1"/>
  <c r="Q66" i="20" s="1"/>
  <c r="P74" i="20"/>
  <c r="P73" i="20" s="1"/>
  <c r="P72" i="20" s="1"/>
  <c r="P71" i="20" s="1"/>
  <c r="P70" i="20" s="1"/>
  <c r="P69" i="20" s="1"/>
  <c r="P68" i="20" s="1"/>
  <c r="P67" i="20" s="1"/>
  <c r="P66" i="20" s="1"/>
  <c r="O74" i="20"/>
  <c r="O73" i="20" s="1"/>
  <c r="O72" i="20" s="1"/>
  <c r="O71" i="20" s="1"/>
  <c r="O70" i="20" s="1"/>
  <c r="O69" i="20" s="1"/>
  <c r="O68" i="20" s="1"/>
  <c r="O67" i="20" s="1"/>
  <c r="O66" i="20" s="1"/>
  <c r="BN74" i="20"/>
  <c r="BN73" i="20" s="1"/>
  <c r="BN72" i="20" s="1"/>
  <c r="BN71" i="20" s="1"/>
  <c r="BN70" i="20" s="1"/>
  <c r="BN69" i="20" s="1"/>
  <c r="BN68" i="20" s="1"/>
  <c r="BN67" i="20" s="1"/>
  <c r="CA74" i="20"/>
  <c r="CA73" i="20" s="1"/>
  <c r="CA72" i="20" s="1"/>
  <c r="CA71" i="20" s="1"/>
  <c r="CA70" i="20" s="1"/>
  <c r="CA69" i="20" s="1"/>
  <c r="CA68" i="20" s="1"/>
  <c r="CA67" i="20" s="1"/>
  <c r="CA66" i="20" s="1"/>
  <c r="BM74" i="20"/>
  <c r="BM73" i="20" s="1"/>
  <c r="BM72" i="20" s="1"/>
  <c r="BM71" i="20" s="1"/>
  <c r="BM70" i="20" s="1"/>
  <c r="BM69" i="20" s="1"/>
  <c r="BM68" i="20" s="1"/>
  <c r="BM67" i="20" s="1"/>
  <c r="CF74" i="20"/>
  <c r="CF71" i="20" s="1"/>
  <c r="CF70" i="20" s="1"/>
  <c r="CF69" i="20" s="1"/>
  <c r="CF68" i="20" s="1"/>
  <c r="CF67" i="20" s="1"/>
  <c r="CF66" i="20" s="1"/>
  <c r="BZ74" i="20"/>
  <c r="BZ72" i="20" s="1"/>
  <c r="BZ71" i="20" s="1"/>
  <c r="BZ70" i="20" s="1"/>
  <c r="BZ69" i="20" s="1"/>
  <c r="BZ68" i="20" s="1"/>
  <c r="BZ66" i="20" s="1"/>
  <c r="BP74" i="20"/>
  <c r="BP72" i="20" s="1"/>
  <c r="BP71" i="20" s="1"/>
  <c r="BP70" i="20" s="1"/>
  <c r="BP69" i="20" s="1"/>
  <c r="BP68" i="20" s="1"/>
  <c r="BP67" i="20" s="1"/>
  <c r="CB74" i="20"/>
  <c r="CB72" i="20" s="1"/>
  <c r="CB71" i="20" s="1"/>
  <c r="CB70" i="20" s="1"/>
  <c r="CB68" i="20" s="1"/>
  <c r="CB67" i="20" s="1"/>
  <c r="CB66" i="20" s="1"/>
  <c r="BY74" i="20"/>
  <c r="BY72" i="20" s="1"/>
  <c r="BY71" i="20" s="1"/>
  <c r="BY70" i="20" s="1"/>
  <c r="BY69" i="20" s="1"/>
  <c r="BY68" i="20" s="1"/>
  <c r="BY66" i="20" s="1"/>
  <c r="CE73" i="20"/>
  <c r="CE71" i="20" s="1"/>
  <c r="CE70" i="20" s="1"/>
  <c r="CE69" i="20" s="1"/>
  <c r="CE68" i="20" s="1"/>
  <c r="CE67" i="20" s="1"/>
  <c r="CE66" i="20" s="1"/>
  <c r="BB73" i="20"/>
  <c r="BB68" i="20" s="1"/>
  <c r="BB67" i="20" s="1"/>
  <c r="BA73" i="20"/>
  <c r="BA72" i="20" s="1"/>
  <c r="BA68" i="20" s="1"/>
  <c r="BA67" i="20" s="1"/>
  <c r="BK73" i="20"/>
  <c r="BK72" i="20" s="1"/>
  <c r="BK68" i="20" s="1"/>
  <c r="BK67" i="20" s="1"/>
  <c r="BX73" i="20"/>
  <c r="BX71" i="20" s="1"/>
  <c r="BX70" i="20" s="1"/>
  <c r="BX69" i="20" s="1"/>
  <c r="BX68" i="20" s="1"/>
  <c r="BX67" i="20" s="1"/>
  <c r="BX66" i="20" s="1"/>
  <c r="BL73" i="20"/>
  <c r="BL71" i="20" s="1"/>
  <c r="BL70" i="20" s="1"/>
  <c r="BL69" i="20" s="1"/>
  <c r="BL68" i="20" s="1"/>
  <c r="BL67" i="20" s="1"/>
  <c r="AZ73" i="20"/>
  <c r="AZ72" i="20" s="1"/>
  <c r="AZ68" i="20" s="1"/>
  <c r="AZ67" i="20" s="1"/>
  <c r="BD73" i="20"/>
  <c r="BD72" i="20" s="1"/>
  <c r="BD68" i="20" s="1"/>
  <c r="BD67" i="20" s="1"/>
  <c r="BC74" i="20"/>
  <c r="BC73" i="20" s="1"/>
  <c r="BC72" i="20" s="1"/>
  <c r="BC71" i="20" s="1"/>
  <c r="BC70" i="20" s="1"/>
  <c r="BC69" i="20" s="1"/>
  <c r="BC68" i="20" s="1"/>
  <c r="BC67" i="20" s="1"/>
  <c r="AR74" i="20"/>
  <c r="AR73" i="20" s="1"/>
  <c r="AR72" i="20" s="1"/>
  <c r="AR71" i="20" s="1"/>
  <c r="AR70" i="20" s="1"/>
  <c r="AR69" i="20" s="1"/>
  <c r="AR68" i="20" s="1"/>
  <c r="AR67" i="20" s="1"/>
  <c r="AY74" i="20"/>
  <c r="AQ74" i="20"/>
  <c r="AP74" i="20"/>
  <c r="AP73" i="20" s="1"/>
  <c r="AP72" i="20" s="1"/>
  <c r="AP71" i="20" s="1"/>
  <c r="AP70" i="20" s="1"/>
  <c r="AP69" i="20" s="1"/>
  <c r="AP68" i="20" s="1"/>
  <c r="AP67" i="20" s="1"/>
  <c r="AO74" i="20"/>
  <c r="AN74" i="20"/>
  <c r="AN73" i="20" s="1"/>
  <c r="AN72" i="20" s="1"/>
  <c r="AN71" i="20" s="1"/>
  <c r="AN70" i="20" s="1"/>
  <c r="AN69" i="20" s="1"/>
  <c r="AN68" i="20" s="1"/>
  <c r="AM74" i="20"/>
  <c r="AM73" i="20" s="1"/>
  <c r="AM72" i="20" s="1"/>
  <c r="AM71" i="20" s="1"/>
  <c r="AM70" i="20" s="1"/>
  <c r="AM69" i="20" s="1"/>
  <c r="AM68" i="20" s="1"/>
  <c r="AF74" i="20"/>
  <c r="AF73" i="20" s="1"/>
  <c r="AF72" i="20" s="1"/>
  <c r="AF71" i="20" s="1"/>
  <c r="AF70" i="20" s="1"/>
  <c r="AF69" i="20" s="1"/>
  <c r="AF68" i="20" s="1"/>
  <c r="AE74" i="20"/>
  <c r="AE73" i="20" s="1"/>
  <c r="AE72" i="20" s="1"/>
  <c r="AE71" i="20" s="1"/>
  <c r="AE70" i="20" s="1"/>
  <c r="AE69" i="20" s="1"/>
  <c r="AE68" i="20" s="1"/>
  <c r="AD74" i="20"/>
  <c r="AD73" i="20" s="1"/>
  <c r="AD72" i="20" s="1"/>
  <c r="AD71" i="20" s="1"/>
  <c r="AD70" i="20" s="1"/>
  <c r="AD69" i="20" s="1"/>
  <c r="AD68" i="20" s="1"/>
  <c r="AC74" i="20"/>
  <c r="AC73" i="20" s="1"/>
  <c r="AC72" i="20" s="1"/>
  <c r="AC71" i="20" s="1"/>
  <c r="AC70" i="20" s="1"/>
  <c r="AC69" i="20" s="1"/>
  <c r="AC68" i="20" s="1"/>
  <c r="AB74" i="20"/>
  <c r="AB73" i="20" s="1"/>
  <c r="AB72" i="20" s="1"/>
  <c r="AB71" i="20" s="1"/>
  <c r="AB70" i="20" s="1"/>
  <c r="AB69" i="20" s="1"/>
  <c r="AB68" i="20" s="1"/>
  <c r="AA74" i="20"/>
  <c r="AA73" i="20" s="1"/>
  <c r="AA72" i="20" s="1"/>
  <c r="AA71" i="20" s="1"/>
  <c r="AA70" i="20" s="1"/>
  <c r="AA69" i="20" s="1"/>
  <c r="AA68" i="20" s="1"/>
  <c r="AO71" i="20"/>
  <c r="AO70" i="20" s="1"/>
  <c r="AO69" i="20" s="1"/>
  <c r="AO68" i="20" s="1"/>
  <c r="AO67" i="20" s="1"/>
  <c r="AY70" i="20"/>
  <c r="AY69" i="20" s="1"/>
  <c r="AY68" i="20" s="1"/>
  <c r="AY67" i="20" s="1"/>
  <c r="AQ70" i="20"/>
  <c r="AQ69" i="20" s="1"/>
  <c r="AQ68" i="20" s="1"/>
  <c r="AQ67" i="20" s="1"/>
  <c r="Z53" i="20"/>
  <c r="Z52" i="20" s="1"/>
  <c r="Z51" i="20" s="1"/>
  <c r="Z50" i="20" s="1"/>
  <c r="Z49" i="20" s="1"/>
  <c r="Z48" i="20" s="1"/>
  <c r="Z47" i="20" s="1"/>
  <c r="Z46" i="20" s="1"/>
  <c r="Z45" i="20" s="1"/>
  <c r="Y53" i="20"/>
  <c r="Y52" i="20" s="1"/>
  <c r="Y51" i="20" s="1"/>
  <c r="Y50" i="20" s="1"/>
  <c r="Y49" i="20" s="1"/>
  <c r="Y48" i="20" s="1"/>
  <c r="Y47" i="20" s="1"/>
  <c r="Y46" i="20" s="1"/>
  <c r="Y45" i="20" s="1"/>
  <c r="X53" i="20"/>
  <c r="X52" i="20" s="1"/>
  <c r="X51" i="20" s="1"/>
  <c r="X50" i="20" s="1"/>
  <c r="X49" i="20" s="1"/>
  <c r="X48" i="20" s="1"/>
  <c r="X47" i="20" s="1"/>
  <c r="X46" i="20" s="1"/>
  <c r="X45" i="20" s="1"/>
  <c r="W53" i="20"/>
  <c r="W52" i="20" s="1"/>
  <c r="W51" i="20" s="1"/>
  <c r="W50" i="20" s="1"/>
  <c r="W49" i="20" s="1"/>
  <c r="W48" i="20" s="1"/>
  <c r="W47" i="20" s="1"/>
  <c r="W46" i="20" s="1"/>
  <c r="W45" i="20" s="1"/>
  <c r="V53" i="20"/>
  <c r="V52" i="20" s="1"/>
  <c r="V51" i="20" s="1"/>
  <c r="V50" i="20" s="1"/>
  <c r="V49" i="20" s="1"/>
  <c r="V48" i="20" s="1"/>
  <c r="V47" i="20" s="1"/>
  <c r="V46" i="20" s="1"/>
  <c r="V45" i="20" s="1"/>
  <c r="U53" i="20"/>
  <c r="U52" i="20" s="1"/>
  <c r="U51" i="20" s="1"/>
  <c r="U50" i="20" s="1"/>
  <c r="U49" i="20" s="1"/>
  <c r="U48" i="20" s="1"/>
  <c r="U47" i="20" s="1"/>
  <c r="U46" i="20" s="1"/>
  <c r="U45" i="20" s="1"/>
  <c r="T53" i="20"/>
  <c r="T52" i="20" s="1"/>
  <c r="T51" i="20" s="1"/>
  <c r="T50" i="20" s="1"/>
  <c r="T49" i="20" s="1"/>
  <c r="T48" i="20" s="1"/>
  <c r="T47" i="20" s="1"/>
  <c r="T46" i="20" s="1"/>
  <c r="T45" i="20" s="1"/>
  <c r="S53" i="20"/>
  <c r="S52" i="20" s="1"/>
  <c r="S51" i="20" s="1"/>
  <c r="S50" i="20" s="1"/>
  <c r="S49" i="20" s="1"/>
  <c r="S48" i="20" s="1"/>
  <c r="S47" i="20" s="1"/>
  <c r="S46" i="20" s="1"/>
  <c r="S45" i="20" s="1"/>
  <c r="R53" i="20"/>
  <c r="R52" i="20" s="1"/>
  <c r="R51" i="20" s="1"/>
  <c r="R50" i="20" s="1"/>
  <c r="R49" i="20" s="1"/>
  <c r="R48" i="20" s="1"/>
  <c r="R47" i="20" s="1"/>
  <c r="R46" i="20" s="1"/>
  <c r="R45" i="20" s="1"/>
  <c r="Q53" i="20"/>
  <c r="Q52" i="20" s="1"/>
  <c r="Q51" i="20" s="1"/>
  <c r="Q50" i="20" s="1"/>
  <c r="Q49" i="20" s="1"/>
  <c r="Q48" i="20" s="1"/>
  <c r="Q47" i="20" s="1"/>
  <c r="Q46" i="20" s="1"/>
  <c r="Q45" i="20" s="1"/>
  <c r="P53" i="20"/>
  <c r="P52" i="20" s="1"/>
  <c r="P51" i="20" s="1"/>
  <c r="P50" i="20" s="1"/>
  <c r="P49" i="20" s="1"/>
  <c r="P48" i="20" s="1"/>
  <c r="P47" i="20" s="1"/>
  <c r="P46" i="20" s="1"/>
  <c r="P45" i="20" s="1"/>
  <c r="O53" i="20"/>
  <c r="O52" i="20" s="1"/>
  <c r="O51" i="20" s="1"/>
  <c r="O50" i="20" s="1"/>
  <c r="O49" i="20" s="1"/>
  <c r="O48" i="20" s="1"/>
  <c r="O47" i="20" s="1"/>
  <c r="O46" i="20" s="1"/>
  <c r="O45" i="20" s="1"/>
  <c r="G53" i="20"/>
  <c r="G52" i="20" s="1"/>
  <c r="G51" i="20" s="1"/>
  <c r="G50" i="20" s="1"/>
  <c r="G49" i="20" s="1"/>
  <c r="G48" i="20" s="1"/>
  <c r="G47" i="20" s="1"/>
  <c r="G46" i="20" s="1"/>
  <c r="G45" i="20" s="1"/>
  <c r="F53" i="20"/>
  <c r="F52" i="20" s="1"/>
  <c r="F51" i="20" s="1"/>
  <c r="F50" i="20" s="1"/>
  <c r="F49" i="20" s="1"/>
  <c r="F48" i="20" s="1"/>
  <c r="F47" i="20" s="1"/>
  <c r="F46" i="20" s="1"/>
  <c r="F45" i="20" s="1"/>
  <c r="E53" i="20"/>
  <c r="E52" i="20" s="1"/>
  <c r="E51" i="20" s="1"/>
  <c r="E50" i="20" s="1"/>
  <c r="E49" i="20" s="1"/>
  <c r="E48" i="20" s="1"/>
  <c r="E47" i="20" s="1"/>
  <c r="E46" i="20" s="1"/>
  <c r="E45" i="20" s="1"/>
  <c r="D53" i="20"/>
  <c r="D52" i="20" s="1"/>
  <c r="D51" i="20" s="1"/>
  <c r="D50" i="20" s="1"/>
  <c r="D49" i="20" s="1"/>
  <c r="D48" i="20" s="1"/>
  <c r="D47" i="20" s="1"/>
  <c r="D46" i="20" s="1"/>
  <c r="D45" i="20" s="1"/>
  <c r="C53" i="20"/>
  <c r="C52" i="20" s="1"/>
  <c r="C51" i="20" s="1"/>
  <c r="C50" i="20" s="1"/>
  <c r="C49" i="20" s="1"/>
  <c r="C48" i="20" s="1"/>
  <c r="C47" i="20" s="1"/>
  <c r="C46" i="20" s="1"/>
  <c r="C45" i="20" s="1"/>
  <c r="BT53" i="20"/>
  <c r="BT52" i="20" s="1"/>
  <c r="BT51" i="20" s="1"/>
  <c r="BT50" i="20" s="1"/>
  <c r="BT49" i="20" s="1"/>
  <c r="BT48" i="20" s="1"/>
  <c r="BT47" i="20" s="1"/>
  <c r="BT46" i="20" s="1"/>
  <c r="CJ53" i="20"/>
  <c r="CJ52" i="20" s="1"/>
  <c r="CJ50" i="20" s="1"/>
  <c r="CJ49" i="20" s="1"/>
  <c r="CJ48" i="20" s="1"/>
  <c r="CJ47" i="20" s="1"/>
  <c r="CJ46" i="20" s="1"/>
  <c r="CJ45" i="20" s="1"/>
  <c r="CN53" i="20"/>
  <c r="CN52" i="20" s="1"/>
  <c r="CN51" i="20" s="1"/>
  <c r="CN50" i="20" s="1"/>
  <c r="CN49" i="20" s="1"/>
  <c r="CN48" i="20" s="1"/>
  <c r="CN47" i="20" s="1"/>
  <c r="CN46" i="20" s="1"/>
  <c r="CN45" i="20" s="1"/>
  <c r="CA53" i="20"/>
  <c r="CA52" i="20" s="1"/>
  <c r="CA51" i="20" s="1"/>
  <c r="CA50" i="20" s="1"/>
  <c r="CA49" i="20" s="1"/>
  <c r="CA48" i="20" s="1"/>
  <c r="CA47" i="20" s="1"/>
  <c r="CA46" i="20" s="1"/>
  <c r="CA45" i="20" s="1"/>
  <c r="BZ53" i="20"/>
  <c r="BZ52" i="20" s="1"/>
  <c r="BZ51" i="20" s="1"/>
  <c r="BZ50" i="20" s="1"/>
  <c r="BZ49" i="20" s="1"/>
  <c r="BZ48" i="20" s="1"/>
  <c r="BZ47" i="20" s="1"/>
  <c r="BZ46" i="20" s="1"/>
  <c r="BZ45" i="20" s="1"/>
  <c r="BS53" i="20"/>
  <c r="BS52" i="20" s="1"/>
  <c r="BS51" i="20" s="1"/>
  <c r="BS50" i="20" s="1"/>
  <c r="BS49" i="20" s="1"/>
  <c r="BS48" i="20" s="1"/>
  <c r="BS47" i="20" s="1"/>
  <c r="BS46" i="20" s="1"/>
  <c r="BR53" i="20"/>
  <c r="BR52" i="20" s="1"/>
  <c r="BR51" i="20" s="1"/>
  <c r="BR50" i="20" s="1"/>
  <c r="BR49" i="20" s="1"/>
  <c r="BR48" i="20" s="1"/>
  <c r="BR47" i="20" s="1"/>
  <c r="BR46" i="20" s="1"/>
  <c r="BI52" i="20"/>
  <c r="BI51" i="20" s="1"/>
  <c r="BI49" i="20" s="1"/>
  <c r="BI48" i="20" s="1"/>
  <c r="BI47" i="20" s="1"/>
  <c r="BI46" i="20" s="1"/>
  <c r="CI52" i="20"/>
  <c r="CI51" i="20" s="1"/>
  <c r="CI49" i="20" s="1"/>
  <c r="CI48" i="20" s="1"/>
  <c r="CI47" i="20" s="1"/>
  <c r="CI46" i="20" s="1"/>
  <c r="CI45" i="20" s="1"/>
  <c r="BH52" i="20"/>
  <c r="BH51" i="20" s="1"/>
  <c r="BH49" i="20" s="1"/>
  <c r="BH48" i="20" s="1"/>
  <c r="BH47" i="20" s="1"/>
  <c r="BH46" i="20" s="1"/>
  <c r="BG52" i="20"/>
  <c r="BG51" i="20" s="1"/>
  <c r="BG49" i="20" s="1"/>
  <c r="BG48" i="20" s="1"/>
  <c r="BG47" i="20" s="1"/>
  <c r="BG46" i="20" s="1"/>
  <c r="BF52" i="20"/>
  <c r="BF51" i="20" s="1"/>
  <c r="BF49" i="20" s="1"/>
  <c r="BF48" i="20" s="1"/>
  <c r="BF47" i="20" s="1"/>
  <c r="BF46" i="20" s="1"/>
  <c r="CE52" i="20"/>
  <c r="CE51" i="20" s="1"/>
  <c r="CE50" i="20" s="1"/>
  <c r="CE49" i="20" s="1"/>
  <c r="CE47" i="20" s="1"/>
  <c r="CE46" i="20" s="1"/>
  <c r="CE45" i="20" s="1"/>
  <c r="BE52" i="20"/>
  <c r="BE51" i="20" s="1"/>
  <c r="BE49" i="20" s="1"/>
  <c r="BE48" i="20" s="1"/>
  <c r="BE47" i="20" s="1"/>
  <c r="BE46" i="20" s="1"/>
  <c r="CH52" i="20"/>
  <c r="CH51" i="20" s="1"/>
  <c r="CH49" i="20" s="1"/>
  <c r="CH48" i="20" s="1"/>
  <c r="CH47" i="20" s="1"/>
  <c r="CH46" i="20" s="1"/>
  <c r="CH45" i="20" s="1"/>
  <c r="BP52" i="20"/>
  <c r="BP51" i="20" s="1"/>
  <c r="BP50" i="20" s="1"/>
  <c r="BP49" i="20" s="1"/>
  <c r="BP48" i="20" s="1"/>
  <c r="BP47" i="20" s="1"/>
  <c r="BP46" i="20" s="1"/>
  <c r="BJ52" i="20"/>
  <c r="BJ51" i="20" s="1"/>
  <c r="BJ50" i="20" s="1"/>
  <c r="BJ49" i="20" s="1"/>
  <c r="BJ48" i="20" s="1"/>
  <c r="BJ47" i="20" s="1"/>
  <c r="BJ46" i="20" s="1"/>
  <c r="BX52" i="20"/>
  <c r="BX51" i="20" s="1"/>
  <c r="BX49" i="20" s="1"/>
  <c r="BX48" i="20" s="1"/>
  <c r="BX47" i="20" s="1"/>
  <c r="BX45" i="20" s="1"/>
  <c r="CG52" i="20"/>
  <c r="CG51" i="20" s="1"/>
  <c r="CG49" i="20" s="1"/>
  <c r="CG48" i="20" s="1"/>
  <c r="CG47" i="20" s="1"/>
  <c r="CG46" i="20" s="1"/>
  <c r="CG45" i="20" s="1"/>
  <c r="BO53" i="20"/>
  <c r="BO52" i="20" s="1"/>
  <c r="BO51" i="20" s="1"/>
  <c r="BO49" i="20" s="1"/>
  <c r="BO47" i="20" s="1"/>
  <c r="BO46" i="20" s="1"/>
  <c r="CD53" i="20"/>
  <c r="BD53" i="20"/>
  <c r="BD52" i="20" s="1"/>
  <c r="BD51" i="20" s="1"/>
  <c r="BD49" i="20" s="1"/>
  <c r="BD47" i="20" s="1"/>
  <c r="BD46" i="20" s="1"/>
  <c r="BC53" i="20"/>
  <c r="BC52" i="20" s="1"/>
  <c r="BC51" i="20" s="1"/>
  <c r="BC49" i="20" s="1"/>
  <c r="BC47" i="20" s="1"/>
  <c r="BC46" i="20" s="1"/>
  <c r="BQ53" i="20"/>
  <c r="BQ52" i="20" s="1"/>
  <c r="BB53" i="20"/>
  <c r="BB52" i="20" s="1"/>
  <c r="BB51" i="20" s="1"/>
  <c r="BB49" i="20" s="1"/>
  <c r="BB47" i="20" s="1"/>
  <c r="BB46" i="20" s="1"/>
  <c r="BN53" i="20"/>
  <c r="BN52" i="20" s="1"/>
  <c r="BN51" i="20" s="1"/>
  <c r="BN49" i="20" s="1"/>
  <c r="BN47" i="20" s="1"/>
  <c r="BN46" i="20" s="1"/>
  <c r="BY53" i="20"/>
  <c r="BY52" i="20" s="1"/>
  <c r="BY51" i="20" s="1"/>
  <c r="BY50" i="20" s="1"/>
  <c r="BY49" i="20" s="1"/>
  <c r="BY48" i="20" s="1"/>
  <c r="BY47" i="20" s="1"/>
  <c r="BY45" i="20" s="1"/>
  <c r="CC53" i="20"/>
  <c r="CC52" i="20" s="1"/>
  <c r="CC51" i="20" s="1"/>
  <c r="CC49" i="20" s="1"/>
  <c r="CC48" i="20" s="1"/>
  <c r="CC46" i="20" s="1"/>
  <c r="CC45" i="20" s="1"/>
  <c r="BA53" i="20"/>
  <c r="BA52" i="20" s="1"/>
  <c r="BA51" i="20" s="1"/>
  <c r="BA49" i="20" s="1"/>
  <c r="BA47" i="20" s="1"/>
  <c r="BA46" i="20" s="1"/>
  <c r="CF53" i="20"/>
  <c r="CF52" i="20" s="1"/>
  <c r="CF51" i="20" s="1"/>
  <c r="CF50" i="20" s="1"/>
  <c r="CF49" i="20" s="1"/>
  <c r="CF47" i="20" s="1"/>
  <c r="CF46" i="20" s="1"/>
  <c r="CF45" i="20" s="1"/>
  <c r="AZ53" i="20"/>
  <c r="AZ52" i="20" s="1"/>
  <c r="AZ51" i="20" s="1"/>
  <c r="AZ49" i="20" s="1"/>
  <c r="AZ47" i="20" s="1"/>
  <c r="AZ46" i="20" s="1"/>
  <c r="AX52" i="20"/>
  <c r="AX51" i="20" s="1"/>
  <c r="AX50" i="20" s="1"/>
  <c r="AX49" i="20" s="1"/>
  <c r="H53" i="20"/>
  <c r="H52" i="20" s="1"/>
  <c r="H51" i="20" s="1"/>
  <c r="H50" i="20" s="1"/>
  <c r="H49" i="20" s="1"/>
  <c r="AW53" i="20"/>
  <c r="AW52" i="20" s="1"/>
  <c r="AW51" i="20" s="1"/>
  <c r="AV53" i="20"/>
  <c r="AV52" i="20" s="1"/>
  <c r="AV51" i="20" s="1"/>
  <c r="AU53" i="20"/>
  <c r="AU52" i="20" s="1"/>
  <c r="AU51" i="20" s="1"/>
  <c r="AY53" i="20"/>
  <c r="AY52" i="20" s="1"/>
  <c r="AY51" i="20" s="1"/>
  <c r="AT53" i="20"/>
  <c r="AT52" i="20" s="1"/>
  <c r="AT51" i="20" s="1"/>
  <c r="AS53" i="20"/>
  <c r="AS52" i="20" s="1"/>
  <c r="AS51" i="20" s="1"/>
  <c r="AS50" i="20" s="1"/>
  <c r="AS49" i="20" s="1"/>
  <c r="AS48" i="20" s="1"/>
  <c r="AR53" i="20"/>
  <c r="AR52" i="20" s="1"/>
  <c r="AR51" i="20" s="1"/>
  <c r="AR50" i="20" s="1"/>
  <c r="AR49" i="20" s="1"/>
  <c r="AR48" i="20" s="1"/>
  <c r="AQ53" i="20"/>
  <c r="AQ52" i="20" s="1"/>
  <c r="AQ51" i="20" s="1"/>
  <c r="AP53" i="20"/>
  <c r="AP52" i="20" s="1"/>
  <c r="AP51" i="20" s="1"/>
  <c r="AP50" i="20" s="1"/>
  <c r="AP49" i="20" s="1"/>
  <c r="AP48" i="20" s="1"/>
  <c r="BM53" i="20"/>
  <c r="BM52" i="20" s="1"/>
  <c r="BM51" i="20" s="1"/>
  <c r="BM50" i="20" s="1"/>
  <c r="BM49" i="20" s="1"/>
  <c r="BM48" i="20" s="1"/>
  <c r="BM47" i="20" s="1"/>
  <c r="BM46" i="20" s="1"/>
  <c r="BL53" i="20"/>
  <c r="BL52" i="20" s="1"/>
  <c r="BL51" i="20" s="1"/>
  <c r="BL50" i="20" s="1"/>
  <c r="BL49" i="20" s="1"/>
  <c r="BL48" i="20" s="1"/>
  <c r="BL47" i="20" s="1"/>
  <c r="BK53" i="20"/>
  <c r="BK52" i="20" s="1"/>
  <c r="BK51" i="20" s="1"/>
  <c r="BK50" i="20" s="1"/>
  <c r="BK49" i="20" s="1"/>
  <c r="BK48" i="20" s="1"/>
  <c r="BK47" i="20" s="1"/>
  <c r="AO53" i="20"/>
  <c r="AO52" i="20" s="1"/>
  <c r="AO51" i="20" s="1"/>
  <c r="AO50" i="20" s="1"/>
  <c r="AO49" i="20" s="1"/>
  <c r="AO48" i="20" s="1"/>
  <c r="AO47" i="20" s="1"/>
  <c r="AN53" i="20"/>
  <c r="AN52" i="20" s="1"/>
  <c r="AN51" i="20" s="1"/>
  <c r="AN50" i="20" s="1"/>
  <c r="AN49" i="20" s="1"/>
  <c r="AN48" i="20" s="1"/>
  <c r="AN47" i="20" s="1"/>
  <c r="AM53" i="20"/>
  <c r="AM52" i="20" s="1"/>
  <c r="AM51" i="20" s="1"/>
  <c r="AM50" i="20" s="1"/>
  <c r="AM49" i="20" s="1"/>
  <c r="AM48" i="20" s="1"/>
  <c r="AM47" i="20" s="1"/>
  <c r="AL53" i="20"/>
  <c r="AL52" i="20" s="1"/>
  <c r="AL51" i="20" s="1"/>
  <c r="AL50" i="20" s="1"/>
  <c r="AL49" i="20" s="1"/>
  <c r="AL48" i="20" s="1"/>
  <c r="AL47" i="20" s="1"/>
  <c r="AK53" i="20"/>
  <c r="AK52" i="20" s="1"/>
  <c r="AK51" i="20" s="1"/>
  <c r="AK50" i="20" s="1"/>
  <c r="AK49" i="20" s="1"/>
  <c r="AK48" i="20" s="1"/>
  <c r="AK47" i="20" s="1"/>
  <c r="AJ53" i="20"/>
  <c r="AJ52" i="20" s="1"/>
  <c r="AJ51" i="20" s="1"/>
  <c r="AJ50" i="20" s="1"/>
  <c r="AJ49" i="20" s="1"/>
  <c r="AJ48" i="20" s="1"/>
  <c r="AJ47" i="20" s="1"/>
  <c r="AI53" i="20"/>
  <c r="AI52" i="20" s="1"/>
  <c r="AI51" i="20" s="1"/>
  <c r="AI50" i="20" s="1"/>
  <c r="AI49" i="20" s="1"/>
  <c r="AI48" i="20" s="1"/>
  <c r="AI47" i="20" s="1"/>
  <c r="AH53" i="20"/>
  <c r="AH52" i="20" s="1"/>
  <c r="AH51" i="20" s="1"/>
  <c r="AH50" i="20" s="1"/>
  <c r="AH49" i="20" s="1"/>
  <c r="AH48" i="20" s="1"/>
  <c r="AH47" i="20" s="1"/>
  <c r="AG53" i="20"/>
  <c r="AG52" i="20" s="1"/>
  <c r="AG51" i="20" s="1"/>
  <c r="AG50" i="20" s="1"/>
  <c r="AG49" i="20" s="1"/>
  <c r="AG48" i="20" s="1"/>
  <c r="AG47" i="20" s="1"/>
  <c r="AF53" i="20"/>
  <c r="AF52" i="20" s="1"/>
  <c r="AF51" i="20" s="1"/>
  <c r="AF50" i="20" s="1"/>
  <c r="AF49" i="20" s="1"/>
  <c r="AF48" i="20" s="1"/>
  <c r="AF47" i="20" s="1"/>
  <c r="AE53" i="20"/>
  <c r="AE52" i="20" s="1"/>
  <c r="AE51" i="20" s="1"/>
  <c r="AE50" i="20" s="1"/>
  <c r="AE49" i="20" s="1"/>
  <c r="AE48" i="20" s="1"/>
  <c r="AE47" i="20" s="1"/>
  <c r="AD53" i="20"/>
  <c r="AD52" i="20" s="1"/>
  <c r="AD51" i="20" s="1"/>
  <c r="AD50" i="20" s="1"/>
  <c r="AD49" i="20" s="1"/>
  <c r="AD48" i="20" s="1"/>
  <c r="AD47" i="20" s="1"/>
  <c r="AC53" i="20"/>
  <c r="AC52" i="20" s="1"/>
  <c r="AC51" i="20" s="1"/>
  <c r="AC50" i="20" s="1"/>
  <c r="AC49" i="20" s="1"/>
  <c r="AC48" i="20" s="1"/>
  <c r="AC47" i="20" s="1"/>
  <c r="AB53" i="20"/>
  <c r="AB52" i="20" s="1"/>
  <c r="AB51" i="20" s="1"/>
  <c r="AB50" i="20" s="1"/>
  <c r="AB49" i="20" s="1"/>
  <c r="AB48" i="20" s="1"/>
  <c r="AB47" i="20" s="1"/>
  <c r="AA53" i="20"/>
  <c r="AA52" i="20" s="1"/>
  <c r="AA51" i="20" s="1"/>
  <c r="AA50" i="20" s="1"/>
  <c r="AA49" i="20" s="1"/>
  <c r="AA48" i="20" s="1"/>
  <c r="AA47" i="20" s="1"/>
  <c r="CD52" i="20"/>
  <c r="CD51" i="20" s="1"/>
  <c r="CD49" i="20" s="1"/>
  <c r="CD48" i="20" s="1"/>
  <c r="CD46" i="20" s="1"/>
  <c r="CD45" i="20" s="1"/>
  <c r="AW49" i="20"/>
  <c r="AV49" i="20"/>
  <c r="AU49" i="20"/>
  <c r="AY49" i="20"/>
  <c r="AT49" i="20"/>
  <c r="AT48" i="20" s="1"/>
  <c r="AQ49" i="20"/>
  <c r="AQ48" i="20" s="1"/>
  <c r="AX47" i="20"/>
  <c r="AX46" i="20" s="1"/>
  <c r="H47" i="20"/>
  <c r="H46" i="20" s="1"/>
  <c r="H45" i="20" s="1"/>
  <c r="AW47" i="20"/>
  <c r="AW46" i="20" s="1"/>
  <c r="AV47" i="20"/>
  <c r="AV46" i="20" s="1"/>
  <c r="AU47" i="20"/>
  <c r="AU46" i="20" s="1"/>
  <c r="AY47" i="20"/>
  <c r="AY46" i="20" s="1"/>
  <c r="AT46" i="20"/>
  <c r="AS46" i="20"/>
  <c r="AR46" i="20"/>
  <c r="AQ46" i="20"/>
  <c r="AP46" i="20"/>
  <c r="CM34" i="17" l="1"/>
  <c r="CM33" i="17" s="1"/>
  <c r="CM32" i="17" s="1"/>
  <c r="CM31" i="17" s="1"/>
  <c r="CM30" i="17" s="1"/>
  <c r="CM29" i="17" s="1"/>
  <c r="CM28" i="17" s="1"/>
  <c r="CM27" i="17" s="1"/>
  <c r="CM26" i="17" s="1"/>
  <c r="CM25" i="17" s="1"/>
  <c r="CM24" i="17" s="1"/>
  <c r="CM23" i="17" s="1"/>
  <c r="CM22" i="17" s="1"/>
  <c r="R34" i="17"/>
  <c r="R33" i="17" s="1"/>
  <c r="R32" i="17" s="1"/>
  <c r="R31" i="17" s="1"/>
  <c r="R30" i="17" s="1"/>
  <c r="R29" i="17" s="1"/>
  <c r="R28" i="17" s="1"/>
  <c r="R27" i="17" s="1"/>
  <c r="R26" i="17" s="1"/>
  <c r="R25" i="17" s="1"/>
  <c r="S34" i="17"/>
  <c r="S33" i="17" s="1"/>
  <c r="S32" i="17" s="1"/>
  <c r="S31" i="17" s="1"/>
  <c r="S30" i="17" s="1"/>
  <c r="S29" i="17" s="1"/>
  <c r="S28" i="17" s="1"/>
  <c r="S27" i="17" s="1"/>
  <c r="S26" i="17" s="1"/>
  <c r="S25" i="17" s="1"/>
  <c r="T34" i="17"/>
  <c r="T33" i="17" s="1"/>
  <c r="T32" i="17" s="1"/>
  <c r="T31" i="17" s="1"/>
  <c r="T30" i="17" s="1"/>
  <c r="T29" i="17" s="1"/>
  <c r="T28" i="17" s="1"/>
  <c r="T27" i="17" s="1"/>
  <c r="T26" i="17" s="1"/>
  <c r="T25" i="17" s="1"/>
  <c r="U34" i="17"/>
  <c r="U33" i="17" s="1"/>
  <c r="U32" i="17" s="1"/>
  <c r="U31" i="17" s="1"/>
  <c r="U30" i="17" s="1"/>
  <c r="U29" i="17" s="1"/>
  <c r="U28" i="17" s="1"/>
  <c r="U27" i="17" s="1"/>
  <c r="U26" i="17" s="1"/>
  <c r="U25" i="17" s="1"/>
  <c r="V34" i="17"/>
  <c r="V33" i="17" s="1"/>
  <c r="V32" i="17" s="1"/>
  <c r="V31" i="17" s="1"/>
  <c r="V30" i="17" s="1"/>
  <c r="V29" i="17" s="1"/>
  <c r="V28" i="17" s="1"/>
  <c r="V27" i="17" s="1"/>
  <c r="V26" i="17" s="1"/>
  <c r="V25" i="17" s="1"/>
  <c r="W34" i="17"/>
  <c r="W33" i="17" s="1"/>
  <c r="W32" i="17" s="1"/>
  <c r="W31" i="17" s="1"/>
  <c r="W30" i="17" s="1"/>
  <c r="W29" i="17" s="1"/>
  <c r="W28" i="17" s="1"/>
  <c r="W27" i="17" s="1"/>
  <c r="W26" i="17" s="1"/>
  <c r="W25" i="17" s="1"/>
  <c r="X34" i="17"/>
  <c r="X33" i="17" s="1"/>
  <c r="X32" i="17" s="1"/>
  <c r="X31" i="17" s="1"/>
  <c r="X30" i="17" s="1"/>
  <c r="X29" i="17" s="1"/>
  <c r="X28" i="17" s="1"/>
  <c r="X27" i="17" s="1"/>
  <c r="X26" i="17" s="1"/>
  <c r="X25" i="17" s="1"/>
  <c r="AE34" i="17"/>
  <c r="AE33" i="17" s="1"/>
  <c r="AE32" i="17" s="1"/>
  <c r="AE31" i="17" s="1"/>
  <c r="AE30" i="17" s="1"/>
  <c r="AE29" i="17" s="1"/>
  <c r="AE28" i="17" s="1"/>
  <c r="AE27" i="17" s="1"/>
  <c r="AE26" i="17" s="1"/>
  <c r="AE25" i="17" s="1"/>
  <c r="AF34" i="17"/>
  <c r="AF33" i="17" s="1"/>
  <c r="AF32" i="17" s="1"/>
  <c r="AF31" i="17" s="1"/>
  <c r="AF30" i="17" s="1"/>
  <c r="AF29" i="17" s="1"/>
  <c r="AF28" i="17" s="1"/>
  <c r="AF27" i="17" s="1"/>
  <c r="AF26" i="17" s="1"/>
  <c r="AF25" i="17" s="1"/>
  <c r="AG34" i="17"/>
  <c r="AG33" i="17" s="1"/>
  <c r="AG32" i="17" s="1"/>
  <c r="AG31" i="17" s="1"/>
  <c r="AG30" i="17" s="1"/>
  <c r="AG29" i="17" s="1"/>
  <c r="AG28" i="17" s="1"/>
  <c r="AG27" i="17" s="1"/>
  <c r="AG26" i="17" s="1"/>
  <c r="AG25" i="17" s="1"/>
  <c r="AH34" i="17"/>
  <c r="AH33" i="17" s="1"/>
  <c r="AH32" i="17" s="1"/>
  <c r="AH31" i="17" s="1"/>
  <c r="AH30" i="17" s="1"/>
  <c r="AH29" i="17" s="1"/>
  <c r="AH28" i="17" s="1"/>
  <c r="AH27" i="17" s="1"/>
  <c r="AH26" i="17" s="1"/>
  <c r="AH25" i="17" s="1"/>
  <c r="AI34" i="17"/>
  <c r="AI33" i="17" s="1"/>
  <c r="AI32" i="17" s="1"/>
  <c r="AI31" i="17" s="1"/>
  <c r="AI30" i="17" s="1"/>
  <c r="AI29" i="17" s="1"/>
  <c r="AI28" i="17" s="1"/>
  <c r="AI27" i="17" s="1"/>
  <c r="AI26" i="17" s="1"/>
  <c r="AI25" i="17" s="1"/>
  <c r="AJ34" i="17"/>
  <c r="AJ33" i="17" s="1"/>
  <c r="AJ32" i="17" s="1"/>
  <c r="AJ31" i="17" s="1"/>
  <c r="AJ30" i="17" s="1"/>
  <c r="AJ29" i="17" s="1"/>
  <c r="AJ28" i="17" s="1"/>
  <c r="AJ27" i="17" s="1"/>
  <c r="AJ26" i="17" s="1"/>
  <c r="AJ25" i="17" s="1"/>
  <c r="AK34" i="17"/>
  <c r="AK33" i="17" s="1"/>
  <c r="AK32" i="17" s="1"/>
  <c r="AK31" i="17" s="1"/>
  <c r="AK30" i="17" s="1"/>
  <c r="AK29" i="17" s="1"/>
  <c r="AK28" i="17" s="1"/>
  <c r="AK27" i="17" s="1"/>
  <c r="AK26" i="17" s="1"/>
  <c r="AK25" i="17" s="1"/>
  <c r="AR34" i="17"/>
  <c r="AR33" i="17" s="1"/>
  <c r="AR32" i="17" s="1"/>
  <c r="AR31" i="17" s="1"/>
  <c r="AR30" i="17" s="1"/>
  <c r="AR29" i="17" s="1"/>
  <c r="AR28" i="17" s="1"/>
  <c r="AR27" i="17" s="1"/>
  <c r="AR26" i="17" s="1"/>
  <c r="AR25" i="17" s="1"/>
  <c r="AS34" i="17"/>
  <c r="AS33" i="17" s="1"/>
  <c r="AS32" i="17" s="1"/>
  <c r="AS31" i="17" s="1"/>
  <c r="AS30" i="17" s="1"/>
  <c r="AS29" i="17" s="1"/>
  <c r="AS28" i="17" s="1"/>
  <c r="AS27" i="17" s="1"/>
  <c r="AS26" i="17" s="1"/>
  <c r="AS25" i="17" s="1"/>
  <c r="AT34" i="17"/>
  <c r="AT33" i="17" s="1"/>
  <c r="AT32" i="17" s="1"/>
  <c r="AT31" i="17" s="1"/>
  <c r="AT30" i="17" s="1"/>
  <c r="AT29" i="17" s="1"/>
  <c r="AT28" i="17" s="1"/>
  <c r="AT27" i="17" s="1"/>
  <c r="AT26" i="17" s="1"/>
  <c r="AT25" i="17" s="1"/>
  <c r="AU34" i="17"/>
  <c r="AU33" i="17" s="1"/>
  <c r="AU32" i="17" s="1"/>
  <c r="AU31" i="17" s="1"/>
  <c r="AU30" i="17" s="1"/>
  <c r="AU29" i="17" s="1"/>
  <c r="AU28" i="17" s="1"/>
  <c r="AU27" i="17" s="1"/>
  <c r="AU26" i="17" s="1"/>
  <c r="AU25" i="17" s="1"/>
  <c r="AV34" i="17"/>
  <c r="AV33" i="17" s="1"/>
  <c r="AV32" i="17" s="1"/>
  <c r="AV31" i="17" s="1"/>
  <c r="AV30" i="17" s="1"/>
  <c r="AV29" i="17" s="1"/>
  <c r="AV28" i="17" s="1"/>
  <c r="AV27" i="17" s="1"/>
  <c r="AV26" i="17" s="1"/>
  <c r="AV25" i="17" s="1"/>
  <c r="AW34" i="17"/>
  <c r="AW33" i="17" s="1"/>
  <c r="AW32" i="17" s="1"/>
  <c r="AW31" i="17" s="1"/>
  <c r="AW30" i="17" s="1"/>
  <c r="AW29" i="17" s="1"/>
  <c r="AW28" i="17" s="1"/>
  <c r="AW27" i="17" s="1"/>
  <c r="AW26" i="17" s="1"/>
  <c r="AW25" i="17" s="1"/>
  <c r="AX34" i="17"/>
  <c r="AX33" i="17" s="1"/>
  <c r="AX32" i="17" s="1"/>
  <c r="AX31" i="17" s="1"/>
  <c r="AX30" i="17" s="1"/>
  <c r="AX29" i="17" s="1"/>
  <c r="AX28" i="17" s="1"/>
  <c r="AX27" i="17" s="1"/>
  <c r="AX26" i="17" s="1"/>
  <c r="AX25" i="17" s="1"/>
  <c r="CK34" i="17" l="1"/>
  <c r="BX34" i="17"/>
  <c r="BX32" i="17" s="1"/>
  <c r="BX31" i="17" s="1"/>
  <c r="BX30" i="17" s="1"/>
  <c r="BX26" i="17" s="1"/>
  <c r="BX25" i="17" s="1"/>
  <c r="BX24" i="17" s="1"/>
  <c r="BX23" i="17" s="1"/>
  <c r="BX22" i="17" s="1"/>
  <c r="CK32" i="17" l="1"/>
  <c r="CK31" i="17" l="1"/>
  <c r="CK30" i="17" l="1"/>
  <c r="CK28" i="17" l="1"/>
  <c r="CK26" i="17" l="1"/>
  <c r="CK25" i="17" l="1"/>
  <c r="BJ34" i="17"/>
  <c r="BJ33" i="17" s="1"/>
  <c r="BU34" i="17"/>
  <c r="BU33" i="17" s="1"/>
  <c r="CW34" i="17"/>
  <c r="CW33" i="17" s="1"/>
  <c r="BV34" i="17"/>
  <c r="BV33" i="17" s="1"/>
  <c r="BW34" i="17"/>
  <c r="BW33" i="17" s="1"/>
  <c r="BK34" i="17"/>
  <c r="BK33" i="17" s="1"/>
  <c r="BK32" i="17" s="1"/>
  <c r="CK24" i="17" l="1"/>
  <c r="BS34" i="17"/>
  <c r="BS33" i="17" s="1"/>
  <c r="BT34" i="17"/>
  <c r="BT33" i="17" s="1"/>
  <c r="BF34" i="17"/>
  <c r="BF33" i="17" s="1"/>
  <c r="BI34" i="17"/>
  <c r="BI33" i="17" s="1"/>
  <c r="BG34" i="17"/>
  <c r="BG33" i="17" s="1"/>
  <c r="BL34" i="17"/>
  <c r="BL33" i="17" s="1"/>
  <c r="BH34" i="17"/>
  <c r="BH33" i="17" s="1"/>
  <c r="CW27" i="17"/>
  <c r="CW26" i="17" s="1"/>
  <c r="BV27" i="17"/>
  <c r="BV26" i="17" s="1"/>
  <c r="BW27" i="17"/>
  <c r="BW26" i="17" s="1"/>
  <c r="CK23" i="17" l="1"/>
  <c r="CK22" i="17" l="1"/>
  <c r="CK21" i="17" l="1"/>
  <c r="BW32" i="17" l="1"/>
  <c r="BW31" i="17" s="1"/>
  <c r="BW30" i="17" s="1"/>
  <c r="BW29" i="17" s="1"/>
  <c r="BW24" i="17" s="1"/>
  <c r="BW23" i="17" s="1"/>
  <c r="BW22" i="17" s="1"/>
  <c r="BV32" i="17"/>
  <c r="BV31" i="17" s="1"/>
  <c r="BV30" i="17" s="1"/>
  <c r="BV29" i="17" s="1"/>
  <c r="BV24" i="17" s="1"/>
  <c r="BV23" i="17" s="1"/>
  <c r="BV22" i="17" s="1"/>
  <c r="CW32" i="17"/>
  <c r="CW31" i="17" s="1"/>
  <c r="CW30" i="17" s="1"/>
  <c r="CW29" i="17" s="1"/>
  <c r="CW23" i="17" s="1"/>
  <c r="CW22" i="17" s="1"/>
  <c r="CW20" i="17" s="1"/>
  <c r="AX24" i="17" l="1"/>
  <c r="AX23" i="17" s="1"/>
  <c r="AX22" i="17" s="1"/>
  <c r="BH25" i="17" l="1"/>
  <c r="BH24" i="17" s="1"/>
  <c r="BH23" i="17" s="1"/>
  <c r="BH22" i="17" s="1"/>
  <c r="BH21" i="17" s="1"/>
  <c r="D33" i="17"/>
  <c r="D32" i="17" s="1"/>
  <c r="D31" i="17" s="1"/>
  <c r="D30" i="17" s="1"/>
  <c r="D29" i="17" s="1"/>
  <c r="D28" i="17" s="1"/>
  <c r="D26" i="17" s="1"/>
  <c r="D25" i="17" s="1"/>
  <c r="D24" i="17" s="1"/>
  <c r="D23" i="17" s="1"/>
  <c r="D22" i="17" s="1"/>
  <c r="D21" i="17" s="1"/>
  <c r="E33" i="17"/>
  <c r="E32" i="17" s="1"/>
  <c r="E31" i="17" s="1"/>
  <c r="E30" i="17" s="1"/>
  <c r="E29" i="17" s="1"/>
  <c r="E28" i="17" s="1"/>
  <c r="E26" i="17" s="1"/>
  <c r="E25" i="17" s="1"/>
  <c r="E24" i="17" s="1"/>
  <c r="E23" i="17" s="1"/>
  <c r="E22" i="17" s="1"/>
  <c r="E21" i="17" s="1"/>
  <c r="F33" i="17"/>
  <c r="F32" i="17" s="1"/>
  <c r="F31" i="17" s="1"/>
  <c r="F30" i="17" s="1"/>
  <c r="F29" i="17" s="1"/>
  <c r="F28" i="17" s="1"/>
  <c r="F26" i="17" s="1"/>
  <c r="F25" i="17" s="1"/>
  <c r="F24" i="17" s="1"/>
  <c r="F23" i="17" s="1"/>
  <c r="F22" i="17" s="1"/>
  <c r="F21" i="17" s="1"/>
  <c r="G33" i="17"/>
  <c r="G32" i="17" s="1"/>
  <c r="G31" i="17" s="1"/>
  <c r="G30" i="17" s="1"/>
  <c r="G29" i="17" s="1"/>
  <c r="G28" i="17" s="1"/>
  <c r="G26" i="17" s="1"/>
  <c r="G25" i="17" s="1"/>
  <c r="G24" i="17" s="1"/>
  <c r="G23" i="17" s="1"/>
  <c r="G22" i="17" s="1"/>
  <c r="G21" i="17" s="1"/>
  <c r="H33" i="17"/>
  <c r="H32" i="17" s="1"/>
  <c r="H31" i="17" s="1"/>
  <c r="H30" i="17" s="1"/>
  <c r="H29" i="17" s="1"/>
  <c r="H28" i="17" s="1"/>
  <c r="H26" i="17" s="1"/>
  <c r="H25" i="17" s="1"/>
  <c r="H24" i="17" s="1"/>
  <c r="H23" i="17" s="1"/>
  <c r="H22" i="17" s="1"/>
  <c r="H21" i="17" s="1"/>
  <c r="I33" i="17"/>
  <c r="I32" i="17" s="1"/>
  <c r="I31" i="17" s="1"/>
  <c r="I30" i="17" s="1"/>
  <c r="I29" i="17" s="1"/>
  <c r="I28" i="17" s="1"/>
  <c r="I26" i="17" s="1"/>
  <c r="I25" i="17" s="1"/>
  <c r="I24" i="17" s="1"/>
  <c r="I23" i="17" s="1"/>
  <c r="I22" i="17" s="1"/>
  <c r="I21" i="17" s="1"/>
  <c r="J33" i="17"/>
  <c r="J32" i="17" s="1"/>
  <c r="J31" i="17" s="1"/>
  <c r="J30" i="17" s="1"/>
  <c r="J29" i="17" s="1"/>
  <c r="J28" i="17" s="1"/>
  <c r="J26" i="17" s="1"/>
  <c r="J25" i="17" s="1"/>
  <c r="J24" i="17" s="1"/>
  <c r="J23" i="17" s="1"/>
  <c r="J22" i="17" s="1"/>
  <c r="J21" i="17" s="1"/>
  <c r="AK24" i="17"/>
  <c r="AK23" i="17" s="1"/>
  <c r="AK22" i="17" s="1"/>
  <c r="AK21" i="17" s="1"/>
  <c r="R24" i="17"/>
  <c r="R23" i="17" s="1"/>
  <c r="R22" i="17" s="1"/>
  <c r="S24" i="17"/>
  <c r="S23" i="17" s="1"/>
  <c r="S22" i="17" s="1"/>
  <c r="S21" i="17" s="1"/>
  <c r="T24" i="17"/>
  <c r="T23" i="17" s="1"/>
  <c r="T22" i="17" s="1"/>
  <c r="T21" i="17" s="1"/>
  <c r="U24" i="17"/>
  <c r="U23" i="17" s="1"/>
  <c r="U22" i="17" s="1"/>
  <c r="U21" i="17" s="1"/>
  <c r="V24" i="17"/>
  <c r="V23" i="17" s="1"/>
  <c r="V22" i="17" s="1"/>
  <c r="V21" i="17" s="1"/>
  <c r="X24" i="17"/>
  <c r="X23" i="17" s="1"/>
  <c r="X22" i="17" s="1"/>
  <c r="X21" i="17" s="1"/>
  <c r="W24" i="17"/>
  <c r="W23" i="17" s="1"/>
  <c r="W22" i="17" s="1"/>
  <c r="W21" i="17" s="1"/>
  <c r="AE24" i="17"/>
  <c r="AE23" i="17" s="1"/>
  <c r="AE22" i="17" s="1"/>
  <c r="AE21" i="17" s="1"/>
  <c r="AF24" i="17"/>
  <c r="AF23" i="17" s="1"/>
  <c r="AF22" i="17" s="1"/>
  <c r="AF21" i="17" s="1"/>
  <c r="AG24" i="17"/>
  <c r="AG23" i="17" s="1"/>
  <c r="AG22" i="17" s="1"/>
  <c r="AG21" i="17" s="1"/>
  <c r="AU24" i="17"/>
  <c r="AU23" i="17" s="1"/>
  <c r="AU22" i="17" s="1"/>
  <c r="AH24" i="17"/>
  <c r="AH23" i="17" s="1"/>
  <c r="AH22" i="17" s="1"/>
  <c r="AH21" i="17" s="1"/>
  <c r="AI24" i="17"/>
  <c r="AI23" i="17" s="1"/>
  <c r="AI22" i="17" s="1"/>
  <c r="AI21" i="17" s="1"/>
  <c r="AJ24" i="17"/>
  <c r="AJ23" i="17" s="1"/>
  <c r="AJ22" i="17" s="1"/>
  <c r="AJ21" i="17" s="1"/>
  <c r="AT24" i="17"/>
  <c r="AT23" i="17" s="1"/>
  <c r="AT22" i="17" s="1"/>
  <c r="AR24" i="17"/>
  <c r="AR23" i="17" s="1"/>
  <c r="AR22" i="17" s="1"/>
  <c r="AS24" i="17"/>
  <c r="AS23" i="17" s="1"/>
  <c r="AS22" i="17" s="1"/>
  <c r="BT32" i="17"/>
  <c r="BT31" i="17" s="1"/>
  <c r="BT30" i="17" s="1"/>
  <c r="BT29" i="17" s="1"/>
  <c r="AV24" i="17"/>
  <c r="AV23" i="17" s="1"/>
  <c r="AV22" i="17" s="1"/>
  <c r="BK31" i="17"/>
  <c r="BK30" i="17" s="1"/>
  <c r="BK29" i="17" s="1"/>
  <c r="BU32" i="17"/>
  <c r="BU31" i="17" s="1"/>
  <c r="BU30" i="17" s="1"/>
  <c r="BU29" i="17" s="1"/>
  <c r="BU28" i="17" s="1"/>
  <c r="BH32" i="17"/>
  <c r="BH31" i="17" s="1"/>
  <c r="BH30" i="17" s="1"/>
  <c r="BH29" i="17" s="1"/>
  <c r="BH28" i="17" s="1"/>
  <c r="BH27" i="17" s="1"/>
  <c r="AW24" i="17"/>
  <c r="AW23" i="17" s="1"/>
  <c r="AW22" i="17" s="1"/>
  <c r="BF32" i="17"/>
  <c r="BF31" i="17" s="1"/>
  <c r="BF30" i="17" s="1"/>
  <c r="BF29" i="17" s="1"/>
  <c r="BF28" i="17" s="1"/>
  <c r="BJ32" i="17"/>
  <c r="BJ31" i="17" s="1"/>
  <c r="BJ30" i="17" s="1"/>
  <c r="BJ29" i="17" s="1"/>
  <c r="BJ28" i="17" s="1"/>
  <c r="BS32" i="17"/>
  <c r="BS31" i="17" s="1"/>
  <c r="BS30" i="17" s="1"/>
  <c r="BS29" i="17" s="1"/>
  <c r="BS28" i="17" s="1"/>
  <c r="BG32" i="17"/>
  <c r="BG31" i="17" s="1"/>
  <c r="BG30" i="17" s="1"/>
  <c r="BG29" i="17" s="1"/>
  <c r="BG28" i="17" s="1"/>
  <c r="BL32" i="17"/>
  <c r="BL31" i="17" s="1"/>
  <c r="BL30" i="17" s="1"/>
  <c r="BL29" i="17" s="1"/>
  <c r="BL28" i="17" s="1"/>
  <c r="BI32" i="17"/>
  <c r="BI31" i="17" s="1"/>
  <c r="BI30" i="17" s="1"/>
  <c r="BI29" i="17" s="1"/>
  <c r="BI28" i="17" s="1"/>
  <c r="BU25" i="17" l="1"/>
  <c r="BU24" i="17" s="1"/>
  <c r="BU23" i="17" s="1"/>
  <c r="BU22" i="17" s="1"/>
  <c r="BU27" i="17"/>
  <c r="BJ25" i="17"/>
  <c r="BJ24" i="17" s="1"/>
  <c r="BJ23" i="17" s="1"/>
  <c r="BJ22" i="17" s="1"/>
  <c r="BJ21" i="17" s="1"/>
  <c r="BJ27" i="17"/>
  <c r="BF25" i="17"/>
  <c r="BF24" i="17" s="1"/>
  <c r="BF23" i="17" s="1"/>
  <c r="BF22" i="17" s="1"/>
  <c r="BF21" i="17" s="1"/>
  <c r="BF27" i="17"/>
  <c r="BT28" i="17"/>
  <c r="BT27" i="17" s="1"/>
  <c r="BI25" i="17"/>
  <c r="BI24" i="17" s="1"/>
  <c r="BI23" i="17" s="1"/>
  <c r="BI22" i="17" s="1"/>
  <c r="BI21" i="17" s="1"/>
  <c r="BI27" i="17"/>
  <c r="BK25" i="17"/>
  <c r="BK24" i="17" s="1"/>
  <c r="BK23" i="17" s="1"/>
  <c r="BK22" i="17" s="1"/>
  <c r="BK21" i="17" s="1"/>
  <c r="BK20" i="17" s="1"/>
  <c r="BK28" i="17"/>
  <c r="BK27" i="17" s="1"/>
  <c r="BS25" i="17"/>
  <c r="BS24" i="17" s="1"/>
  <c r="BS23" i="17" s="1"/>
  <c r="BS22" i="17" s="1"/>
  <c r="BS27" i="17"/>
  <c r="BL25" i="17"/>
  <c r="BL24" i="17" s="1"/>
  <c r="BL23" i="17" s="1"/>
  <c r="BL22" i="17" s="1"/>
  <c r="BL21" i="17" s="1"/>
  <c r="BL20" i="17" s="1"/>
  <c r="BL27" i="17"/>
  <c r="BG25" i="17"/>
  <c r="BG24" i="17" s="1"/>
  <c r="BG23" i="17" s="1"/>
  <c r="BG22" i="17" s="1"/>
  <c r="BG21" i="17" s="1"/>
  <c r="BG27" i="17"/>
  <c r="BT26" i="17" l="1"/>
  <c r="BT25" i="17" s="1"/>
  <c r="BT24" i="17" s="1"/>
  <c r="BT23" i="17" s="1"/>
  <c r="BT22" i="17" s="1"/>
  <c r="M5" i="6" l="1"/>
</calcChain>
</file>

<file path=xl/comments1.xml><?xml version="1.0" encoding="utf-8"?>
<comments xmlns="http://schemas.openxmlformats.org/spreadsheetml/2006/main">
  <authors>
    <author>Cody Normington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Cody Normington:</t>
        </r>
        <r>
          <rPr>
            <sz val="9"/>
            <color indexed="81"/>
            <rFont val="Tahoma"/>
            <family val="2"/>
          </rPr>
          <t xml:space="preserve">
Columns of S/N's are listed by order in tracker.</t>
        </r>
      </text>
    </comment>
  </commentList>
</comments>
</file>

<file path=xl/comments2.xml><?xml version="1.0" encoding="utf-8"?>
<comments xmlns="http://schemas.openxmlformats.org/spreadsheetml/2006/main">
  <authors>
    <author>Mike Ryan</author>
    <author>Rachelle Jagger</author>
    <author>Jesse Schultz</author>
    <author>Greg</author>
    <author>Patrick McCarthy</author>
    <author>Cody Normington - RGBSI</author>
    <author xml:space="preserve">Administrator </author>
  </authors>
  <commentList>
    <comment ref="CC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Nick AAI, Needs S&amp;RC. Primer exceeded 24 hrs</t>
        </r>
      </text>
    </comment>
    <comment ref="EF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Nick on TE, Need Rework
</t>
        </r>
      </text>
    </comment>
    <comment ref="EO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Gap Fill QN
</t>
        </r>
      </text>
    </comment>
    <comment ref="EY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FP QN</t>
        </r>
      </text>
    </comment>
    <comment ref="FF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primer &gt;24 hrs- rework router 2/5/16</t>
        </r>
      </text>
    </comment>
    <comment ref="FP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primer expired- S&amp;RC</t>
        </r>
      </text>
    </comment>
    <comment ref="FQ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S&amp;RC 2/15</t>
        </r>
      </text>
    </comment>
    <comment ref="FT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chips in hardcoat</t>
        </r>
      </text>
    </comment>
    <comment ref="FW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Nick on OD Platform</t>
        </r>
      </text>
    </comment>
    <comment ref="FZ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Nick- reoperate @502</t>
        </r>
      </text>
    </comment>
    <comment ref="GA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S&amp;RC 2/15</t>
        </r>
      </text>
    </comment>
    <comment ref="GE13" authorId="2">
      <text>
        <r>
          <rPr>
            <b/>
            <sz val="9"/>
            <color indexed="81"/>
            <rFont val="Tahoma"/>
            <family val="2"/>
          </rPr>
          <t>Jesse Schultz:</t>
        </r>
        <r>
          <rPr>
            <sz val="9"/>
            <color indexed="81"/>
            <rFont val="Tahoma"/>
            <family val="2"/>
          </rPr>
          <t xml:space="preserve">
can not find
</t>
        </r>
      </text>
    </comment>
    <comment ref="GO13" authorId="2">
      <text>
        <r>
          <rPr>
            <sz val="9"/>
            <color indexed="81"/>
            <rFont val="Tahoma"/>
            <family val="2"/>
          </rPr>
          <t>Rework- thickness</t>
        </r>
      </text>
    </comment>
    <comment ref="GY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released from clinic for blend on 2/16</t>
        </r>
      </text>
    </comment>
    <comment ref="HC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primer issues 2/16</t>
        </r>
      </text>
    </comment>
    <comment ref="HI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reoperate @ 502</t>
        </r>
      </text>
    </comment>
    <comment ref="HL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FP QN
Check Blue Light Data</t>
        </r>
      </text>
    </comment>
    <comment ref="HP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nodules</t>
        </r>
      </text>
    </comment>
    <comment ref="HT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topcoat</t>
        </r>
      </text>
    </comment>
    <comment ref="HV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topcoat-
Rework papers for strip @ 502 risk release</t>
        </r>
      </text>
    </comment>
    <comment ref="HW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topcoat</t>
        </r>
      </text>
    </comment>
    <comment ref="IC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IG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II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IL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missing router- on rack in clinic</t>
        </r>
      </text>
    </comment>
    <comment ref="IM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on hold at Founatin</t>
        </r>
      </text>
    </comment>
    <comment ref="KF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Damage on Square Drive- at fountain</t>
        </r>
      </text>
    </comment>
    <comment ref="KI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Undermin Squaredrive</t>
        </r>
      </text>
    </comment>
    <comment ref="KK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Damage on Square Drive- at fountain</t>
        </r>
      </text>
    </comment>
    <comment ref="KM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KR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LL13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HS14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</t>
        </r>
      </text>
    </comment>
    <comment ref="HT14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Primer touch up</t>
        </r>
      </text>
    </comment>
    <comment ref="HU14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</t>
        </r>
      </text>
    </comment>
    <comment ref="HV14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Primer touch up</t>
        </r>
      </text>
    </comment>
    <comment ref="HW14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Primer touch up</t>
        </r>
      </text>
    </comment>
    <comment ref="HX14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Primer touch up</t>
        </r>
      </text>
    </comment>
    <comment ref="HY14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</t>
        </r>
      </text>
    </comment>
    <comment ref="IA14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Conductive</t>
        </r>
      </text>
    </comment>
    <comment ref="IB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
</t>
        </r>
      </text>
    </comment>
    <comment ref="IK14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5001045083 - PAA Pocketing</t>
        </r>
      </text>
    </comment>
    <comment ref="IM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IN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IS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JQ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JV14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</t>
        </r>
      </text>
    </comment>
    <comment ref="KM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KU14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NEEDED: Black staining</t>
        </r>
      </text>
    </comment>
    <comment ref="LB14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LD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LE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LL14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
5001031728: Leakage
NEEDED: Black staining</t>
        </r>
      </text>
    </comment>
    <comment ref="LR14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
NEEDED: Black staining</t>
        </r>
      </text>
    </comment>
    <comment ref="MI14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
NEEDED: Black staining</t>
        </r>
      </text>
    </comment>
    <comment ref="MR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
5001045083 - PAA Pocketing</t>
        </r>
      </text>
    </comment>
    <comment ref="NH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IM15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@ 601</t>
        </r>
      </text>
    </comment>
    <comment ref="IN15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@ 601</t>
        </r>
      </text>
    </comment>
    <comment ref="MR15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5001059672 - (AAI)</t>
        </r>
      </text>
    </comment>
    <comment ref="NC15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Scratch</t>
        </r>
      </text>
    </comment>
    <comment ref="AY16" authorId="6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square drive rework - sand 3 tenths to 11 thou omax</t>
        </r>
      </text>
    </comment>
    <comment ref="IK16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5001058754 - AAI
</t>
        </r>
      </text>
    </comment>
    <comment ref="IM16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@ 601</t>
        </r>
      </text>
    </comment>
    <comment ref="IN16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@ 601</t>
        </r>
      </text>
    </comment>
    <comment ref="MR16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5001059632 - (AAI)</t>
        </r>
      </text>
    </comment>
    <comment ref="AS17" authorId="6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502AAI</t>
        </r>
      </text>
    </comment>
    <comment ref="HR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Chem Glaze Thickness</t>
        </r>
      </text>
    </comment>
    <comment ref="HV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Nodule, reworked
</t>
        </r>
      </text>
    </comment>
    <comment ref="HW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Nodule, reworked</t>
        </r>
      </text>
    </comment>
    <comment ref="HZ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Nodules</t>
        </r>
      </text>
    </comment>
    <comment ref="ID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Noduel</t>
        </r>
      </text>
    </comment>
    <comment ref="IK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primer thickness
5001051957 - primer thickness</t>
        </r>
      </text>
    </comment>
    <comment ref="AU19" authorId="6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502 aai</t>
        </r>
      </text>
    </comment>
    <comment ref="MG19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Hold in retension pending final dispo</t>
        </r>
      </text>
    </comment>
  </commentList>
</comments>
</file>

<file path=xl/comments3.xml><?xml version="1.0" encoding="utf-8"?>
<comments xmlns="http://schemas.openxmlformats.org/spreadsheetml/2006/main">
  <authors>
    <author>Mike Ryan</author>
    <author>Rachelle Jagger</author>
    <author>Patrick McCarthy</author>
    <author>Greg</author>
    <author>Cody Normington - RGBSI</author>
  </authors>
  <commentList>
    <comment ref="DM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O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Chip in Hardcoat</t>
        </r>
      </text>
    </comment>
    <comment ref="DX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H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Need QN for over 200F for over 8 hrs</t>
        </r>
      </text>
    </comment>
    <comment ref="FI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surface finish</t>
        </r>
      </text>
    </comment>
    <comment ref="FR13" authorId="0">
      <text>
        <r>
          <rPr>
            <b/>
            <sz val="8"/>
            <color indexed="81"/>
            <rFont val="Tahoma"/>
            <family val="2"/>
          </rPr>
          <t>surface</t>
        </r>
      </text>
    </comment>
    <comment ref="GF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nick on LE- released from clinic for blend on 2/16</t>
        </r>
      </text>
    </comment>
    <comment ref="GQ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S&amp;RC 2/15</t>
        </r>
      </text>
    </comment>
    <comment ref="GS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accept @ 502</t>
        </r>
      </text>
    </comment>
    <comment ref="HM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HS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Filled with 457-3 Blue Gap Fill
No Router 5/17 PM</t>
        </r>
      </text>
    </comment>
    <comment ref="HV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HZ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JN13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No Router 5/17</t>
        </r>
      </text>
    </comment>
    <comment ref="JV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KI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KJ13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LH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
Staining on PTFE</t>
        </r>
      </text>
    </comment>
    <comment ref="HE14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Scratch
</t>
        </r>
      </text>
    </comment>
    <comment ref="HK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L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
5001045086 - PAA Pocketing (AAI)</t>
        </r>
      </text>
    </comment>
    <comment ref="HM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
5001045086 - PAA Pocketing (AAI)</t>
        </r>
      </text>
    </comment>
    <comment ref="HN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
5001032798 - pink (rework)
5001045086 - PAA Pocketing (AAI)</t>
        </r>
      </text>
    </comment>
    <comment ref="HO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P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Q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R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
5001032798 - Pink (rework)
5001045086 - PAA Pocketing (AAI)</t>
        </r>
      </text>
    </comment>
    <comment ref="HT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U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V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
5001045086 - PAA Pocketing (AAI)</t>
        </r>
      </text>
    </comment>
    <comment ref="HW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X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JO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LH14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
5001045086 - PAA Pocketing (AAI)</t>
        </r>
      </text>
    </comment>
    <comment ref="HK15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Scratch</t>
        </r>
      </text>
    </comment>
    <comment ref="HM15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outside dimensions (complete ops thru)</t>
        </r>
      </text>
    </comment>
    <comment ref="HV15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outside dimensions (complete ops thru)</t>
        </r>
      </text>
    </comment>
    <comment ref="IC15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Nick</t>
        </r>
      </text>
    </comment>
    <comment ref="LH15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outside dimensions (complete ops thru)</t>
        </r>
      </text>
    </comment>
    <comment ref="HN16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Gap fill too thin
5001058131 - thickness (AAI)</t>
        </r>
      </text>
    </comment>
    <comment ref="LH16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5001059956 - thickness</t>
        </r>
      </text>
    </comment>
    <comment ref="GW17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Scratch in CG
Rework is strip and recoat
</t>
        </r>
      </text>
    </comment>
    <comment ref="HG17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AAI</t>
        </r>
      </text>
    </comment>
    <comment ref="HQ17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Bolt Holes Too Small
5001029162 - (rework)</t>
        </r>
      </text>
    </comment>
    <comment ref="HT17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Missing primer on bolt holes.
5001027301 - primer on surfaces AL and AM (AAI)</t>
        </r>
      </text>
    </comment>
    <comment ref="HW17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(AAI)
5001029162 - (rework)</t>
        </r>
      </text>
    </comment>
    <comment ref="IA17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Bolt Holes Too Small
CG not Cured long enough</t>
        </r>
      </text>
    </comment>
    <comment ref="IB17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CG Only Cured 2 hours (not 4) 5/17
</t>
        </r>
      </text>
    </comment>
    <comment ref="IC17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CG Only Cured 2 hours (not 4) 5/17
</t>
        </r>
      </text>
    </comment>
    <comment ref="JV17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Missing Primer</t>
        </r>
      </text>
    </comment>
    <comment ref="HI19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5001038097: Reinspect</t>
        </r>
      </text>
    </comment>
    <comment ref="HO19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5001057119</t>
        </r>
      </text>
    </comment>
    <comment ref="HP19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5001057211</t>
        </r>
      </text>
    </comment>
    <comment ref="HQ19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5001057181</t>
        </r>
      </text>
    </comment>
    <comment ref="HT19" authorId="2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AAI</t>
        </r>
      </text>
    </comment>
    <comment ref="HW19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5001058286</t>
        </r>
      </text>
    </comment>
    <comment ref="HX19" authorId="4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5001058299</t>
        </r>
      </text>
    </comment>
  </commentList>
</comments>
</file>

<file path=xl/comments4.xml><?xml version="1.0" encoding="utf-8"?>
<comments xmlns="http://schemas.openxmlformats.org/spreadsheetml/2006/main">
  <authors>
    <author>Mike Ryan</author>
    <author>James Wilson</author>
    <author>Rachelle Jagger</author>
    <author>Greg</author>
    <author>Patrick McCarthy</author>
    <author>Cody Normington - RGBSI</author>
  </authors>
  <commentList>
    <comment ref="CY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record detail SN</t>
        </r>
      </text>
    </comment>
    <comment ref="DC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DP13" authorId="1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S&amp;RC</t>
        </r>
      </text>
    </comment>
    <comment ref="EC13" authorId="1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S&amp;RC
</t>
        </r>
      </text>
    </comment>
    <comment ref="EW13" authorId="2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removed from clinic 2/12- seals and hardware</t>
        </r>
      </text>
    </comment>
    <comment ref="EY13" authorId="1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S&amp;RC @ Media Blast 1/6</t>
        </r>
      </text>
    </comment>
    <comment ref="FO13" authorId="2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rework paper 2/5</t>
        </r>
      </text>
    </comment>
    <comment ref="GK13" authorId="2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primer thin</t>
        </r>
      </text>
    </comment>
    <comment ref="GX13" authorId="2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dent in cover- repairable</t>
        </r>
      </text>
    </comment>
    <comment ref="GY13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GZ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Cannot Find</t>
        </r>
      </text>
    </comment>
    <comment ref="HB13" authorId="2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AAI for dimensional, has chip in hardcoat- reinspect dispo</t>
        </r>
      </text>
    </comment>
    <comment ref="HD13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HH13" authorId="2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HT13" authorId="3">
      <text>
        <r>
          <rPr>
            <b/>
            <sz val="9"/>
            <color indexed="81"/>
            <rFont val="Tahoma"/>
            <family val="2"/>
          </rPr>
          <t>Greg</t>
        </r>
        <r>
          <rPr>
            <sz val="9"/>
            <color indexed="81"/>
            <rFont val="Tahoma"/>
            <family val="2"/>
          </rPr>
          <t xml:space="preserve">
Vane ran through autoclave with fixture</t>
        </r>
      </text>
    </comment>
    <comment ref="HW13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Vane ran through autoclave with fixture</t>
        </r>
      </text>
    </comment>
    <comment ref="HX13" authorId="3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Vane ran through autoclave with fixture</t>
        </r>
      </text>
    </comment>
    <comment ref="LC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LZ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GY14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at Receiving
</t>
        </r>
      </text>
    </comment>
    <comment ref="HA14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at Receiving
5001032785: Pink staining</t>
        </r>
      </text>
    </comment>
    <comment ref="HD14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at Receiving
</t>
        </r>
      </text>
    </comment>
    <comment ref="HS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T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U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V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W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X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Y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HZ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IA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IB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IC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
5001051293 - Leakage (Complete Ops. Through)</t>
        </r>
      </text>
    </comment>
    <comment ref="ID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IE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IO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IP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IR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JJ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JN14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JW14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at Receiving
</t>
        </r>
      </text>
    </comment>
    <comment ref="HZ15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@ 601</t>
        </r>
      </text>
    </comment>
    <comment ref="GZ16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5000971763: Chip in Hardcoat - Reinspect
</t>
        </r>
      </text>
    </comment>
    <comment ref="HB16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5000949955: dimension - reinspect
5000971763: Chip in Hardcoat - Reinspect
</t>
        </r>
      </text>
    </comment>
    <comment ref="HY16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5001059646 - @ 601</t>
        </r>
      </text>
    </comment>
    <comment ref="GV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Primer Thickness
</t>
        </r>
      </text>
    </comment>
    <comment ref="GW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Bolt Holes Too Small
</t>
        </r>
      </text>
    </comment>
    <comment ref="GX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Bolt Holes Too Small
</t>
        </r>
      </text>
    </comment>
    <comment ref="HC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CG thickness
</t>
        </r>
      </text>
    </comment>
    <comment ref="HE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5001052399: CG thick &amp; thin
Needed: Surface Roughness
</t>
        </r>
      </text>
    </comment>
    <comment ref="HF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5001052399: CG thick &amp; thin
</t>
        </r>
      </text>
    </comment>
    <comment ref="HG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5001052399: CG thick &amp; thin
Needed: Primer thin
</t>
        </r>
      </text>
    </comment>
    <comment ref="HH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5001052399: CG thick &amp; thin
Needed: Primer thin
</t>
        </r>
      </text>
    </comment>
    <comment ref="JW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Finger print in CG</t>
        </r>
      </text>
    </comment>
    <comment ref="LZ17" authorId="4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5001052399: CG thick &amp; thin
Needed: Primer Double Cure
</t>
        </r>
      </text>
    </comment>
    <comment ref="IC19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5001055307 - (AAI)</t>
        </r>
      </text>
    </comment>
    <comment ref="ID19" authorId="5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reinspect to requirements</t>
        </r>
      </text>
    </comment>
  </commentList>
</comments>
</file>

<file path=xl/comments5.xml><?xml version="1.0" encoding="utf-8"?>
<comments xmlns="http://schemas.openxmlformats.org/spreadsheetml/2006/main">
  <authors>
    <author>James Wilson</author>
    <author>Rachelle Jagger</author>
    <author>Mike Ryan</author>
    <author>Patrick McCarthy</author>
    <author xml:space="preserve">Administrator </author>
  </authors>
  <commentList>
    <comment ref="CZ13" authorId="0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LOCATED IN CELL LEAD OFFICE
</t>
        </r>
      </text>
    </comment>
    <comment ref="EZ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S&amp;RC- paper work 2/5</t>
        </r>
      </text>
    </comment>
    <comment ref="FF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S&amp;RC paper requested 2/12</t>
        </r>
      </text>
    </comment>
    <comment ref="FL13" authorId="2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Autoclave Overtemp</t>
        </r>
      </text>
    </comment>
    <comment ref="FW13" authorId="2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Nick on LE- returned to ops on 2/3</t>
        </r>
      </text>
    </comment>
    <comment ref="GF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deleted QN</t>
        </r>
      </text>
    </comment>
    <comment ref="GK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clinic- chip in hardcoat</t>
        </r>
      </text>
    </comment>
    <comment ref="HW13" authorId="2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Gap Fill / Pit Fil QN</t>
        </r>
      </text>
    </comment>
    <comment ref="IK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scratch QN- requested push @ 502 on 2/12</t>
        </r>
      </text>
    </comment>
    <comment ref="JI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scratch 2/16</t>
        </r>
      </text>
    </comment>
    <comment ref="FW14" authorId="2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Nick on LE- returned to ops on 2/3</t>
        </r>
      </text>
    </comment>
    <comment ref="GU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CG Only Cured 2 hours (not 4) 5/17
</t>
        </r>
      </text>
    </comment>
    <comment ref="GV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CG Only Cured 2 hours (not 4) 5/17
</t>
        </r>
      </text>
    </comment>
    <comment ref="BF26" authorId="4">
      <text>
        <r>
          <rPr>
            <b/>
            <sz val="9"/>
            <color indexed="81"/>
            <rFont val="Tahoma"/>
            <family val="2"/>
          </rPr>
          <t>Reece :</t>
        </r>
        <r>
          <rPr>
            <sz val="9"/>
            <color indexed="81"/>
            <rFont val="Tahoma"/>
            <family val="2"/>
          </rPr>
          <t xml:space="preserve">
Unable to put hands on 7/29/15</t>
        </r>
      </text>
    </comment>
  </commentList>
</comments>
</file>

<file path=xl/comments6.xml><?xml version="1.0" encoding="utf-8"?>
<comments xmlns="http://schemas.openxmlformats.org/spreadsheetml/2006/main">
  <authors>
    <author>Mike Ryan</author>
    <author>James Wilson</author>
    <author>Jesse Schultz</author>
    <author>Rachelle Jagger</author>
    <author>Greg</author>
    <author>Patrick McCarthy</author>
    <author>Joey Donovic</author>
    <author>Cody Normington - RGBSI</author>
  </authors>
  <commentList>
    <comment ref="CU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record detail S/N</t>
        </r>
      </text>
    </comment>
    <comment ref="CV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record detail SN</t>
        </r>
      </text>
    </comment>
    <comment ref="EF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Chip in Hardcoat</t>
        </r>
      </text>
    </comment>
    <comment ref="EG13" authorId="1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S&amp;RC @ Media Blast</t>
        </r>
      </text>
    </comment>
    <comment ref="EK13" authorId="1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J13" authorId="1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S&amp;RC @ Media Blast 1/6</t>
        </r>
      </text>
    </comment>
    <comment ref="FK13" authorId="2">
      <text>
        <r>
          <rPr>
            <b/>
            <sz val="9"/>
            <color indexed="81"/>
            <rFont val="Tahoma"/>
            <family val="2"/>
          </rPr>
          <t xml:space="preserve">Mike Ryan:
</t>
        </r>
        <r>
          <rPr>
            <sz val="9"/>
            <color indexed="81"/>
            <rFont val="Tahoma"/>
            <family val="2"/>
          </rPr>
          <t>Chip I n Hardcoat</t>
        </r>
      </text>
    </comment>
    <comment ref="FL13" authorId="3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accept @ 502- in clinic
requested release from clinic</t>
        </r>
      </text>
    </comment>
    <comment ref="FR13" authorId="3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in clinic-  AAI at 701 for nick</t>
        </r>
      </text>
    </comment>
    <comment ref="FS13" authorId="1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S&amp;RC 1/6</t>
        </r>
      </text>
    </comment>
    <comment ref="FV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GG13" authorId="3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requested rework paper 2/10 primer problem</t>
        </r>
      </text>
    </comment>
    <comment ref="GT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GY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HD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HH13" authorId="3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IZ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JA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JC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JG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HK17" authorId="5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CG Only Cured 2 hours (not 4) 5/17
</t>
        </r>
      </text>
    </comment>
    <comment ref="GR19" authorId="5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5001042685: Reinspect</t>
        </r>
      </text>
    </comment>
    <comment ref="GS19" authorId="6">
      <text>
        <r>
          <rPr>
            <b/>
            <sz val="9"/>
            <color indexed="81"/>
            <rFont val="Tahoma"/>
            <family val="2"/>
          </rPr>
          <t>Joey Donovic:</t>
        </r>
        <r>
          <rPr>
            <sz val="9"/>
            <color indexed="81"/>
            <rFont val="Tahoma"/>
            <family val="2"/>
          </rPr>
          <t xml:space="preserve">
5001023283</t>
        </r>
      </text>
    </comment>
    <comment ref="HB19" authorId="7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5001057766</t>
        </r>
      </text>
    </comment>
    <comment ref="HK19" authorId="5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5001018157: Reinspect
Rescanned 5/16</t>
        </r>
      </text>
    </comment>
  </commentList>
</comments>
</file>

<file path=xl/comments7.xml><?xml version="1.0" encoding="utf-8"?>
<comments xmlns="http://schemas.openxmlformats.org/spreadsheetml/2006/main">
  <authors>
    <author>Mike Ryan</author>
    <author>Rachelle Jagger</author>
    <author>Jesse Schultz</author>
    <author>Patrick McCarthy</author>
    <author>Greg</author>
    <author>James Wilson</author>
    <author>Cody Normington - RGBSI</author>
    <author>Joey Donovic</author>
    <author xml:space="preserve">Administrator </author>
  </authors>
  <commentList>
    <comment ref="P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Damage on Square Drive- At fountain</t>
        </r>
      </text>
    </comment>
    <comment ref="Q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S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reject @ 502</t>
        </r>
      </text>
    </comment>
    <comment ref="U13" authorId="2">
      <text>
        <r>
          <rPr>
            <b/>
            <sz val="9"/>
            <color indexed="81"/>
            <rFont val="Tahoma"/>
            <family val="2"/>
          </rPr>
          <t>Jesse Schultz:</t>
        </r>
        <r>
          <rPr>
            <sz val="9"/>
            <color indexed="81"/>
            <rFont val="Tahoma"/>
            <family val="2"/>
          </rPr>
          <t xml:space="preserve">
can not find
</t>
        </r>
      </text>
    </comment>
    <comment ref="W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Blown bag in autoclave. Needs Eval.</t>
        </r>
      </text>
    </comment>
    <comment ref="Y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Z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autoclave temp</t>
        </r>
      </text>
    </comment>
    <comment ref="AA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autoclave temp</t>
        </r>
      </text>
    </comment>
    <comment ref="AB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autoclave temp</t>
        </r>
      </text>
    </comment>
    <comment ref="AC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autoclave temp</t>
        </r>
      </text>
    </comment>
    <comment ref="AD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discolored</t>
        </r>
      </text>
    </comment>
    <comment ref="AE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too long in autoclave
No Router 5/17 PM
</t>
        </r>
      </text>
    </comment>
    <comment ref="AF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too long in autoclave
No Router 5/17 PM</t>
        </r>
      </text>
    </comment>
    <comment ref="AG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too long in autoclave
No Router 5/17 PM</t>
        </r>
      </text>
    </comment>
    <comment ref="AH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cannot find?</t>
        </r>
      </text>
    </comment>
    <comment ref="AI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cannot find</t>
        </r>
      </text>
    </comment>
    <comment ref="AJ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blend QN</t>
        </r>
      </text>
    </comment>
    <comment ref="AK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blend QN</t>
        </r>
      </text>
    </comment>
    <comment ref="AP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clinic 2/24- thickness QN</t>
        </r>
      </text>
    </comment>
    <comment ref="AR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nick- reoperate </t>
        </r>
      </text>
    </comment>
    <comment ref="AT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QN for Marking near Gap Fill</t>
        </r>
      </text>
    </comment>
    <comment ref="AX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Shot in the Bondline. Need EQN</t>
        </r>
      </text>
    </comment>
    <comment ref="AY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primer issues 2/16</t>
        </r>
      </text>
    </comment>
    <comment ref="AZ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pin inserted incorrectly
</t>
        </r>
      </text>
    </comment>
    <comment ref="BA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primer issues 2/16 and Nick on TE</t>
        </r>
      </text>
    </comment>
    <comment ref="BC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strip And recoat- at prime 2/16- SCRATCH 2/23</t>
        </r>
      </text>
    </comment>
    <comment ref="BD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NICK- VISUALS</t>
        </r>
      </text>
    </comment>
    <comment ref="BF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dent- </t>
        </r>
      </text>
    </comment>
    <comment ref="BG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in clinic for dent</t>
        </r>
      </text>
    </comment>
    <comment ref="BH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risk released - reoperate blend @ 502</t>
        </r>
      </text>
    </comment>
    <comment ref="BJ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primer issues 2/16</t>
        </r>
      </text>
    </comment>
    <comment ref="BN13" authorId="3">
      <text>
        <r>
          <rPr>
            <b/>
            <sz val="9"/>
            <color indexed="81"/>
            <rFont val="Tahoma"/>
            <family val="2"/>
          </rPr>
          <t xml:space="preserve">Patrick McCarthy:
</t>
        </r>
        <r>
          <rPr>
            <sz val="9"/>
            <color indexed="81"/>
            <rFont val="Tahoma"/>
            <family val="2"/>
          </rPr>
          <t>Unapproved strip and recoat started, not completed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O13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Unapproved strip and recoat started, not completed
</t>
        </r>
      </text>
    </comment>
    <comment ref="BP13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Unapproved strip and recoat started, not completed</t>
        </r>
      </text>
    </comment>
    <comment ref="CE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CF13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WHERE?
</t>
        </r>
      </text>
    </comment>
    <comment ref="CI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CQ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CT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over temp in autoclave</t>
        </r>
      </text>
    </comment>
    <comment ref="DD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DL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over temp in autoclave</t>
        </r>
      </text>
    </comment>
    <comment ref="EA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at fountain</t>
        </r>
      </text>
    </comment>
    <comment ref="EO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FR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IR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KU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Undermin- missing router</t>
        </r>
      </text>
    </comment>
    <comment ref="LE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RFIU- N angle</t>
        </r>
      </text>
    </comment>
    <comment ref="LF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cure temp</t>
        </r>
      </text>
    </comment>
    <comment ref="LG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cure temp</t>
        </r>
      </text>
    </comment>
    <comment ref="LH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nick on LE</t>
        </r>
      </text>
    </comment>
    <comment ref="LI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too long in autoclave
No Router 5/17 PM</t>
        </r>
      </text>
    </comment>
    <comment ref="LN13" authorId="5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BACK FROM FOUNTAIN CONDUCTIVE.
</t>
        </r>
      </text>
    </comment>
    <comment ref="LP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surface- S&amp;RC</t>
        </r>
      </text>
    </comment>
    <comment ref="LR13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No Router 5/17 PM</t>
        </r>
      </text>
    </comment>
    <comment ref="LS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scratch</t>
        </r>
      </text>
    </comment>
    <comment ref="LT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burn</t>
        </r>
      </text>
    </comment>
    <comment ref="LU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nick on LE</t>
        </r>
      </text>
    </comment>
    <comment ref="LV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nick
</t>
        </r>
      </text>
    </comment>
    <comment ref="LY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</t>
        </r>
      </text>
    </comment>
    <comment ref="LZ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primer &gt;24 hrs, n</t>
        </r>
      </text>
    </comment>
    <comment ref="MF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MG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MH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Undermin Squaredrive DIM</t>
        </r>
      </text>
    </comment>
    <comment ref="MI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MM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MV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Undermin- at fountain</t>
        </r>
      </text>
    </comment>
    <comment ref="NF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NQ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</t>
        </r>
      </text>
    </comment>
    <comment ref="PC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Vane ran through autoclave with fixture</t>
        </r>
      </text>
    </comment>
    <comment ref="PY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Vane ran through autoclave with fixture</t>
        </r>
      </text>
    </comment>
    <comment ref="QQ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Vane ran through autoclave with fixture</t>
        </r>
      </text>
    </comment>
    <comment ref="QT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Vane ran through autoclave with fixture</t>
        </r>
      </text>
    </comment>
    <comment ref="RL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RFIU</t>
        </r>
      </text>
    </comment>
    <comment ref="RM13" authorId="5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Needs part mark redone
</t>
        </r>
      </text>
    </comment>
    <comment ref="RN13" authorId="2">
      <text>
        <r>
          <rPr>
            <b/>
            <sz val="9"/>
            <color indexed="81"/>
            <rFont val="Tahoma"/>
            <family val="2"/>
          </rPr>
          <t xml:space="preserve">Mike Ryan:
</t>
        </r>
        <r>
          <rPr>
            <sz val="9"/>
            <color indexed="81"/>
            <rFont val="Tahoma"/>
            <family val="2"/>
          </rPr>
          <t>Pulled for Maching Detail. At Lee's Desk
No Router 5/17 PM</t>
        </r>
      </text>
    </comment>
    <comment ref="RO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Rework Hardcoat</t>
        </r>
      </text>
    </comment>
    <comment ref="RP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Chip in Hardcoat</t>
        </r>
      </text>
    </comment>
    <comment ref="RQ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Chip in Hardcoat</t>
        </r>
      </text>
    </comment>
    <comment ref="RR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RFIU</t>
        </r>
      </text>
    </comment>
    <comment ref="RU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at fountain- unknown reason</t>
        </r>
      </text>
    </comment>
    <comment ref="RV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nick- in quality clinic</t>
        </r>
      </text>
    </comment>
    <comment ref="RZ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at fountain for unknown</t>
        </r>
      </text>
    </comment>
    <comment ref="SA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discoloration</t>
        </r>
      </text>
    </comment>
    <comment ref="SB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RFIU</t>
        </r>
      </text>
    </comment>
    <comment ref="SE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SF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SG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SH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SI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</t>
        </r>
      </text>
    </comment>
    <comment ref="SJ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</t>
        </r>
      </text>
    </comment>
    <comment ref="SK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</t>
        </r>
      </text>
    </comment>
    <comment ref="SM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Shot in the Bondline</t>
        </r>
      </text>
    </comment>
    <comment ref="SR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RFIU</t>
        </r>
      </text>
    </comment>
    <comment ref="SS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blue gap</t>
        </r>
      </text>
    </comment>
    <comment ref="ST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BLUE GAP</t>
        </r>
      </text>
    </comment>
    <comment ref="SX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Thickness QN- deleted- RFIU BL</t>
        </r>
      </text>
    </comment>
    <comment ref="TC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failed BL</t>
        </r>
      </text>
    </comment>
    <comment ref="TF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scratch</t>
        </r>
      </text>
    </comment>
    <comment ref="TN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failed BL</t>
        </r>
      </text>
    </comment>
    <comment ref="TO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blend QN</t>
        </r>
      </text>
    </comment>
    <comment ref="TP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BLEND QN</t>
        </r>
      </text>
    </comment>
    <comment ref="TQ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hold in retention BL</t>
        </r>
      </text>
    </comment>
    <comment ref="TR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hold in retention BL</t>
        </r>
      </text>
    </comment>
    <comment ref="TX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dent</t>
        </r>
      </text>
    </comment>
    <comment ref="TY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dent visual</t>
        </r>
      </text>
    </comment>
    <comment ref="TZ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nick- visual</t>
        </r>
      </text>
    </comment>
    <comment ref="UA13" authorId="1">
      <text>
        <r>
          <rPr>
            <b/>
            <sz val="9"/>
            <color indexed="81"/>
            <rFont val="Tahoma"/>
            <family val="2"/>
          </rPr>
          <t>Rachelle Jagger: looking to get QN removed 2/12</t>
        </r>
      </text>
    </comment>
    <comment ref="UD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hold in retention @502</t>
        </r>
      </text>
    </comment>
    <comment ref="UE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hold in retention @ 502</t>
        </r>
      </text>
    </comment>
    <comment ref="UF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hold in retention @ 502</t>
        </r>
      </text>
    </comment>
    <comment ref="UV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Vane ran through autoclave with fixture</t>
        </r>
      </text>
    </comment>
    <comment ref="UX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Vane ran through autoclave with fixture</t>
        </r>
      </text>
    </comment>
    <comment ref="VC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VF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VH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VW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VX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</t>
        </r>
      </text>
    </comment>
    <comment ref="WA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Vane ran through autoclave with fixture</t>
        </r>
      </text>
    </comment>
    <comment ref="WE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where is part?</t>
        </r>
      </text>
    </comment>
    <comment ref="WM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WO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XZ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nick</t>
        </r>
      </text>
    </comment>
    <comment ref="ZB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thickness- S &amp; RC 2/5</t>
        </r>
      </text>
    </comment>
    <comment ref="ZN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at fountain unknown</t>
        </r>
      </text>
    </comment>
    <comment ref="ZV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 at FP</t>
        </r>
      </text>
    </comment>
    <comment ref="ZZ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Use as is. NO ROUTER</t>
        </r>
      </text>
    </comment>
    <comment ref="AAB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AAC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at Fountain unknown</t>
        </r>
      </text>
    </comment>
    <comment ref="AAD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AAE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AAF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AAG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AAH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AAI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AAJ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Over temp in Autoclave. 268.8F….</t>
        </r>
      </text>
    </comment>
    <comment ref="AAM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Clave Ocer Temp</t>
        </r>
      </text>
    </comment>
    <comment ref="AAN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RFIU Bluelight N-Angle</t>
        </r>
      </text>
    </comment>
    <comment ref="AAR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in clinic scratch- S&amp;RC</t>
        </r>
      </text>
    </comment>
    <comment ref="AAS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Blue light reject</t>
        </r>
      </text>
    </comment>
    <comment ref="AAT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on hold at Fountain</t>
        </r>
      </text>
    </comment>
    <comment ref="AAX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 &amp; RC paper 2/5- new EQN for scratch during media blast</t>
        </r>
      </text>
    </comment>
    <comment ref="AAY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scratches during media blast</t>
        </r>
      </text>
    </comment>
    <comment ref="ABB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clinic- has nick</t>
        </r>
      </text>
    </comment>
    <comment ref="ACV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AGF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RFIU</t>
        </r>
      </text>
    </comment>
    <comment ref="AGG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LQRO</t>
        </r>
      </text>
    </comment>
    <comment ref="AGH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LQRO</t>
        </r>
      </text>
    </comment>
    <comment ref="AGJ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Staining on PTFE
Hard Coat Leakage</t>
        </r>
      </text>
    </comment>
    <comment ref="AGL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Damaged at FP. Nick on Squaredrive</t>
        </r>
      </text>
    </comment>
    <comment ref="AGM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S&amp;RC paper 2/5</t>
        </r>
      </text>
    </comment>
    <comment ref="AGN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Bagged. Shot in the bondline</t>
        </r>
      </text>
    </comment>
    <comment ref="AGO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Reject @ 502</t>
        </r>
      </text>
    </comment>
    <comment ref="AGP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REJECT @ 502</t>
        </r>
      </text>
    </comment>
    <comment ref="AGQ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Autoclave Cure over max 270.7 F</t>
        </r>
      </text>
    </comment>
    <comment ref="AGR13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shot in bondline</t>
        </r>
      </text>
    </comment>
    <comment ref="AGS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can't find</t>
        </r>
      </text>
    </comment>
    <comment ref="AGW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in clinic- dent</t>
        </r>
      </text>
    </comment>
    <comment ref="AGX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in clinic- scratch</t>
        </r>
      </text>
    </comment>
    <comment ref="AGY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in clinic- dent</t>
        </r>
      </text>
    </comment>
    <comment ref="AGZ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RFIU</t>
        </r>
      </text>
    </comment>
    <comment ref="AHN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AHW13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dimensioanal - can't locate</t>
        </r>
      </text>
    </comment>
    <comment ref="AHZ13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Hard Coat Leakage</t>
        </r>
      </text>
    </comment>
    <comment ref="Y14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surface finish, requested S&amp; RC 2/12</t>
        </r>
      </text>
    </comment>
    <comment ref="AU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Raised Material on CV TE</t>
        </r>
      </text>
    </comment>
    <comment ref="AV14" authorId="3">
      <text>
        <r>
          <rPr>
            <b/>
            <sz val="9"/>
            <color indexed="81"/>
            <rFont val="Tahoma"/>
            <family val="2"/>
          </rPr>
          <t>Patrick McCarthy:
Nick</t>
        </r>
      </text>
    </comment>
    <comment ref="BK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BR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BS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5001032798: Pink staining (rework)
5001045083 - PAA Pocketing (AAI)</t>
        </r>
      </text>
    </comment>
    <comment ref="BT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Scratch on LE Primer, no approved rework</t>
        </r>
      </text>
    </comment>
    <comment ref="CC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
5001031728: Black staining</t>
        </r>
      </text>
    </comment>
    <comment ref="CE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
5001031728: Leakage</t>
        </r>
      </text>
    </comment>
    <comment ref="CK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CL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CM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CN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
5001045083 - PAA Pocketing (AAI)</t>
        </r>
      </text>
    </comment>
    <comment ref="CQ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
5001031728: Leakage
5001045083 - PAA Pocketing (AAI)</t>
        </r>
      </text>
    </comment>
    <comment ref="CR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CS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5001045083 - PAA Pocketing</t>
        </r>
      </text>
    </comment>
    <comment ref="CW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</t>
        </r>
      </text>
    </comment>
    <comment ref="DI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DM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EO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reject for intended use</t>
        </r>
      </text>
    </comment>
    <comment ref="ES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5001032783: Pink staining (rework)
5001045083 - PAA Pocketing (AAI)</t>
        </r>
      </text>
    </comment>
    <comment ref="EU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FP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FR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5001031728: Leakage
NEEDED: Black staining</t>
        </r>
      </text>
    </comment>
    <comment ref="FV14" authorId="4">
      <text>
        <r>
          <rPr>
            <b/>
            <sz val="9"/>
            <color indexed="81"/>
            <rFont val="Tahoma"/>
            <family val="2"/>
          </rPr>
          <t>Greg:</t>
        </r>
        <r>
          <rPr>
            <sz val="9"/>
            <color indexed="81"/>
            <rFont val="Tahoma"/>
            <family val="2"/>
          </rPr>
          <t xml:space="preserve">
PAA Pocketing
Black Staining</t>
        </r>
      </text>
    </comment>
    <comment ref="GB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GX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MJ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PS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at Receiving
5001032785: Pink staining</t>
        </r>
      </text>
    </comment>
    <comment ref="QW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QX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RO14" authorId="2">
      <text>
        <r>
          <rPr>
            <b/>
            <sz val="9"/>
            <color indexed="81"/>
            <rFont val="Tahoma"/>
            <family val="2"/>
          </rPr>
          <t>Jesse Schultz:</t>
        </r>
        <r>
          <rPr>
            <sz val="9"/>
            <color indexed="81"/>
            <rFont val="Tahoma"/>
            <family val="2"/>
          </rPr>
          <t xml:space="preserve">
Dispo rework
</t>
        </r>
      </text>
    </comment>
    <comment ref="UM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UN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VC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VE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at Receiving
5001032785: Pink staining
5001032214: Black staining</t>
        </r>
      </text>
    </comment>
    <comment ref="VF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at Receiving
5001032785: Pink staining
5001032214: Leakage
NEEDED: Missing 478 Primer</t>
        </r>
      </text>
    </comment>
    <comment ref="VG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at Receiving
5001032785: Pink staining
5001032214: Black staining</t>
        </r>
      </text>
    </comment>
    <comment ref="VH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at Receiving
5001032785: Pink staining
5001032214: Black staining</t>
        </r>
      </text>
    </comment>
    <comment ref="VQ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VS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VW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at Receiving
5001032785: Pink staining
5001032214: Black staining
NEEDED: Leakage</t>
        </r>
      </text>
    </comment>
    <comment ref="VX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at Receiving
</t>
        </r>
      </text>
    </comment>
    <comment ref="VY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Black staining
</t>
        </r>
      </text>
    </comment>
    <comment ref="WM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
5001032645 - PAA Pocketing (AAI)</t>
        </r>
      </text>
    </comment>
    <comment ref="WO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black staining</t>
        </r>
      </text>
    </comment>
    <comment ref="WY14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PAA Pocketing</t>
        </r>
      </text>
    </comment>
    <comment ref="AHR14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Possible Corrosion on platform</t>
        </r>
      </text>
    </comment>
    <comment ref="AID14" authorId="7">
      <text>
        <r>
          <rPr>
            <b/>
            <sz val="9"/>
            <color indexed="81"/>
            <rFont val="Tahoma"/>
            <family val="2"/>
          </rPr>
          <t>Joey Donovic:</t>
        </r>
        <r>
          <rPr>
            <sz val="9"/>
            <color indexed="81"/>
            <rFont val="Tahoma"/>
            <family val="2"/>
          </rPr>
          <t xml:space="preserve">
Scrap</t>
        </r>
      </text>
    </comment>
    <comment ref="CS15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.013 T Prof CC</t>
        </r>
      </text>
    </comment>
    <comment ref="GF1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Dent</t>
        </r>
      </text>
    </comment>
    <comment ref="GH1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Dent</t>
        </r>
      </text>
    </comment>
    <comment ref="GI1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Nick</t>
        </r>
      </text>
    </comment>
    <comment ref="LO1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Nick on TE</t>
        </r>
      </text>
    </comment>
    <comment ref="LY1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5001046162: Dent, Hold in retnesion until 5/24</t>
        </r>
      </text>
    </comment>
    <comment ref="MQ1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Primer Touch up
REINSPECT</t>
        </r>
      </text>
    </comment>
    <comment ref="VD1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Dent
</t>
        </r>
      </text>
    </comment>
    <comment ref="AHW1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Nick</t>
        </r>
      </text>
    </comment>
    <comment ref="AHX15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Nick</t>
        </r>
      </text>
    </comment>
    <comment ref="CQ16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5001058754 - Thickness (AAI)</t>
        </r>
      </text>
    </comment>
    <comment ref="CS16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5001051849 - reinspect to requirements</t>
        </r>
      </text>
    </comment>
    <comment ref="LO16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Hardcoat under min</t>
        </r>
      </text>
    </comment>
    <comment ref="MI16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5000987232: Rework
5001051810</t>
        </r>
      </text>
    </comment>
    <comment ref="VE16" authorId="7">
      <text>
        <r>
          <rPr>
            <b/>
            <sz val="9"/>
            <color indexed="81"/>
            <rFont val="Tahoma"/>
            <family val="2"/>
          </rPr>
          <t>Joey Donovic:</t>
        </r>
        <r>
          <rPr>
            <sz val="9"/>
            <color indexed="81"/>
            <rFont val="Tahoma"/>
            <family val="2"/>
          </rPr>
          <t xml:space="preserve">
Black staining</t>
        </r>
      </text>
    </comment>
    <comment ref="VF16" authorId="7">
      <text>
        <r>
          <rPr>
            <b/>
            <sz val="9"/>
            <color indexed="81"/>
            <rFont val="Tahoma"/>
            <family val="2"/>
          </rPr>
          <t>Joey Donovic:</t>
        </r>
        <r>
          <rPr>
            <sz val="9"/>
            <color indexed="81"/>
            <rFont val="Tahoma"/>
            <family val="2"/>
          </rPr>
          <t xml:space="preserve">
Leakage</t>
        </r>
      </text>
    </comment>
    <comment ref="VG16" authorId="7">
      <text>
        <r>
          <rPr>
            <b/>
            <sz val="9"/>
            <color indexed="81"/>
            <rFont val="Tahoma"/>
            <family val="2"/>
          </rPr>
          <t>Joey Donovic:</t>
        </r>
        <r>
          <rPr>
            <sz val="9"/>
            <color indexed="81"/>
            <rFont val="Tahoma"/>
            <family val="2"/>
          </rPr>
          <t xml:space="preserve">
Blacl staining</t>
        </r>
      </text>
    </comment>
    <comment ref="VH16" authorId="7">
      <text>
        <r>
          <rPr>
            <b/>
            <sz val="9"/>
            <color indexed="81"/>
            <rFont val="Tahoma"/>
            <family val="2"/>
          </rPr>
          <t>Joey Donovic:</t>
        </r>
        <r>
          <rPr>
            <sz val="9"/>
            <color indexed="81"/>
            <rFont val="Tahoma"/>
            <family val="2"/>
          </rPr>
          <t xml:space="preserve">
Black and Leakage</t>
        </r>
      </text>
    </comment>
    <comment ref="VW16" authorId="7">
      <text>
        <r>
          <rPr>
            <b/>
            <sz val="9"/>
            <color indexed="81"/>
            <rFont val="Tahoma"/>
            <family val="2"/>
          </rPr>
          <t>Joey Donovic:</t>
        </r>
        <r>
          <rPr>
            <sz val="9"/>
            <color indexed="81"/>
            <rFont val="Tahoma"/>
            <family val="2"/>
          </rPr>
          <t xml:space="preserve">
Black staining</t>
        </r>
      </text>
    </comment>
    <comment ref="VX16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Reinspect, OK'ed</t>
        </r>
      </text>
    </comment>
    <comment ref="WM16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Reinspect, OK'ed</t>
        </r>
      </text>
    </comment>
    <comment ref="CQ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Missing 478
</t>
        </r>
      </text>
    </comment>
    <comment ref="MR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Missing primer on bolt holes.</t>
        </r>
      </text>
    </comment>
    <comment ref="MS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Missing primer on handle, masking, coverage.</t>
        </r>
      </text>
    </comment>
    <comment ref="PS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think CG</t>
        </r>
      </text>
    </comment>
    <comment ref="RM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Primer Thickness</t>
        </r>
      </text>
    </comment>
    <comment ref="VC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5001052399: CG thick &amp; thin
Needed: Primer thin
</t>
        </r>
      </text>
    </comment>
    <comment ref="VQ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5001052399: CG thick &amp; thin
Needed: Primer thin
</t>
        </r>
      </text>
    </comment>
    <comment ref="WI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5001039491 - Primer TU - AAI
Needed - Scrubbed through Primer with Seal Rework</t>
        </r>
      </text>
    </comment>
    <comment ref="WJ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5001039491 - Primer TU - AAI
Needed - Scrubbed through Primer with Seal Rework</t>
        </r>
      </text>
    </comment>
    <comment ref="WK17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Primed not CG,
Need QN</t>
        </r>
      </text>
    </comment>
    <comment ref="ADF17" authorId="7">
      <text>
        <r>
          <rPr>
            <b/>
            <sz val="9"/>
            <color indexed="81"/>
            <rFont val="Tahoma"/>
            <family val="2"/>
          </rPr>
          <t>Joey Donovic:</t>
        </r>
        <r>
          <rPr>
            <sz val="9"/>
            <color indexed="81"/>
            <rFont val="Tahoma"/>
            <family val="2"/>
          </rPr>
          <t xml:space="preserve">
Missing CG</t>
        </r>
      </text>
    </comment>
    <comment ref="Y19" authorId="8">
      <text>
        <r>
          <rPr>
            <b/>
            <sz val="9"/>
            <color indexed="81"/>
            <rFont val="Tahoma"/>
            <family val="2"/>
          </rPr>
          <t>Administrator :</t>
        </r>
        <r>
          <rPr>
            <sz val="9"/>
            <color indexed="81"/>
            <rFont val="Tahoma"/>
            <family val="2"/>
          </rPr>
          <t xml:space="preserve">
Flagged for Deletion</t>
        </r>
      </text>
    </comment>
    <comment ref="CN19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Hold in retension pending final dispo</t>
        </r>
      </text>
    </comment>
    <comment ref="MR1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5001041444: Reinspect N-Angle</t>
        </r>
      </text>
    </comment>
    <comment ref="WG1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Going to be dispositioned for T-Conture
</t>
        </r>
      </text>
    </comment>
    <comment ref="WH1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Hold (@ 701) 5/17
</t>
        </r>
      </text>
    </comment>
    <comment ref="WL1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5001034619: Hold in Retention pending final dispo
</t>
        </r>
      </text>
    </comment>
    <comment ref="AAU1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5001018438: Hold in Retnetion pending further Dispo</t>
        </r>
      </text>
    </comment>
    <comment ref="AAV1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5001018438: Hold in Retnetion pending further Dispo</t>
        </r>
      </text>
    </comment>
    <comment ref="ABH1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5001023284: Reinspect</t>
        </r>
      </text>
    </comment>
    <comment ref="AGC19" authorId="6">
      <text>
        <r>
          <rPr>
            <b/>
            <sz val="9"/>
            <color indexed="81"/>
            <rFont val="Tahoma"/>
            <family val="2"/>
          </rPr>
          <t>Cody Normington - RGBSI:</t>
        </r>
        <r>
          <rPr>
            <sz val="9"/>
            <color indexed="81"/>
            <rFont val="Tahoma"/>
            <family val="2"/>
          </rPr>
          <t xml:space="preserve">
5001023283</t>
        </r>
      </text>
    </comment>
    <comment ref="AHC1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5001018441: Hold in Retention pending final dispo</t>
        </r>
      </text>
    </comment>
    <comment ref="AHD1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5001021326: Hold in Retnetion pending final dispo</t>
        </r>
      </text>
    </comment>
    <comment ref="AHE19" authorId="3">
      <text>
        <r>
          <rPr>
            <b/>
            <sz val="9"/>
            <color indexed="81"/>
            <rFont val="Tahoma"/>
            <family val="2"/>
          </rPr>
          <t>Patrick McCarthy:</t>
        </r>
        <r>
          <rPr>
            <sz val="9"/>
            <color indexed="81"/>
            <rFont val="Tahoma"/>
            <family val="2"/>
          </rPr>
          <t xml:space="preserve">
5001021326: Hold in Retnetion pending final dispo</t>
        </r>
      </text>
    </comment>
  </commentList>
</comments>
</file>

<file path=xl/comments8.xml><?xml version="1.0" encoding="utf-8"?>
<comments xmlns="http://schemas.openxmlformats.org/spreadsheetml/2006/main">
  <authors>
    <author>Mike Ryan</author>
    <author>Rachelle Jagger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B5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C5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F5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H5" authorId="1">
      <text>
        <r>
          <rPr>
            <b/>
            <sz val="9"/>
            <color indexed="81"/>
            <rFont val="Tahoma"/>
            <family val="2"/>
          </rPr>
          <t>Rachelle Jagger:</t>
        </r>
        <r>
          <rPr>
            <sz val="9"/>
            <color indexed="81"/>
            <rFont val="Tahoma"/>
            <family val="2"/>
          </rPr>
          <t xml:space="preserve">
dimensional</t>
        </r>
      </text>
    </comment>
    <comment ref="I5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</t>
        </r>
      </text>
    </comment>
    <comment ref="J5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Undermin Squaredrive DIM</t>
        </r>
      </text>
    </comment>
    <comment ref="K5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
Staining on PTFE</t>
        </r>
      </text>
    </comment>
    <comment ref="M5" authorId="0">
      <text>
        <r>
          <rPr>
            <b/>
            <sz val="8"/>
            <color indexed="81"/>
            <rFont val="Tahoma"/>
            <family val="2"/>
          </rPr>
          <t xml:space="preserve">dimensional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Squaredrive Dimension Undermin- cannot locate</t>
        </r>
      </text>
    </comment>
  </commentList>
</comments>
</file>

<file path=xl/comments9.xml><?xml version="1.0" encoding="utf-8"?>
<comments xmlns="http://schemas.openxmlformats.org/spreadsheetml/2006/main">
  <authors>
    <author xml:space="preserve">Administrator </author>
  </authors>
  <commentList>
    <comment ref="C26" authorId="0">
      <text>
        <r>
          <rPr>
            <b/>
            <sz val="9"/>
            <color indexed="81"/>
            <rFont val="Tahoma"/>
            <family val="2"/>
          </rPr>
          <t>Launch = EC Need - LT</t>
        </r>
      </text>
    </comment>
  </commentList>
</comments>
</file>

<file path=xl/comments10.xml><?xml version="1.0" encoding="utf-8"?>
<comments xmlns="http://schemas.openxmlformats.org/spreadsheetml/2006/main">
  <authors>
    <author>Jesse Schultz</author>
    <author>Mike Ryan</author>
    <author>CSC</author>
    <author>James Wilson</author>
  </authors>
  <commentList>
    <comment ref="D40" authorId="0">
      <text>
        <r>
          <rPr>
            <b/>
            <sz val="9"/>
            <color indexed="81"/>
            <rFont val="Tahoma"/>
            <family val="2"/>
          </rPr>
          <t>Jesse Schultz:</t>
        </r>
        <r>
          <rPr>
            <sz val="9"/>
            <color indexed="81"/>
            <rFont val="Tahoma"/>
            <family val="2"/>
          </rPr>
          <t xml:space="preserve">
Nick QN 5000895915
</t>
        </r>
      </text>
    </comment>
    <comment ref="H40" authorId="1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Cannot Find</t>
        </r>
      </text>
    </comment>
    <comment ref="AF61" authorId="2">
      <text>
        <r>
          <rPr>
            <b/>
            <sz val="8"/>
            <color indexed="81"/>
            <rFont val="Tahoma"/>
            <family val="2"/>
          </rPr>
          <t>CSC:
Finger print</t>
        </r>
      </text>
    </comment>
    <comment ref="AF82" authorId="0">
      <text>
        <r>
          <rPr>
            <b/>
            <sz val="9"/>
            <color indexed="81"/>
            <rFont val="Tahoma"/>
            <family val="2"/>
          </rPr>
          <t>Jesse Schultz:</t>
        </r>
        <r>
          <rPr>
            <sz val="9"/>
            <color indexed="81"/>
            <rFont val="Tahoma"/>
            <family val="2"/>
          </rPr>
          <t xml:space="preserve">
Thickness QN 913200
</t>
        </r>
      </text>
    </comment>
    <comment ref="CJ82" authorId="1">
      <text>
        <r>
          <rPr>
            <b/>
            <sz val="8"/>
            <color indexed="81"/>
            <rFont val="Tahoma"/>
            <family val="2"/>
          </rPr>
          <t>Mike Ryan:</t>
        </r>
        <r>
          <rPr>
            <sz val="8"/>
            <color indexed="81"/>
            <rFont val="Tahoma"/>
            <family val="2"/>
          </rPr>
          <t xml:space="preserve">
Strip and Recoat</t>
        </r>
      </text>
    </comment>
    <comment ref="CK82" authorId="3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NEEDS PART MARKING FIX 1/9
</t>
        </r>
      </text>
    </comment>
    <comment ref="CL82" authorId="3">
      <text>
        <r>
          <rPr>
            <b/>
            <sz val="9"/>
            <color indexed="81"/>
            <rFont val="Tahoma"/>
            <family val="2"/>
          </rPr>
          <t>James Wilson:</t>
        </r>
        <r>
          <rPr>
            <sz val="9"/>
            <color indexed="81"/>
            <rFont val="Tahoma"/>
            <family val="2"/>
          </rPr>
          <t xml:space="preserve">
NEEDS PART MARKING FIX
1/9</t>
        </r>
      </text>
    </comment>
    <comment ref="AB166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Leading edge primer
500095308</t>
        </r>
      </text>
    </comment>
    <comment ref="AC166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Leading edge primer
500095308</t>
        </r>
      </text>
    </comment>
    <comment ref="AD166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Leading edge primer
500095308</t>
        </r>
      </text>
    </comment>
    <comment ref="AM166" authorId="2">
      <text>
        <r>
          <rPr>
            <b/>
            <sz val="8"/>
            <color indexed="81"/>
            <rFont val="Tahoma"/>
            <family val="2"/>
          </rPr>
          <t>CSC:</t>
        </r>
        <r>
          <rPr>
            <sz val="8"/>
            <color indexed="81"/>
            <rFont val="Tahoma"/>
            <family val="2"/>
          </rPr>
          <t xml:space="preserve">
Leading edge primer
500095308</t>
        </r>
      </text>
    </comment>
  </commentList>
</comments>
</file>

<file path=xl/sharedStrings.xml><?xml version="1.0" encoding="utf-8"?>
<sst xmlns="http://schemas.openxmlformats.org/spreadsheetml/2006/main" count="17763" uniqueCount="5329">
  <si>
    <t>Soucy Commit</t>
  </si>
  <si>
    <t>Lansing Best Effort</t>
  </si>
  <si>
    <t>Launch</t>
  </si>
  <si>
    <t>Finish Ops</t>
  </si>
  <si>
    <t>Holidays</t>
  </si>
  <si>
    <t>Day before Thanksgiving</t>
  </si>
  <si>
    <t>Thanksgiving</t>
  </si>
  <si>
    <t>Day after Thanksgiving</t>
  </si>
  <si>
    <t>Christmas Eve</t>
  </si>
  <si>
    <t>Christmas</t>
  </si>
  <si>
    <t>Day after Christmas</t>
  </si>
  <si>
    <t>New Years Eve</t>
  </si>
  <si>
    <t>New Years Day</t>
  </si>
  <si>
    <t>Day After New Years</t>
  </si>
  <si>
    <t>Memorial Day</t>
  </si>
  <si>
    <t>Fourth of July</t>
  </si>
  <si>
    <t>Labor Day</t>
  </si>
  <si>
    <t>BA</t>
  </si>
  <si>
    <t>MRJ</t>
  </si>
  <si>
    <t>Set</t>
  </si>
  <si>
    <t>DEL</t>
  </si>
  <si>
    <t>WIP</t>
  </si>
  <si>
    <t>PN</t>
  </si>
  <si>
    <t>N/A</t>
  </si>
  <si>
    <t>Blade Number</t>
  </si>
  <si>
    <t>Customer</t>
  </si>
  <si>
    <t>EMB</t>
  </si>
  <si>
    <t>5318989 - Cover</t>
  </si>
  <si>
    <t>5321050 - Body</t>
  </si>
  <si>
    <t>5318988 - Cover</t>
  </si>
  <si>
    <t>5319950 - Body</t>
  </si>
  <si>
    <t>5318987 - Cover</t>
  </si>
  <si>
    <t>5319850 - Body</t>
  </si>
  <si>
    <t>5318986 - Cover</t>
  </si>
  <si>
    <t>5319750 - Body</t>
  </si>
  <si>
    <t>5318985 - Cover</t>
  </si>
  <si>
    <t>5319650 - Body</t>
  </si>
  <si>
    <t>LBDUAJ9458</t>
  </si>
  <si>
    <t>LBDUAJ9460</t>
  </si>
  <si>
    <t>LBDUAJ9461</t>
  </si>
  <si>
    <t>LBDUAJ9462</t>
  </si>
  <si>
    <t>LBDUAJ9470</t>
  </si>
  <si>
    <t>LBDUAJ9499</t>
  </si>
  <si>
    <t>LBDUAJ9507</t>
  </si>
  <si>
    <t>LBDUAJ9555</t>
  </si>
  <si>
    <t>LBDUAJ9557</t>
  </si>
  <si>
    <t>LBDUAJ9558</t>
  </si>
  <si>
    <t>LBDUAJ9553</t>
  </si>
  <si>
    <t>LBDUAJ9597</t>
  </si>
  <si>
    <t>LBDUAK2278</t>
  </si>
  <si>
    <t>LBDUAK2279</t>
  </si>
  <si>
    <t>LBDUAJ9618</t>
  </si>
  <si>
    <t>LBDUAJ9623</t>
  </si>
  <si>
    <t>LBDUAJ9624</t>
  </si>
  <si>
    <t>LBDUAJ9625</t>
  </si>
  <si>
    <t>LBDUAJ9626</t>
  </si>
  <si>
    <t>LBDUAJ9471</t>
  </si>
  <si>
    <t>LBDUAJ9475</t>
  </si>
  <si>
    <t>LBDUAJ9476</t>
  </si>
  <si>
    <t>LBDUAJ9513</t>
  </si>
  <si>
    <t>LBDUAJ9514</t>
  </si>
  <si>
    <t>LBDUAJ9508</t>
  </si>
  <si>
    <t>LBDUAJ9509</t>
  </si>
  <si>
    <t>LBDUAJ9510</t>
  </si>
  <si>
    <t>LBDUAJ9515</t>
  </si>
  <si>
    <t>LBDUAJ9516</t>
  </si>
  <si>
    <t>LBDUAJ9550</t>
  </si>
  <si>
    <t>LBDUAJ9554</t>
  </si>
  <si>
    <t>LBDUAJ9560</t>
  </si>
  <si>
    <t>LBDUAJ9562</t>
  </si>
  <si>
    <t>LBDUAJ9563</t>
  </si>
  <si>
    <t>LBDUAJ9594</t>
  </si>
  <si>
    <t>LBDUAJ9595</t>
  </si>
  <si>
    <t>LBDUAJ9596</t>
  </si>
  <si>
    <t>LBDUAJ9617</t>
  </si>
  <si>
    <t>LBDUAJ9619</t>
  </si>
  <si>
    <t>Outgoing Inspection</t>
  </si>
  <si>
    <t>Fountain Plating</t>
  </si>
  <si>
    <t xml:space="preserve">Prime and Paint </t>
  </si>
  <si>
    <t>LBDUAJ9477</t>
  </si>
  <si>
    <t>LBDUAJ9478</t>
  </si>
  <si>
    <t>LBDUAJ9479</t>
  </si>
  <si>
    <t>LBDUAJ2154</t>
  </si>
  <si>
    <t>LBDUAJ9208</t>
  </si>
  <si>
    <t>LBDUAJ9218</t>
  </si>
  <si>
    <t>LBDUAJ9241</t>
  </si>
  <si>
    <t>LBDUAJ9242</t>
  </si>
  <si>
    <t>LBDUAJ9243</t>
  </si>
  <si>
    <t>LBDUAJ9244</t>
  </si>
  <si>
    <t>LBDUAK2792</t>
  </si>
  <si>
    <t>LBDUAK2793</t>
  </si>
  <si>
    <t>LBDUAK2794</t>
  </si>
  <si>
    <t>LBDUAK2795</t>
  </si>
  <si>
    <t>LBDUAK2796</t>
  </si>
  <si>
    <t>LBDUAK2797</t>
  </si>
  <si>
    <t>LBDUAK2798</t>
  </si>
  <si>
    <t>LBDUAK2799</t>
  </si>
  <si>
    <t>LBDUAK2800</t>
  </si>
  <si>
    <t>LBDUAK2801</t>
  </si>
  <si>
    <t>LBDUAK2802</t>
  </si>
  <si>
    <t>LBDUAK2803</t>
  </si>
  <si>
    <t>LBDUAK2853</t>
  </si>
  <si>
    <t>LBDUAK2857</t>
  </si>
  <si>
    <t>LBDUAK2854</t>
  </si>
  <si>
    <t>LBDUAK2852</t>
  </si>
  <si>
    <t>LBDUAK2855</t>
  </si>
  <si>
    <t>LBDUAK2856</t>
  </si>
  <si>
    <t>LBDUAK2913</t>
  </si>
  <si>
    <t>LBDUAK2916</t>
  </si>
  <si>
    <t>LBDUAK2917</t>
  </si>
  <si>
    <t>LBDUAK2918</t>
  </si>
  <si>
    <t>LBDUAK2919</t>
  </si>
  <si>
    <t>LBDUAK2920</t>
  </si>
  <si>
    <t>LBDUAK2921</t>
  </si>
  <si>
    <t>LBDUAK2914</t>
  </si>
  <si>
    <t>5311450 - Body</t>
  </si>
  <si>
    <t>5311550 - Body</t>
  </si>
  <si>
    <t>5311650 - Body</t>
  </si>
  <si>
    <t>5311750 - Body</t>
  </si>
  <si>
    <t>5311850 - Body</t>
  </si>
  <si>
    <t>5311950 - Body</t>
  </si>
  <si>
    <t>5312050 - Body</t>
  </si>
  <si>
    <t>5306908 - Seal</t>
  </si>
  <si>
    <t>NAS1130-5FL15 - Insert</t>
  </si>
  <si>
    <t>MRJ SGV</t>
  </si>
  <si>
    <t>QN Hold</t>
  </si>
  <si>
    <t>FAN</t>
  </si>
  <si>
    <t>BA SGV - Status</t>
  </si>
  <si>
    <t>SK01</t>
  </si>
  <si>
    <t>S/N</t>
  </si>
  <si>
    <t>LBDUAJ8925</t>
  </si>
  <si>
    <t>LBDUAJ8926</t>
  </si>
  <si>
    <t>LBDUAJ8927</t>
  </si>
  <si>
    <t>LBDUAJ8930</t>
  </si>
  <si>
    <t>LBDUAJ8931</t>
  </si>
  <si>
    <t>LBDUAJ8934</t>
  </si>
  <si>
    <t>LBDUAJ8928</t>
  </si>
  <si>
    <t>LBDUAJ8929</t>
  </si>
  <si>
    <t>LBDUAJ8932</t>
  </si>
  <si>
    <t>LBDUAJ8933</t>
  </si>
  <si>
    <t>LBDUAJ8936</t>
  </si>
  <si>
    <t>LBDUAK2744</t>
  </si>
  <si>
    <t>LBDUAJ8937</t>
  </si>
  <si>
    <t>LBDUAJ8938</t>
  </si>
  <si>
    <t>LBDUAJ8939</t>
  </si>
  <si>
    <t>LBDUAJ8940</t>
  </si>
  <si>
    <t>LBDUAJ8941</t>
  </si>
  <si>
    <t>LBDUAJ8942</t>
  </si>
  <si>
    <t>LBDUAK2745</t>
  </si>
  <si>
    <t>LBDUAK2746</t>
  </si>
  <si>
    <t>LBDUAK2747</t>
  </si>
  <si>
    <t>LBDUAJ8946</t>
  </si>
  <si>
    <t>LBDUAJ8947</t>
  </si>
  <si>
    <t>LBDUAJ8948</t>
  </si>
  <si>
    <t>LBDUAJ8949</t>
  </si>
  <si>
    <t>LBDUAJ8950</t>
  </si>
  <si>
    <t>LBDUAJ8953</t>
  </si>
  <si>
    <t>LBDUAJ8955</t>
  </si>
  <si>
    <t>LBDUAK2748</t>
  </si>
  <si>
    <t>LBDUAK2749</t>
  </si>
  <si>
    <t>LBDUAJ8954</t>
  </si>
  <si>
    <t>LBDUAJ8956</t>
  </si>
  <si>
    <t>LBDUAJ8957</t>
  </si>
  <si>
    <t>LBDUAJ8958</t>
  </si>
  <si>
    <t>LBDUAJ8960</t>
  </si>
  <si>
    <t>LBDUAJ8961</t>
  </si>
  <si>
    <t>LBDUAJ8959</t>
  </si>
  <si>
    <t>LBDUAJ8962</t>
  </si>
  <si>
    <t>LBDUAJ8963</t>
  </si>
  <si>
    <t>LBDUAJ8964</t>
  </si>
  <si>
    <t>LBDUAJ8965</t>
  </si>
  <si>
    <t>LBDUAJ8966</t>
  </si>
  <si>
    <t>LBDUAJ8967</t>
  </si>
  <si>
    <t>LBDUAK2750</t>
  </si>
  <si>
    <t>WIP to LT</t>
  </si>
  <si>
    <t>part number</t>
  </si>
  <si>
    <t>Inventory</t>
  </si>
  <si>
    <t>UPE</t>
  </si>
  <si>
    <t>Seal</t>
  </si>
  <si>
    <t>Desc</t>
  </si>
  <si>
    <t>1 (nominal)</t>
  </si>
  <si>
    <t>2 (+5)</t>
  </si>
  <si>
    <t>3 (-5)</t>
  </si>
  <si>
    <t>4 (+10)</t>
  </si>
  <si>
    <t>5 (-10)</t>
  </si>
  <si>
    <t>Vane Body</t>
  </si>
  <si>
    <t>Vane Cover</t>
  </si>
  <si>
    <t>Pin</t>
  </si>
  <si>
    <t>M21143-1-83</t>
  </si>
  <si>
    <t>Nut</t>
  </si>
  <si>
    <t>Clip</t>
  </si>
  <si>
    <t>BA SGVs</t>
  </si>
  <si>
    <t>6 (+15)</t>
  </si>
  <si>
    <t>7 (-15)</t>
  </si>
  <si>
    <t>5311450SK03</t>
  </si>
  <si>
    <t>5311550SK03</t>
  </si>
  <si>
    <t>5311650SK03</t>
  </si>
  <si>
    <t>5311750SK03</t>
  </si>
  <si>
    <t>5311850SK03</t>
  </si>
  <si>
    <t>5311950SK03</t>
  </si>
  <si>
    <t>5312050SK03</t>
  </si>
  <si>
    <t>Insert</t>
  </si>
  <si>
    <t>NAS1130-5FL15</t>
  </si>
  <si>
    <t>MRJ SGVs</t>
  </si>
  <si>
    <t>Last Update</t>
  </si>
  <si>
    <t>Vane Body (production)</t>
  </si>
  <si>
    <t>Vane Body (Development)</t>
  </si>
  <si>
    <t xml:space="preserve">LBDUAK4902 </t>
  </si>
  <si>
    <t>LBDUAK4903</t>
  </si>
  <si>
    <t>LBDUAK4904</t>
  </si>
  <si>
    <t>LBDUAK4905</t>
  </si>
  <si>
    <t>LBDUAK4906</t>
  </si>
  <si>
    <t>LBDUAK4907</t>
  </si>
  <si>
    <t>LBDUAK4908</t>
  </si>
  <si>
    <t>LBDUAK4909</t>
  </si>
  <si>
    <t>LBDUAK4910</t>
  </si>
  <si>
    <t>PID</t>
  </si>
  <si>
    <t>AAI</t>
  </si>
  <si>
    <t>BL 5000908708</t>
  </si>
  <si>
    <t>BL 5000910908</t>
  </si>
  <si>
    <t>BL 5000917832</t>
  </si>
  <si>
    <t>BL 5000917983</t>
  </si>
  <si>
    <t xml:space="preserve">LBDUAK4837 </t>
  </si>
  <si>
    <t>LBDUAK4838</t>
  </si>
  <si>
    <t>LBDUAK4839</t>
  </si>
  <si>
    <t>LBDUAK4840</t>
  </si>
  <si>
    <t>LBDUAK4841</t>
  </si>
  <si>
    <t>LBDUAK4842</t>
  </si>
  <si>
    <t>LBDUAK4843</t>
  </si>
  <si>
    <t>LBDUAK4844</t>
  </si>
  <si>
    <t>LBDUAK4845</t>
  </si>
  <si>
    <t>LBDUAK4846</t>
  </si>
  <si>
    <t>LBDUAK4847</t>
  </si>
  <si>
    <t>LBDUAK4848</t>
  </si>
  <si>
    <t>LBDUAJ7120</t>
  </si>
  <si>
    <t>LBDUAJ7121</t>
  </si>
  <si>
    <t>LBDUAJ7122</t>
  </si>
  <si>
    <t>LBDUAJ7123</t>
  </si>
  <si>
    <t>LBDUAJ7124</t>
  </si>
  <si>
    <t>LBDUAJ7125</t>
  </si>
  <si>
    <t>LBDUAJ7126</t>
  </si>
  <si>
    <t>LBDUAJ7127</t>
  </si>
  <si>
    <t>LBDUAJ7128</t>
  </si>
  <si>
    <t>LBDUAJ7129</t>
  </si>
  <si>
    <t>LBDUAJ7130</t>
  </si>
  <si>
    <t>LBDUAJ7131</t>
  </si>
  <si>
    <t>LBDUAJ7146</t>
  </si>
  <si>
    <t>LBDUAJ7147</t>
  </si>
  <si>
    <t>LBDUAJ7148</t>
  </si>
  <si>
    <t>LBDUAJ7149</t>
  </si>
  <si>
    <t>LBDUAJ7150</t>
  </si>
  <si>
    <t>LBDUAJ7151</t>
  </si>
  <si>
    <t xml:space="preserve">LBDUAK4952 </t>
  </si>
  <si>
    <t>LBDUAK4953</t>
  </si>
  <si>
    <t>LBDUAK4954</t>
  </si>
  <si>
    <t>LBDUAK4955</t>
  </si>
  <si>
    <t>LBDUAK4956</t>
  </si>
  <si>
    <t>LBDUAK4957</t>
  </si>
  <si>
    <t>LBDUAK4958</t>
  </si>
  <si>
    <t>LBDUAK4959</t>
  </si>
  <si>
    <t>LBDUAK4960</t>
  </si>
  <si>
    <t>LBDUAK4961</t>
  </si>
  <si>
    <t>Chip</t>
  </si>
  <si>
    <t>Seals / Hardware</t>
  </si>
  <si>
    <t>Bluelight</t>
  </si>
  <si>
    <t>Final Inspect</t>
  </si>
  <si>
    <t xml:space="preserve">LBDUAK5042 </t>
  </si>
  <si>
    <t>LBDUAK5043</t>
  </si>
  <si>
    <t>LBDUAK5044</t>
  </si>
  <si>
    <t>LBDUAK5045</t>
  </si>
  <si>
    <t>LBDUAK5046</t>
  </si>
  <si>
    <t>LBDUAK5047</t>
  </si>
  <si>
    <t>LBDUAK5048</t>
  </si>
  <si>
    <t xml:space="preserve">LBDUAK5007 </t>
  </si>
  <si>
    <t>LBDUAK5008</t>
  </si>
  <si>
    <t>LBDUAK5009</t>
  </si>
  <si>
    <t>LBDUAK5010</t>
  </si>
  <si>
    <t>LBDUAK5011</t>
  </si>
  <si>
    <t>LBDUAK5012</t>
  </si>
  <si>
    <t>BL - 5000908708</t>
  </si>
  <si>
    <t>BL - 5000917780</t>
  </si>
  <si>
    <t>BL - 5000921875</t>
  </si>
  <si>
    <t>BL - LBDUAJ9479</t>
  </si>
  <si>
    <t>BL - 5000908986</t>
  </si>
  <si>
    <t>BL - 5000909038</t>
  </si>
  <si>
    <t>BL - 5000917981</t>
  </si>
  <si>
    <t>080</t>
  </si>
  <si>
    <t>180</t>
  </si>
  <si>
    <t>280</t>
  </si>
  <si>
    <t>380</t>
  </si>
  <si>
    <t>480</t>
  </si>
  <si>
    <t>LBDUAK4849</t>
  </si>
  <si>
    <t>LBDUAK4850</t>
  </si>
  <si>
    <t>LBDUAK4851</t>
  </si>
  <si>
    <t>LBDUAK4852</t>
  </si>
  <si>
    <t>LBDUAK4853</t>
  </si>
  <si>
    <t>LBDUAK4854</t>
  </si>
  <si>
    <t>LBDUAK4855</t>
  </si>
  <si>
    <t>LBDUAK4856</t>
  </si>
  <si>
    <t>LBDUAK4857</t>
  </si>
  <si>
    <t>LBDUAK4858</t>
  </si>
  <si>
    <t>LBDUAK4859</t>
  </si>
  <si>
    <t>LBDUAK4860</t>
  </si>
  <si>
    <t>LBDUAK4962</t>
  </si>
  <si>
    <t>LBDUAK4964</t>
  </si>
  <si>
    <t>LBDUAK4965</t>
  </si>
  <si>
    <t>LBDUAK4966</t>
  </si>
  <si>
    <t>LBDUAK4967</t>
  </si>
  <si>
    <t>LBDUAK4968</t>
  </si>
  <si>
    <t>LBDUAK4861</t>
  </si>
  <si>
    <t>LBDUAK4862</t>
  </si>
  <si>
    <t>LBDUAK4911</t>
  </si>
  <si>
    <t>LBDUAK4912</t>
  </si>
  <si>
    <t>LBDUAK4913</t>
  </si>
  <si>
    <t>LBDUAK4914</t>
  </si>
  <si>
    <t>LBDUAK4915</t>
  </si>
  <si>
    <t>LBDUAK4916</t>
  </si>
  <si>
    <t>LBDUAK4917</t>
  </si>
  <si>
    <t>LBDUAK4918</t>
  </si>
  <si>
    <t>LBDUAK4919</t>
  </si>
  <si>
    <t>LBDUAK4920</t>
  </si>
  <si>
    <t>LBDUAK4921</t>
  </si>
  <si>
    <t>LBDUAK5013</t>
  </si>
  <si>
    <t>LBDUAK5049</t>
  </si>
  <si>
    <t>LBDUAJ7158</t>
  </si>
  <si>
    <t>LBDUAJ7159</t>
  </si>
  <si>
    <t>LBDUAJ7160</t>
  </si>
  <si>
    <t>LBDUAJ7161</t>
  </si>
  <si>
    <t>LBDUAJ7162</t>
  </si>
  <si>
    <t>LBDUAJ7163</t>
  </si>
  <si>
    <t>LBDUAJ7164</t>
  </si>
  <si>
    <t>LBDUAJ7165</t>
  </si>
  <si>
    <t>LBDUAJ7166</t>
  </si>
  <si>
    <t>LBDUAJ7167</t>
  </si>
  <si>
    <t>LBDUAJ7178</t>
  </si>
  <si>
    <t>LBDUAJ7179</t>
  </si>
  <si>
    <t>LBDUAJ7180</t>
  </si>
  <si>
    <t>LBDUAJ7184</t>
  </si>
  <si>
    <t>LBDUAJ7185</t>
  </si>
  <si>
    <t>LBDUAJ7186</t>
  </si>
  <si>
    <t>LBDUAJ7187</t>
  </si>
  <si>
    <t>LBDUAJ7188</t>
  </si>
  <si>
    <t>LBDUAJ7194</t>
  </si>
  <si>
    <t>LBDUAJ7195</t>
  </si>
  <si>
    <t>LBDUAJ7196</t>
  </si>
  <si>
    <t>LBDUAJ7197</t>
  </si>
  <si>
    <t>LBDUAJ7204</t>
  </si>
  <si>
    <t>LBDUAJ7205</t>
  </si>
  <si>
    <t>LBDUAJ7206</t>
  </si>
  <si>
    <t>LBDUAJ7207</t>
  </si>
  <si>
    <t xml:space="preserve">BL EQN Pending </t>
  </si>
  <si>
    <t>Blue light scan</t>
  </si>
  <si>
    <t>Apply seals</t>
  </si>
  <si>
    <t>Install hardware</t>
  </si>
  <si>
    <t>LBDUAK4969</t>
  </si>
  <si>
    <t>LBDUAK4970</t>
  </si>
  <si>
    <t>LBDUAK4971</t>
  </si>
  <si>
    <t>LBDUAK4972</t>
  </si>
  <si>
    <t>LBDUAK4973</t>
  </si>
  <si>
    <t>LBDUAK5050</t>
  </si>
  <si>
    <t>LBDUAK5051</t>
  </si>
  <si>
    <t>LBDUAK5052</t>
  </si>
  <si>
    <t>LBDUAK5053</t>
  </si>
  <si>
    <t>LBDUAK5054</t>
  </si>
  <si>
    <t>LBDUAK5055</t>
  </si>
  <si>
    <t>LBDUAK5056</t>
  </si>
  <si>
    <t>LBDUAK5057</t>
  </si>
  <si>
    <t>LBDUAK5014</t>
  </si>
  <si>
    <t>LBDUAK5015</t>
  </si>
  <si>
    <t>LBDUAK5016</t>
  </si>
  <si>
    <t>LBDUAK5017</t>
  </si>
  <si>
    <t>LBDUAK5018</t>
  </si>
  <si>
    <t>LBDUAK5019</t>
  </si>
  <si>
    <t>LBDUAK5020</t>
  </si>
  <si>
    <t>Quality Hold</t>
  </si>
  <si>
    <t>LBDUAK4863</t>
  </si>
  <si>
    <t>LBDUAK4864</t>
  </si>
  <si>
    <t>LBDUAK4974</t>
  </si>
  <si>
    <t>LBDUAK4975</t>
  </si>
  <si>
    <t>LBDUAK4976</t>
  </si>
  <si>
    <t>LBDUAK4977</t>
  </si>
  <si>
    <t>LBDUAK4978</t>
  </si>
  <si>
    <t>LBDUAK4979</t>
  </si>
  <si>
    <t>LBDUAK5058</t>
  </si>
  <si>
    <t>LBDUAK5059</t>
  </si>
  <si>
    <t>LBDUAK5060</t>
  </si>
  <si>
    <t>LBDUAK5061</t>
  </si>
  <si>
    <t>LBDUAK5062</t>
  </si>
  <si>
    <t>LBDUAK5063</t>
  </si>
  <si>
    <t>QUALITY HOLD</t>
  </si>
  <si>
    <t>LBDUAK2925</t>
  </si>
  <si>
    <t>LBDUAK2988</t>
  </si>
  <si>
    <t>LBDUAK4865</t>
  </si>
  <si>
    <t>LBDUAK4866</t>
  </si>
  <si>
    <t>LBDUAK4922</t>
  </si>
  <si>
    <t>LBDUAK4923</t>
  </si>
  <si>
    <t>LBDUAK5021</t>
  </si>
  <si>
    <t>LBDUAK5064</t>
  </si>
  <si>
    <t>LBDUAK5065</t>
  </si>
  <si>
    <t>LBDUAK4980</t>
  </si>
  <si>
    <t>LBDUAK4981</t>
  </si>
  <si>
    <t>LBDUAK4867</t>
  </si>
  <si>
    <t>LBDUAK4868</t>
  </si>
  <si>
    <t>LBDUAK4869</t>
  </si>
  <si>
    <t>LBDUAK4870</t>
  </si>
  <si>
    <t>LBDUAK4871</t>
  </si>
  <si>
    <t>LBDUAK4872</t>
  </si>
  <si>
    <t>LBDUAK4873</t>
  </si>
  <si>
    <t>LBDUAK4874</t>
  </si>
  <si>
    <t>280?</t>
  </si>
  <si>
    <t>LBDUAK4875</t>
  </si>
  <si>
    <t>LBDUAK4876</t>
  </si>
  <si>
    <t>LBDUAK4877</t>
  </si>
  <si>
    <t>LBDUAK4878</t>
  </si>
  <si>
    <t>LBDUAK4879</t>
  </si>
  <si>
    <t>LBDUAK4924</t>
  </si>
  <si>
    <t>LBDUAK4927</t>
  </si>
  <si>
    <t>LBDUAK4928</t>
  </si>
  <si>
    <t>LBDUAK4929</t>
  </si>
  <si>
    <t>LBDUAK4930</t>
  </si>
  <si>
    <t>LBDUAK4931</t>
  </si>
  <si>
    <t>LBDUAK4932</t>
  </si>
  <si>
    <t>LBDUAK4933</t>
  </si>
  <si>
    <t>LBDUAK4982</t>
  </si>
  <si>
    <t>Lost Pressure</t>
  </si>
  <si>
    <t xml:space="preserve">Program Need: </t>
  </si>
  <si>
    <t>CONSTRAIN REINSPECT BL 5000917832</t>
  </si>
  <si>
    <t>CONSTRAIN REINSPECT BL  5000917832</t>
  </si>
  <si>
    <t>CONSTRAIN REINSPECT BL  5000936850</t>
  </si>
  <si>
    <t>Nds reinspect BL EQN</t>
  </si>
  <si>
    <t>LBDUAK4984</t>
  </si>
  <si>
    <t>LBDUAK4986</t>
  </si>
  <si>
    <t>LBDUAK4987</t>
  </si>
  <si>
    <t>LBDUAK4988</t>
  </si>
  <si>
    <t>LBDUAK4989</t>
  </si>
  <si>
    <t>LBDUAK4990</t>
  </si>
  <si>
    <t>LBDUAK4985</t>
  </si>
  <si>
    <t>LBDUAK4983</t>
  </si>
  <si>
    <t>LBDUAK5022</t>
  </si>
  <si>
    <t>LBDUAK5023</t>
  </si>
  <si>
    <t>LBDUAK5024</t>
  </si>
  <si>
    <t>LBDUAK5025</t>
  </si>
  <si>
    <t>LBDUAK5026</t>
  </si>
  <si>
    <t>LBDUAK5027</t>
  </si>
  <si>
    <t>LBDUAK5028</t>
  </si>
  <si>
    <t>LBDUAK4880</t>
  </si>
  <si>
    <t>LBDUAK4881</t>
  </si>
  <si>
    <t>LBDUAK4882</t>
  </si>
  <si>
    <t>LBDUAK4883</t>
  </si>
  <si>
    <t>LBDUAK4884</t>
  </si>
  <si>
    <t>LBDUAK4934</t>
  </si>
  <si>
    <t>LBDUAK4935</t>
  </si>
  <si>
    <t>LBDUAK5001</t>
  </si>
  <si>
    <t>LBDUAK5002</t>
  </si>
  <si>
    <t>LBDUAK5066</t>
  </si>
  <si>
    <t>LBDUAK5067</t>
  </si>
  <si>
    <t>LBDUAK5068</t>
  </si>
  <si>
    <t>LBDUAK5069</t>
  </si>
  <si>
    <t>LBDUAK5070</t>
  </si>
  <si>
    <t>LBDUAK5071</t>
  </si>
  <si>
    <t>LBDUAK5072</t>
  </si>
  <si>
    <t>LBDUAK5073</t>
  </si>
  <si>
    <t>LBDUAK2972</t>
  </si>
  <si>
    <t>LBDUAK2973</t>
  </si>
  <si>
    <t>LBDUAK2974</t>
  </si>
  <si>
    <t>LBDUAK2975</t>
  </si>
  <si>
    <t>LBDUAK2989</t>
  </si>
  <si>
    <t>LBDUAK2990</t>
  </si>
  <si>
    <t>LBDUAK2991</t>
  </si>
  <si>
    <t>LBDUAK2992</t>
  </si>
  <si>
    <t>LBDUAK2993</t>
  </si>
  <si>
    <t>LBDUAK2994</t>
  </si>
  <si>
    <t>808-02</t>
  </si>
  <si>
    <t>LBDUAK4885</t>
  </si>
  <si>
    <t>LBDUAK4886</t>
  </si>
  <si>
    <t>LBDUAK4887</t>
  </si>
  <si>
    <t>LBDUAK4888</t>
  </si>
  <si>
    <t>LBDUAK4889</t>
  </si>
  <si>
    <t>LBDUAK4890</t>
  </si>
  <si>
    <t>LBDUAK4891</t>
  </si>
  <si>
    <t>LBDUAK4991</t>
  </si>
  <si>
    <t>LBDUAK4992</t>
  </si>
  <si>
    <t>LBDUAK4993</t>
  </si>
  <si>
    <t>LBDUAK4994</t>
  </si>
  <si>
    <t>LBDUAK4995</t>
  </si>
  <si>
    <t>LBDUAK4996</t>
  </si>
  <si>
    <t>LBDUAK4997</t>
  </si>
  <si>
    <t>LBDUAK4998</t>
  </si>
  <si>
    <t>LBDUAK4999</t>
  </si>
  <si>
    <t>LBDUAK5000</t>
  </si>
  <si>
    <t>not sub.</t>
  </si>
  <si>
    <t>LBDUAK4893</t>
  </si>
  <si>
    <t>LBDUAK4894</t>
  </si>
  <si>
    <t>LBDUAK4895</t>
  </si>
  <si>
    <t>LBDUAK4896</t>
  </si>
  <si>
    <t>LBDUAK4936</t>
  </si>
  <si>
    <t>LBDUAK4937</t>
  </si>
  <si>
    <t>LBDUAK4938</t>
  </si>
  <si>
    <t>LBDUAK4939</t>
  </si>
  <si>
    <t>DG</t>
  </si>
  <si>
    <t>LBDUAK3012</t>
  </si>
  <si>
    <t>LBDUAK3013</t>
  </si>
  <si>
    <t>LBDUAK3014</t>
  </si>
  <si>
    <t>LBDUAK3015</t>
  </si>
  <si>
    <t>LBDUAK3016</t>
  </si>
  <si>
    <t>LBDUAK3032</t>
  </si>
  <si>
    <t>LBDUAK3033</t>
  </si>
  <si>
    <t>LBDUAK3034</t>
  </si>
  <si>
    <t>LBDUAK3035</t>
  </si>
  <si>
    <t>LBDUAK3036</t>
  </si>
  <si>
    <t>LBDUAK5003</t>
  </si>
  <si>
    <t>LBDUAK5029</t>
  </si>
  <si>
    <t>Del</t>
  </si>
  <si>
    <t>LBDUAK2806</t>
  </si>
  <si>
    <t>LBDUAK2807</t>
  </si>
  <si>
    <t>LBDUAK2808</t>
  </si>
  <si>
    <t>LBDUAK2809</t>
  </si>
  <si>
    <t>LBDUAK2810</t>
  </si>
  <si>
    <t>LBDUAK2811</t>
  </si>
  <si>
    <t>LBDUAK2812</t>
  </si>
  <si>
    <t>LBDUAK2813</t>
  </si>
  <si>
    <t>rework</t>
  </si>
  <si>
    <t>Strip &amp; RC</t>
  </si>
  <si>
    <t>5000944489 - rework blend nick on TE</t>
  </si>
  <si>
    <t>5000942903 Nick - Blend</t>
  </si>
  <si>
    <t>5000939514 - reinspect for AAI</t>
  </si>
  <si>
    <t>5000932319 - strip and recoat</t>
  </si>
  <si>
    <t>LBDUAK2858</t>
  </si>
  <si>
    <t>LBDUAK2859</t>
  </si>
  <si>
    <t>LBDUAK2860</t>
  </si>
  <si>
    <t>LBDUAK2861</t>
  </si>
  <si>
    <t>LBDUAK2814</t>
  </si>
  <si>
    <t>LBDUAK2815</t>
  </si>
  <si>
    <t>LBDUAK2816</t>
  </si>
  <si>
    <t>LBDUAK2817</t>
  </si>
  <si>
    <t>LBDUAJ9523</t>
  </si>
  <si>
    <t>LBDUAJ9524</t>
  </si>
  <si>
    <t>LBDUAJ9525</t>
  </si>
  <si>
    <t>LBDUAJ9526</t>
  </si>
  <si>
    <t>LBDUAJ9527</t>
  </si>
  <si>
    <t>LBDUAK2201</t>
  </si>
  <si>
    <t>LBDUAJ9568</t>
  </si>
  <si>
    <t>LBDUAJ9569</t>
  </si>
  <si>
    <t>5000946640 AND 5000949994 for "outside dimensions"</t>
  </si>
  <si>
    <t>Needs Strip and recoat per QN 5000950514</t>
  </si>
  <si>
    <t>Nick on TE - rwk per QN 5000944489</t>
  </si>
  <si>
    <t>NO DEF</t>
  </si>
  <si>
    <t>LBDUAK4897</t>
  </si>
  <si>
    <t>LBDUAK4898</t>
  </si>
  <si>
    <t>LBDUAK4940</t>
  </si>
  <si>
    <t>LBDUAK4941</t>
  </si>
  <si>
    <t>LBDUAK4942</t>
  </si>
  <si>
    <t>LBDUAK4943</t>
  </si>
  <si>
    <t>LBDUAK4944</t>
  </si>
  <si>
    <t>LBDUAK4945</t>
  </si>
  <si>
    <t>LBDUAK5030</t>
  </si>
  <si>
    <t>LBDUAK5031</t>
  </si>
  <si>
    <t>LBDUAK5032</t>
  </si>
  <si>
    <t>LBDUAK5033</t>
  </si>
  <si>
    <t>LBDUAK5034</t>
  </si>
  <si>
    <t>LBDUAK5035</t>
  </si>
  <si>
    <t>LBDUAK5074</t>
  </si>
  <si>
    <t>LBDUAK5075</t>
  </si>
  <si>
    <t>LBDUAK5076</t>
  </si>
  <si>
    <t>LBDUAK5077</t>
  </si>
  <si>
    <t>LBDUAK5078</t>
  </si>
  <si>
    <t>LBDUAK2804</t>
  </si>
  <si>
    <t>LBDUAK2805</t>
  </si>
  <si>
    <t>UPE: 12</t>
  </si>
  <si>
    <t>UPE: 6</t>
  </si>
  <si>
    <t>UPE: 10</t>
  </si>
  <si>
    <t>UPE: 3</t>
  </si>
  <si>
    <t>UPE: 5</t>
  </si>
  <si>
    <t>UPE: 4</t>
  </si>
  <si>
    <t>LBDUAJ9517</t>
  </si>
  <si>
    <t>LBDUAJ9518</t>
  </si>
  <si>
    <t>LBDUAJ9520</t>
  </si>
  <si>
    <t>LBDUAJ9521</t>
  </si>
  <si>
    <t>LBDUAJ9522</t>
  </si>
  <si>
    <t>LBDUAK2283</t>
  </si>
  <si>
    <t>LBDUAK2284</t>
  </si>
  <si>
    <t>LBDUAK2285</t>
  </si>
  <si>
    <t>LBDUAJ9570</t>
  </si>
  <si>
    <t>LBDUAJ9571</t>
  </si>
  <si>
    <t>LBDUAJ9572</t>
  </si>
  <si>
    <t>LBDUAJ9573</t>
  </si>
  <si>
    <t>LBDUAJ9574</t>
  </si>
  <si>
    <t>LBDUAJ9575</t>
  </si>
  <si>
    <t>Part Mark</t>
  </si>
  <si>
    <t>Incoming Inspection</t>
  </si>
  <si>
    <t>PAA / Prime</t>
  </si>
  <si>
    <t>Demold / Gap Fill</t>
  </si>
  <si>
    <t>Laser Shearography</t>
  </si>
  <si>
    <t>AAI - 5000949048 - Nick</t>
  </si>
  <si>
    <t>NEED QN - Vis defect on CV</t>
  </si>
  <si>
    <t>NEED EQN - Knocked off chemglaze robot</t>
  </si>
  <si>
    <t>Nodule - AAI 5000955738</t>
  </si>
  <si>
    <t>Coating Thickness / Roughness</t>
  </si>
  <si>
    <t>Visual</t>
  </si>
  <si>
    <t>Dimensional / PID / Other</t>
  </si>
  <si>
    <t>LQRO</t>
  </si>
  <si>
    <t>BL EQN Pending</t>
  </si>
  <si>
    <t>Need EQN</t>
  </si>
  <si>
    <t>LBDUAK2280</t>
  </si>
  <si>
    <t>Strip recoat</t>
  </si>
  <si>
    <t>SK Part</t>
  </si>
  <si>
    <t>Shipped</t>
  </si>
  <si>
    <t>LBDUAJ2912</t>
  </si>
  <si>
    <t>SK404-02</t>
  </si>
  <si>
    <t>LBDUAJ9519</t>
  </si>
  <si>
    <t>LBDUAK2281</t>
  </si>
  <si>
    <t>LBDUAK2282</t>
  </si>
  <si>
    <t>AAI - 5000936920</t>
  </si>
  <si>
    <t>Misc. QN</t>
  </si>
  <si>
    <t>5000958935 - Nick</t>
  </si>
  <si>
    <t>LBDUAK2865</t>
  </si>
  <si>
    <t>LBDUAK2864</t>
  </si>
  <si>
    <t>LBDUAK2863</t>
  </si>
  <si>
    <t>LBDUAK2862</t>
  </si>
  <si>
    <t>LBDUAK2928</t>
  </si>
  <si>
    <t>LBDUAK2927</t>
  </si>
  <si>
    <t>LBDUAK2929</t>
  </si>
  <si>
    <t>LBDUAK2930</t>
  </si>
  <si>
    <t>LBDUAK2931</t>
  </si>
  <si>
    <t>LBDUAK2932</t>
  </si>
  <si>
    <t>LBDUAK2933</t>
  </si>
  <si>
    <t>LBDUAK2934</t>
  </si>
  <si>
    <t>LBDUAK2935</t>
  </si>
  <si>
    <t>LBDUAK2936</t>
  </si>
  <si>
    <t>LBDUAK2937</t>
  </si>
  <si>
    <t>LBDUAK2161</t>
  </si>
  <si>
    <t>LBDUAK2162</t>
  </si>
  <si>
    <t>LBDUAK2163</t>
  </si>
  <si>
    <t>LBDUAK2164</t>
  </si>
  <si>
    <t>LBDUAK2165</t>
  </si>
  <si>
    <t>LBDUAK2166</t>
  </si>
  <si>
    <t>LBDUAK2167</t>
  </si>
  <si>
    <t>LBDUAK2168</t>
  </si>
  <si>
    <t>LBDUAK2238</t>
  </si>
  <si>
    <t>LBDUAK2976</t>
  </si>
  <si>
    <t>LBDUAK2977</t>
  </si>
  <si>
    <t>LBDUAK2978</t>
  </si>
  <si>
    <t>LBDUAK2979</t>
  </si>
  <si>
    <t>LBDUAK2995</t>
  </si>
  <si>
    <t>LBDUAK2996</t>
  </si>
  <si>
    <t>LBDUAK2997</t>
  </si>
  <si>
    <t>LBDUAK2998</t>
  </si>
  <si>
    <t>LBDUAK2999</t>
  </si>
  <si>
    <t>LBDUAK3000</t>
  </si>
  <si>
    <t>LBDUAK2926</t>
  </si>
  <si>
    <t>S &amp; RC</t>
  </si>
  <si>
    <t>LBDUAK3017</t>
  </si>
  <si>
    <t>LBDUAK3018</t>
  </si>
  <si>
    <t>LBDUAK3019</t>
  </si>
  <si>
    <t>LBDUAK3020</t>
  </si>
  <si>
    <t>LBDUAK3021</t>
  </si>
  <si>
    <t>LBDUAK3022</t>
  </si>
  <si>
    <t>LBDUAK3037</t>
  </si>
  <si>
    <t>LBDUAK3038</t>
  </si>
  <si>
    <t>LBDUAK3039</t>
  </si>
  <si>
    <t>LBDUAK3040</t>
  </si>
  <si>
    <t>LBDUAK3041</t>
  </si>
  <si>
    <t>LBDUAK3042</t>
  </si>
  <si>
    <t>LBDUAK2818</t>
  </si>
  <si>
    <t>LBDUAK2819</t>
  </si>
  <si>
    <t>LBDUAK2820</t>
  </si>
  <si>
    <t>LBDUAK2821</t>
  </si>
  <si>
    <t>LBDUAK2822</t>
  </si>
  <si>
    <t>LBDUAK2823</t>
  </si>
  <si>
    <t>Scratches PTFE</t>
  </si>
  <si>
    <t>S&amp;RC</t>
  </si>
  <si>
    <t>NEED QN</t>
  </si>
  <si>
    <t>LBDUAK2169</t>
  </si>
  <si>
    <t>LBDUAK2170</t>
  </si>
  <si>
    <t>LBDUAK2171</t>
  </si>
  <si>
    <t>LBDUAK2172</t>
  </si>
  <si>
    <t>LBDUAK2173</t>
  </si>
  <si>
    <t>LBDUAK2174</t>
  </si>
  <si>
    <t>LBDUAK2175</t>
  </si>
  <si>
    <t>LBDUAK2176</t>
  </si>
  <si>
    <t>LBDUAK2177</t>
  </si>
  <si>
    <t>LBDUAK2178</t>
  </si>
  <si>
    <t>LBDUAK2179</t>
  </si>
  <si>
    <t>LBDUAK2180</t>
  </si>
  <si>
    <t>LBDUAK2239</t>
  </si>
  <si>
    <t>LBDUAK2240</t>
  </si>
  <si>
    <t>LBDUAK2241</t>
  </si>
  <si>
    <t>LBDUAK2242</t>
  </si>
  <si>
    <t>LBDUAK2243</t>
  </si>
  <si>
    <t>LBDUAK2245</t>
  </si>
  <si>
    <t>LBDUAK2246</t>
  </si>
  <si>
    <t>LBDUAK2247</t>
  </si>
  <si>
    <t>LBDUAK2248</t>
  </si>
  <si>
    <t>Cover Bond / Autoclave</t>
  </si>
  <si>
    <t>LBDUAK2286</t>
  </si>
  <si>
    <t>LBDUAK2287</t>
  </si>
  <si>
    <t>LBDUAK2288</t>
  </si>
  <si>
    <t>LBDUAK2289</t>
  </si>
  <si>
    <t>LBDUAK2290</t>
  </si>
  <si>
    <t>LBDUAK2291</t>
  </si>
  <si>
    <t>LBDUAK2292</t>
  </si>
  <si>
    <t>LBDUAK2293</t>
  </si>
  <si>
    <t>LBDUAK2294</t>
  </si>
  <si>
    <t>LBDUAK2295</t>
  </si>
  <si>
    <t>Scrap</t>
  </si>
  <si>
    <t>LBDUAK2304</t>
  </si>
  <si>
    <t>LBDUAK2305</t>
  </si>
  <si>
    <t>LBDUAK2306</t>
  </si>
  <si>
    <t>LBDUAK2307</t>
  </si>
  <si>
    <t>LBDUAK2308</t>
  </si>
  <si>
    <t>LBDUAK2309</t>
  </si>
  <si>
    <t>LBDUAK2310</t>
  </si>
  <si>
    <t>LBDUAK2311</t>
  </si>
  <si>
    <t>LBDUAK2312</t>
  </si>
  <si>
    <t>LBDUAK2313</t>
  </si>
  <si>
    <t>LBDUAK2314</t>
  </si>
  <si>
    <t>LBDUAK2315</t>
  </si>
  <si>
    <t>Final Inspect / QN Hold</t>
  </si>
  <si>
    <t>LBDUAK2202</t>
  </si>
  <si>
    <t>LBDUAK2203</t>
  </si>
  <si>
    <t>LBDUAK2204</t>
  </si>
  <si>
    <t>LBDUAK2205</t>
  </si>
  <si>
    <t>LBDUAK2206</t>
  </si>
  <si>
    <t>LBDUAK2207</t>
  </si>
  <si>
    <t>LBDUAK2208</t>
  </si>
  <si>
    <t>LBDUAK2209</t>
  </si>
  <si>
    <t>LBDUAK2210</t>
  </si>
  <si>
    <t>LBDUAK2211</t>
  </si>
  <si>
    <t>LBDUAK2824</t>
  </si>
  <si>
    <t>LBDUAK2825</t>
  </si>
  <si>
    <t>LBDUAK2826</t>
  </si>
  <si>
    <t>LBDUAK2827</t>
  </si>
  <si>
    <t>LBDUAK2828</t>
  </si>
  <si>
    <t>LBDUAK2829</t>
  </si>
  <si>
    <t>LBDUAK2830</t>
  </si>
  <si>
    <t>LBDUAK2831</t>
  </si>
  <si>
    <t>LBDUAK2832</t>
  </si>
  <si>
    <t>LBDUAK2833</t>
  </si>
  <si>
    <t>LBDUAK2834</t>
  </si>
  <si>
    <t>LBDUAK2835</t>
  </si>
  <si>
    <t>LBDUAK2866</t>
  </si>
  <si>
    <t>LBDUAK2867</t>
  </si>
  <si>
    <t>LBDUAK2868</t>
  </si>
  <si>
    <t>LBDUAK2869</t>
  </si>
  <si>
    <t>LBDUAK2870</t>
  </si>
  <si>
    <t>LBDUAK2871</t>
  </si>
  <si>
    <t>LBDUAK2872</t>
  </si>
  <si>
    <t>LBDUAK2873</t>
  </si>
  <si>
    <t>LBDUAK2938</t>
  </si>
  <si>
    <t>LBDUAK2939</t>
  </si>
  <si>
    <t>LBDUAK2940</t>
  </si>
  <si>
    <t>LBDUAK2941</t>
  </si>
  <si>
    <t>LBDUAK2942</t>
  </si>
  <si>
    <t>LBDUAK2943</t>
  </si>
  <si>
    <t>LBDUAK2944</t>
  </si>
  <si>
    <t>LBDUAK2945</t>
  </si>
  <si>
    <t>LBDUAK2946</t>
  </si>
  <si>
    <t>LBDUAK2947</t>
  </si>
  <si>
    <t>LBDUAK2948</t>
  </si>
  <si>
    <t>LBDUAK2949</t>
  </si>
  <si>
    <t>LBDUAK2950</t>
  </si>
  <si>
    <t>LBDUAK2951</t>
  </si>
  <si>
    <t>LBDUAK2980</t>
  </si>
  <si>
    <t>LBDUAK2981</t>
  </si>
  <si>
    <t>LBDUAK2982</t>
  </si>
  <si>
    <t>LBDUAK2983</t>
  </si>
  <si>
    <t>LBDUAK2984</t>
  </si>
  <si>
    <t>LBDUAK2316</t>
  </si>
  <si>
    <t>LBDUAK2317</t>
  </si>
  <si>
    <t>LBDUAK2318</t>
  </si>
  <si>
    <t>LBDUAK2319</t>
  </si>
  <si>
    <t>LBDUAK2320</t>
  </si>
  <si>
    <t>LBDUAK2321</t>
  </si>
  <si>
    <t>LBDUAK2322</t>
  </si>
  <si>
    <t>LBDUAK2323</t>
  </si>
  <si>
    <t>LBDUAK2324</t>
  </si>
  <si>
    <t>LBDUAK2325</t>
  </si>
  <si>
    <t>LBDUAK3001</t>
  </si>
  <si>
    <t>LBDUAK3002</t>
  </si>
  <si>
    <t>LBDUAK3003</t>
  </si>
  <si>
    <t>LBDUAK3004</t>
  </si>
  <si>
    <t>LBDUAK3005</t>
  </si>
  <si>
    <t>LBDUAK3006</t>
  </si>
  <si>
    <t>LBDUAK3007</t>
  </si>
  <si>
    <t>LBDUAK3008</t>
  </si>
  <si>
    <t>LBDUAK3023</t>
  </si>
  <si>
    <t>LBDUAK3024</t>
  </si>
  <si>
    <t>LBDUAK3025</t>
  </si>
  <si>
    <t>LBDUAK3026</t>
  </si>
  <si>
    <t>LBDUAK3027</t>
  </si>
  <si>
    <t>LBDUAK3028</t>
  </si>
  <si>
    <t>LBDUAK3043</t>
  </si>
  <si>
    <t>LBDUAK3044</t>
  </si>
  <si>
    <t>LBDUAK3045</t>
  </si>
  <si>
    <t>LBDUAK3046</t>
  </si>
  <si>
    <t>LBDUAK3047</t>
  </si>
  <si>
    <t>LBDUAK3048</t>
  </si>
  <si>
    <t>FP</t>
  </si>
  <si>
    <t>ESN</t>
  </si>
  <si>
    <t>SET LT</t>
  </si>
  <si>
    <t>Lansing Commit</t>
  </si>
  <si>
    <t>TARGET/FCST/COMMIT</t>
  </si>
  <si>
    <t>1-14</t>
  </si>
  <si>
    <t xml:space="preserve">  Lead Times
(work days)</t>
  </si>
  <si>
    <t>Process Bucket</t>
  </si>
  <si>
    <t>LAEDAJ0050</t>
  </si>
  <si>
    <t>LAEDAJ0047</t>
  </si>
  <si>
    <t>LAEDAJ0080</t>
  </si>
  <si>
    <t>LAEDAJ0038</t>
  </si>
  <si>
    <t>LAEDAJ0058</t>
  </si>
  <si>
    <t>LAEDAJ0085</t>
  </si>
  <si>
    <t>LAEDAJ0018</t>
  </si>
  <si>
    <t>LAEDAJ0069</t>
  </si>
  <si>
    <t>LAEDAJ0074</t>
  </si>
  <si>
    <t>LAEDAJ0077</t>
  </si>
  <si>
    <t>LAEDAJ0082</t>
  </si>
  <si>
    <t>LAEDAJ0112</t>
  </si>
  <si>
    <t>LAEDAH7794</t>
  </si>
  <si>
    <t>LAEDAH7825</t>
  </si>
  <si>
    <t>LAEDAJ0068</t>
  </si>
  <si>
    <t>LAEDAJ0075</t>
  </si>
  <si>
    <t>LAEDAJ0042</t>
  </si>
  <si>
    <t>LAEDAJ0094</t>
  </si>
  <si>
    <t>LAEDAJ0060</t>
  </si>
  <si>
    <t>LAEDAJ0067</t>
  </si>
  <si>
    <t>LAEDAJ0079</t>
  </si>
  <si>
    <t>LAEDAJ0098</t>
  </si>
  <si>
    <t>LAEDAJ0099</t>
  </si>
  <si>
    <t>LAEDAJ0013</t>
  </si>
  <si>
    <t>LAEDAJ0086</t>
  </si>
  <si>
    <t>LAEDAJ0026</t>
  </si>
  <si>
    <t>LAEDAJ0063</t>
  </si>
  <si>
    <t>LAEDAJ0021</t>
  </si>
  <si>
    <t>LAEDAH7810</t>
  </si>
  <si>
    <t>LAEDAJ0059</t>
  </si>
  <si>
    <t>LAEDAJ0123</t>
  </si>
  <si>
    <t>LAEDAJ0041</t>
  </si>
  <si>
    <t>LAEDAH7795</t>
  </si>
  <si>
    <t>LAEDAH7797</t>
  </si>
  <si>
    <t>LAEDAJ0051</t>
  </si>
  <si>
    <t>LAEDAJ0072</t>
  </si>
  <si>
    <t>LAEDAJ0106</t>
  </si>
  <si>
    <t>LAEDAJ0102</t>
  </si>
  <si>
    <t>LAEDAJ0111</t>
  </si>
  <si>
    <t>LAEDAJ0136</t>
  </si>
  <si>
    <t>LAEDAJ0084</t>
  </si>
  <si>
    <t>LAEDAJ0117</t>
  </si>
  <si>
    <t>LAEDAJ0129</t>
  </si>
  <si>
    <t>LAEDAJ0122</t>
  </si>
  <si>
    <t>LAEDAJ0100</t>
  </si>
  <si>
    <t>LAEDAJ0104</t>
  </si>
  <si>
    <t>LAEDAJ0143</t>
  </si>
  <si>
    <t>LAEDAJ0120</t>
  </si>
  <si>
    <t>LAEDAJ0090</t>
  </si>
  <si>
    <t>LAEDAJ0137</t>
  </si>
  <si>
    <t>LAEDAJ0116</t>
  </si>
  <si>
    <t>LAEDAH7816</t>
  </si>
  <si>
    <t>LAEDAJ0097</t>
  </si>
  <si>
    <t>LAEDAH7792</t>
  </si>
  <si>
    <t>LAEDAJ0007</t>
  </si>
  <si>
    <t>LAEDAJ0105</t>
  </si>
  <si>
    <t>LAEDAJ0048</t>
  </si>
  <si>
    <t>LAEDAJ0128</t>
  </si>
  <si>
    <t>LAEDAJ0053</t>
  </si>
  <si>
    <t>LAEDAJ0126</t>
  </si>
  <si>
    <t>LAEDAJ0087</t>
  </si>
  <si>
    <t>LAEDAJ0144</t>
  </si>
  <si>
    <t>LAEDAJ0139</t>
  </si>
  <si>
    <t>LAEDAJ0083</t>
  </si>
  <si>
    <t>LAEDAJ0103</t>
  </si>
  <si>
    <t>LAEDAJ0127</t>
  </si>
  <si>
    <t>LAEDAJ0101</t>
  </si>
  <si>
    <t>LAEDAJ0115</t>
  </si>
  <si>
    <t>LAEDAJ0109</t>
  </si>
  <si>
    <t>LAEDAJ0131</t>
  </si>
  <si>
    <t>LAEDAJ0119</t>
  </si>
  <si>
    <t>LAEDAJ0141</t>
  </si>
  <si>
    <t>LAEDAJ0138</t>
  </si>
  <si>
    <t>LAEDAJ0149</t>
  </si>
  <si>
    <t>LAEDAJ0150</t>
  </si>
  <si>
    <t>LAEDAJ0088</t>
  </si>
  <si>
    <t>LAEDAJ0089</t>
  </si>
  <si>
    <t>LAEDAJ0108</t>
  </si>
  <si>
    <t>LAEDAJ0132</t>
  </si>
  <si>
    <t>LAEDAJ0170</t>
  </si>
  <si>
    <t>LAEDAJ0180</t>
  </si>
  <si>
    <t>LAEDAJ0118</t>
  </si>
  <si>
    <t>LAEDAJ0125</t>
  </si>
  <si>
    <t>LAEDAJ0135</t>
  </si>
  <si>
    <t>LAEDAJ0142</t>
  </si>
  <si>
    <t>LAEDAJ0179</t>
  </si>
  <si>
    <t>LAEDAJ0133</t>
  </si>
  <si>
    <t>LAEDAJ0152</t>
  </si>
  <si>
    <t>LAEDAJ0196</t>
  </si>
  <si>
    <t>LAEDAJ0197</t>
  </si>
  <si>
    <t>LAEDAJ0201</t>
  </si>
  <si>
    <t>LAEDAJ0147</t>
  </si>
  <si>
    <t>LAEDAJ0198</t>
  </si>
  <si>
    <t>LAEDAJ0146</t>
  </si>
  <si>
    <t>LAEDAJ0114</t>
  </si>
  <si>
    <t>LAEDAJ0145</t>
  </si>
  <si>
    <t>LAEDAJ0164</t>
  </si>
  <si>
    <t>LAEDAJ0190</t>
  </si>
  <si>
    <t>LAEDAJ0195</t>
  </si>
  <si>
    <t>LAEDAJ0167</t>
  </si>
  <si>
    <t>LAEDAJ0199</t>
  </si>
  <si>
    <t>LAEDAJ0192</t>
  </si>
  <si>
    <t>LAEDAJ0173</t>
  </si>
  <si>
    <t>LAEDAJ0124</t>
  </si>
  <si>
    <t>LAEDAJ0148</t>
  </si>
  <si>
    <t>LAEDAJ0200</t>
  </si>
  <si>
    <t>LAEDAJ0156</t>
  </si>
  <si>
    <t>LAEDAJ0157</t>
  </si>
  <si>
    <t>LAEDAJ0158</t>
  </si>
  <si>
    <t>LAEDAJ0160</t>
  </si>
  <si>
    <t>LAEDAJ0162</t>
  </si>
  <si>
    <t>LAEDAJ0163</t>
  </si>
  <si>
    <t>LAEDAJ0165</t>
  </si>
  <si>
    <t>LAEDAJ0166</t>
  </si>
  <si>
    <t>LAEDAJ0169</t>
  </si>
  <si>
    <t>LAEDAJ0171</t>
  </si>
  <si>
    <t>LAEDAJ0175</t>
  </si>
  <si>
    <t>LAEDAJ0178</t>
  </si>
  <si>
    <t>LAEDAJ0186</t>
  </si>
  <si>
    <t>LAEDAH7748</t>
  </si>
  <si>
    <t>LAEDAH4262</t>
  </si>
  <si>
    <t>LAEDAH4247</t>
  </si>
  <si>
    <t>LAEDAH7688</t>
  </si>
  <si>
    <t>LAEDAJ0153</t>
  </si>
  <si>
    <t>LAEDAJ0189</t>
  </si>
  <si>
    <t>LAEDAJ0159</t>
  </si>
  <si>
    <t>LAEDAJ0176</t>
  </si>
  <si>
    <t>LAEDAJ0181</t>
  </si>
  <si>
    <t>LAEDAJ0182</t>
  </si>
  <si>
    <t>LAEDAJ0183</t>
  </si>
  <si>
    <t>LAEDAJ0184</t>
  </si>
  <si>
    <t>LAEDAJ0185</t>
  </si>
  <si>
    <t>LAEDAJ0187</t>
  </si>
  <si>
    <t>LAEDAJ0188</t>
  </si>
  <si>
    <t>LAEDAJ0191</t>
  </si>
  <si>
    <t>LAEDAJ0203</t>
  </si>
  <si>
    <t>LAEDAJ0206</t>
  </si>
  <si>
    <t>LAEDAJ0207</t>
  </si>
  <si>
    <t>LAEDAJ0208</t>
  </si>
  <si>
    <t>LAEDAJ0210</t>
  </si>
  <si>
    <t>LAEDAJ0211</t>
  </si>
  <si>
    <t>LAEDAJ0213</t>
  </si>
  <si>
    <t>LAEDAJ0214</t>
  </si>
  <si>
    <t>LAEDAJ0216</t>
  </si>
  <si>
    <t>LAEDAJ0220</t>
  </si>
  <si>
    <t>LAEDAJ0223</t>
  </si>
  <si>
    <t>LAEDAJ0224</t>
  </si>
  <si>
    <t>LAEDAJ0225</t>
  </si>
  <si>
    <t>LAEDAJ0226</t>
  </si>
  <si>
    <t>LAEDAJ0227</t>
  </si>
  <si>
    <t>LAEDAJ0228</t>
  </si>
  <si>
    <t>LAEDAJ0229</t>
  </si>
  <si>
    <t>LAEDAJ0230</t>
  </si>
  <si>
    <t>LAEDAJ0257</t>
  </si>
  <si>
    <t>LAEDAJ0204</t>
  </si>
  <si>
    <t>LAEDAJ0217</t>
  </si>
  <si>
    <t>LAEDAJ0219</t>
  </si>
  <si>
    <t>LAEDAJ0245</t>
  </si>
  <si>
    <t>LAEDAJ0250</t>
  </si>
  <si>
    <t>LAEDAJ0252</t>
  </si>
  <si>
    <t>LAEDAJ0253</t>
  </si>
  <si>
    <t>LAEDAJ0254</t>
  </si>
  <si>
    <t>LAEDAJ0258</t>
  </si>
  <si>
    <t>LAEDAJ0246</t>
  </si>
  <si>
    <t>LAEDAJ0247</t>
  </si>
  <si>
    <t>LAEDAJ0251</t>
  </si>
  <si>
    <t>LAEDAJ0218</t>
  </si>
  <si>
    <t>LAEDAJ0255</t>
  </si>
  <si>
    <t>LAEDAJ0256</t>
  </si>
  <si>
    <t>LAEDAJ0264</t>
  </si>
  <si>
    <t>LAEDAJ0270</t>
  </si>
  <si>
    <t>LAEDAJ0212</t>
  </si>
  <si>
    <t>LAEDAJ0205</t>
  </si>
  <si>
    <t>LAEDAJ0221</t>
  </si>
  <si>
    <t>LAEDAJ0259</t>
  </si>
  <si>
    <t>LAEDAJ0260</t>
  </si>
  <si>
    <t>LAEDAJ0261</t>
  </si>
  <si>
    <t>LAEDAJ0262</t>
  </si>
  <si>
    <t>LAEDAJ0263</t>
  </si>
  <si>
    <t>LAEDAJ0265</t>
  </si>
  <si>
    <t>LAEDAJ0266</t>
  </si>
  <si>
    <t>LAEDAJ0267</t>
  </si>
  <si>
    <t>LAEDAJ0268</t>
  </si>
  <si>
    <t>LAEDAJ0269</t>
  </si>
  <si>
    <t>LAEDAJ0271</t>
  </si>
  <si>
    <t>LAEDAJ0272</t>
  </si>
  <si>
    <t>LAEDAJ0274</t>
  </si>
  <si>
    <t>LAEDAJ0275</t>
  </si>
  <si>
    <t>LAEDAJ0276</t>
  </si>
  <si>
    <t>LAEDAJ0277</t>
  </si>
  <si>
    <t>LAEDAJ0278</t>
  </si>
  <si>
    <t>LAEDAJ0279</t>
  </si>
  <si>
    <t>LAEDAJ0280</t>
  </si>
  <si>
    <t>LAEDAJ0283</t>
  </si>
  <si>
    <t>LAEDAJ0284</t>
  </si>
  <si>
    <t>LAEDAJ0285</t>
  </si>
  <si>
    <t>LAEDAJ0286</t>
  </si>
  <si>
    <t>LAEDAJ0287</t>
  </si>
  <si>
    <t>LAEDAJ0209</t>
  </si>
  <si>
    <t>LAEDAJ0222</t>
  </si>
  <si>
    <t>LAEDAJ0273</t>
  </si>
  <si>
    <t>LAEDAJ0248</t>
  </si>
  <si>
    <t>LAEDAJ0249</t>
  </si>
  <si>
    <t>LAEDAJ0194</t>
  </si>
  <si>
    <t>LAEDAJ0140</t>
  </si>
  <si>
    <t>LAEDAJ0151</t>
  </si>
  <si>
    <t>LAEDAJ0215</t>
  </si>
  <si>
    <t>LAEDAJ0281</t>
  </si>
  <si>
    <t>LAEDAJ0282</t>
  </si>
  <si>
    <t>LAEDAJ0288</t>
  </si>
  <si>
    <t>LAEDAJ0289</t>
  </si>
  <si>
    <t>LAEDAJ0290</t>
  </si>
  <si>
    <t>LAEDAJ0291</t>
  </si>
  <si>
    <t>LAEDAJ0292</t>
  </si>
  <si>
    <t>LAEDAJ0293</t>
  </si>
  <si>
    <t>LAEDAJ0294</t>
  </si>
  <si>
    <t>LAEDAJ0295</t>
  </si>
  <si>
    <t>LAEDAJ0296</t>
  </si>
  <si>
    <t>LAEDAJ0297</t>
  </si>
  <si>
    <t>LAEDAJ0298</t>
  </si>
  <si>
    <t>LAEDAJ0299</t>
  </si>
  <si>
    <t>LAEDAJ0300</t>
  </si>
  <si>
    <t>LAEDAJ0301</t>
  </si>
  <si>
    <t>LAEDAJ0302</t>
  </si>
  <si>
    <t>LAEDAJ0303</t>
  </si>
  <si>
    <t>LAEDAJ0304</t>
  </si>
  <si>
    <t>LAEDAJ0305</t>
  </si>
  <si>
    <t>LAEDAJ0306</t>
  </si>
  <si>
    <t>LAEDAJ0307</t>
  </si>
  <si>
    <t>LAEDAJ0308</t>
  </si>
  <si>
    <t>LAEDAJ0309</t>
  </si>
  <si>
    <t>LAEDAJ0310</t>
  </si>
  <si>
    <t>LAEDAJ0311</t>
  </si>
  <si>
    <t>LAEDAJ0312</t>
  </si>
  <si>
    <t>LAEDAJ0313</t>
  </si>
  <si>
    <t>LAEDAJ0314</t>
  </si>
  <si>
    <t>LAEDAJ0315</t>
  </si>
  <si>
    <t>LAEDAJ0316</t>
  </si>
  <si>
    <t>LAEDAJ0317</t>
  </si>
  <si>
    <t>LAEDAJ0318</t>
  </si>
  <si>
    <t>LAEDAJ0319</t>
  </si>
  <si>
    <t>LAEDAJ0320</t>
  </si>
  <si>
    <t>LAEDAJ0321</t>
  </si>
  <si>
    <t>LAEDAJ0322</t>
  </si>
  <si>
    <t>LAEDAJ0323</t>
  </si>
  <si>
    <t>LAEDAJ0324</t>
  </si>
  <si>
    <t>LAEDAJ0325</t>
  </si>
  <si>
    <t>LAEDAJ0326</t>
  </si>
  <si>
    <t>LAEDAJ0327</t>
  </si>
  <si>
    <t>LAEDAJ0328</t>
  </si>
  <si>
    <t>LAEDAJ0329</t>
  </si>
  <si>
    <t>LAEDAJ0330</t>
  </si>
  <si>
    <t>LAEDAJ0331</t>
  </si>
  <si>
    <t>LAEDAJ0332</t>
  </si>
  <si>
    <t>LAEDAJ0333</t>
  </si>
  <si>
    <t>LAEDAJ0334</t>
  </si>
  <si>
    <t>LAEDAJ0335</t>
  </si>
  <si>
    <t>LAEDAJ0336</t>
  </si>
  <si>
    <t>LAEDAJ0337</t>
  </si>
  <si>
    <t>LAEDAJ0338</t>
  </si>
  <si>
    <t>LAEDAJ0339</t>
  </si>
  <si>
    <t>LAEDAJ0340</t>
  </si>
  <si>
    <t>LAEDAJ0341</t>
  </si>
  <si>
    <t>LAEDAJ0342</t>
  </si>
  <si>
    <t>LAEDAJ0343</t>
  </si>
  <si>
    <t>LAEDAJ0344</t>
  </si>
  <si>
    <t>LAEDAJ0345</t>
  </si>
  <si>
    <t>LAEDAJ0346</t>
  </si>
  <si>
    <t>LAEDAJ0347</t>
  </si>
  <si>
    <t>LAEDAJ0348</t>
  </si>
  <si>
    <t>LAEDAJ0349</t>
  </si>
  <si>
    <t>LAEDAJ0350</t>
  </si>
  <si>
    <t>LAEDAJ0351</t>
  </si>
  <si>
    <t>LAEDAJ0352</t>
  </si>
  <si>
    <t>LAEDAJ0353</t>
  </si>
  <si>
    <t>LAEDAJ0354</t>
  </si>
  <si>
    <t>LAEDAJ0355</t>
  </si>
  <si>
    <t>LAEDAJ0356</t>
  </si>
  <si>
    <t>LAEDAJ0357</t>
  </si>
  <si>
    <t>LAEDAJ0358</t>
  </si>
  <si>
    <t>LAEDAJ0359</t>
  </si>
  <si>
    <t>LAEDAJ0360</t>
  </si>
  <si>
    <t>LAEDAJ0361</t>
  </si>
  <si>
    <t>LAEDAJ0362</t>
  </si>
  <si>
    <t>LAEDAJ0363</t>
  </si>
  <si>
    <t>LAEDAJ0364</t>
  </si>
  <si>
    <t>LAEDAJ0365</t>
  </si>
  <si>
    <t>LAEDAJ0366</t>
  </si>
  <si>
    <t>LAEDAJ0367</t>
  </si>
  <si>
    <t>LAEDAJ0368</t>
  </si>
  <si>
    <t>LAEDAJ0369</t>
  </si>
  <si>
    <t>LAEDAJ0370</t>
  </si>
  <si>
    <t>LAEDAJ0371</t>
  </si>
  <si>
    <t>LAEDAJ0372</t>
  </si>
  <si>
    <t>LAEDAJ0373</t>
  </si>
  <si>
    <t>LAEDAJ0374</t>
  </si>
  <si>
    <t>LAEDAJ0375</t>
  </si>
  <si>
    <t>LAEDAJ0376</t>
  </si>
  <si>
    <t>LAEDAJ0377</t>
  </si>
  <si>
    <t>LAEDAJ0378</t>
  </si>
  <si>
    <t>LAEDAJ0379</t>
  </si>
  <si>
    <t>LAEDAJ0380</t>
  </si>
  <si>
    <t>LAEDAJ0381</t>
  </si>
  <si>
    <t>LAEDAJ0382</t>
  </si>
  <si>
    <t>LAEDAJ0383</t>
  </si>
  <si>
    <t>LAEDAJ0384</t>
  </si>
  <si>
    <t>LAEDAJ0385</t>
  </si>
  <si>
    <t>LAEDAJ0386</t>
  </si>
  <si>
    <t>LAEDAJ0387</t>
  </si>
  <si>
    <t>LAEDAJ0388</t>
  </si>
  <si>
    <t>LAEDAJ0389</t>
  </si>
  <si>
    <t>LAEDAJ0390</t>
  </si>
  <si>
    <t>LAEDAJ0391</t>
  </si>
  <si>
    <t>LAEDAJ0392</t>
  </si>
  <si>
    <t>LAEDAJ0393</t>
  </si>
  <si>
    <t>LAEDAJ0394</t>
  </si>
  <si>
    <t>LAEDAJ0395</t>
  </si>
  <si>
    <t>LAEDAJ0396</t>
  </si>
  <si>
    <t>LAEDAJ0397</t>
  </si>
  <si>
    <t>LAEDAJ0398</t>
  </si>
  <si>
    <t>LAEDAJ0399</t>
  </si>
  <si>
    <t>LAEDAJ0400</t>
  </si>
  <si>
    <t>LAEDAJ0401</t>
  </si>
  <si>
    <t>LAEDAJ0402</t>
  </si>
  <si>
    <t>LAEDAJ0403</t>
  </si>
  <si>
    <t>LAEDAJ0404</t>
  </si>
  <si>
    <t>LAEDAJ0405</t>
  </si>
  <si>
    <t>LAEDAJ0406</t>
  </si>
  <si>
    <t>LAEDAJ0407</t>
  </si>
  <si>
    <t>LAEDAJ0408</t>
  </si>
  <si>
    <t>LAEDAJ0409</t>
  </si>
  <si>
    <t>LAEDAJ0410</t>
  </si>
  <si>
    <t>LAEDAJ0411</t>
  </si>
  <si>
    <t>LAEDAJ0412</t>
  </si>
  <si>
    <t>LAEDAJ0413</t>
  </si>
  <si>
    <t>LAEDAJ0414</t>
  </si>
  <si>
    <t>LAEDAJ0415</t>
  </si>
  <si>
    <t>LAEDAJ0416</t>
  </si>
  <si>
    <t>LAEDAJ0417</t>
  </si>
  <si>
    <t>LAEDAJ0418</t>
  </si>
  <si>
    <t>LAEDAJ0419</t>
  </si>
  <si>
    <t>LAEDAJ0420</t>
  </si>
  <si>
    <t>LAEDAJ0421</t>
  </si>
  <si>
    <t>LAEDAJ0422</t>
  </si>
  <si>
    <t>LAEDAJ0423</t>
  </si>
  <si>
    <t>LAEDAJ0424</t>
  </si>
  <si>
    <t>LAEDAJ0425</t>
  </si>
  <si>
    <t>LAEDAJ0426</t>
  </si>
  <si>
    <t>LAEDAJ0427</t>
  </si>
  <si>
    <t>LAEDAJ0428</t>
  </si>
  <si>
    <t>LAEDAJ0429</t>
  </si>
  <si>
    <t>LAEDAJ0430</t>
  </si>
  <si>
    <t>LAEDAJ0431</t>
  </si>
  <si>
    <t>LAEDAJ0432</t>
  </si>
  <si>
    <t>LAEDAJ0433</t>
  </si>
  <si>
    <t>LAEDAJ0434</t>
  </si>
  <si>
    <t>LAEDAJ0435</t>
  </si>
  <si>
    <t>LAEDAJ0436</t>
  </si>
  <si>
    <t>LAEDAJ0437</t>
  </si>
  <si>
    <t>LAEDAJ0438</t>
  </si>
  <si>
    <t>LAEDAJ0439</t>
  </si>
  <si>
    <t>LAEDAJ0440</t>
  </si>
  <si>
    <t>LAEDAJ0441</t>
  </si>
  <si>
    <t>LAEDAJ0442</t>
  </si>
  <si>
    <t>LAEDAJ0443</t>
  </si>
  <si>
    <t>LAEDAJ0444</t>
  </si>
  <si>
    <t>LAEDAJ0445</t>
  </si>
  <si>
    <t>LAEDAJ0446</t>
  </si>
  <si>
    <t>LAEDAJ0447</t>
  </si>
  <si>
    <t>LAEDAJ0448</t>
  </si>
  <si>
    <t>LAEDAJ0449</t>
  </si>
  <si>
    <t>LAEDAJ0450</t>
  </si>
  <si>
    <t>LAEDAJ0451</t>
  </si>
  <si>
    <t>LAEDAJ0452</t>
  </si>
  <si>
    <t>LAEDAJ0453</t>
  </si>
  <si>
    <t>LAEDAJ0454</t>
  </si>
  <si>
    <t>LAEDAJ0455</t>
  </si>
  <si>
    <t>LAEDAJ0456</t>
  </si>
  <si>
    <t>LAEDAJ0457</t>
  </si>
  <si>
    <t>LAEDAJ0458</t>
  </si>
  <si>
    <t>LAEDAJ0459</t>
  </si>
  <si>
    <t>LAEDAJ0460</t>
  </si>
  <si>
    <t>LAEDAJ0461</t>
  </si>
  <si>
    <t>LAEDAJ0462</t>
  </si>
  <si>
    <t>LAEDAJ0463</t>
  </si>
  <si>
    <t>LAEDAJ0464</t>
  </si>
  <si>
    <t>LAEDAJ0465</t>
  </si>
  <si>
    <t>LAEDAJ0466</t>
  </si>
  <si>
    <t>LAEDAJ0467</t>
  </si>
  <si>
    <t>LAEDAJ0468</t>
  </si>
  <si>
    <t>LAEDAJ0469</t>
  </si>
  <si>
    <t>LAEDAJ0470</t>
  </si>
  <si>
    <t>LAEDAJ0471</t>
  </si>
  <si>
    <t>LAEDAJ0472</t>
  </si>
  <si>
    <t>LAEDAJ0473</t>
  </si>
  <si>
    <t>LAEDAJ0474</t>
  </si>
  <si>
    <t>LAEDAJ0475</t>
  </si>
  <si>
    <t>LAEDAJ0476</t>
  </si>
  <si>
    <t>LAEDAJ0477</t>
  </si>
  <si>
    <t>LAEDAJ0478</t>
  </si>
  <si>
    <t>LAEDAJ0479</t>
  </si>
  <si>
    <t>LAEDAJ0480</t>
  </si>
  <si>
    <t>LAEDAJ0481</t>
  </si>
  <si>
    <t>LAEDAJ0482</t>
  </si>
  <si>
    <t>LAEDAJ0483</t>
  </si>
  <si>
    <t>LAEDAJ0484</t>
  </si>
  <si>
    <t>LAEDAJ0485</t>
  </si>
  <si>
    <t>LAEDAJ0486</t>
  </si>
  <si>
    <t>LAEDAJ0487</t>
  </si>
  <si>
    <t>LAEDAJ0488</t>
  </si>
  <si>
    <t>LAEDAJ0489</t>
  </si>
  <si>
    <t>LAEDAJ0490</t>
  </si>
  <si>
    <t>LAEDAJ0491</t>
  </si>
  <si>
    <t>LAEDAJ0492</t>
  </si>
  <si>
    <t>LAEDAJ0493</t>
  </si>
  <si>
    <t>LAEDAJ0494</t>
  </si>
  <si>
    <t>LAEDAJ0495</t>
  </si>
  <si>
    <t>LAEDAJ0496</t>
  </si>
  <si>
    <t>LAEDAJ0497</t>
  </si>
  <si>
    <t>LAEDAJ0498</t>
  </si>
  <si>
    <t>LAEDAJ0499</t>
  </si>
  <si>
    <t>LAEDAJ0500</t>
  </si>
  <si>
    <t>LAEDAJ2930</t>
  </si>
  <si>
    <t>LAEDAJ2931</t>
  </si>
  <si>
    <t>LAEDAJ2932</t>
  </si>
  <si>
    <t>LAEDAJ2933</t>
  </si>
  <si>
    <t>LAEDAJ2934</t>
  </si>
  <si>
    <t>LAEDAJ2935</t>
  </si>
  <si>
    <t>LAEDAJ2936</t>
  </si>
  <si>
    <t>LAEDAJ2937</t>
  </si>
  <si>
    <t>LAEDAJ2938</t>
  </si>
  <si>
    <t>LAEDAJ2939</t>
  </si>
  <si>
    <t>LAEDAJ2940</t>
  </si>
  <si>
    <t>LAEDAJ2941</t>
  </si>
  <si>
    <t>LAEDAJ2942</t>
  </si>
  <si>
    <t>LAEDAJ2943</t>
  </si>
  <si>
    <t>LAEDAJ2944</t>
  </si>
  <si>
    <t>LAEDAJ2945</t>
  </si>
  <si>
    <t>LAEDAJ2946</t>
  </si>
  <si>
    <t>LAEDAJ2947</t>
  </si>
  <si>
    <t>LAEDAJ2948</t>
  </si>
  <si>
    <t>LAEDAJ2949</t>
  </si>
  <si>
    <t>LAEDAJ2950</t>
  </si>
  <si>
    <t>LAEDAJ2951</t>
  </si>
  <si>
    <t>LAEDAJ2952</t>
  </si>
  <si>
    <t>LAEDAJ2953</t>
  </si>
  <si>
    <t>LAEDAJ2954</t>
  </si>
  <si>
    <t>LAEDAJ2955</t>
  </si>
  <si>
    <t>BA SGV Part Number</t>
  </si>
  <si>
    <t>SGV Number</t>
  </si>
  <si>
    <t>SGV Count</t>
  </si>
  <si>
    <t>15-25</t>
  </si>
  <si>
    <t>26-37</t>
  </si>
  <si>
    <t>38-44</t>
  </si>
  <si>
    <t>Percent Complete</t>
  </si>
  <si>
    <t>SGV LAUNCH DATE</t>
  </si>
  <si>
    <t>Forecasted Commit</t>
  </si>
  <si>
    <t>45-54</t>
  </si>
  <si>
    <t>LBDUAK2249</t>
  </si>
  <si>
    <t>LBDUAK2250</t>
  </si>
  <si>
    <t>LBDUAK2251</t>
  </si>
  <si>
    <t>LBDUAK2252</t>
  </si>
  <si>
    <t>LBDUAK2253</t>
  </si>
  <si>
    <t>LBDUAK2254</t>
  </si>
  <si>
    <t>LBDUAK2255</t>
  </si>
  <si>
    <t>LBDUAK2256</t>
  </si>
  <si>
    <t>LBDUAK2181</t>
  </si>
  <si>
    <t>LBDUAK2182</t>
  </si>
  <si>
    <t>LBDUAK2183</t>
  </si>
  <si>
    <t>LBDUAK2184</t>
  </si>
  <si>
    <t>LBDUAK2185</t>
  </si>
  <si>
    <t>LBDUAK2186</t>
  </si>
  <si>
    <t>LBDUAK2187</t>
  </si>
  <si>
    <t>LBDUAK2188</t>
  </si>
  <si>
    <t>LBDUAK2189</t>
  </si>
  <si>
    <t>LBDUAK2190</t>
  </si>
  <si>
    <t>LBDUAK2836</t>
  </si>
  <si>
    <t>LBDUAK2837</t>
  </si>
  <si>
    <t>LBDUAK2838</t>
  </si>
  <si>
    <t>LBDUAK2839</t>
  </si>
  <si>
    <t>LBDUAK2840</t>
  </si>
  <si>
    <t>LBDUAK2841</t>
  </si>
  <si>
    <t>LBDUAK2842</t>
  </si>
  <si>
    <t>LBDUAK2843</t>
  </si>
  <si>
    <t>LBDUAK2844</t>
  </si>
  <si>
    <t>LBDUAK2845</t>
  </si>
  <si>
    <t>LBDUAK2846</t>
  </si>
  <si>
    <t>LBDUAK2847</t>
  </si>
  <si>
    <t>LBDUAK2874</t>
  </si>
  <si>
    <t>LBDUAK2875</t>
  </si>
  <si>
    <t>LBDUAK2876</t>
  </si>
  <si>
    <t>LBDUAK2877</t>
  </si>
  <si>
    <t>LBDUAK2878</t>
  </si>
  <si>
    <t>LBDUAK2220</t>
  </si>
  <si>
    <t>LBDUAK2221</t>
  </si>
  <si>
    <t>LBDUAK2222</t>
  </si>
  <si>
    <t>LBDUAK2223</t>
  </si>
  <si>
    <t>LBDUAK2224</t>
  </si>
  <si>
    <t>LBDUAK2225</t>
  </si>
  <si>
    <t>LBDUAK2191</t>
  </si>
  <si>
    <t>LBDUAK2192</t>
  </si>
  <si>
    <t>Outgoing Inspection / Ship</t>
  </si>
  <si>
    <t>MRJ 743508</t>
  </si>
  <si>
    <t>MRJ 743509</t>
  </si>
  <si>
    <t>EMB - 783005</t>
  </si>
  <si>
    <t>1-12</t>
  </si>
  <si>
    <t>13-18</t>
  </si>
  <si>
    <t>19-28</t>
  </si>
  <si>
    <t>29-31</t>
  </si>
  <si>
    <t>32-36</t>
  </si>
  <si>
    <t>37-40</t>
  </si>
  <si>
    <t>41-44</t>
  </si>
  <si>
    <t>MRJ 743510</t>
  </si>
  <si>
    <t>LBDUAK2952</t>
  </si>
  <si>
    <t>LBDUAK2953</t>
  </si>
  <si>
    <t>LBDUAK2954</t>
  </si>
  <si>
    <t>LBDUAK2955</t>
  </si>
  <si>
    <t>LBDUAK2958</t>
  </si>
  <si>
    <t>LBDUAK2956</t>
  </si>
  <si>
    <t>LBDUAK2957</t>
  </si>
  <si>
    <t>LBDUAK2326</t>
  </si>
  <si>
    <t>LBDUAK2327</t>
  </si>
  <si>
    <t>LBDUAK2226</t>
  </si>
  <si>
    <t>LBDUAK2227</t>
  </si>
  <si>
    <t>LBDUAK2228</t>
  </si>
  <si>
    <t>LBDUAK2229</t>
  </si>
  <si>
    <t>LBDUAK2257</t>
  </si>
  <si>
    <t>LBDUAK2258</t>
  </si>
  <si>
    <t>LBDUAK2259</t>
  </si>
  <si>
    <t>LBDUAK2260</t>
  </si>
  <si>
    <t>EMB - 783004</t>
  </si>
  <si>
    <t>SGV</t>
  </si>
  <si>
    <t>LBDUAK2985</t>
  </si>
  <si>
    <t>LBDUAK2986</t>
  </si>
  <si>
    <t>LBDUAK9968</t>
  </si>
  <si>
    <t>LBDUAK9969</t>
  </si>
  <si>
    <t>LBDUAK3009</t>
  </si>
  <si>
    <t>LBDUAK3010</t>
  </si>
  <si>
    <t>LBDUAK3011</t>
  </si>
  <si>
    <t>LBDUAL0342</t>
  </si>
  <si>
    <t>LBDUAL0343</t>
  </si>
  <si>
    <t>LBDUAK3029</t>
  </si>
  <si>
    <t>LBDUAK3030</t>
  </si>
  <si>
    <t>LBDUAK3031</t>
  </si>
  <si>
    <t>LBDUAL0378</t>
  </si>
  <si>
    <t>LBDUAK3049</t>
  </si>
  <si>
    <t>LBDUAK3050</t>
  </si>
  <si>
    <t>LBDUAK3051</t>
  </si>
  <si>
    <t>LBDUAL0408</t>
  </si>
  <si>
    <t>BA / EMB</t>
  </si>
  <si>
    <t>LBDUAK2848</t>
  </si>
  <si>
    <t>LBDUAK2849</t>
  </si>
  <si>
    <t>LBDUAK2850</t>
  </si>
  <si>
    <t>LBDUAK2851</t>
  </si>
  <si>
    <t>LBDUAL0101</t>
  </si>
  <si>
    <t>LBDUAL0102</t>
  </si>
  <si>
    <t>LBDUAL0103</t>
  </si>
  <si>
    <t>LBDUAL0104</t>
  </si>
  <si>
    <t>LBDUAL0105</t>
  </si>
  <si>
    <t>LBDUAL0106</t>
  </si>
  <si>
    <t>LBDUAK5004</t>
  </si>
  <si>
    <t>LBDUAK5005</t>
  </si>
  <si>
    <t>LBDUAK5006</t>
  </si>
  <si>
    <t>LBDUAL0563</t>
  </si>
  <si>
    <t>LBDUAL0564</t>
  </si>
  <si>
    <t>LBDUAL0565</t>
  </si>
  <si>
    <t>F</t>
  </si>
  <si>
    <t>G</t>
  </si>
  <si>
    <t>H</t>
  </si>
  <si>
    <t>LBDUAK2212</t>
  </si>
  <si>
    <t>LBDUAK2214</t>
  </si>
  <si>
    <t>LBDUAK2215</t>
  </si>
  <si>
    <t>LBDUAK2216</t>
  </si>
  <si>
    <t>LBDUAK2217</t>
  </si>
  <si>
    <t>LBDUAK2218</t>
  </si>
  <si>
    <t>LBDUAK2219</t>
  </si>
  <si>
    <t>LBDUAK2193</t>
  </si>
  <si>
    <t>LBDUAK2194</t>
  </si>
  <si>
    <t>LBDUAK2195</t>
  </si>
  <si>
    <t>LBDUAK2196</t>
  </si>
  <si>
    <t>LBDUAK2197</t>
  </si>
  <si>
    <t>S&amp;RC. Pitfill</t>
  </si>
  <si>
    <t>LBDUAL0438</t>
  </si>
  <si>
    <t>LBDUAL0439</t>
  </si>
  <si>
    <t>LBDUAL0440</t>
  </si>
  <si>
    <t>LBDUAL0441</t>
  </si>
  <si>
    <t>LBDUAL0442</t>
  </si>
  <si>
    <t>LBDUAL0443</t>
  </si>
  <si>
    <t>LBDUAL0444</t>
  </si>
  <si>
    <t>LBDUAL0445</t>
  </si>
  <si>
    <t>LBDUAL0446</t>
  </si>
  <si>
    <t>LBDUAL0447</t>
  </si>
  <si>
    <t>LBDUAL0448</t>
  </si>
  <si>
    <t>LBDUAL0449</t>
  </si>
  <si>
    <t>Engine Sets</t>
  </si>
  <si>
    <t>Misc.</t>
  </si>
  <si>
    <t>LBDUAK2296</t>
  </si>
  <si>
    <t>LBDUAK2297</t>
  </si>
  <si>
    <t>LBDUAK2298</t>
  </si>
  <si>
    <t>LBDUAK2299</t>
  </si>
  <si>
    <t>LBDUAK2879</t>
  </si>
  <si>
    <t>LBDUAK2880</t>
  </si>
  <si>
    <t>LBDUAK2881</t>
  </si>
  <si>
    <t>LBDUAK2882</t>
  </si>
  <si>
    <t>LBDUAK2959</t>
  </si>
  <si>
    <t>LBDUAK2960</t>
  </si>
  <si>
    <t>LBDUAK2961</t>
  </si>
  <si>
    <t>LBDUAK2962</t>
  </si>
  <si>
    <t>LBDUAK2963</t>
  </si>
  <si>
    <t>LBDUAK2964</t>
  </si>
  <si>
    <t>LBDUAK2965</t>
  </si>
  <si>
    <t>LBDUAK2966</t>
  </si>
  <si>
    <t>LBDUAK2967</t>
  </si>
  <si>
    <t>LBDUAK2968</t>
  </si>
  <si>
    <t>LBDUAK2969</t>
  </si>
  <si>
    <t>LBDUAK2970</t>
  </si>
  <si>
    <t>LBDUAL0450</t>
  </si>
  <si>
    <t>LBDUAL0451</t>
  </si>
  <si>
    <t>LBDUAL0452</t>
  </si>
  <si>
    <t>LBDUAL0453</t>
  </si>
  <si>
    <t>LBDUAL0454</t>
  </si>
  <si>
    <t>LBDUAL0455</t>
  </si>
  <si>
    <t>LBDUAL0456</t>
  </si>
  <si>
    <t>Note: 12x in Crib that need to be deleted</t>
  </si>
  <si>
    <t>LBDUAK2265</t>
  </si>
  <si>
    <t>LBDUAK2266</t>
  </si>
  <si>
    <t>LBDUAK2267</t>
  </si>
  <si>
    <t>LBDUAK2268</t>
  </si>
  <si>
    <t>LBDUAK2269</t>
  </si>
  <si>
    <t>LBDUAK2270</t>
  </si>
  <si>
    <t>LBDUAK2271</t>
  </si>
  <si>
    <t>LBDUAK2272</t>
  </si>
  <si>
    <t>LBDUAK2273</t>
  </si>
  <si>
    <t>LBDUAK2261</t>
  </si>
  <si>
    <t>LBDUAK2262</t>
  </si>
  <si>
    <t>LBDUAK2263</t>
  </si>
  <si>
    <t>LBDUAK2264</t>
  </si>
  <si>
    <t>LBDUAK2230</t>
  </si>
  <si>
    <t>LBDUAK2231</t>
  </si>
  <si>
    <t>LBDUAK5079</t>
  </si>
  <si>
    <t>LBDUAK5080</t>
  </si>
  <si>
    <t>LBDUAK5081</t>
  </si>
  <si>
    <t>LBDUAL0708</t>
  </si>
  <si>
    <t>LBDUAL0709</t>
  </si>
  <si>
    <t>LBDUAK5036</t>
  </si>
  <si>
    <t>LBDUAK5037</t>
  </si>
  <si>
    <t>LBDUAK5038</t>
  </si>
  <si>
    <t>LBDUAK5039</t>
  </si>
  <si>
    <t>LBDUAK5040</t>
  </si>
  <si>
    <t>LBDUAK5041</t>
  </si>
  <si>
    <t>LBDUAL0623</t>
  </si>
  <si>
    <t>LBDUAL0624</t>
  </si>
  <si>
    <t>LBDUAL0625</t>
  </si>
  <si>
    <t>LBDUAL0626</t>
  </si>
  <si>
    <t>LBDUAL0627</t>
  </si>
  <si>
    <t>LBDUAL0628</t>
  </si>
  <si>
    <t>LBDUAL0629</t>
  </si>
  <si>
    <t>LBDUAL0630</t>
  </si>
  <si>
    <t>LBDUAL0631</t>
  </si>
  <si>
    <t>LBDUAL0632</t>
  </si>
  <si>
    <t>LBDUAL0633</t>
  </si>
  <si>
    <t>LBDUAL0634</t>
  </si>
  <si>
    <t>LBDUAL0457</t>
  </si>
  <si>
    <t>LBDUAL0458</t>
  </si>
  <si>
    <t>LBDUAL0459</t>
  </si>
  <si>
    <t>LBDUAL0460</t>
  </si>
  <si>
    <t>LBDUAL0461</t>
  </si>
  <si>
    <t>LBDUAL0462</t>
  </si>
  <si>
    <t>LBDUAL0463</t>
  </si>
  <si>
    <t>LBDUAL0464</t>
  </si>
  <si>
    <t>LBDUAL0465</t>
  </si>
  <si>
    <t>LBDUAL0466</t>
  </si>
  <si>
    <t>LBDUAL0467</t>
  </si>
  <si>
    <t>LBDUAL0468</t>
  </si>
  <si>
    <t>LBDUAK4947</t>
  </si>
  <si>
    <t>LBDUAK4948</t>
  </si>
  <si>
    <t>LBDUAK4949</t>
  </si>
  <si>
    <t>LBDUAK4950</t>
  </si>
  <si>
    <t>LBDUAK4951</t>
  </si>
  <si>
    <t>LBDUAL0508</t>
  </si>
  <si>
    <t>LBDUAL0710</t>
  </si>
  <si>
    <t>LBDUAL0711</t>
  </si>
  <si>
    <t>LBDUAL0712</t>
  </si>
  <si>
    <t>LBDUAL0713</t>
  </si>
  <si>
    <t>LBDUAL0714</t>
  </si>
  <si>
    <t>LBDUAL0715</t>
  </si>
  <si>
    <t>LBDUAL0716</t>
  </si>
  <si>
    <t>LBDUAL0718</t>
  </si>
  <si>
    <t>LBDUAL0720</t>
  </si>
  <si>
    <t>LBDUAL0721</t>
  </si>
  <si>
    <t>LBDUAK4963</t>
  </si>
  <si>
    <t>LBDUAL0469</t>
  </si>
  <si>
    <t>LBDUAL0470</t>
  </si>
  <si>
    <t>LBDUAL0471</t>
  </si>
  <si>
    <t>LBDUAL0472</t>
  </si>
  <si>
    <t>LBDUAL0509</t>
  </si>
  <si>
    <t>LBDUAL0510</t>
  </si>
  <si>
    <t>LBDUAL0511</t>
  </si>
  <si>
    <t>LBDUAL0512</t>
  </si>
  <si>
    <t>LBDUAL0513</t>
  </si>
  <si>
    <t>LBDUAL0514</t>
  </si>
  <si>
    <t>LBDUAL0515</t>
  </si>
  <si>
    <t>LBDUAL0516</t>
  </si>
  <si>
    <t>LBDUAL0517</t>
  </si>
  <si>
    <t>LBDUAL0518</t>
  </si>
  <si>
    <t>LBDUAL0519</t>
  </si>
  <si>
    <t>LBDUAL0520</t>
  </si>
  <si>
    <t>LBDUAL0521</t>
  </si>
  <si>
    <t>LBDUAL0566</t>
  </si>
  <si>
    <t>LBDUAL0567</t>
  </si>
  <si>
    <t>LBDUAL0568</t>
  </si>
  <si>
    <t>LBDUAL0569</t>
  </si>
  <si>
    <t>LBDUAL0570</t>
  </si>
  <si>
    <t>LBDUAL0571</t>
  </si>
  <si>
    <t>LBDUAL0572</t>
  </si>
  <si>
    <t>LBDUAL0573</t>
  </si>
  <si>
    <t>LBDUAL0574</t>
  </si>
  <si>
    <t>LBDUAL0635</t>
  </si>
  <si>
    <t>LBDUAL0636</t>
  </si>
  <si>
    <t>LBDUAL0637</t>
  </si>
  <si>
    <t>LBDUAL0638</t>
  </si>
  <si>
    <t>LBDUAL0639</t>
  </si>
  <si>
    <t>LBDUAL0640</t>
  </si>
  <si>
    <t>LBDUAL0722</t>
  </si>
  <si>
    <t>LBDUAL0723</t>
  </si>
  <si>
    <t>LBDUAL0724</t>
  </si>
  <si>
    <t>LBDUAL0725</t>
  </si>
  <si>
    <t>LBDUAL0473</t>
  </si>
  <si>
    <t>LBDUAL0474</t>
  </si>
  <si>
    <t>LBDUAL0475</t>
  </si>
  <si>
    <t>LBDUAL0476</t>
  </si>
  <si>
    <t>LBDUAL0477</t>
  </si>
  <si>
    <t>LBDUAL0478</t>
  </si>
  <si>
    <t>LBDUAL0641</t>
  </si>
  <si>
    <t>LBDUAL0642</t>
  </si>
  <si>
    <t>LBDUAL0643</t>
  </si>
  <si>
    <t>LBDUAL0644</t>
  </si>
  <si>
    <t>LBDUAL0645</t>
  </si>
  <si>
    <t>LBDUAL0646</t>
  </si>
  <si>
    <t>QNs Submitted</t>
  </si>
  <si>
    <t>QN's Submitted</t>
  </si>
  <si>
    <t>LBDUAL0726</t>
  </si>
  <si>
    <t>LBDUAL0647</t>
  </si>
  <si>
    <t>LBDUAL0648</t>
  </si>
  <si>
    <t>LBDUAL0479</t>
  </si>
  <si>
    <t>LBDUAL0480</t>
  </si>
  <si>
    <t>LBDUAL0481</t>
  </si>
  <si>
    <t>LBDUAL0522</t>
  </si>
  <si>
    <t>LBDUAL0523</t>
  </si>
  <si>
    <t>LBDUAL0524</t>
  </si>
  <si>
    <t>LBDUAL0527</t>
  </si>
  <si>
    <t>LBDUAL0575</t>
  </si>
  <si>
    <t>LBDUAL0576</t>
  </si>
  <si>
    <t>LBDUAL0577</t>
  </si>
  <si>
    <t>LBDUAL0578</t>
  </si>
  <si>
    <t>LBDUAL0579</t>
  </si>
  <si>
    <t>LBDUAL0580</t>
  </si>
  <si>
    <t>LBDUAL0581</t>
  </si>
  <si>
    <t>LBDUAL0582</t>
  </si>
  <si>
    <t>LBDUAL0583</t>
  </si>
  <si>
    <t>LBDUAL0584</t>
  </si>
  <si>
    <t>LBDUAL0585</t>
  </si>
  <si>
    <t>LBDUAL0586</t>
  </si>
  <si>
    <t>SN</t>
  </si>
  <si>
    <t>RLC</t>
  </si>
  <si>
    <t>Covers</t>
  </si>
  <si>
    <t>PWAA</t>
  </si>
  <si>
    <t>to MRP</t>
  </si>
  <si>
    <t>Previous: 12/11/15</t>
  </si>
  <si>
    <t>12/22/2015 - Body Commit</t>
  </si>
  <si>
    <t>12/30/2015 - Body Commit</t>
  </si>
  <si>
    <t>1/12/2016 - Body Commit</t>
  </si>
  <si>
    <t>1/15/2016 - Body Commit</t>
  </si>
  <si>
    <t>1/20/2016 - Body Commit</t>
  </si>
  <si>
    <t>1/26/2016 - Body Commit</t>
  </si>
  <si>
    <t>2/2/2016 - Body Commit</t>
  </si>
  <si>
    <t>2/5/2016 - Body Commit</t>
  </si>
  <si>
    <t>2/10/2016 - Body Commit</t>
  </si>
  <si>
    <t>2/12/2016 - Body Commit</t>
  </si>
  <si>
    <t>2/19/2016 - Body Commit</t>
  </si>
  <si>
    <t>2/24/2016 - Body Commit</t>
  </si>
  <si>
    <t>3/1/2016 - Body Commit</t>
  </si>
  <si>
    <t>3/7/2016 - Body Commit</t>
  </si>
  <si>
    <t>3/10/2016 - Body Commit</t>
  </si>
  <si>
    <t>3/14/2016 - Body Commit</t>
  </si>
  <si>
    <t>3/17/2016 - Body Commit</t>
  </si>
  <si>
    <t>3/21/2016 - Body Commit</t>
  </si>
  <si>
    <t>3/28/2016 - Body Commit</t>
  </si>
  <si>
    <t>April 18x 12/11/15</t>
  </si>
  <si>
    <t>Feb 18x 12/11/15</t>
  </si>
  <si>
    <t>March 18x 12/11/15</t>
  </si>
  <si>
    <t>Assumes launch of 18 parts/day staring at EMB 928</t>
  </si>
  <si>
    <t>LBDUAL0482</t>
  </si>
  <si>
    <t>LBDUAL0483</t>
  </si>
  <si>
    <t>LBDUAL0484</t>
  </si>
  <si>
    <t>LBDUAL0485</t>
  </si>
  <si>
    <t>LBDUAL0587</t>
  </si>
  <si>
    <t>LBDUAL0588</t>
  </si>
  <si>
    <t>LBDUAL0589</t>
  </si>
  <si>
    <t>LBDUAL0590</t>
  </si>
  <si>
    <t>LBDUAL0591</t>
  </si>
  <si>
    <t>LBDUAL0592</t>
  </si>
  <si>
    <t>LBDUAL0593</t>
  </si>
  <si>
    <t>LBDUAL0594</t>
  </si>
  <si>
    <t>Aggressive LT's</t>
  </si>
  <si>
    <t>LEAD TIMES</t>
  </si>
  <si>
    <t>Feb 18x LT Reduc 12-15-15</t>
  </si>
  <si>
    <t>Uses Aggressive LT's applied to all Ops starting in Feb</t>
  </si>
  <si>
    <t>Welcome</t>
  </si>
  <si>
    <t>LBDUAL0486</t>
  </si>
  <si>
    <t>LBDUAL0487</t>
  </si>
  <si>
    <t>LBDUAL0488</t>
  </si>
  <si>
    <t>LBDUAL0490</t>
  </si>
  <si>
    <t>LBDUAL0491</t>
  </si>
  <si>
    <t>LBDUAL0492</t>
  </si>
  <si>
    <t>LBDUAL0493</t>
  </si>
  <si>
    <t>LBDUAL0494</t>
  </si>
  <si>
    <t>LBDUAL0495</t>
  </si>
  <si>
    <t>LBDUAL0528</t>
  </si>
  <si>
    <t>LBDUAL0529</t>
  </si>
  <si>
    <t>LBDUAL0530</t>
  </si>
  <si>
    <t>LBDUAL0595</t>
  </si>
  <si>
    <t>LBDUAL0596</t>
  </si>
  <si>
    <t>LBDUAL0597</t>
  </si>
  <si>
    <t>LBDUAL0598</t>
  </si>
  <si>
    <t>LBDUAL0599</t>
  </si>
  <si>
    <t>LBDUAL0600</t>
  </si>
  <si>
    <t>LBDUAL0601</t>
  </si>
  <si>
    <t>LBDUAL0602</t>
  </si>
  <si>
    <t>LBDUAL0603</t>
  </si>
  <si>
    <t>LBDUAL0604</t>
  </si>
  <si>
    <t>LBDUAL0605</t>
  </si>
  <si>
    <t>LBDUAL0606</t>
  </si>
  <si>
    <t>LBDUAL0607</t>
  </si>
  <si>
    <t>LBDUAL0608</t>
  </si>
  <si>
    <t>LBDUAL0609</t>
  </si>
  <si>
    <t>LBDUAL0610</t>
  </si>
  <si>
    <t>LBDUAL0611</t>
  </si>
  <si>
    <t>LBDUAL0612</t>
  </si>
  <si>
    <t>LBDUAL0613</t>
  </si>
  <si>
    <t>LBDUAL0614</t>
  </si>
  <si>
    <t>LBDUAL0615</t>
  </si>
  <si>
    <t>LBDUAL0616</t>
  </si>
  <si>
    <t>LBDUAL0649</t>
  </si>
  <si>
    <t>LBDUAL0727</t>
  </si>
  <si>
    <t>LBDUAL0729</t>
  </si>
  <si>
    <t>LBDUAL0730</t>
  </si>
  <si>
    <t>LBDUAL0733</t>
  </si>
  <si>
    <t>LBDUAL0728</t>
  </si>
  <si>
    <t>LBDUAL0731</t>
  </si>
  <si>
    <t>LBDUAL0732</t>
  </si>
  <si>
    <t>LBDUAL0736</t>
  </si>
  <si>
    <t>LBDUAL0734</t>
  </si>
  <si>
    <t>LBDUAL0735</t>
  </si>
  <si>
    <t>LBDUAL0531</t>
  </si>
  <si>
    <t>LBDUAL0532</t>
  </si>
  <si>
    <t>LBDUAL0533</t>
  </si>
  <si>
    <t>LBDUAL0534</t>
  </si>
  <si>
    <t>LBDUAL0535</t>
  </si>
  <si>
    <t>LBDUAL0536</t>
  </si>
  <si>
    <t>LBDUAL0537</t>
  </si>
  <si>
    <t>LBDUAL0538</t>
  </si>
  <si>
    <t>LBDUAL0539</t>
  </si>
  <si>
    <t>LBDUAL0540</t>
  </si>
  <si>
    <t>LBDUAL0541</t>
  </si>
  <si>
    <t>LBDUAL0542</t>
  </si>
  <si>
    <t>LBDUAL0543</t>
  </si>
  <si>
    <t>LBDUAL0544</t>
  </si>
  <si>
    <t>LBDUAL0545</t>
  </si>
  <si>
    <t>LBDUAL0546</t>
  </si>
  <si>
    <t>LBDUAL0547</t>
  </si>
  <si>
    <t>LBDUAL0548</t>
  </si>
  <si>
    <t>LBDUAL0549</t>
  </si>
  <si>
    <t>LBDUAL0550</t>
  </si>
  <si>
    <t>LBDUAL0551</t>
  </si>
  <si>
    <t>LBDUAL0496</t>
  </si>
  <si>
    <t>LBDUAL0650</t>
  </si>
  <si>
    <t>LBDUAL0651</t>
  </si>
  <si>
    <t>LBDUAL0652</t>
  </si>
  <si>
    <t>LBDUAL0653</t>
  </si>
  <si>
    <t>LBDUAL0654</t>
  </si>
  <si>
    <t>LBDUAL0655</t>
  </si>
  <si>
    <t>LBDUAL0656</t>
  </si>
  <si>
    <t>LBDUAL0657</t>
  </si>
  <si>
    <t>LBDUAL0658</t>
  </si>
  <si>
    <t>LBDUAL0659</t>
  </si>
  <si>
    <t>LBDUAL0737</t>
  </si>
  <si>
    <t>LBDUAL0738</t>
  </si>
  <si>
    <t>LBDUAL0739</t>
  </si>
  <si>
    <t>LBDUAL0740</t>
  </si>
  <si>
    <t>LBDUAL0741</t>
  </si>
  <si>
    <t>LBDUAL0742</t>
  </si>
  <si>
    <t>LBDUAL0743</t>
  </si>
  <si>
    <t>LBDUAL0744</t>
  </si>
  <si>
    <t>LBDUAL0745</t>
  </si>
  <si>
    <t>LBDUAL0746</t>
  </si>
  <si>
    <t>LBDUAL0747</t>
  </si>
  <si>
    <t>LBDUAL0497</t>
  </si>
  <si>
    <t>LBDUAL0498</t>
  </si>
  <si>
    <t>LBDUAL0499</t>
  </si>
  <si>
    <t>LBDUAL0500</t>
  </si>
  <si>
    <t>LBDUAL0501</t>
  </si>
  <si>
    <t>LBDUAL0502</t>
  </si>
  <si>
    <t>LBDUAL0660</t>
  </si>
  <si>
    <t>LBDUAL0661</t>
  </si>
  <si>
    <t>LBDUAL0662</t>
  </si>
  <si>
    <t>LBDUAL3193</t>
  </si>
  <si>
    <t>LBDUAL3194</t>
  </si>
  <si>
    <t>LBDUAL3195</t>
  </si>
  <si>
    <t>LBDUAL3196</t>
  </si>
  <si>
    <t>Date Last Touched by RGBSI</t>
  </si>
  <si>
    <t>RGBSI Notes</t>
  </si>
  <si>
    <t>LBDUAL0108</t>
  </si>
  <si>
    <t>LBDUAL0109</t>
  </si>
  <si>
    <t>LBDUAL0110</t>
  </si>
  <si>
    <t>LBDUAK2883</t>
  </si>
  <si>
    <t>LBDUAK2884</t>
  </si>
  <si>
    <t>LBDUAJ9245</t>
  </si>
  <si>
    <t>LBDUAL0503</t>
  </si>
  <si>
    <t>LBDUAL0504</t>
  </si>
  <si>
    <t>LBDUAL0505</t>
  </si>
  <si>
    <t>LBDUAL0506</t>
  </si>
  <si>
    <t>LBDUAL0507</t>
  </si>
  <si>
    <t>LBDUAL3043</t>
  </si>
  <si>
    <t>LBDUAL3044</t>
  </si>
  <si>
    <t>LBDUAL3045</t>
  </si>
  <si>
    <t>LBDUAL3047</t>
  </si>
  <si>
    <t>LBDUAL3048</t>
  </si>
  <si>
    <t>LBDUAL3049</t>
  </si>
  <si>
    <t>LBDUAL3050</t>
  </si>
  <si>
    <t>LBDUAL3051</t>
  </si>
  <si>
    <t>LBDUAL3052</t>
  </si>
  <si>
    <t>LBDUAL0552</t>
  </si>
  <si>
    <t>LBDUAL0553</t>
  </si>
  <si>
    <t>LBDUAL0617</t>
  </si>
  <si>
    <t>LBDUAL0618</t>
  </si>
  <si>
    <t>LBDUAL0619</t>
  </si>
  <si>
    <t>LBDUAL3197</t>
  </si>
  <si>
    <t>LBDUAL0748</t>
  </si>
  <si>
    <t>1/14: Launch 12/day</t>
  </si>
  <si>
    <t>3/1/2015 (Case 2/2)</t>
  </si>
  <si>
    <t>Repair seal 1/14</t>
  </si>
  <si>
    <t>Fixed seal 1-11</t>
  </si>
  <si>
    <t>LBDUAL0750</t>
  </si>
  <si>
    <t>LBDUAL0751</t>
  </si>
  <si>
    <t>LBDUAL0752</t>
  </si>
  <si>
    <t>LBDUAL3198</t>
  </si>
  <si>
    <t>LBDUAL0620</t>
  </si>
  <si>
    <t>LBDUAL0621</t>
  </si>
  <si>
    <t>LBDUAL0554</t>
  </si>
  <si>
    <t>LBDUAL0555</t>
  </si>
  <si>
    <t>LBDUAL0556</t>
  </si>
  <si>
    <t>LBDUAL0557</t>
  </si>
  <si>
    <t>LBDUAL0558</t>
  </si>
  <si>
    <t>LBDUAL0559</t>
  </si>
  <si>
    <t>LBDUAL0560</t>
  </si>
  <si>
    <t>at Final</t>
  </si>
  <si>
    <t>AT FINAL</t>
  </si>
  <si>
    <t>Redid ramp 1-15</t>
  </si>
  <si>
    <t>LBDUAL0622</t>
  </si>
  <si>
    <t>LBDUAL3143</t>
  </si>
  <si>
    <t>LBDUAL3144</t>
  </si>
  <si>
    <t>LBDUAL3243</t>
  </si>
  <si>
    <t>LBDUAL3244</t>
  </si>
  <si>
    <t>LBDUAL0561</t>
  </si>
  <si>
    <t>LBDUAL0749</t>
  </si>
  <si>
    <t>LBDUAL3053</t>
  </si>
  <si>
    <t>LBDUAL3054</t>
  </si>
  <si>
    <t>LBDUAL3055</t>
  </si>
  <si>
    <t>LBDUAL3056</t>
  </si>
  <si>
    <t>LBDUAL0562</t>
  </si>
  <si>
    <t>LBDUAL3093</t>
  </si>
  <si>
    <t>LBDUAL3145</t>
  </si>
  <si>
    <t>LBDUAL3146</t>
  </si>
  <si>
    <t>LBDUAL3199</t>
  </si>
  <si>
    <t>LBDUAL3200</t>
  </si>
  <si>
    <t>LBDUAL3201</t>
  </si>
  <si>
    <t>LBDUAL3245</t>
  </si>
  <si>
    <t>LBDUAL3246</t>
  </si>
  <si>
    <t>LBDUAL3247</t>
  </si>
  <si>
    <t>LBDUAL3248</t>
  </si>
  <si>
    <t>LBDUAL3249</t>
  </si>
  <si>
    <t>LBDUAL3094</t>
  </si>
  <si>
    <t>LBDUAL3095</t>
  </si>
  <si>
    <t>LBDUAL3147</t>
  </si>
  <si>
    <t>LBDUAL3148</t>
  </si>
  <si>
    <t>LBDUAL3149</t>
  </si>
  <si>
    <t>LBDUAL3150</t>
  </si>
  <si>
    <t>LBDUAL3151</t>
  </si>
  <si>
    <t>LBDUAL3152</t>
  </si>
  <si>
    <t>LBDUAL3153</t>
  </si>
  <si>
    <t>LBDUAL3154</t>
  </si>
  <si>
    <t>LBDUAL3155</t>
  </si>
  <si>
    <t>LBDUAL3156</t>
  </si>
  <si>
    <t>Hardcoat dims</t>
  </si>
  <si>
    <t>BL EQN</t>
  </si>
  <si>
    <t>ChemglazeThickness/Roughness</t>
  </si>
  <si>
    <t>DIMENSIONAL</t>
  </si>
  <si>
    <t>DATE SHIPPED</t>
  </si>
  <si>
    <t>UNKNOWN</t>
  </si>
  <si>
    <t xml:space="preserve"> </t>
  </si>
  <si>
    <t>seals redone   1-22</t>
  </si>
  <si>
    <t>LBDUAL3057</t>
  </si>
  <si>
    <t>LBDUAL3058</t>
  </si>
  <si>
    <t>LBDUAL3059</t>
  </si>
  <si>
    <t>LBDUAL3060</t>
  </si>
  <si>
    <t>LBDUAL3061</t>
  </si>
  <si>
    <t>LBDUAL3062</t>
  </si>
  <si>
    <t>LBDUAL3063</t>
  </si>
  <si>
    <t>LBDUAL3064</t>
  </si>
  <si>
    <t>LBDUAL3065</t>
  </si>
  <si>
    <t>LBDUAL3066</t>
  </si>
  <si>
    <t>LBDUAL3067</t>
  </si>
  <si>
    <t>LBDUAL3250</t>
  </si>
  <si>
    <t>LBDUAL3202</t>
  </si>
  <si>
    <t>LBDUAL3203</t>
  </si>
  <si>
    <t>LBDUAL3204</t>
  </si>
  <si>
    <t>LBDUAL3205</t>
  </si>
  <si>
    <t>LBDUAL3206</t>
  </si>
  <si>
    <t>LBDUAL3207</t>
  </si>
  <si>
    <t>LBDUAL3208</t>
  </si>
  <si>
    <t>LBDUAL3209</t>
  </si>
  <si>
    <t>LBDUAL3210</t>
  </si>
  <si>
    <t>LBDUAL3211</t>
  </si>
  <si>
    <t>LBDUAL3157</t>
  </si>
  <si>
    <t>LBDUAL3158</t>
  </si>
  <si>
    <t>LBDUAL3159</t>
  </si>
  <si>
    <t>LBDUAL0489</t>
  </si>
  <si>
    <t>READY FOR FINAL</t>
  </si>
  <si>
    <t>ready 4 final</t>
  </si>
  <si>
    <t>Previous 1/29</t>
  </si>
  <si>
    <t>Based on Jill RLc commits: 1/29/16</t>
  </si>
  <si>
    <t>1/29/16 Body commit</t>
  </si>
  <si>
    <t>2/22 Body Commit</t>
  </si>
  <si>
    <t>3/9 Body Commit</t>
  </si>
  <si>
    <t>3/25 Body Commit</t>
  </si>
  <si>
    <t>LBDUAL3096</t>
  </si>
  <si>
    <t>LBDUAL3097</t>
  </si>
  <si>
    <t>LBDUAL3098</t>
  </si>
  <si>
    <t>LBDUAL3099</t>
  </si>
  <si>
    <t>LBDUAL3100</t>
  </si>
  <si>
    <t>LBDUAL3101</t>
  </si>
  <si>
    <t>LBDUAL3102</t>
  </si>
  <si>
    <t>LBDUAL3103</t>
  </si>
  <si>
    <t xml:space="preserve">1/29 Body Commit </t>
  </si>
  <si>
    <t>2/5/2016 body commit</t>
  </si>
  <si>
    <t>2/10/2016 body commit</t>
  </si>
  <si>
    <t>2/15/2016 body commit</t>
  </si>
  <si>
    <t>2/17 Body commit</t>
  </si>
  <si>
    <t>2/29 Body commit</t>
  </si>
  <si>
    <t>3/7 Body Commit</t>
  </si>
  <si>
    <t>3/17 Body commit</t>
  </si>
  <si>
    <t>3/21 Body Commit</t>
  </si>
  <si>
    <t>3/31/2016 body commit</t>
  </si>
  <si>
    <t>LBDUAL3104</t>
  </si>
  <si>
    <t>LBDUAL3105</t>
  </si>
  <si>
    <t>LBDUAL3106</t>
  </si>
  <si>
    <t>LBDUAL3107</t>
  </si>
  <si>
    <t>LBDUAL3108</t>
  </si>
  <si>
    <t>LBDUAL3109</t>
  </si>
  <si>
    <t>LBDUAL3111</t>
  </si>
  <si>
    <t>LBDUAL3112</t>
  </si>
  <si>
    <t>LBDUAL3113</t>
  </si>
  <si>
    <t>LBDUAL3114</t>
  </si>
  <si>
    <t>LBDUAL3251</t>
  </si>
  <si>
    <t>LBDUAL3252</t>
  </si>
  <si>
    <t>LBDUAL3160</t>
  </si>
  <si>
    <t>LBDUAL3161</t>
  </si>
  <si>
    <t>LBDUAL3162</t>
  </si>
  <si>
    <t>LBDUAL3163</t>
  </si>
  <si>
    <t>LBDUAL3164</t>
  </si>
  <si>
    <t>LBDUAL3165</t>
  </si>
  <si>
    <t>LBDUAL3166</t>
  </si>
  <si>
    <t>LBDUAL3167</t>
  </si>
  <si>
    <t>LBDUAL3168</t>
  </si>
  <si>
    <t>LBDUAL3068</t>
  </si>
  <si>
    <t>LBDUAL3069</t>
  </si>
  <si>
    <t>LBDUAL3070</t>
  </si>
  <si>
    <t>LBDUAL3071</t>
  </si>
  <si>
    <t>LBDUAL3072</t>
  </si>
  <si>
    <t>LBDUAL3073</t>
  </si>
  <si>
    <t>LBDUAL3074</t>
  </si>
  <si>
    <t>LBDUAL3075</t>
  </si>
  <si>
    <t>LBDUAL3076</t>
  </si>
  <si>
    <t>LBDUAL3077</t>
  </si>
  <si>
    <t>LBDUAL3078</t>
  </si>
  <si>
    <t>LBDUAL3079</t>
  </si>
  <si>
    <t>LBDUAL3080</t>
  </si>
  <si>
    <t>LBDUAL3081</t>
  </si>
  <si>
    <t>LBDUAL3212</t>
  </si>
  <si>
    <t>LBDUAL3213</t>
  </si>
  <si>
    <t>LBDUAL3214</t>
  </si>
  <si>
    <t>LBDUAL3215</t>
  </si>
  <si>
    <t>LBDUAL3216</t>
  </si>
  <si>
    <t>LBDUAL3217</t>
  </si>
  <si>
    <t>LBDUAL3218</t>
  </si>
  <si>
    <t>LBDUAL3219</t>
  </si>
  <si>
    <t>LBDUAL3220</t>
  </si>
  <si>
    <t>LBDUAL3221</t>
  </si>
  <si>
    <t>LBDUAL3222</t>
  </si>
  <si>
    <t>LBDUAL3223</t>
  </si>
  <si>
    <t>LBDUAL3224</t>
  </si>
  <si>
    <t>LBDUAL3225</t>
  </si>
  <si>
    <t>CLEANED FOR FINAL</t>
  </si>
  <si>
    <t>Reprime bolt holes  READY FOR FINAL 1-29</t>
  </si>
  <si>
    <t>cut and clean seals 1/27</t>
  </si>
  <si>
    <t>repair seals 1/29</t>
  </si>
  <si>
    <t>Trimmed seals 1/29</t>
  </si>
  <si>
    <t>Timmed seals 1/29</t>
  </si>
  <si>
    <t>TOUCH-UP SEALS 1/29</t>
  </si>
  <si>
    <t>Touch-up seals 1/29</t>
  </si>
  <si>
    <t>6 &amp; Out Christmas</t>
  </si>
  <si>
    <t>Day before Christmas</t>
  </si>
  <si>
    <t>6 &amp; Out New Years</t>
  </si>
  <si>
    <t>Friday before Memorial Day</t>
  </si>
  <si>
    <t>Friday before July 4th</t>
  </si>
  <si>
    <t>2/23 (Case 2/5)</t>
  </si>
  <si>
    <t>NEEDS NEW</t>
  </si>
  <si>
    <t>LBDUAL4892</t>
  </si>
  <si>
    <t>LBDUAL0526</t>
  </si>
  <si>
    <t>LBDUAL0525</t>
  </si>
  <si>
    <t>reinspect</t>
  </si>
  <si>
    <t xml:space="preserve">                AS BUILT STATUS </t>
  </si>
  <si>
    <t>AS BUILT STATUS</t>
  </si>
  <si>
    <t>LBDUAL3082</t>
  </si>
  <si>
    <t>LBDUAL3083</t>
  </si>
  <si>
    <t>LBDUAL3084</t>
  </si>
  <si>
    <t>LBDUAL3085</t>
  </si>
  <si>
    <t>LBDUAL3115</t>
  </si>
  <si>
    <t>LBDUAL3116</t>
  </si>
  <si>
    <t>LBDUAL3117</t>
  </si>
  <si>
    <t>LBDUAL3118</t>
  </si>
  <si>
    <t>LBDUAL3119</t>
  </si>
  <si>
    <t>LBDUAL3169</t>
  </si>
  <si>
    <t>LBDUAL3170</t>
  </si>
  <si>
    <t>LBDUAL3253</t>
  </si>
  <si>
    <t>CLEAN FOR FINAL</t>
  </si>
  <si>
    <t>2/10 actual</t>
  </si>
  <si>
    <t>LBDUAK0717</t>
  </si>
  <si>
    <t>LBDUAL3226</t>
  </si>
  <si>
    <t>LBDUAL3227</t>
  </si>
  <si>
    <t>LBDUAL3228</t>
  </si>
  <si>
    <t>LBDUAL3229</t>
  </si>
  <si>
    <t>LBDUAL3120</t>
  </si>
  <si>
    <t>LBDUAL3121</t>
  </si>
  <si>
    <t>LBDUAL3122</t>
  </si>
  <si>
    <t>LBDUAL3123</t>
  </si>
  <si>
    <t>LBDUAL3124</t>
  </si>
  <si>
    <t>LBDUAL3125</t>
  </si>
  <si>
    <t>LBDUAL3126</t>
  </si>
  <si>
    <t>LBDUAL3127</t>
  </si>
  <si>
    <t>LBDUAL3128</t>
  </si>
  <si>
    <t>LBDUAL3129</t>
  </si>
  <si>
    <t>LBDUAL3130</t>
  </si>
  <si>
    <t>LBDUAL3131</t>
  </si>
  <si>
    <t>LBDUAL3132</t>
  </si>
  <si>
    <t>LBDUAL3133</t>
  </si>
  <si>
    <t>LBDUAL3134</t>
  </si>
  <si>
    <t>LBDUAL3135</t>
  </si>
  <si>
    <t>LBDUAL3136</t>
  </si>
  <si>
    <t>LBDUAL3137</t>
  </si>
  <si>
    <t>LBDUAL3138</t>
  </si>
  <si>
    <t>LBDUAL3086</t>
  </si>
  <si>
    <t>LBDUAL3087</t>
  </si>
  <si>
    <t>LBDUAL3231</t>
  </si>
  <si>
    <t>LBDUAL3232</t>
  </si>
  <si>
    <t>LBDUAL3233</t>
  </si>
  <si>
    <t>LBDUAL3234</t>
  </si>
  <si>
    <t>LBDUAL3235</t>
  </si>
  <si>
    <t>LBDUAL4359</t>
  </si>
  <si>
    <t>LBDUAL4360</t>
  </si>
  <si>
    <t>LBDUAL4361</t>
  </si>
  <si>
    <t>LBDUAL4362</t>
  </si>
  <si>
    <t>LBDUAL3254</t>
  </si>
  <si>
    <t>NO DEFECTS</t>
  </si>
  <si>
    <t>rescan</t>
  </si>
  <si>
    <t>REINSPECT</t>
  </si>
  <si>
    <t>deleted</t>
  </si>
  <si>
    <t xml:space="preserve">RGBSI NOTES               </t>
  </si>
  <si>
    <t>LBDUAL3088</t>
  </si>
  <si>
    <t>LBDUAL3089</t>
  </si>
  <si>
    <t>LBDUAL3090</t>
  </si>
  <si>
    <t>LBDUAL3091</t>
  </si>
  <si>
    <t>LBDUAL3092</t>
  </si>
  <si>
    <t>LBDUAL4209</t>
  </si>
  <si>
    <t>LBDUAL3171</t>
  </si>
  <si>
    <t>LBDUAL3172</t>
  </si>
  <si>
    <t>CT</t>
  </si>
  <si>
    <t>TP</t>
  </si>
  <si>
    <t>days</t>
  </si>
  <si>
    <t>pieces</t>
  </si>
  <si>
    <t xml:space="preserve"> pieces per day</t>
  </si>
  <si>
    <t>At FP as of 2/18</t>
  </si>
  <si>
    <t>2/18: Need  (11) primer 9080s from QC</t>
  </si>
  <si>
    <t>2/18: Need (4) 9280s from QC</t>
  </si>
  <si>
    <t>Total</t>
  </si>
  <si>
    <t>Total Actual LT</t>
  </si>
  <si>
    <t>Ship set LT:</t>
  </si>
  <si>
    <t>2*19</t>
  </si>
  <si>
    <t>LBDUAL3266</t>
  </si>
  <si>
    <t>LBDUAL3267</t>
  </si>
  <si>
    <t>LBDUAL3268</t>
  </si>
  <si>
    <t>LBDUAL3269</t>
  </si>
  <si>
    <t>LBDUAL3270</t>
  </si>
  <si>
    <t>LBDUAL3271</t>
  </si>
  <si>
    <t>LBDUAL3272</t>
  </si>
  <si>
    <t>LBDUAL3273</t>
  </si>
  <si>
    <t>LBDUAL3274</t>
  </si>
  <si>
    <t>LBDUAL3275</t>
  </si>
  <si>
    <t>LBDUAL3276</t>
  </si>
  <si>
    <t>LBDUAL3277</t>
  </si>
  <si>
    <t>LBDUAL3278</t>
  </si>
  <si>
    <t>LBDUAL3279</t>
  </si>
  <si>
    <t>LBDUAL3280</t>
  </si>
  <si>
    <t>LBDUAL3281</t>
  </si>
  <si>
    <t>LBDUAL3282</t>
  </si>
  <si>
    <t>LBDUAL3283</t>
  </si>
  <si>
    <t>LBDUAL3284</t>
  </si>
  <si>
    <t>LBDUAL3285</t>
  </si>
  <si>
    <t>HOLD pending Q&amp;A</t>
  </si>
  <si>
    <t>LBDUAL3173</t>
  </si>
  <si>
    <t>LBDUAL3174</t>
  </si>
  <si>
    <t>LBDUAL3175</t>
  </si>
  <si>
    <t>LBDUAL3176</t>
  </si>
  <si>
    <t>LBDUAL3177</t>
  </si>
  <si>
    <t>LBDUAL3178</t>
  </si>
  <si>
    <t>LBDUAL3179</t>
  </si>
  <si>
    <t>LBDUAL3180</t>
  </si>
  <si>
    <t>LBDUAL3181</t>
  </si>
  <si>
    <t>LBDUAL3182</t>
  </si>
  <si>
    <t>LBDUAL3183</t>
  </si>
  <si>
    <t>LBDUAL3184</t>
  </si>
  <si>
    <t>LBDUAL3257</t>
  </si>
  <si>
    <t>LBDUAL3259</t>
  </si>
  <si>
    <t>LBDUAL3263</t>
  </si>
  <si>
    <t>LBDUAL3110</t>
  </si>
  <si>
    <t>NEED NEW</t>
  </si>
  <si>
    <t>Blue Gap Fill</t>
  </si>
  <si>
    <t>touch up primer 2-24</t>
  </si>
  <si>
    <t>Replace outter seals 2-24</t>
  </si>
  <si>
    <t>Touch up Seal 2-24</t>
  </si>
  <si>
    <t>Trim Seals 2-24</t>
  </si>
  <si>
    <t>Touch up Primer 2-19</t>
  </si>
  <si>
    <t>Touch up Seals 2-10</t>
  </si>
  <si>
    <t>Cleaned for Final 1-26</t>
  </si>
  <si>
    <t>Cleaned for Final 2-22</t>
  </si>
  <si>
    <t>Replaced Seals 2-24</t>
  </si>
  <si>
    <t>Primer Touch up 2-23</t>
  </si>
  <si>
    <t>LBDUAL3185</t>
  </si>
  <si>
    <t>LBDUAL3186</t>
  </si>
  <si>
    <t>LBDUAL3187</t>
  </si>
  <si>
    <t>LBDUAL3188</t>
  </si>
  <si>
    <t>LBDUAL3189</t>
  </si>
  <si>
    <t>LBDUAL3190</t>
  </si>
  <si>
    <t>LBDUAL3191</t>
  </si>
  <si>
    <t>LBDUAL3192</t>
  </si>
  <si>
    <t>LBDUAL4309</t>
  </si>
  <si>
    <t>LBDUAL4310</t>
  </si>
  <si>
    <t>LBDUAL4311</t>
  </si>
  <si>
    <t>LBDUAL4312</t>
  </si>
  <si>
    <t>LBDUAL4210</t>
  </si>
  <si>
    <t>LBDUAL4211</t>
  </si>
  <si>
    <t>LBDUAL4212</t>
  </si>
  <si>
    <t>LBDUAL4213</t>
  </si>
  <si>
    <t>LBDUAL4214</t>
  </si>
  <si>
    <t>LBDUAL4215</t>
  </si>
  <si>
    <t>LBDUAL4216</t>
  </si>
  <si>
    <t>LBDUAL4217</t>
  </si>
  <si>
    <t>LBDUAL4218</t>
  </si>
  <si>
    <t>LBDUAL4219</t>
  </si>
  <si>
    <t>LBDUAL4220</t>
  </si>
  <si>
    <t>LBDUAL4221</t>
  </si>
  <si>
    <t>LBDUAL4222</t>
  </si>
  <si>
    <t>LBDUAL4223</t>
  </si>
  <si>
    <t>LBDUAL4224</t>
  </si>
  <si>
    <t>LBDUAL4225</t>
  </si>
  <si>
    <t>LBDUAL4226</t>
  </si>
  <si>
    <t>LBDUAL4227</t>
  </si>
  <si>
    <t>LBDUAL4228</t>
  </si>
  <si>
    <t>LBDUAL4230</t>
  </si>
  <si>
    <t>S &amp; RC TOUCH UP SEALS 2-24</t>
  </si>
  <si>
    <t>Trim and Touch up Seals 2-2</t>
  </si>
  <si>
    <t>23/25</t>
  </si>
  <si>
    <t>LBDUAL3261</t>
  </si>
  <si>
    <t>LBDUAL3256</t>
  </si>
  <si>
    <t>S &amp; RC - Seals redone 2-23</t>
  </si>
  <si>
    <t>Touch up Seals 2-23</t>
  </si>
  <si>
    <t>S &amp;RC  - Touch up Primer 2-15</t>
  </si>
  <si>
    <t>LBDUAL3139</t>
  </si>
  <si>
    <t>LBDUAL3140</t>
  </si>
  <si>
    <t>LBDUAL3141</t>
  </si>
  <si>
    <t>LBDUAL3142</t>
  </si>
  <si>
    <t>LBDUAL4259</t>
  </si>
  <si>
    <t>LBDUAL4260</t>
  </si>
  <si>
    <t>LBDUAL4261</t>
  </si>
  <si>
    <t>LBDUAL4262</t>
  </si>
  <si>
    <t>LBDUAL4263</t>
  </si>
  <si>
    <t>LBDUAL4313</t>
  </si>
  <si>
    <t>LBDUAL4314</t>
  </si>
  <si>
    <t>LBDUAL4315</t>
  </si>
  <si>
    <t>LBDUAL4316</t>
  </si>
  <si>
    <t>LBDUAL4317</t>
  </si>
  <si>
    <t>LBDUAL4318</t>
  </si>
  <si>
    <t>LBDUAL4319</t>
  </si>
  <si>
    <t>LBDUAL4320</t>
  </si>
  <si>
    <t>LBDUAL4363</t>
  </si>
  <si>
    <t>LBDUAL4364</t>
  </si>
  <si>
    <t>LBDUAL4365</t>
  </si>
  <si>
    <t>LBDUAL4366</t>
  </si>
  <si>
    <t>LBDUAL4367</t>
  </si>
  <si>
    <t>LBDUAL4368</t>
  </si>
  <si>
    <t>.</t>
  </si>
  <si>
    <t>S &amp; RC - Conductivity done 2-29</t>
  </si>
  <si>
    <t>Repair Seals 2-29</t>
  </si>
  <si>
    <t>Trim and Touch up Seals 2-26</t>
  </si>
  <si>
    <t>S &amp; RC - Rescan B.L failed 2-22 Conductivivty done 2-29</t>
  </si>
  <si>
    <t xml:space="preserve">S &amp; RC Rwk check failed 2-22 - Touch up Seals 2-25 </t>
  </si>
  <si>
    <t>This part in QC Clinic for scratches on 2-21</t>
  </si>
  <si>
    <t>hold in retention</t>
  </si>
  <si>
    <t>Final DISPO</t>
  </si>
  <si>
    <t>PART NUMBER</t>
  </si>
  <si>
    <t>regrade for development/hold in retention</t>
  </si>
  <si>
    <t>CLOSED</t>
  </si>
  <si>
    <t xml:space="preserve">S&amp;RC - </t>
  </si>
  <si>
    <t>RGBSI LAST SEEN</t>
  </si>
  <si>
    <t>NOTES</t>
  </si>
  <si>
    <t>DELETION FLAG QN 5000980397</t>
  </si>
  <si>
    <t>DISCOLORED (QNs 5000980095, 5000980394)</t>
  </si>
  <si>
    <t>CLEANED FOR FINIAL</t>
  </si>
  <si>
    <t>triage3/3</t>
  </si>
  <si>
    <t>LBDUAL4264</t>
  </si>
  <si>
    <t>LBDUAL4265</t>
  </si>
  <si>
    <t>LBDUAL4266</t>
  </si>
  <si>
    <t>LBDUAL4267</t>
  </si>
  <si>
    <t>LBDUAL4268</t>
  </si>
  <si>
    <t>LBDUAL4269</t>
  </si>
  <si>
    <t>LBDUAL4270</t>
  </si>
  <si>
    <t>LBDUAL4271</t>
  </si>
  <si>
    <t>LBDUAL4272</t>
  </si>
  <si>
    <t>LBDUAL4231</t>
  </si>
  <si>
    <t>LBDUAL4232</t>
  </si>
  <si>
    <t>LBDUAL4233</t>
  </si>
  <si>
    <t>LBDUAL4234</t>
  </si>
  <si>
    <t>LBDUAL4235</t>
  </si>
  <si>
    <t>LBDUAL4236</t>
  </si>
  <si>
    <t>LBDUAL4237</t>
  </si>
  <si>
    <t>LBDUAL4238</t>
  </si>
  <si>
    <t>LBDUAL4239</t>
  </si>
  <si>
    <t>LBDUAL4240</t>
  </si>
  <si>
    <t>LBDUAL4241</t>
  </si>
  <si>
    <t>LBDUAL4242</t>
  </si>
  <si>
    <t>LBDUAL4243</t>
  </si>
  <si>
    <t>LBDUAL4244</t>
  </si>
  <si>
    <t>LBDUAL4245</t>
  </si>
  <si>
    <t>LBDUAL4246</t>
  </si>
  <si>
    <t>LBDUAL4247</t>
  </si>
  <si>
    <t>LBDUAL4248</t>
  </si>
  <si>
    <t>LBDUAL4249</t>
  </si>
  <si>
    <t>LBDUAL4250</t>
  </si>
  <si>
    <t>LBDUAL4251</t>
  </si>
  <si>
    <t>LBDUAL4252</t>
  </si>
  <si>
    <t>LBDUAL4253</t>
  </si>
  <si>
    <t>LBDUAL3286</t>
  </si>
  <si>
    <t>LBDUAL3287</t>
  </si>
  <si>
    <t>LBDUAL3288</t>
  </si>
  <si>
    <t>LBDUAL3289</t>
  </si>
  <si>
    <t>LBDUAL3290</t>
  </si>
  <si>
    <t>LBDUAL3291</t>
  </si>
  <si>
    <t>LBDUAL3292</t>
  </si>
  <si>
    <t>LBDUAL4409</t>
  </si>
  <si>
    <t>LBDUAL4410</t>
  </si>
  <si>
    <t>LBDUAL4411</t>
  </si>
  <si>
    <t>LBDUAL4412</t>
  </si>
  <si>
    <t>LBDUAL4413</t>
  </si>
  <si>
    <t>CLOSED 3/7</t>
  </si>
  <si>
    <t>CLOSED - NEEDS REPART MARKED 3/7</t>
  </si>
  <si>
    <t>LBDUAL4321</t>
  </si>
  <si>
    <t>LBDUAL4322</t>
  </si>
  <si>
    <t>LBDUAL4323</t>
  </si>
  <si>
    <t>LBDUAL4324</t>
  </si>
  <si>
    <t>LBDUAL4325</t>
  </si>
  <si>
    <t>LBDUAL4326</t>
  </si>
  <si>
    <t>LBDUAL4327</t>
  </si>
  <si>
    <t>LBDUAL4328</t>
  </si>
  <si>
    <t>LBDUAL4329</t>
  </si>
  <si>
    <t>SENT TO FP 3/3</t>
  </si>
  <si>
    <t>CLOSED 3/8</t>
  </si>
  <si>
    <t>CLEANED FOR FINAL 3/2</t>
  </si>
  <si>
    <t>SRC -CLOSED 3/8</t>
  </si>
  <si>
    <t>ba</t>
  </si>
  <si>
    <t>LBDUAL4254</t>
  </si>
  <si>
    <t>LBDUAL4255</t>
  </si>
  <si>
    <t>LBDUAL4256</t>
  </si>
  <si>
    <t>LBDUAL4257</t>
  </si>
  <si>
    <t>LBDUAL4258</t>
  </si>
  <si>
    <t>LBDUAL7109</t>
  </si>
  <si>
    <t>LBDUAL7110</t>
  </si>
  <si>
    <t>LBDUAL7111</t>
  </si>
  <si>
    <t>LBDUAL7112</t>
  </si>
  <si>
    <t>LBDUAL7113</t>
  </si>
  <si>
    <t>LBDUAL7114</t>
  </si>
  <si>
    <t>LBDUAL7115</t>
  </si>
  <si>
    <t>CLOSED 3/9</t>
  </si>
  <si>
    <t>S &amp; RC- CLOSED 3/9</t>
  </si>
  <si>
    <t>CLOSED 3/7- was this one moved to MRB CRIB??</t>
  </si>
  <si>
    <t>LBDUAL4330</t>
  </si>
  <si>
    <t>LBDUAL4331</t>
  </si>
  <si>
    <t>LBDUAL4332</t>
  </si>
  <si>
    <t>LBDUAL4414</t>
  </si>
  <si>
    <t>LBDUAL4415</t>
  </si>
  <si>
    <t>LBDUAL7116</t>
  </si>
  <si>
    <t>LBDUAL7117</t>
  </si>
  <si>
    <t>LBDUAL7118</t>
  </si>
  <si>
    <t>LBDUAL4273</t>
  </si>
  <si>
    <t>LBDUAL4274</t>
  </si>
  <si>
    <t>WAITING FOR BLUE LIGHT DISPO</t>
  </si>
  <si>
    <t>WAIT ING FOR BLUE LIGHT DISPO</t>
  </si>
  <si>
    <t>LBDUAL4369</t>
  </si>
  <si>
    <t>LBDUAL4370</t>
  </si>
  <si>
    <t>LBDUAL4371</t>
  </si>
  <si>
    <t>LBDUAL4372</t>
  </si>
  <si>
    <t>LBDUAL4373</t>
  </si>
  <si>
    <t>LBDUAL4374</t>
  </si>
  <si>
    <t>LBDUAL4375</t>
  </si>
  <si>
    <t>LBDUAL4376</t>
  </si>
  <si>
    <t>LBDUAL4377</t>
  </si>
  <si>
    <t>LBDUAL4378</t>
  </si>
  <si>
    <t>LBDUAL4416</t>
  </si>
  <si>
    <t>LBDUAL4417</t>
  </si>
  <si>
    <t>LBDUAL4418</t>
  </si>
  <si>
    <t>LBDUAL4419</t>
  </si>
  <si>
    <t>LBDUAL4420</t>
  </si>
  <si>
    <t>LBDUAL4421</t>
  </si>
  <si>
    <t>LBDUAL4422</t>
  </si>
  <si>
    <t>LBDUAL4423</t>
  </si>
  <si>
    <t>LBDUAL4424</t>
  </si>
  <si>
    <t>LBDUAL4425</t>
  </si>
  <si>
    <t>LBDUAL4426</t>
  </si>
  <si>
    <t>LBDUAL4427</t>
  </si>
  <si>
    <t>LBDUAL4428</t>
  </si>
  <si>
    <t>LBDUAL4429</t>
  </si>
  <si>
    <t>LBDUAL4430</t>
  </si>
  <si>
    <t>LBDUAL4431</t>
  </si>
  <si>
    <t>CLEANED FOR FINAL 3/11</t>
  </si>
  <si>
    <t>S &amp; RC - WAITING FOR BLUE LIGHT DISPO</t>
  </si>
  <si>
    <t>emb</t>
  </si>
  <si>
    <t>LBDUAL4379</t>
  </si>
  <si>
    <t>LBDUAL4380</t>
  </si>
  <si>
    <t>LBDUAL4381</t>
  </si>
  <si>
    <t>LBDUAL4382</t>
  </si>
  <si>
    <t>LBDUAL4383</t>
  </si>
  <si>
    <t>LBDUAL4384</t>
  </si>
  <si>
    <t>LBDUAL4385</t>
  </si>
  <si>
    <t>LBDUAL4386</t>
  </si>
  <si>
    <t>LBDUAL4387</t>
  </si>
  <si>
    <t>LBDUAL4388</t>
  </si>
  <si>
    <t>LBDUAL4389</t>
  </si>
  <si>
    <t>LBDUAL4390</t>
  </si>
  <si>
    <t>LBDUAL4391</t>
  </si>
  <si>
    <t>LBDUAL4432</t>
  </si>
  <si>
    <t>LBDUAL4433</t>
  </si>
  <si>
    <t>LBDUAL4434</t>
  </si>
  <si>
    <t>LBDUAL4435</t>
  </si>
  <si>
    <t>LBDUAL4436</t>
  </si>
  <si>
    <t>LBDUAL4437</t>
  </si>
  <si>
    <t>CLOSED 3/14</t>
  </si>
  <si>
    <t>SRC- CHEMCLAZE PEELING OFF</t>
  </si>
  <si>
    <t>S &amp; RC -CURE CHEMGLAZE 3/10</t>
  </si>
  <si>
    <t>S &amp; RC - CLOSED 3/14</t>
  </si>
  <si>
    <t>S &amp; RC CLOSED 3/14</t>
  </si>
  <si>
    <t>CLOSED 3/15</t>
  </si>
  <si>
    <t>LBDUAL4275</t>
  </si>
  <si>
    <t>LBDUAL4276</t>
  </si>
  <si>
    <t>LBDUAL4277</t>
  </si>
  <si>
    <t>LBDUAL4278</t>
  </si>
  <si>
    <t>LBDUAL7119</t>
  </si>
  <si>
    <t>LBDUAL7120</t>
  </si>
  <si>
    <t>LBDUAL7121</t>
  </si>
  <si>
    <t>LBDUAL7122</t>
  </si>
  <si>
    <t>LBDUAL7123</t>
  </si>
  <si>
    <t>LBDUAL7124</t>
  </si>
  <si>
    <t>LBDUAL7125</t>
  </si>
  <si>
    <t>LBDUAL7126</t>
  </si>
  <si>
    <t>LBDUAL7127</t>
  </si>
  <si>
    <t>LBDUAL7128</t>
  </si>
  <si>
    <t>LBDUAL7129</t>
  </si>
  <si>
    <t>LBDUAL7130</t>
  </si>
  <si>
    <t>LBDUAL7131</t>
  </si>
  <si>
    <t>LBDUAL7132</t>
  </si>
  <si>
    <t>LBDUAL3046</t>
  </si>
  <si>
    <t>CLOSED 3/16</t>
  </si>
  <si>
    <t>WAITING FOR BLUE LIGHT DISPO- NEEDS REPART MARK</t>
  </si>
  <si>
    <t>dimensional</t>
  </si>
  <si>
    <t>hardcoat defects</t>
  </si>
  <si>
    <t>damaged at Fountain/ have pictures</t>
  </si>
  <si>
    <t>hardcoat defects; have pictures</t>
  </si>
  <si>
    <t>on LQRO</t>
  </si>
  <si>
    <t>LBDUAL4333</t>
  </si>
  <si>
    <t>LBDUAL4334</t>
  </si>
  <si>
    <t>LBDUAL4335</t>
  </si>
  <si>
    <t>LBDUAL4336</t>
  </si>
  <si>
    <t>LBDUAL4337</t>
  </si>
  <si>
    <t>LBDUAL4338</t>
  </si>
  <si>
    <t>LBDUAL4339</t>
  </si>
  <si>
    <t>LBDUAL4340</t>
  </si>
  <si>
    <t>LBDUAL4341</t>
  </si>
  <si>
    <t>LBDUAL4342</t>
  </si>
  <si>
    <t>LBDUAL4343</t>
  </si>
  <si>
    <t>LBDUAL4344</t>
  </si>
  <si>
    <t>LBDUAL4345</t>
  </si>
  <si>
    <t>LBDUAL4346</t>
  </si>
  <si>
    <t>LBDUAL4347</t>
  </si>
  <si>
    <t>LBDUAL4348</t>
  </si>
  <si>
    <t>LBDUAL4349</t>
  </si>
  <si>
    <t>LBDUAL4350</t>
  </si>
  <si>
    <t>LBDUAL4351</t>
  </si>
  <si>
    <t>LBDUAL4352</t>
  </si>
  <si>
    <t>LBDUAL4279</t>
  </si>
  <si>
    <t>LBDUAL4280</t>
  </si>
  <si>
    <t>LBDUAL4281</t>
  </si>
  <si>
    <t>LBDUAL4282</t>
  </si>
  <si>
    <t>LBDUAL4283</t>
  </si>
  <si>
    <t>LBDUAL4392</t>
  </si>
  <si>
    <t>LBDUAL4393</t>
  </si>
  <si>
    <t>LBDUAL4394</t>
  </si>
  <si>
    <t>LBDUAL4395</t>
  </si>
  <si>
    <t>LBDUAL4438</t>
  </si>
  <si>
    <t>LBDUAL4439</t>
  </si>
  <si>
    <t>LBDUAL4440</t>
  </si>
  <si>
    <t>LBDUAL4441</t>
  </si>
  <si>
    <t>LBDUAL4442</t>
  </si>
  <si>
    <t>LBDUAL4443</t>
  </si>
  <si>
    <t>LBDUAL4444</t>
  </si>
  <si>
    <t>LBDUAL4284</t>
  </si>
  <si>
    <t>LBDUAL4285</t>
  </si>
  <si>
    <t>LBDUAL4286</t>
  </si>
  <si>
    <t>LBDUAL4287</t>
  </si>
  <si>
    <t>LBDUAL4288</t>
  </si>
  <si>
    <t>LBDUAL4289</t>
  </si>
  <si>
    <t>LBDUAL4290</t>
  </si>
  <si>
    <t>LBDUAL7133</t>
  </si>
  <si>
    <t>LBDUAL7134</t>
  </si>
  <si>
    <t>LBDUAL7135</t>
  </si>
  <si>
    <t>LBDUAL7136</t>
  </si>
  <si>
    <t xml:space="preserve">S&amp;RC - CLOSED  </t>
  </si>
  <si>
    <t xml:space="preserve">CLOSED </t>
  </si>
  <si>
    <t>G.F. GROUND 2 FAR</t>
  </si>
  <si>
    <t>G.F. GROUND TO FAR</t>
  </si>
  <si>
    <t xml:space="preserve">SRC - MEDIA BLAST STARTED 3/29 </t>
  </si>
  <si>
    <t>LBDUAL7137</t>
  </si>
  <si>
    <t>LBDUAL4291</t>
  </si>
  <si>
    <t>LBDUAL4353</t>
  </si>
  <si>
    <t>LBDUAL4354</t>
  </si>
  <si>
    <t>LBDUAL4355</t>
  </si>
  <si>
    <t>LBDUAL4356</t>
  </si>
  <si>
    <t>LBDUAL4357</t>
  </si>
  <si>
    <t>LBDUAL4358</t>
  </si>
  <si>
    <t>LBDUAL7209</t>
  </si>
  <si>
    <t>LBDUAL4396</t>
  </si>
  <si>
    <t>LBDUAL4397</t>
  </si>
  <si>
    <t>LBDUAL4398</t>
  </si>
  <si>
    <t>LBDUAL4399</t>
  </si>
  <si>
    <t>LBDUAL4400</t>
  </si>
  <si>
    <t>LBDUAL4445</t>
  </si>
  <si>
    <t>LBDUAL4446</t>
  </si>
  <si>
    <t>LBDUAL4447</t>
  </si>
  <si>
    <t>LBDUAL4448</t>
  </si>
  <si>
    <t>MRB CRIB 3/31-DENT</t>
  </si>
  <si>
    <t>BL REJECT</t>
  </si>
  <si>
    <t>MRB CRIB 3/31</t>
  </si>
  <si>
    <t xml:space="preserve">TOTALS </t>
  </si>
  <si>
    <t xml:space="preserve">TOTAL </t>
  </si>
  <si>
    <t>WAITING FOR BLUE LIGHT DATA</t>
  </si>
  <si>
    <t>SRC -WAITING FOR BLUE LIGHT DATA</t>
  </si>
  <si>
    <t>MOVED TO QC CLINIC - NICK-4/6</t>
  </si>
  <si>
    <t xml:space="preserve">SRC - CURE AD 3/22- MOVED  QC CLINIC 4/6   </t>
  </si>
  <si>
    <t>MOVED TO QC CLINIC 4/6</t>
  </si>
  <si>
    <t>FAILED CLAVE NOT REACH 250- MOVED  QC CLINIC 4/6</t>
  </si>
  <si>
    <t>MOVEDTO QC CLINIC 4/6</t>
  </si>
  <si>
    <t>MOVED to qc clinic - groove in chemglaze 4/6</t>
  </si>
  <si>
    <t xml:space="preserve">BA </t>
  </si>
  <si>
    <t>LBDUAL7138</t>
  </si>
  <si>
    <t>LBDUAL7139</t>
  </si>
  <si>
    <t>LBDUAL7140</t>
  </si>
  <si>
    <t>LBDUAL7141</t>
  </si>
  <si>
    <t>LBDUAL7142</t>
  </si>
  <si>
    <t>LBDUAL7143</t>
  </si>
  <si>
    <t>LBDUAL7210</t>
  </si>
  <si>
    <t>LBDUAL7211</t>
  </si>
  <si>
    <t>LBDUAL7212</t>
  </si>
  <si>
    <t>LBDUAL7213</t>
  </si>
  <si>
    <t>SRC-NOT STARTED</t>
  </si>
  <si>
    <t>LBDUAK4946</t>
  </si>
  <si>
    <t>LBDUAL3265</t>
  </si>
  <si>
    <t>LBDUAL3255</t>
  </si>
  <si>
    <t>LBDUAL3262</t>
  </si>
  <si>
    <t>LBDUAL4292</t>
  </si>
  <si>
    <t>LBDUAL4293</t>
  </si>
  <si>
    <t>LBDUAL4294</t>
  </si>
  <si>
    <t>LBDUAL4295</t>
  </si>
  <si>
    <t>LBDUAL4449</t>
  </si>
  <si>
    <t>LBDUAL4450</t>
  </si>
  <si>
    <t>LBDUAL4451</t>
  </si>
  <si>
    <t>LBDUAL4452</t>
  </si>
  <si>
    <t>LBDUAL4453</t>
  </si>
  <si>
    <t>LBDUAL4454</t>
  </si>
  <si>
    <t>LBDUAL4455</t>
  </si>
  <si>
    <t>LBDUAL4456</t>
  </si>
  <si>
    <t>LBDUAL4401</t>
  </si>
  <si>
    <t>LBDUAL4402</t>
  </si>
  <si>
    <t>LBDUAL4403</t>
  </si>
  <si>
    <t>LBDUAL4404</t>
  </si>
  <si>
    <t>LBDUAL4405</t>
  </si>
  <si>
    <t>LBDUAL4406</t>
  </si>
  <si>
    <t>LBDUAL4407</t>
  </si>
  <si>
    <t>LBDUAL4408</t>
  </si>
  <si>
    <t>LBDUAL7249</t>
  </si>
  <si>
    <t>LBDUAL3260</t>
  </si>
  <si>
    <t>Reject N angle</t>
  </si>
  <si>
    <t xml:space="preserve"> Rejected for intended use. Recommend Eng Rev. </t>
  </si>
  <si>
    <t>WAITING FOR BLUE LIGHT DISPO
N- angle out</t>
  </si>
  <si>
    <t>WAITING BLUE LIGHT DISPO
502 meets technical intent</t>
  </si>
  <si>
    <t xml:space="preserve">Review N-angle
High Risk- TRIMMED SEALS 4/14
</t>
  </si>
  <si>
    <t>WAITING BLUE LIGHT DATA - TRIMMED SEALS 4/14</t>
  </si>
  <si>
    <t xml:space="preserve">SRC -CHEMGLAZE MISSING - 3/17 </t>
  </si>
  <si>
    <t>LBDUAL4457</t>
  </si>
  <si>
    <t>LBDUAL4458</t>
  </si>
  <si>
    <t>LBDUAL7250</t>
  </si>
  <si>
    <t>LBDUAL7251</t>
  </si>
  <si>
    <t>LBDUAL7252</t>
  </si>
  <si>
    <t>LBDUAL7253</t>
  </si>
  <si>
    <t>LBDUAL7254</t>
  </si>
  <si>
    <t>LBDUAL7255</t>
  </si>
  <si>
    <t>LBDUAL7214</t>
  </si>
  <si>
    <t>LBDUAL7215</t>
  </si>
  <si>
    <t>LBDUAL7216</t>
  </si>
  <si>
    <t>LBDUAL7217</t>
  </si>
  <si>
    <t>LBDUAL7218</t>
  </si>
  <si>
    <t>LBDUAL7219</t>
  </si>
  <si>
    <t>LBDUAL7220</t>
  </si>
  <si>
    <t>LBDUAL7221</t>
  </si>
  <si>
    <t>LBDUAL7222</t>
  </si>
  <si>
    <t>LBDUAL7223</t>
  </si>
  <si>
    <t>LBDUAL7144</t>
  </si>
  <si>
    <t>LBDUAL7145</t>
  </si>
  <si>
    <t>LBDUAL7146</t>
  </si>
  <si>
    <t>LBDUAL7147</t>
  </si>
  <si>
    <t>LBDUAL7148</t>
  </si>
  <si>
    <t>LBDUAL7149</t>
  </si>
  <si>
    <t>LBDUAL7150</t>
  </si>
  <si>
    <t>LBDUAL7151</t>
  </si>
  <si>
    <t>LBDUAL7152</t>
  </si>
  <si>
    <t>LBDUAL7153</t>
  </si>
  <si>
    <t>LBDUAL7154</t>
  </si>
  <si>
    <t>LBDUAL7155</t>
  </si>
  <si>
    <t>LBDUAL7156</t>
  </si>
  <si>
    <t>LBDUAL7157</t>
  </si>
  <si>
    <t>LBDUAL7224</t>
  </si>
  <si>
    <t>LBDUAL7225</t>
  </si>
  <si>
    <t>LBDUAL7226</t>
  </si>
  <si>
    <t>LBDUAL7227</t>
  </si>
  <si>
    <t>LBDUAL7228</t>
  </si>
  <si>
    <t>LBDUAL7229</t>
  </si>
  <si>
    <t>LBDUAL7230</t>
  </si>
  <si>
    <t>LBDUAL7231</t>
  </si>
  <si>
    <t>LBDUAL7232</t>
  </si>
  <si>
    <t>LBDUAL7233</t>
  </si>
  <si>
    <t>LBDUAL7234</t>
  </si>
  <si>
    <t>LBDUAL7235</t>
  </si>
  <si>
    <t>WAITING FOR BLUE LIGHT DATA- NEEDS SEALS RWK 4/19</t>
  </si>
  <si>
    <t>LBDUAL4297</t>
  </si>
  <si>
    <t>LBDUAL4298</t>
  </si>
  <si>
    <t>LBDUAL4299</t>
  </si>
  <si>
    <t>LBDUAL4300</t>
  </si>
  <si>
    <t>LBDUAL4301</t>
  </si>
  <si>
    <t>LBDUAL4302</t>
  </si>
  <si>
    <t>LBDUAL4303</t>
  </si>
  <si>
    <t>LBDUAL4304</t>
  </si>
  <si>
    <t>LBDUAL4305</t>
  </si>
  <si>
    <t>LBDUAL4306</t>
  </si>
  <si>
    <t>LBDUAL4307</t>
  </si>
  <si>
    <t>LBDUAL7256</t>
  </si>
  <si>
    <t>LBDUAL7257</t>
  </si>
  <si>
    <t>LBDUAL7258</t>
  </si>
  <si>
    <t>LBDUAL7259</t>
  </si>
  <si>
    <t>LBDUAL7260</t>
  </si>
  <si>
    <t>LBDUAL7261</t>
  </si>
  <si>
    <t>LBDUAL7262</t>
  </si>
  <si>
    <t>LBDUAL7263</t>
  </si>
  <si>
    <t>LBDUAL7236</t>
  </si>
  <si>
    <t>LBDUAL7237</t>
  </si>
  <si>
    <t>LBDUAL7238</t>
  </si>
  <si>
    <t>LBDUAL7239</t>
  </si>
  <si>
    <t>LBDUAL7240</t>
  </si>
  <si>
    <t>LBDUAL7241</t>
  </si>
  <si>
    <t>LBDUAL7242</t>
  </si>
  <si>
    <t>LBDUAL7243</t>
  </si>
  <si>
    <t>LBDUAL7244</t>
  </si>
  <si>
    <t>LBDUAL7245</t>
  </si>
  <si>
    <t>LBDUAL7246</t>
  </si>
  <si>
    <t>LBDUAL7247</t>
  </si>
  <si>
    <t>LBDUAL7248</t>
  </si>
  <si>
    <t>LBDUAL9827</t>
  </si>
  <si>
    <t>LBDUAL9828</t>
  </si>
  <si>
    <t>FAILED OX HAS A NICK ON PLATFORM- 4/20</t>
  </si>
  <si>
    <t>FAILED OX - NICK ON CONOR CA 4/20</t>
  </si>
  <si>
    <t>S &amp; RC  WAITING FOR BLUE LIGHT DISPO
Accpt as is</t>
  </si>
  <si>
    <t>SRC - WAITING FOR BLUE LIGHT DISPO
Hold and retention for BL 4/14</t>
  </si>
  <si>
    <t>S&amp;RC -WAITING FOR BLUE LIGHT DISPO - IN PAA ROOM 4/25</t>
  </si>
  <si>
    <t>CLOSED 3/14  needs primer touch up 4/22 -IN PAA RM 4/25</t>
  </si>
  <si>
    <t>WAITING BLUE LIGHT DATA
V thickness out - IN PAA ROOM 4/25</t>
  </si>
  <si>
    <t>LBDUAL3264</t>
  </si>
  <si>
    <t>CLOSED 4/26</t>
  </si>
  <si>
    <t>SRC- RWK PASS 4/26
Needs U thickness measurement</t>
  </si>
  <si>
    <t>WAITING BLUE LIGHT DATA
V thickness out- RWK DONE PASSED 4/26</t>
  </si>
  <si>
    <t>No Defect</t>
  </si>
  <si>
    <t>Needed</t>
  </si>
  <si>
    <t>Seal QN</t>
  </si>
  <si>
    <t>Notes/QC</t>
  </si>
  <si>
    <t>Location</t>
  </si>
  <si>
    <t>sign-off date</t>
  </si>
  <si>
    <t>Op #</t>
  </si>
  <si>
    <t>Day</t>
  </si>
  <si>
    <t>Last Date</t>
  </si>
  <si>
    <t>Last Op</t>
  </si>
  <si>
    <t xml:space="preserve">Name:                                                               </t>
  </si>
  <si>
    <t>Page: 10</t>
  </si>
  <si>
    <t xml:space="preserve">Part #: </t>
  </si>
  <si>
    <t xml:space="preserve">Date: </t>
  </si>
  <si>
    <t>Page: 9</t>
  </si>
  <si>
    <t>Page: 8</t>
  </si>
  <si>
    <t>Page: 7</t>
  </si>
  <si>
    <t>Page: 6</t>
  </si>
  <si>
    <t>Page: 5</t>
  </si>
  <si>
    <t>Page: 4</t>
  </si>
  <si>
    <t>Page: 3</t>
  </si>
  <si>
    <t>Page: 2</t>
  </si>
  <si>
    <t>=</t>
  </si>
  <si>
    <t>PAA</t>
  </si>
  <si>
    <t>Cbond</t>
  </si>
  <si>
    <t>DMG</t>
  </si>
  <si>
    <t>Laser</t>
  </si>
  <si>
    <t>OX</t>
  </si>
  <si>
    <t>At Fountain</t>
  </si>
  <si>
    <t>F-Plating</t>
  </si>
  <si>
    <t>RX</t>
  </si>
  <si>
    <t>Prime</t>
  </si>
  <si>
    <t>Seals</t>
  </si>
  <si>
    <t>Fin Ops</t>
  </si>
  <si>
    <t>QN Sub</t>
  </si>
  <si>
    <t>Fx/QN</t>
  </si>
  <si>
    <t>Shpd</t>
  </si>
  <si>
    <t>Page: 1</t>
  </si>
  <si>
    <t>SGV Summary</t>
  </si>
  <si>
    <t>Back From Fountain Plating</t>
  </si>
  <si>
    <r>
      <t xml:space="preserve">Serial Numbers  </t>
    </r>
    <r>
      <rPr>
        <b/>
        <sz val="28"/>
        <color theme="0"/>
        <rFont val="Arial"/>
        <family val="2"/>
      </rPr>
      <t>.</t>
    </r>
  </si>
  <si>
    <t>SPARE</t>
  </si>
  <si>
    <t>SPAEE</t>
  </si>
  <si>
    <t>No Defects</t>
  </si>
  <si>
    <t>Cover</t>
  </si>
  <si>
    <t>Body</t>
  </si>
  <si>
    <t>To Clinic 5/10</t>
  </si>
  <si>
    <t>Quality Notes</t>
  </si>
  <si>
    <t>As Built</t>
  </si>
  <si>
    <t>HOLD</t>
  </si>
  <si>
    <t>Seal Rework</t>
  </si>
  <si>
    <t>MRB TAB</t>
  </si>
  <si>
    <t>CG/Primer QN</t>
  </si>
  <si>
    <t>Needed (5/11)</t>
  </si>
  <si>
    <t>to clinic 5/11, bolt holes too small</t>
  </si>
  <si>
    <t>to clinic 5/11
BL Dispo = Hold in Retention</t>
  </si>
  <si>
    <t>to clinic 5/10
BL Dispo = Hold in Retention</t>
  </si>
  <si>
    <t>Replacement</t>
  </si>
  <si>
    <t>in Clinic 5/11</t>
  </si>
  <si>
    <t>DLFL</t>
  </si>
  <si>
    <t>To Clinic 5/12</t>
  </si>
  <si>
    <t>to clinic 5/12</t>
  </si>
  <si>
    <t>Scanned 5/16</t>
  </si>
  <si>
    <t xml:space="preserve">CLOSED 3/14  needs primer touch up 4/22- </t>
  </si>
  <si>
    <t>SHIPPING</t>
  </si>
  <si>
    <t xml:space="preserve">SRC- accpt as is CLOSED </t>
  </si>
  <si>
    <t>S&amp;RC - CLOSED 
Accpt as is</t>
  </si>
  <si>
    <t>SRC-CLOSED 5/11  WAITING FOR DQR</t>
  </si>
  <si>
    <t>RACK BY INSP. DESK</t>
  </si>
  <si>
    <t>CLOSED 5/11 - WAITING FOR DQR</t>
  </si>
  <si>
    <t xml:space="preserve">RACK BY INSP. DESK </t>
  </si>
  <si>
    <t>SRC-CLOSED 5/11  - WAITING FOR DQR</t>
  </si>
  <si>
    <t>RACK BY SEAL ROOM</t>
  </si>
  <si>
    <t>RESCAN BLUE LIGHT  FAILED 5/10 -     WAITING FOR QN DISPO 5/12</t>
  </si>
  <si>
    <t>RACK BY INSP DESK</t>
  </si>
  <si>
    <t xml:space="preserve">NEEDS PRIMER TOUCH UP </t>
  </si>
  <si>
    <t>SEAL ROOM</t>
  </si>
  <si>
    <t xml:space="preserve"> PENDING BLUE LIGHT DATA. Risk scratch on vane NEEDS PRIMER T.U.</t>
  </si>
  <si>
    <t>SRC- MEDIA BLAST STARTED 3/27</t>
  </si>
  <si>
    <t>MEDIA BLASTER</t>
  </si>
  <si>
    <t xml:space="preserve">SRC- MEDIA BLAST STARTED 3/25- </t>
  </si>
  <si>
    <t xml:space="preserve">SRC- NOT STARTED ON M.B. </t>
  </si>
  <si>
    <t>QC CLINIC 5/13</t>
  </si>
  <si>
    <t>F.P. HOLD AREA</t>
  </si>
  <si>
    <t xml:space="preserve">SHIPPING </t>
  </si>
  <si>
    <t>CLOSED -5/11</t>
  </si>
  <si>
    <t xml:space="preserve">CLOSED 5/11 </t>
  </si>
  <si>
    <t>B.L. DISPO HOLD AREA</t>
  </si>
  <si>
    <t>CART BY BLK DEVELOPER</t>
  </si>
  <si>
    <t>S&amp;RC - PRIMER T.U.DONE FAILED MISSING PRIMER</t>
  </si>
  <si>
    <t>QC CLINIC</t>
  </si>
  <si>
    <t>SRC -  PRIMER T.U.DONE FAILED MISSING PRI.</t>
  </si>
  <si>
    <t>RACK ACROSS AISLE INSP. DESK</t>
  </si>
  <si>
    <t>QC CLINIC- 5/13</t>
  </si>
  <si>
    <t>Need submit new bluelight WAITING FOR SEAL BOND</t>
  </si>
  <si>
    <t>WA ITING FOR SEAL BOND  
Resubmit V Thickness</t>
  </si>
  <si>
    <t>NEED SEAL REPAIR. 
Resubmit V Thickness -</t>
  </si>
  <si>
    <t xml:space="preserve">WAITING BLUE LIGHT DATA
V thickness out -HOLD IN RETENTION BACK OF PAA </t>
  </si>
  <si>
    <t xml:space="preserve">PART ON AIR DRY TABLE </t>
  </si>
  <si>
    <t>FAILED RX</t>
  </si>
  <si>
    <t>NICK ON EDGE OF C.A. 5/4</t>
  </si>
  <si>
    <t>BURN MARKS FROM PAA</t>
  </si>
  <si>
    <t xml:space="preserve"> Has a nick on Leading edge</t>
  </si>
  <si>
    <t xml:space="preserve"> AT OP 30 HOLD FOR NICK </t>
  </si>
  <si>
    <t>CLEAN ROOM</t>
  </si>
  <si>
    <t xml:space="preserve"> AT OP 30</t>
  </si>
  <si>
    <t>FAILED OX NICK ON PLATFORM</t>
  </si>
  <si>
    <t>GAP FILL ISSUE</t>
  </si>
  <si>
    <t>FAILED OX NICK ON L.EL</t>
  </si>
  <si>
    <t xml:space="preserve">CLEAN ROOM </t>
  </si>
  <si>
    <t xml:space="preserve"> CLOSED</t>
  </si>
  <si>
    <t xml:space="preserve">PART MEDIA BLASTED TO FAR   </t>
  </si>
  <si>
    <t>CLOSED 5/9</t>
  </si>
  <si>
    <t xml:space="preserve">SRC- 3/14 - MISSING PRIMER / EROISION COAT </t>
  </si>
  <si>
    <t xml:space="preserve">INSPECTION DESK </t>
  </si>
  <si>
    <t>INSPECTION DESK</t>
  </si>
  <si>
    <t>CLOSED 5/16</t>
  </si>
  <si>
    <t>cart  across aisle from insp. Desk</t>
  </si>
  <si>
    <t xml:space="preserve">  FAILED RX  5/13</t>
  </si>
  <si>
    <t>to clinic 5/17</t>
  </si>
  <si>
    <t>CART ACROSS FROM INSPECTION DESK</t>
  </si>
  <si>
    <t>RACK NEXT TO BLK DEVELOPER</t>
  </si>
  <si>
    <t xml:space="preserve">CART NEXT TO INSPECTION DESK </t>
  </si>
  <si>
    <t>QC CLINIC 5/17</t>
  </si>
  <si>
    <t>CART ACROSS  AISLE INSP. DESK</t>
  </si>
  <si>
    <t>CART ACROSS AISLE INSP. DESK</t>
  </si>
  <si>
    <t xml:space="preserve">  FAILED RX  5/13- RWK NOT DONE</t>
  </si>
  <si>
    <t>ON INSPECTION DESK</t>
  </si>
  <si>
    <t>WAITING BLUE LIGHT DISPO
Needs V thickness- NEED PRIMER  T.U.</t>
  </si>
  <si>
    <t>NEED PRIMER T.U. 
Resubmit V Thickness</t>
  </si>
  <si>
    <t>FAILED RX - RWK GAP FILL DONE</t>
  </si>
  <si>
    <t xml:space="preserve">Review N-angle
High Risk - WAITING FOR SEAL BOND - MISSING PRIMER 
</t>
  </si>
  <si>
    <t>RGBSI   NOTES</t>
  </si>
  <si>
    <t>CART BY INSPECTION DESK</t>
  </si>
  <si>
    <t xml:space="preserve">SRC- </t>
  </si>
  <si>
    <t>QC CLINIC - 5/17</t>
  </si>
  <si>
    <t xml:space="preserve">CHENMGLAZE NOT APPLIES WITHIN 24 HRS </t>
  </si>
  <si>
    <t>to clinic 5/18</t>
  </si>
  <si>
    <t>SRC -GAP FILL TO LOW ISSUE- RWK NOT DONE</t>
  </si>
  <si>
    <t>HOLD FOR OMAR MISSING 478</t>
  </si>
  <si>
    <t xml:space="preserve"> SEAL ROOM</t>
  </si>
  <si>
    <t>RACK BY INSPECTION DESK</t>
  </si>
  <si>
    <t>Closed 5/18</t>
  </si>
  <si>
    <t>PRE-CLOSED NEED B.L. QN DISPO</t>
  </si>
  <si>
    <t xml:space="preserve">SRC- NEED PRIMER RWK-RWK DONE </t>
  </si>
  <si>
    <t>CART BY GAP FILL</t>
  </si>
  <si>
    <t>WAITING FOR PRIMER THICKNESS QN DISPO</t>
  </si>
  <si>
    <t>LBDUAL3258</t>
  </si>
  <si>
    <t xml:space="preserve"> WAITING BLUE LIGHT DISPO-  RWK  GREEN PRIMER T.U.- DONE</t>
  </si>
  <si>
    <t>WAITING FOR B.L. DISPO - NEEDS PRIMER AND SEAL WORK</t>
  </si>
  <si>
    <t>QC CLINIC - 5-19</t>
  </si>
  <si>
    <t>WAITING ON QN - PRIMER BREACHED STRIPPING SEALS</t>
  </si>
  <si>
    <t>CLOSED 5/19</t>
  </si>
  <si>
    <t>CLODED 5/19</t>
  </si>
  <si>
    <t>RACK NEXT TO BLK  DEVELOPER</t>
  </si>
  <si>
    <t>to Clinic 5-19</t>
  </si>
  <si>
    <t xml:space="preserve"> CART BY INSPECTION DESK</t>
  </si>
  <si>
    <t>NEEDS QC WRITE UP FOR OVEN CURE TEMP ISSUE</t>
  </si>
  <si>
    <t>NEEDS QC WRITE UP FOR OVEN TEMP CURE ISSUE</t>
  </si>
  <si>
    <t>PRE-CLOSED PENDING B/L DISPO</t>
  </si>
  <si>
    <t>WAITING BLUE LIGHT DISPO
Needs V Thickness- WAITING FOR SEAL BOND- DONE</t>
  </si>
  <si>
    <t>SRC- RWK  PASSED 4/8 - SEAL UNBOND- RWK DONE</t>
  </si>
  <si>
    <t>RACK BY GAP FILL TABLE</t>
  </si>
  <si>
    <t xml:space="preserve">
Out on V thickness-  WAITING FOR SEAL BOND </t>
  </si>
  <si>
    <t>PRMER TOUCH UP RWK DONE NEEDS CHECKED</t>
  </si>
  <si>
    <t>PRIMER TOUCH UP RWK DONE NEEDS CHECKED</t>
  </si>
  <si>
    <t>NEEDS WRITTEN UP OVEN TEMP CURE ISSUE</t>
  </si>
  <si>
    <t xml:space="preserve">NEEDS WRITTEN UP OVEN TEMP CURE ISSUE </t>
  </si>
  <si>
    <t>Clinic</t>
  </si>
  <si>
    <t>Closed 5/21</t>
  </si>
  <si>
    <t>MRB Barn (5/23)</t>
  </si>
  <si>
    <t>CLOSED 5/23</t>
  </si>
  <si>
    <t>SRC - BAD BLUE GAP FILL RWK INPROCESS</t>
  </si>
  <si>
    <t>TABLE BY GAP FILL DESK</t>
  </si>
  <si>
    <t>NEED B/L RESCAN</t>
  </si>
  <si>
    <t>Closed 5/23</t>
  </si>
  <si>
    <t>RACK BY BLK DEVELOPER</t>
  </si>
  <si>
    <t>LBDUAL7158</t>
  </si>
  <si>
    <t>LBDUAL7159</t>
  </si>
  <si>
    <t>LBDUAL7160</t>
  </si>
  <si>
    <t>LBDUAL7161</t>
  </si>
  <si>
    <t>LBDUAL7162</t>
  </si>
  <si>
    <t>LBDUAL7163</t>
  </si>
  <si>
    <t>LBDUAL7164</t>
  </si>
  <si>
    <t>LBDUAL7165</t>
  </si>
  <si>
    <t>LBDUAL7166</t>
  </si>
  <si>
    <t>LBDUAL7167</t>
  </si>
  <si>
    <t>LBDUAL9829</t>
  </si>
  <si>
    <t>LBDUAL9830</t>
  </si>
  <si>
    <t>LBDUAL9831</t>
  </si>
  <si>
    <t>LBDUAL9832</t>
  </si>
  <si>
    <t>LBDUAL9833</t>
  </si>
  <si>
    <t>LBDUAL9834</t>
  </si>
  <si>
    <t>LBDUAL9835</t>
  </si>
  <si>
    <t>LBDUAL9836</t>
  </si>
  <si>
    <t>LBDUAL9837</t>
  </si>
  <si>
    <t>LBDUAL9838</t>
  </si>
  <si>
    <t>CLOSED 5/24</t>
  </si>
  <si>
    <t xml:space="preserve">  FAILED RX  5/13- GAP FILL RWK DONE-5/23</t>
  </si>
  <si>
    <t>MISSING PRIMER IN BOLT HOLES 4/4- RWK NOT DONE 5/25</t>
  </si>
  <si>
    <t>NEEDS REV. CORRECTION AT A NEEDS  B</t>
  </si>
  <si>
    <t>PAA ROOM</t>
  </si>
  <si>
    <t>CLOSED 5/25</t>
  </si>
  <si>
    <t xml:space="preserve">QC CLINIC HAS A NICK </t>
  </si>
  <si>
    <t>LBDUAL9839</t>
  </si>
  <si>
    <t>LBDUAL9840</t>
  </si>
  <si>
    <t>LBDUAL9841</t>
  </si>
  <si>
    <t>LBDUAL9842</t>
  </si>
  <si>
    <t>LBDUAL9843</t>
  </si>
  <si>
    <t>LBDUAL9844</t>
  </si>
  <si>
    <t>LBDUAL9845</t>
  </si>
  <si>
    <t>LBDUAL9846</t>
  </si>
  <si>
    <t>LBDUAL9847</t>
  </si>
  <si>
    <t>LBDUAL9848</t>
  </si>
  <si>
    <t>LBDUAL7168</t>
  </si>
  <si>
    <t>LBDUAL9652</t>
  </si>
  <si>
    <t>LBDUAL9653</t>
  </si>
  <si>
    <t>LBDUAL9654</t>
  </si>
  <si>
    <t>LBDUAL9655</t>
  </si>
  <si>
    <t>LBDUAL9656</t>
  </si>
  <si>
    <t>LBDUAL9657</t>
  </si>
  <si>
    <t>LBDUAL9658</t>
  </si>
  <si>
    <t>LBDUAL9659</t>
  </si>
  <si>
    <t>LBDUAL9660</t>
  </si>
  <si>
    <t>LBDUAL9661</t>
  </si>
  <si>
    <t>LBDUAL9662</t>
  </si>
  <si>
    <t>LBDUAL9663</t>
  </si>
  <si>
    <t>LBDUAL9664</t>
  </si>
  <si>
    <t>LBDUAL9665</t>
  </si>
  <si>
    <t>LBDUAL9666</t>
  </si>
  <si>
    <t>LBDUAL9667</t>
  </si>
  <si>
    <t>LBDUAL9668</t>
  </si>
  <si>
    <t>LBDUAL9669</t>
  </si>
  <si>
    <t>LBDUAL9670</t>
  </si>
  <si>
    <t>INSPECTION TABLE</t>
  </si>
  <si>
    <t>HOLD FOR ENGINEERING</t>
  </si>
  <si>
    <t>QC CLINIC 5/26</t>
  </si>
  <si>
    <t>SMUDGES</t>
  </si>
  <si>
    <t>MISSING PRIMER</t>
  </si>
  <si>
    <t>DISCOLORATION  PINK STAIN</t>
  </si>
  <si>
    <t xml:space="preserve">  FAILED RX  5/13- G/F RWK DONE  5/26</t>
  </si>
  <si>
    <t xml:space="preserve">Closed </t>
  </si>
  <si>
    <t>FAILED RCVD STAINING 5/27</t>
  </si>
  <si>
    <t>PASSED RCVD</t>
  </si>
  <si>
    <t>FAILED RCVD- STAINING</t>
  </si>
  <si>
    <t>CLOSED 5/27</t>
  </si>
  <si>
    <t xml:space="preserve">FAILED RCVD X- GAP FILL RWK DONE 5/31 </t>
  </si>
  <si>
    <t>FAILED RCVD  X</t>
  </si>
  <si>
    <t>FAILED RCVD STAIN ING  5/27- G/F RWK NEEDS CHECKED 5/31</t>
  </si>
  <si>
    <t xml:space="preserve">FAILED RCVD X BLACK STAIN </t>
  </si>
  <si>
    <t>FAILED RCVD X - G/F RWK PASS  5/31</t>
  </si>
  <si>
    <t>QC CLINIC - 5/31</t>
  </si>
  <si>
    <t>QC CLINIC 5/31</t>
  </si>
  <si>
    <t>MISSING PRIMER L.E.</t>
  </si>
  <si>
    <t>QC CLINIC- 5/31</t>
  </si>
  <si>
    <t>BLACK STAIN</t>
  </si>
  <si>
    <t>FAILED RCVD X - NICK ON C.A.</t>
  </si>
  <si>
    <t>FAILED RCVD X  - COVER SITS TO LOW</t>
  </si>
  <si>
    <t>CLAVE</t>
  </si>
  <si>
    <t>B/L SCAN NO DEFECTS</t>
  </si>
  <si>
    <t xml:space="preserve">FAILED RCVD X </t>
  </si>
  <si>
    <t xml:space="preserve"> INSPECTION DESK</t>
  </si>
  <si>
    <t xml:space="preserve">FAILED  RCVD X- G/F RWK NEEDS CHECKED 6/1 </t>
  </si>
  <si>
    <t xml:space="preserve">BLACK STAIN </t>
  </si>
  <si>
    <t>5/31.</t>
  </si>
  <si>
    <t>FAILED  RCVD X</t>
  </si>
  <si>
    <t>LBDUAL9671</t>
  </si>
  <si>
    <t>LBDUAL9672</t>
  </si>
  <si>
    <t>LBDUAL9673</t>
  </si>
  <si>
    <t>LBDUAL9674</t>
  </si>
  <si>
    <t>LBDUAL9675</t>
  </si>
  <si>
    <t>LBDUAL9676</t>
  </si>
  <si>
    <t>LBDUAL9677</t>
  </si>
  <si>
    <t>LBDUAL9678</t>
  </si>
  <si>
    <t>LBDUAL9679</t>
  </si>
  <si>
    <t>LBDUAL9680</t>
  </si>
  <si>
    <t>LBDUAL9681</t>
  </si>
  <si>
    <t>LBDUAL9682</t>
  </si>
  <si>
    <t>LBDUAL9683</t>
  </si>
  <si>
    <t>LBDUAL9684</t>
  </si>
  <si>
    <t>LBDUAL9685</t>
  </si>
  <si>
    <t>LBDUAL9686</t>
  </si>
  <si>
    <t>LBDUAL9687</t>
  </si>
  <si>
    <t>LBDUAL9688</t>
  </si>
  <si>
    <t>LBDUAL9690</t>
  </si>
  <si>
    <t>B/L FAILED</t>
  </si>
  <si>
    <t>FAILED RCVD STAIN ING  5/27- TAPED READY FOR PAINT</t>
  </si>
  <si>
    <t xml:space="preserve">FAILED RCVD- G/F RWK PASSED 6/1 </t>
  </si>
  <si>
    <t>C.G. OVEN CURE</t>
  </si>
  <si>
    <t>FAILED RCVD STAIN ING  - G/F RWK PASSED 6/1</t>
  </si>
  <si>
    <t>NEEDS WRITTEN UP FOR GAP BETWEEN COVER AND BODY</t>
  </si>
  <si>
    <t>QC CLINIC 6/2</t>
  </si>
  <si>
    <t>EROSION DELAM.</t>
  </si>
  <si>
    <t>CLOSED 6/2</t>
  </si>
  <si>
    <t>INSP. DESK</t>
  </si>
  <si>
    <t>TAPED READY FOR P/P</t>
  </si>
  <si>
    <t>EROSION COAT DELAM</t>
  </si>
  <si>
    <t xml:space="preserve"> FAILED RCVD X- FAILED - G/F REWORK DONE NEEDS CHECKED 6/2</t>
  </si>
  <si>
    <t xml:space="preserve">FAILED RCVD X- G/F RWK PASSED 6/2 </t>
  </si>
  <si>
    <t>INSP DESK</t>
  </si>
  <si>
    <t>FAILED RX- G.F. RWK PASSED  6/2</t>
  </si>
  <si>
    <t>RCVD FROM FOUNTAIN PLATE 6/2</t>
  </si>
  <si>
    <t>LBDUAL9691</t>
  </si>
  <si>
    <t>LBDUAL9692</t>
  </si>
  <si>
    <t>LBDUAL9693</t>
  </si>
  <si>
    <t>LBDUAL9694</t>
  </si>
  <si>
    <t>LBDUAL9695</t>
  </si>
  <si>
    <t>LBDUAL9696</t>
  </si>
  <si>
    <t>LBDUAL9697</t>
  </si>
  <si>
    <t>LBDUAL9698</t>
  </si>
  <si>
    <t>LBDUAL9699</t>
  </si>
  <si>
    <t>LBDUAL9700</t>
  </si>
  <si>
    <t>LBDUAL9701</t>
  </si>
  <si>
    <t>LBDUAL9702</t>
  </si>
  <si>
    <t>LBDUAL9703</t>
  </si>
  <si>
    <t>LBDUAL9704</t>
  </si>
  <si>
    <t>LBDUAL9705</t>
  </si>
  <si>
    <t>LBDUAL9706</t>
  </si>
  <si>
    <t>LBDUAL9707</t>
  </si>
  <si>
    <t>LBDUAL9708</t>
  </si>
  <si>
    <t>LBDUAL9709</t>
  </si>
  <si>
    <t>LBDUAL9710</t>
  </si>
  <si>
    <t>G/F 1/2 DONE</t>
  </si>
  <si>
    <t>G/F OVEN</t>
  </si>
  <si>
    <t>CART BEHIND BLK DEVELOPER</t>
  </si>
  <si>
    <t>QC CLINIC 6/3</t>
  </si>
  <si>
    <t>FAILED RX- G.F. RWK NEEDS CHECKED 6/3</t>
  </si>
  <si>
    <t>NOT C.G. OVEN CURE 6/3</t>
  </si>
  <si>
    <t xml:space="preserve">FAILED RCVD HAS DENT </t>
  </si>
  <si>
    <t xml:space="preserve">QC CLINIC 6/6 </t>
  </si>
  <si>
    <t xml:space="preserve">CONVEX AND CONCAVE TO THIN </t>
  </si>
  <si>
    <t>C.G. DELAM</t>
  </si>
  <si>
    <t>NODULES &amp; PRIMER MISSING</t>
  </si>
  <si>
    <t>BN TO SMALL</t>
  </si>
  <si>
    <t>DENT ON CV SIDE NEAR C.A.</t>
  </si>
  <si>
    <t>C.G DELAM</t>
  </si>
  <si>
    <t xml:space="preserve">EROSION COAT </t>
  </si>
  <si>
    <t>CLOSED 6/6</t>
  </si>
  <si>
    <t>LBDUAL9849</t>
  </si>
  <si>
    <t>LBDUAL9850</t>
  </si>
  <si>
    <t>LBDUAL9851</t>
  </si>
  <si>
    <t>LBDUAL9852</t>
  </si>
  <si>
    <t>LBDUAL9853</t>
  </si>
  <si>
    <t>LBDUAL9854</t>
  </si>
  <si>
    <t>LBDUAL9855</t>
  </si>
  <si>
    <t>LBDUAL9856</t>
  </si>
  <si>
    <t>LBDUAL9857</t>
  </si>
  <si>
    <t>LBDUAL9858</t>
  </si>
  <si>
    <t>LBDUAL4308</t>
  </si>
  <si>
    <t>LBDUAL7169</t>
  </si>
  <si>
    <t>LBDUAL7170</t>
  </si>
  <si>
    <t>LBDUAL7171</t>
  </si>
  <si>
    <t>LBDUAL7172</t>
  </si>
  <si>
    <t>LBDUAL7173</t>
  </si>
  <si>
    <t>LBDUAL7174</t>
  </si>
  <si>
    <t>LBDUAL7175</t>
  </si>
  <si>
    <t>LBDUAL7176</t>
  </si>
  <si>
    <t>LBDUAL7177</t>
  </si>
  <si>
    <t>QC CLINIC BLK STAIN 6/7</t>
  </si>
  <si>
    <t xml:space="preserve">FAILED RX- GAP FILL RWK PASSED 6/3 - </t>
  </si>
  <si>
    <t>QC CLINIC 6/7</t>
  </si>
  <si>
    <t>BLK STAINING</t>
  </si>
  <si>
    <t>Closed 6/7</t>
  </si>
  <si>
    <t>B/L PENDING 6/6- OP 200 PAPERWORK NEEDS FILLED OUT</t>
  </si>
  <si>
    <t>QC CLINIC 6/8</t>
  </si>
  <si>
    <t>NICK ON CC SIDE OF CB</t>
  </si>
  <si>
    <t>BL DATA PENDING NEEDS SEAL REWK 6/8</t>
  </si>
  <si>
    <t>G/F RWK NEEDS CHECKED</t>
  </si>
  <si>
    <t>RACK BEHIND BLK DEVELOPER</t>
  </si>
  <si>
    <t>CART ACROSS AISLE FROM QC</t>
  </si>
  <si>
    <t>B/L PENDING 6/6 - EROSION COAT LOW 6/8</t>
  </si>
  <si>
    <t>CLOSED 6/8</t>
  </si>
  <si>
    <t>FAILED RCVD</t>
  </si>
  <si>
    <t>SCRATCH ON PLATFORM</t>
  </si>
  <si>
    <t>QC CLINIC 6/9</t>
  </si>
  <si>
    <t>FAILED RCVD- NEEDS G/F RWK 6/9</t>
  </si>
  <si>
    <t>FAILED RCVD- NEEDS G/F RWK</t>
  </si>
  <si>
    <t>EROSION COAT TO  THICK</t>
  </si>
  <si>
    <t>EROSION COAT TO THICK</t>
  </si>
  <si>
    <t>DENT ON L.E</t>
  </si>
  <si>
    <t>C.G. DELAM PART AT INSP. DESK ON 6/10</t>
  </si>
  <si>
    <t>MISSING PWA</t>
  </si>
  <si>
    <t>FAILED RCVD X</t>
  </si>
  <si>
    <t>DENT IN BODY</t>
  </si>
  <si>
    <t>NICK ON EDGE OF PLATFORM</t>
  </si>
  <si>
    <t xml:space="preserve">PRIMER RUN </t>
  </si>
  <si>
    <t>CLOSED 6/10</t>
  </si>
  <si>
    <t xml:space="preserve">CLOSED 6/13 </t>
  </si>
  <si>
    <t>TO DQR</t>
  </si>
  <si>
    <t>LASER</t>
  </si>
  <si>
    <t>RACK BEHIND OVENS</t>
  </si>
  <si>
    <t>CART BEHIND OVENS</t>
  </si>
  <si>
    <t>CLOSED 6/13</t>
  </si>
  <si>
    <t>G/F RWK 1/2 DONE</t>
  </si>
  <si>
    <t xml:space="preserve">REJECTED AT RECHECK TO IHC </t>
  </si>
  <si>
    <t>ISSUE FROM CLAVE- PRESSURE UNDER BAG IGNORED</t>
  </si>
  <si>
    <t>LBDUAL9711</t>
  </si>
  <si>
    <t>LBDUAL9712</t>
  </si>
  <si>
    <t>LBDUAL9713</t>
  </si>
  <si>
    <t>LBDUAL9714</t>
  </si>
  <si>
    <t>LBDUAL9715</t>
  </si>
  <si>
    <t>LBDUAL9716</t>
  </si>
  <si>
    <t>LBDUAL9717</t>
  </si>
  <si>
    <t>LBDUAL9718</t>
  </si>
  <si>
    <t>LBDUAL9719</t>
  </si>
  <si>
    <t>LBDUAL9720</t>
  </si>
  <si>
    <t>LBDUAL9859</t>
  </si>
  <si>
    <t>LBDUAL9860</t>
  </si>
  <si>
    <t>LBDUAL9861</t>
  </si>
  <si>
    <t>LBDUAL9862</t>
  </si>
  <si>
    <t>LBDUAL9863</t>
  </si>
  <si>
    <t>LBDUAL9864</t>
  </si>
  <si>
    <t>LBDUAL9865</t>
  </si>
  <si>
    <t>LBDUAL9866</t>
  </si>
  <si>
    <t>LBDUAL9867</t>
  </si>
  <si>
    <t>LBDUAL9868</t>
  </si>
  <si>
    <t xml:space="preserve"> GAP FILL RWK PASSED 6/1</t>
  </si>
  <si>
    <t>CART BY INSP. DESK</t>
  </si>
  <si>
    <t>6/147</t>
  </si>
  <si>
    <t>CART AT PATRICKS OFFICE</t>
  </si>
  <si>
    <t>RACK BDHIND OVENS</t>
  </si>
  <si>
    <t>CLOSED 6/14</t>
  </si>
  <si>
    <t xml:space="preserve">PRIMER RWK PASSED </t>
  </si>
  <si>
    <t>CART BY PATRICKS OFFICE</t>
  </si>
  <si>
    <t xml:space="preserve">WAITING RCVD X  BLK STAIN </t>
  </si>
  <si>
    <t xml:space="preserve">WAITING RCVD X FAILED BLK STAINING </t>
  </si>
  <si>
    <t>FAILED RCVD BLACK STAIN 6/14</t>
  </si>
  <si>
    <t xml:space="preserve">FAILED RCVD BLACK STAINING </t>
  </si>
  <si>
    <t>RACK BEHIND  OVENS</t>
  </si>
  <si>
    <t xml:space="preserve">TEXTURE ROUGHNESS </t>
  </si>
  <si>
    <t>FAILED AT CLAVE</t>
  </si>
  <si>
    <t>FAILED RCVD BLACK STAING</t>
  </si>
  <si>
    <t>FAILED RCVD BLK STAIN</t>
  </si>
  <si>
    <t>6/143</t>
  </si>
  <si>
    <t>G/F RWK PASSED</t>
  </si>
  <si>
    <t xml:space="preserve"> G/F RWK PASSED</t>
  </si>
  <si>
    <t>EROSION THIICK</t>
  </si>
  <si>
    <t>REOPENED NEEDS B/L QN DISPO- B/L RESCAN  N ANGLE</t>
  </si>
  <si>
    <t>G/F RWK PASSED  6/14</t>
  </si>
  <si>
    <t>SRC - WAITING  NEW PROCESS</t>
  </si>
  <si>
    <t>DISCOLOR</t>
  </si>
  <si>
    <t>BN TOLERANCE UNDER</t>
  </si>
  <si>
    <t>RETURNED 6/15 2016</t>
  </si>
  <si>
    <t>IN  AIR DRY TABLE</t>
  </si>
  <si>
    <t>FAILED B/L</t>
  </si>
  <si>
    <t>NO DEFECTS FOR B/L</t>
  </si>
  <si>
    <t>LBDUAL7289</t>
  </si>
  <si>
    <t>LBDUAL7290</t>
  </si>
  <si>
    <t>LBDUAL7291</t>
  </si>
  <si>
    <t>LBDUAL7292</t>
  </si>
  <si>
    <t>LBDUAL7293</t>
  </si>
  <si>
    <t>LBDUAL7294</t>
  </si>
  <si>
    <t>LBDUAL7295</t>
  </si>
  <si>
    <t>LBDUAL7296</t>
  </si>
  <si>
    <t>LBDUAL7297</t>
  </si>
  <si>
    <t>LBDUAL7298</t>
  </si>
  <si>
    <t>???</t>
  </si>
  <si>
    <t>LBDUAL7178</t>
  </si>
  <si>
    <t>LBDUAL7179</t>
  </si>
  <si>
    <t>LBDUAL7180</t>
  </si>
  <si>
    <t>LBDUAL7181</t>
  </si>
  <si>
    <t>LBDUAL7182</t>
  </si>
  <si>
    <t>LBDUAL7183</t>
  </si>
  <si>
    <t>LBDUAL7184</t>
  </si>
  <si>
    <t>LBDUAL7185</t>
  </si>
  <si>
    <t>LBDUAL7186</t>
  </si>
  <si>
    <t>LBDUAL7187</t>
  </si>
  <si>
    <t>BN MEAS. LOW</t>
  </si>
  <si>
    <t>QC CLINIC 6/17</t>
  </si>
  <si>
    <t>LBDUAL9721</t>
  </si>
  <si>
    <t>1ST ARTICLE PART</t>
  </si>
  <si>
    <t>LBDUAL7188</t>
  </si>
  <si>
    <t>LBDUAL9869</t>
  </si>
  <si>
    <t>LBDUAL7264</t>
  </si>
  <si>
    <t>LBDUAL7299</t>
  </si>
  <si>
    <t xml:space="preserve"> INSP. DESK</t>
  </si>
  <si>
    <t>WAITING BLUE LIGHT DATA- PRIMER RWK PASSED 6/14</t>
  </si>
  <si>
    <t xml:space="preserve"> G/F RWK FAILED NEED REDONE 6/16- NEEDS CHECKED </t>
  </si>
  <si>
    <t xml:space="preserve">EROSION COAT ROUGHNESS </t>
  </si>
  <si>
    <t xml:space="preserve">NEED EROISION COAT COSMETIC RWK </t>
  </si>
  <si>
    <t>NEEDS EROSION COAT COSMETIC RWK</t>
  </si>
  <si>
    <t>WAITING SQUARE DRIVE MEAS. 6/20</t>
  </si>
  <si>
    <t>SQUARE DRIVE TO BIG .7488</t>
  </si>
  <si>
    <t>NEED EROSION COAT RWK BELOW .005</t>
  </si>
  <si>
    <t>WAITING SQUARE DRIVE MEAS.</t>
  </si>
  <si>
    <t>GRINDING ON COVER</t>
  </si>
  <si>
    <t>EROSION COAT RWK NEEDED BELOW .005</t>
  </si>
  <si>
    <t xml:space="preserve"> EROSION COAT RWK NEEDED BELOW .005</t>
  </si>
  <si>
    <t>HAS A NICK ON EDGE</t>
  </si>
  <si>
    <t xml:space="preserve">INSP. DESK </t>
  </si>
  <si>
    <t>C.G. RWK DONE NEEDS REMEAS.6/21.</t>
  </si>
  <si>
    <t>CART BY SEAL ROOM</t>
  </si>
  <si>
    <t>6/21.</t>
  </si>
  <si>
    <t xml:space="preserve">NICK ON THE END </t>
  </si>
  <si>
    <t>LBDUAL9722</t>
  </si>
  <si>
    <t>LBDUAL9723</t>
  </si>
  <si>
    <t>LBDUAL9724</t>
  </si>
  <si>
    <t>LBDUAL9870</t>
  </si>
  <si>
    <t>LBDUAL9871</t>
  </si>
  <si>
    <t>LBDUAL9872</t>
  </si>
  <si>
    <t>LBDUAL9873</t>
  </si>
  <si>
    <t>LBDUAL9874</t>
  </si>
  <si>
    <t>LBDUAL9875</t>
  </si>
  <si>
    <t>LBDUAL9876</t>
  </si>
  <si>
    <t>RE B/L PASSED 6/22</t>
  </si>
  <si>
    <t>PRIMER T.U. DONE</t>
  </si>
  <si>
    <t>X AISLE INSP. DESK</t>
  </si>
  <si>
    <t>REINSPECT C/G ISSUE 6/21</t>
  </si>
  <si>
    <t>INSP.  DESK</t>
  </si>
  <si>
    <t>PRIMER T.U. DONE 6/21 READY FOR FINAL. X</t>
  </si>
  <si>
    <t>LBDUAL7300</t>
  </si>
  <si>
    <t>LBDUAL7301</t>
  </si>
  <si>
    <t>LBDUAL7302</t>
  </si>
  <si>
    <t>LBDUAL7303</t>
  </si>
  <si>
    <t>LBDUAL7304</t>
  </si>
  <si>
    <t>LBDUAL7305</t>
  </si>
  <si>
    <t>LBDUAL7306</t>
  </si>
  <si>
    <t>LBDUAL7307</t>
  </si>
  <si>
    <t>LBDUAL7308</t>
  </si>
  <si>
    <t>LBDUAL7309</t>
  </si>
  <si>
    <t xml:space="preserve">B/L FAILED </t>
  </si>
  <si>
    <t>LBDUAL7310</t>
  </si>
  <si>
    <t>LBDUAL7311</t>
  </si>
  <si>
    <t>LBDUAL7312</t>
  </si>
  <si>
    <t>LBDUAL7313</t>
  </si>
  <si>
    <t>LBDUAL7314</t>
  </si>
  <si>
    <t>LBDUAL7189</t>
  </si>
  <si>
    <t>LBDUAL7190</t>
  </si>
  <si>
    <t>LBDUAL7191</t>
  </si>
  <si>
    <t>LBDUAL7192</t>
  </si>
  <si>
    <t>LBDUAL7193</t>
  </si>
  <si>
    <t>EROSION COAT COSMETIC RWK DONE</t>
  </si>
  <si>
    <t>EROSION COAT RWK DONE</t>
  </si>
  <si>
    <t>EROSION COAT COSMETIC RWK  DONE</t>
  </si>
  <si>
    <t>CLOSED 6/23</t>
  </si>
  <si>
    <t xml:space="preserve">RCVD FAILED </t>
  </si>
  <si>
    <t xml:space="preserve">PINK AND BLACK STAINING </t>
  </si>
  <si>
    <t>PINK AND BLACK STAINING</t>
  </si>
  <si>
    <t>CLOSED 6/24</t>
  </si>
  <si>
    <t xml:space="preserve">HOLD IN RETENSION </t>
  </si>
  <si>
    <t>NEEDS PRIMER T.U. DONE - READY FOR FINAL</t>
  </si>
  <si>
    <t>NEEDS PRIMER T. U DONE - READY FOR FINAL</t>
  </si>
  <si>
    <t>C/G DELAM</t>
  </si>
  <si>
    <t>FAILED RCVD X BLK STAIN</t>
  </si>
  <si>
    <t>LBDUAL7194</t>
  </si>
  <si>
    <t>LBDUAL7195</t>
  </si>
  <si>
    <t>LBDUAL7196</t>
  </si>
  <si>
    <t>LBDUAL7197</t>
  </si>
  <si>
    <t>LBDUAL7198</t>
  </si>
  <si>
    <t>LBDUAL7315</t>
  </si>
  <si>
    <t>LBDUAL7316</t>
  </si>
  <si>
    <t>LBDUAL7317</t>
  </si>
  <si>
    <t>LBDUAL7318</t>
  </si>
  <si>
    <t>LBDUAL7319</t>
  </si>
  <si>
    <t>READY FOR PRIME</t>
  </si>
  <si>
    <t>CART BEHIND OVEN</t>
  </si>
  <si>
    <t>CART ACROSS AISLE FROM INSP. DESK</t>
  </si>
  <si>
    <t>CLOSED 6/27</t>
  </si>
  <si>
    <t xml:space="preserve">SCRATCHES </t>
  </si>
  <si>
    <t>Shipped 6/26</t>
  </si>
  <si>
    <t>LBDUAL9725</t>
  </si>
  <si>
    <t>LBDUAL9726</t>
  </si>
  <si>
    <t>LBDUAL9727</t>
  </si>
  <si>
    <t>LBDUAL9877</t>
  </si>
  <si>
    <t>LBDUAL9878</t>
  </si>
  <si>
    <t>LBDUAL9879</t>
  </si>
  <si>
    <t>LBDUAL9880</t>
  </si>
  <si>
    <t>LBDUAL9881</t>
  </si>
  <si>
    <t>LBDUAL9882</t>
  </si>
  <si>
    <t>LBDUAL9883</t>
  </si>
  <si>
    <t>REV LEVEL CHANGED</t>
  </si>
  <si>
    <t>REV. LEVEL CHANGED</t>
  </si>
  <si>
    <t>PINK/BLK STAINING NEED G/F RWK</t>
  </si>
  <si>
    <t>CART BY MEDIA BLAST</t>
  </si>
  <si>
    <t>EQN STILL OPEN</t>
  </si>
  <si>
    <t>CLOSED 6/28</t>
  </si>
  <si>
    <t xml:space="preserve">REV. LEVEL CHANGED </t>
  </si>
  <si>
    <t xml:space="preserve">SEAL ROOM </t>
  </si>
  <si>
    <t>PENDING U THICKNESS</t>
  </si>
  <si>
    <t xml:space="preserve">HAS SCRATCH IN PRIMER </t>
  </si>
  <si>
    <t>CLOSED 6/29</t>
  </si>
  <si>
    <t>CLOSE3D 6/29</t>
  </si>
  <si>
    <t>CLOSED 6 /29</t>
  </si>
  <si>
    <t>LBDUAL7199</t>
  </si>
  <si>
    <t>LBDUAL7200</t>
  </si>
  <si>
    <t>LBDUAL7201</t>
  </si>
  <si>
    <t>LBDUAL7202</t>
  </si>
  <si>
    <t>LBDUAL7203</t>
  </si>
  <si>
    <t>LBDUAL7204</t>
  </si>
  <si>
    <t>LBDUAL7205</t>
  </si>
  <si>
    <t>LBDUAL7206</t>
  </si>
  <si>
    <t>LBDUAL7207</t>
  </si>
  <si>
    <t>LBDUAL7208</t>
  </si>
  <si>
    <t>LBDUAL7320</t>
  </si>
  <si>
    <t>LBDUAL7321</t>
  </si>
  <si>
    <t>LBDUAL7322</t>
  </si>
  <si>
    <t>LBDUAL7323</t>
  </si>
  <si>
    <t>LBDUAL7324</t>
  </si>
  <si>
    <t>LBDUAL7265</t>
  </si>
  <si>
    <t>LBDUAL7266</t>
  </si>
  <si>
    <t>LBDUAL7267</t>
  </si>
  <si>
    <t>LBDUAL7268</t>
  </si>
  <si>
    <t>LBDUAL7269</t>
  </si>
  <si>
    <t>CART BY M/B</t>
  </si>
  <si>
    <t>C/G RWK IN PROCESS</t>
  </si>
  <si>
    <t>B/L PASSED 6/24</t>
  </si>
  <si>
    <t>CLOSED 6/30</t>
  </si>
  <si>
    <t>AT DQR</t>
  </si>
  <si>
    <t>NEED QN FOR THIN C/G</t>
  </si>
  <si>
    <t>WAITING C/G RWK</t>
  </si>
  <si>
    <t>EROSION COAT TO THICK RWK DONE</t>
  </si>
  <si>
    <t>B/L PASSED 6/23</t>
  </si>
  <si>
    <t>NEEDS C/G RWK</t>
  </si>
  <si>
    <t>Hardcoat Outsource</t>
  </si>
  <si>
    <r>
      <t xml:space="preserve">Fountain Plating  -  </t>
    </r>
    <r>
      <rPr>
        <b/>
        <sz val="11"/>
        <color theme="9" tint="-0.249977111117893"/>
        <rFont val="Arial"/>
        <family val="2"/>
      </rPr>
      <t>IHC</t>
    </r>
  </si>
  <si>
    <t>LBDUAL7270</t>
  </si>
  <si>
    <t>LBDUAL7271</t>
  </si>
  <si>
    <t>LBDUAL7272</t>
  </si>
  <si>
    <t>LBDUAL7273</t>
  </si>
  <si>
    <t>LBDUAL7274</t>
  </si>
  <si>
    <t>LBDUAL9750</t>
  </si>
  <si>
    <t>LBDUAL9751</t>
  </si>
  <si>
    <t>LBDUAL9752</t>
  </si>
  <si>
    <t>LBDUAL9753</t>
  </si>
  <si>
    <t>LBDUAL9754</t>
  </si>
  <si>
    <t xml:space="preserve">CART BY CLEAN STATION </t>
  </si>
  <si>
    <t>WAITING  FOR C/G RWK</t>
  </si>
  <si>
    <t>RTO 6/30</t>
  </si>
  <si>
    <t>RTO 7/1</t>
  </si>
  <si>
    <t>OVEN</t>
  </si>
  <si>
    <t>B/L FAIL</t>
  </si>
  <si>
    <t>CLOSED 7/1</t>
  </si>
  <si>
    <t>LBDUAL9884</t>
  </si>
  <si>
    <t>LBDUAL9885</t>
  </si>
  <si>
    <t>LBDUAL9886</t>
  </si>
  <si>
    <t>LBDUAL9887</t>
  </si>
  <si>
    <t>LBDUAL9888</t>
  </si>
  <si>
    <t>LBDUAL9889</t>
  </si>
  <si>
    <t>LBDUAL9890</t>
  </si>
  <si>
    <t>LBDUAL9891</t>
  </si>
  <si>
    <t>LBDUAL9892</t>
  </si>
  <si>
    <t>LBDUAL9893</t>
  </si>
  <si>
    <t xml:space="preserve">RACK BY SEAL ROOM </t>
  </si>
  <si>
    <t>B/L QN</t>
  </si>
  <si>
    <t>CLOSED 7/5</t>
  </si>
  <si>
    <t>DQR</t>
  </si>
  <si>
    <t>NEEDS QN CLOSED FOR  U THICKNESS</t>
  </si>
  <si>
    <t>B/L FAILED 7/6</t>
  </si>
  <si>
    <t>TAPED ON WRONG ANGLE</t>
  </si>
  <si>
    <t>CLOSED 7/6</t>
  </si>
  <si>
    <t>NEED PRIMER T.U. DONE</t>
  </si>
  <si>
    <t>SQUARE DRIVE OUT OF SHAPE FROM PIN PLACEMENT</t>
  </si>
  <si>
    <t xml:space="preserve">MISSING C/G </t>
  </si>
  <si>
    <t>QC CLINIC 7/5</t>
  </si>
  <si>
    <t>PITTING ON BN</t>
  </si>
  <si>
    <t>EXCESS HARDCOAT</t>
  </si>
  <si>
    <t>LBDUAL7325</t>
  </si>
  <si>
    <t>LBDUAL7326</t>
  </si>
  <si>
    <t>LBDUAL7327</t>
  </si>
  <si>
    <t>LBDUAL7328</t>
  </si>
  <si>
    <t>LBDUAM0001</t>
  </si>
  <si>
    <t>LBDUAM0002</t>
  </si>
  <si>
    <t>LBDUAM0003</t>
  </si>
  <si>
    <t>LBDUAM0004</t>
  </si>
  <si>
    <t>LBDUAM0005</t>
  </si>
  <si>
    <t>LBDUAM0006</t>
  </si>
  <si>
    <t>LBDUAL7275</t>
  </si>
  <si>
    <t>LBDUAL7276</t>
  </si>
  <si>
    <t>LBDUAL7277</t>
  </si>
  <si>
    <t>LBDUAL7278</t>
  </si>
  <si>
    <t>LBDUAL7279</t>
  </si>
  <si>
    <t>LBDUAL9755</t>
  </si>
  <si>
    <t>LBDUAL9756</t>
  </si>
  <si>
    <t>LBDUAL9757</t>
  </si>
  <si>
    <t>LBDUAL9758</t>
  </si>
  <si>
    <t>LBDUAL9759</t>
  </si>
  <si>
    <t>RETURNED FROM F.P 7/7</t>
  </si>
  <si>
    <t>CLOSED 7/7</t>
  </si>
  <si>
    <t>AIR CURING</t>
  </si>
  <si>
    <t>QC CLINIC 7/7.</t>
  </si>
  <si>
    <t>IHC</t>
  </si>
  <si>
    <t>NEEDS C/G AND PRIMER RWK DONE</t>
  </si>
  <si>
    <t>PASSED  RCVD X</t>
  </si>
  <si>
    <t>QC CLINIC 7/7</t>
  </si>
  <si>
    <t>HOLD IN RENTENSION</t>
  </si>
  <si>
    <t>LBDUAL9728</t>
  </si>
  <si>
    <t>LBDUAL9729</t>
  </si>
  <si>
    <t>LBDUAL9730</t>
  </si>
  <si>
    <t>LBDUAL9731</t>
  </si>
  <si>
    <t>LBDUAL9732</t>
  </si>
  <si>
    <t>LBDUAL9733</t>
  </si>
  <si>
    <t>LBDUAL9734</t>
  </si>
  <si>
    <t>LBDUAL9735</t>
  </si>
  <si>
    <t>LBDUAL9736</t>
  </si>
  <si>
    <t>LBDUAL9737</t>
  </si>
  <si>
    <t>WAITING   RCVD X</t>
  </si>
  <si>
    <t>CLOSED 7/8</t>
  </si>
  <si>
    <t>GETTING PRIMER T.U.</t>
  </si>
  <si>
    <t>C/G DELAM.</t>
  </si>
  <si>
    <t>SCRATCH ON PRIMER</t>
  </si>
  <si>
    <t>QC CLINIC 7/8</t>
  </si>
  <si>
    <t>NICK</t>
  </si>
  <si>
    <t>RTO 7/8</t>
  </si>
  <si>
    <t>RTO 7/7</t>
  </si>
  <si>
    <t>AT OP 130</t>
  </si>
  <si>
    <t>6/16/27/8016</t>
  </si>
  <si>
    <t>C/G AIR DRYING</t>
  </si>
  <si>
    <t>C/G AREA</t>
  </si>
  <si>
    <t xml:space="preserve">NEEDS C/G RWK CHECKED </t>
  </si>
  <si>
    <t>NICK ON SQUARE DRIVE</t>
  </si>
  <si>
    <t>PIT IN SQUARE DRIVE</t>
  </si>
  <si>
    <t>LBDUAL7280</t>
  </si>
  <si>
    <t>LBDUAL7281</t>
  </si>
  <si>
    <t>LBDUAL7282</t>
  </si>
  <si>
    <t>LBDUAL7283</t>
  </si>
  <si>
    <t>LBDUAL7284</t>
  </si>
  <si>
    <t>LBDUAM0007</t>
  </si>
  <si>
    <t>LBDUAM0008</t>
  </si>
  <si>
    <t>LBDUAM0009</t>
  </si>
  <si>
    <t>LBDUAM0010</t>
  </si>
  <si>
    <t>LBDUAM0011</t>
  </si>
  <si>
    <t>LBDUAL9760</t>
  </si>
  <si>
    <t>LBDUAL9761</t>
  </si>
  <si>
    <t>LBDUAL9762</t>
  </si>
  <si>
    <t>LBDUAL9763</t>
  </si>
  <si>
    <t>LBDUAL9764</t>
  </si>
  <si>
    <t>LBDUAL9765</t>
  </si>
  <si>
    <t>LBDUAL9766</t>
  </si>
  <si>
    <t>LBDUAL9767</t>
  </si>
  <si>
    <t>LBDUAL9768</t>
  </si>
  <si>
    <t>LBDUAL9769</t>
  </si>
  <si>
    <t>INSP.AREA</t>
  </si>
  <si>
    <t>INSP. AREA</t>
  </si>
  <si>
    <t xml:space="preserve">PRE-CLOSED </t>
  </si>
  <si>
    <t>CLOSED 7/12</t>
  </si>
  <si>
    <t>FX</t>
  </si>
  <si>
    <t>DISCOLORATION    ISSUE</t>
  </si>
  <si>
    <t>HAS RED MARK INSIDE BY BOLT HOLES</t>
  </si>
  <si>
    <t>LBDUAL9738</t>
  </si>
  <si>
    <t>LBDUAL9739</t>
  </si>
  <si>
    <t>LBDUAL9740</t>
  </si>
  <si>
    <t>PRIMER RWK PASSED</t>
  </si>
  <si>
    <t>E/C RWK PASSED</t>
  </si>
  <si>
    <t>LBDUAL9894</t>
  </si>
  <si>
    <t>LBDUAL9895</t>
  </si>
  <si>
    <t>LBDUAL9896</t>
  </si>
  <si>
    <t>LBDUAL9897</t>
  </si>
  <si>
    <t>LBDUAL9898</t>
  </si>
  <si>
    <t>LBDUAL9899</t>
  </si>
  <si>
    <t>LBDUAL9900</t>
  </si>
  <si>
    <t>LBDUAL9901</t>
  </si>
  <si>
    <t>LBDUAL9902</t>
  </si>
  <si>
    <t>LBDUAL9903</t>
  </si>
  <si>
    <t xml:space="preserve">WAITING FOR E/C REWK PRIMER BREACH </t>
  </si>
  <si>
    <t>FAILED RCVD X - SURFACE CORROSION</t>
  </si>
  <si>
    <t>QC CLINIC 7/12</t>
  </si>
  <si>
    <t>HAS A NICK</t>
  </si>
  <si>
    <t>QC CLINIC 7/13</t>
  </si>
  <si>
    <t>CLOSED 7/13</t>
  </si>
  <si>
    <t xml:space="preserve">closed </t>
  </si>
  <si>
    <t>closed</t>
  </si>
  <si>
    <t>CLOSED 7/14</t>
  </si>
  <si>
    <t>PRE CLOSED</t>
  </si>
  <si>
    <t>PRE- CLOSED</t>
  </si>
  <si>
    <t>C/G RWK PASSED</t>
  </si>
  <si>
    <t>QC CLINIC 7/14</t>
  </si>
  <si>
    <t>E/C MISSING</t>
  </si>
  <si>
    <t>C/G MISSING</t>
  </si>
  <si>
    <t>7/12.</t>
  </si>
  <si>
    <t>PRIMER  THICKNESS</t>
  </si>
  <si>
    <t>PRECLOSED</t>
  </si>
  <si>
    <t>SENT TO IHC 7/13</t>
  </si>
  <si>
    <t>INSP.</t>
  </si>
  <si>
    <t>LBDUAL9904</t>
  </si>
  <si>
    <t>LBDUAL9905</t>
  </si>
  <si>
    <t>LBDUAL9906</t>
  </si>
  <si>
    <t>LBDUAL9907</t>
  </si>
  <si>
    <t>LBDUAL9908</t>
  </si>
  <si>
    <t>LBDUAL9909</t>
  </si>
  <si>
    <t>LBDUAL9910</t>
  </si>
  <si>
    <t>LBDUAM4995</t>
  </si>
  <si>
    <t>LBDUAM4996</t>
  </si>
  <si>
    <t>LBDUAM4997</t>
  </si>
  <si>
    <t>LBDUAM4998</t>
  </si>
  <si>
    <t>LBDUAM4999</t>
  </si>
  <si>
    <t>LBDUAM5000</t>
  </si>
  <si>
    <t>LBDUAM5001</t>
  </si>
  <si>
    <t>LBDUAM5002</t>
  </si>
  <si>
    <t>LBDUAM5003</t>
  </si>
  <si>
    <t>LBDUAM5004</t>
  </si>
  <si>
    <t>LBDUAM5005</t>
  </si>
  <si>
    <t>LBDUAM5006</t>
  </si>
  <si>
    <t>LBDUAM5007</t>
  </si>
  <si>
    <t>LBDUAM5008</t>
  </si>
  <si>
    <t>LBDUAM5009</t>
  </si>
  <si>
    <t>LBDUAM5010</t>
  </si>
  <si>
    <t>LBDUAM5011</t>
  </si>
  <si>
    <t>LBDUAM5012</t>
  </si>
  <si>
    <t>LBDUAM5013</t>
  </si>
  <si>
    <t>LBDUAM5014</t>
  </si>
  <si>
    <t>LBDUAM5015</t>
  </si>
  <si>
    <t>LBDUAM5016</t>
  </si>
  <si>
    <t>LBDUAM5017</t>
  </si>
  <si>
    <t>LBDUAM5018</t>
  </si>
  <si>
    <t>LBDUAM5019</t>
  </si>
  <si>
    <t>LBDUAM5020</t>
  </si>
  <si>
    <t>LBDUAM5021</t>
  </si>
  <si>
    <t>LBDUAM5022</t>
  </si>
  <si>
    <t>LBDUAM5023</t>
  </si>
  <si>
    <t>LBDUAM5024</t>
  </si>
  <si>
    <t>CLOSED 7/15</t>
  </si>
  <si>
    <t>READY TO CLOSE</t>
  </si>
  <si>
    <t>PRE-CLOSED 7/15</t>
  </si>
  <si>
    <t>DELAM</t>
  </si>
  <si>
    <t>INSP</t>
  </si>
  <si>
    <t>PRE- CLOSED 7/15</t>
  </si>
  <si>
    <t>RAN THRU C/G OVEN 2X</t>
  </si>
  <si>
    <t>OPEN QN</t>
  </si>
  <si>
    <t xml:space="preserve"> CHEMG. ISSUE </t>
  </si>
  <si>
    <t>RTO 7/17</t>
  </si>
  <si>
    <t>LBDUAL7285</t>
  </si>
  <si>
    <t>LBDUAL7286</t>
  </si>
  <si>
    <t>LBDUAL7287</t>
  </si>
  <si>
    <t>LBDUAL7288</t>
  </si>
  <si>
    <t>LBDUAL9912</t>
  </si>
  <si>
    <t>LBDUAL9913</t>
  </si>
  <si>
    <t>LBDUAL9914</t>
  </si>
  <si>
    <t>LBDUAL9915</t>
  </si>
  <si>
    <t>LBDUAL9917</t>
  </si>
  <si>
    <t>LBDUAL9918</t>
  </si>
  <si>
    <t>LBDUAL9919</t>
  </si>
  <si>
    <t>LBDUAL9741</t>
  </si>
  <si>
    <t>LBDUAL9742</t>
  </si>
  <si>
    <t>LBDUAL9743</t>
  </si>
  <si>
    <t>LBDUAL9744</t>
  </si>
  <si>
    <t>LBDUAL9745</t>
  </si>
  <si>
    <t>LBDUAL9746</t>
  </si>
  <si>
    <t>LBDUAL9747</t>
  </si>
  <si>
    <t>LBDUAL9748</t>
  </si>
  <si>
    <t>LBDUAL9749</t>
  </si>
  <si>
    <t>LBDUAM4595</t>
  </si>
  <si>
    <t>LBDUAM4596</t>
  </si>
  <si>
    <t>LBDUAM4597</t>
  </si>
  <si>
    <t>LBDUAM4598</t>
  </si>
  <si>
    <t>LBDUAM4599</t>
  </si>
  <si>
    <t xml:space="preserve"> FX</t>
  </si>
  <si>
    <t>CLOSED 7/19</t>
  </si>
  <si>
    <t>QC CLINIC 7/18</t>
  </si>
  <si>
    <t>DAMAGED IN REPAIR</t>
  </si>
  <si>
    <t>C/G</t>
  </si>
  <si>
    <t>RTO 7/19</t>
  </si>
  <si>
    <t>MISSING HARDCOAT</t>
  </si>
  <si>
    <t>HAS A DENT MRB</t>
  </si>
  <si>
    <t>BLK STAIN</t>
  </si>
  <si>
    <t>closed 7/20</t>
  </si>
  <si>
    <t>CLOSED 7/20</t>
  </si>
  <si>
    <t>PRIMER MISSING</t>
  </si>
  <si>
    <t>DAMAGED BOLT HOLES</t>
  </si>
  <si>
    <t>QC CLINIC 7/20</t>
  </si>
  <si>
    <t>T-  CONTOUR</t>
  </si>
  <si>
    <t>T - CONTOUR</t>
  </si>
  <si>
    <t>DELAM 7/20</t>
  </si>
  <si>
    <t>SCRATCH L.E.</t>
  </si>
  <si>
    <t>DELAM 7/19</t>
  </si>
  <si>
    <t>HOLD FOR RETENTION</t>
  </si>
  <si>
    <t>Set 1</t>
  </si>
  <si>
    <t>Set 2</t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</si>
  <si>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</si>
  <si>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</si>
  <si>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</si>
  <si>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</si>
  <si>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</si>
  <si>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</si>
  <si>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</si>
  <si>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</si>
  <si>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BL</t>
  </si>
  <si>
    <t>QN Submit</t>
  </si>
  <si>
    <t>Outsource</t>
  </si>
  <si>
    <t>Gap Fill</t>
  </si>
  <si>
    <t>Cover Bond</t>
  </si>
  <si>
    <t>Lead Time:</t>
  </si>
  <si>
    <t>CLOSED 7/21</t>
  </si>
  <si>
    <t xml:space="preserve">SCANED </t>
  </si>
  <si>
    <t>B/L FAILED 7/21</t>
  </si>
  <si>
    <t>PRIMER TO THICK</t>
  </si>
  <si>
    <t>RETURNED FROM IHC - SCRATCHES</t>
  </si>
  <si>
    <t>FLAGGED FOR FRANCIS</t>
  </si>
  <si>
    <t>FRONT OF OFFICE</t>
  </si>
  <si>
    <t>HARDCOAT ISSUE</t>
  </si>
  <si>
    <t>LBDUAL9921</t>
  </si>
  <si>
    <t>LBDUAL9920</t>
  </si>
  <si>
    <t>LBDUAL9922</t>
  </si>
  <si>
    <t>LBDUAL9923</t>
  </si>
  <si>
    <t>LBDUAL9924</t>
  </si>
  <si>
    <t>LBDUAL9925</t>
  </si>
  <si>
    <t>LBDUAL9926</t>
  </si>
  <si>
    <t>LBDUAL9927</t>
  </si>
  <si>
    <t>LBDUAL9928</t>
  </si>
  <si>
    <t>LBDUAL9929</t>
  </si>
  <si>
    <t>LBDUAM0012</t>
  </si>
  <si>
    <t>LBDUAM0013</t>
  </si>
  <si>
    <t>LBDUAM0014</t>
  </si>
  <si>
    <t>LBDUAM0015</t>
  </si>
  <si>
    <t>LBDUAM0016</t>
  </si>
  <si>
    <t>LBDUAM0017</t>
  </si>
  <si>
    <t>LBDUAM0018</t>
  </si>
  <si>
    <t>THICK PRIMER</t>
  </si>
  <si>
    <t xml:space="preserve">THICK PRIMER </t>
  </si>
  <si>
    <t>AERO FAIL</t>
  </si>
  <si>
    <t>LBDUAM4600</t>
  </si>
  <si>
    <t>LBDUAM4601</t>
  </si>
  <si>
    <t>LBDUAM4602</t>
  </si>
  <si>
    <t>LBDUAM4603</t>
  </si>
  <si>
    <t>LBDUAM4604</t>
  </si>
  <si>
    <t>LBDUAM4605</t>
  </si>
  <si>
    <t>LBDUAL9780</t>
  </si>
  <si>
    <t>LBDUAL9781</t>
  </si>
  <si>
    <t>LBDUAL9782</t>
  </si>
  <si>
    <t>LBDUAL9783</t>
  </si>
  <si>
    <t>LBDUAL9770</t>
  </si>
  <si>
    <t>LBDUAL9771</t>
  </si>
  <si>
    <t>LBDUAL9772</t>
  </si>
  <si>
    <t>LBDUAL9773</t>
  </si>
  <si>
    <t>LBDUAL9774</t>
  </si>
  <si>
    <t>LBDUAL9775</t>
  </si>
  <si>
    <t>LBDUAL9776</t>
  </si>
  <si>
    <t>LBDUAL9777</t>
  </si>
  <si>
    <t>LBDUAL9778</t>
  </si>
  <si>
    <t>LBDUAL9779</t>
  </si>
  <si>
    <t>closed 7/21</t>
  </si>
  <si>
    <t>LBDUAM5025</t>
  </si>
  <si>
    <t>LBDUAM5026</t>
  </si>
  <si>
    <t>LBDUAM5027</t>
  </si>
  <si>
    <t>LBDUAL9930</t>
  </si>
  <si>
    <t>LBDUAL9931</t>
  </si>
  <si>
    <t>LBDUAL9932</t>
  </si>
  <si>
    <t>LBDUAL9933</t>
  </si>
  <si>
    <t>LBDUAL9934</t>
  </si>
  <si>
    <t>LBDUAL9935</t>
  </si>
  <si>
    <t>LBDUAL9936</t>
  </si>
  <si>
    <t>LBDUAL9937</t>
  </si>
  <si>
    <t>LBDUAL9938</t>
  </si>
  <si>
    <t>LBDUAM0019</t>
  </si>
  <si>
    <t>LBDUAM0020</t>
  </si>
  <si>
    <t>LBDUAM0021</t>
  </si>
  <si>
    <t>LBDUAM0022</t>
  </si>
  <si>
    <t>LBDUAM0023</t>
  </si>
  <si>
    <t xml:space="preserve">NEEDS E/C RWK CHECKED </t>
  </si>
  <si>
    <t xml:space="preserve">CART BY SEAL ROOM </t>
  </si>
  <si>
    <t>NEEDS 2ND LAYER G/F</t>
  </si>
  <si>
    <t>HOLD FIT ISSUE/COVER</t>
  </si>
  <si>
    <t>OP 130</t>
  </si>
  <si>
    <t>CLOSED 7/22</t>
  </si>
  <si>
    <t>NEEDS SEAL RWK 7/22</t>
  </si>
  <si>
    <t>LBDUAM0024</t>
  </si>
  <si>
    <t>LBDUAM0025</t>
  </si>
  <si>
    <t>LBDUAM0026</t>
  </si>
  <si>
    <t>LBDUAM0027</t>
  </si>
  <si>
    <t>LBDUAM0028</t>
  </si>
  <si>
    <t>LBDUAM0029</t>
  </si>
  <si>
    <t>LBDUAM0030</t>
  </si>
  <si>
    <t>QC CLINIC 7/22</t>
  </si>
  <si>
    <t>LBDUAM4606</t>
  </si>
  <si>
    <t>LBDUAM4607</t>
  </si>
  <si>
    <t>LBDUAM4608</t>
  </si>
  <si>
    <t>LBDUAM4609</t>
  </si>
  <si>
    <t>LBDUAM4610</t>
  </si>
  <si>
    <t>LBDUAM4611</t>
  </si>
  <si>
    <t>LBDUAM4612</t>
  </si>
  <si>
    <t>LBDUAL9784</t>
  </si>
  <si>
    <t>LBDUAL9785</t>
  </si>
  <si>
    <t>LBDUAL9786</t>
  </si>
  <si>
    <t>LBDUAL9787</t>
  </si>
  <si>
    <t>LBDUAL9788</t>
  </si>
  <si>
    <t>LBDUAL9789</t>
  </si>
  <si>
    <t>LBDUAL9790</t>
  </si>
  <si>
    <t>LBDUAL9791</t>
  </si>
  <si>
    <t>LBDUAM5028</t>
  </si>
  <si>
    <t>LBDUAM5029</t>
  </si>
  <si>
    <t>LBDUAM5030</t>
  </si>
  <si>
    <t>LBDUAM5031</t>
  </si>
  <si>
    <t>LBDUAM5032</t>
  </si>
  <si>
    <t>LBDUAM5033</t>
  </si>
  <si>
    <t>LBDUAM5034</t>
  </si>
  <si>
    <t>closed 7/22</t>
  </si>
  <si>
    <t>CLOSED 7/23</t>
  </si>
  <si>
    <t>CLOSED 7/24</t>
  </si>
  <si>
    <t>closed 7/25</t>
  </si>
  <si>
    <t>CLOSED 7/25</t>
  </si>
  <si>
    <t>B/L FAILED 7/22</t>
  </si>
  <si>
    <t>DESK BEHIND FX</t>
  </si>
  <si>
    <t xml:space="preserve">QC CLINIC </t>
  </si>
  <si>
    <t>COVER FIT ISSUE</t>
  </si>
  <si>
    <t>RETURNED FROM IHC - SCRATCHES-BLK STAIN</t>
  </si>
  <si>
    <t>BN BELOW TOLERANCE</t>
  </si>
  <si>
    <t>SURFACE CORROSION</t>
  </si>
  <si>
    <t>PITTING SQUARE DRIVE</t>
  </si>
  <si>
    <t>CLOSED 7/26</t>
  </si>
  <si>
    <t>DISCOLORATION</t>
  </si>
  <si>
    <t>CLINIC 7/22</t>
  </si>
  <si>
    <t>G/F</t>
  </si>
  <si>
    <t>NEEDS PRI T.U.</t>
  </si>
  <si>
    <t>DON’T KNOW RETURN DATE FROM FP</t>
  </si>
  <si>
    <t xml:space="preserve">DISCOLORATION </t>
  </si>
  <si>
    <t>LBDUAM0031</t>
  </si>
  <si>
    <t>LBDUAM0032</t>
  </si>
  <si>
    <t>LBDUAM0033</t>
  </si>
  <si>
    <t>LBDUAM0034</t>
  </si>
  <si>
    <t>LBDUAM0035</t>
  </si>
  <si>
    <t>LBDUAM0036</t>
  </si>
  <si>
    <t>LBDUAM0037</t>
  </si>
  <si>
    <t>LBDUAM0038</t>
  </si>
  <si>
    <t>LBDUAM0039</t>
  </si>
  <si>
    <t>LBDUAL9792</t>
  </si>
  <si>
    <t>LBDUAL9793</t>
  </si>
  <si>
    <t>LBDUAL9794</t>
  </si>
  <si>
    <t>LBDUAL9795</t>
  </si>
  <si>
    <t>LBDUAL9797</t>
  </si>
  <si>
    <t>LBDUAL9798</t>
  </si>
  <si>
    <t>LBDUAL9799</t>
  </si>
  <si>
    <t>LBDUAL9800</t>
  </si>
  <si>
    <t>LBDUAL9801</t>
  </si>
  <si>
    <t>LBDUAL9802</t>
  </si>
  <si>
    <t>LBDUAL9803</t>
  </si>
  <si>
    <t>LBDUAL9804</t>
  </si>
  <si>
    <t>LBDUAL9805</t>
  </si>
  <si>
    <t>LBDUAL9806</t>
  </si>
  <si>
    <t>LBDUAL9807</t>
  </si>
  <si>
    <t>LBDUAL9808</t>
  </si>
  <si>
    <t>LBDUAL9809</t>
  </si>
  <si>
    <t>LBDUAL9810</t>
  </si>
  <si>
    <t>LBDUAL9811</t>
  </si>
  <si>
    <t>MISS HARDCOAT</t>
  </si>
  <si>
    <t>LBDUAL9911</t>
  </si>
  <si>
    <t>LBDUAM5035</t>
  </si>
  <si>
    <t>LBDUAM5036</t>
  </si>
  <si>
    <t>LBDUAM5037</t>
  </si>
  <si>
    <t>LBDUAM5038</t>
  </si>
  <si>
    <t>LBDUAM5039</t>
  </si>
  <si>
    <t>LBDUAM5040</t>
  </si>
  <si>
    <t>LBDUAM5041</t>
  </si>
  <si>
    <t>LBDUAM5042</t>
  </si>
  <si>
    <t>LBDUAM5043</t>
  </si>
  <si>
    <t>LBDUAM5044</t>
  </si>
  <si>
    <t>LBDUAM5045</t>
  </si>
  <si>
    <t>LBDUAM5046</t>
  </si>
  <si>
    <t>LBDUAM5047</t>
  </si>
  <si>
    <t>LBDUAM5048</t>
  </si>
  <si>
    <t>LBDUAM5049</t>
  </si>
  <si>
    <t>MAY HAVE STAINING</t>
  </si>
  <si>
    <t>CLOSED 7/27</t>
  </si>
  <si>
    <t>T.U. OVEN</t>
  </si>
  <si>
    <t>LBDUAM0040</t>
  </si>
  <si>
    <t>LBDUAM0041</t>
  </si>
  <si>
    <t>LBDUAM0042</t>
  </si>
  <si>
    <t>LBDUAM0043</t>
  </si>
  <si>
    <t>LBDUAM0044</t>
  </si>
  <si>
    <t>LBDUAM0045</t>
  </si>
  <si>
    <t>LBDUAM0046</t>
  </si>
  <si>
    <t>LBDUAM0047</t>
  </si>
  <si>
    <t>LBDUAM0048</t>
  </si>
  <si>
    <t>LBDUAM0049</t>
  </si>
  <si>
    <t>LBDUAM0050</t>
  </si>
  <si>
    <t>LBDUAM0051</t>
  </si>
  <si>
    <t>LBDUAM0052</t>
  </si>
  <si>
    <t>LBDUAM0053</t>
  </si>
  <si>
    <t>LBDUAM0054</t>
  </si>
  <si>
    <t>LBDUAM0055</t>
  </si>
  <si>
    <t>LBDUAM0056</t>
  </si>
  <si>
    <t>LBDUAM0057</t>
  </si>
  <si>
    <t>LBDUAM0058</t>
  </si>
  <si>
    <t>LBDUAM0060</t>
  </si>
  <si>
    <t>LBDUAM0061</t>
  </si>
  <si>
    <t>LBDUAM0062</t>
  </si>
  <si>
    <t>LBDUAM0063</t>
  </si>
  <si>
    <t>LBDUAM5395</t>
  </si>
  <si>
    <t>LBDUAM5396</t>
  </si>
  <si>
    <t>LBDUAM5397</t>
  </si>
  <si>
    <t>LBDUAM5398</t>
  </si>
  <si>
    <t>LBDUAM5399</t>
  </si>
  <si>
    <t>LBDUAM5400</t>
  </si>
  <si>
    <t>LBDUAM5401</t>
  </si>
  <si>
    <t>B/L JAIL</t>
  </si>
  <si>
    <t>OP 70</t>
  </si>
  <si>
    <t>B/L FAIL 7/26</t>
  </si>
  <si>
    <t>CART X AISLE FROM INSP.</t>
  </si>
  <si>
    <t>PRIMER THICK</t>
  </si>
  <si>
    <t xml:space="preserve">CART X AISLE FROM INSP DESK </t>
  </si>
  <si>
    <t>CLINIC</t>
  </si>
  <si>
    <t>MISC.</t>
  </si>
  <si>
    <t>E/C ROUGHNESS</t>
  </si>
  <si>
    <t>BLUE LIGHT/WATERFALL DAM</t>
  </si>
  <si>
    <t>B/L WF DAM</t>
  </si>
  <si>
    <t>B/L/WF DAM</t>
  </si>
  <si>
    <t>B/L /WF DAM</t>
  </si>
  <si>
    <t>CLOSED 7/28</t>
  </si>
  <si>
    <t>ON HOLD NO INFO FROM CLAVE</t>
  </si>
  <si>
    <t>CLOSED 7/29</t>
  </si>
  <si>
    <t>JAIL</t>
  </si>
  <si>
    <t>COVER ISSUE</t>
  </si>
  <si>
    <t>GETTING PRI. T.U.</t>
  </si>
  <si>
    <t>M0027</t>
  </si>
  <si>
    <t>M0031</t>
  </si>
  <si>
    <t>FX DESK</t>
  </si>
  <si>
    <t xml:space="preserve">HOLD COVER ISSUE </t>
  </si>
  <si>
    <t>HOLD AREA</t>
  </si>
  <si>
    <t>HOLD COVER ISSUE</t>
  </si>
  <si>
    <t>fx</t>
  </si>
  <si>
    <t>CLOSED 8/1</t>
  </si>
  <si>
    <t>WAITING QN TO CLOSE</t>
  </si>
  <si>
    <t>SAND AND FINISH REPAIR</t>
  </si>
  <si>
    <t>SAND AND HAND SPRAY</t>
  </si>
  <si>
    <t>LBDUAM4613</t>
  </si>
  <si>
    <t>LBDUAM4614</t>
  </si>
  <si>
    <t>LBDUAM4615</t>
  </si>
  <si>
    <t>LBDUAM4616</t>
  </si>
  <si>
    <t>LBDUAM4617</t>
  </si>
  <si>
    <t>LBDUAM4618</t>
  </si>
  <si>
    <t>LBDUAM4619</t>
  </si>
  <si>
    <t>LBDUAM4620</t>
  </si>
  <si>
    <t>LBDUAM4621</t>
  </si>
  <si>
    <t>LBDUAM4622</t>
  </si>
  <si>
    <t>LBDUAM4623</t>
  </si>
  <si>
    <t>LBDUAM4624</t>
  </si>
  <si>
    <t>LBDUAM4625</t>
  </si>
  <si>
    <t>LBDUAM4626</t>
  </si>
  <si>
    <t>LBDUAM4627</t>
  </si>
  <si>
    <t>LBDUAM4628</t>
  </si>
  <si>
    <t>LBDUAM4629</t>
  </si>
  <si>
    <t>LBDUAM4630</t>
  </si>
  <si>
    <t>CLOSED 8/2</t>
  </si>
  <si>
    <t>SAND HAND SPRAY</t>
  </si>
  <si>
    <t>SAN D HAND SPRAY</t>
  </si>
  <si>
    <t>BN BELOW TOL.</t>
  </si>
  <si>
    <t>CLINIC 8/2</t>
  </si>
  <si>
    <t>COVER</t>
  </si>
  <si>
    <t>DISBOND</t>
  </si>
  <si>
    <t>CLINIC 8/1</t>
  </si>
  <si>
    <t xml:space="preserve">COVER </t>
  </si>
  <si>
    <t>SAND/ FINISH REPAIR</t>
  </si>
  <si>
    <t xml:space="preserve">BN BELOW TOL </t>
  </si>
  <si>
    <t>AUTOCLAVE ISSUE</t>
  </si>
  <si>
    <t>REMOVE DELAM AND CLEAN AREA</t>
  </si>
  <si>
    <t>HOLD FOR RENTENTION</t>
  </si>
  <si>
    <t>REMOVE DELAM CLEAN</t>
  </si>
  <si>
    <t>DID NOT SHIP TO IHC</t>
  </si>
  <si>
    <t>LBDUAM5059</t>
  </si>
  <si>
    <t>LBDUAM5060</t>
  </si>
  <si>
    <t>LBDUAM5061</t>
  </si>
  <si>
    <t>LBDUAM4798</t>
  </si>
  <si>
    <t>LBDUAM4799</t>
  </si>
  <si>
    <t>LBDUAM4800</t>
  </si>
  <si>
    <t>LBDUAM4801</t>
  </si>
  <si>
    <t>LBDUAM4802</t>
  </si>
  <si>
    <t>LBDUAM4803</t>
  </si>
  <si>
    <t>LBDUAM4804</t>
  </si>
  <si>
    <t>LBDUAM4805</t>
  </si>
  <si>
    <t>LBDUAM4806</t>
  </si>
  <si>
    <t>E/C RWKDONE</t>
  </si>
  <si>
    <t>CLOSED 8/3</t>
  </si>
  <si>
    <t>CUT/REMOVE DELAM</t>
  </si>
  <si>
    <t>B/L FAIL- RESCAN 8/2 PASS- SEAL NEED TRIMMED</t>
  </si>
  <si>
    <t>RWK OVEN</t>
  </si>
  <si>
    <t>CLOSING 8/3</t>
  </si>
  <si>
    <t>CLOSED 87/31</t>
  </si>
  <si>
    <t>ACROSS AISLE FROM INSP.DESK</t>
  </si>
  <si>
    <t>BN ABOVE TOL.</t>
  </si>
  <si>
    <t>PITTING</t>
  </si>
  <si>
    <t>CLINIC 8/4</t>
  </si>
  <si>
    <t>NICK BY BOLT HOLE</t>
  </si>
  <si>
    <t>CLOSED 8/4</t>
  </si>
  <si>
    <t>RE-BL NO DEFECTS</t>
  </si>
  <si>
    <t xml:space="preserve">E/C MISSING IMPROPER MASKING </t>
  </si>
  <si>
    <t>GAS FILL ISSUE</t>
  </si>
  <si>
    <t>CLOSED 8/5</t>
  </si>
  <si>
    <t>C/G DISBOND/ DELAM</t>
  </si>
  <si>
    <t>FAILED RECHECK AT OP 95 DID NOT SHIP TO IHC</t>
  </si>
  <si>
    <t>CLOSING 8/5</t>
  </si>
  <si>
    <t>CLOSED 8/8</t>
  </si>
  <si>
    <t>RED TAGGED IHC</t>
  </si>
  <si>
    <t>BL NO DEFECTS 6/20</t>
  </si>
  <si>
    <t>BL FAIL 8/6</t>
  </si>
  <si>
    <t>CLOSED 7/18</t>
  </si>
  <si>
    <t xml:space="preserve">EROSION COAT RWK DONE- </t>
  </si>
  <si>
    <t>RE-B/L FAIL 8/5</t>
  </si>
  <si>
    <t>RED TAGGED FROM IHC</t>
  </si>
  <si>
    <t>CLOSED 8/9</t>
  </si>
  <si>
    <t>NEED QN CLOSED</t>
  </si>
  <si>
    <t>SHIP</t>
  </si>
  <si>
    <t>LBDUAM5050</t>
  </si>
  <si>
    <t>LBDUAM5051</t>
  </si>
  <si>
    <t>LBDUAM5052</t>
  </si>
  <si>
    <t>LBDUAM5053</t>
  </si>
  <si>
    <t>LBDUAM5054</t>
  </si>
  <si>
    <t>LBDUAM5055</t>
  </si>
  <si>
    <t xml:space="preserve"> RCVD X FAIL BLACK STAINING</t>
  </si>
  <si>
    <t xml:space="preserve">FAIL RCVD X BROWN STAINING </t>
  </si>
  <si>
    <t>HOLD IN RETENSION</t>
  </si>
  <si>
    <t>CLINIC 8/9</t>
  </si>
  <si>
    <t>LBDUAM5402</t>
  </si>
  <si>
    <t>LBDUAM5403</t>
  </si>
  <si>
    <t>LBDUAM5404</t>
  </si>
  <si>
    <t>LBDUAM5405</t>
  </si>
  <si>
    <t>LBDUAM5406</t>
  </si>
  <si>
    <t>LBDUAM5407</t>
  </si>
  <si>
    <t>NEED QN CLOSURE</t>
  </si>
  <si>
    <t xml:space="preserve"> RCVD X  FAIL MISSING HARDCOAT</t>
  </si>
  <si>
    <t>CINIC 8/9</t>
  </si>
  <si>
    <t xml:space="preserve"> RCVD X-  FAILED BN BELOW TOLERANCE</t>
  </si>
  <si>
    <t xml:space="preserve"> RCVD X FAILED BROWN STAIN</t>
  </si>
  <si>
    <t>RCVD X  FAILED BN BELOW TOL.</t>
  </si>
  <si>
    <t xml:space="preserve"> RCVD X - FAIL GAP FILL LOW NEAR COVER </t>
  </si>
  <si>
    <t xml:space="preserve"> RCVD X  FAILED PITTING IN CHEVRON</t>
  </si>
  <si>
    <t>BL FAIL</t>
  </si>
  <si>
    <t>HOLD RETENSION</t>
  </si>
  <si>
    <t>BL FAIL 8/10</t>
  </si>
  <si>
    <t>NEED C/G RWK - BL FAIL 8/9</t>
  </si>
  <si>
    <t>CLINIC 8/10</t>
  </si>
  <si>
    <t>SQUARE DRIVE UNDER SIZE</t>
  </si>
  <si>
    <t>RED TAG FROM IHC MASK LEAKAGE</t>
  </si>
  <si>
    <t>CLOSED 8/10</t>
  </si>
  <si>
    <t>E/C BELOW TOLER.</t>
  </si>
  <si>
    <t>DELAM AND PITTING IN GUSSET</t>
  </si>
  <si>
    <t>NICK ON LE</t>
  </si>
  <si>
    <t xml:space="preserve">E/C MISSING </t>
  </si>
  <si>
    <t>MISSING PRIMER REMOVED DURING REWK</t>
  </si>
  <si>
    <t>LBDUAM4807</t>
  </si>
  <si>
    <t>LBDUAM4808</t>
  </si>
  <si>
    <t>LBDUAM4809</t>
  </si>
  <si>
    <t>LBDUAM4810</t>
  </si>
  <si>
    <t>LBDUAM4811</t>
  </si>
  <si>
    <t>LBDUAM4812</t>
  </si>
  <si>
    <t>LBDUAM4813</t>
  </si>
  <si>
    <t>LBDUAM4814</t>
  </si>
  <si>
    <t>LBDUAM4815</t>
  </si>
  <si>
    <t>LBDUAL9821</t>
  </si>
  <si>
    <t>LBDUAL9822</t>
  </si>
  <si>
    <t>LBDUAL9823</t>
  </si>
  <si>
    <t>LBDUAL9824</t>
  </si>
  <si>
    <t>LBDUAL9825</t>
  </si>
  <si>
    <t>LBDUAL9826</t>
  </si>
  <si>
    <t>LBDUAM4795</t>
  </si>
  <si>
    <t>LBDUAM4796</t>
  </si>
  <si>
    <t>LBDUAM4797</t>
  </si>
  <si>
    <t>SCRATCH ON OUTER EDGE</t>
  </si>
  <si>
    <t>CLINIC 8/11</t>
  </si>
  <si>
    <t>PRIMER NOT MIXED PROPERLY</t>
  </si>
  <si>
    <t>NEEDS WRITE UPCLINIC 8/11</t>
  </si>
  <si>
    <t>CLOSED 8/11</t>
  </si>
  <si>
    <t>DISCONTINITY EXCEED TOLERENCE</t>
  </si>
  <si>
    <t>NICK ON OUTER EDGE OF PLATFORM</t>
  </si>
  <si>
    <t xml:space="preserve">HARDCOAT MISSING </t>
  </si>
  <si>
    <t>RESENDING TO IHC AFTER INSP.ON 8/10</t>
  </si>
  <si>
    <t>NICK ON T.E CC SIDE</t>
  </si>
  <si>
    <t>CLINIC 8/12</t>
  </si>
  <si>
    <t>QC3</t>
  </si>
  <si>
    <t>CG</t>
  </si>
  <si>
    <t>BL FAILED 8/11</t>
  </si>
  <si>
    <t>MISSING C.G.</t>
  </si>
  <si>
    <t>NO PAPER WORK ON CG RWK</t>
  </si>
  <si>
    <t xml:space="preserve">NEED REV. D MARKED </t>
  </si>
  <si>
    <t>ON HOLD ON THE FLOOR</t>
  </si>
  <si>
    <t>DELAM OVER 3</t>
  </si>
  <si>
    <t>SOL-DREAM RADIUS ISSUE</t>
  </si>
  <si>
    <t>LBDUAM4631</t>
  </si>
  <si>
    <t>LBDUAM4632</t>
  </si>
  <si>
    <t>LBDUAM4633</t>
  </si>
  <si>
    <t>LBDUAM4634</t>
  </si>
  <si>
    <t>LBDUAM4635</t>
  </si>
  <si>
    <t>LBDUAM4636</t>
  </si>
  <si>
    <t>LBDUAM4637</t>
  </si>
  <si>
    <t>LBDUAM4638</t>
  </si>
  <si>
    <t>LBDUAM4639</t>
  </si>
  <si>
    <t>LBDUAM4640</t>
  </si>
  <si>
    <t>LBDUAM4641</t>
  </si>
  <si>
    <t>LBDUAM4642</t>
  </si>
  <si>
    <t>LBDUAM4643</t>
  </si>
  <si>
    <t>LBDUAM4644</t>
  </si>
  <si>
    <t>LBDUAM4645</t>
  </si>
  <si>
    <t>LBDUAM4646</t>
  </si>
  <si>
    <t>LBDUAM4647</t>
  </si>
  <si>
    <t>LBDUAM4648</t>
  </si>
  <si>
    <t>LBDUAM4649</t>
  </si>
  <si>
    <t>LBDUAM4650</t>
  </si>
  <si>
    <t>L7157</t>
  </si>
  <si>
    <t>L7175</t>
  </si>
  <si>
    <t>M4805</t>
  </si>
  <si>
    <t>M4798</t>
  </si>
  <si>
    <t>M4804</t>
  </si>
  <si>
    <t>L7287</t>
  </si>
  <si>
    <t>FIRST PART THRU NEW BOND ROOM FIXTURE</t>
  </si>
  <si>
    <t>MISSING CG</t>
  </si>
  <si>
    <t xml:space="preserve">CAN 'T RWK PRIMER SHOWING </t>
  </si>
  <si>
    <t xml:space="preserve">CAN'T REWORK PRIMER SHOWING </t>
  </si>
  <si>
    <t>BL FAILED</t>
  </si>
  <si>
    <t>CAN'T USE DOWN TO PRIMER</t>
  </si>
  <si>
    <t>NEED E/C REWK- PRIMER SHOWING</t>
  </si>
  <si>
    <t>CAN'T USE PRIMER SHOWING</t>
  </si>
  <si>
    <t>ON HOLD CLAVE SHUT DOWN EARLY</t>
  </si>
  <si>
    <t>CLOSED 8/17</t>
  </si>
  <si>
    <t>BL FAILED 8/17</t>
  </si>
  <si>
    <t>M0037</t>
  </si>
  <si>
    <t>CLOAED 8/18</t>
  </si>
  <si>
    <t>NEED THICK QN CLOSED</t>
  </si>
  <si>
    <t>NO DEFECTS- NEED PRI T.U DONE.</t>
  </si>
  <si>
    <t>CLOSED 8/18</t>
  </si>
  <si>
    <t>MEAS. WITHIN LIMITS</t>
  </si>
  <si>
    <t>RETURNED FROM IHC NO WORK DONE - NICK ON L.B.</t>
  </si>
  <si>
    <t>MEAS. WITH IN LIMITS</t>
  </si>
  <si>
    <t xml:space="preserve">STEP MEASURED </t>
  </si>
  <si>
    <t>AT OP 95</t>
  </si>
  <si>
    <t>STEP MEASURED</t>
  </si>
  <si>
    <t>LBDUAM5062</t>
  </si>
  <si>
    <t>LBDUAM5063</t>
  </si>
  <si>
    <t>LBDUAM5064</t>
  </si>
  <si>
    <t>LBDUAM5065</t>
  </si>
  <si>
    <t>LBDUAM5066</t>
  </si>
  <si>
    <t>LBDUAM5067</t>
  </si>
  <si>
    <t>LBDUAM5068</t>
  </si>
  <si>
    <t>LBDUAM5069</t>
  </si>
  <si>
    <t>LBDUAM5070</t>
  </si>
  <si>
    <t>LBDUAM5071</t>
  </si>
  <si>
    <t>LBDUAM5072</t>
  </si>
  <si>
    <t>LBDUAM5073</t>
  </si>
  <si>
    <t>LBDUAL9939</t>
  </si>
  <si>
    <t>LBDUAL9940</t>
  </si>
  <si>
    <t>LBDUAL9941</t>
  </si>
  <si>
    <t>LBDUAL9942</t>
  </si>
  <si>
    <t>LBDUAL9943</t>
  </si>
  <si>
    <t>LBDUAL9944</t>
  </si>
  <si>
    <t>LBDUAL9945</t>
  </si>
  <si>
    <t>LBDUAL9946</t>
  </si>
  <si>
    <t>LBDUAL9947</t>
  </si>
  <si>
    <t>LBDUAL9948</t>
  </si>
  <si>
    <t>LBDUAL9949</t>
  </si>
  <si>
    <t>LBDUAL9950</t>
  </si>
  <si>
    <t>LBDUAL9951</t>
  </si>
  <si>
    <t>LBDUAM4817</t>
  </si>
  <si>
    <t>LBDUAM4818</t>
  </si>
  <si>
    <t>LBDUAM4819</t>
  </si>
  <si>
    <t>LBDUAM4820</t>
  </si>
  <si>
    <t>LBDUAM4821</t>
  </si>
  <si>
    <t>LBDUAM4822</t>
  </si>
  <si>
    <t>LBDUAM4823</t>
  </si>
  <si>
    <t>LBDUAM4824</t>
  </si>
  <si>
    <t>LBDUAM4825</t>
  </si>
  <si>
    <t>LBDUAM4826</t>
  </si>
  <si>
    <t>LBDUAM5408</t>
  </si>
  <si>
    <t>LBDUAM4651</t>
  </si>
  <si>
    <t>LBDUAM4652</t>
  </si>
  <si>
    <t>LBDUAM4653</t>
  </si>
  <si>
    <t>LBDUAM4654</t>
  </si>
  <si>
    <t>LBDUAM4655</t>
  </si>
  <si>
    <t>LBDUAM4656</t>
  </si>
  <si>
    <t>LBDUAM4657</t>
  </si>
  <si>
    <t>LBDUAM4658</t>
  </si>
  <si>
    <t>LBDUAM4659</t>
  </si>
  <si>
    <t>LBDUAM4660</t>
  </si>
  <si>
    <t>LBDUAM4661</t>
  </si>
  <si>
    <t>LBDUAL9952</t>
  </si>
  <si>
    <t>LBDUAM4662</t>
  </si>
  <si>
    <t>LBDUAM4663</t>
  </si>
  <si>
    <t>LBDUAM4664</t>
  </si>
  <si>
    <t>LBDUAM4665</t>
  </si>
  <si>
    <t>LBDUAM4666</t>
  </si>
  <si>
    <t>LBDUAM4667</t>
  </si>
  <si>
    <t>LBDUAM4668</t>
  </si>
  <si>
    <t>LBDUAM4669</t>
  </si>
  <si>
    <t>LBDUAM4670</t>
  </si>
  <si>
    <t>LBDUAM4671</t>
  </si>
  <si>
    <t>LBDUAM4672</t>
  </si>
  <si>
    <t>LBDUAM4673</t>
  </si>
  <si>
    <t>LBDUAM4674</t>
  </si>
  <si>
    <t>LBDUAM4675</t>
  </si>
  <si>
    <t>LBDUAM4676</t>
  </si>
  <si>
    <t>LBDUAM4677</t>
  </si>
  <si>
    <t>LBDUAM4678</t>
  </si>
  <si>
    <t>LBDUAM4679</t>
  </si>
  <si>
    <t>LBDUAM4680</t>
  </si>
  <si>
    <t>BL FAILED 8/19</t>
  </si>
  <si>
    <t>SHINNY PRIMER PART</t>
  </si>
  <si>
    <t>OP 60</t>
  </si>
  <si>
    <t>PRIMER SHOWING</t>
  </si>
  <si>
    <t>PRIMER ISSUE</t>
  </si>
  <si>
    <t>PRIMER ISSUE/DELAM</t>
  </si>
  <si>
    <t>CLINIC 8/22</t>
  </si>
  <si>
    <t>PRIMER BREACHED</t>
  </si>
  <si>
    <t xml:space="preserve">DELAM </t>
  </si>
  <si>
    <t xml:space="preserve">PRIMER BREACHED </t>
  </si>
  <si>
    <t>SEAL RM.</t>
  </si>
  <si>
    <t>EC RWK</t>
  </si>
  <si>
    <t>SEAL RM</t>
  </si>
  <si>
    <t>CLINIC 8/23</t>
  </si>
  <si>
    <t>WAS CLOSED 8/17 - UNCLOSED 8/23</t>
  </si>
  <si>
    <t>DELAMED MEAS. STEP</t>
  </si>
  <si>
    <t xml:space="preserve">detail # L6600 </t>
  </si>
  <si>
    <t>clinic 8/23</t>
  </si>
  <si>
    <t>is an 180 material number failed as built</t>
  </si>
  <si>
    <t>LBDUAM5074</t>
  </si>
  <si>
    <t>LBDUAM5075</t>
  </si>
  <si>
    <t>LBDUAM5076</t>
  </si>
  <si>
    <t>LBDUAM5077</t>
  </si>
  <si>
    <t>LBDUAM5078</t>
  </si>
  <si>
    <t>LBDUAM5079</t>
  </si>
  <si>
    <t>LBDUAM5080</t>
  </si>
  <si>
    <t>LBDUAM5081</t>
  </si>
  <si>
    <t>LBDUAM4681</t>
  </si>
  <si>
    <t>LBDUAM4682</t>
  </si>
  <si>
    <t>LBDUAM4683</t>
  </si>
  <si>
    <t>LBDUAM4684</t>
  </si>
  <si>
    <t>LBDUAM4685</t>
  </si>
  <si>
    <t>LBDUAM4686</t>
  </si>
  <si>
    <t>LBDUAM4687</t>
  </si>
  <si>
    <t>LBDUAM4688</t>
  </si>
  <si>
    <t>LBDUAM4689</t>
  </si>
  <si>
    <t>LBDUAM4690</t>
  </si>
  <si>
    <t>LBDUAM4691</t>
  </si>
  <si>
    <t>LBDUAM4692</t>
  </si>
  <si>
    <t>LBDUAM4693</t>
  </si>
  <si>
    <t>LBDUAM4694</t>
  </si>
  <si>
    <t>LBDUAM4695</t>
  </si>
  <si>
    <t>LBDUAM4696</t>
  </si>
  <si>
    <t>LBDUAM4697</t>
  </si>
  <si>
    <t>LBDUAM4698</t>
  </si>
  <si>
    <t>LBDUAM4699</t>
  </si>
  <si>
    <t>LBDUAM4700</t>
  </si>
  <si>
    <t>NICK ON TE</t>
  </si>
  <si>
    <t>CLINIC 8/24</t>
  </si>
  <si>
    <t>DELAM AT SHIPPING MEAS. STEP</t>
  </si>
  <si>
    <t>WAITING FINAL</t>
  </si>
  <si>
    <t>WAIT FINAL</t>
  </si>
  <si>
    <t>CLOSED 8/24</t>
  </si>
  <si>
    <t>WAITING ON QN</t>
  </si>
  <si>
    <t>NEED LE STEP DISPO</t>
  </si>
  <si>
    <t>WAITING FOR FINAL</t>
  </si>
  <si>
    <t xml:space="preserve">WAITING FINAL </t>
  </si>
  <si>
    <t>CR</t>
  </si>
  <si>
    <t>LBDUAL9953</t>
  </si>
  <si>
    <t>LBDUAL9954</t>
  </si>
  <si>
    <t>LBDUAL9955</t>
  </si>
  <si>
    <t>LBDUAL9956</t>
  </si>
  <si>
    <t>LBDUAL9957</t>
  </si>
  <si>
    <t>closed 8/24</t>
  </si>
  <si>
    <t>REOPENED AT 502</t>
  </si>
  <si>
    <t xml:space="preserve">NEEDS REOPENED </t>
  </si>
  <si>
    <t>LBDUAL9689.</t>
  </si>
  <si>
    <t>FAILED RCVD X BLK STAINING</t>
  </si>
  <si>
    <t>RE-BL FAIL 8/25</t>
  </si>
  <si>
    <t>CLINCI 8/25</t>
  </si>
  <si>
    <t>CLINIC 8/25</t>
  </si>
  <si>
    <t>BARE METAL SHOWING</t>
  </si>
  <si>
    <t>DENT ON PLATFORM</t>
  </si>
  <si>
    <t>PITTING ON CHEVRON</t>
  </si>
  <si>
    <t xml:space="preserve">PRIMER SHOWING </t>
  </si>
  <si>
    <t xml:space="preserve">MISSING PRIMER </t>
  </si>
  <si>
    <t xml:space="preserve">24 HR. PASSED </t>
  </si>
  <si>
    <t>SHINNY PART</t>
  </si>
  <si>
    <t>PRI SHOWING</t>
  </si>
  <si>
    <t>DENT LE</t>
  </si>
  <si>
    <t>PRI THICK HAS RUNS</t>
  </si>
  <si>
    <t>LBDUAM4827</t>
  </si>
  <si>
    <t>LBDUAM4828</t>
  </si>
  <si>
    <t>LBDUAM4829</t>
  </si>
  <si>
    <t>LBDUAM4830</t>
  </si>
  <si>
    <t>LBDUAM4831</t>
  </si>
  <si>
    <t>LBDUAM4833</t>
  </si>
  <si>
    <t>LBDUAM4834</t>
  </si>
  <si>
    <t>LBDUAM4835</t>
  </si>
  <si>
    <t>LBDUAM4836</t>
  </si>
  <si>
    <t>LBDUAM4837</t>
  </si>
  <si>
    <t>LBDUAM4838</t>
  </si>
  <si>
    <t>LBDUAM4839</t>
  </si>
  <si>
    <t>LBDUAM4840</t>
  </si>
  <si>
    <t>LBDUAM4841</t>
  </si>
  <si>
    <t>LBDUAM4842</t>
  </si>
  <si>
    <t>LBDUAM4843</t>
  </si>
  <si>
    <t>LBDUAM4844</t>
  </si>
  <si>
    <t>LBDUAM4845</t>
  </si>
  <si>
    <t>LBDUAM4846</t>
  </si>
  <si>
    <t>LBDUAM5082</t>
  </si>
  <si>
    <t>LBDUAM5083</t>
  </si>
  <si>
    <t>LBDUAM5084</t>
  </si>
  <si>
    <t>LBDUAM5085</t>
  </si>
  <si>
    <t>LBDUAM5086</t>
  </si>
  <si>
    <t>LBDUAM5087</t>
  </si>
  <si>
    <t>LBDUAM5088</t>
  </si>
  <si>
    <t>LBDUAM5089</t>
  </si>
  <si>
    <t>LBDUAM5090</t>
  </si>
  <si>
    <t>LBDUAM5091</t>
  </si>
  <si>
    <t>LBDUAM5092</t>
  </si>
  <si>
    <t>LBDUAM5093</t>
  </si>
  <si>
    <t>RACK BY INSP</t>
  </si>
  <si>
    <t>WAITING REDISPO</t>
  </si>
  <si>
    <t>STARTING E/C RWK</t>
  </si>
  <si>
    <t>CLOSED 8/26</t>
  </si>
  <si>
    <t xml:space="preserve">DISBOND IN CLEAN ROOM </t>
  </si>
  <si>
    <t>CLINIC 8/26</t>
  </si>
  <si>
    <t>CLINIC 8/28</t>
  </si>
  <si>
    <t>CLOSED 8/28</t>
  </si>
  <si>
    <t>CLOSED 8/29</t>
  </si>
  <si>
    <t>.B/L FAILED</t>
  </si>
  <si>
    <t>CURING</t>
  </si>
  <si>
    <t>NEEDS REBL IS AAI 8/29</t>
  </si>
  <si>
    <t>CLOSRD 8/29</t>
  </si>
  <si>
    <t>LBDUAL9958</t>
  </si>
  <si>
    <t>LBDUAL9959</t>
  </si>
  <si>
    <t>LBDUAL9960</t>
  </si>
  <si>
    <t>LBDUAL9961</t>
  </si>
  <si>
    <t>LBDUAL9962</t>
  </si>
  <si>
    <t>LBDUAL9963</t>
  </si>
  <si>
    <t>LBDUAL9964</t>
  </si>
  <si>
    <t>LBDUAL9965</t>
  </si>
  <si>
    <t>LBDUAL9966</t>
  </si>
  <si>
    <t>LBDUAM5195</t>
  </si>
  <si>
    <t>LBDUAM5196</t>
  </si>
  <si>
    <t>LBDUAM5197</t>
  </si>
  <si>
    <t>LBDUAM5198</t>
  </si>
  <si>
    <t>LBDUAM5094</t>
  </si>
  <si>
    <t>LBDUAM5095</t>
  </si>
  <si>
    <t>LBDUAM5096</t>
  </si>
  <si>
    <t>LBDUAM5097</t>
  </si>
  <si>
    <t>LBDUAM5098</t>
  </si>
  <si>
    <t>LBDUAM5099</t>
  </si>
  <si>
    <t>LBDUAM5100</t>
  </si>
  <si>
    <t>LBDUAM5101</t>
  </si>
  <si>
    <t>LBDUAM5102</t>
  </si>
  <si>
    <t>LBDUAM5103</t>
  </si>
  <si>
    <t>LBDUAM4847</t>
  </si>
  <si>
    <t>LBDUAM4848</t>
  </si>
  <si>
    <t>LBDUAM4849</t>
  </si>
  <si>
    <t>LBDUAM4850</t>
  </si>
  <si>
    <t>LBDUAM4851</t>
  </si>
  <si>
    <t>LBDUAM4852</t>
  </si>
  <si>
    <t>LBDUAM4853</t>
  </si>
  <si>
    <t>LBDUAM4854</t>
  </si>
  <si>
    <t>LBDUAM4855</t>
  </si>
  <si>
    <t>LBDUAM4856</t>
  </si>
  <si>
    <t>CLINIC 8/30</t>
  </si>
  <si>
    <t>BLK STAIN HC. LOW</t>
  </si>
  <si>
    <t>BLK STAIN - HC LOW</t>
  </si>
  <si>
    <t>EC THICKNES</t>
  </si>
  <si>
    <t xml:space="preserve">CLINIC </t>
  </si>
  <si>
    <t>RYZ HOLD</t>
  </si>
  <si>
    <t>RYZ  HOLD</t>
  </si>
  <si>
    <t xml:space="preserve">RYZ HOLD </t>
  </si>
  <si>
    <t>HOLDING AREA</t>
  </si>
  <si>
    <t>CLOSED 8/30</t>
  </si>
  <si>
    <t xml:space="preserve">AERO REJECT </t>
  </si>
  <si>
    <t xml:space="preserve">SOLDREAM </t>
  </si>
  <si>
    <t>WALL IN QC CLINIC</t>
  </si>
  <si>
    <t>CLINIC WALL</t>
  </si>
  <si>
    <t>LBDUAL0719</t>
  </si>
  <si>
    <t>CLOSED 8/31</t>
  </si>
  <si>
    <t>NEEDS GF RWK 8/31</t>
  </si>
  <si>
    <t>FINAL X</t>
  </si>
  <si>
    <t>SEAL NEED TRIMMED</t>
  </si>
  <si>
    <t>SHIPPING IN PM</t>
  </si>
  <si>
    <t>SHIPPING IN THE PM 8/31</t>
  </si>
  <si>
    <t>BL FAILED 8/25- THIN EC</t>
  </si>
  <si>
    <t>BL FAILED 8/31 - THIN EC</t>
  </si>
  <si>
    <t>GF</t>
  </si>
  <si>
    <t>PRI ISSUE</t>
  </si>
  <si>
    <t>CLOSED 9/1</t>
  </si>
  <si>
    <t>CLINIC 9/1</t>
  </si>
  <si>
    <t>RTO 9/1</t>
  </si>
  <si>
    <t xml:space="preserve">BLK STAINING </t>
  </si>
  <si>
    <t xml:space="preserve">ACROSS FROM INSP DESK </t>
  </si>
  <si>
    <t>ACROSS FROM INSP DESK</t>
  </si>
  <si>
    <t>NEED PRI. T.U.</t>
  </si>
  <si>
    <t>NEED PRI. T. U.</t>
  </si>
  <si>
    <t>HAS A DISBOND</t>
  </si>
  <si>
    <t>LBDUAM4857</t>
  </si>
  <si>
    <t>LBDUAM4858</t>
  </si>
  <si>
    <t>LBDUAM4859</t>
  </si>
  <si>
    <t>LBDUAM4860</t>
  </si>
  <si>
    <t>LBDUAM4861</t>
  </si>
  <si>
    <t>LBDUAM4862</t>
  </si>
  <si>
    <t>LBDUAM4863</t>
  </si>
  <si>
    <t>LBDUAM4864</t>
  </si>
  <si>
    <t>LBDUAM4865</t>
  </si>
  <si>
    <t>LBDUAM4866</t>
  </si>
  <si>
    <t>LBDUAM4867</t>
  </si>
  <si>
    <t>LBDUAM4868</t>
  </si>
  <si>
    <t>CLINIC 9/6</t>
  </si>
  <si>
    <t xml:space="preserve">EC ABOVE </t>
  </si>
  <si>
    <t xml:space="preserve">NEEDS EC RWK - DOWN TO BARE METAL </t>
  </si>
  <si>
    <t xml:space="preserve">ON SPARE FX DESK </t>
  </si>
  <si>
    <t>IN PATRICK OFFICE</t>
  </si>
  <si>
    <t>RWK AREA</t>
  </si>
  <si>
    <t>CLOSED 9/6</t>
  </si>
  <si>
    <t xml:space="preserve"> BLACK STAIN OKED   NEED   GF RWK DONE</t>
  </si>
  <si>
    <t>PATRICKS OFFICE</t>
  </si>
  <si>
    <t xml:space="preserve">CLINIC WALL </t>
  </si>
  <si>
    <t>HARDCOAT BELIOW TOL.</t>
  </si>
  <si>
    <t xml:space="preserve">MISSING HARDCOAT </t>
  </si>
  <si>
    <t>BURN MARKS</t>
  </si>
  <si>
    <t>SR</t>
  </si>
  <si>
    <t>TAMMED PART</t>
  </si>
  <si>
    <t>AREO REJECT</t>
  </si>
  <si>
    <t xml:space="preserve">HOLD IN RENTENSION </t>
  </si>
  <si>
    <t>CLINIC 8/16</t>
  </si>
  <si>
    <t>CLINIC 8/31</t>
  </si>
  <si>
    <t>LBDUAM5199</t>
  </si>
  <si>
    <t>LBDUAM5200</t>
  </si>
  <si>
    <t>LBDUAM5201</t>
  </si>
  <si>
    <t>LBDUAM5202</t>
  </si>
  <si>
    <t>LBDUAM5203</t>
  </si>
  <si>
    <t>LBDUAM5204</t>
  </si>
  <si>
    <t>LBDUAM5205</t>
  </si>
  <si>
    <t>LBDUAM5206</t>
  </si>
  <si>
    <t>LBDUAM5207</t>
  </si>
  <si>
    <t>CLOSED 9/7</t>
  </si>
  <si>
    <t>CLINIC 9/7</t>
  </si>
  <si>
    <t>PRE-CLOSED 9/7</t>
  </si>
  <si>
    <t>ROUTER MISSING</t>
  </si>
  <si>
    <t>S.R</t>
  </si>
  <si>
    <t>T.U. BOOTH</t>
  </si>
  <si>
    <t xml:space="preserve"> BL FAILED</t>
  </si>
  <si>
    <t>ACROSS AISLE FROM INSP.</t>
  </si>
  <si>
    <t>BL FAIL 9/1 - AAI ON 9/8</t>
  </si>
  <si>
    <t>ON HOLD HAD HARDCOAT LEAKAGE</t>
  </si>
  <si>
    <t>LBDUAM4869</t>
  </si>
  <si>
    <t>LBDUAM4870</t>
  </si>
  <si>
    <t>LBDUAM4871</t>
  </si>
  <si>
    <t>LBDUAM4872</t>
  </si>
  <si>
    <t>LBDUAM4873</t>
  </si>
  <si>
    <t>LBDUAM4874</t>
  </si>
  <si>
    <t>LBDUAM4875</t>
  </si>
  <si>
    <t>LBDUAM4876</t>
  </si>
  <si>
    <t>LBDUAM4877</t>
  </si>
  <si>
    <t>LBDUAM4878</t>
  </si>
  <si>
    <t>LBDUAM4879</t>
  </si>
  <si>
    <t>LBDUAM4880</t>
  </si>
  <si>
    <t>LBDUAM4881</t>
  </si>
  <si>
    <t>LBDUAM4882</t>
  </si>
  <si>
    <t>LBDUAM4883</t>
  </si>
  <si>
    <t>LBDUAM4884</t>
  </si>
  <si>
    <t>LBDUAM4885</t>
  </si>
  <si>
    <t>LBDUAM4886</t>
  </si>
  <si>
    <t>LBDUAM4887</t>
  </si>
  <si>
    <t>LBDUAM5104</t>
  </si>
  <si>
    <t>LBDUAM5105</t>
  </si>
  <si>
    <t>LBDUAM5106</t>
  </si>
  <si>
    <t>LBDUAM5107</t>
  </si>
  <si>
    <t>HOLD IN RENTENSION STEP MEAS. OUT</t>
  </si>
  <si>
    <t>LBDUAM4701</t>
  </si>
  <si>
    <t>LBDUAM4702</t>
  </si>
  <si>
    <t>LBDUAM4703</t>
  </si>
  <si>
    <t>LBDUAM4704</t>
  </si>
  <si>
    <t xml:space="preserve">HAVE BLACK STAINING </t>
  </si>
  <si>
    <t>LBDUAM4705</t>
  </si>
  <si>
    <t>LBDUAM4706</t>
  </si>
  <si>
    <t>LBDUAM4707</t>
  </si>
  <si>
    <t>LBDUAM4708</t>
  </si>
  <si>
    <t>LBDUAM5108</t>
  </si>
  <si>
    <t>LBDUAM5109</t>
  </si>
  <si>
    <t>LBDUAM5110</t>
  </si>
  <si>
    <t>LBDUAM5111</t>
  </si>
  <si>
    <t>CLOSED 9/9</t>
  </si>
  <si>
    <t xml:space="preserve">NEEDS EC PATCH RW PRIMER SHOWING </t>
  </si>
  <si>
    <t>HAS NICK ON END OF PLATFORM OP 120</t>
  </si>
  <si>
    <t>LBDUAM4888</t>
  </si>
  <si>
    <t>LBDUAM4889</t>
  </si>
  <si>
    <t>LBDUAM4890</t>
  </si>
  <si>
    <t>LBDUAM4891</t>
  </si>
  <si>
    <t>LBDUAM4892</t>
  </si>
  <si>
    <t>LBDUAM4893</t>
  </si>
  <si>
    <t>LBDUAM4894</t>
  </si>
  <si>
    <t>LBDUAM4895</t>
  </si>
  <si>
    <t>LBDUAM4896</t>
  </si>
  <si>
    <t>LBDUAM4897</t>
  </si>
  <si>
    <t>LBDUAM4898</t>
  </si>
  <si>
    <t>LBDUAM4899</t>
  </si>
  <si>
    <t>LBDUAM4900</t>
  </si>
  <si>
    <t>LBDUAM4901</t>
  </si>
  <si>
    <t>LBDUAM4902</t>
  </si>
  <si>
    <t>LBDUAM4903</t>
  </si>
  <si>
    <t>LBDUAM4904</t>
  </si>
  <si>
    <t>LBDUAM4905</t>
  </si>
  <si>
    <t>LBDUAM4906</t>
  </si>
  <si>
    <t>LBDUAM4709</t>
  </si>
  <si>
    <t>LBDUAM4710</t>
  </si>
  <si>
    <t>LBDUAM4711</t>
  </si>
  <si>
    <t>LBDUAM4712</t>
  </si>
  <si>
    <t>LBDUAM4713</t>
  </si>
  <si>
    <t>LBDUAM4714</t>
  </si>
  <si>
    <t>LBDUAM4715</t>
  </si>
  <si>
    <t>LBDUAM4716</t>
  </si>
  <si>
    <t>LBDUAM4907</t>
  </si>
  <si>
    <t>LBDUAM4908</t>
  </si>
  <si>
    <t>LBDUAM4909</t>
  </si>
  <si>
    <t>LBDUAM4910</t>
  </si>
  <si>
    <t>LBDUAM4911</t>
  </si>
  <si>
    <t>LBDUAM4912</t>
  </si>
  <si>
    <t>LBDUAM4913</t>
  </si>
  <si>
    <t>LBDUAM4914</t>
  </si>
  <si>
    <t>LBDUAM4915</t>
  </si>
  <si>
    <t>LBDUAM4916</t>
  </si>
  <si>
    <t>LBDUAM4917</t>
  </si>
  <si>
    <t>LBDUAM4918</t>
  </si>
  <si>
    <t>LBDUAM5112</t>
  </si>
  <si>
    <t>LBDUAM5113</t>
  </si>
  <si>
    <t>LBDUAM5114</t>
  </si>
  <si>
    <t>LBDUAM5115</t>
  </si>
  <si>
    <t>LBDUAM5116</t>
  </si>
  <si>
    <t>LBDUAM5117</t>
  </si>
  <si>
    <t>LBDUAM5118</t>
  </si>
  <si>
    <t>LBDUAM5119</t>
  </si>
  <si>
    <t>CLINIC 9/12</t>
  </si>
  <si>
    <t xml:space="preserve">NEED QUALITY TO CHECK </t>
  </si>
  <si>
    <t>BLK STAIN ?</t>
  </si>
  <si>
    <t>CLININ 9/12</t>
  </si>
  <si>
    <t>PAA 2X ?</t>
  </si>
  <si>
    <t>WILL BE ON HOLD ON RETURN PAA 2 X</t>
  </si>
  <si>
    <t>PRIMER TIME IN ? RAN 2X</t>
  </si>
  <si>
    <t>WILL BE ON HOLD UPON RETURN PAA ISSUE</t>
  </si>
  <si>
    <t xml:space="preserve">BLK STAIN </t>
  </si>
  <si>
    <t>ALSO HAS A PAA ISSUE</t>
  </si>
  <si>
    <t xml:space="preserve">NEEDS PATCH REPAIR- DOWN TO BARE METAL </t>
  </si>
  <si>
    <t>NEEDS WRITTEN UP</t>
  </si>
  <si>
    <t xml:space="preserve">NEED EC PATCH - GREEN PRI SHOWING </t>
  </si>
  <si>
    <t>CAN NOT REWORK - NEEDS WRITTEN UP</t>
  </si>
  <si>
    <t>CLOSED 9/12</t>
  </si>
  <si>
    <t>NEED G.F. RWK DONE</t>
  </si>
  <si>
    <t>NEEDS EC PATCH REW</t>
  </si>
  <si>
    <t>CLINIC 9/13</t>
  </si>
  <si>
    <t>NEEDS EC PATCH DONE BELOW TOL.</t>
  </si>
  <si>
    <t>NEEDS EC PATCH DELAM</t>
  </si>
  <si>
    <t>LBDUAM4717</t>
  </si>
  <si>
    <t>LBDUAM4718</t>
  </si>
  <si>
    <t>LBDUAM4719</t>
  </si>
  <si>
    <t>LBDUAM4720</t>
  </si>
  <si>
    <t>LBDUAM4919</t>
  </si>
  <si>
    <t>LBDUAM4920</t>
  </si>
  <si>
    <t>LBDUAM4921</t>
  </si>
  <si>
    <t>LBDUAM4922</t>
  </si>
  <si>
    <t>LBDUAM5120</t>
  </si>
  <si>
    <t>LBDUAM5121</t>
  </si>
  <si>
    <t>LBDUAM5122</t>
  </si>
  <si>
    <t>LBDUAM5123</t>
  </si>
  <si>
    <t xml:space="preserve">NEED E.C RWK DOWN TO BARE METAL  </t>
  </si>
  <si>
    <t>NEEDS EC PATCH REW DONE MEAS. OVER TOL.</t>
  </si>
  <si>
    <t>CLOSED 9/13</t>
  </si>
  <si>
    <t>LBDUAM4721</t>
  </si>
  <si>
    <t>LBDUAM4722</t>
  </si>
  <si>
    <t>LBDUAM4723</t>
  </si>
  <si>
    <t>LBDUAM4724</t>
  </si>
  <si>
    <t>LBDUAM5409</t>
  </si>
  <si>
    <t>LBDUAM5410</t>
  </si>
  <si>
    <t>LBDUAM5411</t>
  </si>
  <si>
    <t>LBDUAM5412</t>
  </si>
  <si>
    <t>LBDUAM5413</t>
  </si>
  <si>
    <t>LBDUAM5124</t>
  </si>
  <si>
    <t>LBDUAM5125</t>
  </si>
  <si>
    <t>LBDUAM5126</t>
  </si>
  <si>
    <t>LBDUAM5127</t>
  </si>
  <si>
    <t>LBDUAM5208</t>
  </si>
  <si>
    <t>LBDUAM5209</t>
  </si>
  <si>
    <t>LBDUAM5210</t>
  </si>
  <si>
    <t>LBDUAM5211</t>
  </si>
  <si>
    <t>LBDUAM5212</t>
  </si>
  <si>
    <t>LBDUAM5213</t>
  </si>
  <si>
    <t>LBDUAM5214</t>
  </si>
  <si>
    <t>LBDUAM5215</t>
  </si>
  <si>
    <t>LBDUAM5216</t>
  </si>
  <si>
    <t>LBDUAM5217</t>
  </si>
  <si>
    <t>LBDUAM5218</t>
  </si>
  <si>
    <t>LBDUAM5219</t>
  </si>
  <si>
    <t>LBDUAM5220</t>
  </si>
  <si>
    <t>LBDUAM5221</t>
  </si>
  <si>
    <t>bl fail 9/14</t>
  </si>
  <si>
    <r>
      <t xml:space="preserve">NEEDS EC COSMETIC RWK </t>
    </r>
    <r>
      <rPr>
        <sz val="10"/>
        <color rgb="FFC00000"/>
        <rFont val="Arial"/>
        <family val="2"/>
      </rPr>
      <t>BARE METAL SHOWING</t>
    </r>
  </si>
  <si>
    <t>CLINIC 9/14</t>
  </si>
  <si>
    <t>RACK BY QC WALL</t>
  </si>
  <si>
    <t>BN UNDER TOL AFTER HARDCOAT</t>
  </si>
  <si>
    <t>DENTS</t>
  </si>
  <si>
    <t xml:space="preserve">GREEN PRIMER SHOWING </t>
  </si>
  <si>
    <t xml:space="preserve">NEEDS EC RWK COSMETIC GREEIN PRIMER SHOWING </t>
  </si>
  <si>
    <t>BL FAIL 9/7 HOLD IN RETENSION</t>
  </si>
  <si>
    <t>CLINIC 9/8</t>
  </si>
  <si>
    <t>FOD IN GREEN PRIMER</t>
  </si>
  <si>
    <t>THIN PRIMER</t>
  </si>
  <si>
    <t>CLOSED 9/14</t>
  </si>
  <si>
    <t>LBDUAM5222</t>
  </si>
  <si>
    <t>LBDUAM5223</t>
  </si>
  <si>
    <t>LBDUAM5224</t>
  </si>
  <si>
    <t>LBDUAM5225</t>
  </si>
  <si>
    <t>LBDUAM5226</t>
  </si>
  <si>
    <t>LBDUAM5227</t>
  </si>
  <si>
    <t>LBDUAM5228</t>
  </si>
  <si>
    <t>LBDUAM5229</t>
  </si>
  <si>
    <t>LBDUAM5230</t>
  </si>
  <si>
    <t>LBDUAM5231</t>
  </si>
  <si>
    <t>LBDUAM5232</t>
  </si>
  <si>
    <t>LBDUAM5233</t>
  </si>
  <si>
    <t>LBDUAM5234</t>
  </si>
  <si>
    <t>LBDUAM5235</t>
  </si>
  <si>
    <t>LBDUAM5236</t>
  </si>
  <si>
    <t>LBDUAM5237</t>
  </si>
  <si>
    <t>LBDUAM5238</t>
  </si>
  <si>
    <t>LBDUAM5239</t>
  </si>
  <si>
    <t>LBDUAM5128</t>
  </si>
  <si>
    <t>LBDUAM5129</t>
  </si>
  <si>
    <t>LBDUAM5130</t>
  </si>
  <si>
    <t>LBDUAM5131</t>
  </si>
  <si>
    <t>LBDUAM4725</t>
  </si>
  <si>
    <t>LBDUAM4726</t>
  </si>
  <si>
    <t>LBDUAM4727</t>
  </si>
  <si>
    <t>LBDUAM4728</t>
  </si>
  <si>
    <t>RED TAGGED</t>
  </si>
  <si>
    <t>RED TAGGED BUT PASSED FOR BLACK STAINING</t>
  </si>
  <si>
    <t>RED TAG</t>
  </si>
  <si>
    <t>RTO 9/15</t>
  </si>
  <si>
    <t>PASSED FOR BLK STAIN</t>
  </si>
  <si>
    <t xml:space="preserve">RED TAGGED </t>
  </si>
  <si>
    <t>HAS BLOWN BAG</t>
  </si>
  <si>
    <t>BY WALL IN QC</t>
  </si>
  <si>
    <t xml:space="preserve">NEEDS REOPENED HAS SCRATCH </t>
  </si>
  <si>
    <t>LBDUAM4729</t>
  </si>
  <si>
    <t>LBDUAM4730</t>
  </si>
  <si>
    <t>LBDUAM4731</t>
  </si>
  <si>
    <t>LBDUAM4732</t>
  </si>
  <si>
    <t>LBDUAM5132</t>
  </si>
  <si>
    <t>LBDUAM5133</t>
  </si>
  <si>
    <t>LBDUAM5134</t>
  </si>
  <si>
    <t>LBDUAM5135</t>
  </si>
  <si>
    <t>LBDUAM5136</t>
  </si>
  <si>
    <t>LBDUAM5137</t>
  </si>
  <si>
    <t>LBDUAM5138</t>
  </si>
  <si>
    <t>LBDUAM5139</t>
  </si>
  <si>
    <t>LBDUAM4923</t>
  </si>
  <si>
    <t>LBDUAM4924</t>
  </si>
  <si>
    <t>LBDUAM5240</t>
  </si>
  <si>
    <t>LBDUAM5241</t>
  </si>
  <si>
    <t>LBDUAM5242</t>
  </si>
  <si>
    <t>LBDUAM5243</t>
  </si>
  <si>
    <t>LBDUAM5244</t>
  </si>
  <si>
    <t>LBDUAM5245</t>
  </si>
  <si>
    <t>LBDUAM5246</t>
  </si>
  <si>
    <t>LBDUAM5414</t>
  </si>
  <si>
    <t>LBDUAM5415</t>
  </si>
  <si>
    <t>LBDUAM4733</t>
  </si>
  <si>
    <t>LBDUAM4734</t>
  </si>
  <si>
    <t>LBDUAM5140</t>
  </si>
  <si>
    <t>LBDUAM5141</t>
  </si>
  <si>
    <t>LBDUAM4739</t>
  </si>
  <si>
    <t>LBDUAM4740</t>
  </si>
  <si>
    <t>LBDUAM4741</t>
  </si>
  <si>
    <t>LBDUAM4742</t>
  </si>
  <si>
    <t>LBDUAM4925</t>
  </si>
  <si>
    <t>LBDUAM4926</t>
  </si>
  <si>
    <t>LBDUAM4927</t>
  </si>
  <si>
    <t>LBDUAM4928</t>
  </si>
  <si>
    <t>LBDUAM4929</t>
  </si>
  <si>
    <t>LBDUAM4930</t>
  </si>
  <si>
    <t>LBDUAM4931</t>
  </si>
  <si>
    <t>LBDUAM4932</t>
  </si>
  <si>
    <t>LBDUAM4933</t>
  </si>
  <si>
    <t>LBDUAM4934</t>
  </si>
  <si>
    <t>LBDUAM4935</t>
  </si>
  <si>
    <t>LBDUAM4936</t>
  </si>
  <si>
    <t>LBDUAM4937</t>
  </si>
  <si>
    <t>LBDUAM4938</t>
  </si>
  <si>
    <t>LBDUAM4939</t>
  </si>
  <si>
    <t>LBDUAM5148</t>
  </si>
  <si>
    <t>LBDUAM5149</t>
  </si>
  <si>
    <t>LBDUAM5150</t>
  </si>
  <si>
    <t>LBDUAM5151</t>
  </si>
  <si>
    <t>LBDUAM5247</t>
  </si>
  <si>
    <t>LBDUAM5248</t>
  </si>
  <si>
    <t>LBDUAM5249</t>
  </si>
  <si>
    <t>LBDUAM5250</t>
  </si>
  <si>
    <t>LBDUAM5416</t>
  </si>
  <si>
    <t>LBDUAM5417</t>
  </si>
  <si>
    <t>LBDUAM5418</t>
  </si>
  <si>
    <t>LBDUAM5419</t>
  </si>
  <si>
    <t>LBDUAM5420</t>
  </si>
  <si>
    <t>LBDUAM5421</t>
  </si>
  <si>
    <t>LBDUAM5422</t>
  </si>
  <si>
    <t>LBDUAM5423</t>
  </si>
  <si>
    <t>LBDUAM5424</t>
  </si>
  <si>
    <t>LBDUAM5425</t>
  </si>
  <si>
    <t>LBDUAM5426</t>
  </si>
  <si>
    <t>LBDUAM5427</t>
  </si>
  <si>
    <t>LBDUAM5428</t>
  </si>
  <si>
    <t>LBDUAM5429</t>
  </si>
  <si>
    <t>LBDUAM5430</t>
  </si>
  <si>
    <t>LBDUAM5431</t>
  </si>
  <si>
    <t>LBDUAM5432</t>
  </si>
  <si>
    <t>LBDUAM5433</t>
  </si>
  <si>
    <t>LBDUAM5434</t>
  </si>
  <si>
    <t>LBDUAM4743</t>
  </si>
  <si>
    <t>LBDUAM4744</t>
  </si>
  <si>
    <t>LBDUAM4745</t>
  </si>
  <si>
    <t>LBDUAM4746</t>
  </si>
  <si>
    <t>LBDUAM4940</t>
  </si>
  <si>
    <t>LBDUAM4941</t>
  </si>
  <si>
    <t>LBDUAM4942</t>
  </si>
  <si>
    <t>LBDUAM4943</t>
  </si>
  <si>
    <t>LBDUAM4944</t>
  </si>
  <si>
    <t>LBDUAM4945</t>
  </si>
  <si>
    <t>LBDUAM4946</t>
  </si>
  <si>
    <t>LBDUAM4947</t>
  </si>
  <si>
    <t>LBDUAM5152</t>
  </si>
  <si>
    <t>LBDUAM5153</t>
  </si>
  <si>
    <t>LBDUAM5154</t>
  </si>
  <si>
    <t>LBDUAM5155</t>
  </si>
  <si>
    <t>LBDUAM5156</t>
  </si>
  <si>
    <t>LBDUAM5157</t>
  </si>
  <si>
    <t>LBDUAM5158</t>
  </si>
  <si>
    <t>LBDUAM5159</t>
  </si>
  <si>
    <t>LBDUAM5435</t>
  </si>
  <si>
    <t>LBDUAM5436</t>
  </si>
  <si>
    <t>LBDUAM5437</t>
  </si>
  <si>
    <t>LBDUAM5438</t>
  </si>
  <si>
    <t>LBDUAM5439</t>
  </si>
  <si>
    <t>LBDUAM5440</t>
  </si>
  <si>
    <t>LBDUAM5441</t>
  </si>
  <si>
    <t>LBDUAM5442</t>
  </si>
  <si>
    <t>LBDUAM5443</t>
  </si>
  <si>
    <t>LBDUAM5444</t>
  </si>
  <si>
    <t>LBDUAM5445</t>
  </si>
  <si>
    <t>LBDUAM5446</t>
  </si>
  <si>
    <t>LBDUAM5447</t>
  </si>
  <si>
    <t>LBDUAM5448</t>
  </si>
  <si>
    <t>LBDUAM5449</t>
  </si>
  <si>
    <t>LBDUAM5450</t>
  </si>
  <si>
    <t>9/250</t>
  </si>
  <si>
    <t>LBDUAM4735</t>
  </si>
  <si>
    <t>LBDUAM4736</t>
  </si>
  <si>
    <t>LBDUAM4737</t>
  </si>
  <si>
    <t>LBDUAM4738</t>
  </si>
  <si>
    <t>LBDUAM5142</t>
  </si>
  <si>
    <t>LBDUAM5143</t>
  </si>
  <si>
    <t>LBDUAM5144</t>
  </si>
  <si>
    <t>LBDUAM5145</t>
  </si>
  <si>
    <t>LBDUAM5146</t>
  </si>
  <si>
    <t>LBDUAM5147</t>
  </si>
  <si>
    <t>shipped 9/23</t>
  </si>
  <si>
    <t>clinic 9/21.</t>
  </si>
  <si>
    <t>CLINIC 9/21</t>
  </si>
  <si>
    <t>BLK STAIN / MISSING HARDCOAT</t>
  </si>
  <si>
    <t>BLK STAIN/ MISSING HARD COAT</t>
  </si>
  <si>
    <t>BLK STAIN/MISSING HARDCOAT/ PRIMER ISSUE</t>
  </si>
  <si>
    <t xml:space="preserve">BLK STAIN/ MISSING H.C. </t>
  </si>
  <si>
    <t>BLK STAIN / NICK</t>
  </si>
  <si>
    <t>CLINIC 9/19</t>
  </si>
  <si>
    <t>EC THICKNESS</t>
  </si>
  <si>
    <t>PATCH RWK</t>
  </si>
  <si>
    <t>NEED PATCH RWK</t>
  </si>
  <si>
    <t>MB</t>
  </si>
  <si>
    <t>CLOSED 9/26</t>
  </si>
  <si>
    <t>AERO REJECT</t>
  </si>
  <si>
    <t>NEED COSMETIC RWK</t>
  </si>
  <si>
    <t>NEED PATCH</t>
  </si>
  <si>
    <t>FAILED STEP MEAS.9/26</t>
  </si>
  <si>
    <t>CLINIC 9/27</t>
  </si>
  <si>
    <t xml:space="preserve">NEED PATCH RWK </t>
  </si>
  <si>
    <t>SQUARE DRIVE BELOW TOLERN.</t>
  </si>
  <si>
    <t>LBDUAM4832</t>
  </si>
  <si>
    <t>NEED PATCH RWK TO BARE METAL</t>
  </si>
  <si>
    <t>LBDUAM4948</t>
  </si>
  <si>
    <t>LBDUAM4949</t>
  </si>
  <si>
    <t>LBDUAM4950</t>
  </si>
  <si>
    <t>LBDUAM4951</t>
  </si>
  <si>
    <t>LBDUAM4952</t>
  </si>
  <si>
    <t>LBDUAM4953</t>
  </si>
  <si>
    <t>LBDUAM4954</t>
  </si>
  <si>
    <t>LBDUAM4955</t>
  </si>
  <si>
    <t>LBDUAM4956</t>
  </si>
  <si>
    <t>LBDUAM4747</t>
  </si>
  <si>
    <t>LBDUAM4748</t>
  </si>
  <si>
    <t>LBDUAM4749</t>
  </si>
  <si>
    <t>LBDUAM4750</t>
  </si>
  <si>
    <t>LBDUAM5160</t>
  </si>
  <si>
    <t>LBDUAM5161</t>
  </si>
  <si>
    <t>LBDUAM5162</t>
  </si>
  <si>
    <t>LBDUAM5163</t>
  </si>
  <si>
    <t>CLINIC9/27</t>
  </si>
  <si>
    <t>CLINIC 9/28</t>
  </si>
  <si>
    <t>LOST VAC AT CLAVE</t>
  </si>
  <si>
    <t>NEED EC PATCH- BARE METAL</t>
  </si>
  <si>
    <t>BN UNDER TOLERN.</t>
  </si>
  <si>
    <t>BARE METAL</t>
  </si>
  <si>
    <t xml:space="preserve">BARE METAL </t>
  </si>
  <si>
    <t>NODULE</t>
  </si>
  <si>
    <t>HAS A QN ISSUE</t>
  </si>
  <si>
    <t>CLOSED 9/28</t>
  </si>
  <si>
    <t>NEED PRI T.U</t>
  </si>
  <si>
    <t>IHC RETURNED NO WORK PREFORMED SCRATCH ON BN 8/25</t>
  </si>
  <si>
    <t>NEED PATCH RWK - PRI SHOWING</t>
  </si>
  <si>
    <t>NEED PATCH RWK - BARE METAL</t>
  </si>
  <si>
    <t>CLINIC 9/25</t>
  </si>
  <si>
    <t>SCRATCH TO BARE METAL</t>
  </si>
  <si>
    <t>CLINIC9/16</t>
  </si>
  <si>
    <t>CONTAINMENTED</t>
  </si>
  <si>
    <t>DISCONTINUITY</t>
  </si>
  <si>
    <t>HOLES MASKED WRONG</t>
  </si>
  <si>
    <t>LBDUAM4751</t>
  </si>
  <si>
    <t>LBDUAM4752</t>
  </si>
  <si>
    <t>LBDUAM4753</t>
  </si>
  <si>
    <t>LBDUAM4754</t>
  </si>
  <si>
    <t>LBDUAM5164</t>
  </si>
  <si>
    <t>LBDUAM5165</t>
  </si>
  <si>
    <t>LBDUAM5166</t>
  </si>
  <si>
    <t>LBDUAM5167</t>
  </si>
  <si>
    <t>LBDUAM4755</t>
  </si>
  <si>
    <t>LBDUAM4756</t>
  </si>
  <si>
    <t>LBDUAM4757</t>
  </si>
  <si>
    <t>LBDUAM4758</t>
  </si>
  <si>
    <t>LBDUAM5168</t>
  </si>
  <si>
    <t>LBDUAM5169</t>
  </si>
  <si>
    <t>LBDUAM5170</t>
  </si>
  <si>
    <t>LBDUAM5171</t>
  </si>
  <si>
    <t>LBDUAM5470</t>
  </si>
  <si>
    <t>LBDUAM5471</t>
  </si>
  <si>
    <t>LBDUAM5472</t>
  </si>
  <si>
    <t>LBDUAM5473</t>
  </si>
  <si>
    <t>LBDUAM5474</t>
  </si>
  <si>
    <t>LBDUAM4759</t>
  </si>
  <si>
    <t>LBDUAM4760</t>
  </si>
  <si>
    <t>LBDUAM4761</t>
  </si>
  <si>
    <t>LBDUAM4762</t>
  </si>
  <si>
    <t>LBDUAM4763</t>
  </si>
  <si>
    <t>LBDUAM4764</t>
  </si>
  <si>
    <t>LBDUAM5172</t>
  </si>
  <si>
    <t>LBDUAM5173</t>
  </si>
  <si>
    <t>LBDUAM5174</t>
  </si>
  <si>
    <t>LBDUAM5175</t>
  </si>
  <si>
    <t>LBDUAM5176</t>
  </si>
  <si>
    <t>LBDUAM5177</t>
  </si>
  <si>
    <t>LBDUAM5178</t>
  </si>
  <si>
    <t>LBDUAM5451</t>
  </si>
  <si>
    <t>LBDUAM5452</t>
  </si>
  <si>
    <t>LBDUAM5453</t>
  </si>
  <si>
    <t>LBDUAM5454</t>
  </si>
  <si>
    <t>LBDUAM5455</t>
  </si>
  <si>
    <t>LBDUAM5456</t>
  </si>
  <si>
    <t>LBDUAM5457</t>
  </si>
  <si>
    <t>LBDUAM5458</t>
  </si>
  <si>
    <t>LBDUAM5459</t>
  </si>
  <si>
    <t>LBDUAM5460</t>
  </si>
  <si>
    <t>LBDUAM5461</t>
  </si>
  <si>
    <t>LBDUAM5462</t>
  </si>
  <si>
    <t>LBDUAM5463</t>
  </si>
  <si>
    <t>LBDUAM5464</t>
  </si>
  <si>
    <t>LBDUAM5465</t>
  </si>
  <si>
    <t>LBDUAM5466</t>
  </si>
  <si>
    <t>LBDUAM5467</t>
  </si>
  <si>
    <t>LBDUAM5468</t>
  </si>
  <si>
    <t>LBDUAM5469</t>
  </si>
  <si>
    <t>CLOSED 9/29</t>
  </si>
  <si>
    <t>NEEDS PATCH RWK</t>
  </si>
  <si>
    <t>NEED PATCH RWK DONE</t>
  </si>
  <si>
    <t xml:space="preserve">IMPROPER MASKING </t>
  </si>
  <si>
    <t>MISSING HC</t>
  </si>
  <si>
    <t>CLINIC 9/29</t>
  </si>
  <si>
    <t>SCRATCH IN PRI</t>
  </si>
  <si>
    <t>IHC STAINING</t>
  </si>
  <si>
    <t>9/169</t>
  </si>
  <si>
    <t>9/214</t>
  </si>
  <si>
    <t xml:space="preserve">NEED COSMETIC  REWK BARE METAL </t>
  </si>
  <si>
    <t>1ST ARTICLE FOR BOND RM FIXTURE</t>
  </si>
  <si>
    <t>1ST ARTICLE FOR BOND RM FIXTUE</t>
  </si>
  <si>
    <t>BN UNDER TOL.</t>
  </si>
  <si>
    <t>LBDUAM4765</t>
  </si>
  <si>
    <t>LBDUAM4766</t>
  </si>
  <si>
    <t>LBDUAM4767</t>
  </si>
  <si>
    <t>LBDUAM4768</t>
  </si>
  <si>
    <t>LBDUAM4769</t>
  </si>
  <si>
    <t>LBDUAM4770</t>
  </si>
  <si>
    <t>LBDUAM4771</t>
  </si>
  <si>
    <t>LBDUAM4772</t>
  </si>
  <si>
    <t>LBDUAM4773</t>
  </si>
  <si>
    <t>LBDUAM4774</t>
  </si>
  <si>
    <t>LBDUAM4775</t>
  </si>
  <si>
    <t>LBDUAM4776</t>
  </si>
  <si>
    <t>LBDUAM4777</t>
  </si>
  <si>
    <t>CLOSED 9/30</t>
  </si>
  <si>
    <t>LBDUAM5179</t>
  </si>
  <si>
    <t>LBDUAM5180</t>
  </si>
  <si>
    <t>LBDUAM5181</t>
  </si>
  <si>
    <t>LBDUAM5182</t>
  </si>
  <si>
    <t>LBDUAM5183</t>
  </si>
  <si>
    <t>LBDUAM5184</t>
  </si>
  <si>
    <t>LBDUAM5185</t>
  </si>
  <si>
    <t>LBDUAM5186</t>
  </si>
  <si>
    <t>LBDUAM5187</t>
  </si>
  <si>
    <t>LBDUAM5188</t>
  </si>
  <si>
    <t>LBDUAM5189</t>
  </si>
  <si>
    <t>LBDUAM5190</t>
  </si>
  <si>
    <t>LBDUAM5191</t>
  </si>
  <si>
    <t>LBDUAM5251</t>
  </si>
  <si>
    <t>1ST ARTICLE PART FOR BOND RM FIXTURE</t>
  </si>
  <si>
    <t>closed 9/30</t>
  </si>
  <si>
    <t>closed 10/3</t>
  </si>
  <si>
    <t>CLOSED 10/3</t>
  </si>
  <si>
    <t>DO NOT USE</t>
  </si>
  <si>
    <t>CLINIC 10/3</t>
  </si>
  <si>
    <t>MOST LIKLEY SCRAP IN JAIL</t>
  </si>
  <si>
    <t>BY PATRICKS OFFICE</t>
  </si>
  <si>
    <t>MB AT PLANT 2</t>
  </si>
  <si>
    <t>M.B. AT PLANT 2</t>
  </si>
  <si>
    <t>M.B AT PLANT 2</t>
  </si>
  <si>
    <t xml:space="preserve">NEEDS PATCH RWK </t>
  </si>
  <si>
    <t>BEHIND INSP DESK IN QC CLINIC ?</t>
  </si>
  <si>
    <t xml:space="preserve">QC </t>
  </si>
  <si>
    <t>QC</t>
  </si>
  <si>
    <t>BEHIND INSP DESK IN QC CLINIC?</t>
  </si>
  <si>
    <t xml:space="preserve">PROFILE ISSUES </t>
  </si>
  <si>
    <t>MOST LIKELY SCRAP IN JAIL</t>
  </si>
  <si>
    <t>HAS AREO REJECT- T PROFILE</t>
  </si>
  <si>
    <t>M.B AT PLANT 2 ON HOLD</t>
  </si>
  <si>
    <t>ON HOLD M.B AT PLANT 2</t>
  </si>
  <si>
    <t>ON HOLD M.B. AT PLANT 2</t>
  </si>
  <si>
    <t>T PROFILE</t>
  </si>
  <si>
    <t>LBDUAM5192</t>
  </si>
  <si>
    <t>LBDUAM5193</t>
  </si>
  <si>
    <t>LBDUAM5194</t>
  </si>
  <si>
    <t>LBDUAN5968</t>
  </si>
  <si>
    <t>LBDUAN5969</t>
  </si>
  <si>
    <t>LBDUAN5970</t>
  </si>
  <si>
    <t>LBDUAN5971</t>
  </si>
  <si>
    <t>LBDUAN5972</t>
  </si>
  <si>
    <t>LBDUAN5973</t>
  </si>
  <si>
    <t>LBDUAN5974</t>
  </si>
  <si>
    <t>LBDUAN5975</t>
  </si>
  <si>
    <t>LBDUAN5976</t>
  </si>
  <si>
    <t>LBDUAN5977</t>
  </si>
  <si>
    <t>SCRATCH</t>
  </si>
  <si>
    <t>LBDUAM4778</t>
  </si>
  <si>
    <t>LBDUAM4779</t>
  </si>
  <si>
    <t>LBDUAM4780</t>
  </si>
  <si>
    <t>LBDUAM4781</t>
  </si>
  <si>
    <t>LBDUAM4782</t>
  </si>
  <si>
    <t>LBDUAM4783</t>
  </si>
  <si>
    <t>LBDUAM4784</t>
  </si>
  <si>
    <t>LBDUAM4785</t>
  </si>
  <si>
    <t>LBDUAM4786</t>
  </si>
  <si>
    <t>LBDUAM4787</t>
  </si>
  <si>
    <t>LBDUAM4788</t>
  </si>
  <si>
    <t>LBDUAM4789</t>
  </si>
  <si>
    <t>LBDUAM4790</t>
  </si>
  <si>
    <t>LBDUAM4791</t>
  </si>
  <si>
    <t>CLOSED 10/4</t>
  </si>
  <si>
    <t>OP 150</t>
  </si>
  <si>
    <t>MAY HAVE DISBOND BAD COVER</t>
  </si>
  <si>
    <t>QC DESK BY INSP</t>
  </si>
  <si>
    <t>DENT SQUARE DRIVE</t>
  </si>
  <si>
    <t>ALRDY PROCESSED</t>
  </si>
  <si>
    <t>clinic 10/5</t>
  </si>
  <si>
    <t>INCOMING SCRATCH FROM IHC</t>
  </si>
  <si>
    <t>NO QN FOR BL</t>
  </si>
  <si>
    <t>GETTING SEAL REWK DONE</t>
  </si>
  <si>
    <t>SEAL RWK DONE</t>
  </si>
  <si>
    <t>READY FOR TAPE</t>
  </si>
  <si>
    <t>CLINIC 10/5</t>
  </si>
  <si>
    <t>HC BELOS TOLERN</t>
  </si>
  <si>
    <t>H C BELOW TOLERN</t>
  </si>
  <si>
    <t>LBDUAM4792</t>
  </si>
  <si>
    <t>LBDUAM4793</t>
  </si>
  <si>
    <t>LBDUAM4794</t>
  </si>
  <si>
    <t>LBDUAN5568</t>
  </si>
  <si>
    <t>LBDUAN5569</t>
  </si>
  <si>
    <t>LBDUAN5570</t>
  </si>
  <si>
    <t>LBDUAN5571</t>
  </si>
  <si>
    <t>LBDUAN5572</t>
  </si>
  <si>
    <t>LBDUAN5573</t>
  </si>
  <si>
    <t>LBDUAN5574</t>
  </si>
  <si>
    <t>LBDUAN5575</t>
  </si>
  <si>
    <t>LBDUAN5576</t>
  </si>
  <si>
    <t>LBDUAN5577</t>
  </si>
  <si>
    <t>LBDUAN5578</t>
  </si>
  <si>
    <t>LBDUAN5978</t>
  </si>
  <si>
    <t>LBDUAN5979</t>
  </si>
  <si>
    <t>LBDUAN5980</t>
  </si>
  <si>
    <t>LBDUAN5981</t>
  </si>
  <si>
    <t>LBDUAN5982</t>
  </si>
  <si>
    <t>LBDUAN5983</t>
  </si>
  <si>
    <t>LBDUAN5984</t>
  </si>
  <si>
    <t>LBDUAN5985</t>
  </si>
  <si>
    <t>LBDUAN5986</t>
  </si>
  <si>
    <t>LBDUAN5987</t>
  </si>
  <si>
    <t>LBDUAN5988</t>
  </si>
  <si>
    <t>LBDUAN5989</t>
  </si>
  <si>
    <t>LBDUAN5990</t>
  </si>
  <si>
    <t>PRE-COSED</t>
  </si>
  <si>
    <t xml:space="preserve">PRECLOSED </t>
  </si>
  <si>
    <t>PRE CLOSED/REOPENED U THICKNESS</t>
  </si>
  <si>
    <t>PROFILE ISSUES AERO REJECT T CONTOUR</t>
  </si>
  <si>
    <t>NICK ON ID</t>
  </si>
  <si>
    <t>EC MISSING</t>
  </si>
  <si>
    <t>NEED GF RWK</t>
  </si>
  <si>
    <t>NEEDS GF RWK</t>
  </si>
  <si>
    <t>CLOSED 10/6</t>
  </si>
  <si>
    <t>SCAN BEFORE FINAL</t>
  </si>
  <si>
    <t>QC DESK BEHIND INSP</t>
  </si>
  <si>
    <t>NEEDS PATCH RWK DOWN TO BARE METAL</t>
  </si>
  <si>
    <t>CLEAN CG FROM MOUNTING HOLES</t>
  </si>
  <si>
    <t>REJECTED FOR INTENDED USE U THICKNESS TE PROFILE</t>
  </si>
  <si>
    <t>U THICKNESS  TE PROFILE</t>
  </si>
  <si>
    <t>BL FAIL 10/6</t>
  </si>
  <si>
    <t>high cover</t>
  </si>
  <si>
    <t>CLINIC 10/6</t>
  </si>
  <si>
    <t>MISSING EC</t>
  </si>
  <si>
    <t>LBDUAN5579</t>
  </si>
  <si>
    <t>LBDUAN5580</t>
  </si>
  <si>
    <t>LBDUAN5581</t>
  </si>
  <si>
    <t>LBDUAN5582</t>
  </si>
  <si>
    <t>LBDUAN5583</t>
  </si>
  <si>
    <t>LBDUAN5584</t>
  </si>
  <si>
    <t>LBDUAN5585</t>
  </si>
  <si>
    <t>LBDUAM4957</t>
  </si>
  <si>
    <t>LBDUAM4958</t>
  </si>
  <si>
    <t>LBDUAM4959</t>
  </si>
  <si>
    <t>LBDUAM4960</t>
  </si>
  <si>
    <t>LBDUAM4961</t>
  </si>
  <si>
    <t>LBDUAN5991</t>
  </si>
  <si>
    <t>LBDUAN5992</t>
  </si>
  <si>
    <t>LBDUAN5993</t>
  </si>
  <si>
    <t>LBDUAN5994</t>
  </si>
  <si>
    <t>LBDUAN5995</t>
  </si>
  <si>
    <t>LBDUAN5996</t>
  </si>
  <si>
    <t>LBDUAM5252</t>
  </si>
  <si>
    <t>LBDUAM5253</t>
  </si>
  <si>
    <t>LBDUAM5254</t>
  </si>
  <si>
    <t>LBDUAM5255</t>
  </si>
  <si>
    <t>LBDUAM5475</t>
  </si>
  <si>
    <t>LBDUAM5476</t>
  </si>
  <si>
    <t>LBDUAM5477</t>
  </si>
  <si>
    <t>LBDUAM5478</t>
  </si>
  <si>
    <t>LBDUAM5479</t>
  </si>
  <si>
    <t>CLINIC 9/16</t>
  </si>
  <si>
    <t>RAPID CHANGE IN CURVITURE</t>
  </si>
  <si>
    <t>CLINIC 9/30</t>
  </si>
  <si>
    <t>clinic 10/4</t>
  </si>
  <si>
    <t>RAPID CHANGE IN CURVATURE</t>
  </si>
  <si>
    <t>CLINIC 10/4</t>
  </si>
  <si>
    <t xml:space="preserve">UNBOND </t>
  </si>
  <si>
    <t>CLINIC TAMMED</t>
  </si>
  <si>
    <t>UNBOND</t>
  </si>
  <si>
    <t>CLINIC TAMMED OUT</t>
  </si>
  <si>
    <t>CLOSED 9/22</t>
  </si>
  <si>
    <t>SCRAP TAMMED OUT</t>
  </si>
  <si>
    <t>CLOSED 10/7</t>
  </si>
  <si>
    <t>EC THICK</t>
  </si>
  <si>
    <t>NEED PATCH RWK- BARE METAL</t>
  </si>
  <si>
    <t>NEED PATCH RWK READY TO CG BARE METAL</t>
  </si>
  <si>
    <t>NEED PATCH RWK  READY TO CG BARE METAL</t>
  </si>
  <si>
    <t>NEED PATCH RWK BARE METAL</t>
  </si>
  <si>
    <t>HAS A DENT</t>
  </si>
  <si>
    <t>CLINIC 10/7</t>
  </si>
  <si>
    <t>WAITING RCVD X</t>
  </si>
  <si>
    <t>WAITINIG RCVD X</t>
  </si>
  <si>
    <t>NEEDS PRI. TU</t>
  </si>
  <si>
    <t>PRI TU CURING</t>
  </si>
  <si>
    <t>BY SEAL RM</t>
  </si>
  <si>
    <t>HW</t>
  </si>
  <si>
    <t xml:space="preserve">NEED PATCH RWK DONE </t>
  </si>
  <si>
    <t>BY CG</t>
  </si>
  <si>
    <t>EC THICK BARE METAL</t>
  </si>
  <si>
    <t>LIKELY SCRAP CART</t>
  </si>
  <si>
    <t>U THICKNESS/T PROFILE</t>
  </si>
  <si>
    <t>LBDUAN5586</t>
  </si>
  <si>
    <t>LBDUAN5587</t>
  </si>
  <si>
    <t>LBDUAN5588</t>
  </si>
  <si>
    <t>LBDUAN5589</t>
  </si>
  <si>
    <t>LBDUAN5590</t>
  </si>
  <si>
    <t>LBDUAN5591</t>
  </si>
  <si>
    <t>LBDUAN5592</t>
  </si>
  <si>
    <t>LBDUAM4962</t>
  </si>
  <si>
    <t>LBDUAM4963</t>
  </si>
  <si>
    <t>LBDUAM4964</t>
  </si>
  <si>
    <t>LBDUAM4965</t>
  </si>
  <si>
    <t>LBDUAM4966</t>
  </si>
  <si>
    <t>LBDUAN5997</t>
  </si>
  <si>
    <t>LBDUAN5998</t>
  </si>
  <si>
    <t>LBDUAN5999</t>
  </si>
  <si>
    <t>LBDUAN6000</t>
  </si>
  <si>
    <t>LBDUAN6001</t>
  </si>
  <si>
    <t>LBDUAN6002</t>
  </si>
  <si>
    <t>LBDUAM5256</t>
  </si>
  <si>
    <t>LBDUAM5257</t>
  </si>
  <si>
    <t>LBDUAM5258</t>
  </si>
  <si>
    <t>LBDUAM5259</t>
  </si>
  <si>
    <t>LBDUAM5480</t>
  </si>
  <si>
    <t>LBDUAM5481</t>
  </si>
  <si>
    <t>LBDUAM5482</t>
  </si>
  <si>
    <t>LBDUAM5483</t>
  </si>
  <si>
    <t>LBDUAM5484</t>
  </si>
  <si>
    <t>CLINIC 10/10</t>
  </si>
  <si>
    <t>DENT EDGE OF CB</t>
  </si>
  <si>
    <t>DENT EDGE CB</t>
  </si>
  <si>
    <t>NEEDS COSMETIC RWK</t>
  </si>
  <si>
    <t xml:space="preserve"> NEEDS COSMETIC RWK</t>
  </si>
  <si>
    <t xml:space="preserve">NEEDS PATCH REWK </t>
  </si>
  <si>
    <t>NEEDS PATCH REWK</t>
  </si>
  <si>
    <t>BL FAIL 10/7</t>
  </si>
  <si>
    <t>BL CLEANING</t>
  </si>
  <si>
    <t>BL FAILED 10/7</t>
  </si>
  <si>
    <t>BL FAILED  10/7</t>
  </si>
  <si>
    <t xml:space="preserve">BL FAILED </t>
  </si>
  <si>
    <t>CLEANING BL</t>
  </si>
  <si>
    <t xml:space="preserve">BL FAIL </t>
  </si>
  <si>
    <t>ACROSS AISLE INSP DESK</t>
  </si>
  <si>
    <t>NEEDS GF REWK</t>
  </si>
  <si>
    <t>CG OVEN</t>
  </si>
  <si>
    <t>OP 70 GF</t>
  </si>
  <si>
    <t>LBDUAM5485</t>
  </si>
  <si>
    <t>LBDUAM5486</t>
  </si>
  <si>
    <t>LBDUAM5487</t>
  </si>
  <si>
    <t>LBDUAM5260</t>
  </si>
  <si>
    <t>LBDUAM5261</t>
  </si>
  <si>
    <t>LBDUAN6003</t>
  </si>
  <si>
    <t>LBDUAN6004</t>
  </si>
  <si>
    <t>LBDUAN6005</t>
  </si>
  <si>
    <t>LBDUAN6006</t>
  </si>
  <si>
    <t>LBDUAM4967</t>
  </si>
  <si>
    <t>LBDUAN5593</t>
  </si>
  <si>
    <t>LBDUAN5594</t>
  </si>
  <si>
    <t>LBDUAN5595</t>
  </si>
  <si>
    <t>LBDUAN5596</t>
  </si>
  <si>
    <t>NEED COSMETICWK</t>
  </si>
  <si>
    <t>WAITING FOR RCVD X</t>
  </si>
  <si>
    <t>CLINIC10/10</t>
  </si>
  <si>
    <t xml:space="preserve">M.B AT PLANT 2 </t>
  </si>
  <si>
    <t>M.B AT PLANT</t>
  </si>
  <si>
    <r>
      <t xml:space="preserve">  </t>
    </r>
    <r>
      <rPr>
        <b/>
        <sz val="11"/>
        <color theme="9" tint="-0.249977111117893"/>
        <rFont val="Arial"/>
        <family val="2"/>
      </rPr>
      <t>IHC</t>
    </r>
  </si>
  <si>
    <t>CLINIC 10/11</t>
  </si>
  <si>
    <t>PASSED 24 HR CURE</t>
  </si>
  <si>
    <t>AIR CURE</t>
  </si>
  <si>
    <t>AIR CURI</t>
  </si>
  <si>
    <t xml:space="preserve">AIR CURING </t>
  </si>
  <si>
    <t>OP 120</t>
  </si>
  <si>
    <t>PAINT BOOTH</t>
  </si>
  <si>
    <t>OP 160</t>
  </si>
  <si>
    <t>HW.</t>
  </si>
  <si>
    <t>SEAL RM/</t>
  </si>
  <si>
    <t>NEEDS GF RWK DONE</t>
  </si>
  <si>
    <t>NEEDS  GF RWK DONE</t>
  </si>
  <si>
    <t>BYCG</t>
  </si>
  <si>
    <t>10/111</t>
  </si>
  <si>
    <t>RTO 10/11</t>
  </si>
  <si>
    <t>TABLE IN RWK AREA</t>
  </si>
  <si>
    <t xml:space="preserve">NEEDS GF RWK </t>
  </si>
  <si>
    <t>NEEDS NPRI. TU</t>
  </si>
  <si>
    <t>Repair Cell</t>
  </si>
  <si>
    <t>J9573</t>
  </si>
  <si>
    <t>L4360</t>
  </si>
  <si>
    <t>M4674</t>
  </si>
  <si>
    <t>M4673</t>
  </si>
  <si>
    <t>M4652</t>
  </si>
  <si>
    <t>M4694</t>
  </si>
  <si>
    <t>M4688</t>
  </si>
  <si>
    <t>M4690</t>
  </si>
  <si>
    <t>M4715</t>
  </si>
  <si>
    <t>M4728</t>
  </si>
  <si>
    <t>M4725</t>
  </si>
  <si>
    <t>M4700</t>
  </si>
  <si>
    <t>M4718</t>
  </si>
  <si>
    <t>M4717</t>
  </si>
  <si>
    <t>M4682</t>
  </si>
  <si>
    <t>M4723</t>
  </si>
  <si>
    <t>M4724</t>
  </si>
  <si>
    <t>M4734</t>
  </si>
  <si>
    <t>K2209</t>
  </si>
  <si>
    <t>M4873</t>
  </si>
  <si>
    <t>M4832</t>
  </si>
  <si>
    <t>M4875</t>
  </si>
  <si>
    <t>M4869</t>
  </si>
  <si>
    <t>M4896</t>
  </si>
  <si>
    <t>M4910</t>
  </si>
  <si>
    <t>M4820</t>
  </si>
  <si>
    <t>M4887</t>
  </si>
  <si>
    <t>M4866</t>
  </si>
  <si>
    <t>M4849</t>
  </si>
  <si>
    <t>M4891</t>
  </si>
  <si>
    <t>M4899</t>
  </si>
  <si>
    <t>M4877</t>
  </si>
  <si>
    <t>M4879</t>
  </si>
  <si>
    <t>M4851</t>
  </si>
  <si>
    <t>M4876</t>
  </si>
  <si>
    <t>M4898</t>
  </si>
  <si>
    <t>M4892</t>
  </si>
  <si>
    <t>L4294</t>
  </si>
  <si>
    <t>L4282</t>
  </si>
  <si>
    <t>M4884</t>
  </si>
  <si>
    <t>M4845</t>
  </si>
  <si>
    <t>M4863</t>
  </si>
  <si>
    <t>M4857</t>
  </si>
  <si>
    <t>M4901</t>
  </si>
  <si>
    <t>L4299</t>
  </si>
  <si>
    <t>M4864</t>
  </si>
  <si>
    <t>M4859</t>
  </si>
  <si>
    <t>M4900</t>
  </si>
  <si>
    <t>M4874</t>
  </si>
  <si>
    <t>M4893</t>
  </si>
  <si>
    <t>M4903</t>
  </si>
  <si>
    <t>M4912</t>
  </si>
  <si>
    <t>M4908</t>
  </si>
  <si>
    <t>M4880</t>
  </si>
  <si>
    <t>M4923</t>
  </si>
  <si>
    <t>M4922</t>
  </si>
  <si>
    <t>M4913</t>
  </si>
  <si>
    <t>M4924</t>
  </si>
  <si>
    <t>M4914</t>
  </si>
  <si>
    <t>M4902</t>
  </si>
  <si>
    <t>M4886</t>
  </si>
  <si>
    <t>M4882</t>
  </si>
  <si>
    <t>M4885</t>
  </si>
  <si>
    <t>M4907</t>
  </si>
  <si>
    <t>M4916</t>
  </si>
  <si>
    <t>M4920</t>
  </si>
  <si>
    <t>M4894</t>
  </si>
  <si>
    <t>M4938</t>
  </si>
  <si>
    <t>M4939</t>
  </si>
  <si>
    <t>M4828</t>
  </si>
  <si>
    <t>M4931</t>
  </si>
  <si>
    <t>M4937</t>
  </si>
  <si>
    <t>L9750</t>
  </si>
  <si>
    <t>M4856</t>
  </si>
  <si>
    <t>M4853</t>
  </si>
  <si>
    <t>M4852</t>
  </si>
  <si>
    <t>M4854</t>
  </si>
  <si>
    <t>M4855</t>
  </si>
  <si>
    <t>M4925</t>
  </si>
  <si>
    <t>M4936</t>
  </si>
  <si>
    <t>M4927</t>
  </si>
  <si>
    <t>M4928</t>
  </si>
  <si>
    <t>M4929</t>
  </si>
  <si>
    <t>M4930</t>
  </si>
  <si>
    <t>M4932</t>
  </si>
  <si>
    <t>M4933</t>
  </si>
  <si>
    <t>M4934</t>
  </si>
  <si>
    <t>M4935</t>
  </si>
  <si>
    <t>M4946</t>
  </si>
  <si>
    <t>M4943</t>
  </si>
  <si>
    <t>M4948</t>
  </si>
  <si>
    <t>M4952</t>
  </si>
  <si>
    <t>M4941</t>
  </si>
  <si>
    <t>M4950</t>
  </si>
  <si>
    <t>M4953</t>
  </si>
  <si>
    <t>M4955</t>
  </si>
  <si>
    <t>M4926</t>
  </si>
  <si>
    <t>M4942</t>
  </si>
  <si>
    <t>M4945</t>
  </si>
  <si>
    <t>M4954</t>
  </si>
  <si>
    <t>M4956</t>
  </si>
  <si>
    <t>M4940</t>
  </si>
  <si>
    <t>M4944</t>
  </si>
  <si>
    <t>M4947</t>
  </si>
  <si>
    <t>M4951</t>
  </si>
  <si>
    <t>M4949</t>
  </si>
  <si>
    <t>M4960</t>
  </si>
  <si>
    <t>M4957</t>
  </si>
  <si>
    <t>M4958</t>
  </si>
  <si>
    <t>M4959</t>
  </si>
  <si>
    <t>M4961</t>
  </si>
  <si>
    <t>M4962</t>
  </si>
  <si>
    <t>M4963</t>
  </si>
  <si>
    <t>M4964</t>
  </si>
  <si>
    <t>M4965</t>
  </si>
  <si>
    <t>M4966</t>
  </si>
  <si>
    <t>M5081</t>
  </si>
  <si>
    <t>M5075</t>
  </si>
  <si>
    <t>M5129</t>
  </si>
  <si>
    <t>M5086</t>
  </si>
  <si>
    <t>M5078</t>
  </si>
  <si>
    <t>M5095</t>
  </si>
  <si>
    <t>M5111</t>
  </si>
  <si>
    <t>M5105</t>
  </si>
  <si>
    <t>M5106</t>
  </si>
  <si>
    <t>M5132</t>
  </si>
  <si>
    <t>M5063</t>
  </si>
  <si>
    <t>M5082</t>
  </si>
  <si>
    <t>M5087</t>
  </si>
  <si>
    <t>M5107</t>
  </si>
  <si>
    <t>M5110</t>
  </si>
  <si>
    <t>M5114</t>
  </si>
  <si>
    <t>M5134</t>
  </si>
  <si>
    <t>M5133</t>
  </si>
  <si>
    <t>M5128</t>
  </si>
  <si>
    <t>M5124</t>
  </si>
  <si>
    <t>M5137</t>
  </si>
  <si>
    <t>M5138</t>
  </si>
  <si>
    <t>M5139</t>
  </si>
  <si>
    <t>M5112</t>
  </si>
  <si>
    <t>M5121</t>
  </si>
  <si>
    <t>M5113</t>
  </si>
  <si>
    <t>M5140</t>
  </si>
  <si>
    <t>M5147</t>
  </si>
  <si>
    <t>M5146</t>
  </si>
  <si>
    <t>M5142</t>
  </si>
  <si>
    <t>M5123</t>
  </si>
  <si>
    <t>M5122</t>
  </si>
  <si>
    <t>M5126</t>
  </si>
  <si>
    <t>M5148</t>
  </si>
  <si>
    <t>M5149</t>
  </si>
  <si>
    <t>M5144</t>
  </si>
  <si>
    <t>M5150</t>
  </si>
  <si>
    <t>M5153</t>
  </si>
  <si>
    <t>M5145</t>
  </si>
  <si>
    <t>M5116</t>
  </si>
  <si>
    <t>M5118</t>
  </si>
  <si>
    <t>M5154</t>
  </si>
  <si>
    <t>M5157</t>
  </si>
  <si>
    <t>M5164</t>
  </si>
  <si>
    <t>M5152</t>
  </si>
  <si>
    <t>M5155</t>
  </si>
  <si>
    <t>M5184</t>
  </si>
  <si>
    <t>M5174</t>
  </si>
  <si>
    <t>M5176</t>
  </si>
  <si>
    <t>M5172</t>
  </si>
  <si>
    <t>M5179</t>
  </si>
  <si>
    <t>M5177</t>
  </si>
  <si>
    <t>M5165</t>
  </si>
  <si>
    <t>M5156</t>
  </si>
  <si>
    <t>M5159</t>
  </si>
  <si>
    <t>M5170</t>
  </si>
  <si>
    <t>M5188</t>
  </si>
  <si>
    <t>M5191</t>
  </si>
  <si>
    <t>N5969</t>
  </si>
  <si>
    <t>M5158</t>
  </si>
  <si>
    <t>M5161</t>
  </si>
  <si>
    <t>M5163</t>
  </si>
  <si>
    <t>M5166</t>
  </si>
  <si>
    <t>M5173</t>
  </si>
  <si>
    <t>M5175</t>
  </si>
  <si>
    <t>M5178</t>
  </si>
  <si>
    <t>M5180</t>
  </si>
  <si>
    <t>M5183</t>
  </si>
  <si>
    <t>M5187</t>
  </si>
  <si>
    <t>M5186</t>
  </si>
  <si>
    <t>M5151</t>
  </si>
  <si>
    <t>M5190</t>
  </si>
  <si>
    <t>N5970</t>
  </si>
  <si>
    <t>M5189</t>
  </si>
  <si>
    <t>M5194</t>
  </si>
  <si>
    <t>N5972</t>
  </si>
  <si>
    <t>N5976</t>
  </si>
  <si>
    <t>N5977</t>
  </si>
  <si>
    <t>N5974</t>
  </si>
  <si>
    <t>N5980</t>
  </si>
  <si>
    <t>N5983</t>
  </si>
  <si>
    <t>M5168</t>
  </si>
  <si>
    <t>M5171</t>
  </si>
  <si>
    <t>M5167</t>
  </si>
  <si>
    <t>M5193</t>
  </si>
  <si>
    <t>M5182</t>
  </si>
  <si>
    <t>M5160</t>
  </si>
  <si>
    <t>M5162</t>
  </si>
  <si>
    <t>M5169</t>
  </si>
  <si>
    <t>N5971</t>
  </si>
  <si>
    <t>M5192</t>
  </si>
  <si>
    <t>N5981</t>
  </si>
  <si>
    <t>N5982</t>
  </si>
  <si>
    <t>N5991</t>
  </si>
  <si>
    <t>N5968</t>
  </si>
  <si>
    <t>N5978</t>
  </si>
  <si>
    <t>N5973</t>
  </si>
  <si>
    <t>N5975</t>
  </si>
  <si>
    <t>N5979</t>
  </si>
  <si>
    <t>N5992</t>
  </si>
  <si>
    <t>M5181</t>
  </si>
  <si>
    <t>N5985</t>
  </si>
  <si>
    <t>N5987</t>
  </si>
  <si>
    <t>N5989</t>
  </si>
  <si>
    <t>N5986</t>
  </si>
  <si>
    <t>N5995</t>
  </si>
  <si>
    <t>N5996</t>
  </si>
  <si>
    <t>N5997</t>
  </si>
  <si>
    <t>N5999</t>
  </si>
  <si>
    <t>N6000</t>
  </si>
  <si>
    <t>N5984</t>
  </si>
  <si>
    <t>N5988</t>
  </si>
  <si>
    <t>N5990</t>
  </si>
  <si>
    <t>N5993</t>
  </si>
  <si>
    <t>N5998</t>
  </si>
  <si>
    <t>N5994</t>
  </si>
  <si>
    <t>N6001</t>
  </si>
  <si>
    <t>N6002</t>
  </si>
  <si>
    <t>N6003</t>
  </si>
  <si>
    <t>N6004</t>
  </si>
  <si>
    <t>N6005</t>
  </si>
  <si>
    <t>N6006</t>
  </si>
  <si>
    <t>M5207</t>
  </si>
  <si>
    <t>L9961</t>
  </si>
  <si>
    <t>L9959</t>
  </si>
  <si>
    <t>L9960</t>
  </si>
  <si>
    <t>M5197</t>
  </si>
  <si>
    <t>M5206</t>
  </si>
  <si>
    <t>M5235</t>
  </si>
  <si>
    <t>M5210</t>
  </si>
  <si>
    <t>M5230</t>
  </si>
  <si>
    <t>M5234</t>
  </si>
  <si>
    <t>M5214</t>
  </si>
  <si>
    <t>M5239</t>
  </si>
  <si>
    <t>M5241</t>
  </si>
  <si>
    <t>M5209</t>
  </si>
  <si>
    <t>L4387</t>
  </si>
  <si>
    <t>L9942</t>
  </si>
  <si>
    <t>L9958</t>
  </si>
  <si>
    <t>M5198</t>
  </si>
  <si>
    <t>M5203</t>
  </si>
  <si>
    <t>M5238</t>
  </si>
  <si>
    <t>M5229</t>
  </si>
  <si>
    <t>M5202</t>
  </si>
  <si>
    <t>M5211</t>
  </si>
  <si>
    <t>M5213</t>
  </si>
  <si>
    <t>M5221</t>
  </si>
  <si>
    <t>M5208</t>
  </si>
  <si>
    <t>M5220</t>
  </si>
  <si>
    <t>M5215</t>
  </si>
  <si>
    <t>M5219</t>
  </si>
  <si>
    <t>M5247</t>
  </si>
  <si>
    <t>M5250</t>
  </si>
  <si>
    <t>M5249</t>
  </si>
  <si>
    <t>M5251</t>
  </si>
  <si>
    <t>M5248</t>
  </si>
  <si>
    <t>M5252</t>
  </si>
  <si>
    <t>M5253</t>
  </si>
  <si>
    <t>M5256</t>
  </si>
  <si>
    <t>M5257</t>
  </si>
  <si>
    <t>M5225</t>
  </si>
  <si>
    <t>M5233</t>
  </si>
  <si>
    <t>M5254</t>
  </si>
  <si>
    <t>M5255</t>
  </si>
  <si>
    <t>M5258</t>
  </si>
  <si>
    <t>M5259</t>
  </si>
  <si>
    <t>M5260</t>
  </si>
  <si>
    <t>M5261</t>
  </si>
  <si>
    <t>M5414</t>
  </si>
  <si>
    <t>M5415</t>
  </si>
  <si>
    <t>M5434</t>
  </si>
  <si>
    <t>M5438</t>
  </si>
  <si>
    <t>M5421</t>
  </si>
  <si>
    <t>M5433</t>
  </si>
  <si>
    <t>M5443</t>
  </si>
  <si>
    <t>M5437</t>
  </si>
  <si>
    <t>M5416</t>
  </si>
  <si>
    <t>M5430</t>
  </si>
  <si>
    <t>M5431</t>
  </si>
  <si>
    <t>M5426</t>
  </si>
  <si>
    <t>M5422</t>
  </si>
  <si>
    <t>M5423</t>
  </si>
  <si>
    <t>M5427</t>
  </si>
  <si>
    <t>M5432</t>
  </si>
  <si>
    <t>M5444</t>
  </si>
  <si>
    <t>M5452</t>
  </si>
  <si>
    <t>M5468</t>
  </si>
  <si>
    <t>M5465</t>
  </si>
  <si>
    <t>M5445</t>
  </si>
  <si>
    <t>M5464</t>
  </si>
  <si>
    <t>M5461</t>
  </si>
  <si>
    <t>M5417</t>
  </si>
  <si>
    <t>M5429</t>
  </si>
  <si>
    <t>M5473</t>
  </si>
  <si>
    <t>M5457</t>
  </si>
  <si>
    <t>M5469</t>
  </si>
  <si>
    <t>M5467</t>
  </si>
  <si>
    <t>M5442</t>
  </si>
  <si>
    <t>M5428</t>
  </si>
  <si>
    <t>M5474</t>
  </si>
  <si>
    <t>M5466</t>
  </si>
  <si>
    <t>M5425</t>
  </si>
  <si>
    <t>M5419</t>
  </si>
  <si>
    <t>M5439</t>
  </si>
  <si>
    <t>M5441</t>
  </si>
  <si>
    <t>M5424</t>
  </si>
  <si>
    <t>M5455</t>
  </si>
  <si>
    <t>M5418</t>
  </si>
  <si>
    <t>M5447</t>
  </si>
  <si>
    <t>M5448</t>
  </si>
  <si>
    <t>M5472</t>
  </si>
  <si>
    <t>M5458</t>
  </si>
  <si>
    <t>M5453</t>
  </si>
  <si>
    <t>M5463</t>
  </si>
  <si>
    <t>M5470</t>
  </si>
  <si>
    <t>M5475</t>
  </si>
  <si>
    <t>M5420</t>
  </si>
  <si>
    <t>M5471</t>
  </si>
  <si>
    <t>M5440</t>
  </si>
  <si>
    <t>M5446</t>
  </si>
  <si>
    <t>M5462</t>
  </si>
  <si>
    <t>M5435</t>
  </si>
  <si>
    <t>M5454</t>
  </si>
  <si>
    <t>M5456</t>
  </si>
  <si>
    <t>M5476</t>
  </si>
  <si>
    <t>M5477</t>
  </si>
  <si>
    <t>M5480</t>
  </si>
  <si>
    <t>M5451</t>
  </si>
  <si>
    <t>M5460</t>
  </si>
  <si>
    <t>M5459</t>
  </si>
  <si>
    <t>M5450</t>
  </si>
  <si>
    <t>M5478</t>
  </si>
  <si>
    <t>M5479</t>
  </si>
  <si>
    <t>M5481</t>
  </si>
  <si>
    <t>M5482</t>
  </si>
  <si>
    <t>M5483</t>
  </si>
  <si>
    <t>M5484</t>
  </si>
  <si>
    <t>M5436</t>
  </si>
  <si>
    <t>M5485</t>
  </si>
  <si>
    <t>M5486</t>
  </si>
  <si>
    <t>M5487</t>
  </si>
  <si>
    <t>M4713</t>
  </si>
  <si>
    <t>M4730</t>
  </si>
  <si>
    <t>M4708</t>
  </si>
  <si>
    <t>M4722</t>
  </si>
  <si>
    <t>M4710</t>
  </si>
  <si>
    <t>M4720</t>
  </si>
  <si>
    <t>M4738</t>
  </si>
  <si>
    <t>M4735</t>
  </si>
  <si>
    <t>M4771</t>
  </si>
  <si>
    <t>M4789</t>
  </si>
  <si>
    <t>M4773</t>
  </si>
  <si>
    <t>M4756</t>
  </si>
  <si>
    <t>M4758</t>
  </si>
  <si>
    <t>M4754</t>
  </si>
  <si>
    <t>M4755</t>
  </si>
  <si>
    <t>N5570</t>
  </si>
  <si>
    <t>M4762</t>
  </si>
  <si>
    <t>M4752</t>
  </si>
  <si>
    <t>M4790</t>
  </si>
  <si>
    <t>N5575</t>
  </si>
  <si>
    <t>N5576</t>
  </si>
  <si>
    <t>M4782</t>
  </si>
  <si>
    <t>M4749</t>
  </si>
  <si>
    <t>M4764</t>
  </si>
  <si>
    <t>M4793</t>
  </si>
  <si>
    <t>M4794</t>
  </si>
  <si>
    <t>N5569</t>
  </si>
  <si>
    <t>N5577</t>
  </si>
  <si>
    <t>N5578</t>
  </si>
  <si>
    <t>N5573</t>
  </si>
  <si>
    <t>N5574</t>
  </si>
  <si>
    <t>N5579</t>
  </si>
  <si>
    <t>N5580</t>
  </si>
  <si>
    <t>N5581</t>
  </si>
  <si>
    <t>N5583</t>
  </si>
  <si>
    <t>N5587</t>
  </si>
  <si>
    <t>N5588</t>
  </si>
  <si>
    <t>M4737</t>
  </si>
  <si>
    <t>M4787</t>
  </si>
  <si>
    <t>N5572</t>
  </si>
  <si>
    <t>N5582</t>
  </si>
  <si>
    <t>N5585</t>
  </si>
  <si>
    <t>N5586</t>
  </si>
  <si>
    <t>M4695</t>
  </si>
  <si>
    <t>M4704</t>
  </si>
  <si>
    <t>M4745</t>
  </si>
  <si>
    <t>M4748</t>
  </si>
  <si>
    <t>M4683</t>
  </si>
  <si>
    <t>M4786</t>
  </si>
  <si>
    <t>N5584</t>
  </si>
  <si>
    <t>N5589</t>
  </si>
  <si>
    <t>N5590</t>
  </si>
  <si>
    <t>N5591</t>
  </si>
  <si>
    <t>N5592</t>
  </si>
  <si>
    <t>N5593</t>
  </si>
  <si>
    <t>N5594</t>
  </si>
  <si>
    <t>N5595</t>
  </si>
  <si>
    <t>N5596</t>
  </si>
  <si>
    <t>M4967</t>
  </si>
  <si>
    <t>L9844</t>
  </si>
  <si>
    <t>M4696</t>
  </si>
  <si>
    <t>M4698</t>
  </si>
  <si>
    <t>M4719</t>
  </si>
  <si>
    <t>M4711</t>
  </si>
  <si>
    <t>M4741</t>
  </si>
  <si>
    <t>M4742</t>
  </si>
  <si>
    <t>L4236</t>
  </si>
  <si>
    <t>M4733</t>
  </si>
  <si>
    <t>M4739</t>
  </si>
  <si>
    <t>M4744</t>
  </si>
  <si>
    <t>M4763</t>
  </si>
  <si>
    <t>M4687</t>
  </si>
  <si>
    <t>M4701</t>
  </si>
  <si>
    <t>M4779</t>
  </si>
  <si>
    <t>M4769</t>
  </si>
  <si>
    <t>M4781</t>
  </si>
  <si>
    <t>M4767</t>
  </si>
  <si>
    <t>M4740</t>
  </si>
  <si>
    <t>M4746</t>
  </si>
  <si>
    <t>M4780</t>
  </si>
  <si>
    <t>M4784</t>
  </si>
  <si>
    <t>M4759</t>
  </si>
  <si>
    <t>M4776</t>
  </si>
  <si>
    <t>M4753</t>
  </si>
  <si>
    <t>M4743</t>
  </si>
  <si>
    <t>M4750</t>
  </si>
  <si>
    <t>M4757</t>
  </si>
  <si>
    <t>M4768</t>
  </si>
  <si>
    <t>M4770</t>
  </si>
  <si>
    <t>M4751</t>
  </si>
  <si>
    <t>M4747</t>
  </si>
  <si>
    <t>M4772</t>
  </si>
  <si>
    <t>M4778</t>
  </si>
  <si>
    <t>M4783</t>
  </si>
  <si>
    <t>M4791</t>
  </si>
  <si>
    <t>M4760</t>
  </si>
  <si>
    <t>M4761</t>
  </si>
  <si>
    <t>M4777</t>
  </si>
  <si>
    <t>M4775</t>
  </si>
  <si>
    <t>M4703</t>
  </si>
  <si>
    <t>M4788</t>
  </si>
  <si>
    <t>N5568</t>
  </si>
  <si>
    <t>N5571</t>
  </si>
  <si>
    <t>M4785</t>
  </si>
  <si>
    <t>M4766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</si>
</sst>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3" formatCode="_(* #,##0.00_);_(* \(#,##0.00\);_(* &quot;-&quot;??_);_(@_)"/>
    <numFmt numFmtId="164" formatCode="m/d"/>
    <numFmt numFmtId="165" formatCode="m/d\ \-\ h\ AM/PM"/>
    <numFmt numFmtId="166" formatCode="_-* #,##0.00\ _D_M_-;\-* #,##0.00\ _D_M_-;_-* &quot;-&quot;??\ _D_M_-;_-@_-"/>
    <numFmt numFmtId="167" formatCode="&quot;$&quot;#,##0\ ;\(&quot;$&quot;#,##0\)"/>
    <numFmt numFmtId="168" formatCode="_([$€-2]* #,##0.00_);_([$€-2]* \(#,##0.00\);_([$€-2]* &quot;-&quot;??_)"/>
    <numFmt numFmtId="169" formatCode="0.0000"/>
    <numFmt numFmtId="170" formatCode="dd\-mmm\-yy_)"/>
    <numFmt numFmtId="171" formatCode="#,##0&quot;£&quot;_);[Red]\(#,##0&quot;£&quot;\)"/>
    <numFmt numFmtId="172" formatCode="dd\-mmm_)"/>
    <numFmt numFmtId="173" formatCode="#,##0&quot;£&quot;_);\(#,##0&quot;£&quot;\)"/>
    <numFmt numFmtId="174" formatCode="[$-409]d\-mmm;@"/>
    <numFmt numFmtId="175" formatCode="m/d;@"/>
    <numFmt numFmtId="176" formatCode="0E+00"/>
    <numFmt numFmtId="177" formatCode="m/d/yy;@"/>
    <numFmt numFmtId="178" formatCode="0.000"/>
    <numFmt numFmtId="179" formatCode="[$-F800]dddd\,\ mmmm\ dd\,\ yyyy"/>
  </numFmts>
  <fonts count="91">
    <font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sz val="8"/>
      <name val="Arial"/>
      <family val="2"/>
    </font>
    <font>
      <b/>
      <sz val="8"/>
      <color theme="0"/>
      <name val="Arial"/>
      <family val="2"/>
    </font>
    <font>
      <i/>
      <sz val="8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Tms Rmn"/>
    </font>
    <font>
      <sz val="12"/>
      <name val="±¼¸²Ã¼"/>
      <charset val="129"/>
    </font>
    <font>
      <sz val="12"/>
      <color indexed="24"/>
      <name val="Arial"/>
      <family val="2"/>
    </font>
    <font>
      <b/>
      <sz val="11"/>
      <color indexed="8"/>
      <name val="Calibri"/>
      <family val="2"/>
    </font>
    <font>
      <b/>
      <sz val="12"/>
      <name val="Arial"/>
      <family val="2"/>
    </font>
    <font>
      <sz val="18"/>
      <color indexed="24"/>
      <name val="Arial"/>
      <family val="2"/>
    </font>
    <font>
      <sz val="8"/>
      <color indexed="24"/>
      <name val="Arial"/>
      <family val="2"/>
    </font>
    <font>
      <sz val="7"/>
      <name val="Small Fonts"/>
      <family val="2"/>
    </font>
    <font>
      <sz val="10"/>
      <name val="Book Antiqua"/>
      <family val="1"/>
    </font>
    <font>
      <sz val="12"/>
      <name val="Arial"/>
      <family val="2"/>
    </font>
    <font>
      <sz val="10"/>
      <color theme="1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18"/>
      <color indexed="62"/>
      <name val="Cambria"/>
      <family val="2"/>
    </font>
    <font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8"/>
      <color indexed="9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theme="1"/>
      <name val="Arial"/>
      <family val="2"/>
    </font>
    <font>
      <b/>
      <sz val="18"/>
      <color theme="3"/>
      <name val="Cambria"/>
      <family val="2"/>
      <scheme val="major"/>
    </font>
    <font>
      <sz val="11"/>
      <color theme="1"/>
      <name val="Calibri"/>
      <family val="2"/>
    </font>
    <font>
      <b/>
      <sz val="12"/>
      <color theme="1"/>
      <name val="Arial"/>
      <family val="2"/>
    </font>
    <font>
      <b/>
      <sz val="8"/>
      <color theme="3"/>
      <name val="Arial"/>
      <family val="2"/>
    </font>
    <font>
      <sz val="7"/>
      <color theme="1"/>
      <name val="Arial"/>
      <family val="2"/>
    </font>
    <font>
      <b/>
      <sz val="10"/>
      <color theme="3"/>
      <name val="Arial"/>
      <family val="2"/>
    </font>
    <font>
      <sz val="11"/>
      <color theme="3"/>
      <name val="Arial"/>
      <family val="2"/>
    </font>
    <font>
      <i/>
      <sz val="11"/>
      <color theme="1"/>
      <name val="Arial"/>
      <family val="2"/>
    </font>
    <font>
      <b/>
      <sz val="10"/>
      <color theme="1"/>
      <name val="Arial"/>
      <family val="2"/>
    </font>
    <font>
      <sz val="12"/>
      <color theme="1"/>
      <name val="Arial"/>
      <family val="2"/>
    </font>
    <font>
      <sz val="10"/>
      <color indexed="64"/>
      <name val="Arial"/>
      <family val="2"/>
    </font>
    <font>
      <sz val="11"/>
      <color rgb="FF000000"/>
      <name val="Arial"/>
      <family val="2"/>
    </font>
    <font>
      <b/>
      <sz val="12"/>
      <color indexed="9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14"/>
      <color theme="1"/>
      <name val="Arial"/>
      <family val="2"/>
    </font>
    <font>
      <u/>
      <sz val="10"/>
      <color theme="1"/>
      <name val="Arial"/>
      <family val="2"/>
    </font>
    <font>
      <b/>
      <sz val="22"/>
      <name val="Arial"/>
      <family val="2"/>
    </font>
    <font>
      <b/>
      <sz val="11"/>
      <color rgb="FFFF0000"/>
      <name val="Arial"/>
      <family val="2"/>
    </font>
    <font>
      <sz val="10"/>
      <color indexed="81"/>
      <name val="Tahoma"/>
      <family val="2"/>
    </font>
    <font>
      <i/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1"/>
      <color theme="1"/>
      <name val="Arial"/>
      <family val="2"/>
    </font>
    <font>
      <b/>
      <sz val="9"/>
      <color theme="1"/>
      <name val="Arial"/>
      <family val="2"/>
    </font>
    <font>
      <b/>
      <sz val="28"/>
      <color theme="1"/>
      <name val="Arial"/>
      <family val="2"/>
    </font>
    <font>
      <b/>
      <sz val="28"/>
      <color theme="0"/>
      <name val="Arial"/>
      <family val="2"/>
    </font>
    <font>
      <sz val="10"/>
      <color theme="0"/>
      <name val="Arial"/>
      <family val="2"/>
    </font>
    <font>
      <b/>
      <sz val="11"/>
      <name val="Arial"/>
      <family val="2"/>
    </font>
    <font>
      <b/>
      <sz val="11"/>
      <color theme="9" tint="-0.249977111117893"/>
      <name val="Arial"/>
      <family val="2"/>
    </font>
    <font>
      <sz val="10"/>
      <color rgb="FF00B050"/>
      <name val="Arial"/>
      <family val="2"/>
    </font>
    <font>
      <b/>
      <sz val="16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rgb="FFC00000"/>
      <name val="Arial"/>
      <family val="2"/>
    </font>
    <font>
      <sz val="8"/>
      <color theme="0"/>
      <name val="Arial"/>
      <family val="2"/>
    </font>
    <font>
      <sz val="10"/>
      <color rgb="FFFF0000"/>
      <name val="Arial"/>
      <family val="2"/>
    </font>
  </fonts>
  <fills count="12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0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F49EE4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48A5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C09D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8FB4FF"/>
        <bgColor indexed="64"/>
      </patternFill>
    </fill>
    <fill>
      <patternFill patternType="solid">
        <fgColor rgb="FFD3B5E9"/>
        <bgColor indexed="64"/>
      </patternFill>
    </fill>
    <fill>
      <patternFill patternType="solid">
        <fgColor rgb="FFFAC49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rgb="FFF79646"/>
        <bgColor indexed="64"/>
      </patternFill>
    </fill>
  </fills>
  <borders count="19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thin">
        <color indexed="64"/>
      </top>
      <bottom style="dashDot">
        <color indexed="64"/>
      </bottom>
      <diagonal/>
    </border>
    <border>
      <left/>
      <right style="medium">
        <color indexed="64"/>
      </right>
      <top style="dashDot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ashDot">
        <color indexed="64"/>
      </bottom>
      <diagonal/>
    </border>
    <border>
      <left style="medium">
        <color indexed="64"/>
      </left>
      <right style="medium">
        <color indexed="64"/>
      </right>
      <top style="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54466">
    <xf numFmtId="0" fontId="0" fillId="0" borderId="0"/>
    <xf numFmtId="0" fontId="4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5" fillId="44" borderId="0" applyNumberFormat="0" applyBorder="0" applyAlignment="0" applyProtection="0"/>
    <xf numFmtId="0" fontId="2" fillId="15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5" fillId="47" borderId="0" applyNumberFormat="0" applyBorder="0" applyAlignment="0" applyProtection="0"/>
    <xf numFmtId="0" fontId="2" fillId="19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5" fillId="50" borderId="0" applyNumberFormat="0" applyBorder="0" applyAlignment="0" applyProtection="0"/>
    <xf numFmtId="0" fontId="2" fillId="23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5" fillId="50" borderId="0" applyNumberFormat="0" applyBorder="0" applyAlignment="0" applyProtection="0"/>
    <xf numFmtId="0" fontId="2" fillId="27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5" fillId="43" borderId="0" applyNumberFormat="0" applyBorder="0" applyAlignment="0" applyProtection="0"/>
    <xf numFmtId="0" fontId="2" fillId="31" borderId="0" applyNumberFormat="0" applyBorder="0" applyAlignment="0" applyProtection="0"/>
    <xf numFmtId="0" fontId="24" fillId="51" borderId="0" applyNumberFormat="0" applyBorder="0" applyAlignment="0" applyProtection="0"/>
    <xf numFmtId="0" fontId="24" fillId="46" borderId="0" applyNumberFormat="0" applyBorder="0" applyAlignment="0" applyProtection="0"/>
    <xf numFmtId="0" fontId="25" fillId="52" borderId="0" applyNumberFormat="0" applyBorder="0" applyAlignment="0" applyProtection="0"/>
    <xf numFmtId="0" fontId="2" fillId="35" borderId="0" applyNumberFormat="0" applyBorder="0" applyAlignment="0" applyProtection="0"/>
    <xf numFmtId="0" fontId="11" fillId="9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/>
    <xf numFmtId="0" fontId="15" fillId="12" borderId="10" applyNumberFormat="0" applyAlignment="0" applyProtection="0"/>
    <xf numFmtId="0" fontId="1" fillId="13" borderId="13" applyNumberFormat="0" applyAlignment="0" applyProtection="0"/>
    <xf numFmtId="43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3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9" fillId="53" borderId="0" applyNumberFormat="0" applyBorder="0" applyAlignment="0" applyProtection="0"/>
    <xf numFmtId="0" fontId="29" fillId="54" borderId="0" applyNumberFormat="0" applyBorder="0" applyAlignment="0" applyProtection="0"/>
    <xf numFmtId="0" fontId="29" fillId="55" borderId="0" applyNumberFormat="0" applyBorder="0" applyAlignment="0" applyProtection="0"/>
    <xf numFmtId="168" fontId="19" fillId="0" borderId="0" applyFont="0" applyFill="0" applyBorder="0" applyAlignment="0" applyProtection="0"/>
    <xf numFmtId="0" fontId="18" fillId="0" borderId="0" applyNumberFormat="0" applyFill="0" applyBorder="0" applyAlignment="0" applyProtection="0"/>
    <xf numFmtId="2" fontId="28" fillId="0" borderId="0" applyFont="0" applyFill="0" applyBorder="0" applyAlignment="0" applyProtection="0"/>
    <xf numFmtId="0" fontId="10" fillId="8" borderId="0" applyNumberFormat="0" applyBorder="0" applyAlignment="0" applyProtection="0"/>
    <xf numFmtId="0" fontId="30" fillId="0" borderId="17" applyNumberFormat="0" applyAlignment="0" applyProtection="0">
      <alignment horizontal="left" vertical="center"/>
    </xf>
    <xf numFmtId="0" fontId="30" fillId="0" borderId="19">
      <alignment horizontal="left" vertical="center"/>
    </xf>
    <xf numFmtId="0" fontId="7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8" fillId="0" borderId="8" applyNumberFormat="0" applyFill="0" applyAlignment="0" applyProtection="0"/>
    <xf numFmtId="0" fontId="32" fillId="0" borderId="0" applyNumberFormat="0" applyFill="0" applyBorder="0" applyAlignment="0" applyProtection="0"/>
    <xf numFmtId="0" fontId="9" fillId="0" borderId="9" applyNumberFormat="0" applyFill="0" applyAlignment="0" applyProtection="0"/>
    <xf numFmtId="0" fontId="9" fillId="0" borderId="0" applyNumberFormat="0" applyFill="0" applyBorder="0" applyAlignment="0" applyProtection="0"/>
    <xf numFmtId="0" fontId="13" fillId="11" borderId="10" applyNumberFormat="0" applyAlignment="0" applyProtection="0"/>
    <xf numFmtId="0" fontId="16" fillId="0" borderId="12" applyNumberFormat="0" applyFill="0" applyAlignment="0" applyProtection="0"/>
    <xf numFmtId="0" fontId="12" fillId="10" borderId="0" applyNumberFormat="0" applyBorder="0" applyAlignment="0" applyProtection="0"/>
    <xf numFmtId="37" fontId="33" fillId="0" borderId="0"/>
    <xf numFmtId="169" fontId="34" fillId="0" borderId="0"/>
    <xf numFmtId="0" fontId="4" fillId="0" borderId="0" applyAlignment="0">
      <alignment horizontal="justify" vertical="justify"/>
    </xf>
    <xf numFmtId="0" fontId="4" fillId="0" borderId="0" applyAlignment="0">
      <alignment horizontal="justify" vertical="justify"/>
    </xf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3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Alignment="0">
      <alignment horizontal="justify" vertical="justify"/>
    </xf>
    <xf numFmtId="0" fontId="4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6" fillId="0" borderId="0"/>
    <xf numFmtId="0" fontId="36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37" fillId="14" borderId="14" applyNumberFormat="0" applyFont="0" applyAlignment="0" applyProtection="0"/>
    <xf numFmtId="0" fontId="14" fillId="12" borderId="11" applyNumberFormat="0" applyAlignment="0" applyProtection="0"/>
    <xf numFmtId="9" fontId="37" fillId="0" borderId="0" applyFont="0" applyFill="0" applyBorder="0" applyAlignment="0" applyProtection="0"/>
    <xf numFmtId="4" fontId="38" fillId="56" borderId="20" applyNumberFormat="0" applyProtection="0">
      <alignment vertical="center"/>
    </xf>
    <xf numFmtId="4" fontId="39" fillId="56" borderId="20" applyNumberFormat="0" applyProtection="0">
      <alignment vertical="center"/>
    </xf>
    <xf numFmtId="4" fontId="38" fillId="56" borderId="20" applyNumberFormat="0" applyProtection="0">
      <alignment horizontal="left" vertical="center" indent="1"/>
    </xf>
    <xf numFmtId="0" fontId="38" fillId="56" borderId="20" applyNumberFormat="0" applyProtection="0">
      <alignment horizontal="left" vertical="top" indent="1"/>
    </xf>
    <xf numFmtId="4" fontId="38" fillId="57" borderId="0" applyNumberFormat="0" applyProtection="0">
      <alignment horizontal="left" vertical="center" indent="1"/>
    </xf>
    <xf numFmtId="4" fontId="40" fillId="58" borderId="20" applyNumberFormat="0" applyProtection="0">
      <alignment horizontal="right" vertical="center"/>
    </xf>
    <xf numFmtId="4" fontId="40" fillId="59" borderId="20" applyNumberFormat="0" applyProtection="0">
      <alignment horizontal="right" vertical="center"/>
    </xf>
    <xf numFmtId="4" fontId="40" fillId="60" borderId="20" applyNumberFormat="0" applyProtection="0">
      <alignment horizontal="right" vertical="center"/>
    </xf>
    <xf numFmtId="4" fontId="40" fillId="61" borderId="20" applyNumberFormat="0" applyProtection="0">
      <alignment horizontal="right" vertical="center"/>
    </xf>
    <xf numFmtId="4" fontId="40" fillId="62" borderId="20" applyNumberFormat="0" applyProtection="0">
      <alignment horizontal="right" vertical="center"/>
    </xf>
    <xf numFmtId="4" fontId="40" fillId="63" borderId="20" applyNumberFormat="0" applyProtection="0">
      <alignment horizontal="right" vertical="center"/>
    </xf>
    <xf numFmtId="4" fontId="40" fillId="64" borderId="20" applyNumberFormat="0" applyProtection="0">
      <alignment horizontal="right" vertical="center"/>
    </xf>
    <xf numFmtId="4" fontId="40" fillId="65" borderId="20" applyNumberFormat="0" applyProtection="0">
      <alignment horizontal="right" vertical="center"/>
    </xf>
    <xf numFmtId="4" fontId="40" fillId="66" borderId="20" applyNumberFormat="0" applyProtection="0">
      <alignment horizontal="right" vertical="center"/>
    </xf>
    <xf numFmtId="4" fontId="38" fillId="67" borderId="21" applyNumberFormat="0" applyProtection="0">
      <alignment horizontal="left" vertical="center" indent="1"/>
    </xf>
    <xf numFmtId="4" fontId="40" fillId="68" borderId="0" applyNumberFormat="0" applyProtection="0">
      <alignment horizontal="left" vertical="center" indent="1"/>
    </xf>
    <xf numFmtId="4" fontId="41" fillId="69" borderId="0" applyNumberFormat="0" applyProtection="0">
      <alignment horizontal="left" vertical="center" indent="1"/>
    </xf>
    <xf numFmtId="4" fontId="40" fillId="57" borderId="20" applyNumberFormat="0" applyProtection="0">
      <alignment horizontal="right" vertical="center"/>
    </xf>
    <xf numFmtId="4" fontId="40" fillId="68" borderId="0" applyNumberFormat="0" applyProtection="0">
      <alignment horizontal="left" vertical="center" indent="1"/>
    </xf>
    <xf numFmtId="4" fontId="40" fillId="68" borderId="0" applyNumberFormat="0" applyProtection="0">
      <alignment horizontal="left" vertical="center" indent="1"/>
    </xf>
    <xf numFmtId="4" fontId="40" fillId="57" borderId="0" applyNumberFormat="0" applyProtection="0">
      <alignment horizontal="left" vertical="center" indent="1"/>
    </xf>
    <xf numFmtId="4" fontId="40" fillId="57" borderId="0" applyNumberFormat="0" applyProtection="0">
      <alignment horizontal="left" vertical="center" indent="1"/>
    </xf>
    <xf numFmtId="0" fontId="4" fillId="69" borderId="20" applyNumberFormat="0" applyProtection="0">
      <alignment horizontal="left" vertical="center" indent="1"/>
    </xf>
    <xf numFmtId="0" fontId="4" fillId="69" borderId="20" applyNumberFormat="0" applyProtection="0">
      <alignment horizontal="left" vertical="center" indent="1"/>
    </xf>
    <xf numFmtId="0" fontId="4" fillId="69" borderId="20" applyNumberFormat="0" applyProtection="0">
      <alignment horizontal="left" vertical="top" indent="1"/>
    </xf>
    <xf numFmtId="0" fontId="4" fillId="69" borderId="20" applyNumberFormat="0" applyProtection="0">
      <alignment horizontal="left" vertical="top" indent="1"/>
    </xf>
    <xf numFmtId="0" fontId="4" fillId="57" borderId="20" applyNumberFormat="0" applyProtection="0">
      <alignment horizontal="left" vertical="center" indent="1"/>
    </xf>
    <xf numFmtId="0" fontId="4" fillId="57" borderId="20" applyNumberFormat="0" applyProtection="0">
      <alignment horizontal="left" vertical="center" indent="1"/>
    </xf>
    <xf numFmtId="0" fontId="4" fillId="57" borderId="20" applyNumberFormat="0" applyProtection="0">
      <alignment horizontal="left" vertical="top" indent="1"/>
    </xf>
    <xf numFmtId="0" fontId="4" fillId="57" borderId="20" applyNumberFormat="0" applyProtection="0">
      <alignment horizontal="left" vertical="top" indent="1"/>
    </xf>
    <xf numFmtId="0" fontId="4" fillId="70" borderId="20" applyNumberFormat="0" applyProtection="0">
      <alignment horizontal="left" vertical="center" indent="1"/>
    </xf>
    <xf numFmtId="0" fontId="4" fillId="70" borderId="20" applyNumberFormat="0" applyProtection="0">
      <alignment horizontal="left" vertical="center" indent="1"/>
    </xf>
    <xf numFmtId="0" fontId="4" fillId="70" borderId="20" applyNumberFormat="0" applyProtection="0">
      <alignment horizontal="left" vertical="top" indent="1"/>
    </xf>
    <xf numFmtId="0" fontId="4" fillId="70" borderId="20" applyNumberFormat="0" applyProtection="0">
      <alignment horizontal="left" vertical="top" indent="1"/>
    </xf>
    <xf numFmtId="0" fontId="4" fillId="68" borderId="20" applyNumberFormat="0" applyProtection="0">
      <alignment horizontal="left" vertical="center" indent="1"/>
    </xf>
    <xf numFmtId="0" fontId="4" fillId="68" borderId="20" applyNumberFormat="0" applyProtection="0">
      <alignment horizontal="left" vertical="center" indent="1"/>
    </xf>
    <xf numFmtId="0" fontId="4" fillId="68" borderId="20" applyNumberFormat="0" applyProtection="0">
      <alignment horizontal="left" vertical="top" indent="1"/>
    </xf>
    <xf numFmtId="0" fontId="4" fillId="68" borderId="20" applyNumberFormat="0" applyProtection="0">
      <alignment horizontal="left" vertical="top" indent="1"/>
    </xf>
    <xf numFmtId="0" fontId="4" fillId="71" borderId="2" applyNumberFormat="0">
      <protection locked="0"/>
    </xf>
    <xf numFmtId="0" fontId="4" fillId="71" borderId="2" applyNumberFormat="0">
      <protection locked="0"/>
    </xf>
    <xf numFmtId="4" fontId="40" fillId="72" borderId="20" applyNumberFormat="0" applyProtection="0">
      <alignment vertical="center"/>
    </xf>
    <xf numFmtId="4" fontId="42" fillId="72" borderId="20" applyNumberFormat="0" applyProtection="0">
      <alignment vertical="center"/>
    </xf>
    <xf numFmtId="4" fontId="40" fillId="72" borderId="20" applyNumberFormat="0" applyProtection="0">
      <alignment horizontal="left" vertical="center" indent="1"/>
    </xf>
    <xf numFmtId="0" fontId="40" fillId="72" borderId="20" applyNumberFormat="0" applyProtection="0">
      <alignment horizontal="left" vertical="top" indent="1"/>
    </xf>
    <xf numFmtId="4" fontId="40" fillId="68" borderId="20" applyNumberFormat="0" applyProtection="0">
      <alignment horizontal="right" vertical="center"/>
    </xf>
    <xf numFmtId="4" fontId="42" fillId="68" borderId="20" applyNumberFormat="0" applyProtection="0">
      <alignment horizontal="right" vertical="center"/>
    </xf>
    <xf numFmtId="4" fontId="40" fillId="57" borderId="20" applyNumberFormat="0" applyProtection="0">
      <alignment horizontal="left" vertical="center" indent="1"/>
    </xf>
    <xf numFmtId="0" fontId="40" fillId="57" borderId="20" applyNumberFormat="0" applyProtection="0">
      <alignment horizontal="left" vertical="top" indent="1"/>
    </xf>
    <xf numFmtId="4" fontId="43" fillId="73" borderId="0" applyNumberFormat="0" applyProtection="0">
      <alignment horizontal="left" vertical="center" indent="1"/>
    </xf>
    <xf numFmtId="4" fontId="44" fillId="68" borderId="20" applyNumberFormat="0" applyProtection="0">
      <alignment horizontal="right" vertical="center"/>
    </xf>
    <xf numFmtId="0" fontId="45" fillId="0" borderId="0" applyNumberFormat="0" applyFill="0" applyBorder="0" applyAlignment="0" applyProtection="0"/>
    <xf numFmtId="0" fontId="5" fillId="0" borderId="15" applyNumberFormat="0" applyFill="0" applyAlignment="0" applyProtection="0"/>
    <xf numFmtId="0" fontId="28" fillId="0" borderId="22" applyNumberFormat="0" applyFont="0" applyFill="0" applyAlignment="0" applyProtection="0"/>
    <xf numFmtId="0" fontId="17" fillId="0" borderId="0" applyNumberFormat="0" applyFill="0" applyBorder="0" applyAlignment="0" applyProtection="0"/>
    <xf numFmtId="170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72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0" fontId="46" fillId="0" borderId="0"/>
    <xf numFmtId="0" fontId="4" fillId="0" borderId="0"/>
    <xf numFmtId="0" fontId="4" fillId="71" borderId="46" applyNumberFormat="0">
      <protection locked="0"/>
    </xf>
    <xf numFmtId="0" fontId="4" fillId="71" borderId="46" applyNumberFormat="0">
      <protection locked="0"/>
    </xf>
    <xf numFmtId="0" fontId="30" fillId="0" borderId="47">
      <alignment horizontal="left" vertical="center"/>
    </xf>
    <xf numFmtId="4" fontId="38" fillId="56" borderId="48" applyNumberFormat="0" applyProtection="0">
      <alignment vertical="center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0" fontId="4" fillId="71" borderId="45" applyNumberFormat="0">
      <protection locked="0"/>
    </xf>
    <xf numFmtId="0" fontId="4" fillId="71" borderId="45" applyNumberFormat="0">
      <protection locked="0"/>
    </xf>
    <xf numFmtId="0" fontId="4" fillId="71" borderId="46" applyNumberFormat="0">
      <protection locked="0"/>
    </xf>
    <xf numFmtId="0" fontId="4" fillId="71" borderId="46" applyNumberFormat="0">
      <protection locked="0"/>
    </xf>
    <xf numFmtId="4" fontId="38" fillId="56" borderId="55" applyNumberFormat="0" applyProtection="0">
      <alignment vertical="center"/>
    </xf>
    <xf numFmtId="4" fontId="39" fillId="56" borderId="55" applyNumberFormat="0" applyProtection="0">
      <alignment vertical="center"/>
    </xf>
    <xf numFmtId="4" fontId="38" fillId="56" borderId="55" applyNumberFormat="0" applyProtection="0">
      <alignment horizontal="left" vertical="center" indent="1"/>
    </xf>
    <xf numFmtId="0" fontId="38" fillId="56" borderId="55" applyNumberFormat="0" applyProtection="0">
      <alignment horizontal="left" vertical="top" indent="1"/>
    </xf>
    <xf numFmtId="4" fontId="40" fillId="58" borderId="55" applyNumberFormat="0" applyProtection="0">
      <alignment horizontal="right" vertical="center"/>
    </xf>
    <xf numFmtId="4" fontId="40" fillId="59" borderId="55" applyNumberFormat="0" applyProtection="0">
      <alignment horizontal="right" vertical="center"/>
    </xf>
    <xf numFmtId="4" fontId="40" fillId="60" borderId="55" applyNumberFormat="0" applyProtection="0">
      <alignment horizontal="right" vertical="center"/>
    </xf>
    <xf numFmtId="4" fontId="40" fillId="61" borderId="55" applyNumberFormat="0" applyProtection="0">
      <alignment horizontal="right" vertical="center"/>
    </xf>
    <xf numFmtId="4" fontId="40" fillId="62" borderId="55" applyNumberFormat="0" applyProtection="0">
      <alignment horizontal="right" vertical="center"/>
    </xf>
    <xf numFmtId="4" fontId="40" fillId="63" borderId="55" applyNumberFormat="0" applyProtection="0">
      <alignment horizontal="right" vertical="center"/>
    </xf>
    <xf numFmtId="4" fontId="40" fillId="64" borderId="55" applyNumberFormat="0" applyProtection="0">
      <alignment horizontal="right" vertical="center"/>
    </xf>
    <xf numFmtId="4" fontId="40" fillId="65" borderId="55" applyNumberFormat="0" applyProtection="0">
      <alignment horizontal="right" vertical="center"/>
    </xf>
    <xf numFmtId="4" fontId="40" fillId="66" borderId="55" applyNumberFormat="0" applyProtection="0">
      <alignment horizontal="right" vertical="center"/>
    </xf>
    <xf numFmtId="4" fontId="40" fillId="57" borderId="55" applyNumberFormat="0" applyProtection="0">
      <alignment horizontal="right" vertical="center"/>
    </xf>
    <xf numFmtId="0" fontId="4" fillId="69" borderId="55" applyNumberFormat="0" applyProtection="0">
      <alignment horizontal="left" vertical="center" indent="1"/>
    </xf>
    <xf numFmtId="0" fontId="4" fillId="69" borderId="55" applyNumberFormat="0" applyProtection="0">
      <alignment horizontal="left" vertical="center" indent="1"/>
    </xf>
    <xf numFmtId="0" fontId="4" fillId="69" borderId="55" applyNumberFormat="0" applyProtection="0">
      <alignment horizontal="left" vertical="top" indent="1"/>
    </xf>
    <xf numFmtId="0" fontId="4" fillId="69" borderId="55" applyNumberFormat="0" applyProtection="0">
      <alignment horizontal="left" vertical="top" indent="1"/>
    </xf>
    <xf numFmtId="0" fontId="4" fillId="57" borderId="55" applyNumberFormat="0" applyProtection="0">
      <alignment horizontal="left" vertical="center" indent="1"/>
    </xf>
    <xf numFmtId="0" fontId="4" fillId="57" borderId="55" applyNumberFormat="0" applyProtection="0">
      <alignment horizontal="left" vertical="center" indent="1"/>
    </xf>
    <xf numFmtId="0" fontId="4" fillId="57" borderId="55" applyNumberFormat="0" applyProtection="0">
      <alignment horizontal="left" vertical="top" indent="1"/>
    </xf>
    <xf numFmtId="0" fontId="4" fillId="57" borderId="55" applyNumberFormat="0" applyProtection="0">
      <alignment horizontal="left" vertical="top" indent="1"/>
    </xf>
    <xf numFmtId="0" fontId="4" fillId="70" borderId="55" applyNumberFormat="0" applyProtection="0">
      <alignment horizontal="left" vertical="center" indent="1"/>
    </xf>
    <xf numFmtId="0" fontId="4" fillId="70" borderId="55" applyNumberFormat="0" applyProtection="0">
      <alignment horizontal="left" vertical="center" indent="1"/>
    </xf>
    <xf numFmtId="0" fontId="4" fillId="70" borderId="55" applyNumberFormat="0" applyProtection="0">
      <alignment horizontal="left" vertical="top" indent="1"/>
    </xf>
    <xf numFmtId="0" fontId="4" fillId="70" borderId="55" applyNumberFormat="0" applyProtection="0">
      <alignment horizontal="left" vertical="top" indent="1"/>
    </xf>
    <xf numFmtId="0" fontId="4" fillId="68" borderId="55" applyNumberFormat="0" applyProtection="0">
      <alignment horizontal="left" vertical="center" indent="1"/>
    </xf>
    <xf numFmtId="0" fontId="4" fillId="68" borderId="55" applyNumberFormat="0" applyProtection="0">
      <alignment horizontal="left" vertical="center" indent="1"/>
    </xf>
    <xf numFmtId="0" fontId="4" fillId="68" borderId="55" applyNumberFormat="0" applyProtection="0">
      <alignment horizontal="left" vertical="top" indent="1"/>
    </xf>
    <xf numFmtId="0" fontId="4" fillId="68" borderId="55" applyNumberFormat="0" applyProtection="0">
      <alignment horizontal="left" vertical="top" indent="1"/>
    </xf>
    <xf numFmtId="4" fontId="40" fillId="72" borderId="55" applyNumberFormat="0" applyProtection="0">
      <alignment vertical="center"/>
    </xf>
    <xf numFmtId="4" fontId="42" fillId="72" borderId="55" applyNumberFormat="0" applyProtection="0">
      <alignment vertical="center"/>
    </xf>
    <xf numFmtId="4" fontId="40" fillId="72" borderId="55" applyNumberFormat="0" applyProtection="0">
      <alignment horizontal="left" vertical="center" indent="1"/>
    </xf>
    <xf numFmtId="0" fontId="40" fillId="72" borderId="55" applyNumberFormat="0" applyProtection="0">
      <alignment horizontal="left" vertical="top" indent="1"/>
    </xf>
    <xf numFmtId="4" fontId="40" fillId="68" borderId="55" applyNumberFormat="0" applyProtection="0">
      <alignment horizontal="right" vertical="center"/>
    </xf>
    <xf numFmtId="4" fontId="42" fillId="68" borderId="55" applyNumberFormat="0" applyProtection="0">
      <alignment horizontal="right" vertical="center"/>
    </xf>
    <xf numFmtId="4" fontId="40" fillId="57" borderId="55" applyNumberFormat="0" applyProtection="0">
      <alignment horizontal="left" vertical="center" indent="1"/>
    </xf>
    <xf numFmtId="0" fontId="40" fillId="57" borderId="55" applyNumberFormat="0" applyProtection="0">
      <alignment horizontal="left" vertical="top" indent="1"/>
    </xf>
    <xf numFmtId="4" fontId="44" fillId="68" borderId="55" applyNumberFormat="0" applyProtection="0">
      <alignment horizontal="right" vertical="center"/>
    </xf>
    <xf numFmtId="4" fontId="38" fillId="56" borderId="55" applyNumberFormat="0" applyProtection="0">
      <alignment vertical="center"/>
    </xf>
    <xf numFmtId="4" fontId="39" fillId="56" borderId="55" applyNumberFormat="0" applyProtection="0">
      <alignment vertical="center"/>
    </xf>
    <xf numFmtId="4" fontId="38" fillId="56" borderId="55" applyNumberFormat="0" applyProtection="0">
      <alignment horizontal="left" vertical="center" indent="1"/>
    </xf>
    <xf numFmtId="0" fontId="38" fillId="56" borderId="55" applyNumberFormat="0" applyProtection="0">
      <alignment horizontal="left" vertical="top" indent="1"/>
    </xf>
    <xf numFmtId="4" fontId="40" fillId="58" borderId="55" applyNumberFormat="0" applyProtection="0">
      <alignment horizontal="right" vertical="center"/>
    </xf>
    <xf numFmtId="4" fontId="40" fillId="59" borderId="55" applyNumberFormat="0" applyProtection="0">
      <alignment horizontal="right" vertical="center"/>
    </xf>
    <xf numFmtId="4" fontId="40" fillId="60" borderId="55" applyNumberFormat="0" applyProtection="0">
      <alignment horizontal="right" vertical="center"/>
    </xf>
    <xf numFmtId="4" fontId="40" fillId="61" borderId="55" applyNumberFormat="0" applyProtection="0">
      <alignment horizontal="right" vertical="center"/>
    </xf>
    <xf numFmtId="4" fontId="40" fillId="62" borderId="55" applyNumberFormat="0" applyProtection="0">
      <alignment horizontal="right" vertical="center"/>
    </xf>
    <xf numFmtId="4" fontId="40" fillId="63" borderId="55" applyNumberFormat="0" applyProtection="0">
      <alignment horizontal="right" vertical="center"/>
    </xf>
    <xf numFmtId="4" fontId="40" fillId="64" borderId="55" applyNumberFormat="0" applyProtection="0">
      <alignment horizontal="right" vertical="center"/>
    </xf>
    <xf numFmtId="4" fontId="40" fillId="65" borderId="55" applyNumberFormat="0" applyProtection="0">
      <alignment horizontal="right" vertical="center"/>
    </xf>
    <xf numFmtId="4" fontId="40" fillId="66" borderId="55" applyNumberFormat="0" applyProtection="0">
      <alignment horizontal="right" vertical="center"/>
    </xf>
    <xf numFmtId="4" fontId="40" fillId="57" borderId="55" applyNumberFormat="0" applyProtection="0">
      <alignment horizontal="right" vertical="center"/>
    </xf>
    <xf numFmtId="0" fontId="4" fillId="69" borderId="55" applyNumberFormat="0" applyProtection="0">
      <alignment horizontal="left" vertical="center" indent="1"/>
    </xf>
    <xf numFmtId="0" fontId="4" fillId="69" borderId="55" applyNumberFormat="0" applyProtection="0">
      <alignment horizontal="left" vertical="center" indent="1"/>
    </xf>
    <xf numFmtId="0" fontId="4" fillId="69" borderId="55" applyNumberFormat="0" applyProtection="0">
      <alignment horizontal="left" vertical="top" indent="1"/>
    </xf>
    <xf numFmtId="0" fontId="4" fillId="69" borderId="55" applyNumberFormat="0" applyProtection="0">
      <alignment horizontal="left" vertical="top" indent="1"/>
    </xf>
    <xf numFmtId="0" fontId="4" fillId="57" borderId="55" applyNumberFormat="0" applyProtection="0">
      <alignment horizontal="left" vertical="center" indent="1"/>
    </xf>
    <xf numFmtId="0" fontId="4" fillId="57" borderId="55" applyNumberFormat="0" applyProtection="0">
      <alignment horizontal="left" vertical="center" indent="1"/>
    </xf>
    <xf numFmtId="0" fontId="4" fillId="57" borderId="55" applyNumberFormat="0" applyProtection="0">
      <alignment horizontal="left" vertical="top" indent="1"/>
    </xf>
    <xf numFmtId="0" fontId="4" fillId="57" borderId="55" applyNumberFormat="0" applyProtection="0">
      <alignment horizontal="left" vertical="top" indent="1"/>
    </xf>
    <xf numFmtId="0" fontId="4" fillId="70" borderId="55" applyNumberFormat="0" applyProtection="0">
      <alignment horizontal="left" vertical="center" indent="1"/>
    </xf>
    <xf numFmtId="0" fontId="4" fillId="70" borderId="55" applyNumberFormat="0" applyProtection="0">
      <alignment horizontal="left" vertical="center" indent="1"/>
    </xf>
    <xf numFmtId="0" fontId="4" fillId="70" borderId="55" applyNumberFormat="0" applyProtection="0">
      <alignment horizontal="left" vertical="top" indent="1"/>
    </xf>
    <xf numFmtId="0" fontId="4" fillId="70" borderId="55" applyNumberFormat="0" applyProtection="0">
      <alignment horizontal="left" vertical="top" indent="1"/>
    </xf>
    <xf numFmtId="0" fontId="4" fillId="68" borderId="55" applyNumberFormat="0" applyProtection="0">
      <alignment horizontal="left" vertical="center" indent="1"/>
    </xf>
    <xf numFmtId="0" fontId="4" fillId="68" borderId="55" applyNumberFormat="0" applyProtection="0">
      <alignment horizontal="left" vertical="center" indent="1"/>
    </xf>
    <xf numFmtId="0" fontId="4" fillId="68" borderId="55" applyNumberFormat="0" applyProtection="0">
      <alignment horizontal="left" vertical="top" indent="1"/>
    </xf>
    <xf numFmtId="0" fontId="4" fillId="68" borderId="55" applyNumberFormat="0" applyProtection="0">
      <alignment horizontal="left" vertical="top" indent="1"/>
    </xf>
    <xf numFmtId="4" fontId="40" fillId="72" borderId="55" applyNumberFormat="0" applyProtection="0">
      <alignment vertical="center"/>
    </xf>
    <xf numFmtId="4" fontId="42" fillId="72" borderId="55" applyNumberFormat="0" applyProtection="0">
      <alignment vertical="center"/>
    </xf>
    <xf numFmtId="4" fontId="40" fillId="72" borderId="55" applyNumberFormat="0" applyProtection="0">
      <alignment horizontal="left" vertical="center" indent="1"/>
    </xf>
    <xf numFmtId="0" fontId="40" fillId="72" borderId="55" applyNumberFormat="0" applyProtection="0">
      <alignment horizontal="left" vertical="top" indent="1"/>
    </xf>
    <xf numFmtId="4" fontId="40" fillId="68" borderId="55" applyNumberFormat="0" applyProtection="0">
      <alignment horizontal="right" vertical="center"/>
    </xf>
    <xf numFmtId="4" fontId="42" fillId="68" borderId="55" applyNumberFormat="0" applyProtection="0">
      <alignment horizontal="right" vertical="center"/>
    </xf>
    <xf numFmtId="4" fontId="40" fillId="57" borderId="55" applyNumberFormat="0" applyProtection="0">
      <alignment horizontal="left" vertical="center" indent="1"/>
    </xf>
    <xf numFmtId="0" fontId="40" fillId="57" borderId="55" applyNumberFormat="0" applyProtection="0">
      <alignment horizontal="left" vertical="top" indent="1"/>
    </xf>
    <xf numFmtId="4" fontId="44" fillId="68" borderId="55" applyNumberFormat="0" applyProtection="0">
      <alignment horizontal="right" vertical="center"/>
    </xf>
    <xf numFmtId="0" fontId="4" fillId="71" borderId="58" applyNumberFormat="0">
      <protection locked="0"/>
    </xf>
    <xf numFmtId="0" fontId="4" fillId="71" borderId="58" applyNumberFormat="0">
      <protection locked="0"/>
    </xf>
    <xf numFmtId="0" fontId="30" fillId="0" borderId="59">
      <alignment horizontal="left" vertical="center"/>
    </xf>
    <xf numFmtId="0" fontId="4" fillId="71" borderId="58" applyNumberFormat="0">
      <protection locked="0"/>
    </xf>
    <xf numFmtId="0" fontId="4" fillId="71" borderId="58" applyNumberFormat="0">
      <protection locked="0"/>
    </xf>
    <xf numFmtId="0" fontId="4" fillId="71" borderId="58" applyNumberFormat="0">
      <protection locked="0"/>
    </xf>
    <xf numFmtId="0" fontId="4" fillId="71" borderId="58" applyNumberFormat="0">
      <protection locked="0"/>
    </xf>
    <xf numFmtId="0" fontId="30" fillId="0" borderId="59">
      <alignment horizontal="left" vertical="center"/>
    </xf>
    <xf numFmtId="0" fontId="30" fillId="0" borderId="56">
      <alignment horizontal="left" vertical="center"/>
    </xf>
    <xf numFmtId="0" fontId="30" fillId="0" borderId="62">
      <alignment horizontal="left" vertical="center"/>
    </xf>
    <xf numFmtId="4" fontId="38" fillId="56" borderId="57" applyNumberFormat="0" applyProtection="0">
      <alignment vertical="center"/>
    </xf>
    <xf numFmtId="4" fontId="39" fillId="56" borderId="57" applyNumberFormat="0" applyProtection="0">
      <alignment vertical="center"/>
    </xf>
    <xf numFmtId="4" fontId="38" fillId="56" borderId="57" applyNumberFormat="0" applyProtection="0">
      <alignment horizontal="left" vertical="center" indent="1"/>
    </xf>
    <xf numFmtId="0" fontId="38" fillId="56" borderId="57" applyNumberFormat="0" applyProtection="0">
      <alignment horizontal="left" vertical="top" indent="1"/>
    </xf>
    <xf numFmtId="4" fontId="40" fillId="59" borderId="63" applyNumberFormat="0" applyProtection="0">
      <alignment horizontal="right" vertical="center"/>
    </xf>
    <xf numFmtId="4" fontId="40" fillId="58" borderId="57" applyNumberFormat="0" applyProtection="0">
      <alignment horizontal="right" vertical="center"/>
    </xf>
    <xf numFmtId="4" fontId="40" fillId="59" borderId="57" applyNumberFormat="0" applyProtection="0">
      <alignment horizontal="right" vertical="center"/>
    </xf>
    <xf numFmtId="4" fontId="40" fillId="60" borderId="57" applyNumberFormat="0" applyProtection="0">
      <alignment horizontal="right" vertical="center"/>
    </xf>
    <xf numFmtId="4" fontId="40" fillId="61" borderId="57" applyNumberFormat="0" applyProtection="0">
      <alignment horizontal="right" vertical="center"/>
    </xf>
    <xf numFmtId="4" fontId="40" fillId="62" borderId="57" applyNumberFormat="0" applyProtection="0">
      <alignment horizontal="right" vertical="center"/>
    </xf>
    <xf numFmtId="4" fontId="40" fillId="63" borderId="57" applyNumberFormat="0" applyProtection="0">
      <alignment horizontal="right" vertical="center"/>
    </xf>
    <xf numFmtId="4" fontId="40" fillId="64" borderId="57" applyNumberFormat="0" applyProtection="0">
      <alignment horizontal="right" vertical="center"/>
    </xf>
    <xf numFmtId="4" fontId="40" fillId="65" borderId="57" applyNumberFormat="0" applyProtection="0">
      <alignment horizontal="right" vertical="center"/>
    </xf>
    <xf numFmtId="4" fontId="40" fillId="66" borderId="57" applyNumberFormat="0" applyProtection="0">
      <alignment horizontal="right" vertical="center"/>
    </xf>
    <xf numFmtId="0" fontId="4" fillId="69" borderId="63" applyNumberFormat="0" applyProtection="0">
      <alignment horizontal="left" vertical="top" indent="1"/>
    </xf>
    <xf numFmtId="0" fontId="4" fillId="57" borderId="63" applyNumberFormat="0" applyProtection="0">
      <alignment horizontal="left" vertical="center" indent="1"/>
    </xf>
    <xf numFmtId="0" fontId="4" fillId="57" borderId="63" applyNumberFormat="0" applyProtection="0">
      <alignment horizontal="left" vertical="center" indent="1"/>
    </xf>
    <xf numFmtId="4" fontId="40" fillId="57" borderId="57" applyNumberFormat="0" applyProtection="0">
      <alignment horizontal="right" vertical="center"/>
    </xf>
    <xf numFmtId="0" fontId="4" fillId="70" borderId="63" applyNumberFormat="0" applyProtection="0">
      <alignment horizontal="left" vertical="center" indent="1"/>
    </xf>
    <xf numFmtId="0" fontId="4" fillId="70" borderId="63" applyNumberFormat="0" applyProtection="0">
      <alignment horizontal="left" vertical="center" indent="1"/>
    </xf>
    <xf numFmtId="0" fontId="4" fillId="70" borderId="63" applyNumberFormat="0" applyProtection="0">
      <alignment horizontal="left" vertical="top" indent="1"/>
    </xf>
    <xf numFmtId="0" fontId="4" fillId="70" borderId="63" applyNumberFormat="0" applyProtection="0">
      <alignment horizontal="left" vertical="top" indent="1"/>
    </xf>
    <xf numFmtId="0" fontId="4" fillId="69" borderId="57" applyNumberFormat="0" applyProtection="0">
      <alignment horizontal="left" vertical="center" indent="1"/>
    </xf>
    <xf numFmtId="0" fontId="4" fillId="69" borderId="57" applyNumberFormat="0" applyProtection="0">
      <alignment horizontal="left" vertical="center" indent="1"/>
    </xf>
    <xf numFmtId="0" fontId="4" fillId="69" borderId="57" applyNumberFormat="0" applyProtection="0">
      <alignment horizontal="left" vertical="top" indent="1"/>
    </xf>
    <xf numFmtId="0" fontId="4" fillId="69" borderId="57" applyNumberFormat="0" applyProtection="0">
      <alignment horizontal="left" vertical="top" indent="1"/>
    </xf>
    <xf numFmtId="0" fontId="4" fillId="57" borderId="57" applyNumberFormat="0" applyProtection="0">
      <alignment horizontal="left" vertical="center" indent="1"/>
    </xf>
    <xf numFmtId="0" fontId="4" fillId="57" borderId="57" applyNumberFormat="0" applyProtection="0">
      <alignment horizontal="left" vertical="center" indent="1"/>
    </xf>
    <xf numFmtId="0" fontId="4" fillId="57" borderId="57" applyNumberFormat="0" applyProtection="0">
      <alignment horizontal="left" vertical="top" indent="1"/>
    </xf>
    <xf numFmtId="0" fontId="4" fillId="57" borderId="57" applyNumberFormat="0" applyProtection="0">
      <alignment horizontal="left" vertical="top" indent="1"/>
    </xf>
    <xf numFmtId="0" fontId="4" fillId="70" borderId="57" applyNumberFormat="0" applyProtection="0">
      <alignment horizontal="left" vertical="center" indent="1"/>
    </xf>
    <xf numFmtId="0" fontId="4" fillId="70" borderId="57" applyNumberFormat="0" applyProtection="0">
      <alignment horizontal="left" vertical="center" indent="1"/>
    </xf>
    <xf numFmtId="0" fontId="4" fillId="70" borderId="57" applyNumberFormat="0" applyProtection="0">
      <alignment horizontal="left" vertical="top" indent="1"/>
    </xf>
    <xf numFmtId="0" fontId="4" fillId="70" borderId="57" applyNumberFormat="0" applyProtection="0">
      <alignment horizontal="left" vertical="top" indent="1"/>
    </xf>
    <xf numFmtId="0" fontId="4" fillId="68" borderId="57" applyNumberFormat="0" applyProtection="0">
      <alignment horizontal="left" vertical="center" indent="1"/>
    </xf>
    <xf numFmtId="0" fontId="4" fillId="68" borderId="57" applyNumberFormat="0" applyProtection="0">
      <alignment horizontal="left" vertical="center" indent="1"/>
    </xf>
    <xf numFmtId="0" fontId="4" fillId="68" borderId="57" applyNumberFormat="0" applyProtection="0">
      <alignment horizontal="left" vertical="top" indent="1"/>
    </xf>
    <xf numFmtId="0" fontId="4" fillId="68" borderId="57" applyNumberFormat="0" applyProtection="0">
      <alignment horizontal="left" vertical="top" indent="1"/>
    </xf>
    <xf numFmtId="0" fontId="38" fillId="56" borderId="63" applyNumberFormat="0" applyProtection="0">
      <alignment horizontal="left" vertical="top" indent="1"/>
    </xf>
    <xf numFmtId="4" fontId="40" fillId="58" borderId="63" applyNumberFormat="0" applyProtection="0">
      <alignment horizontal="right" vertical="center"/>
    </xf>
    <xf numFmtId="4" fontId="40" fillId="72" borderId="57" applyNumberFormat="0" applyProtection="0">
      <alignment vertical="center"/>
    </xf>
    <xf numFmtId="4" fontId="42" fillId="72" borderId="57" applyNumberFormat="0" applyProtection="0">
      <alignment vertical="center"/>
    </xf>
    <xf numFmtId="4" fontId="40" fillId="72" borderId="57" applyNumberFormat="0" applyProtection="0">
      <alignment horizontal="left" vertical="center" indent="1"/>
    </xf>
    <xf numFmtId="0" fontId="40" fillId="72" borderId="57" applyNumberFormat="0" applyProtection="0">
      <alignment horizontal="left" vertical="top" indent="1"/>
    </xf>
    <xf numFmtId="4" fontId="40" fillId="68" borderId="57" applyNumberFormat="0" applyProtection="0">
      <alignment horizontal="right" vertical="center"/>
    </xf>
    <xf numFmtId="4" fontId="42" fillId="68" borderId="57" applyNumberFormat="0" applyProtection="0">
      <alignment horizontal="right" vertical="center"/>
    </xf>
    <xf numFmtId="4" fontId="40" fillId="57" borderId="57" applyNumberFormat="0" applyProtection="0">
      <alignment horizontal="left" vertical="center" indent="1"/>
    </xf>
    <xf numFmtId="0" fontId="40" fillId="57" borderId="57" applyNumberFormat="0" applyProtection="0">
      <alignment horizontal="left" vertical="top" indent="1"/>
    </xf>
    <xf numFmtId="0" fontId="4" fillId="68" borderId="63" applyNumberFormat="0" applyProtection="0">
      <alignment horizontal="left" vertical="center" indent="1"/>
    </xf>
    <xf numFmtId="4" fontId="44" fillId="68" borderId="57" applyNumberFormat="0" applyProtection="0">
      <alignment horizontal="right" vertical="center"/>
    </xf>
    <xf numFmtId="4" fontId="40" fillId="72" borderId="63" applyNumberFormat="0" applyProtection="0">
      <alignment vertical="center"/>
    </xf>
    <xf numFmtId="4" fontId="42" fillId="72" borderId="63" applyNumberFormat="0" applyProtection="0">
      <alignment vertical="center"/>
    </xf>
    <xf numFmtId="4" fontId="40" fillId="72" borderId="63" applyNumberFormat="0" applyProtection="0">
      <alignment horizontal="left" vertical="center" indent="1"/>
    </xf>
    <xf numFmtId="4" fontId="40" fillId="61" borderId="63" applyNumberFormat="0" applyProtection="0">
      <alignment horizontal="right" vertical="center"/>
    </xf>
    <xf numFmtId="4" fontId="40" fillId="64" borderId="63" applyNumberFormat="0" applyProtection="0">
      <alignment horizontal="right" vertical="center"/>
    </xf>
    <xf numFmtId="0" fontId="30" fillId="0" borderId="56">
      <alignment horizontal="left" vertical="center"/>
    </xf>
    <xf numFmtId="4" fontId="38" fillId="56" borderId="57" applyNumberFormat="0" applyProtection="0">
      <alignment vertical="center"/>
    </xf>
    <xf numFmtId="4" fontId="39" fillId="56" borderId="57" applyNumberFormat="0" applyProtection="0">
      <alignment vertical="center"/>
    </xf>
    <xf numFmtId="4" fontId="38" fillId="56" borderId="57" applyNumberFormat="0" applyProtection="0">
      <alignment horizontal="left" vertical="center" indent="1"/>
    </xf>
    <xf numFmtId="0" fontId="38" fillId="56" borderId="57" applyNumberFormat="0" applyProtection="0">
      <alignment horizontal="left" vertical="top" indent="1"/>
    </xf>
    <xf numFmtId="4" fontId="40" fillId="58" borderId="57" applyNumberFormat="0" applyProtection="0">
      <alignment horizontal="right" vertical="center"/>
    </xf>
    <xf numFmtId="4" fontId="40" fillId="59" borderId="57" applyNumberFormat="0" applyProtection="0">
      <alignment horizontal="right" vertical="center"/>
    </xf>
    <xf numFmtId="4" fontId="40" fillId="60" borderId="57" applyNumberFormat="0" applyProtection="0">
      <alignment horizontal="right" vertical="center"/>
    </xf>
    <xf numFmtId="4" fontId="40" fillId="61" borderId="57" applyNumberFormat="0" applyProtection="0">
      <alignment horizontal="right" vertical="center"/>
    </xf>
    <xf numFmtId="4" fontId="40" fillId="62" borderId="57" applyNumberFormat="0" applyProtection="0">
      <alignment horizontal="right" vertical="center"/>
    </xf>
    <xf numFmtId="4" fontId="40" fillId="63" borderId="57" applyNumberFormat="0" applyProtection="0">
      <alignment horizontal="right" vertical="center"/>
    </xf>
    <xf numFmtId="4" fontId="40" fillId="64" borderId="57" applyNumberFormat="0" applyProtection="0">
      <alignment horizontal="right" vertical="center"/>
    </xf>
    <xf numFmtId="4" fontId="40" fillId="65" borderId="57" applyNumberFormat="0" applyProtection="0">
      <alignment horizontal="right" vertical="center"/>
    </xf>
    <xf numFmtId="4" fontId="40" fillId="66" borderId="57" applyNumberFormat="0" applyProtection="0">
      <alignment horizontal="right" vertical="center"/>
    </xf>
    <xf numFmtId="4" fontId="40" fillId="57" borderId="57" applyNumberFormat="0" applyProtection="0">
      <alignment horizontal="right" vertical="center"/>
    </xf>
    <xf numFmtId="0" fontId="4" fillId="69" borderId="57" applyNumberFormat="0" applyProtection="0">
      <alignment horizontal="left" vertical="center" indent="1"/>
    </xf>
    <xf numFmtId="0" fontId="4" fillId="69" borderId="57" applyNumberFormat="0" applyProtection="0">
      <alignment horizontal="left" vertical="center" indent="1"/>
    </xf>
    <xf numFmtId="0" fontId="4" fillId="69" borderId="57" applyNumberFormat="0" applyProtection="0">
      <alignment horizontal="left" vertical="top" indent="1"/>
    </xf>
    <xf numFmtId="0" fontId="4" fillId="69" borderId="57" applyNumberFormat="0" applyProtection="0">
      <alignment horizontal="left" vertical="top" indent="1"/>
    </xf>
    <xf numFmtId="0" fontId="4" fillId="57" borderId="57" applyNumberFormat="0" applyProtection="0">
      <alignment horizontal="left" vertical="center" indent="1"/>
    </xf>
    <xf numFmtId="0" fontId="4" fillId="57" borderId="57" applyNumberFormat="0" applyProtection="0">
      <alignment horizontal="left" vertical="center" indent="1"/>
    </xf>
    <xf numFmtId="0" fontId="4" fillId="57" borderId="57" applyNumberFormat="0" applyProtection="0">
      <alignment horizontal="left" vertical="top" indent="1"/>
    </xf>
    <xf numFmtId="0" fontId="4" fillId="57" borderId="57" applyNumberFormat="0" applyProtection="0">
      <alignment horizontal="left" vertical="top" indent="1"/>
    </xf>
    <xf numFmtId="0" fontId="4" fillId="70" borderId="57" applyNumberFormat="0" applyProtection="0">
      <alignment horizontal="left" vertical="center" indent="1"/>
    </xf>
    <xf numFmtId="0" fontId="4" fillId="70" borderId="57" applyNumberFormat="0" applyProtection="0">
      <alignment horizontal="left" vertical="center" indent="1"/>
    </xf>
    <xf numFmtId="0" fontId="4" fillId="70" borderId="57" applyNumberFormat="0" applyProtection="0">
      <alignment horizontal="left" vertical="top" indent="1"/>
    </xf>
    <xf numFmtId="0" fontId="4" fillId="70" borderId="57" applyNumberFormat="0" applyProtection="0">
      <alignment horizontal="left" vertical="top" indent="1"/>
    </xf>
    <xf numFmtId="0" fontId="4" fillId="68" borderId="57" applyNumberFormat="0" applyProtection="0">
      <alignment horizontal="left" vertical="center" indent="1"/>
    </xf>
    <xf numFmtId="0" fontId="4" fillId="68" borderId="57" applyNumberFormat="0" applyProtection="0">
      <alignment horizontal="left" vertical="center" indent="1"/>
    </xf>
    <xf numFmtId="0" fontId="4" fillId="68" borderId="57" applyNumberFormat="0" applyProtection="0">
      <alignment horizontal="left" vertical="top" indent="1"/>
    </xf>
    <xf numFmtId="0" fontId="4" fillId="68" borderId="57" applyNumberFormat="0" applyProtection="0">
      <alignment horizontal="left" vertical="top" indent="1"/>
    </xf>
    <xf numFmtId="4" fontId="40" fillId="72" borderId="57" applyNumberFormat="0" applyProtection="0">
      <alignment vertical="center"/>
    </xf>
    <xf numFmtId="4" fontId="42" fillId="72" borderId="57" applyNumberFormat="0" applyProtection="0">
      <alignment vertical="center"/>
    </xf>
    <xf numFmtId="4" fontId="40" fillId="72" borderId="57" applyNumberFormat="0" applyProtection="0">
      <alignment horizontal="left" vertical="center" indent="1"/>
    </xf>
    <xf numFmtId="0" fontId="40" fillId="72" borderId="57" applyNumberFormat="0" applyProtection="0">
      <alignment horizontal="left" vertical="top" indent="1"/>
    </xf>
    <xf numFmtId="4" fontId="40" fillId="68" borderId="57" applyNumberFormat="0" applyProtection="0">
      <alignment horizontal="right" vertical="center"/>
    </xf>
    <xf numFmtId="4" fontId="42" fillId="68" borderId="57" applyNumberFormat="0" applyProtection="0">
      <alignment horizontal="right" vertical="center"/>
    </xf>
    <xf numFmtId="4" fontId="40" fillId="57" borderId="57" applyNumberFormat="0" applyProtection="0">
      <alignment horizontal="left" vertical="center" indent="1"/>
    </xf>
    <xf numFmtId="0" fontId="40" fillId="57" borderId="57" applyNumberFormat="0" applyProtection="0">
      <alignment horizontal="left" vertical="top" indent="1"/>
    </xf>
    <xf numFmtId="4" fontId="44" fillId="68" borderId="57" applyNumberFormat="0" applyProtection="0">
      <alignment horizontal="right" vertical="center"/>
    </xf>
    <xf numFmtId="4" fontId="40" fillId="62" borderId="63" applyNumberFormat="0" applyProtection="0">
      <alignment horizontal="right" vertical="center"/>
    </xf>
    <xf numFmtId="4" fontId="40" fillId="59" borderId="63" applyNumberFormat="0" applyProtection="0">
      <alignment horizontal="right" vertical="center"/>
    </xf>
    <xf numFmtId="4" fontId="40" fillId="63" borderId="63" applyNumberFormat="0" applyProtection="0">
      <alignment horizontal="right" vertical="center"/>
    </xf>
    <xf numFmtId="4" fontId="40" fillId="60" borderId="63" applyNumberFormat="0" applyProtection="0">
      <alignment horizontal="right" vertical="center"/>
    </xf>
    <xf numFmtId="4" fontId="39" fillId="56" borderId="63" applyNumberFormat="0" applyProtection="0">
      <alignment vertical="center"/>
    </xf>
    <xf numFmtId="0" fontId="38" fillId="56" borderId="63" applyNumberFormat="0" applyProtection="0">
      <alignment horizontal="left" vertical="top" indent="1"/>
    </xf>
    <xf numFmtId="4" fontId="40" fillId="58" borderId="63" applyNumberFormat="0" applyProtection="0">
      <alignment horizontal="right" vertical="center"/>
    </xf>
    <xf numFmtId="4" fontId="40" fillId="61" borderId="63" applyNumberFormat="0" applyProtection="0">
      <alignment horizontal="right" vertical="center"/>
    </xf>
    <xf numFmtId="4" fontId="40" fillId="63" borderId="63" applyNumberFormat="0" applyProtection="0">
      <alignment horizontal="right" vertical="center"/>
    </xf>
    <xf numFmtId="4" fontId="40" fillId="65" borderId="63" applyNumberFormat="0" applyProtection="0">
      <alignment horizontal="right" vertical="center"/>
    </xf>
    <xf numFmtId="0" fontId="4" fillId="69" borderId="63" applyNumberFormat="0" applyProtection="0">
      <alignment horizontal="left" vertical="center" indent="1"/>
    </xf>
    <xf numFmtId="0" fontId="4" fillId="69" borderId="63" applyNumberFormat="0" applyProtection="0">
      <alignment horizontal="left" vertical="top" indent="1"/>
    </xf>
    <xf numFmtId="0" fontId="4" fillId="57" borderId="63" applyNumberFormat="0" applyProtection="0">
      <alignment horizontal="left" vertical="top" indent="1"/>
    </xf>
    <xf numFmtId="0" fontId="4" fillId="68" borderId="63" applyNumberFormat="0" applyProtection="0">
      <alignment horizontal="left" vertical="top" indent="1"/>
    </xf>
    <xf numFmtId="0" fontId="4" fillId="68" borderId="63" applyNumberFormat="0" applyProtection="0">
      <alignment horizontal="left" vertical="center" indent="1"/>
    </xf>
    <xf numFmtId="4" fontId="42" fillId="72" borderId="63" applyNumberFormat="0" applyProtection="0">
      <alignment vertical="center"/>
    </xf>
    <xf numFmtId="0" fontId="4" fillId="71" borderId="60" applyNumberFormat="0">
      <protection locked="0"/>
    </xf>
    <xf numFmtId="4" fontId="42" fillId="68" borderId="63" applyNumberFormat="0" applyProtection="0">
      <alignment horizontal="right" vertical="center"/>
    </xf>
    <xf numFmtId="0" fontId="40" fillId="72" borderId="63" applyNumberFormat="0" applyProtection="0">
      <alignment horizontal="left" vertical="top" indent="1"/>
    </xf>
    <xf numFmtId="4" fontId="44" fillId="68" borderId="63" applyNumberFormat="0" applyProtection="0">
      <alignment horizontal="right" vertical="center"/>
    </xf>
    <xf numFmtId="0" fontId="40" fillId="57" borderId="63" applyNumberFormat="0" applyProtection="0">
      <alignment horizontal="left" vertical="top" indent="1"/>
    </xf>
    <xf numFmtId="0" fontId="4" fillId="71" borderId="60" applyNumberFormat="0">
      <protection locked="0"/>
    </xf>
    <xf numFmtId="4" fontId="38" fillId="56" borderId="63" applyNumberFormat="0" applyProtection="0">
      <alignment horizontal="left" vertical="center" indent="1"/>
    </xf>
    <xf numFmtId="4" fontId="38" fillId="56" borderId="63" applyNumberFormat="0" applyProtection="0">
      <alignment vertical="center"/>
    </xf>
    <xf numFmtId="4" fontId="40" fillId="66" borderId="63" applyNumberFormat="0" applyProtection="0">
      <alignment horizontal="right" vertical="center"/>
    </xf>
    <xf numFmtId="0" fontId="4" fillId="69" borderId="63" applyNumberFormat="0" applyProtection="0">
      <alignment horizontal="left" vertical="center" indent="1"/>
    </xf>
    <xf numFmtId="0" fontId="4" fillId="69" borderId="63" applyNumberFormat="0" applyProtection="0">
      <alignment horizontal="left" vertical="top" indent="1"/>
    </xf>
    <xf numFmtId="0" fontId="4" fillId="57" borderId="63" applyNumberFormat="0" applyProtection="0">
      <alignment horizontal="left" vertical="center" indent="1"/>
    </xf>
    <xf numFmtId="0" fontId="4" fillId="57" borderId="63" applyNumberFormat="0" applyProtection="0">
      <alignment horizontal="left" vertical="top" indent="1"/>
    </xf>
    <xf numFmtId="0" fontId="4" fillId="70" borderId="63" applyNumberFormat="0" applyProtection="0">
      <alignment horizontal="left" vertical="center" indent="1"/>
    </xf>
    <xf numFmtId="0" fontId="4" fillId="70" borderId="63" applyNumberFormat="0" applyProtection="0">
      <alignment horizontal="left" vertical="top" indent="1"/>
    </xf>
    <xf numFmtId="0" fontId="4" fillId="68" borderId="63" applyNumberFormat="0" applyProtection="0">
      <alignment horizontal="left" vertical="center" indent="1"/>
    </xf>
    <xf numFmtId="0" fontId="4" fillId="68" borderId="63" applyNumberFormat="0" applyProtection="0">
      <alignment horizontal="left" vertical="top" indent="1"/>
    </xf>
    <xf numFmtId="4" fontId="38" fillId="56" borderId="63" applyNumberFormat="0" applyProtection="0">
      <alignment vertical="center"/>
    </xf>
    <xf numFmtId="4" fontId="38" fillId="56" borderId="63" applyNumberFormat="0" applyProtection="0">
      <alignment horizontal="left" vertical="center" indent="1"/>
    </xf>
    <xf numFmtId="4" fontId="40" fillId="60" borderId="63" applyNumberFormat="0" applyProtection="0">
      <alignment horizontal="right" vertical="center"/>
    </xf>
    <xf numFmtId="4" fontId="40" fillId="62" borderId="63" applyNumberFormat="0" applyProtection="0">
      <alignment horizontal="right" vertical="center"/>
    </xf>
    <xf numFmtId="4" fontId="40" fillId="64" borderId="63" applyNumberFormat="0" applyProtection="0">
      <alignment horizontal="right" vertical="center"/>
    </xf>
    <xf numFmtId="4" fontId="40" fillId="66" borderId="63" applyNumberFormat="0" applyProtection="0">
      <alignment horizontal="right" vertical="center"/>
    </xf>
    <xf numFmtId="4" fontId="40" fillId="57" borderId="63" applyNumberFormat="0" applyProtection="0">
      <alignment horizontal="right" vertical="center"/>
    </xf>
    <xf numFmtId="0" fontId="4" fillId="69" borderId="63" applyNumberFormat="0" applyProtection="0">
      <alignment horizontal="left" vertical="center" indent="1"/>
    </xf>
    <xf numFmtId="0" fontId="4" fillId="57" borderId="63" applyNumberFormat="0" applyProtection="0">
      <alignment horizontal="left" vertical="top" indent="1"/>
    </xf>
    <xf numFmtId="0" fontId="4" fillId="68" borderId="63" applyNumberFormat="0" applyProtection="0">
      <alignment horizontal="left" vertical="top" indent="1"/>
    </xf>
    <xf numFmtId="0" fontId="4" fillId="68" borderId="63" applyNumberFormat="0" applyProtection="0">
      <alignment horizontal="left" vertical="center" indent="1"/>
    </xf>
    <xf numFmtId="4" fontId="40" fillId="72" borderId="63" applyNumberFormat="0" applyProtection="0">
      <alignment vertical="center"/>
    </xf>
    <xf numFmtId="0" fontId="4" fillId="71" borderId="60" applyNumberFormat="0">
      <protection locked="0"/>
    </xf>
    <xf numFmtId="4" fontId="40" fillId="68" borderId="63" applyNumberFormat="0" applyProtection="0">
      <alignment horizontal="right" vertical="center"/>
    </xf>
    <xf numFmtId="4" fontId="40" fillId="72" borderId="63" applyNumberFormat="0" applyProtection="0">
      <alignment horizontal="left" vertical="center" indent="1"/>
    </xf>
    <xf numFmtId="4" fontId="40" fillId="57" borderId="63" applyNumberFormat="0" applyProtection="0">
      <alignment horizontal="left" vertical="center" indent="1"/>
    </xf>
    <xf numFmtId="0" fontId="4" fillId="71" borderId="60" applyNumberFormat="0">
      <protection locked="0"/>
    </xf>
    <xf numFmtId="4" fontId="39" fillId="56" borderId="63" applyNumberFormat="0" applyProtection="0">
      <alignment vertical="center"/>
    </xf>
    <xf numFmtId="0" fontId="30" fillId="0" borderId="62">
      <alignment horizontal="left" vertical="center"/>
    </xf>
    <xf numFmtId="4" fontId="40" fillId="65" borderId="63" applyNumberFormat="0" applyProtection="0">
      <alignment horizontal="right" vertical="center"/>
    </xf>
    <xf numFmtId="4" fontId="40" fillId="57" borderId="63" applyNumberFormat="0" applyProtection="0">
      <alignment horizontal="right" vertical="center"/>
    </xf>
    <xf numFmtId="0" fontId="4" fillId="69" borderId="63" applyNumberFormat="0" applyProtection="0">
      <alignment horizontal="left" vertical="center" indent="1"/>
    </xf>
    <xf numFmtId="0" fontId="4" fillId="69" borderId="63" applyNumberFormat="0" applyProtection="0">
      <alignment horizontal="left" vertical="top" indent="1"/>
    </xf>
    <xf numFmtId="0" fontId="4" fillId="57" borderId="63" applyNumberFormat="0" applyProtection="0">
      <alignment horizontal="left" vertical="center" indent="1"/>
    </xf>
    <xf numFmtId="0" fontId="4" fillId="57" borderId="63" applyNumberFormat="0" applyProtection="0">
      <alignment horizontal="left" vertical="top" indent="1"/>
    </xf>
    <xf numFmtId="0" fontId="4" fillId="70" borderId="63" applyNumberFormat="0" applyProtection="0">
      <alignment horizontal="left" vertical="center" indent="1"/>
    </xf>
    <xf numFmtId="0" fontId="4" fillId="70" borderId="63" applyNumberFormat="0" applyProtection="0">
      <alignment horizontal="left" vertical="top" indent="1"/>
    </xf>
    <xf numFmtId="0" fontId="4" fillId="68" borderId="63" applyNumberFormat="0" applyProtection="0">
      <alignment horizontal="left" vertical="top" indent="1"/>
    </xf>
    <xf numFmtId="0" fontId="4" fillId="71" borderId="58" applyNumberFormat="0">
      <protection locked="0"/>
    </xf>
    <xf numFmtId="0" fontId="4" fillId="71" borderId="58" applyNumberFormat="0">
      <protection locked="0"/>
    </xf>
    <xf numFmtId="4" fontId="38" fillId="56" borderId="61" applyNumberFormat="0" applyProtection="0">
      <alignment vertical="center"/>
    </xf>
    <xf numFmtId="4" fontId="39" fillId="56" borderId="61" applyNumberFormat="0" applyProtection="0">
      <alignment vertical="center"/>
    </xf>
    <xf numFmtId="4" fontId="38" fillId="56" borderId="61" applyNumberFormat="0" applyProtection="0">
      <alignment horizontal="left" vertical="center" indent="1"/>
    </xf>
    <xf numFmtId="0" fontId="38" fillId="56" borderId="61" applyNumberFormat="0" applyProtection="0">
      <alignment horizontal="left" vertical="top" indent="1"/>
    </xf>
    <xf numFmtId="4" fontId="40" fillId="58" borderId="61" applyNumberFormat="0" applyProtection="0">
      <alignment horizontal="right" vertical="center"/>
    </xf>
    <xf numFmtId="4" fontId="40" fillId="59" borderId="61" applyNumberFormat="0" applyProtection="0">
      <alignment horizontal="right" vertical="center"/>
    </xf>
    <xf numFmtId="4" fontId="40" fillId="60" borderId="61" applyNumberFormat="0" applyProtection="0">
      <alignment horizontal="right" vertical="center"/>
    </xf>
    <xf numFmtId="4" fontId="40" fillId="61" borderId="61" applyNumberFormat="0" applyProtection="0">
      <alignment horizontal="right" vertical="center"/>
    </xf>
    <xf numFmtId="4" fontId="40" fillId="62" borderId="61" applyNumberFormat="0" applyProtection="0">
      <alignment horizontal="right" vertical="center"/>
    </xf>
    <xf numFmtId="4" fontId="40" fillId="63" borderId="61" applyNumberFormat="0" applyProtection="0">
      <alignment horizontal="right" vertical="center"/>
    </xf>
    <xf numFmtId="4" fontId="40" fillId="64" borderId="61" applyNumberFormat="0" applyProtection="0">
      <alignment horizontal="right" vertical="center"/>
    </xf>
    <xf numFmtId="4" fontId="40" fillId="65" borderId="61" applyNumberFormat="0" applyProtection="0">
      <alignment horizontal="right" vertical="center"/>
    </xf>
    <xf numFmtId="4" fontId="40" fillId="66" borderId="61" applyNumberFormat="0" applyProtection="0">
      <alignment horizontal="right" vertical="center"/>
    </xf>
    <xf numFmtId="4" fontId="40" fillId="57" borderId="61" applyNumberFormat="0" applyProtection="0">
      <alignment horizontal="right" vertical="center"/>
    </xf>
    <xf numFmtId="0" fontId="4" fillId="69" borderId="61" applyNumberFormat="0" applyProtection="0">
      <alignment horizontal="left" vertical="center" indent="1"/>
    </xf>
    <xf numFmtId="0" fontId="4" fillId="69" borderId="61" applyNumberFormat="0" applyProtection="0">
      <alignment horizontal="left" vertical="center" indent="1"/>
    </xf>
    <xf numFmtId="0" fontId="4" fillId="69" borderId="61" applyNumberFormat="0" applyProtection="0">
      <alignment horizontal="left" vertical="top" indent="1"/>
    </xf>
    <xf numFmtId="0" fontId="4" fillId="69" borderId="61" applyNumberFormat="0" applyProtection="0">
      <alignment horizontal="left" vertical="top" indent="1"/>
    </xf>
    <xf numFmtId="0" fontId="4" fillId="57" borderId="61" applyNumberFormat="0" applyProtection="0">
      <alignment horizontal="left" vertical="center" indent="1"/>
    </xf>
    <xf numFmtId="0" fontId="4" fillId="57" borderId="61" applyNumberFormat="0" applyProtection="0">
      <alignment horizontal="left" vertical="center" indent="1"/>
    </xf>
    <xf numFmtId="0" fontId="4" fillId="57" borderId="61" applyNumberFormat="0" applyProtection="0">
      <alignment horizontal="left" vertical="top" indent="1"/>
    </xf>
    <xf numFmtId="0" fontId="4" fillId="57" borderId="61" applyNumberFormat="0" applyProtection="0">
      <alignment horizontal="left" vertical="top" indent="1"/>
    </xf>
    <xf numFmtId="0" fontId="4" fillId="70" borderId="61" applyNumberFormat="0" applyProtection="0">
      <alignment horizontal="left" vertical="center" indent="1"/>
    </xf>
    <xf numFmtId="0" fontId="4" fillId="70" borderId="61" applyNumberFormat="0" applyProtection="0">
      <alignment horizontal="left" vertical="center" indent="1"/>
    </xf>
    <xf numFmtId="0" fontId="4" fillId="70" borderId="61" applyNumberFormat="0" applyProtection="0">
      <alignment horizontal="left" vertical="top" indent="1"/>
    </xf>
    <xf numFmtId="0" fontId="4" fillId="70" borderId="61" applyNumberFormat="0" applyProtection="0">
      <alignment horizontal="left" vertical="top" indent="1"/>
    </xf>
    <xf numFmtId="0" fontId="4" fillId="68" borderId="61" applyNumberFormat="0" applyProtection="0">
      <alignment horizontal="left" vertical="center" indent="1"/>
    </xf>
    <xf numFmtId="0" fontId="4" fillId="68" borderId="61" applyNumberFormat="0" applyProtection="0">
      <alignment horizontal="left" vertical="center" indent="1"/>
    </xf>
    <xf numFmtId="0" fontId="4" fillId="68" borderId="61" applyNumberFormat="0" applyProtection="0">
      <alignment horizontal="left" vertical="top" indent="1"/>
    </xf>
    <xf numFmtId="0" fontId="4" fillId="68" borderId="61" applyNumberFormat="0" applyProtection="0">
      <alignment horizontal="left" vertical="top" indent="1"/>
    </xf>
    <xf numFmtId="4" fontId="40" fillId="72" borderId="61" applyNumberFormat="0" applyProtection="0">
      <alignment vertical="center"/>
    </xf>
    <xf numFmtId="4" fontId="42" fillId="72" borderId="61" applyNumberFormat="0" applyProtection="0">
      <alignment vertical="center"/>
    </xf>
    <xf numFmtId="4" fontId="40" fillId="72" borderId="61" applyNumberFormat="0" applyProtection="0">
      <alignment horizontal="left" vertical="center" indent="1"/>
    </xf>
    <xf numFmtId="0" fontId="40" fillId="72" borderId="61" applyNumberFormat="0" applyProtection="0">
      <alignment horizontal="left" vertical="top" indent="1"/>
    </xf>
    <xf numFmtId="4" fontId="40" fillId="68" borderId="61" applyNumberFormat="0" applyProtection="0">
      <alignment horizontal="right" vertical="center"/>
    </xf>
    <xf numFmtId="4" fontId="42" fillId="68" borderId="61" applyNumberFormat="0" applyProtection="0">
      <alignment horizontal="right" vertical="center"/>
    </xf>
    <xf numFmtId="4" fontId="40" fillId="57" borderId="61" applyNumberFormat="0" applyProtection="0">
      <alignment horizontal="left" vertical="center" indent="1"/>
    </xf>
    <xf numFmtId="0" fontId="40" fillId="57" borderId="61" applyNumberFormat="0" applyProtection="0">
      <alignment horizontal="left" vertical="top" indent="1"/>
    </xf>
    <xf numFmtId="4" fontId="44" fillId="68" borderId="61" applyNumberFormat="0" applyProtection="0">
      <alignment horizontal="right" vertical="center"/>
    </xf>
    <xf numFmtId="4" fontId="38" fillId="56" borderId="61" applyNumberFormat="0" applyProtection="0">
      <alignment vertical="center"/>
    </xf>
    <xf numFmtId="4" fontId="39" fillId="56" borderId="61" applyNumberFormat="0" applyProtection="0">
      <alignment vertical="center"/>
    </xf>
    <xf numFmtId="4" fontId="38" fillId="56" borderId="61" applyNumberFormat="0" applyProtection="0">
      <alignment horizontal="left" vertical="center" indent="1"/>
    </xf>
    <xf numFmtId="0" fontId="38" fillId="56" borderId="61" applyNumberFormat="0" applyProtection="0">
      <alignment horizontal="left" vertical="top" indent="1"/>
    </xf>
    <xf numFmtId="4" fontId="40" fillId="58" borderId="61" applyNumberFormat="0" applyProtection="0">
      <alignment horizontal="right" vertical="center"/>
    </xf>
    <xf numFmtId="4" fontId="40" fillId="59" borderId="61" applyNumberFormat="0" applyProtection="0">
      <alignment horizontal="right" vertical="center"/>
    </xf>
    <xf numFmtId="4" fontId="40" fillId="60" borderId="61" applyNumberFormat="0" applyProtection="0">
      <alignment horizontal="right" vertical="center"/>
    </xf>
    <xf numFmtId="4" fontId="40" fillId="61" borderId="61" applyNumberFormat="0" applyProtection="0">
      <alignment horizontal="right" vertical="center"/>
    </xf>
    <xf numFmtId="4" fontId="40" fillId="62" borderId="61" applyNumberFormat="0" applyProtection="0">
      <alignment horizontal="right" vertical="center"/>
    </xf>
    <xf numFmtId="4" fontId="40" fillId="63" borderId="61" applyNumberFormat="0" applyProtection="0">
      <alignment horizontal="right" vertical="center"/>
    </xf>
    <xf numFmtId="4" fontId="40" fillId="64" borderId="61" applyNumberFormat="0" applyProtection="0">
      <alignment horizontal="right" vertical="center"/>
    </xf>
    <xf numFmtId="4" fontId="40" fillId="65" borderId="61" applyNumberFormat="0" applyProtection="0">
      <alignment horizontal="right" vertical="center"/>
    </xf>
    <xf numFmtId="4" fontId="40" fillId="66" borderId="61" applyNumberFormat="0" applyProtection="0">
      <alignment horizontal="right" vertical="center"/>
    </xf>
    <xf numFmtId="4" fontId="40" fillId="57" borderId="61" applyNumberFormat="0" applyProtection="0">
      <alignment horizontal="right" vertical="center"/>
    </xf>
    <xf numFmtId="0" fontId="4" fillId="69" borderId="61" applyNumberFormat="0" applyProtection="0">
      <alignment horizontal="left" vertical="center" indent="1"/>
    </xf>
    <xf numFmtId="0" fontId="4" fillId="69" borderId="61" applyNumberFormat="0" applyProtection="0">
      <alignment horizontal="left" vertical="center" indent="1"/>
    </xf>
    <xf numFmtId="0" fontId="4" fillId="69" borderId="61" applyNumberFormat="0" applyProtection="0">
      <alignment horizontal="left" vertical="top" indent="1"/>
    </xf>
    <xf numFmtId="0" fontId="4" fillId="69" borderId="61" applyNumberFormat="0" applyProtection="0">
      <alignment horizontal="left" vertical="top" indent="1"/>
    </xf>
    <xf numFmtId="0" fontId="4" fillId="57" borderId="61" applyNumberFormat="0" applyProtection="0">
      <alignment horizontal="left" vertical="center" indent="1"/>
    </xf>
    <xf numFmtId="0" fontId="4" fillId="57" borderId="61" applyNumberFormat="0" applyProtection="0">
      <alignment horizontal="left" vertical="center" indent="1"/>
    </xf>
    <xf numFmtId="0" fontId="4" fillId="57" borderId="61" applyNumberFormat="0" applyProtection="0">
      <alignment horizontal="left" vertical="top" indent="1"/>
    </xf>
    <xf numFmtId="0" fontId="4" fillId="57" borderId="61" applyNumberFormat="0" applyProtection="0">
      <alignment horizontal="left" vertical="top" indent="1"/>
    </xf>
    <xf numFmtId="0" fontId="4" fillId="70" borderId="61" applyNumberFormat="0" applyProtection="0">
      <alignment horizontal="left" vertical="center" indent="1"/>
    </xf>
    <xf numFmtId="0" fontId="4" fillId="70" borderId="61" applyNumberFormat="0" applyProtection="0">
      <alignment horizontal="left" vertical="center" indent="1"/>
    </xf>
    <xf numFmtId="0" fontId="4" fillId="70" borderId="61" applyNumberFormat="0" applyProtection="0">
      <alignment horizontal="left" vertical="top" indent="1"/>
    </xf>
    <xf numFmtId="0" fontId="4" fillId="70" borderId="61" applyNumberFormat="0" applyProtection="0">
      <alignment horizontal="left" vertical="top" indent="1"/>
    </xf>
    <xf numFmtId="0" fontId="4" fillId="68" borderId="61" applyNumberFormat="0" applyProtection="0">
      <alignment horizontal="left" vertical="center" indent="1"/>
    </xf>
    <xf numFmtId="0" fontId="4" fillId="68" borderId="61" applyNumberFormat="0" applyProtection="0">
      <alignment horizontal="left" vertical="center" indent="1"/>
    </xf>
    <xf numFmtId="0" fontId="4" fillId="68" borderId="61" applyNumberFormat="0" applyProtection="0">
      <alignment horizontal="left" vertical="top" indent="1"/>
    </xf>
    <xf numFmtId="0" fontId="4" fillId="68" borderId="61" applyNumberFormat="0" applyProtection="0">
      <alignment horizontal="left" vertical="top" indent="1"/>
    </xf>
    <xf numFmtId="4" fontId="40" fillId="72" borderId="61" applyNumberFormat="0" applyProtection="0">
      <alignment vertical="center"/>
    </xf>
    <xf numFmtId="4" fontId="42" fillId="72" borderId="61" applyNumberFormat="0" applyProtection="0">
      <alignment vertical="center"/>
    </xf>
    <xf numFmtId="4" fontId="40" fillId="72" borderId="61" applyNumberFormat="0" applyProtection="0">
      <alignment horizontal="left" vertical="center" indent="1"/>
    </xf>
    <xf numFmtId="0" fontId="40" fillId="72" borderId="61" applyNumberFormat="0" applyProtection="0">
      <alignment horizontal="left" vertical="top" indent="1"/>
    </xf>
    <xf numFmtId="4" fontId="40" fillId="68" borderId="61" applyNumberFormat="0" applyProtection="0">
      <alignment horizontal="right" vertical="center"/>
    </xf>
    <xf numFmtId="4" fontId="42" fillId="68" borderId="61" applyNumberFormat="0" applyProtection="0">
      <alignment horizontal="right" vertical="center"/>
    </xf>
    <xf numFmtId="4" fontId="40" fillId="57" borderId="61" applyNumberFormat="0" applyProtection="0">
      <alignment horizontal="left" vertical="center" indent="1"/>
    </xf>
    <xf numFmtId="0" fontId="40" fillId="57" borderId="61" applyNumberFormat="0" applyProtection="0">
      <alignment horizontal="left" vertical="top" indent="1"/>
    </xf>
    <xf numFmtId="4" fontId="44" fillId="68" borderId="61" applyNumberFormat="0" applyProtection="0">
      <alignment horizontal="right" vertical="center"/>
    </xf>
    <xf numFmtId="0" fontId="40" fillId="72" borderId="63" applyNumberFormat="0" applyProtection="0">
      <alignment horizontal="left" vertical="top" indent="1"/>
    </xf>
    <xf numFmtId="4" fontId="40" fillId="68" borderId="63" applyNumberFormat="0" applyProtection="0">
      <alignment horizontal="right" vertical="center"/>
    </xf>
    <xf numFmtId="4" fontId="42" fillId="68" borderId="63" applyNumberFormat="0" applyProtection="0">
      <alignment horizontal="right" vertical="center"/>
    </xf>
    <xf numFmtId="4" fontId="40" fillId="57" borderId="63" applyNumberFormat="0" applyProtection="0">
      <alignment horizontal="left" vertical="center" indent="1"/>
    </xf>
    <xf numFmtId="0" fontId="40" fillId="57" borderId="63" applyNumberFormat="0" applyProtection="0">
      <alignment horizontal="left" vertical="top" indent="1"/>
    </xf>
    <xf numFmtId="4" fontId="44" fillId="68" borderId="63" applyNumberFormat="0" applyProtection="0">
      <alignment horizontal="right" vertical="center"/>
    </xf>
    <xf numFmtId="0" fontId="4" fillId="71" borderId="60" applyNumberFormat="0">
      <protection locked="0"/>
    </xf>
    <xf numFmtId="0" fontId="4" fillId="71" borderId="60" applyNumberFormat="0">
      <protection locked="0"/>
    </xf>
    <xf numFmtId="0" fontId="4" fillId="71" borderId="60" applyNumberFormat="0">
      <protection locked="0"/>
    </xf>
    <xf numFmtId="0" fontId="4" fillId="71" borderId="60" applyNumberFormat="0">
      <protection locked="0"/>
    </xf>
    <xf numFmtId="4" fontId="38" fillId="56" borderId="64" applyNumberFormat="0" applyProtection="0">
      <alignment vertical="center"/>
    </xf>
    <xf numFmtId="4" fontId="39" fillId="56" borderId="64" applyNumberFormat="0" applyProtection="0">
      <alignment vertical="center"/>
    </xf>
    <xf numFmtId="4" fontId="38" fillId="56" borderId="64" applyNumberFormat="0" applyProtection="0">
      <alignment horizontal="left" vertical="center" indent="1"/>
    </xf>
    <xf numFmtId="0" fontId="38" fillId="56" borderId="64" applyNumberFormat="0" applyProtection="0">
      <alignment horizontal="left" vertical="top" indent="1"/>
    </xf>
    <xf numFmtId="4" fontId="40" fillId="58" borderId="64" applyNumberFormat="0" applyProtection="0">
      <alignment horizontal="right" vertical="center"/>
    </xf>
    <xf numFmtId="4" fontId="40" fillId="59" borderId="64" applyNumberFormat="0" applyProtection="0">
      <alignment horizontal="right" vertical="center"/>
    </xf>
    <xf numFmtId="4" fontId="40" fillId="60" borderId="64" applyNumberFormat="0" applyProtection="0">
      <alignment horizontal="right" vertical="center"/>
    </xf>
    <xf numFmtId="4" fontId="40" fillId="61" borderId="64" applyNumberFormat="0" applyProtection="0">
      <alignment horizontal="right" vertical="center"/>
    </xf>
    <xf numFmtId="4" fontId="40" fillId="62" borderId="64" applyNumberFormat="0" applyProtection="0">
      <alignment horizontal="right" vertical="center"/>
    </xf>
    <xf numFmtId="4" fontId="40" fillId="63" borderId="64" applyNumberFormat="0" applyProtection="0">
      <alignment horizontal="right" vertical="center"/>
    </xf>
    <xf numFmtId="4" fontId="40" fillId="64" borderId="64" applyNumberFormat="0" applyProtection="0">
      <alignment horizontal="right" vertical="center"/>
    </xf>
    <xf numFmtId="4" fontId="40" fillId="65" borderId="64" applyNumberFormat="0" applyProtection="0">
      <alignment horizontal="right" vertical="center"/>
    </xf>
    <xf numFmtId="4" fontId="40" fillId="66" borderId="64" applyNumberFormat="0" applyProtection="0">
      <alignment horizontal="right" vertical="center"/>
    </xf>
    <xf numFmtId="4" fontId="40" fillId="57" borderId="64" applyNumberFormat="0" applyProtection="0">
      <alignment horizontal="right" vertical="center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top" indent="1"/>
    </xf>
    <xf numFmtId="0" fontId="4" fillId="69" borderId="64" applyNumberFormat="0" applyProtection="0">
      <alignment horizontal="left" vertical="top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top" indent="1"/>
    </xf>
    <xf numFmtId="0" fontId="4" fillId="57" borderId="64" applyNumberFormat="0" applyProtection="0">
      <alignment horizontal="left" vertical="top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top" indent="1"/>
    </xf>
    <xf numFmtId="0" fontId="4" fillId="70" borderId="64" applyNumberFormat="0" applyProtection="0">
      <alignment horizontal="left" vertical="top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top" indent="1"/>
    </xf>
    <xf numFmtId="0" fontId="4" fillId="68" borderId="64" applyNumberFormat="0" applyProtection="0">
      <alignment horizontal="left" vertical="top" indent="1"/>
    </xf>
    <xf numFmtId="4" fontId="40" fillId="72" borderId="64" applyNumberFormat="0" applyProtection="0">
      <alignment vertical="center"/>
    </xf>
    <xf numFmtId="4" fontId="42" fillId="72" borderId="64" applyNumberFormat="0" applyProtection="0">
      <alignment vertical="center"/>
    </xf>
    <xf numFmtId="4" fontId="40" fillId="72" borderId="64" applyNumberFormat="0" applyProtection="0">
      <alignment horizontal="left" vertical="center" indent="1"/>
    </xf>
    <xf numFmtId="0" fontId="40" fillId="72" borderId="64" applyNumberFormat="0" applyProtection="0">
      <alignment horizontal="left" vertical="top" indent="1"/>
    </xf>
    <xf numFmtId="4" fontId="40" fillId="68" borderId="64" applyNumberFormat="0" applyProtection="0">
      <alignment horizontal="right" vertical="center"/>
    </xf>
    <xf numFmtId="4" fontId="42" fillId="68" borderId="64" applyNumberFormat="0" applyProtection="0">
      <alignment horizontal="right" vertical="center"/>
    </xf>
    <xf numFmtId="4" fontId="40" fillId="57" borderId="64" applyNumberFormat="0" applyProtection="0">
      <alignment horizontal="left" vertical="center" indent="1"/>
    </xf>
    <xf numFmtId="0" fontId="40" fillId="57" borderId="64" applyNumberFormat="0" applyProtection="0">
      <alignment horizontal="left" vertical="top" indent="1"/>
    </xf>
    <xf numFmtId="4" fontId="44" fillId="68" borderId="64" applyNumberFormat="0" applyProtection="0">
      <alignment horizontal="right" vertical="center"/>
    </xf>
    <xf numFmtId="4" fontId="38" fillId="56" borderId="64" applyNumberFormat="0" applyProtection="0">
      <alignment vertical="center"/>
    </xf>
    <xf numFmtId="4" fontId="39" fillId="56" borderId="64" applyNumberFormat="0" applyProtection="0">
      <alignment vertical="center"/>
    </xf>
    <xf numFmtId="4" fontId="38" fillId="56" borderId="64" applyNumberFormat="0" applyProtection="0">
      <alignment horizontal="left" vertical="center" indent="1"/>
    </xf>
    <xf numFmtId="0" fontId="38" fillId="56" borderId="64" applyNumberFormat="0" applyProtection="0">
      <alignment horizontal="left" vertical="top" indent="1"/>
    </xf>
    <xf numFmtId="4" fontId="40" fillId="58" borderId="64" applyNumberFormat="0" applyProtection="0">
      <alignment horizontal="right" vertical="center"/>
    </xf>
    <xf numFmtId="4" fontId="40" fillId="59" borderId="64" applyNumberFormat="0" applyProtection="0">
      <alignment horizontal="right" vertical="center"/>
    </xf>
    <xf numFmtId="4" fontId="40" fillId="60" borderId="64" applyNumberFormat="0" applyProtection="0">
      <alignment horizontal="right" vertical="center"/>
    </xf>
    <xf numFmtId="4" fontId="40" fillId="61" borderId="64" applyNumberFormat="0" applyProtection="0">
      <alignment horizontal="right" vertical="center"/>
    </xf>
    <xf numFmtId="4" fontId="40" fillId="62" borderId="64" applyNumberFormat="0" applyProtection="0">
      <alignment horizontal="right" vertical="center"/>
    </xf>
    <xf numFmtId="4" fontId="40" fillId="63" borderId="64" applyNumberFormat="0" applyProtection="0">
      <alignment horizontal="right" vertical="center"/>
    </xf>
    <xf numFmtId="4" fontId="40" fillId="64" borderId="64" applyNumberFormat="0" applyProtection="0">
      <alignment horizontal="right" vertical="center"/>
    </xf>
    <xf numFmtId="4" fontId="40" fillId="65" borderId="64" applyNumberFormat="0" applyProtection="0">
      <alignment horizontal="right" vertical="center"/>
    </xf>
    <xf numFmtId="4" fontId="40" fillId="66" borderId="64" applyNumberFormat="0" applyProtection="0">
      <alignment horizontal="right" vertical="center"/>
    </xf>
    <xf numFmtId="4" fontId="40" fillId="57" borderId="64" applyNumberFormat="0" applyProtection="0">
      <alignment horizontal="right" vertical="center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top" indent="1"/>
    </xf>
    <xf numFmtId="0" fontId="4" fillId="69" borderId="64" applyNumberFormat="0" applyProtection="0">
      <alignment horizontal="left" vertical="top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top" indent="1"/>
    </xf>
    <xf numFmtId="0" fontId="4" fillId="57" borderId="64" applyNumberFormat="0" applyProtection="0">
      <alignment horizontal="left" vertical="top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top" indent="1"/>
    </xf>
    <xf numFmtId="0" fontId="4" fillId="70" borderId="64" applyNumberFormat="0" applyProtection="0">
      <alignment horizontal="left" vertical="top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top" indent="1"/>
    </xf>
    <xf numFmtId="0" fontId="4" fillId="68" borderId="64" applyNumberFormat="0" applyProtection="0">
      <alignment horizontal="left" vertical="top" indent="1"/>
    </xf>
    <xf numFmtId="4" fontId="40" fillId="72" borderId="64" applyNumberFormat="0" applyProtection="0">
      <alignment vertical="center"/>
    </xf>
    <xf numFmtId="4" fontId="42" fillId="72" borderId="64" applyNumberFormat="0" applyProtection="0">
      <alignment vertical="center"/>
    </xf>
    <xf numFmtId="4" fontId="40" fillId="72" borderId="64" applyNumberFormat="0" applyProtection="0">
      <alignment horizontal="left" vertical="center" indent="1"/>
    </xf>
    <xf numFmtId="0" fontId="40" fillId="72" borderId="64" applyNumberFormat="0" applyProtection="0">
      <alignment horizontal="left" vertical="top" indent="1"/>
    </xf>
    <xf numFmtId="4" fontId="40" fillId="68" borderId="64" applyNumberFormat="0" applyProtection="0">
      <alignment horizontal="right" vertical="center"/>
    </xf>
    <xf numFmtId="4" fontId="42" fillId="68" borderId="64" applyNumberFormat="0" applyProtection="0">
      <alignment horizontal="right" vertical="center"/>
    </xf>
    <xf numFmtId="4" fontId="40" fillId="57" borderId="64" applyNumberFormat="0" applyProtection="0">
      <alignment horizontal="left" vertical="center" indent="1"/>
    </xf>
    <xf numFmtId="0" fontId="40" fillId="57" borderId="64" applyNumberFormat="0" applyProtection="0">
      <alignment horizontal="left" vertical="top" indent="1"/>
    </xf>
    <xf numFmtId="4" fontId="44" fillId="68" borderId="64" applyNumberFormat="0" applyProtection="0">
      <alignment horizontal="right" vertical="center"/>
    </xf>
    <xf numFmtId="4" fontId="44" fillId="68" borderId="73" applyNumberFormat="0" applyProtection="0">
      <alignment horizontal="right" vertical="center"/>
    </xf>
    <xf numFmtId="0" fontId="40" fillId="57" borderId="73" applyNumberFormat="0" applyProtection="0">
      <alignment horizontal="left" vertical="top" indent="1"/>
    </xf>
    <xf numFmtId="4" fontId="40" fillId="57" borderId="73" applyNumberFormat="0" applyProtection="0">
      <alignment horizontal="left" vertical="center" indent="1"/>
    </xf>
    <xf numFmtId="4" fontId="42" fillId="68" borderId="73" applyNumberFormat="0" applyProtection="0">
      <alignment horizontal="right" vertical="center"/>
    </xf>
    <xf numFmtId="4" fontId="40" fillId="68" borderId="73" applyNumberFormat="0" applyProtection="0">
      <alignment horizontal="right" vertical="center"/>
    </xf>
    <xf numFmtId="0" fontId="40" fillId="72" borderId="73" applyNumberFormat="0" applyProtection="0">
      <alignment horizontal="left" vertical="top" indent="1"/>
    </xf>
    <xf numFmtId="4" fontId="40" fillId="72" borderId="73" applyNumberFormat="0" applyProtection="0">
      <alignment horizontal="left" vertical="center" indent="1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vertical="center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4" fontId="40" fillId="57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58" borderId="73" applyNumberFormat="0" applyProtection="0">
      <alignment horizontal="right" vertical="center"/>
    </xf>
    <xf numFmtId="0" fontId="38" fillId="56" borderId="73" applyNumberFormat="0" applyProtection="0">
      <alignment horizontal="left" vertical="top" indent="1"/>
    </xf>
    <xf numFmtId="4" fontId="38" fillId="56" borderId="73" applyNumberFormat="0" applyProtection="0">
      <alignment horizontal="left" vertical="center" indent="1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vertical="center"/>
    </xf>
    <xf numFmtId="4" fontId="44" fillId="68" borderId="73" applyNumberFormat="0" applyProtection="0">
      <alignment horizontal="right" vertical="center"/>
    </xf>
    <xf numFmtId="0" fontId="40" fillId="57" borderId="73" applyNumberFormat="0" applyProtection="0">
      <alignment horizontal="left" vertical="top" indent="1"/>
    </xf>
    <xf numFmtId="4" fontId="40" fillId="57" borderId="73" applyNumberFormat="0" applyProtection="0">
      <alignment horizontal="left" vertical="center" indent="1"/>
    </xf>
    <xf numFmtId="4" fontId="42" fillId="68" borderId="73" applyNumberFormat="0" applyProtection="0">
      <alignment horizontal="right" vertical="center"/>
    </xf>
    <xf numFmtId="4" fontId="40" fillId="68" borderId="73" applyNumberFormat="0" applyProtection="0">
      <alignment horizontal="right" vertical="center"/>
    </xf>
    <xf numFmtId="0" fontId="40" fillId="72" borderId="73" applyNumberFormat="0" applyProtection="0">
      <alignment horizontal="left" vertical="top" indent="1"/>
    </xf>
    <xf numFmtId="4" fontId="40" fillId="72" borderId="73" applyNumberFormat="0" applyProtection="0">
      <alignment horizontal="left" vertical="center" indent="1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vertical="center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4" fontId="40" fillId="57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58" borderId="73" applyNumberFormat="0" applyProtection="0">
      <alignment horizontal="right" vertical="center"/>
    </xf>
    <xf numFmtId="0" fontId="38" fillId="56" borderId="73" applyNumberFormat="0" applyProtection="0">
      <alignment horizontal="left" vertical="top" indent="1"/>
    </xf>
    <xf numFmtId="4" fontId="38" fillId="56" borderId="73" applyNumberFormat="0" applyProtection="0">
      <alignment horizontal="left" vertical="center" indent="1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vertical="center"/>
    </xf>
    <xf numFmtId="0" fontId="4" fillId="71" borderId="72" applyNumberFormat="0">
      <protection locked="0"/>
    </xf>
    <xf numFmtId="0" fontId="4" fillId="71" borderId="72" applyNumberFormat="0">
      <protection locked="0"/>
    </xf>
    <xf numFmtId="0" fontId="4" fillId="71" borderId="72" applyNumberFormat="0">
      <protection locked="0"/>
    </xf>
    <xf numFmtId="0" fontId="4" fillId="71" borderId="72" applyNumberFormat="0">
      <protection locked="0"/>
    </xf>
    <xf numFmtId="0" fontId="4" fillId="71" borderId="72" applyNumberFormat="0">
      <protection locked="0"/>
    </xf>
    <xf numFmtId="0" fontId="4" fillId="71" borderId="72" applyNumberFormat="0">
      <protection locked="0"/>
    </xf>
    <xf numFmtId="0" fontId="4" fillId="71" borderId="72" applyNumberFormat="0">
      <protection locked="0"/>
    </xf>
    <xf numFmtId="0" fontId="4" fillId="71" borderId="72" applyNumberFormat="0">
      <protection locked="0"/>
    </xf>
    <xf numFmtId="0" fontId="4" fillId="71" borderId="60" applyNumberFormat="0">
      <protection locked="0"/>
    </xf>
    <xf numFmtId="0" fontId="4" fillId="71" borderId="60" applyNumberFormat="0">
      <protection locked="0"/>
    </xf>
    <xf numFmtId="0" fontId="4" fillId="71" borderId="60" applyNumberFormat="0">
      <protection locked="0"/>
    </xf>
    <xf numFmtId="0" fontId="4" fillId="71" borderId="60" applyNumberFormat="0">
      <protection locked="0"/>
    </xf>
    <xf numFmtId="0" fontId="4" fillId="71" borderId="60" applyNumberFormat="0">
      <protection locked="0"/>
    </xf>
    <xf numFmtId="0" fontId="4" fillId="71" borderId="60" applyNumberFormat="0">
      <protection locked="0"/>
    </xf>
    <xf numFmtId="0" fontId="30" fillId="0" borderId="62">
      <alignment horizontal="left" vertical="center"/>
    </xf>
    <xf numFmtId="4" fontId="38" fillId="56" borderId="64" applyNumberFormat="0" applyProtection="0">
      <alignment vertical="center"/>
    </xf>
    <xf numFmtId="4" fontId="39" fillId="56" borderId="64" applyNumberFormat="0" applyProtection="0">
      <alignment vertical="center"/>
    </xf>
    <xf numFmtId="4" fontId="38" fillId="56" borderId="64" applyNumberFormat="0" applyProtection="0">
      <alignment horizontal="left" vertical="center" indent="1"/>
    </xf>
    <xf numFmtId="0" fontId="38" fillId="56" borderId="64" applyNumberFormat="0" applyProtection="0">
      <alignment horizontal="left" vertical="top" indent="1"/>
    </xf>
    <xf numFmtId="4" fontId="40" fillId="59" borderId="64" applyNumberFormat="0" applyProtection="0">
      <alignment horizontal="right" vertical="center"/>
    </xf>
    <xf numFmtId="4" fontId="40" fillId="58" borderId="64" applyNumberFormat="0" applyProtection="0">
      <alignment horizontal="right" vertical="center"/>
    </xf>
    <xf numFmtId="4" fontId="40" fillId="59" borderId="64" applyNumberFormat="0" applyProtection="0">
      <alignment horizontal="right" vertical="center"/>
    </xf>
    <xf numFmtId="4" fontId="40" fillId="60" borderId="64" applyNumberFormat="0" applyProtection="0">
      <alignment horizontal="right" vertical="center"/>
    </xf>
    <xf numFmtId="4" fontId="40" fillId="61" borderId="64" applyNumberFormat="0" applyProtection="0">
      <alignment horizontal="right" vertical="center"/>
    </xf>
    <xf numFmtId="4" fontId="40" fillId="62" borderId="64" applyNumberFormat="0" applyProtection="0">
      <alignment horizontal="right" vertical="center"/>
    </xf>
    <xf numFmtId="4" fontId="40" fillId="63" borderId="64" applyNumberFormat="0" applyProtection="0">
      <alignment horizontal="right" vertical="center"/>
    </xf>
    <xf numFmtId="4" fontId="40" fillId="64" borderId="64" applyNumberFormat="0" applyProtection="0">
      <alignment horizontal="right" vertical="center"/>
    </xf>
    <xf numFmtId="4" fontId="40" fillId="65" borderId="64" applyNumberFormat="0" applyProtection="0">
      <alignment horizontal="right" vertical="center"/>
    </xf>
    <xf numFmtId="4" fontId="40" fillId="66" borderId="64" applyNumberFormat="0" applyProtection="0">
      <alignment horizontal="right" vertical="center"/>
    </xf>
    <xf numFmtId="0" fontId="4" fillId="69" borderId="64" applyNumberFormat="0" applyProtection="0">
      <alignment horizontal="left" vertical="top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center" indent="1"/>
    </xf>
    <xf numFmtId="4" fontId="40" fillId="57" borderId="64" applyNumberFormat="0" applyProtection="0">
      <alignment horizontal="right" vertical="center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top" indent="1"/>
    </xf>
    <xf numFmtId="0" fontId="4" fillId="70" borderId="64" applyNumberFormat="0" applyProtection="0">
      <alignment horizontal="left" vertical="top" indent="1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top" indent="1"/>
    </xf>
    <xf numFmtId="0" fontId="4" fillId="69" borderId="64" applyNumberFormat="0" applyProtection="0">
      <alignment horizontal="left" vertical="top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top" indent="1"/>
    </xf>
    <xf numFmtId="0" fontId="4" fillId="57" borderId="64" applyNumberFormat="0" applyProtection="0">
      <alignment horizontal="left" vertical="top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top" indent="1"/>
    </xf>
    <xf numFmtId="0" fontId="4" fillId="70" borderId="64" applyNumberFormat="0" applyProtection="0">
      <alignment horizontal="left" vertical="top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top" indent="1"/>
    </xf>
    <xf numFmtId="0" fontId="4" fillId="68" borderId="64" applyNumberFormat="0" applyProtection="0">
      <alignment horizontal="left" vertical="top" indent="1"/>
    </xf>
    <xf numFmtId="0" fontId="38" fillId="56" borderId="64" applyNumberFormat="0" applyProtection="0">
      <alignment horizontal="left" vertical="top" indent="1"/>
    </xf>
    <xf numFmtId="4" fontId="40" fillId="58" borderId="64" applyNumberFormat="0" applyProtection="0">
      <alignment horizontal="right" vertical="center"/>
    </xf>
    <xf numFmtId="4" fontId="40" fillId="72" borderId="64" applyNumberFormat="0" applyProtection="0">
      <alignment vertical="center"/>
    </xf>
    <xf numFmtId="4" fontId="42" fillId="72" borderId="64" applyNumberFormat="0" applyProtection="0">
      <alignment vertical="center"/>
    </xf>
    <xf numFmtId="4" fontId="40" fillId="72" borderId="64" applyNumberFormat="0" applyProtection="0">
      <alignment horizontal="left" vertical="center" indent="1"/>
    </xf>
    <xf numFmtId="0" fontId="40" fillId="72" borderId="64" applyNumberFormat="0" applyProtection="0">
      <alignment horizontal="left" vertical="top" indent="1"/>
    </xf>
    <xf numFmtId="4" fontId="40" fillId="68" borderId="64" applyNumberFormat="0" applyProtection="0">
      <alignment horizontal="right" vertical="center"/>
    </xf>
    <xf numFmtId="4" fontId="42" fillId="68" borderId="64" applyNumberFormat="0" applyProtection="0">
      <alignment horizontal="right" vertical="center"/>
    </xf>
    <xf numFmtId="4" fontId="40" fillId="57" borderId="64" applyNumberFormat="0" applyProtection="0">
      <alignment horizontal="left" vertical="center" indent="1"/>
    </xf>
    <xf numFmtId="0" fontId="40" fillId="57" borderId="64" applyNumberFormat="0" applyProtection="0">
      <alignment horizontal="left" vertical="top" indent="1"/>
    </xf>
    <xf numFmtId="0" fontId="4" fillId="68" borderId="64" applyNumberFormat="0" applyProtection="0">
      <alignment horizontal="left" vertical="center" indent="1"/>
    </xf>
    <xf numFmtId="4" fontId="44" fillId="68" borderId="64" applyNumberFormat="0" applyProtection="0">
      <alignment horizontal="right" vertical="center"/>
    </xf>
    <xf numFmtId="4" fontId="40" fillId="72" borderId="64" applyNumberFormat="0" applyProtection="0">
      <alignment vertical="center"/>
    </xf>
    <xf numFmtId="4" fontId="42" fillId="72" borderId="64" applyNumberFormat="0" applyProtection="0">
      <alignment vertical="center"/>
    </xf>
    <xf numFmtId="4" fontId="40" fillId="72" borderId="64" applyNumberFormat="0" applyProtection="0">
      <alignment horizontal="left" vertical="center" indent="1"/>
    </xf>
    <xf numFmtId="4" fontId="40" fillId="61" borderId="64" applyNumberFormat="0" applyProtection="0">
      <alignment horizontal="right" vertical="center"/>
    </xf>
    <xf numFmtId="4" fontId="40" fillId="64" borderId="64" applyNumberFormat="0" applyProtection="0">
      <alignment horizontal="right" vertical="center"/>
    </xf>
    <xf numFmtId="0" fontId="30" fillId="0" borderId="62">
      <alignment horizontal="left" vertical="center"/>
    </xf>
    <xf numFmtId="4" fontId="38" fillId="56" borderId="64" applyNumberFormat="0" applyProtection="0">
      <alignment vertical="center"/>
    </xf>
    <xf numFmtId="4" fontId="39" fillId="56" borderId="64" applyNumberFormat="0" applyProtection="0">
      <alignment vertical="center"/>
    </xf>
    <xf numFmtId="4" fontId="38" fillId="56" borderId="64" applyNumberFormat="0" applyProtection="0">
      <alignment horizontal="left" vertical="center" indent="1"/>
    </xf>
    <xf numFmtId="0" fontId="38" fillId="56" borderId="64" applyNumberFormat="0" applyProtection="0">
      <alignment horizontal="left" vertical="top" indent="1"/>
    </xf>
    <xf numFmtId="4" fontId="40" fillId="58" borderId="64" applyNumberFormat="0" applyProtection="0">
      <alignment horizontal="right" vertical="center"/>
    </xf>
    <xf numFmtId="4" fontId="40" fillId="59" borderId="64" applyNumberFormat="0" applyProtection="0">
      <alignment horizontal="right" vertical="center"/>
    </xf>
    <xf numFmtId="4" fontId="40" fillId="60" borderId="64" applyNumberFormat="0" applyProtection="0">
      <alignment horizontal="right" vertical="center"/>
    </xf>
    <xf numFmtId="4" fontId="40" fillId="61" borderId="64" applyNumberFormat="0" applyProtection="0">
      <alignment horizontal="right" vertical="center"/>
    </xf>
    <xf numFmtId="4" fontId="40" fillId="62" borderId="64" applyNumberFormat="0" applyProtection="0">
      <alignment horizontal="right" vertical="center"/>
    </xf>
    <xf numFmtId="4" fontId="40" fillId="63" borderId="64" applyNumberFormat="0" applyProtection="0">
      <alignment horizontal="right" vertical="center"/>
    </xf>
    <xf numFmtId="4" fontId="40" fillId="64" borderId="64" applyNumberFormat="0" applyProtection="0">
      <alignment horizontal="right" vertical="center"/>
    </xf>
    <xf numFmtId="4" fontId="40" fillId="65" borderId="64" applyNumberFormat="0" applyProtection="0">
      <alignment horizontal="right" vertical="center"/>
    </xf>
    <xf numFmtId="4" fontId="40" fillId="66" borderId="64" applyNumberFormat="0" applyProtection="0">
      <alignment horizontal="right" vertical="center"/>
    </xf>
    <xf numFmtId="4" fontId="40" fillId="57" borderId="64" applyNumberFormat="0" applyProtection="0">
      <alignment horizontal="right" vertical="center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top" indent="1"/>
    </xf>
    <xf numFmtId="0" fontId="4" fillId="69" borderId="64" applyNumberFormat="0" applyProtection="0">
      <alignment horizontal="left" vertical="top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top" indent="1"/>
    </xf>
    <xf numFmtId="0" fontId="4" fillId="57" borderId="64" applyNumberFormat="0" applyProtection="0">
      <alignment horizontal="left" vertical="top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top" indent="1"/>
    </xf>
    <xf numFmtId="0" fontId="4" fillId="70" borderId="64" applyNumberFormat="0" applyProtection="0">
      <alignment horizontal="left" vertical="top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top" indent="1"/>
    </xf>
    <xf numFmtId="0" fontId="4" fillId="68" borderId="64" applyNumberFormat="0" applyProtection="0">
      <alignment horizontal="left" vertical="top" indent="1"/>
    </xf>
    <xf numFmtId="4" fontId="40" fillId="72" borderId="64" applyNumberFormat="0" applyProtection="0">
      <alignment vertical="center"/>
    </xf>
    <xf numFmtId="4" fontId="42" fillId="72" borderId="64" applyNumberFormat="0" applyProtection="0">
      <alignment vertical="center"/>
    </xf>
    <xf numFmtId="4" fontId="40" fillId="72" borderId="64" applyNumberFormat="0" applyProtection="0">
      <alignment horizontal="left" vertical="center" indent="1"/>
    </xf>
    <xf numFmtId="0" fontId="40" fillId="72" borderId="64" applyNumberFormat="0" applyProtection="0">
      <alignment horizontal="left" vertical="top" indent="1"/>
    </xf>
    <xf numFmtId="4" fontId="40" fillId="68" borderId="64" applyNumberFormat="0" applyProtection="0">
      <alignment horizontal="right" vertical="center"/>
    </xf>
    <xf numFmtId="4" fontId="42" fillId="68" borderId="64" applyNumberFormat="0" applyProtection="0">
      <alignment horizontal="right" vertical="center"/>
    </xf>
    <xf numFmtId="4" fontId="40" fillId="57" borderId="64" applyNumberFormat="0" applyProtection="0">
      <alignment horizontal="left" vertical="center" indent="1"/>
    </xf>
    <xf numFmtId="0" fontId="40" fillId="57" borderId="64" applyNumberFormat="0" applyProtection="0">
      <alignment horizontal="left" vertical="top" indent="1"/>
    </xf>
    <xf numFmtId="4" fontId="44" fillId="68" borderId="64" applyNumberFormat="0" applyProtection="0">
      <alignment horizontal="right" vertical="center"/>
    </xf>
    <xf numFmtId="4" fontId="40" fillId="62" borderId="64" applyNumberFormat="0" applyProtection="0">
      <alignment horizontal="right" vertical="center"/>
    </xf>
    <xf numFmtId="4" fontId="40" fillId="59" borderId="64" applyNumberFormat="0" applyProtection="0">
      <alignment horizontal="right" vertical="center"/>
    </xf>
    <xf numFmtId="4" fontId="40" fillId="63" borderId="64" applyNumberFormat="0" applyProtection="0">
      <alignment horizontal="right" vertical="center"/>
    </xf>
    <xf numFmtId="4" fontId="40" fillId="60" borderId="64" applyNumberFormat="0" applyProtection="0">
      <alignment horizontal="right" vertical="center"/>
    </xf>
    <xf numFmtId="4" fontId="39" fillId="56" borderId="64" applyNumberFormat="0" applyProtection="0">
      <alignment vertical="center"/>
    </xf>
    <xf numFmtId="0" fontId="38" fillId="56" borderId="64" applyNumberFormat="0" applyProtection="0">
      <alignment horizontal="left" vertical="top" indent="1"/>
    </xf>
    <xf numFmtId="4" fontId="40" fillId="58" borderId="64" applyNumberFormat="0" applyProtection="0">
      <alignment horizontal="right" vertical="center"/>
    </xf>
    <xf numFmtId="4" fontId="40" fillId="61" borderId="64" applyNumberFormat="0" applyProtection="0">
      <alignment horizontal="right" vertical="center"/>
    </xf>
    <xf numFmtId="4" fontId="40" fillId="63" borderId="64" applyNumberFormat="0" applyProtection="0">
      <alignment horizontal="right" vertical="center"/>
    </xf>
    <xf numFmtId="4" fontId="40" fillId="65" borderId="64" applyNumberFormat="0" applyProtection="0">
      <alignment horizontal="right" vertical="center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top" indent="1"/>
    </xf>
    <xf numFmtId="0" fontId="4" fillId="57" borderId="64" applyNumberFormat="0" applyProtection="0">
      <alignment horizontal="left" vertical="top" indent="1"/>
    </xf>
    <xf numFmtId="0" fontId="4" fillId="68" borderId="64" applyNumberFormat="0" applyProtection="0">
      <alignment horizontal="left" vertical="top" indent="1"/>
    </xf>
    <xf numFmtId="0" fontId="4" fillId="68" borderId="64" applyNumberFormat="0" applyProtection="0">
      <alignment horizontal="left" vertical="center" indent="1"/>
    </xf>
    <xf numFmtId="4" fontId="42" fillId="72" borderId="64" applyNumberFormat="0" applyProtection="0">
      <alignment vertical="center"/>
    </xf>
    <xf numFmtId="4" fontId="42" fillId="68" borderId="64" applyNumberFormat="0" applyProtection="0">
      <alignment horizontal="right" vertical="center"/>
    </xf>
    <xf numFmtId="0" fontId="40" fillId="72" borderId="64" applyNumberFormat="0" applyProtection="0">
      <alignment horizontal="left" vertical="top" indent="1"/>
    </xf>
    <xf numFmtId="4" fontId="44" fillId="68" borderId="64" applyNumberFormat="0" applyProtection="0">
      <alignment horizontal="right" vertical="center"/>
    </xf>
    <xf numFmtId="0" fontId="40" fillId="57" borderId="64" applyNumberFormat="0" applyProtection="0">
      <alignment horizontal="left" vertical="top" indent="1"/>
    </xf>
    <xf numFmtId="4" fontId="38" fillId="56" borderId="64" applyNumberFormat="0" applyProtection="0">
      <alignment horizontal="left" vertical="center" indent="1"/>
    </xf>
    <xf numFmtId="4" fontId="38" fillId="56" borderId="64" applyNumberFormat="0" applyProtection="0">
      <alignment vertical="center"/>
    </xf>
    <xf numFmtId="4" fontId="40" fillId="66" borderId="64" applyNumberFormat="0" applyProtection="0">
      <alignment horizontal="right" vertical="center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top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top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top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top" indent="1"/>
    </xf>
    <xf numFmtId="4" fontId="38" fillId="56" borderId="64" applyNumberFormat="0" applyProtection="0">
      <alignment vertical="center"/>
    </xf>
    <xf numFmtId="4" fontId="38" fillId="56" borderId="64" applyNumberFormat="0" applyProtection="0">
      <alignment horizontal="left" vertical="center" indent="1"/>
    </xf>
    <xf numFmtId="4" fontId="40" fillId="60" borderId="64" applyNumberFormat="0" applyProtection="0">
      <alignment horizontal="right" vertical="center"/>
    </xf>
    <xf numFmtId="4" fontId="40" fillId="62" borderId="64" applyNumberFormat="0" applyProtection="0">
      <alignment horizontal="right" vertical="center"/>
    </xf>
    <xf numFmtId="4" fontId="40" fillId="64" borderId="64" applyNumberFormat="0" applyProtection="0">
      <alignment horizontal="right" vertical="center"/>
    </xf>
    <xf numFmtId="4" fontId="40" fillId="66" borderId="64" applyNumberFormat="0" applyProtection="0">
      <alignment horizontal="right" vertical="center"/>
    </xf>
    <xf numFmtId="4" fontId="40" fillId="57" borderId="64" applyNumberFormat="0" applyProtection="0">
      <alignment horizontal="right" vertical="center"/>
    </xf>
    <xf numFmtId="0" fontId="4" fillId="69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top" indent="1"/>
    </xf>
    <xf numFmtId="0" fontId="4" fillId="68" borderId="64" applyNumberFormat="0" applyProtection="0">
      <alignment horizontal="left" vertical="top" indent="1"/>
    </xf>
    <xf numFmtId="0" fontId="4" fillId="68" borderId="64" applyNumberFormat="0" applyProtection="0">
      <alignment horizontal="left" vertical="center" indent="1"/>
    </xf>
    <xf numFmtId="4" fontId="40" fillId="72" borderId="64" applyNumberFormat="0" applyProtection="0">
      <alignment vertical="center"/>
    </xf>
    <xf numFmtId="4" fontId="40" fillId="68" borderId="64" applyNumberFormat="0" applyProtection="0">
      <alignment horizontal="right" vertical="center"/>
    </xf>
    <xf numFmtId="4" fontId="40" fillId="72" borderId="64" applyNumberFormat="0" applyProtection="0">
      <alignment horizontal="left" vertical="center" indent="1"/>
    </xf>
    <xf numFmtId="4" fontId="40" fillId="57" borderId="64" applyNumberFormat="0" applyProtection="0">
      <alignment horizontal="left" vertical="center" indent="1"/>
    </xf>
    <xf numFmtId="4" fontId="39" fillId="56" borderId="64" applyNumberFormat="0" applyProtection="0">
      <alignment vertical="center"/>
    </xf>
    <xf numFmtId="4" fontId="40" fillId="65" borderId="64" applyNumberFormat="0" applyProtection="0">
      <alignment horizontal="right" vertical="center"/>
    </xf>
    <xf numFmtId="4" fontId="40" fillId="57" borderId="64" applyNumberFormat="0" applyProtection="0">
      <alignment horizontal="right" vertical="center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top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top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top" indent="1"/>
    </xf>
    <xf numFmtId="0" fontId="4" fillId="68" borderId="64" applyNumberFormat="0" applyProtection="0">
      <alignment horizontal="left" vertical="top" indent="1"/>
    </xf>
    <xf numFmtId="0" fontId="4" fillId="71" borderId="60" applyNumberFormat="0">
      <protection locked="0"/>
    </xf>
    <xf numFmtId="0" fontId="4" fillId="71" borderId="60" applyNumberFormat="0">
      <protection locked="0"/>
    </xf>
    <xf numFmtId="4" fontId="38" fillId="56" borderId="64" applyNumberFormat="0" applyProtection="0">
      <alignment vertical="center"/>
    </xf>
    <xf numFmtId="4" fontId="39" fillId="56" borderId="64" applyNumberFormat="0" applyProtection="0">
      <alignment vertical="center"/>
    </xf>
    <xf numFmtId="4" fontId="38" fillId="56" borderId="64" applyNumberFormat="0" applyProtection="0">
      <alignment horizontal="left" vertical="center" indent="1"/>
    </xf>
    <xf numFmtId="0" fontId="38" fillId="56" borderId="64" applyNumberFormat="0" applyProtection="0">
      <alignment horizontal="left" vertical="top" indent="1"/>
    </xf>
    <xf numFmtId="4" fontId="40" fillId="58" borderId="64" applyNumberFormat="0" applyProtection="0">
      <alignment horizontal="right" vertical="center"/>
    </xf>
    <xf numFmtId="4" fontId="40" fillId="59" borderId="64" applyNumberFormat="0" applyProtection="0">
      <alignment horizontal="right" vertical="center"/>
    </xf>
    <xf numFmtId="4" fontId="40" fillId="60" borderId="64" applyNumberFormat="0" applyProtection="0">
      <alignment horizontal="right" vertical="center"/>
    </xf>
    <xf numFmtId="4" fontId="40" fillId="61" borderId="64" applyNumberFormat="0" applyProtection="0">
      <alignment horizontal="right" vertical="center"/>
    </xf>
    <xf numFmtId="4" fontId="40" fillId="62" borderId="64" applyNumberFormat="0" applyProtection="0">
      <alignment horizontal="right" vertical="center"/>
    </xf>
    <xf numFmtId="4" fontId="40" fillId="63" borderId="64" applyNumberFormat="0" applyProtection="0">
      <alignment horizontal="right" vertical="center"/>
    </xf>
    <xf numFmtId="4" fontId="40" fillId="64" borderId="64" applyNumberFormat="0" applyProtection="0">
      <alignment horizontal="right" vertical="center"/>
    </xf>
    <xf numFmtId="4" fontId="40" fillId="65" borderId="64" applyNumberFormat="0" applyProtection="0">
      <alignment horizontal="right" vertical="center"/>
    </xf>
    <xf numFmtId="4" fontId="40" fillId="66" borderId="64" applyNumberFormat="0" applyProtection="0">
      <alignment horizontal="right" vertical="center"/>
    </xf>
    <xf numFmtId="4" fontId="40" fillId="57" borderId="64" applyNumberFormat="0" applyProtection="0">
      <alignment horizontal="right" vertical="center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top" indent="1"/>
    </xf>
    <xf numFmtId="0" fontId="4" fillId="69" borderId="64" applyNumberFormat="0" applyProtection="0">
      <alignment horizontal="left" vertical="top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top" indent="1"/>
    </xf>
    <xf numFmtId="0" fontId="4" fillId="57" borderId="64" applyNumberFormat="0" applyProtection="0">
      <alignment horizontal="left" vertical="top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top" indent="1"/>
    </xf>
    <xf numFmtId="0" fontId="4" fillId="70" borderId="64" applyNumberFormat="0" applyProtection="0">
      <alignment horizontal="left" vertical="top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top" indent="1"/>
    </xf>
    <xf numFmtId="0" fontId="4" fillId="68" borderId="64" applyNumberFormat="0" applyProtection="0">
      <alignment horizontal="left" vertical="top" indent="1"/>
    </xf>
    <xf numFmtId="4" fontId="40" fillId="72" borderId="64" applyNumberFormat="0" applyProtection="0">
      <alignment vertical="center"/>
    </xf>
    <xf numFmtId="4" fontId="42" fillId="72" borderId="64" applyNumberFormat="0" applyProtection="0">
      <alignment vertical="center"/>
    </xf>
    <xf numFmtId="4" fontId="40" fillId="72" borderId="64" applyNumberFormat="0" applyProtection="0">
      <alignment horizontal="left" vertical="center" indent="1"/>
    </xf>
    <xf numFmtId="0" fontId="40" fillId="72" borderId="64" applyNumberFormat="0" applyProtection="0">
      <alignment horizontal="left" vertical="top" indent="1"/>
    </xf>
    <xf numFmtId="4" fontId="40" fillId="68" borderId="64" applyNumberFormat="0" applyProtection="0">
      <alignment horizontal="right" vertical="center"/>
    </xf>
    <xf numFmtId="4" fontId="42" fillId="68" borderId="64" applyNumberFormat="0" applyProtection="0">
      <alignment horizontal="right" vertical="center"/>
    </xf>
    <xf numFmtId="4" fontId="40" fillId="57" borderId="64" applyNumberFormat="0" applyProtection="0">
      <alignment horizontal="left" vertical="center" indent="1"/>
    </xf>
    <xf numFmtId="0" fontId="40" fillId="57" borderId="64" applyNumberFormat="0" applyProtection="0">
      <alignment horizontal="left" vertical="top" indent="1"/>
    </xf>
    <xf numFmtId="4" fontId="44" fillId="68" borderId="64" applyNumberFormat="0" applyProtection="0">
      <alignment horizontal="right" vertical="center"/>
    </xf>
    <xf numFmtId="4" fontId="38" fillId="56" borderId="64" applyNumberFormat="0" applyProtection="0">
      <alignment vertical="center"/>
    </xf>
    <xf numFmtId="4" fontId="39" fillId="56" borderId="64" applyNumberFormat="0" applyProtection="0">
      <alignment vertical="center"/>
    </xf>
    <xf numFmtId="4" fontId="38" fillId="56" borderId="64" applyNumberFormat="0" applyProtection="0">
      <alignment horizontal="left" vertical="center" indent="1"/>
    </xf>
    <xf numFmtId="0" fontId="38" fillId="56" borderId="64" applyNumberFormat="0" applyProtection="0">
      <alignment horizontal="left" vertical="top" indent="1"/>
    </xf>
    <xf numFmtId="4" fontId="40" fillId="58" borderId="64" applyNumberFormat="0" applyProtection="0">
      <alignment horizontal="right" vertical="center"/>
    </xf>
    <xf numFmtId="4" fontId="40" fillId="59" borderId="64" applyNumberFormat="0" applyProtection="0">
      <alignment horizontal="right" vertical="center"/>
    </xf>
    <xf numFmtId="4" fontId="40" fillId="60" borderId="64" applyNumberFormat="0" applyProtection="0">
      <alignment horizontal="right" vertical="center"/>
    </xf>
    <xf numFmtId="4" fontId="40" fillId="61" borderId="64" applyNumberFormat="0" applyProtection="0">
      <alignment horizontal="right" vertical="center"/>
    </xf>
    <xf numFmtId="4" fontId="40" fillId="62" borderId="64" applyNumberFormat="0" applyProtection="0">
      <alignment horizontal="right" vertical="center"/>
    </xf>
    <xf numFmtId="4" fontId="40" fillId="63" borderId="64" applyNumberFormat="0" applyProtection="0">
      <alignment horizontal="right" vertical="center"/>
    </xf>
    <xf numFmtId="4" fontId="40" fillId="64" borderId="64" applyNumberFormat="0" applyProtection="0">
      <alignment horizontal="right" vertical="center"/>
    </xf>
    <xf numFmtId="4" fontId="40" fillId="65" borderId="64" applyNumberFormat="0" applyProtection="0">
      <alignment horizontal="right" vertical="center"/>
    </xf>
    <xf numFmtId="4" fontId="40" fillId="66" borderId="64" applyNumberFormat="0" applyProtection="0">
      <alignment horizontal="right" vertical="center"/>
    </xf>
    <xf numFmtId="4" fontId="40" fillId="57" borderId="64" applyNumberFormat="0" applyProtection="0">
      <alignment horizontal="right" vertical="center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center" indent="1"/>
    </xf>
    <xf numFmtId="0" fontId="4" fillId="69" borderId="64" applyNumberFormat="0" applyProtection="0">
      <alignment horizontal="left" vertical="top" indent="1"/>
    </xf>
    <xf numFmtId="0" fontId="4" fillId="69" borderId="64" applyNumberFormat="0" applyProtection="0">
      <alignment horizontal="left" vertical="top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center" indent="1"/>
    </xf>
    <xf numFmtId="0" fontId="4" fillId="57" borderId="64" applyNumberFormat="0" applyProtection="0">
      <alignment horizontal="left" vertical="top" indent="1"/>
    </xf>
    <xf numFmtId="0" fontId="4" fillId="57" borderId="64" applyNumberFormat="0" applyProtection="0">
      <alignment horizontal="left" vertical="top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center" indent="1"/>
    </xf>
    <xf numFmtId="0" fontId="4" fillId="70" borderId="64" applyNumberFormat="0" applyProtection="0">
      <alignment horizontal="left" vertical="top" indent="1"/>
    </xf>
    <xf numFmtId="0" fontId="4" fillId="70" borderId="64" applyNumberFormat="0" applyProtection="0">
      <alignment horizontal="left" vertical="top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center" indent="1"/>
    </xf>
    <xf numFmtId="0" fontId="4" fillId="68" borderId="64" applyNumberFormat="0" applyProtection="0">
      <alignment horizontal="left" vertical="top" indent="1"/>
    </xf>
    <xf numFmtId="0" fontId="4" fillId="68" borderId="64" applyNumberFormat="0" applyProtection="0">
      <alignment horizontal="left" vertical="top" indent="1"/>
    </xf>
    <xf numFmtId="4" fontId="40" fillId="72" borderId="64" applyNumberFormat="0" applyProtection="0">
      <alignment vertical="center"/>
    </xf>
    <xf numFmtId="4" fontId="42" fillId="72" borderId="64" applyNumberFormat="0" applyProtection="0">
      <alignment vertical="center"/>
    </xf>
    <xf numFmtId="4" fontId="40" fillId="72" borderId="64" applyNumberFormat="0" applyProtection="0">
      <alignment horizontal="left" vertical="center" indent="1"/>
    </xf>
    <xf numFmtId="0" fontId="40" fillId="72" borderId="64" applyNumberFormat="0" applyProtection="0">
      <alignment horizontal="left" vertical="top" indent="1"/>
    </xf>
    <xf numFmtId="4" fontId="40" fillId="68" borderId="64" applyNumberFormat="0" applyProtection="0">
      <alignment horizontal="right" vertical="center"/>
    </xf>
    <xf numFmtId="4" fontId="42" fillId="68" borderId="64" applyNumberFormat="0" applyProtection="0">
      <alignment horizontal="right" vertical="center"/>
    </xf>
    <xf numFmtId="4" fontId="40" fillId="57" borderId="64" applyNumberFormat="0" applyProtection="0">
      <alignment horizontal="left" vertical="center" indent="1"/>
    </xf>
    <xf numFmtId="0" fontId="40" fillId="57" borderId="64" applyNumberFormat="0" applyProtection="0">
      <alignment horizontal="left" vertical="top" indent="1"/>
    </xf>
    <xf numFmtId="4" fontId="44" fillId="68" borderId="64" applyNumberFormat="0" applyProtection="0">
      <alignment horizontal="right" vertical="center"/>
    </xf>
    <xf numFmtId="0" fontId="40" fillId="72" borderId="64" applyNumberFormat="0" applyProtection="0">
      <alignment horizontal="left" vertical="top" indent="1"/>
    </xf>
    <xf numFmtId="4" fontId="40" fillId="68" borderId="64" applyNumberFormat="0" applyProtection="0">
      <alignment horizontal="right" vertical="center"/>
    </xf>
    <xf numFmtId="4" fontId="42" fillId="68" borderId="64" applyNumberFormat="0" applyProtection="0">
      <alignment horizontal="right" vertical="center"/>
    </xf>
    <xf numFmtId="4" fontId="40" fillId="57" borderId="64" applyNumberFormat="0" applyProtection="0">
      <alignment horizontal="left" vertical="center" indent="1"/>
    </xf>
    <xf numFmtId="0" fontId="40" fillId="57" borderId="64" applyNumberFormat="0" applyProtection="0">
      <alignment horizontal="left" vertical="top" indent="1"/>
    </xf>
    <xf numFmtId="4" fontId="44" fillId="68" borderId="64" applyNumberFormat="0" applyProtection="0">
      <alignment horizontal="right" vertical="center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4" fontId="40" fillId="57" borderId="74" applyNumberFormat="0" applyProtection="0">
      <alignment horizontal="right" vertical="center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4" fontId="40" fillId="66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0" fontId="38" fillId="56" borderId="74" applyNumberFormat="0" applyProtection="0">
      <alignment horizontal="left" vertical="top" indent="1"/>
    </xf>
    <xf numFmtId="4" fontId="38" fillId="56" borderId="74" applyNumberFormat="0" applyProtection="0">
      <alignment horizontal="left" vertical="center" indent="1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vertical="center"/>
    </xf>
    <xf numFmtId="0" fontId="30" fillId="0" borderId="76">
      <alignment horizontal="left" vertical="center"/>
    </xf>
    <xf numFmtId="0" fontId="4" fillId="71" borderId="75" applyNumberFormat="0">
      <protection locked="0"/>
    </xf>
    <xf numFmtId="0" fontId="4" fillId="71" borderId="75" applyNumberFormat="0">
      <protection locked="0"/>
    </xf>
    <xf numFmtId="0" fontId="4" fillId="71" borderId="75" applyNumberFormat="0">
      <protection locked="0"/>
    </xf>
    <xf numFmtId="0" fontId="4" fillId="71" borderId="75" applyNumberFormat="0">
      <protection locked="0"/>
    </xf>
    <xf numFmtId="0" fontId="30" fillId="0" borderId="76">
      <alignment horizontal="left" vertical="center"/>
    </xf>
    <xf numFmtId="0" fontId="4" fillId="71" borderId="75" applyNumberFormat="0">
      <protection locked="0"/>
    </xf>
    <xf numFmtId="0" fontId="4" fillId="71" borderId="75" applyNumberFormat="0">
      <protection locked="0"/>
    </xf>
    <xf numFmtId="4" fontId="44" fillId="68" borderId="74" applyNumberFormat="0" applyProtection="0">
      <alignment horizontal="right" vertical="center"/>
    </xf>
    <xf numFmtId="0" fontId="40" fillId="57" borderId="74" applyNumberFormat="0" applyProtection="0">
      <alignment horizontal="left" vertical="top" indent="1"/>
    </xf>
    <xf numFmtId="4" fontId="40" fillId="57" borderId="74" applyNumberFormat="0" applyProtection="0">
      <alignment horizontal="left" vertical="center" indent="1"/>
    </xf>
    <xf numFmtId="4" fontId="42" fillId="68" borderId="74" applyNumberFormat="0" applyProtection="0">
      <alignment horizontal="right" vertical="center"/>
    </xf>
    <xf numFmtId="4" fontId="40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0" fillId="72" borderId="74" applyNumberFormat="0" applyProtection="0">
      <alignment horizontal="left" vertical="center" indent="1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vertical="center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4" fontId="40" fillId="57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58" borderId="74" applyNumberFormat="0" applyProtection="0">
      <alignment horizontal="right" vertical="center"/>
    </xf>
    <xf numFmtId="0" fontId="38" fillId="56" borderId="74" applyNumberFormat="0" applyProtection="0">
      <alignment horizontal="left" vertical="top" indent="1"/>
    </xf>
    <xf numFmtId="4" fontId="38" fillId="56" borderId="74" applyNumberFormat="0" applyProtection="0">
      <alignment horizontal="left" vertical="center" indent="1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vertical="center"/>
    </xf>
    <xf numFmtId="4" fontId="44" fillId="68" borderId="74" applyNumberFormat="0" applyProtection="0">
      <alignment horizontal="right" vertical="center"/>
    </xf>
    <xf numFmtId="0" fontId="40" fillId="57" borderId="74" applyNumberFormat="0" applyProtection="0">
      <alignment horizontal="left" vertical="top" indent="1"/>
    </xf>
    <xf numFmtId="4" fontId="40" fillId="57" borderId="74" applyNumberFormat="0" applyProtection="0">
      <alignment horizontal="left" vertical="center" indent="1"/>
    </xf>
    <xf numFmtId="4" fontId="42" fillId="68" borderId="74" applyNumberFormat="0" applyProtection="0">
      <alignment horizontal="right" vertical="center"/>
    </xf>
    <xf numFmtId="4" fontId="40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0" fillId="72" borderId="74" applyNumberFormat="0" applyProtection="0">
      <alignment horizontal="left" vertical="center" indent="1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vertical="center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4" fontId="40" fillId="57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58" borderId="74" applyNumberFormat="0" applyProtection="0">
      <alignment horizontal="right" vertical="center"/>
    </xf>
    <xf numFmtId="0" fontId="38" fillId="56" borderId="74" applyNumberFormat="0" applyProtection="0">
      <alignment horizontal="left" vertical="top" indent="1"/>
    </xf>
    <xf numFmtId="4" fontId="38" fillId="56" borderId="74" applyNumberFormat="0" applyProtection="0">
      <alignment horizontal="left" vertical="center" indent="1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vertical="center"/>
    </xf>
    <xf numFmtId="4" fontId="40" fillId="68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4" fontId="40" fillId="72" borderId="85" applyNumberFormat="0" applyProtection="0">
      <alignment vertical="center"/>
    </xf>
    <xf numFmtId="4" fontId="40" fillId="65" borderId="85" applyNumberFormat="0" applyProtection="0">
      <alignment horizontal="right" vertical="center"/>
    </xf>
    <xf numFmtId="4" fontId="44" fillId="68" borderId="74" applyNumberFormat="0" applyProtection="0">
      <alignment horizontal="right" vertical="center"/>
    </xf>
    <xf numFmtId="0" fontId="40" fillId="57" borderId="74" applyNumberFormat="0" applyProtection="0">
      <alignment horizontal="left" vertical="top" indent="1"/>
    </xf>
    <xf numFmtId="4" fontId="40" fillId="57" borderId="74" applyNumberFormat="0" applyProtection="0">
      <alignment horizontal="left" vertical="center" indent="1"/>
    </xf>
    <xf numFmtId="4" fontId="42" fillId="68" borderId="74" applyNumberFormat="0" applyProtection="0">
      <alignment horizontal="right" vertical="center"/>
    </xf>
    <xf numFmtId="4" fontId="40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0" fillId="72" borderId="74" applyNumberFormat="0" applyProtection="0">
      <alignment horizontal="left" vertical="center" indent="1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vertical="center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4" fontId="40" fillId="57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58" borderId="74" applyNumberFormat="0" applyProtection="0">
      <alignment horizontal="right" vertical="center"/>
    </xf>
    <xf numFmtId="0" fontId="38" fillId="56" borderId="74" applyNumberFormat="0" applyProtection="0">
      <alignment horizontal="left" vertical="top" indent="1"/>
    </xf>
    <xf numFmtId="4" fontId="38" fillId="56" borderId="74" applyNumberFormat="0" applyProtection="0">
      <alignment horizontal="left" vertical="center" indent="1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vertical="center"/>
    </xf>
    <xf numFmtId="4" fontId="39" fillId="56" borderId="80" applyNumberFormat="0" applyProtection="0">
      <alignment vertical="center"/>
    </xf>
    <xf numFmtId="0" fontId="38" fillId="56" borderId="85" applyNumberFormat="0" applyProtection="0">
      <alignment horizontal="left" vertical="top" indent="1"/>
    </xf>
    <xf numFmtId="4" fontId="40" fillId="61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4" fillId="68" borderId="74" applyNumberFormat="0" applyProtection="0">
      <alignment horizontal="right" vertical="center"/>
    </xf>
    <xf numFmtId="4" fontId="40" fillId="58" borderId="80" applyNumberFormat="0" applyProtection="0">
      <alignment horizontal="right" vertical="center"/>
    </xf>
    <xf numFmtId="0" fontId="40" fillId="57" borderId="74" applyNumberFormat="0" applyProtection="0">
      <alignment horizontal="left" vertical="top" indent="1"/>
    </xf>
    <xf numFmtId="4" fontId="40" fillId="57" borderId="74" applyNumberFormat="0" applyProtection="0">
      <alignment horizontal="left" vertical="center" indent="1"/>
    </xf>
    <xf numFmtId="4" fontId="42" fillId="68" borderId="74" applyNumberFormat="0" applyProtection="0">
      <alignment horizontal="right" vertical="center"/>
    </xf>
    <xf numFmtId="4" fontId="40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0" fillId="72" borderId="74" applyNumberFormat="0" applyProtection="0">
      <alignment horizontal="left" vertical="center" indent="1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vertical="center"/>
    </xf>
    <xf numFmtId="0" fontId="4" fillId="68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60" borderId="85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58" borderId="74" applyNumberFormat="0" applyProtection="0">
      <alignment horizontal="right" vertical="center"/>
    </xf>
    <xf numFmtId="4" fontId="40" fillId="72" borderId="85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38" fillId="56" borderId="74" applyNumberFormat="0" applyProtection="0">
      <alignment horizontal="left" vertical="center" indent="1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vertical="center"/>
    </xf>
    <xf numFmtId="4" fontId="42" fillId="68" borderId="85" applyNumberFormat="0" applyProtection="0">
      <alignment horizontal="right" vertical="center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4" fontId="40" fillId="63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39" fillId="56" borderId="85" applyNumberFormat="0" applyProtection="0">
      <alignment vertical="center"/>
    </xf>
    <xf numFmtId="0" fontId="4" fillId="69" borderId="85" applyNumberFormat="0" applyProtection="0">
      <alignment horizontal="left" vertical="top" indent="1"/>
    </xf>
    <xf numFmtId="4" fontId="40" fillId="57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38" fillId="56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0" fontId="40" fillId="72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4" fontId="40" fillId="64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38" fillId="56" borderId="85" applyNumberFormat="0" applyProtection="0">
      <alignment horizontal="left" vertical="center" indent="1"/>
    </xf>
    <xf numFmtId="4" fontId="39" fillId="56" borderId="85" applyNumberFormat="0" applyProtection="0">
      <alignment vertical="center"/>
    </xf>
    <xf numFmtId="4" fontId="44" fillId="68" borderId="85" applyNumberFormat="0" applyProtection="0">
      <alignment horizontal="right"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vertical="center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4" fontId="40" fillId="57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58" borderId="85" applyNumberFormat="0" applyProtection="0">
      <alignment horizontal="right" vertical="center"/>
    </xf>
    <xf numFmtId="4" fontId="38" fillId="56" borderId="85" applyNumberFormat="0" applyProtection="0">
      <alignment vertical="center"/>
    </xf>
    <xf numFmtId="4" fontId="40" fillId="59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4" fontId="40" fillId="72" borderId="48" applyNumberFormat="0" applyProtection="0">
      <alignment vertical="center"/>
    </xf>
    <xf numFmtId="4" fontId="44" fillId="68" borderId="48" applyNumberFormat="0" applyProtection="0">
      <alignment horizontal="right" vertical="center"/>
    </xf>
    <xf numFmtId="4" fontId="38" fillId="56" borderId="48" applyNumberFormat="0" applyProtection="0">
      <alignment vertical="center"/>
    </xf>
    <xf numFmtId="4" fontId="40" fillId="62" borderId="48" applyNumberFormat="0" applyProtection="0">
      <alignment horizontal="right" vertical="center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4" fontId="40" fillId="60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4" fontId="42" fillId="72" borderId="48" applyNumberFormat="0" applyProtection="0">
      <alignment vertical="center"/>
    </xf>
    <xf numFmtId="0" fontId="38" fillId="56" borderId="48" applyNumberFormat="0" applyProtection="0">
      <alignment horizontal="left" vertical="top" indent="1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9" borderId="73" applyNumberFormat="0" applyProtection="0">
      <alignment horizontal="right" vertical="center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4" fontId="40" fillId="57" borderId="73" applyNumberFormat="0" applyProtection="0">
      <alignment horizontal="right" vertical="center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4" fontId="44" fillId="68" borderId="73" applyNumberFormat="0" applyProtection="0">
      <alignment horizontal="right" vertical="center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4" fontId="40" fillId="61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39" fillId="56" borderId="73" applyNumberFormat="0" applyProtection="0">
      <alignment vertical="center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4" fontId="42" fillId="72" borderId="73" applyNumberFormat="0" applyProtection="0">
      <alignment vertical="center"/>
    </xf>
    <xf numFmtId="4" fontId="42" fillId="68" borderId="73" applyNumberFormat="0" applyProtection="0">
      <alignment horizontal="right" vertical="center"/>
    </xf>
    <xf numFmtId="0" fontId="40" fillId="72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0" fontId="40" fillId="57" borderId="73" applyNumberFormat="0" applyProtection="0">
      <alignment horizontal="left" vertical="top" indent="1"/>
    </xf>
    <xf numFmtId="4" fontId="38" fillId="56" borderId="73" applyNumberFormat="0" applyProtection="0">
      <alignment horizontal="left" vertical="center" indent="1"/>
    </xf>
    <xf numFmtId="4" fontId="38" fillId="56" borderId="73" applyNumberFormat="0" applyProtection="0">
      <alignment vertical="center"/>
    </xf>
    <xf numFmtId="4" fontId="40" fillId="66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4" fontId="38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4" fontId="40" fillId="60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4" fontId="40" fillId="72" borderId="73" applyNumberFormat="0" applyProtection="0">
      <alignment vertical="center"/>
    </xf>
    <xf numFmtId="4" fontId="40" fillId="68" borderId="73" applyNumberFormat="0" applyProtection="0">
      <alignment horizontal="right" vertical="center"/>
    </xf>
    <xf numFmtId="4" fontId="40" fillId="72" borderId="73" applyNumberFormat="0" applyProtection="0">
      <alignment horizontal="left" vertical="center" indent="1"/>
    </xf>
    <xf numFmtId="4" fontId="40" fillId="57" borderId="73" applyNumberFormat="0" applyProtection="0">
      <alignment horizontal="left" vertical="center" indent="1"/>
    </xf>
    <xf numFmtId="4" fontId="39" fillId="56" borderId="73" applyNumberFormat="0" applyProtection="0">
      <alignment vertical="center"/>
    </xf>
    <xf numFmtId="4" fontId="40" fillId="65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4" fontId="40" fillId="58" borderId="48" applyNumberFormat="0" applyProtection="0">
      <alignment horizontal="right" vertical="center"/>
    </xf>
    <xf numFmtId="4" fontId="40" fillId="68" borderId="48" applyNumberFormat="0" applyProtection="0">
      <alignment horizontal="right" vertical="center"/>
    </xf>
    <xf numFmtId="0" fontId="4" fillId="68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4" fontId="40" fillId="66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39" fillId="56" borderId="48" applyNumberFormat="0" applyProtection="0">
      <alignment vertical="center"/>
    </xf>
    <xf numFmtId="4" fontId="40" fillId="61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0" fontId="4" fillId="68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4" fontId="40" fillId="57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0" fontId="38" fillId="56" borderId="48" applyNumberFormat="0" applyProtection="0">
      <alignment horizontal="left" vertical="top" indent="1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9" borderId="73" applyNumberFormat="0" applyProtection="0">
      <alignment horizontal="right" vertical="center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4" fontId="40" fillId="57" borderId="73" applyNumberFormat="0" applyProtection="0">
      <alignment horizontal="right" vertical="center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4" fontId="44" fillId="68" borderId="73" applyNumberFormat="0" applyProtection="0">
      <alignment horizontal="right" vertical="center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4" fontId="40" fillId="61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39" fillId="56" borderId="73" applyNumberFormat="0" applyProtection="0">
      <alignment vertical="center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4" fontId="42" fillId="72" borderId="73" applyNumberFormat="0" applyProtection="0">
      <alignment vertical="center"/>
    </xf>
    <xf numFmtId="4" fontId="42" fillId="68" borderId="73" applyNumberFormat="0" applyProtection="0">
      <alignment horizontal="right" vertical="center"/>
    </xf>
    <xf numFmtId="0" fontId="40" fillId="72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0" fontId="40" fillId="57" borderId="73" applyNumberFormat="0" applyProtection="0">
      <alignment horizontal="left" vertical="top" indent="1"/>
    </xf>
    <xf numFmtId="4" fontId="38" fillId="56" borderId="73" applyNumberFormat="0" applyProtection="0">
      <alignment horizontal="left" vertical="center" indent="1"/>
    </xf>
    <xf numFmtId="4" fontId="38" fillId="56" borderId="73" applyNumberFormat="0" applyProtection="0">
      <alignment vertical="center"/>
    </xf>
    <xf numFmtId="4" fontId="40" fillId="66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4" fontId="38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4" fontId="40" fillId="60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4" fontId="40" fillId="72" borderId="73" applyNumberFormat="0" applyProtection="0">
      <alignment vertical="center"/>
    </xf>
    <xf numFmtId="4" fontId="40" fillId="68" borderId="73" applyNumberFormat="0" applyProtection="0">
      <alignment horizontal="right" vertical="center"/>
    </xf>
    <xf numFmtId="4" fontId="40" fillId="72" borderId="73" applyNumberFormat="0" applyProtection="0">
      <alignment horizontal="left" vertical="center" indent="1"/>
    </xf>
    <xf numFmtId="4" fontId="40" fillId="57" borderId="73" applyNumberFormat="0" applyProtection="0">
      <alignment horizontal="left" vertical="center" indent="1"/>
    </xf>
    <xf numFmtId="4" fontId="39" fillId="56" borderId="73" applyNumberFormat="0" applyProtection="0">
      <alignment vertical="center"/>
    </xf>
    <xf numFmtId="4" fontId="40" fillId="65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4" fontId="38" fillId="56" borderId="73" applyNumberFormat="0" applyProtection="0">
      <alignment vertical="center"/>
    </xf>
    <xf numFmtId="4" fontId="39" fillId="56" borderId="73" applyNumberFormat="0" applyProtection="0">
      <alignment vertical="center"/>
    </xf>
    <xf numFmtId="4" fontId="38" fillId="56" borderId="73" applyNumberFormat="0" applyProtection="0">
      <alignment horizontal="left" vertical="center" indent="1"/>
    </xf>
    <xf numFmtId="0" fontId="38" fillId="56" borderId="73" applyNumberFormat="0" applyProtection="0">
      <alignment horizontal="left" vertical="top" indent="1"/>
    </xf>
    <xf numFmtId="4" fontId="40" fillId="58" borderId="73" applyNumberFormat="0" applyProtection="0">
      <alignment horizontal="right" vertical="center"/>
    </xf>
    <xf numFmtId="4" fontId="40" fillId="59" borderId="73" applyNumberFormat="0" applyProtection="0">
      <alignment horizontal="right" vertical="center"/>
    </xf>
    <xf numFmtId="4" fontId="40" fillId="60" borderId="73" applyNumberFormat="0" applyProtection="0">
      <alignment horizontal="right" vertical="center"/>
    </xf>
    <xf numFmtId="4" fontId="40" fillId="61" borderId="73" applyNumberFormat="0" applyProtection="0">
      <alignment horizontal="right" vertical="center"/>
    </xf>
    <xf numFmtId="4" fontId="40" fillId="62" borderId="73" applyNumberFormat="0" applyProtection="0">
      <alignment horizontal="right" vertical="center"/>
    </xf>
    <xf numFmtId="4" fontId="40" fillId="63" borderId="73" applyNumberFormat="0" applyProtection="0">
      <alignment horizontal="right" vertical="center"/>
    </xf>
    <xf numFmtId="4" fontId="40" fillId="64" borderId="73" applyNumberFormat="0" applyProtection="0">
      <alignment horizontal="right" vertical="center"/>
    </xf>
    <xf numFmtId="4" fontId="40" fillId="65" borderId="73" applyNumberFormat="0" applyProtection="0">
      <alignment horizontal="right" vertical="center"/>
    </xf>
    <xf numFmtId="4" fontId="40" fillId="66" borderId="73" applyNumberFormat="0" applyProtection="0">
      <alignment horizontal="right" vertical="center"/>
    </xf>
    <xf numFmtId="4" fontId="40" fillId="57" borderId="73" applyNumberFormat="0" applyProtection="0">
      <alignment horizontal="right" vertical="center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center" indent="1"/>
    </xf>
    <xf numFmtId="0" fontId="4" fillId="69" borderId="73" applyNumberFormat="0" applyProtection="0">
      <alignment horizontal="left" vertical="top" indent="1"/>
    </xf>
    <xf numFmtId="0" fontId="4" fillId="69" borderId="73" applyNumberFormat="0" applyProtection="0">
      <alignment horizontal="left" vertical="top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center" indent="1"/>
    </xf>
    <xf numFmtId="0" fontId="4" fillId="57" borderId="73" applyNumberFormat="0" applyProtection="0">
      <alignment horizontal="left" vertical="top" indent="1"/>
    </xf>
    <xf numFmtId="0" fontId="4" fillId="57" borderId="73" applyNumberFormat="0" applyProtection="0">
      <alignment horizontal="left" vertical="top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center" indent="1"/>
    </xf>
    <xf numFmtId="0" fontId="4" fillId="70" borderId="73" applyNumberFormat="0" applyProtection="0">
      <alignment horizontal="left" vertical="top" indent="1"/>
    </xf>
    <xf numFmtId="0" fontId="4" fillId="70" borderId="73" applyNumberFormat="0" applyProtection="0">
      <alignment horizontal="left" vertical="top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center" indent="1"/>
    </xf>
    <xf numFmtId="0" fontId="4" fillId="68" borderId="73" applyNumberFormat="0" applyProtection="0">
      <alignment horizontal="left" vertical="top" indent="1"/>
    </xf>
    <xf numFmtId="0" fontId="4" fillId="68" borderId="73" applyNumberFormat="0" applyProtection="0">
      <alignment horizontal="left" vertical="top" indent="1"/>
    </xf>
    <xf numFmtId="4" fontId="40" fillId="72" borderId="73" applyNumberFormat="0" applyProtection="0">
      <alignment vertical="center"/>
    </xf>
    <xf numFmtId="4" fontId="42" fillId="72" borderId="73" applyNumberFormat="0" applyProtection="0">
      <alignment vertical="center"/>
    </xf>
    <xf numFmtId="4" fontId="40" fillId="72" borderId="73" applyNumberFormat="0" applyProtection="0">
      <alignment horizontal="left" vertical="center" indent="1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0" fontId="40" fillId="72" borderId="73" applyNumberFormat="0" applyProtection="0">
      <alignment horizontal="left" vertical="top" indent="1"/>
    </xf>
    <xf numFmtId="4" fontId="40" fillId="68" borderId="73" applyNumberFormat="0" applyProtection="0">
      <alignment horizontal="right" vertical="center"/>
    </xf>
    <xf numFmtId="4" fontId="42" fillId="68" borderId="73" applyNumberFormat="0" applyProtection="0">
      <alignment horizontal="right" vertical="center"/>
    </xf>
    <xf numFmtId="4" fontId="40" fillId="57" borderId="73" applyNumberFormat="0" applyProtection="0">
      <alignment horizontal="left" vertical="center" indent="1"/>
    </xf>
    <xf numFmtId="0" fontId="40" fillId="57" borderId="73" applyNumberFormat="0" applyProtection="0">
      <alignment horizontal="left" vertical="top" indent="1"/>
    </xf>
    <xf numFmtId="4" fontId="44" fillId="68" borderId="73" applyNumberFormat="0" applyProtection="0">
      <alignment horizontal="right" vertical="center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4" fillId="68" borderId="74" applyNumberFormat="0" applyProtection="0">
      <alignment horizontal="right" vertical="center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4" fontId="40" fillId="61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39" fillId="56" borderId="74" applyNumberFormat="0" applyProtection="0">
      <alignment vertical="center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2" fillId="72" borderId="74" applyNumberFormat="0" applyProtection="0">
      <alignment vertical="center"/>
    </xf>
    <xf numFmtId="0" fontId="4" fillId="71" borderId="75" applyNumberFormat="0">
      <protection locked="0"/>
    </xf>
    <xf numFmtId="4" fontId="42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0" fillId="57" borderId="74" applyNumberFormat="0" applyProtection="0">
      <alignment horizontal="left" vertical="top" indent="1"/>
    </xf>
    <xf numFmtId="0" fontId="4" fillId="71" borderId="75" applyNumberFormat="0">
      <protection locked="0"/>
    </xf>
    <xf numFmtId="4" fontId="38" fillId="56" borderId="74" applyNumberFormat="0" applyProtection="0">
      <alignment horizontal="left" vertical="center" indent="1"/>
    </xf>
    <xf numFmtId="4" fontId="38" fillId="56" borderId="74" applyNumberFormat="0" applyProtection="0">
      <alignment vertical="center"/>
    </xf>
    <xf numFmtId="4" fontId="40" fillId="66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4" fontId="38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4" fontId="40" fillId="60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0" fillId="72" borderId="74" applyNumberFormat="0" applyProtection="0">
      <alignment vertical="center"/>
    </xf>
    <xf numFmtId="0" fontId="4" fillId="71" borderId="75" applyNumberFormat="0">
      <protection locked="0"/>
    </xf>
    <xf numFmtId="4" fontId="40" fillId="68" borderId="74" applyNumberFormat="0" applyProtection="0">
      <alignment horizontal="right" vertical="center"/>
    </xf>
    <xf numFmtId="4" fontId="40" fillId="72" borderId="74" applyNumberFormat="0" applyProtection="0">
      <alignment horizontal="left" vertical="center" indent="1"/>
    </xf>
    <xf numFmtId="4" fontId="40" fillId="57" borderId="74" applyNumberFormat="0" applyProtection="0">
      <alignment horizontal="left" vertical="center" indent="1"/>
    </xf>
    <xf numFmtId="0" fontId="4" fillId="71" borderId="75" applyNumberFormat="0">
      <protection locked="0"/>
    </xf>
    <xf numFmtId="4" fontId="39" fillId="56" borderId="74" applyNumberFormat="0" applyProtection="0">
      <alignment vertical="center"/>
    </xf>
    <xf numFmtId="4" fontId="40" fillId="65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71" borderId="75" applyNumberFormat="0">
      <protection locked="0"/>
    </xf>
    <xf numFmtId="0" fontId="4" fillId="71" borderId="75" applyNumberFormat="0">
      <protection locked="0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" fillId="71" borderId="75" applyNumberFormat="0">
      <protection locked="0"/>
    </xf>
    <xf numFmtId="0" fontId="4" fillId="71" borderId="75" applyNumberFormat="0">
      <protection locked="0"/>
    </xf>
    <xf numFmtId="0" fontId="4" fillId="71" borderId="75" applyNumberFormat="0">
      <protection locked="0"/>
    </xf>
    <xf numFmtId="0" fontId="4" fillId="71" borderId="75" applyNumberFormat="0">
      <protection locked="0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44" fillId="68" borderId="77" applyNumberFormat="0" applyProtection="0">
      <alignment horizontal="right" vertical="center"/>
    </xf>
    <xf numFmtId="0" fontId="40" fillId="57" borderId="77" applyNumberFormat="0" applyProtection="0">
      <alignment horizontal="left" vertical="top" indent="1"/>
    </xf>
    <xf numFmtId="4" fontId="40" fillId="57" borderId="77" applyNumberFormat="0" applyProtection="0">
      <alignment horizontal="left" vertical="center" indent="1"/>
    </xf>
    <xf numFmtId="4" fontId="42" fillId="68" borderId="77" applyNumberFormat="0" applyProtection="0">
      <alignment horizontal="right" vertical="center"/>
    </xf>
    <xf numFmtId="4" fontId="40" fillId="68" borderId="77" applyNumberFormat="0" applyProtection="0">
      <alignment horizontal="right" vertical="center"/>
    </xf>
    <xf numFmtId="0" fontId="40" fillId="72" borderId="77" applyNumberFormat="0" applyProtection="0">
      <alignment horizontal="left" vertical="top" indent="1"/>
    </xf>
    <xf numFmtId="4" fontId="40" fillId="72" borderId="77" applyNumberFormat="0" applyProtection="0">
      <alignment horizontal="left" vertical="center" indent="1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vertical="center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4" fontId="40" fillId="57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58" borderId="77" applyNumberFormat="0" applyProtection="0">
      <alignment horizontal="right" vertical="center"/>
    </xf>
    <xf numFmtId="0" fontId="38" fillId="56" borderId="77" applyNumberFormat="0" applyProtection="0">
      <alignment horizontal="left" vertical="top" indent="1"/>
    </xf>
    <xf numFmtId="4" fontId="38" fillId="56" borderId="77" applyNumberFormat="0" applyProtection="0">
      <alignment horizontal="left" vertical="center" indent="1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vertical="center"/>
    </xf>
    <xf numFmtId="4" fontId="44" fillId="68" borderId="77" applyNumberFormat="0" applyProtection="0">
      <alignment horizontal="right" vertical="center"/>
    </xf>
    <xf numFmtId="0" fontId="40" fillId="57" borderId="77" applyNumberFormat="0" applyProtection="0">
      <alignment horizontal="left" vertical="top" indent="1"/>
    </xf>
    <xf numFmtId="4" fontId="40" fillId="57" borderId="77" applyNumberFormat="0" applyProtection="0">
      <alignment horizontal="left" vertical="center" indent="1"/>
    </xf>
    <xf numFmtId="4" fontId="42" fillId="68" borderId="77" applyNumberFormat="0" applyProtection="0">
      <alignment horizontal="right" vertical="center"/>
    </xf>
    <xf numFmtId="4" fontId="40" fillId="68" borderId="77" applyNumberFormat="0" applyProtection="0">
      <alignment horizontal="right" vertical="center"/>
    </xf>
    <xf numFmtId="0" fontId="40" fillId="72" borderId="77" applyNumberFormat="0" applyProtection="0">
      <alignment horizontal="left" vertical="top" indent="1"/>
    </xf>
    <xf numFmtId="4" fontId="40" fillId="72" borderId="77" applyNumberFormat="0" applyProtection="0">
      <alignment horizontal="left" vertical="center" indent="1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vertical="center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4" fontId="40" fillId="57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58" borderId="77" applyNumberFormat="0" applyProtection="0">
      <alignment horizontal="right" vertical="center"/>
    </xf>
    <xf numFmtId="0" fontId="38" fillId="56" borderId="77" applyNumberFormat="0" applyProtection="0">
      <alignment horizontal="left" vertical="top" indent="1"/>
    </xf>
    <xf numFmtId="4" fontId="38" fillId="56" borderId="77" applyNumberFormat="0" applyProtection="0">
      <alignment horizontal="left" vertical="center" indent="1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vertical="center"/>
    </xf>
    <xf numFmtId="0" fontId="38" fillId="56" borderId="80" applyNumberFormat="0" applyProtection="0">
      <alignment horizontal="left" vertical="top" indent="1"/>
    </xf>
    <xf numFmtId="0" fontId="4" fillId="69" borderId="85" applyNumberFormat="0" applyProtection="0">
      <alignment horizontal="left" vertical="center" indent="1"/>
    </xf>
    <xf numFmtId="4" fontId="40" fillId="62" borderId="85" applyNumberFormat="0" applyProtection="0">
      <alignment horizontal="right" vertical="center"/>
    </xf>
    <xf numFmtId="4" fontId="38" fillId="56" borderId="80" applyNumberFormat="0" applyProtection="0">
      <alignment horizontal="left" vertical="center" indent="1"/>
    </xf>
    <xf numFmtId="4" fontId="38" fillId="56" borderId="80" applyNumberFormat="0" applyProtection="0">
      <alignment vertical="center"/>
    </xf>
    <xf numFmtId="4" fontId="40" fillId="66" borderId="85" applyNumberFormat="0" applyProtection="0">
      <alignment horizontal="right" vertical="center"/>
    </xf>
    <xf numFmtId="4" fontId="44" fillId="68" borderId="85" applyNumberFormat="0" applyProtection="0">
      <alignment horizontal="right" vertical="center"/>
    </xf>
    <xf numFmtId="0" fontId="4" fillId="71" borderId="75" applyNumberFormat="0">
      <protection locked="0"/>
    </xf>
    <xf numFmtId="0" fontId="4" fillId="71" borderId="75" applyNumberFormat="0">
      <protection locked="0"/>
    </xf>
    <xf numFmtId="0" fontId="4" fillId="71" borderId="75" applyNumberFormat="0">
      <protection locked="0"/>
    </xf>
    <xf numFmtId="0" fontId="4" fillId="71" borderId="75" applyNumberFormat="0">
      <protection locked="0"/>
    </xf>
    <xf numFmtId="0" fontId="4" fillId="71" borderId="75" applyNumberFormat="0">
      <protection locked="0"/>
    </xf>
    <xf numFmtId="0" fontId="4" fillId="71" borderId="75" applyNumberFormat="0">
      <protection locked="0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9" borderId="74" applyNumberFormat="0" applyProtection="0">
      <alignment horizontal="right" vertical="center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4" fontId="40" fillId="57" borderId="74" applyNumberFormat="0" applyProtection="0">
      <alignment horizontal="right" vertical="center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4" fillId="68" borderId="74" applyNumberFormat="0" applyProtection="0">
      <alignment horizontal="right" vertical="center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4" fontId="40" fillId="61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39" fillId="56" borderId="74" applyNumberFormat="0" applyProtection="0">
      <alignment vertical="center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2" fillId="72" borderId="74" applyNumberFormat="0" applyProtection="0">
      <alignment vertical="center"/>
    </xf>
    <xf numFmtId="4" fontId="42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0" fillId="57" borderId="74" applyNumberFormat="0" applyProtection="0">
      <alignment horizontal="left" vertical="top" indent="1"/>
    </xf>
    <xf numFmtId="4" fontId="38" fillId="56" borderId="74" applyNumberFormat="0" applyProtection="0">
      <alignment horizontal="left" vertical="center" indent="1"/>
    </xf>
    <xf numFmtId="4" fontId="38" fillId="56" borderId="74" applyNumberFormat="0" applyProtection="0">
      <alignment vertical="center"/>
    </xf>
    <xf numFmtId="4" fontId="40" fillId="66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4" fontId="38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4" fontId="40" fillId="60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0" fillId="72" borderId="74" applyNumberFormat="0" applyProtection="0">
      <alignment vertical="center"/>
    </xf>
    <xf numFmtId="4" fontId="40" fillId="68" borderId="74" applyNumberFormat="0" applyProtection="0">
      <alignment horizontal="right" vertical="center"/>
    </xf>
    <xf numFmtId="4" fontId="40" fillId="72" borderId="74" applyNumberFormat="0" applyProtection="0">
      <alignment horizontal="left" vertical="center" indent="1"/>
    </xf>
    <xf numFmtId="4" fontId="40" fillId="57" borderId="74" applyNumberFormat="0" applyProtection="0">
      <alignment horizontal="left" vertical="center" indent="1"/>
    </xf>
    <xf numFmtId="4" fontId="39" fillId="56" borderId="74" applyNumberFormat="0" applyProtection="0">
      <alignment vertical="center"/>
    </xf>
    <xf numFmtId="4" fontId="40" fillId="65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71" borderId="75" applyNumberFormat="0">
      <protection locked="0"/>
    </xf>
    <xf numFmtId="0" fontId="4" fillId="71" borderId="75" applyNumberFormat="0">
      <protection locked="0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4" fontId="42" fillId="72" borderId="48" applyNumberFormat="0" applyProtection="0">
      <alignment vertical="center"/>
    </xf>
    <xf numFmtId="0" fontId="40" fillId="72" borderId="48" applyNumberFormat="0" applyProtection="0">
      <alignment horizontal="left" vertical="top" indent="1"/>
    </xf>
    <xf numFmtId="4" fontId="42" fillId="68" borderId="48" applyNumberFormat="0" applyProtection="0">
      <alignment horizontal="right" vertical="center"/>
    </xf>
    <xf numFmtId="0" fontId="40" fillId="57" borderId="48" applyNumberFormat="0" applyProtection="0">
      <alignment horizontal="left" vertical="top" indent="1"/>
    </xf>
    <xf numFmtId="0" fontId="4" fillId="71" borderId="83" applyNumberFormat="0">
      <protection locked="0"/>
    </xf>
    <xf numFmtId="0" fontId="4" fillId="71" borderId="83" applyNumberFormat="0">
      <protection locked="0"/>
    </xf>
    <xf numFmtId="0" fontId="4" fillId="71" borderId="83" applyNumberFormat="0">
      <protection locked="0"/>
    </xf>
    <xf numFmtId="0" fontId="4" fillId="71" borderId="83" applyNumberFormat="0">
      <protection locked="0"/>
    </xf>
    <xf numFmtId="0" fontId="4" fillId="71" borderId="83" applyNumberFormat="0">
      <protection locked="0"/>
    </xf>
    <xf numFmtId="4" fontId="40" fillId="57" borderId="48" applyNumberFormat="0" applyProtection="0">
      <alignment horizontal="right" vertical="center"/>
    </xf>
    <xf numFmtId="0" fontId="4" fillId="57" borderId="48" applyNumberFormat="0" applyProtection="0">
      <alignment horizontal="left" vertical="top" indent="1"/>
    </xf>
    <xf numFmtId="4" fontId="38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4" fontId="40" fillId="58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40" fillId="72" borderId="48" applyNumberFormat="0" applyProtection="0">
      <alignment horizontal="left" vertical="top" indent="1"/>
    </xf>
    <xf numFmtId="4" fontId="40" fillId="72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0" fillId="57" borderId="48" applyNumberFormat="0" applyProtection="0">
      <alignment horizontal="left" vertical="center" indent="1"/>
    </xf>
    <xf numFmtId="4" fontId="38" fillId="56" borderId="48" applyNumberFormat="0" applyProtection="0">
      <alignment horizontal="left" vertical="center" indent="1"/>
    </xf>
    <xf numFmtId="4" fontId="39" fillId="56" borderId="48" applyNumberFormat="0" applyProtection="0">
      <alignment vertical="center"/>
    </xf>
    <xf numFmtId="4" fontId="40" fillId="60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4" fontId="40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4" fontId="40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4" fontId="44" fillId="68" borderId="48" applyNumberFormat="0" applyProtection="0">
      <alignment horizontal="right" vertical="center"/>
    </xf>
    <xf numFmtId="0" fontId="30" fillId="0" borderId="84">
      <alignment horizontal="left" vertical="center"/>
    </xf>
    <xf numFmtId="0" fontId="4" fillId="69" borderId="48" applyNumberFormat="0" applyProtection="0">
      <alignment horizontal="left" vertical="top" indent="1"/>
    </xf>
    <xf numFmtId="4" fontId="40" fillId="63" borderId="48" applyNumberFormat="0" applyProtection="0">
      <alignment horizontal="right" vertical="center"/>
    </xf>
    <xf numFmtId="0" fontId="4" fillId="69" borderId="48" applyNumberFormat="0" applyProtection="0">
      <alignment horizontal="left" vertical="top" indent="1"/>
    </xf>
    <xf numFmtId="4" fontId="40" fillId="64" borderId="48" applyNumberFormat="0" applyProtection="0">
      <alignment horizontal="right" vertical="center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30" fillId="0" borderId="79">
      <alignment horizontal="left" vertical="center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30" fillId="0" borderId="79">
      <alignment horizontal="left" vertical="center"/>
    </xf>
    <xf numFmtId="0" fontId="30" fillId="0" borderId="76">
      <alignment horizontal="left" vertical="center"/>
    </xf>
    <xf numFmtId="0" fontId="30" fillId="0" borderId="76">
      <alignment horizontal="left" vertical="center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9" borderId="77" applyNumberFormat="0" applyProtection="0">
      <alignment horizontal="right" vertical="center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4" fontId="40" fillId="57" borderId="77" applyNumberFormat="0" applyProtection="0">
      <alignment horizontal="right" vertical="center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4" fontId="44" fillId="68" borderId="77" applyNumberFormat="0" applyProtection="0">
      <alignment horizontal="right" vertical="center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4" fontId="40" fillId="61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0" fontId="30" fillId="0" borderId="76">
      <alignment horizontal="left" vertical="center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39" fillId="56" borderId="77" applyNumberFormat="0" applyProtection="0">
      <alignment vertical="center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4" fontId="42" fillId="72" borderId="77" applyNumberFormat="0" applyProtection="0">
      <alignment vertical="center"/>
    </xf>
    <xf numFmtId="0" fontId="4" fillId="71" borderId="78" applyNumberFormat="0">
      <protection locked="0"/>
    </xf>
    <xf numFmtId="4" fontId="42" fillId="68" borderId="77" applyNumberFormat="0" applyProtection="0">
      <alignment horizontal="right" vertical="center"/>
    </xf>
    <xf numFmtId="0" fontId="40" fillId="72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0" fontId="40" fillId="57" borderId="77" applyNumberFormat="0" applyProtection="0">
      <alignment horizontal="left" vertical="top" indent="1"/>
    </xf>
    <xf numFmtId="0" fontId="4" fillId="71" borderId="78" applyNumberFormat="0">
      <protection locked="0"/>
    </xf>
    <xf numFmtId="4" fontId="38" fillId="56" borderId="77" applyNumberFormat="0" applyProtection="0">
      <alignment horizontal="left" vertical="center" indent="1"/>
    </xf>
    <xf numFmtId="4" fontId="38" fillId="56" borderId="77" applyNumberFormat="0" applyProtection="0">
      <alignment vertical="center"/>
    </xf>
    <xf numFmtId="4" fontId="40" fillId="66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4" fontId="38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4" fontId="40" fillId="60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4" fontId="40" fillId="72" borderId="77" applyNumberFormat="0" applyProtection="0">
      <alignment vertical="center"/>
    </xf>
    <xf numFmtId="0" fontId="4" fillId="71" borderId="78" applyNumberFormat="0">
      <protection locked="0"/>
    </xf>
    <xf numFmtId="4" fontId="40" fillId="68" borderId="77" applyNumberFormat="0" applyProtection="0">
      <alignment horizontal="right" vertical="center"/>
    </xf>
    <xf numFmtId="4" fontId="40" fillId="72" borderId="77" applyNumberFormat="0" applyProtection="0">
      <alignment horizontal="left" vertical="center" indent="1"/>
    </xf>
    <xf numFmtId="4" fontId="40" fillId="57" borderId="77" applyNumberFormat="0" applyProtection="0">
      <alignment horizontal="left" vertical="center" indent="1"/>
    </xf>
    <xf numFmtId="0" fontId="4" fillId="71" borderId="78" applyNumberFormat="0">
      <protection locked="0"/>
    </xf>
    <xf numFmtId="4" fontId="39" fillId="56" borderId="77" applyNumberFormat="0" applyProtection="0">
      <alignment vertical="center"/>
    </xf>
    <xf numFmtId="0" fontId="30" fillId="0" borderId="76">
      <alignment horizontal="left" vertical="center"/>
    </xf>
    <xf numFmtId="4" fontId="40" fillId="65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0" fontId="4" fillId="71" borderId="78" applyNumberFormat="0">
      <protection locked="0"/>
    </xf>
    <xf numFmtId="0" fontId="4" fillId="71" borderId="78" applyNumberFormat="0">
      <protection locked="0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4" fontId="44" fillId="68" borderId="80" applyNumberFormat="0" applyProtection="0">
      <alignment horizontal="right" vertical="center"/>
    </xf>
    <xf numFmtId="0" fontId="40" fillId="57" borderId="80" applyNumberFormat="0" applyProtection="0">
      <alignment horizontal="left" vertical="top" indent="1"/>
    </xf>
    <xf numFmtId="4" fontId="40" fillId="57" borderId="80" applyNumberFormat="0" applyProtection="0">
      <alignment horizontal="left" vertical="center" indent="1"/>
    </xf>
    <xf numFmtId="4" fontId="42" fillId="68" borderId="80" applyNumberFormat="0" applyProtection="0">
      <alignment horizontal="right" vertical="center"/>
    </xf>
    <xf numFmtId="4" fontId="40" fillId="68" borderId="80" applyNumberFormat="0" applyProtection="0">
      <alignment horizontal="right" vertical="center"/>
    </xf>
    <xf numFmtId="0" fontId="40" fillId="72" borderId="80" applyNumberFormat="0" applyProtection="0">
      <alignment horizontal="left" vertical="top" indent="1"/>
    </xf>
    <xf numFmtId="4" fontId="40" fillId="72" borderId="80" applyNumberFormat="0" applyProtection="0">
      <alignment horizontal="left" vertical="center" indent="1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vertical="center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4" fontId="40" fillId="57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58" borderId="80" applyNumberFormat="0" applyProtection="0">
      <alignment horizontal="right" vertical="center"/>
    </xf>
    <xf numFmtId="0" fontId="38" fillId="56" borderId="80" applyNumberFormat="0" applyProtection="0">
      <alignment horizontal="left" vertical="top" indent="1"/>
    </xf>
    <xf numFmtId="4" fontId="38" fillId="56" borderId="80" applyNumberFormat="0" applyProtection="0">
      <alignment horizontal="left" vertical="center" indent="1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vertical="center"/>
    </xf>
    <xf numFmtId="4" fontId="44" fillId="68" borderId="80" applyNumberFormat="0" applyProtection="0">
      <alignment horizontal="right" vertical="center"/>
    </xf>
    <xf numFmtId="0" fontId="40" fillId="57" borderId="80" applyNumberFormat="0" applyProtection="0">
      <alignment horizontal="left" vertical="top" indent="1"/>
    </xf>
    <xf numFmtId="4" fontId="40" fillId="57" borderId="80" applyNumberFormat="0" applyProtection="0">
      <alignment horizontal="left" vertical="center" indent="1"/>
    </xf>
    <xf numFmtId="4" fontId="42" fillId="68" borderId="80" applyNumberFormat="0" applyProtection="0">
      <alignment horizontal="right" vertical="center"/>
    </xf>
    <xf numFmtId="4" fontId="40" fillId="68" borderId="80" applyNumberFormat="0" applyProtection="0">
      <alignment horizontal="right" vertical="center"/>
    </xf>
    <xf numFmtId="0" fontId="40" fillId="72" borderId="80" applyNumberFormat="0" applyProtection="0">
      <alignment horizontal="left" vertical="top" indent="1"/>
    </xf>
    <xf numFmtId="4" fontId="40" fillId="72" borderId="80" applyNumberFormat="0" applyProtection="0">
      <alignment horizontal="left" vertical="center" indent="1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vertical="center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4" fontId="40" fillId="57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58" borderId="80" applyNumberFormat="0" applyProtection="0">
      <alignment horizontal="right" vertical="center"/>
    </xf>
    <xf numFmtId="0" fontId="38" fillId="56" borderId="80" applyNumberFormat="0" applyProtection="0">
      <alignment horizontal="left" vertical="top" indent="1"/>
    </xf>
    <xf numFmtId="4" fontId="38" fillId="56" borderId="80" applyNumberFormat="0" applyProtection="0">
      <alignment horizontal="left" vertical="center" indent="1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vertical="center"/>
    </xf>
    <xf numFmtId="0" fontId="4" fillId="70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4" fontId="40" fillId="66" borderId="48" applyNumberFormat="0" applyProtection="0">
      <alignment horizontal="right" vertical="center"/>
    </xf>
    <xf numFmtId="0" fontId="4" fillId="57" borderId="48" applyNumberFormat="0" applyProtection="0">
      <alignment horizontal="left" vertical="center" indent="1"/>
    </xf>
    <xf numFmtId="4" fontId="40" fillId="65" borderId="48" applyNumberFormat="0" applyProtection="0">
      <alignment horizontal="right" vertical="center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30" fillId="0" borderId="76">
      <alignment horizontal="left" vertical="center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9" borderId="77" applyNumberFormat="0" applyProtection="0">
      <alignment horizontal="right" vertical="center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4" fontId="40" fillId="57" borderId="77" applyNumberFormat="0" applyProtection="0">
      <alignment horizontal="right" vertical="center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4" fontId="44" fillId="68" borderId="77" applyNumberFormat="0" applyProtection="0">
      <alignment horizontal="right" vertical="center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4" fontId="40" fillId="61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0" fontId="30" fillId="0" borderId="76">
      <alignment horizontal="left" vertical="center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39" fillId="56" borderId="77" applyNumberFormat="0" applyProtection="0">
      <alignment vertical="center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4" fontId="42" fillId="72" borderId="77" applyNumberFormat="0" applyProtection="0">
      <alignment vertical="center"/>
    </xf>
    <xf numFmtId="4" fontId="42" fillId="68" borderId="77" applyNumberFormat="0" applyProtection="0">
      <alignment horizontal="right" vertical="center"/>
    </xf>
    <xf numFmtId="0" fontId="40" fillId="72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0" fontId="40" fillId="57" borderId="77" applyNumberFormat="0" applyProtection="0">
      <alignment horizontal="left" vertical="top" indent="1"/>
    </xf>
    <xf numFmtId="4" fontId="38" fillId="56" borderId="77" applyNumberFormat="0" applyProtection="0">
      <alignment horizontal="left" vertical="center" indent="1"/>
    </xf>
    <xf numFmtId="4" fontId="38" fillId="56" borderId="77" applyNumberFormat="0" applyProtection="0">
      <alignment vertical="center"/>
    </xf>
    <xf numFmtId="4" fontId="40" fillId="66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4" fontId="38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4" fontId="40" fillId="60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4" fontId="40" fillId="72" borderId="77" applyNumberFormat="0" applyProtection="0">
      <alignment vertical="center"/>
    </xf>
    <xf numFmtId="4" fontId="40" fillId="68" borderId="77" applyNumberFormat="0" applyProtection="0">
      <alignment horizontal="right" vertical="center"/>
    </xf>
    <xf numFmtId="4" fontId="40" fillId="72" borderId="77" applyNumberFormat="0" applyProtection="0">
      <alignment horizontal="left" vertical="center" indent="1"/>
    </xf>
    <xf numFmtId="4" fontId="40" fillId="57" borderId="77" applyNumberFormat="0" applyProtection="0">
      <alignment horizontal="left" vertical="center" indent="1"/>
    </xf>
    <xf numFmtId="4" fontId="39" fillId="56" borderId="77" applyNumberFormat="0" applyProtection="0">
      <alignment vertical="center"/>
    </xf>
    <xf numFmtId="4" fontId="40" fillId="65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0" fontId="4" fillId="71" borderId="78" applyNumberFormat="0">
      <protection locked="0"/>
    </xf>
    <xf numFmtId="0" fontId="4" fillId="71" borderId="78" applyNumberFormat="0">
      <protection locked="0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4" fontId="38" fillId="56" borderId="77" applyNumberFormat="0" applyProtection="0">
      <alignment vertical="center"/>
    </xf>
    <xf numFmtId="4" fontId="39" fillId="56" borderId="77" applyNumberFormat="0" applyProtection="0">
      <alignment vertical="center"/>
    </xf>
    <xf numFmtId="4" fontId="38" fillId="56" borderId="77" applyNumberFormat="0" applyProtection="0">
      <alignment horizontal="left" vertical="center" indent="1"/>
    </xf>
    <xf numFmtId="0" fontId="38" fillId="56" borderId="77" applyNumberFormat="0" applyProtection="0">
      <alignment horizontal="left" vertical="top" indent="1"/>
    </xf>
    <xf numFmtId="4" fontId="40" fillId="58" borderId="77" applyNumberFormat="0" applyProtection="0">
      <alignment horizontal="right" vertical="center"/>
    </xf>
    <xf numFmtId="4" fontId="40" fillId="59" borderId="77" applyNumberFormat="0" applyProtection="0">
      <alignment horizontal="right" vertical="center"/>
    </xf>
    <xf numFmtId="4" fontId="40" fillId="60" borderId="77" applyNumberFormat="0" applyProtection="0">
      <alignment horizontal="right" vertical="center"/>
    </xf>
    <xf numFmtId="4" fontId="40" fillId="61" borderId="77" applyNumberFormat="0" applyProtection="0">
      <alignment horizontal="right" vertical="center"/>
    </xf>
    <xf numFmtId="4" fontId="40" fillId="62" borderId="77" applyNumberFormat="0" applyProtection="0">
      <alignment horizontal="right" vertical="center"/>
    </xf>
    <xf numFmtId="4" fontId="40" fillId="63" borderId="77" applyNumberFormat="0" applyProtection="0">
      <alignment horizontal="right" vertical="center"/>
    </xf>
    <xf numFmtId="4" fontId="40" fillId="64" borderId="77" applyNumberFormat="0" applyProtection="0">
      <alignment horizontal="right" vertical="center"/>
    </xf>
    <xf numFmtId="4" fontId="40" fillId="65" borderId="77" applyNumberFormat="0" applyProtection="0">
      <alignment horizontal="right" vertical="center"/>
    </xf>
    <xf numFmtId="4" fontId="40" fillId="66" borderId="77" applyNumberFormat="0" applyProtection="0">
      <alignment horizontal="right" vertical="center"/>
    </xf>
    <xf numFmtId="4" fontId="40" fillId="57" borderId="77" applyNumberFormat="0" applyProtection="0">
      <alignment horizontal="right" vertical="center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center" indent="1"/>
    </xf>
    <xf numFmtId="0" fontId="4" fillId="69" borderId="77" applyNumberFormat="0" applyProtection="0">
      <alignment horizontal="left" vertical="top" indent="1"/>
    </xf>
    <xf numFmtId="0" fontId="4" fillId="69" borderId="77" applyNumberFormat="0" applyProtection="0">
      <alignment horizontal="left" vertical="top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center" indent="1"/>
    </xf>
    <xf numFmtId="0" fontId="4" fillId="57" borderId="77" applyNumberFormat="0" applyProtection="0">
      <alignment horizontal="left" vertical="top" indent="1"/>
    </xf>
    <xf numFmtId="0" fontId="4" fillId="57" borderId="77" applyNumberFormat="0" applyProtection="0">
      <alignment horizontal="left" vertical="top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center" indent="1"/>
    </xf>
    <xf numFmtId="0" fontId="4" fillId="70" borderId="77" applyNumberFormat="0" applyProtection="0">
      <alignment horizontal="left" vertical="top" indent="1"/>
    </xf>
    <xf numFmtId="0" fontId="4" fillId="70" borderId="77" applyNumberFormat="0" applyProtection="0">
      <alignment horizontal="left" vertical="top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center" indent="1"/>
    </xf>
    <xf numFmtId="0" fontId="4" fillId="68" borderId="77" applyNumberFormat="0" applyProtection="0">
      <alignment horizontal="left" vertical="top" indent="1"/>
    </xf>
    <xf numFmtId="0" fontId="4" fillId="68" borderId="77" applyNumberFormat="0" applyProtection="0">
      <alignment horizontal="left" vertical="top" indent="1"/>
    </xf>
    <xf numFmtId="4" fontId="40" fillId="72" borderId="77" applyNumberFormat="0" applyProtection="0">
      <alignment vertical="center"/>
    </xf>
    <xf numFmtId="4" fontId="42" fillId="72" borderId="77" applyNumberFormat="0" applyProtection="0">
      <alignment vertical="center"/>
    </xf>
    <xf numFmtId="4" fontId="40" fillId="72" borderId="77" applyNumberFormat="0" applyProtection="0">
      <alignment horizontal="left" vertical="center" indent="1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0" fontId="40" fillId="72" borderId="77" applyNumberFormat="0" applyProtection="0">
      <alignment horizontal="left" vertical="top" indent="1"/>
    </xf>
    <xf numFmtId="4" fontId="40" fillId="68" borderId="77" applyNumberFormat="0" applyProtection="0">
      <alignment horizontal="right" vertical="center"/>
    </xf>
    <xf numFmtId="4" fontId="42" fillId="68" borderId="77" applyNumberFormat="0" applyProtection="0">
      <alignment horizontal="right" vertical="center"/>
    </xf>
    <xf numFmtId="4" fontId="40" fillId="57" borderId="77" applyNumberFormat="0" applyProtection="0">
      <alignment horizontal="left" vertical="center" indent="1"/>
    </xf>
    <xf numFmtId="0" fontId="40" fillId="57" borderId="77" applyNumberFormat="0" applyProtection="0">
      <alignment horizontal="left" vertical="top" indent="1"/>
    </xf>
    <xf numFmtId="4" fontId="44" fillId="68" borderId="77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4" fontId="38" fillId="56" borderId="80" applyNumberFormat="0" applyProtection="0">
      <alignment vertical="center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30" fillId="0" borderId="82">
      <alignment horizontal="left" vertical="center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30" fillId="0" borderId="82">
      <alignment horizontal="left" vertical="center"/>
    </xf>
    <xf numFmtId="4" fontId="38" fillId="56" borderId="80" applyNumberFormat="0" applyProtection="0">
      <alignment vertical="center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0" fontId="38" fillId="56" borderId="80" applyNumberFormat="0" applyProtection="0">
      <alignment horizontal="left" vertical="top" indent="1"/>
    </xf>
    <xf numFmtId="4" fontId="40" fillId="59" borderId="80" applyNumberFormat="0" applyProtection="0">
      <alignment horizontal="right" vertical="center"/>
    </xf>
    <xf numFmtId="4" fontId="40" fillId="58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4" fontId="40" fillId="57" borderId="80" applyNumberFormat="0" applyProtection="0">
      <alignment horizontal="right" vertical="center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4" fontId="44" fillId="68" borderId="80" applyNumberFormat="0" applyProtection="0">
      <alignment horizontal="right" vertical="center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4" fontId="40" fillId="61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38" fillId="56" borderId="80" applyNumberFormat="0" applyProtection="0">
      <alignment vertical="center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39" fillId="56" borderId="80" applyNumberFormat="0" applyProtection="0">
      <alignment vertical="center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4" fontId="42" fillId="72" borderId="80" applyNumberFormat="0" applyProtection="0">
      <alignment vertical="center"/>
    </xf>
    <xf numFmtId="0" fontId="4" fillId="71" borderId="81" applyNumberFormat="0">
      <protection locked="0"/>
    </xf>
    <xf numFmtId="4" fontId="42" fillId="68" borderId="80" applyNumberFormat="0" applyProtection="0">
      <alignment horizontal="right" vertical="center"/>
    </xf>
    <xf numFmtId="0" fontId="40" fillId="72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0" fontId="40" fillId="57" borderId="80" applyNumberFormat="0" applyProtection="0">
      <alignment horizontal="left" vertical="top" indent="1"/>
    </xf>
    <xf numFmtId="0" fontId="4" fillId="71" borderId="81" applyNumberFormat="0">
      <protection locked="0"/>
    </xf>
    <xf numFmtId="4" fontId="38" fillId="56" borderId="80" applyNumberFormat="0" applyProtection="0">
      <alignment horizontal="left" vertical="center" indent="1"/>
    </xf>
    <xf numFmtId="4" fontId="38" fillId="56" borderId="80" applyNumberFormat="0" applyProtection="0">
      <alignment vertical="center"/>
    </xf>
    <xf numFmtId="4" fontId="40" fillId="66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4" fontId="38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4" fontId="40" fillId="60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4" fontId="40" fillId="72" borderId="80" applyNumberFormat="0" applyProtection="0">
      <alignment vertical="center"/>
    </xf>
    <xf numFmtId="0" fontId="4" fillId="71" borderId="81" applyNumberFormat="0">
      <protection locked="0"/>
    </xf>
    <xf numFmtId="4" fontId="40" fillId="68" borderId="80" applyNumberFormat="0" applyProtection="0">
      <alignment horizontal="right" vertical="center"/>
    </xf>
    <xf numFmtId="4" fontId="40" fillId="72" borderId="80" applyNumberFormat="0" applyProtection="0">
      <alignment horizontal="left" vertical="center" indent="1"/>
    </xf>
    <xf numFmtId="4" fontId="40" fillId="57" borderId="80" applyNumberFormat="0" applyProtection="0">
      <alignment horizontal="left" vertical="center" indent="1"/>
    </xf>
    <xf numFmtId="0" fontId="4" fillId="71" borderId="81" applyNumberFormat="0">
      <protection locked="0"/>
    </xf>
    <xf numFmtId="4" fontId="39" fillId="56" borderId="80" applyNumberFormat="0" applyProtection="0">
      <alignment vertical="center"/>
    </xf>
    <xf numFmtId="4" fontId="40" fillId="65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0" fontId="4" fillId="71" borderId="81" applyNumberFormat="0">
      <protection locked="0"/>
    </xf>
    <xf numFmtId="0" fontId="4" fillId="71" borderId="81" applyNumberFormat="0">
      <protection locked="0"/>
    </xf>
    <xf numFmtId="4" fontId="38" fillId="56" borderId="80" applyNumberFormat="0" applyProtection="0">
      <alignment vertical="center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4" fontId="38" fillId="56" borderId="80" applyNumberFormat="0" applyProtection="0">
      <alignment vertical="center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4" fontId="38" fillId="56" borderId="80" applyNumberFormat="0" applyProtection="0">
      <alignment vertical="center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4" fontId="38" fillId="56" borderId="80" applyNumberFormat="0" applyProtection="0">
      <alignment vertical="center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58" borderId="85" applyNumberFormat="0" applyProtection="0">
      <alignment horizontal="right" vertical="center"/>
    </xf>
    <xf numFmtId="4" fontId="38" fillId="56" borderId="85" applyNumberFormat="0" applyProtection="0">
      <alignment vertical="center"/>
    </xf>
    <xf numFmtId="4" fontId="42" fillId="68" borderId="85" applyNumberFormat="0" applyProtection="0">
      <alignment horizontal="right" vertical="center"/>
    </xf>
    <xf numFmtId="4" fontId="42" fillId="72" borderId="85" applyNumberFormat="0" applyProtection="0">
      <alignment vertical="center"/>
    </xf>
    <xf numFmtId="0" fontId="4" fillId="68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4" fontId="40" fillId="58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0" fontId="40" fillId="72" borderId="85" applyNumberFormat="0" applyProtection="0">
      <alignment horizontal="left" vertical="top" indent="1"/>
    </xf>
    <xf numFmtId="4" fontId="40" fillId="57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4" fontId="40" fillId="64" borderId="85" applyNumberFormat="0" applyProtection="0">
      <alignment horizontal="right" vertical="center"/>
    </xf>
    <xf numFmtId="4" fontId="38" fillId="56" borderId="85" applyNumberFormat="0" applyProtection="0">
      <alignment horizontal="left" vertical="center" indent="1"/>
    </xf>
    <xf numFmtId="4" fontId="40" fillId="64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39" fillId="56" borderId="85" applyNumberFormat="0" applyProtection="0">
      <alignment vertical="center"/>
    </xf>
    <xf numFmtId="4" fontId="40" fillId="57" borderId="85" applyNumberFormat="0" applyProtection="0">
      <alignment horizontal="left" vertical="center" indent="1"/>
    </xf>
    <xf numFmtId="4" fontId="40" fillId="72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4" fontId="40" fillId="59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38" fillId="56" borderId="85" applyNumberFormat="0" applyProtection="0">
      <alignment vertical="center"/>
    </xf>
    <xf numFmtId="4" fontId="40" fillId="68" borderId="85" applyNumberFormat="0" applyProtection="0">
      <alignment horizontal="right" vertical="center"/>
    </xf>
    <xf numFmtId="0" fontId="40" fillId="57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4" fontId="40" fillId="65" borderId="85" applyNumberFormat="0" applyProtection="0">
      <alignment horizontal="right" vertical="center"/>
    </xf>
    <xf numFmtId="0" fontId="38" fillId="56" borderId="85" applyNumberFormat="0" applyProtection="0">
      <alignment horizontal="left" vertical="top" indent="1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0" fontId="4" fillId="71" borderId="81" applyNumberFormat="0">
      <protection locked="0"/>
    </xf>
    <xf numFmtId="4" fontId="38" fillId="56" borderId="80" applyNumberFormat="0" applyProtection="0">
      <alignment vertical="center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0" fontId="38" fillId="56" borderId="80" applyNumberFormat="0" applyProtection="0">
      <alignment horizontal="left" vertical="top" indent="1"/>
    </xf>
    <xf numFmtId="4" fontId="40" fillId="59" borderId="80" applyNumberFormat="0" applyProtection="0">
      <alignment horizontal="right" vertical="center"/>
    </xf>
    <xf numFmtId="4" fontId="40" fillId="58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4" fontId="40" fillId="57" borderId="80" applyNumberFormat="0" applyProtection="0">
      <alignment horizontal="right" vertical="center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4" fontId="44" fillId="68" borderId="80" applyNumberFormat="0" applyProtection="0">
      <alignment horizontal="right" vertical="center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4" fontId="40" fillId="61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38" fillId="56" borderId="80" applyNumberFormat="0" applyProtection="0">
      <alignment vertical="center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39" fillId="56" borderId="80" applyNumberFormat="0" applyProtection="0">
      <alignment vertical="center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4" fontId="42" fillId="72" borderId="80" applyNumberFormat="0" applyProtection="0">
      <alignment vertical="center"/>
    </xf>
    <xf numFmtId="4" fontId="42" fillId="68" borderId="80" applyNumberFormat="0" applyProtection="0">
      <alignment horizontal="right" vertical="center"/>
    </xf>
    <xf numFmtId="0" fontId="40" fillId="72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0" fontId="40" fillId="57" borderId="80" applyNumberFormat="0" applyProtection="0">
      <alignment horizontal="left" vertical="top" indent="1"/>
    </xf>
    <xf numFmtId="4" fontId="38" fillId="56" borderId="80" applyNumberFormat="0" applyProtection="0">
      <alignment horizontal="left" vertical="center" indent="1"/>
    </xf>
    <xf numFmtId="4" fontId="38" fillId="56" borderId="80" applyNumberFormat="0" applyProtection="0">
      <alignment vertical="center"/>
    </xf>
    <xf numFmtId="4" fontId="40" fillId="66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4" fontId="38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4" fontId="40" fillId="60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4" fontId="40" fillId="72" borderId="80" applyNumberFormat="0" applyProtection="0">
      <alignment vertical="center"/>
    </xf>
    <xf numFmtId="4" fontId="40" fillId="68" borderId="80" applyNumberFormat="0" applyProtection="0">
      <alignment horizontal="right" vertical="center"/>
    </xf>
    <xf numFmtId="4" fontId="40" fillId="72" borderId="80" applyNumberFormat="0" applyProtection="0">
      <alignment horizontal="left" vertical="center" indent="1"/>
    </xf>
    <xf numFmtId="4" fontId="40" fillId="57" borderId="80" applyNumberFormat="0" applyProtection="0">
      <alignment horizontal="left" vertical="center" indent="1"/>
    </xf>
    <xf numFmtId="4" fontId="39" fillId="56" borderId="80" applyNumberFormat="0" applyProtection="0">
      <alignment vertical="center"/>
    </xf>
    <xf numFmtId="4" fontId="40" fillId="65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0" fontId="4" fillId="71" borderId="81" applyNumberFormat="0">
      <protection locked="0"/>
    </xf>
    <xf numFmtId="0" fontId="4" fillId="71" borderId="81" applyNumberFormat="0">
      <protection locked="0"/>
    </xf>
    <xf numFmtId="4" fontId="38" fillId="56" borderId="80" applyNumberFormat="0" applyProtection="0">
      <alignment vertical="center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4" fontId="38" fillId="56" borderId="80" applyNumberFormat="0" applyProtection="0">
      <alignment vertical="center"/>
    </xf>
    <xf numFmtId="4" fontId="39" fillId="56" borderId="80" applyNumberFormat="0" applyProtection="0">
      <alignment vertical="center"/>
    </xf>
    <xf numFmtId="4" fontId="38" fillId="56" borderId="80" applyNumberFormat="0" applyProtection="0">
      <alignment horizontal="left" vertical="center" indent="1"/>
    </xf>
    <xf numFmtId="0" fontId="38" fillId="56" borderId="80" applyNumberFormat="0" applyProtection="0">
      <alignment horizontal="left" vertical="top" indent="1"/>
    </xf>
    <xf numFmtId="4" fontId="40" fillId="58" borderId="80" applyNumberFormat="0" applyProtection="0">
      <alignment horizontal="right" vertical="center"/>
    </xf>
    <xf numFmtId="4" fontId="40" fillId="59" borderId="80" applyNumberFormat="0" applyProtection="0">
      <alignment horizontal="right" vertical="center"/>
    </xf>
    <xf numFmtId="4" fontId="40" fillId="60" borderId="80" applyNumberFormat="0" applyProtection="0">
      <alignment horizontal="right" vertical="center"/>
    </xf>
    <xf numFmtId="4" fontId="40" fillId="61" borderId="80" applyNumberFormat="0" applyProtection="0">
      <alignment horizontal="right" vertical="center"/>
    </xf>
    <xf numFmtId="4" fontId="40" fillId="62" borderId="80" applyNumberFormat="0" applyProtection="0">
      <alignment horizontal="right" vertical="center"/>
    </xf>
    <xf numFmtId="4" fontId="40" fillId="63" borderId="80" applyNumberFormat="0" applyProtection="0">
      <alignment horizontal="right" vertical="center"/>
    </xf>
    <xf numFmtId="4" fontId="40" fillId="64" borderId="80" applyNumberFormat="0" applyProtection="0">
      <alignment horizontal="right" vertical="center"/>
    </xf>
    <xf numFmtId="4" fontId="40" fillId="65" borderId="80" applyNumberFormat="0" applyProtection="0">
      <alignment horizontal="right" vertical="center"/>
    </xf>
    <xf numFmtId="4" fontId="40" fillId="66" borderId="80" applyNumberFormat="0" applyProtection="0">
      <alignment horizontal="right" vertical="center"/>
    </xf>
    <xf numFmtId="4" fontId="40" fillId="57" borderId="80" applyNumberFormat="0" applyProtection="0">
      <alignment horizontal="right" vertical="center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center" indent="1"/>
    </xf>
    <xf numFmtId="0" fontId="4" fillId="69" borderId="80" applyNumberFormat="0" applyProtection="0">
      <alignment horizontal="left" vertical="top" indent="1"/>
    </xf>
    <xf numFmtId="0" fontId="4" fillId="69" borderId="80" applyNumberFormat="0" applyProtection="0">
      <alignment horizontal="left" vertical="top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center" indent="1"/>
    </xf>
    <xf numFmtId="0" fontId="4" fillId="57" borderId="80" applyNumberFormat="0" applyProtection="0">
      <alignment horizontal="left" vertical="top" indent="1"/>
    </xf>
    <xf numFmtId="0" fontId="4" fillId="57" borderId="80" applyNumberFormat="0" applyProtection="0">
      <alignment horizontal="left" vertical="top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center" indent="1"/>
    </xf>
    <xf numFmtId="0" fontId="4" fillId="70" borderId="80" applyNumberFormat="0" applyProtection="0">
      <alignment horizontal="left" vertical="top" indent="1"/>
    </xf>
    <xf numFmtId="0" fontId="4" fillId="70" borderId="80" applyNumberFormat="0" applyProtection="0">
      <alignment horizontal="left" vertical="top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center" indent="1"/>
    </xf>
    <xf numFmtId="0" fontId="4" fillId="68" borderId="80" applyNumberFormat="0" applyProtection="0">
      <alignment horizontal="left" vertical="top" indent="1"/>
    </xf>
    <xf numFmtId="0" fontId="4" fillId="68" borderId="80" applyNumberFormat="0" applyProtection="0">
      <alignment horizontal="left" vertical="top" indent="1"/>
    </xf>
    <xf numFmtId="4" fontId="40" fillId="72" borderId="80" applyNumberFormat="0" applyProtection="0">
      <alignment vertical="center"/>
    </xf>
    <xf numFmtId="4" fontId="42" fillId="72" borderId="80" applyNumberFormat="0" applyProtection="0">
      <alignment vertical="center"/>
    </xf>
    <xf numFmtId="4" fontId="40" fillId="72" borderId="80" applyNumberFormat="0" applyProtection="0">
      <alignment horizontal="left" vertical="center" indent="1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0" fontId="40" fillId="72" borderId="80" applyNumberFormat="0" applyProtection="0">
      <alignment horizontal="left" vertical="top" indent="1"/>
    </xf>
    <xf numFmtId="4" fontId="40" fillId="68" borderId="80" applyNumberFormat="0" applyProtection="0">
      <alignment horizontal="right" vertical="center"/>
    </xf>
    <xf numFmtId="4" fontId="42" fillId="68" borderId="80" applyNumberFormat="0" applyProtection="0">
      <alignment horizontal="right" vertical="center"/>
    </xf>
    <xf numFmtId="4" fontId="40" fillId="57" borderId="80" applyNumberFormat="0" applyProtection="0">
      <alignment horizontal="left" vertical="center" indent="1"/>
    </xf>
    <xf numFmtId="0" fontId="40" fillId="57" borderId="80" applyNumberFormat="0" applyProtection="0">
      <alignment horizontal="left" vertical="top" indent="1"/>
    </xf>
    <xf numFmtId="4" fontId="44" fillId="68" borderId="80" applyNumberFormat="0" applyProtection="0">
      <alignment horizontal="right" vertical="center"/>
    </xf>
    <xf numFmtId="0" fontId="4" fillId="71" borderId="83" applyNumberFormat="0">
      <protection locked="0"/>
    </xf>
    <xf numFmtId="0" fontId="30" fillId="0" borderId="84">
      <alignment horizontal="left" vertical="center"/>
    </xf>
    <xf numFmtId="4" fontId="38" fillId="56" borderId="48" applyNumberFormat="0" applyProtection="0">
      <alignment vertical="center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0" fontId="38" fillId="56" borderId="48" applyNumberFormat="0" applyProtection="0">
      <alignment horizontal="left" vertical="top" indent="1"/>
    </xf>
    <xf numFmtId="4" fontId="40" fillId="59" borderId="48" applyNumberFormat="0" applyProtection="0">
      <alignment horizontal="right" vertical="center"/>
    </xf>
    <xf numFmtId="4" fontId="40" fillId="58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4" fontId="40" fillId="57" borderId="48" applyNumberFormat="0" applyProtection="0">
      <alignment horizontal="right" vertical="center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4" fontId="44" fillId="68" borderId="48" applyNumberFormat="0" applyProtection="0">
      <alignment horizontal="right" vertical="center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4" fontId="40" fillId="61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38" fillId="56" borderId="48" applyNumberFormat="0" applyProtection="0">
      <alignment vertical="center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39" fillId="56" borderId="48" applyNumberFormat="0" applyProtection="0">
      <alignment vertical="center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4" fontId="42" fillId="72" borderId="48" applyNumberFormat="0" applyProtection="0">
      <alignment vertical="center"/>
    </xf>
    <xf numFmtId="0" fontId="4" fillId="71" borderId="83" applyNumberFormat="0">
      <protection locked="0"/>
    </xf>
    <xf numFmtId="4" fontId="42" fillId="68" borderId="48" applyNumberFormat="0" applyProtection="0">
      <alignment horizontal="right" vertical="center"/>
    </xf>
    <xf numFmtId="0" fontId="40" fillId="72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0" fontId="40" fillId="57" borderId="48" applyNumberFormat="0" applyProtection="0">
      <alignment horizontal="left" vertical="top" indent="1"/>
    </xf>
    <xf numFmtId="0" fontId="4" fillId="71" borderId="83" applyNumberFormat="0">
      <protection locked="0"/>
    </xf>
    <xf numFmtId="4" fontId="38" fillId="56" borderId="48" applyNumberFormat="0" applyProtection="0">
      <alignment horizontal="left" vertical="center" indent="1"/>
    </xf>
    <xf numFmtId="4" fontId="38" fillId="56" borderId="48" applyNumberFormat="0" applyProtection="0">
      <alignment vertical="center"/>
    </xf>
    <xf numFmtId="4" fontId="40" fillId="66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4" fontId="38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4" fontId="40" fillId="60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4" fontId="40" fillId="72" borderId="48" applyNumberFormat="0" applyProtection="0">
      <alignment vertical="center"/>
    </xf>
    <xf numFmtId="0" fontId="4" fillId="71" borderId="83" applyNumberFormat="0">
      <protection locked="0"/>
    </xf>
    <xf numFmtId="4" fontId="40" fillId="68" borderId="48" applyNumberFormat="0" applyProtection="0">
      <alignment horizontal="right" vertical="center"/>
    </xf>
    <xf numFmtId="4" fontId="40" fillId="72" borderId="48" applyNumberFormat="0" applyProtection="0">
      <alignment horizontal="left" vertical="center" indent="1"/>
    </xf>
    <xf numFmtId="4" fontId="40" fillId="57" borderId="48" applyNumberFormat="0" applyProtection="0">
      <alignment horizontal="left" vertical="center" indent="1"/>
    </xf>
    <xf numFmtId="0" fontId="4" fillId="71" borderId="83" applyNumberFormat="0">
      <protection locked="0"/>
    </xf>
    <xf numFmtId="4" fontId="39" fillId="56" borderId="48" applyNumberFormat="0" applyProtection="0">
      <alignment vertical="center"/>
    </xf>
    <xf numFmtId="4" fontId="40" fillId="65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4" fillId="71" borderId="83" applyNumberFormat="0">
      <protection locked="0"/>
    </xf>
    <xf numFmtId="0" fontId="4" fillId="71" borderId="83" applyNumberFormat="0">
      <protection locked="0"/>
    </xf>
    <xf numFmtId="4" fontId="38" fillId="56" borderId="48" applyNumberFormat="0" applyProtection="0">
      <alignment vertical="center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4" fontId="38" fillId="56" borderId="48" applyNumberFormat="0" applyProtection="0">
      <alignment vertical="center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0" fontId="4" fillId="71" borderId="83" applyNumberFormat="0">
      <protection locked="0"/>
    </xf>
    <xf numFmtId="0" fontId="4" fillId="71" borderId="83" applyNumberFormat="0">
      <protection locked="0"/>
    </xf>
    <xf numFmtId="0" fontId="4" fillId="71" borderId="83" applyNumberFormat="0">
      <protection locked="0"/>
    </xf>
    <xf numFmtId="0" fontId="4" fillId="71" borderId="83" applyNumberFormat="0">
      <protection locked="0"/>
    </xf>
    <xf numFmtId="4" fontId="38" fillId="56" borderId="48" applyNumberFormat="0" applyProtection="0">
      <alignment vertical="center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4" fontId="38" fillId="56" borderId="48" applyNumberFormat="0" applyProtection="0">
      <alignment vertical="center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4" fontId="44" fillId="68" borderId="48" applyNumberFormat="0" applyProtection="0">
      <alignment horizontal="right" vertical="center"/>
    </xf>
    <xf numFmtId="0" fontId="40" fillId="57" borderId="48" applyNumberFormat="0" applyProtection="0">
      <alignment horizontal="left" vertical="top" indent="1"/>
    </xf>
    <xf numFmtId="4" fontId="40" fillId="57" borderId="48" applyNumberFormat="0" applyProtection="0">
      <alignment horizontal="left" vertical="center" indent="1"/>
    </xf>
    <xf numFmtId="4" fontId="42" fillId="68" borderId="48" applyNumberFormat="0" applyProtection="0">
      <alignment horizontal="right" vertical="center"/>
    </xf>
    <xf numFmtId="4" fontId="40" fillId="68" borderId="48" applyNumberFormat="0" applyProtection="0">
      <alignment horizontal="right" vertical="center"/>
    </xf>
    <xf numFmtId="0" fontId="40" fillId="72" borderId="48" applyNumberFormat="0" applyProtection="0">
      <alignment horizontal="left" vertical="top" indent="1"/>
    </xf>
    <xf numFmtId="4" fontId="40" fillId="72" borderId="48" applyNumberFormat="0" applyProtection="0">
      <alignment horizontal="left" vertical="center" indent="1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vertical="center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4" fontId="40" fillId="57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58" borderId="48" applyNumberFormat="0" applyProtection="0">
      <alignment horizontal="right" vertical="center"/>
    </xf>
    <xf numFmtId="0" fontId="38" fillId="56" borderId="48" applyNumberFormat="0" applyProtection="0">
      <alignment horizontal="left" vertical="top" indent="1"/>
    </xf>
    <xf numFmtId="4" fontId="38" fillId="56" borderId="48" applyNumberFormat="0" applyProtection="0">
      <alignment horizontal="left" vertical="center" indent="1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vertical="center"/>
    </xf>
    <xf numFmtId="4" fontId="44" fillId="68" borderId="48" applyNumberFormat="0" applyProtection="0">
      <alignment horizontal="right" vertical="center"/>
    </xf>
    <xf numFmtId="0" fontId="40" fillId="57" borderId="48" applyNumberFormat="0" applyProtection="0">
      <alignment horizontal="left" vertical="top" indent="1"/>
    </xf>
    <xf numFmtId="4" fontId="40" fillId="57" borderId="48" applyNumberFormat="0" applyProtection="0">
      <alignment horizontal="left" vertical="center" indent="1"/>
    </xf>
    <xf numFmtId="4" fontId="42" fillId="68" borderId="48" applyNumberFormat="0" applyProtection="0">
      <alignment horizontal="right" vertical="center"/>
    </xf>
    <xf numFmtId="4" fontId="40" fillId="68" borderId="48" applyNumberFormat="0" applyProtection="0">
      <alignment horizontal="right" vertical="center"/>
    </xf>
    <xf numFmtId="0" fontId="40" fillId="72" borderId="48" applyNumberFormat="0" applyProtection="0">
      <alignment horizontal="left" vertical="top" indent="1"/>
    </xf>
    <xf numFmtId="4" fontId="40" fillId="72" borderId="48" applyNumberFormat="0" applyProtection="0">
      <alignment horizontal="left" vertical="center" indent="1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vertical="center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4" fontId="40" fillId="57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58" borderId="48" applyNumberFormat="0" applyProtection="0">
      <alignment horizontal="right" vertical="center"/>
    </xf>
    <xf numFmtId="0" fontId="38" fillId="56" borderId="48" applyNumberFormat="0" applyProtection="0">
      <alignment horizontal="left" vertical="top" indent="1"/>
    </xf>
    <xf numFmtId="4" fontId="38" fillId="56" borderId="48" applyNumberFormat="0" applyProtection="0">
      <alignment horizontal="left" vertical="center" indent="1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vertical="center"/>
    </xf>
    <xf numFmtId="0" fontId="4" fillId="71" borderId="83" applyNumberFormat="0">
      <protection locked="0"/>
    </xf>
    <xf numFmtId="0" fontId="4" fillId="71" borderId="83" applyNumberFormat="0">
      <protection locked="0"/>
    </xf>
    <xf numFmtId="0" fontId="4" fillId="71" borderId="83" applyNumberFormat="0">
      <protection locked="0"/>
    </xf>
    <xf numFmtId="0" fontId="4" fillId="71" borderId="83" applyNumberFormat="0">
      <protection locked="0"/>
    </xf>
    <xf numFmtId="0" fontId="4" fillId="71" borderId="83" applyNumberFormat="0">
      <protection locked="0"/>
    </xf>
    <xf numFmtId="0" fontId="4" fillId="71" borderId="83" applyNumberFormat="0">
      <protection locked="0"/>
    </xf>
    <xf numFmtId="4" fontId="38" fillId="56" borderId="48" applyNumberFormat="0" applyProtection="0">
      <alignment vertical="center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0" fontId="38" fillId="56" borderId="48" applyNumberFormat="0" applyProtection="0">
      <alignment horizontal="left" vertical="top" indent="1"/>
    </xf>
    <xf numFmtId="4" fontId="40" fillId="59" borderId="48" applyNumberFormat="0" applyProtection="0">
      <alignment horizontal="right" vertical="center"/>
    </xf>
    <xf numFmtId="4" fontId="40" fillId="58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4" fontId="40" fillId="57" borderId="48" applyNumberFormat="0" applyProtection="0">
      <alignment horizontal="right" vertical="center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4" fontId="44" fillId="68" borderId="48" applyNumberFormat="0" applyProtection="0">
      <alignment horizontal="right" vertical="center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4" fontId="40" fillId="61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38" fillId="56" borderId="48" applyNumberFormat="0" applyProtection="0">
      <alignment vertical="center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39" fillId="56" borderId="48" applyNumberFormat="0" applyProtection="0">
      <alignment vertical="center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4" fontId="42" fillId="72" borderId="48" applyNumberFormat="0" applyProtection="0">
      <alignment vertical="center"/>
    </xf>
    <xf numFmtId="4" fontId="42" fillId="68" borderId="48" applyNumberFormat="0" applyProtection="0">
      <alignment horizontal="right" vertical="center"/>
    </xf>
    <xf numFmtId="0" fontId="40" fillId="72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0" fontId="40" fillId="57" borderId="48" applyNumberFormat="0" applyProtection="0">
      <alignment horizontal="left" vertical="top" indent="1"/>
    </xf>
    <xf numFmtId="4" fontId="38" fillId="56" borderId="48" applyNumberFormat="0" applyProtection="0">
      <alignment horizontal="left" vertical="center" indent="1"/>
    </xf>
    <xf numFmtId="4" fontId="38" fillId="56" borderId="48" applyNumberFormat="0" applyProtection="0">
      <alignment vertical="center"/>
    </xf>
    <xf numFmtId="4" fontId="40" fillId="66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4" fontId="38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4" fontId="40" fillId="60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4" fontId="40" fillId="72" borderId="48" applyNumberFormat="0" applyProtection="0">
      <alignment vertical="center"/>
    </xf>
    <xf numFmtId="4" fontId="40" fillId="68" borderId="48" applyNumberFormat="0" applyProtection="0">
      <alignment horizontal="right" vertical="center"/>
    </xf>
    <xf numFmtId="4" fontId="40" fillId="72" borderId="48" applyNumberFormat="0" applyProtection="0">
      <alignment horizontal="left" vertical="center" indent="1"/>
    </xf>
    <xf numFmtId="4" fontId="40" fillId="57" borderId="48" applyNumberFormat="0" applyProtection="0">
      <alignment horizontal="left" vertical="center" indent="1"/>
    </xf>
    <xf numFmtId="4" fontId="39" fillId="56" borderId="48" applyNumberFormat="0" applyProtection="0">
      <alignment vertical="center"/>
    </xf>
    <xf numFmtId="4" fontId="40" fillId="65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0" fontId="4" fillId="71" borderId="83" applyNumberFormat="0">
      <protection locked="0"/>
    </xf>
    <xf numFmtId="0" fontId="4" fillId="71" borderId="83" applyNumberFormat="0">
      <protection locked="0"/>
    </xf>
    <xf numFmtId="4" fontId="38" fillId="56" borderId="48" applyNumberFormat="0" applyProtection="0">
      <alignment vertical="center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4" fontId="38" fillId="56" borderId="48" applyNumberFormat="0" applyProtection="0">
      <alignment vertical="center"/>
    </xf>
    <xf numFmtId="4" fontId="39" fillId="56" borderId="48" applyNumberFormat="0" applyProtection="0">
      <alignment vertical="center"/>
    </xf>
    <xf numFmtId="4" fontId="38" fillId="56" borderId="48" applyNumberFormat="0" applyProtection="0">
      <alignment horizontal="left" vertical="center" indent="1"/>
    </xf>
    <xf numFmtId="0" fontId="38" fillId="56" borderId="48" applyNumberFormat="0" applyProtection="0">
      <alignment horizontal="left" vertical="top" indent="1"/>
    </xf>
    <xf numFmtId="4" fontId="40" fillId="58" borderId="48" applyNumberFormat="0" applyProtection="0">
      <alignment horizontal="right" vertical="center"/>
    </xf>
    <xf numFmtId="4" fontId="40" fillId="59" borderId="48" applyNumberFormat="0" applyProtection="0">
      <alignment horizontal="right" vertical="center"/>
    </xf>
    <xf numFmtId="4" fontId="40" fillId="60" borderId="48" applyNumberFormat="0" applyProtection="0">
      <alignment horizontal="right" vertical="center"/>
    </xf>
    <xf numFmtId="4" fontId="40" fillId="61" borderId="48" applyNumberFormat="0" applyProtection="0">
      <alignment horizontal="right" vertical="center"/>
    </xf>
    <xf numFmtId="4" fontId="40" fillId="62" borderId="48" applyNumberFormat="0" applyProtection="0">
      <alignment horizontal="right" vertical="center"/>
    </xf>
    <xf numFmtId="4" fontId="40" fillId="63" borderId="48" applyNumberFormat="0" applyProtection="0">
      <alignment horizontal="right" vertical="center"/>
    </xf>
    <xf numFmtId="4" fontId="40" fillId="64" borderId="48" applyNumberFormat="0" applyProtection="0">
      <alignment horizontal="right" vertical="center"/>
    </xf>
    <xf numFmtId="4" fontId="40" fillId="65" borderId="48" applyNumberFormat="0" applyProtection="0">
      <alignment horizontal="right" vertical="center"/>
    </xf>
    <xf numFmtId="4" fontId="40" fillId="66" borderId="48" applyNumberFormat="0" applyProtection="0">
      <alignment horizontal="right" vertical="center"/>
    </xf>
    <xf numFmtId="4" fontId="40" fillId="57" borderId="48" applyNumberFormat="0" applyProtection="0">
      <alignment horizontal="right" vertical="center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center" indent="1"/>
    </xf>
    <xf numFmtId="0" fontId="4" fillId="69" borderId="48" applyNumberFormat="0" applyProtection="0">
      <alignment horizontal="left" vertical="top" indent="1"/>
    </xf>
    <xf numFmtId="0" fontId="4" fillId="69" borderId="48" applyNumberFormat="0" applyProtection="0">
      <alignment horizontal="left" vertical="top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center" indent="1"/>
    </xf>
    <xf numFmtId="0" fontId="4" fillId="57" borderId="48" applyNumberFormat="0" applyProtection="0">
      <alignment horizontal="left" vertical="top" indent="1"/>
    </xf>
    <xf numFmtId="0" fontId="4" fillId="57" borderId="48" applyNumberFormat="0" applyProtection="0">
      <alignment horizontal="left" vertical="top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center" indent="1"/>
    </xf>
    <xf numFmtId="0" fontId="4" fillId="70" borderId="48" applyNumberFormat="0" applyProtection="0">
      <alignment horizontal="left" vertical="top" indent="1"/>
    </xf>
    <xf numFmtId="0" fontId="4" fillId="70" borderId="48" applyNumberFormat="0" applyProtection="0">
      <alignment horizontal="left" vertical="top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center" indent="1"/>
    </xf>
    <xf numFmtId="0" fontId="4" fillId="68" borderId="48" applyNumberFormat="0" applyProtection="0">
      <alignment horizontal="left" vertical="top" indent="1"/>
    </xf>
    <xf numFmtId="0" fontId="4" fillId="68" borderId="48" applyNumberFormat="0" applyProtection="0">
      <alignment horizontal="left" vertical="top" indent="1"/>
    </xf>
    <xf numFmtId="4" fontId="40" fillId="72" borderId="48" applyNumberFormat="0" applyProtection="0">
      <alignment vertical="center"/>
    </xf>
    <xf numFmtId="4" fontId="42" fillId="72" borderId="48" applyNumberFormat="0" applyProtection="0">
      <alignment vertical="center"/>
    </xf>
    <xf numFmtId="4" fontId="40" fillId="72" borderId="48" applyNumberFormat="0" applyProtection="0">
      <alignment horizontal="left" vertical="center" indent="1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0" fontId="40" fillId="72" borderId="48" applyNumberFormat="0" applyProtection="0">
      <alignment horizontal="left" vertical="top" indent="1"/>
    </xf>
    <xf numFmtId="4" fontId="40" fillId="68" borderId="48" applyNumberFormat="0" applyProtection="0">
      <alignment horizontal="right" vertical="center"/>
    </xf>
    <xf numFmtId="4" fontId="42" fillId="68" borderId="48" applyNumberFormat="0" applyProtection="0">
      <alignment horizontal="right" vertical="center"/>
    </xf>
    <xf numFmtId="4" fontId="40" fillId="57" borderId="48" applyNumberFormat="0" applyProtection="0">
      <alignment horizontal="left" vertical="center" indent="1"/>
    </xf>
    <xf numFmtId="0" fontId="40" fillId="57" borderId="48" applyNumberFormat="0" applyProtection="0">
      <alignment horizontal="left" vertical="top" indent="1"/>
    </xf>
    <xf numFmtId="4" fontId="44" fillId="68" borderId="48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4" fontId="38" fillId="56" borderId="85" applyNumberFormat="0" applyProtection="0">
      <alignment vertical="center"/>
    </xf>
    <xf numFmtId="4" fontId="39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0" fontId="4" fillId="71" borderId="88" applyNumberFormat="0">
      <protection locked="0"/>
    </xf>
    <xf numFmtId="0" fontId="4" fillId="71" borderId="88" applyNumberFormat="0">
      <protection locked="0"/>
    </xf>
    <xf numFmtId="0" fontId="30" fillId="0" borderId="89">
      <alignment horizontal="left" vertical="center"/>
    </xf>
    <xf numFmtId="0" fontId="4" fillId="71" borderId="88" applyNumberFormat="0">
      <protection locked="0"/>
    </xf>
    <xf numFmtId="0" fontId="4" fillId="71" borderId="88" applyNumberFormat="0">
      <protection locked="0"/>
    </xf>
    <xf numFmtId="0" fontId="4" fillId="71" borderId="88" applyNumberFormat="0">
      <protection locked="0"/>
    </xf>
    <xf numFmtId="0" fontId="4" fillId="71" borderId="88" applyNumberFormat="0">
      <protection locked="0"/>
    </xf>
    <xf numFmtId="0" fontId="30" fillId="0" borderId="89">
      <alignment horizontal="left" vertical="center"/>
    </xf>
    <xf numFmtId="0" fontId="30" fillId="0" borderId="84">
      <alignment horizontal="left" vertical="center"/>
    </xf>
    <xf numFmtId="0" fontId="30" fillId="0" borderId="84">
      <alignment horizontal="left" vertical="center"/>
    </xf>
    <xf numFmtId="4" fontId="38" fillId="56" borderId="85" applyNumberFormat="0" applyProtection="0">
      <alignment vertical="center"/>
    </xf>
    <xf numFmtId="4" fontId="39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59" borderId="85" applyNumberFormat="0" applyProtection="0">
      <alignment horizontal="right" vertical="center"/>
    </xf>
    <xf numFmtId="4" fontId="40" fillId="58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4" fontId="40" fillId="57" borderId="85" applyNumberFormat="0" applyProtection="0">
      <alignment horizontal="right" vertical="center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4" fontId="44" fillId="68" borderId="85" applyNumberFormat="0" applyProtection="0">
      <alignment horizontal="right" vertical="center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4" fontId="40" fillId="61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0" fontId="30" fillId="0" borderId="84">
      <alignment horizontal="left" vertical="center"/>
    </xf>
    <xf numFmtId="4" fontId="38" fillId="56" borderId="85" applyNumberFormat="0" applyProtection="0">
      <alignment vertical="center"/>
    </xf>
    <xf numFmtId="4" fontId="39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39" fillId="56" borderId="85" applyNumberFormat="0" applyProtection="0">
      <alignment vertical="center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4" fontId="42" fillId="72" borderId="85" applyNumberFormat="0" applyProtection="0">
      <alignment vertical="center"/>
    </xf>
    <xf numFmtId="0" fontId="4" fillId="71" borderId="88" applyNumberFormat="0">
      <protection locked="0"/>
    </xf>
    <xf numFmtId="4" fontId="42" fillId="68" borderId="85" applyNumberFormat="0" applyProtection="0">
      <alignment horizontal="right" vertical="center"/>
    </xf>
    <xf numFmtId="0" fontId="40" fillId="72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0" fontId="40" fillId="57" borderId="85" applyNumberFormat="0" applyProtection="0">
      <alignment horizontal="left" vertical="top" indent="1"/>
    </xf>
    <xf numFmtId="0" fontId="4" fillId="71" borderId="88" applyNumberFormat="0">
      <protection locked="0"/>
    </xf>
    <xf numFmtId="4" fontId="38" fillId="56" borderId="85" applyNumberFormat="0" applyProtection="0">
      <alignment horizontal="left" vertical="center" indent="1"/>
    </xf>
    <xf numFmtId="4" fontId="38" fillId="56" borderId="85" applyNumberFormat="0" applyProtection="0">
      <alignment vertical="center"/>
    </xf>
    <xf numFmtId="4" fontId="40" fillId="66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4" fontId="38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4" fontId="40" fillId="60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4" fontId="40" fillId="72" borderId="85" applyNumberFormat="0" applyProtection="0">
      <alignment vertical="center"/>
    </xf>
    <xf numFmtId="0" fontId="4" fillId="71" borderId="88" applyNumberFormat="0">
      <protection locked="0"/>
    </xf>
    <xf numFmtId="4" fontId="40" fillId="68" borderId="85" applyNumberFormat="0" applyProtection="0">
      <alignment horizontal="right" vertical="center"/>
    </xf>
    <xf numFmtId="4" fontId="40" fillId="72" borderId="85" applyNumberFormat="0" applyProtection="0">
      <alignment horizontal="left" vertical="center" indent="1"/>
    </xf>
    <xf numFmtId="4" fontId="40" fillId="57" borderId="85" applyNumberFormat="0" applyProtection="0">
      <alignment horizontal="left" vertical="center" indent="1"/>
    </xf>
    <xf numFmtId="0" fontId="4" fillId="71" borderId="88" applyNumberFormat="0">
      <protection locked="0"/>
    </xf>
    <xf numFmtId="4" fontId="39" fillId="56" borderId="85" applyNumberFormat="0" applyProtection="0">
      <alignment vertical="center"/>
    </xf>
    <xf numFmtId="0" fontId="30" fillId="0" borderId="84">
      <alignment horizontal="left" vertical="center"/>
    </xf>
    <xf numFmtId="4" fontId="40" fillId="65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0" fontId="4" fillId="71" borderId="88" applyNumberFormat="0">
      <protection locked="0"/>
    </xf>
    <xf numFmtId="0" fontId="4" fillId="71" borderId="88" applyNumberFormat="0">
      <protection locked="0"/>
    </xf>
    <xf numFmtId="4" fontId="38" fillId="56" borderId="85" applyNumberFormat="0" applyProtection="0">
      <alignment vertical="center"/>
    </xf>
    <xf numFmtId="4" fontId="39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4" fontId="38" fillId="56" borderId="85" applyNumberFormat="0" applyProtection="0">
      <alignment vertical="center"/>
    </xf>
    <xf numFmtId="4" fontId="39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0" fontId="4" fillId="71" borderId="88" applyNumberFormat="0">
      <protection locked="0"/>
    </xf>
    <xf numFmtId="0" fontId="4" fillId="71" borderId="88" applyNumberFormat="0">
      <protection locked="0"/>
    </xf>
    <xf numFmtId="0" fontId="4" fillId="71" borderId="88" applyNumberFormat="0">
      <protection locked="0"/>
    </xf>
    <xf numFmtId="0" fontId="4" fillId="71" borderId="88" applyNumberFormat="0">
      <protection locked="0"/>
    </xf>
    <xf numFmtId="4" fontId="38" fillId="56" borderId="85" applyNumberFormat="0" applyProtection="0">
      <alignment vertical="center"/>
    </xf>
    <xf numFmtId="4" fontId="39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4" fontId="38" fillId="56" borderId="85" applyNumberFormat="0" applyProtection="0">
      <alignment vertical="center"/>
    </xf>
    <xf numFmtId="4" fontId="39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4" fontId="44" fillId="68" borderId="90" applyNumberFormat="0" applyProtection="0">
      <alignment horizontal="right" vertical="center"/>
    </xf>
    <xf numFmtId="0" fontId="40" fillId="57" borderId="90" applyNumberFormat="0" applyProtection="0">
      <alignment horizontal="left" vertical="top" indent="1"/>
    </xf>
    <xf numFmtId="4" fontId="40" fillId="57" borderId="90" applyNumberFormat="0" applyProtection="0">
      <alignment horizontal="left" vertical="center" indent="1"/>
    </xf>
    <xf numFmtId="4" fontId="42" fillId="68" borderId="90" applyNumberFormat="0" applyProtection="0">
      <alignment horizontal="right" vertical="center"/>
    </xf>
    <xf numFmtId="4" fontId="40" fillId="68" borderId="90" applyNumberFormat="0" applyProtection="0">
      <alignment horizontal="right" vertical="center"/>
    </xf>
    <xf numFmtId="0" fontId="40" fillId="72" borderId="90" applyNumberFormat="0" applyProtection="0">
      <alignment horizontal="left" vertical="top" indent="1"/>
    </xf>
    <xf numFmtId="4" fontId="40" fillId="72" borderId="90" applyNumberFormat="0" applyProtection="0">
      <alignment horizontal="left" vertical="center" indent="1"/>
    </xf>
    <xf numFmtId="4" fontId="42" fillId="72" borderId="90" applyNumberFormat="0" applyProtection="0">
      <alignment vertical="center"/>
    </xf>
    <xf numFmtId="4" fontId="40" fillId="72" borderId="90" applyNumberFormat="0" applyProtection="0">
      <alignment vertical="center"/>
    </xf>
    <xf numFmtId="0" fontId="4" fillId="68" borderId="90" applyNumberFormat="0" applyProtection="0">
      <alignment horizontal="left" vertical="top" indent="1"/>
    </xf>
    <xf numFmtId="0" fontId="4" fillId="68" borderId="90" applyNumberFormat="0" applyProtection="0">
      <alignment horizontal="left" vertical="top" indent="1"/>
    </xf>
    <xf numFmtId="0" fontId="4" fillId="68" borderId="90" applyNumberFormat="0" applyProtection="0">
      <alignment horizontal="left" vertical="center" indent="1"/>
    </xf>
    <xf numFmtId="0" fontId="4" fillId="68" borderId="90" applyNumberFormat="0" applyProtection="0">
      <alignment horizontal="left" vertical="center" indent="1"/>
    </xf>
    <xf numFmtId="0" fontId="4" fillId="70" borderId="90" applyNumberFormat="0" applyProtection="0">
      <alignment horizontal="left" vertical="top" indent="1"/>
    </xf>
    <xf numFmtId="0" fontId="4" fillId="70" borderId="90" applyNumberFormat="0" applyProtection="0">
      <alignment horizontal="left" vertical="top" indent="1"/>
    </xf>
    <xf numFmtId="0" fontId="4" fillId="70" borderId="90" applyNumberFormat="0" applyProtection="0">
      <alignment horizontal="left" vertical="center" indent="1"/>
    </xf>
    <xf numFmtId="0" fontId="4" fillId="70" borderId="90" applyNumberFormat="0" applyProtection="0">
      <alignment horizontal="left" vertical="center" indent="1"/>
    </xf>
    <xf numFmtId="0" fontId="4" fillId="57" borderId="90" applyNumberFormat="0" applyProtection="0">
      <alignment horizontal="left" vertical="top" indent="1"/>
    </xf>
    <xf numFmtId="0" fontId="4" fillId="57" borderId="90" applyNumberFormat="0" applyProtection="0">
      <alignment horizontal="left" vertical="top" indent="1"/>
    </xf>
    <xf numFmtId="0" fontId="4" fillId="57" borderId="90" applyNumberFormat="0" applyProtection="0">
      <alignment horizontal="left" vertical="center" indent="1"/>
    </xf>
    <xf numFmtId="0" fontId="4" fillId="57" borderId="90" applyNumberFormat="0" applyProtection="0">
      <alignment horizontal="left" vertical="center" indent="1"/>
    </xf>
    <xf numFmtId="0" fontId="4" fillId="69" borderId="90" applyNumberFormat="0" applyProtection="0">
      <alignment horizontal="left" vertical="top" indent="1"/>
    </xf>
    <xf numFmtId="0" fontId="4" fillId="69" borderId="90" applyNumberFormat="0" applyProtection="0">
      <alignment horizontal="left" vertical="top" indent="1"/>
    </xf>
    <xf numFmtId="0" fontId="4" fillId="69" borderId="90" applyNumberFormat="0" applyProtection="0">
      <alignment horizontal="left" vertical="center" indent="1"/>
    </xf>
    <xf numFmtId="0" fontId="4" fillId="69" borderId="90" applyNumberFormat="0" applyProtection="0">
      <alignment horizontal="left" vertical="center" indent="1"/>
    </xf>
    <xf numFmtId="4" fontId="40" fillId="57" borderId="90" applyNumberFormat="0" applyProtection="0">
      <alignment horizontal="right" vertical="center"/>
    </xf>
    <xf numFmtId="4" fontId="40" fillId="66" borderId="90" applyNumberFormat="0" applyProtection="0">
      <alignment horizontal="right" vertical="center"/>
    </xf>
    <xf numFmtId="4" fontId="40" fillId="65" borderId="90" applyNumberFormat="0" applyProtection="0">
      <alignment horizontal="right" vertical="center"/>
    </xf>
    <xf numFmtId="4" fontId="40" fillId="64" borderId="90" applyNumberFormat="0" applyProtection="0">
      <alignment horizontal="right" vertical="center"/>
    </xf>
    <xf numFmtId="4" fontId="40" fillId="63" borderId="90" applyNumberFormat="0" applyProtection="0">
      <alignment horizontal="right" vertical="center"/>
    </xf>
    <xf numFmtId="4" fontId="40" fillId="62" borderId="90" applyNumberFormat="0" applyProtection="0">
      <alignment horizontal="right" vertical="center"/>
    </xf>
    <xf numFmtId="4" fontId="40" fillId="61" borderId="90" applyNumberFormat="0" applyProtection="0">
      <alignment horizontal="right" vertical="center"/>
    </xf>
    <xf numFmtId="4" fontId="40" fillId="60" borderId="90" applyNumberFormat="0" applyProtection="0">
      <alignment horizontal="right" vertical="center"/>
    </xf>
    <xf numFmtId="4" fontId="40" fillId="59" borderId="90" applyNumberFormat="0" applyProtection="0">
      <alignment horizontal="right" vertical="center"/>
    </xf>
    <xf numFmtId="4" fontId="40" fillId="58" borderId="90" applyNumberFormat="0" applyProtection="0">
      <alignment horizontal="right" vertical="center"/>
    </xf>
    <xf numFmtId="0" fontId="38" fillId="56" borderId="90" applyNumberFormat="0" applyProtection="0">
      <alignment horizontal="left" vertical="top" indent="1"/>
    </xf>
    <xf numFmtId="4" fontId="38" fillId="56" borderId="90" applyNumberFormat="0" applyProtection="0">
      <alignment horizontal="left" vertical="center" indent="1"/>
    </xf>
    <xf numFmtId="4" fontId="39" fillId="56" borderId="90" applyNumberFormat="0" applyProtection="0">
      <alignment vertical="center"/>
    </xf>
    <xf numFmtId="4" fontId="38" fillId="56" borderId="90" applyNumberFormat="0" applyProtection="0">
      <alignment vertical="center"/>
    </xf>
    <xf numFmtId="4" fontId="44" fillId="68" borderId="90" applyNumberFormat="0" applyProtection="0">
      <alignment horizontal="right" vertical="center"/>
    </xf>
    <xf numFmtId="0" fontId="40" fillId="57" borderId="90" applyNumberFormat="0" applyProtection="0">
      <alignment horizontal="left" vertical="top" indent="1"/>
    </xf>
    <xf numFmtId="4" fontId="40" fillId="57" borderId="90" applyNumberFormat="0" applyProtection="0">
      <alignment horizontal="left" vertical="center" indent="1"/>
    </xf>
    <xf numFmtId="4" fontId="42" fillId="68" borderId="90" applyNumberFormat="0" applyProtection="0">
      <alignment horizontal="right" vertical="center"/>
    </xf>
    <xf numFmtId="4" fontId="40" fillId="68" borderId="90" applyNumberFormat="0" applyProtection="0">
      <alignment horizontal="right" vertical="center"/>
    </xf>
    <xf numFmtId="0" fontId="40" fillId="72" borderId="90" applyNumberFormat="0" applyProtection="0">
      <alignment horizontal="left" vertical="top" indent="1"/>
    </xf>
    <xf numFmtId="4" fontId="40" fillId="72" borderId="90" applyNumberFormat="0" applyProtection="0">
      <alignment horizontal="left" vertical="center" indent="1"/>
    </xf>
    <xf numFmtId="4" fontId="42" fillId="72" borderId="90" applyNumberFormat="0" applyProtection="0">
      <alignment vertical="center"/>
    </xf>
    <xf numFmtId="4" fontId="40" fillId="72" borderId="90" applyNumberFormat="0" applyProtection="0">
      <alignment vertical="center"/>
    </xf>
    <xf numFmtId="0" fontId="4" fillId="68" borderId="90" applyNumberFormat="0" applyProtection="0">
      <alignment horizontal="left" vertical="top" indent="1"/>
    </xf>
    <xf numFmtId="0" fontId="4" fillId="68" borderId="90" applyNumberFormat="0" applyProtection="0">
      <alignment horizontal="left" vertical="top" indent="1"/>
    </xf>
    <xf numFmtId="0" fontId="4" fillId="68" borderId="90" applyNumberFormat="0" applyProtection="0">
      <alignment horizontal="left" vertical="center" indent="1"/>
    </xf>
    <xf numFmtId="0" fontId="4" fillId="68" borderId="90" applyNumberFormat="0" applyProtection="0">
      <alignment horizontal="left" vertical="center" indent="1"/>
    </xf>
    <xf numFmtId="0" fontId="4" fillId="70" borderId="90" applyNumberFormat="0" applyProtection="0">
      <alignment horizontal="left" vertical="top" indent="1"/>
    </xf>
    <xf numFmtId="0" fontId="4" fillId="70" borderId="90" applyNumberFormat="0" applyProtection="0">
      <alignment horizontal="left" vertical="top" indent="1"/>
    </xf>
    <xf numFmtId="0" fontId="4" fillId="70" borderId="90" applyNumberFormat="0" applyProtection="0">
      <alignment horizontal="left" vertical="center" indent="1"/>
    </xf>
    <xf numFmtId="0" fontId="4" fillId="70" borderId="90" applyNumberFormat="0" applyProtection="0">
      <alignment horizontal="left" vertical="center" indent="1"/>
    </xf>
    <xf numFmtId="0" fontId="4" fillId="57" borderId="90" applyNumberFormat="0" applyProtection="0">
      <alignment horizontal="left" vertical="top" indent="1"/>
    </xf>
    <xf numFmtId="0" fontId="4" fillId="57" borderId="90" applyNumberFormat="0" applyProtection="0">
      <alignment horizontal="left" vertical="top" indent="1"/>
    </xf>
    <xf numFmtId="0" fontId="4" fillId="57" borderId="90" applyNumberFormat="0" applyProtection="0">
      <alignment horizontal="left" vertical="center" indent="1"/>
    </xf>
    <xf numFmtId="0" fontId="4" fillId="57" borderId="90" applyNumberFormat="0" applyProtection="0">
      <alignment horizontal="left" vertical="center" indent="1"/>
    </xf>
    <xf numFmtId="0" fontId="4" fillId="69" borderId="90" applyNumberFormat="0" applyProtection="0">
      <alignment horizontal="left" vertical="top" indent="1"/>
    </xf>
    <xf numFmtId="0" fontId="4" fillId="69" borderId="90" applyNumberFormat="0" applyProtection="0">
      <alignment horizontal="left" vertical="top" indent="1"/>
    </xf>
    <xf numFmtId="0" fontId="4" fillId="69" borderId="90" applyNumberFormat="0" applyProtection="0">
      <alignment horizontal="left" vertical="center" indent="1"/>
    </xf>
    <xf numFmtId="0" fontId="4" fillId="69" borderId="90" applyNumberFormat="0" applyProtection="0">
      <alignment horizontal="left" vertical="center" indent="1"/>
    </xf>
    <xf numFmtId="4" fontId="40" fillId="57" borderId="90" applyNumberFormat="0" applyProtection="0">
      <alignment horizontal="right" vertical="center"/>
    </xf>
    <xf numFmtId="4" fontId="40" fillId="66" borderId="90" applyNumberFormat="0" applyProtection="0">
      <alignment horizontal="right" vertical="center"/>
    </xf>
    <xf numFmtId="4" fontId="40" fillId="65" borderId="90" applyNumberFormat="0" applyProtection="0">
      <alignment horizontal="right" vertical="center"/>
    </xf>
    <xf numFmtId="4" fontId="40" fillId="64" borderId="90" applyNumberFormat="0" applyProtection="0">
      <alignment horizontal="right" vertical="center"/>
    </xf>
    <xf numFmtId="4" fontId="40" fillId="63" borderId="90" applyNumberFormat="0" applyProtection="0">
      <alignment horizontal="right" vertical="center"/>
    </xf>
    <xf numFmtId="4" fontId="40" fillId="62" borderId="90" applyNumberFormat="0" applyProtection="0">
      <alignment horizontal="right" vertical="center"/>
    </xf>
    <xf numFmtId="4" fontId="40" fillId="61" borderId="90" applyNumberFormat="0" applyProtection="0">
      <alignment horizontal="right" vertical="center"/>
    </xf>
    <xf numFmtId="4" fontId="40" fillId="60" borderId="90" applyNumberFormat="0" applyProtection="0">
      <alignment horizontal="right" vertical="center"/>
    </xf>
    <xf numFmtId="4" fontId="40" fillId="59" borderId="90" applyNumberFormat="0" applyProtection="0">
      <alignment horizontal="right" vertical="center"/>
    </xf>
    <xf numFmtId="4" fontId="40" fillId="58" borderId="90" applyNumberFormat="0" applyProtection="0">
      <alignment horizontal="right" vertical="center"/>
    </xf>
    <xf numFmtId="0" fontId="38" fillId="56" borderId="90" applyNumberFormat="0" applyProtection="0">
      <alignment horizontal="left" vertical="top" indent="1"/>
    </xf>
    <xf numFmtId="4" fontId="38" fillId="56" borderId="90" applyNumberFormat="0" applyProtection="0">
      <alignment horizontal="left" vertical="center" indent="1"/>
    </xf>
    <xf numFmtId="4" fontId="39" fillId="56" borderId="90" applyNumberFormat="0" applyProtection="0">
      <alignment vertical="center"/>
    </xf>
    <xf numFmtId="4" fontId="38" fillId="56" borderId="90" applyNumberFormat="0" applyProtection="0">
      <alignment vertical="center"/>
    </xf>
    <xf numFmtId="0" fontId="4" fillId="71" borderId="88" applyNumberFormat="0">
      <protection locked="0"/>
    </xf>
    <xf numFmtId="0" fontId="4" fillId="71" borderId="88" applyNumberFormat="0">
      <protection locked="0"/>
    </xf>
    <xf numFmtId="0" fontId="4" fillId="71" borderId="88" applyNumberFormat="0">
      <protection locked="0"/>
    </xf>
    <xf numFmtId="0" fontId="4" fillId="71" borderId="88" applyNumberFormat="0">
      <protection locked="0"/>
    </xf>
    <xf numFmtId="0" fontId="4" fillId="71" borderId="88" applyNumberFormat="0">
      <protection locked="0"/>
    </xf>
    <xf numFmtId="0" fontId="4" fillId="71" borderId="88" applyNumberFormat="0">
      <protection locked="0"/>
    </xf>
    <xf numFmtId="0" fontId="30" fillId="0" borderId="84">
      <alignment horizontal="left" vertical="center"/>
    </xf>
    <xf numFmtId="4" fontId="38" fillId="56" borderId="85" applyNumberFormat="0" applyProtection="0">
      <alignment vertical="center"/>
    </xf>
    <xf numFmtId="4" fontId="39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59" borderId="85" applyNumberFormat="0" applyProtection="0">
      <alignment horizontal="right" vertical="center"/>
    </xf>
    <xf numFmtId="4" fontId="40" fillId="58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4" fontId="40" fillId="57" borderId="85" applyNumberFormat="0" applyProtection="0">
      <alignment horizontal="right" vertical="center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4" fontId="44" fillId="68" borderId="85" applyNumberFormat="0" applyProtection="0">
      <alignment horizontal="right" vertical="center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4" fontId="40" fillId="61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0" fontId="30" fillId="0" borderId="84">
      <alignment horizontal="left" vertical="center"/>
    </xf>
    <xf numFmtId="4" fontId="38" fillId="56" borderId="85" applyNumberFormat="0" applyProtection="0">
      <alignment vertical="center"/>
    </xf>
    <xf numFmtId="4" fontId="39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39" fillId="56" borderId="85" applyNumberFormat="0" applyProtection="0">
      <alignment vertical="center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4" fontId="42" fillId="72" borderId="85" applyNumberFormat="0" applyProtection="0">
      <alignment vertical="center"/>
    </xf>
    <xf numFmtId="4" fontId="42" fillId="68" borderId="85" applyNumberFormat="0" applyProtection="0">
      <alignment horizontal="right" vertical="center"/>
    </xf>
    <xf numFmtId="0" fontId="40" fillId="72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0" fontId="40" fillId="57" borderId="85" applyNumberFormat="0" applyProtection="0">
      <alignment horizontal="left" vertical="top" indent="1"/>
    </xf>
    <xf numFmtId="4" fontId="38" fillId="56" borderId="85" applyNumberFormat="0" applyProtection="0">
      <alignment horizontal="left" vertical="center" indent="1"/>
    </xf>
    <xf numFmtId="4" fontId="38" fillId="56" borderId="85" applyNumberFormat="0" applyProtection="0">
      <alignment vertical="center"/>
    </xf>
    <xf numFmtId="4" fontId="40" fillId="66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4" fontId="38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4" fontId="40" fillId="60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4" fontId="40" fillId="72" borderId="85" applyNumberFormat="0" applyProtection="0">
      <alignment vertical="center"/>
    </xf>
    <xf numFmtId="4" fontId="40" fillId="68" borderId="85" applyNumberFormat="0" applyProtection="0">
      <alignment horizontal="right" vertical="center"/>
    </xf>
    <xf numFmtId="4" fontId="40" fillId="72" borderId="85" applyNumberFormat="0" applyProtection="0">
      <alignment horizontal="left" vertical="center" indent="1"/>
    </xf>
    <xf numFmtId="4" fontId="40" fillId="57" borderId="85" applyNumberFormat="0" applyProtection="0">
      <alignment horizontal="left" vertical="center" indent="1"/>
    </xf>
    <xf numFmtId="4" fontId="39" fillId="56" borderId="85" applyNumberFormat="0" applyProtection="0">
      <alignment vertical="center"/>
    </xf>
    <xf numFmtId="4" fontId="40" fillId="65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0" fontId="4" fillId="71" borderId="88" applyNumberFormat="0">
      <protection locked="0"/>
    </xf>
    <xf numFmtId="0" fontId="4" fillId="71" borderId="88" applyNumberFormat="0">
      <protection locked="0"/>
    </xf>
    <xf numFmtId="4" fontId="38" fillId="56" borderId="85" applyNumberFormat="0" applyProtection="0">
      <alignment vertical="center"/>
    </xf>
    <xf numFmtId="4" fontId="39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4" fontId="38" fillId="56" borderId="85" applyNumberFormat="0" applyProtection="0">
      <alignment vertical="center"/>
    </xf>
    <xf numFmtId="4" fontId="39" fillId="56" borderId="85" applyNumberFormat="0" applyProtection="0">
      <alignment vertical="center"/>
    </xf>
    <xf numFmtId="4" fontId="38" fillId="56" borderId="85" applyNumberFormat="0" applyProtection="0">
      <alignment horizontal="left" vertical="center" indent="1"/>
    </xf>
    <xf numFmtId="0" fontId="38" fillId="56" borderId="85" applyNumberFormat="0" applyProtection="0">
      <alignment horizontal="left" vertical="top" indent="1"/>
    </xf>
    <xf numFmtId="4" fontId="40" fillId="58" borderId="85" applyNumberFormat="0" applyProtection="0">
      <alignment horizontal="right" vertical="center"/>
    </xf>
    <xf numFmtId="4" fontId="40" fillId="59" borderId="85" applyNumberFormat="0" applyProtection="0">
      <alignment horizontal="right" vertical="center"/>
    </xf>
    <xf numFmtId="4" fontId="40" fillId="60" borderId="85" applyNumberFormat="0" applyProtection="0">
      <alignment horizontal="right" vertical="center"/>
    </xf>
    <xf numFmtId="4" fontId="40" fillId="61" borderId="85" applyNumberFormat="0" applyProtection="0">
      <alignment horizontal="right" vertical="center"/>
    </xf>
    <xf numFmtId="4" fontId="40" fillId="62" borderId="85" applyNumberFormat="0" applyProtection="0">
      <alignment horizontal="right" vertical="center"/>
    </xf>
    <xf numFmtId="4" fontId="40" fillId="63" borderId="85" applyNumberFormat="0" applyProtection="0">
      <alignment horizontal="right" vertical="center"/>
    </xf>
    <xf numFmtId="4" fontId="40" fillId="64" borderId="85" applyNumberFormat="0" applyProtection="0">
      <alignment horizontal="right" vertical="center"/>
    </xf>
    <xf numFmtId="4" fontId="40" fillId="65" borderId="85" applyNumberFormat="0" applyProtection="0">
      <alignment horizontal="right" vertical="center"/>
    </xf>
    <xf numFmtId="4" fontId="40" fillId="66" borderId="85" applyNumberFormat="0" applyProtection="0">
      <alignment horizontal="right" vertical="center"/>
    </xf>
    <xf numFmtId="4" fontId="40" fillId="57" borderId="85" applyNumberFormat="0" applyProtection="0">
      <alignment horizontal="right" vertical="center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center" indent="1"/>
    </xf>
    <xf numFmtId="0" fontId="4" fillId="69" borderId="85" applyNumberFormat="0" applyProtection="0">
      <alignment horizontal="left" vertical="top" indent="1"/>
    </xf>
    <xf numFmtId="0" fontId="4" fillId="69" borderId="85" applyNumberFormat="0" applyProtection="0">
      <alignment horizontal="left" vertical="top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center" indent="1"/>
    </xf>
    <xf numFmtId="0" fontId="4" fillId="57" borderId="85" applyNumberFormat="0" applyProtection="0">
      <alignment horizontal="left" vertical="top" indent="1"/>
    </xf>
    <xf numFmtId="0" fontId="4" fillId="57" borderId="85" applyNumberFormat="0" applyProtection="0">
      <alignment horizontal="left" vertical="top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center" indent="1"/>
    </xf>
    <xf numFmtId="0" fontId="4" fillId="70" borderId="85" applyNumberFormat="0" applyProtection="0">
      <alignment horizontal="left" vertical="top" indent="1"/>
    </xf>
    <xf numFmtId="0" fontId="4" fillId="70" borderId="85" applyNumberFormat="0" applyProtection="0">
      <alignment horizontal="left" vertical="top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center" indent="1"/>
    </xf>
    <xf numFmtId="0" fontId="4" fillId="68" borderId="85" applyNumberFormat="0" applyProtection="0">
      <alignment horizontal="left" vertical="top" indent="1"/>
    </xf>
    <xf numFmtId="0" fontId="4" fillId="68" borderId="85" applyNumberFormat="0" applyProtection="0">
      <alignment horizontal="left" vertical="top" indent="1"/>
    </xf>
    <xf numFmtId="4" fontId="40" fillId="72" borderId="85" applyNumberFormat="0" applyProtection="0">
      <alignment vertical="center"/>
    </xf>
    <xf numFmtId="4" fontId="42" fillId="72" borderId="85" applyNumberFormat="0" applyProtection="0">
      <alignment vertical="center"/>
    </xf>
    <xf numFmtId="4" fontId="40" fillId="72" borderId="85" applyNumberFormat="0" applyProtection="0">
      <alignment horizontal="left" vertical="center" indent="1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0" fontId="40" fillId="72" borderId="85" applyNumberFormat="0" applyProtection="0">
      <alignment horizontal="left" vertical="top" indent="1"/>
    </xf>
    <xf numFmtId="4" fontId="40" fillId="68" borderId="85" applyNumberFormat="0" applyProtection="0">
      <alignment horizontal="right" vertical="center"/>
    </xf>
    <xf numFmtId="4" fontId="42" fillId="68" borderId="85" applyNumberFormat="0" applyProtection="0">
      <alignment horizontal="right" vertical="center"/>
    </xf>
    <xf numFmtId="4" fontId="40" fillId="57" borderId="85" applyNumberFormat="0" applyProtection="0">
      <alignment horizontal="left" vertical="center" indent="1"/>
    </xf>
    <xf numFmtId="0" fontId="40" fillId="57" borderId="85" applyNumberFormat="0" applyProtection="0">
      <alignment horizontal="left" vertical="top" indent="1"/>
    </xf>
    <xf numFmtId="4" fontId="44" fillId="68" borderId="85" applyNumberFormat="0" applyProtection="0">
      <alignment horizontal="right" vertical="center"/>
    </xf>
    <xf numFmtId="9" fontId="6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7" fillId="0" borderId="7" applyNumberFormat="0" applyFill="0" applyAlignment="0" applyProtection="0"/>
    <xf numFmtId="0" fontId="8" fillId="0" borderId="8" applyNumberFormat="0" applyFill="0" applyAlignment="0" applyProtection="0"/>
    <xf numFmtId="0" fontId="9" fillId="0" borderId="9" applyNumberFormat="0" applyFill="0" applyAlignment="0" applyProtection="0"/>
    <xf numFmtId="0" fontId="9" fillId="0" borderId="0" applyNumberFormat="0" applyFill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1" borderId="10" applyNumberFormat="0" applyAlignment="0" applyProtection="0"/>
    <xf numFmtId="0" fontId="14" fillId="12" borderId="11" applyNumberFormat="0" applyAlignment="0" applyProtection="0"/>
    <xf numFmtId="0" fontId="15" fillId="12" borderId="10" applyNumberFormat="0" applyAlignment="0" applyProtection="0"/>
    <xf numFmtId="0" fontId="16" fillId="0" borderId="12" applyNumberFormat="0" applyFill="0" applyAlignment="0" applyProtection="0"/>
    <xf numFmtId="0" fontId="1" fillId="13" borderId="13" applyNumberFormat="0" applyAlignment="0" applyProtection="0"/>
    <xf numFmtId="0" fontId="17" fillId="0" borderId="0" applyNumberFormat="0" applyFill="0" applyBorder="0" applyAlignment="0" applyProtection="0"/>
    <xf numFmtId="0" fontId="6" fillId="14" borderId="14" applyNumberFormat="0" applyFont="0" applyAlignment="0" applyProtection="0"/>
    <xf numFmtId="0" fontId="18" fillId="0" borderId="0" applyNumberFormat="0" applyFill="0" applyBorder="0" applyAlignment="0" applyProtection="0"/>
    <xf numFmtId="0" fontId="5" fillId="0" borderId="15" applyNumberFormat="0" applyFill="0" applyAlignment="0" applyProtection="0"/>
    <xf numFmtId="0" fontId="2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37" borderId="0" applyNumberFormat="0" applyBorder="0" applyAlignment="0" applyProtection="0"/>
    <xf numFmtId="0" fontId="2" fillId="38" borderId="0" applyNumberFormat="0" applyBorder="0" applyAlignment="0" applyProtection="0"/>
    <xf numFmtId="0" fontId="30" fillId="0" borderId="79">
      <alignment horizontal="left" vertical="center"/>
    </xf>
    <xf numFmtId="0" fontId="30" fillId="0" borderId="79">
      <alignment horizontal="left" vertical="center"/>
    </xf>
    <xf numFmtId="0" fontId="30" fillId="0" borderId="79">
      <alignment horizontal="left" vertical="center"/>
    </xf>
    <xf numFmtId="0" fontId="30" fillId="0" borderId="79">
      <alignment horizontal="left" vertical="center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40" fillId="57" borderId="95" applyNumberFormat="0" applyProtection="0">
      <alignment horizontal="left" vertical="center" indent="1"/>
    </xf>
    <xf numFmtId="4" fontId="42" fillId="68" borderId="95" applyNumberFormat="0" applyProtection="0">
      <alignment horizontal="right" vertical="center"/>
    </xf>
    <xf numFmtId="4" fontId="40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72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vertical="center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0" fontId="38" fillId="56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vertical="center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40" fillId="57" borderId="95" applyNumberFormat="0" applyProtection="0">
      <alignment horizontal="left" vertical="center" indent="1"/>
    </xf>
    <xf numFmtId="4" fontId="42" fillId="68" borderId="95" applyNumberFormat="0" applyProtection="0">
      <alignment horizontal="right" vertical="center"/>
    </xf>
    <xf numFmtId="4" fontId="40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72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vertical="center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0" fontId="38" fillId="56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vertical="center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30" fillId="0" borderId="79">
      <alignment horizontal="left" vertical="center"/>
    </xf>
    <xf numFmtId="0" fontId="30" fillId="0" borderId="79">
      <alignment horizontal="left" vertical="center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4" fontId="40" fillId="66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0" fontId="38" fillId="56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vertical="center"/>
    </xf>
    <xf numFmtId="0" fontId="30" fillId="0" borderId="79">
      <alignment horizontal="left" vertical="center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30" fillId="0" borderId="79">
      <alignment horizontal="left" vertical="center"/>
    </xf>
    <xf numFmtId="0" fontId="4" fillId="71" borderId="78" applyNumberFormat="0">
      <protection locked="0"/>
    </xf>
    <xf numFmtId="0" fontId="4" fillId="71" borderId="78" applyNumberFormat="0">
      <protection locked="0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40" fillId="57" borderId="95" applyNumberFormat="0" applyProtection="0">
      <alignment horizontal="left" vertical="center" indent="1"/>
    </xf>
    <xf numFmtId="4" fontId="42" fillId="68" borderId="95" applyNumberFormat="0" applyProtection="0">
      <alignment horizontal="right" vertical="center"/>
    </xf>
    <xf numFmtId="4" fontId="40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72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vertical="center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0" fontId="38" fillId="56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vertical="center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40" fillId="57" borderId="95" applyNumberFormat="0" applyProtection="0">
      <alignment horizontal="left" vertical="center" indent="1"/>
    </xf>
    <xf numFmtId="4" fontId="42" fillId="68" borderId="95" applyNumberFormat="0" applyProtection="0">
      <alignment horizontal="right" vertical="center"/>
    </xf>
    <xf numFmtId="4" fontId="40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72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vertical="center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0" fontId="38" fillId="56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vertical="center"/>
    </xf>
    <xf numFmtId="4" fontId="40" fillId="68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4" fontId="40" fillId="72" borderId="101" applyNumberFormat="0" applyProtection="0">
      <alignment vertical="center"/>
    </xf>
    <xf numFmtId="4" fontId="40" fillId="65" borderId="101" applyNumberFormat="0" applyProtection="0">
      <alignment horizontal="right" vertical="center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40" fillId="57" borderId="95" applyNumberFormat="0" applyProtection="0">
      <alignment horizontal="left" vertical="center" indent="1"/>
    </xf>
    <xf numFmtId="4" fontId="42" fillId="68" borderId="95" applyNumberFormat="0" applyProtection="0">
      <alignment horizontal="right" vertical="center"/>
    </xf>
    <xf numFmtId="4" fontId="40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72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vertical="center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0" fontId="38" fillId="56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vertical="center"/>
    </xf>
    <xf numFmtId="4" fontId="39" fillId="56" borderId="98" applyNumberFormat="0" applyProtection="0">
      <alignment vertical="center"/>
    </xf>
    <xf numFmtId="0" fontId="38" fillId="56" borderId="101" applyNumberFormat="0" applyProtection="0">
      <alignment horizontal="left" vertical="top" indent="1"/>
    </xf>
    <xf numFmtId="4" fontId="40" fillId="61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4" fillId="68" borderId="95" applyNumberFormat="0" applyProtection="0">
      <alignment horizontal="right" vertical="center"/>
    </xf>
    <xf numFmtId="4" fontId="40" fillId="58" borderId="98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40" fillId="57" borderId="95" applyNumberFormat="0" applyProtection="0">
      <alignment horizontal="left" vertical="center" indent="1"/>
    </xf>
    <xf numFmtId="4" fontId="42" fillId="68" borderId="95" applyNumberFormat="0" applyProtection="0">
      <alignment horizontal="right" vertical="center"/>
    </xf>
    <xf numFmtId="4" fontId="40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72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vertical="center"/>
    </xf>
    <xf numFmtId="0" fontId="4" fillId="68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60" borderId="101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4" fontId="40" fillId="72" borderId="101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vertical="center"/>
    </xf>
    <xf numFmtId="4" fontId="42" fillId="68" borderId="101" applyNumberFormat="0" applyProtection="0">
      <alignment horizontal="right" vertical="center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4" fontId="40" fillId="63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39" fillId="56" borderId="101" applyNumberFormat="0" applyProtection="0">
      <alignment vertical="center"/>
    </xf>
    <xf numFmtId="0" fontId="4" fillId="69" borderId="101" applyNumberFormat="0" applyProtection="0">
      <alignment horizontal="left" vertical="top" indent="1"/>
    </xf>
    <xf numFmtId="4" fontId="40" fillId="57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38" fillId="56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0" fontId="40" fillId="72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4" fontId="40" fillId="64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38" fillId="56" borderId="101" applyNumberFormat="0" applyProtection="0">
      <alignment horizontal="left" vertical="center" indent="1"/>
    </xf>
    <xf numFmtId="4" fontId="39" fillId="56" borderId="101" applyNumberFormat="0" applyProtection="0">
      <alignment vertical="center"/>
    </xf>
    <xf numFmtId="4" fontId="44" fillId="68" borderId="101" applyNumberFormat="0" applyProtection="0">
      <alignment horizontal="right"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vertical="center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4" fontId="40" fillId="57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58" borderId="101" applyNumberFormat="0" applyProtection="0">
      <alignment horizontal="right" vertical="center"/>
    </xf>
    <xf numFmtId="4" fontId="38" fillId="56" borderId="101" applyNumberFormat="0" applyProtection="0">
      <alignment vertical="center"/>
    </xf>
    <xf numFmtId="4" fontId="40" fillId="59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4" fontId="40" fillId="72" borderId="74" applyNumberFormat="0" applyProtection="0">
      <alignment vertical="center"/>
    </xf>
    <xf numFmtId="4" fontId="44" fillId="68" borderId="74" applyNumberFormat="0" applyProtection="0">
      <alignment horizontal="right" vertical="center"/>
    </xf>
    <xf numFmtId="4" fontId="38" fillId="56" borderId="74" applyNumberFormat="0" applyProtection="0">
      <alignment vertical="center"/>
    </xf>
    <xf numFmtId="4" fontId="40" fillId="62" borderId="74" applyNumberFormat="0" applyProtection="0">
      <alignment horizontal="right" vertical="center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4" fontId="40" fillId="60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4" fontId="42" fillId="72" borderId="74" applyNumberFormat="0" applyProtection="0">
      <alignment vertical="center"/>
    </xf>
    <xf numFmtId="0" fontId="38" fillId="56" borderId="74" applyNumberFormat="0" applyProtection="0">
      <alignment horizontal="left" vertical="top" indent="1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4" fillId="6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4" fontId="40" fillId="61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39" fillId="56" borderId="95" applyNumberFormat="0" applyProtection="0">
      <alignment vertical="center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2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8" fillId="56" borderId="95" applyNumberFormat="0" applyProtection="0">
      <alignment vertical="center"/>
    </xf>
    <xf numFmtId="4" fontId="40" fillId="66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4" fontId="38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4" fontId="40" fillId="60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0" fillId="72" borderId="95" applyNumberFormat="0" applyProtection="0">
      <alignment vertical="center"/>
    </xf>
    <xf numFmtId="4" fontId="40" fillId="68" borderId="95" applyNumberFormat="0" applyProtection="0">
      <alignment horizontal="right" vertical="center"/>
    </xf>
    <xf numFmtId="4" fontId="40" fillId="72" borderId="95" applyNumberFormat="0" applyProtection="0">
      <alignment horizontal="left" vertical="center" indent="1"/>
    </xf>
    <xf numFmtId="4" fontId="40" fillId="57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40" fillId="65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40" fillId="58" borderId="74" applyNumberFormat="0" applyProtection="0">
      <alignment horizontal="right" vertical="center"/>
    </xf>
    <xf numFmtId="4" fontId="40" fillId="68" borderId="74" applyNumberFormat="0" applyProtection="0">
      <alignment horizontal="right" vertical="center"/>
    </xf>
    <xf numFmtId="0" fontId="4" fillId="68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4" fontId="40" fillId="66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39" fillId="56" borderId="74" applyNumberFormat="0" applyProtection="0">
      <alignment vertical="center"/>
    </xf>
    <xf numFmtId="4" fontId="40" fillId="61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0" fontId="4" fillId="68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4" fontId="40" fillId="57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0" fontId="38" fillId="56" borderId="74" applyNumberFormat="0" applyProtection="0">
      <alignment horizontal="left" vertical="top" indent="1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4" fillId="6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4" fontId="40" fillId="61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39" fillId="56" borderId="95" applyNumberFormat="0" applyProtection="0">
      <alignment vertical="center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2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8" fillId="56" borderId="95" applyNumberFormat="0" applyProtection="0">
      <alignment vertical="center"/>
    </xf>
    <xf numFmtId="4" fontId="40" fillId="66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4" fontId="38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4" fontId="40" fillId="60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0" fillId="72" borderId="95" applyNumberFormat="0" applyProtection="0">
      <alignment vertical="center"/>
    </xf>
    <xf numFmtId="4" fontId="40" fillId="68" borderId="95" applyNumberFormat="0" applyProtection="0">
      <alignment horizontal="right" vertical="center"/>
    </xf>
    <xf numFmtId="4" fontId="40" fillId="72" borderId="95" applyNumberFormat="0" applyProtection="0">
      <alignment horizontal="left" vertical="center" indent="1"/>
    </xf>
    <xf numFmtId="4" fontId="40" fillId="57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40" fillId="65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4" fillId="6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4" fontId="40" fillId="61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39" fillId="56" borderId="95" applyNumberFormat="0" applyProtection="0">
      <alignment vertical="center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0" fontId="4" fillId="71" borderId="78" applyNumberFormat="0">
      <protection locked="0"/>
    </xf>
    <xf numFmtId="4" fontId="42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0" fontId="4" fillId="71" borderId="78" applyNumberFormat="0">
      <protection locked="0"/>
    </xf>
    <xf numFmtId="4" fontId="38" fillId="56" borderId="95" applyNumberFormat="0" applyProtection="0">
      <alignment horizontal="left" vertical="center" indent="1"/>
    </xf>
    <xf numFmtId="4" fontId="38" fillId="56" borderId="95" applyNumberFormat="0" applyProtection="0">
      <alignment vertical="center"/>
    </xf>
    <xf numFmtId="4" fontId="40" fillId="66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4" fontId="38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4" fontId="40" fillId="60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0" fillId="72" borderId="95" applyNumberFormat="0" applyProtection="0">
      <alignment vertical="center"/>
    </xf>
    <xf numFmtId="0" fontId="4" fillId="71" borderId="78" applyNumberFormat="0">
      <protection locked="0"/>
    </xf>
    <xf numFmtId="4" fontId="40" fillId="68" borderId="95" applyNumberFormat="0" applyProtection="0">
      <alignment horizontal="right" vertical="center"/>
    </xf>
    <xf numFmtId="4" fontId="40" fillId="72" borderId="95" applyNumberFormat="0" applyProtection="0">
      <alignment horizontal="left" vertical="center" indent="1"/>
    </xf>
    <xf numFmtId="4" fontId="40" fillId="57" borderId="95" applyNumberFormat="0" applyProtection="0">
      <alignment horizontal="left" vertical="center" indent="1"/>
    </xf>
    <xf numFmtId="0" fontId="4" fillId="71" borderId="78" applyNumberFormat="0">
      <protection locked="0"/>
    </xf>
    <xf numFmtId="4" fontId="39" fillId="56" borderId="95" applyNumberFormat="0" applyProtection="0">
      <alignment vertical="center"/>
    </xf>
    <xf numFmtId="4" fontId="40" fillId="65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71" borderId="78" applyNumberFormat="0">
      <protection locked="0"/>
    </xf>
    <xf numFmtId="0" fontId="4" fillId="71" borderId="78" applyNumberFormat="0">
      <protection locked="0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40" fillId="57" borderId="95" applyNumberFormat="0" applyProtection="0">
      <alignment horizontal="left" vertical="center" indent="1"/>
    </xf>
    <xf numFmtId="4" fontId="42" fillId="68" borderId="95" applyNumberFormat="0" applyProtection="0">
      <alignment horizontal="right" vertical="center"/>
    </xf>
    <xf numFmtId="4" fontId="40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72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vertical="center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0" fontId="38" fillId="56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vertical="center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40" fillId="57" borderId="95" applyNumberFormat="0" applyProtection="0">
      <alignment horizontal="left" vertical="center" indent="1"/>
    </xf>
    <xf numFmtId="4" fontId="42" fillId="68" borderId="95" applyNumberFormat="0" applyProtection="0">
      <alignment horizontal="right" vertical="center"/>
    </xf>
    <xf numFmtId="4" fontId="40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72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vertical="center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0" fontId="38" fillId="56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vertical="center"/>
    </xf>
    <xf numFmtId="0" fontId="38" fillId="56" borderId="98" applyNumberFormat="0" applyProtection="0">
      <alignment horizontal="left" vertical="top" indent="1"/>
    </xf>
    <xf numFmtId="0" fontId="4" fillId="69" borderId="101" applyNumberFormat="0" applyProtection="0">
      <alignment horizontal="left" vertical="center" indent="1"/>
    </xf>
    <xf numFmtId="4" fontId="40" fillId="62" borderId="101" applyNumberFormat="0" applyProtection="0">
      <alignment horizontal="right" vertical="center"/>
    </xf>
    <xf numFmtId="4" fontId="38" fillId="56" borderId="98" applyNumberFormat="0" applyProtection="0">
      <alignment horizontal="left" vertical="center" indent="1"/>
    </xf>
    <xf numFmtId="4" fontId="38" fillId="56" borderId="98" applyNumberFormat="0" applyProtection="0">
      <alignment vertical="center"/>
    </xf>
    <xf numFmtId="4" fontId="40" fillId="66" borderId="101" applyNumberFormat="0" applyProtection="0">
      <alignment horizontal="right" vertical="center"/>
    </xf>
    <xf numFmtId="4" fontId="44" fillId="68" borderId="101" applyNumberFormat="0" applyProtection="0">
      <alignment horizontal="right" vertical="center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0" fontId="4" fillId="71" borderId="78" applyNumberFormat="0">
      <protection locked="0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4" fillId="6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4" fontId="40" fillId="61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39" fillId="56" borderId="95" applyNumberFormat="0" applyProtection="0">
      <alignment vertical="center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2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8" fillId="56" borderId="95" applyNumberFormat="0" applyProtection="0">
      <alignment vertical="center"/>
    </xf>
    <xf numFmtId="4" fontId="40" fillId="66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4" fontId="38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4" fontId="40" fillId="60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0" fillId="72" borderId="95" applyNumberFormat="0" applyProtection="0">
      <alignment vertical="center"/>
    </xf>
    <xf numFmtId="4" fontId="40" fillId="68" borderId="95" applyNumberFormat="0" applyProtection="0">
      <alignment horizontal="right" vertical="center"/>
    </xf>
    <xf numFmtId="4" fontId="40" fillId="72" borderId="95" applyNumberFormat="0" applyProtection="0">
      <alignment horizontal="left" vertical="center" indent="1"/>
    </xf>
    <xf numFmtId="4" fontId="40" fillId="57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40" fillId="65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71" borderId="78" applyNumberFormat="0">
      <protection locked="0"/>
    </xf>
    <xf numFmtId="0" fontId="4" fillId="71" borderId="78" applyNumberFormat="0">
      <protection locked="0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4" fontId="42" fillId="72" borderId="74" applyNumberFormat="0" applyProtection="0">
      <alignment vertical="center"/>
    </xf>
    <xf numFmtId="0" fontId="40" fillId="72" borderId="74" applyNumberFormat="0" applyProtection="0">
      <alignment horizontal="left" vertical="top" indent="1"/>
    </xf>
    <xf numFmtId="4" fontId="42" fillId="68" borderId="74" applyNumberFormat="0" applyProtection="0">
      <alignment horizontal="right" vertical="center"/>
    </xf>
    <xf numFmtId="0" fontId="40" fillId="57" borderId="74" applyNumberFormat="0" applyProtection="0">
      <alignment horizontal="left" vertical="top" indent="1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40" fillId="57" borderId="74" applyNumberFormat="0" applyProtection="0">
      <alignment horizontal="right" vertical="center"/>
    </xf>
    <xf numFmtId="0" fontId="4" fillId="57" borderId="74" applyNumberFormat="0" applyProtection="0">
      <alignment horizontal="left" vertical="top" indent="1"/>
    </xf>
    <xf numFmtId="4" fontId="38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4" fontId="40" fillId="58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0" fillId="72" borderId="74" applyNumberFormat="0" applyProtection="0">
      <alignment horizontal="left" vertical="top" indent="1"/>
    </xf>
    <xf numFmtId="4" fontId="40" fillId="72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0" fillId="57" borderId="74" applyNumberFormat="0" applyProtection="0">
      <alignment horizontal="left" vertical="center" indent="1"/>
    </xf>
    <xf numFmtId="4" fontId="38" fillId="56" borderId="74" applyNumberFormat="0" applyProtection="0">
      <alignment horizontal="left" vertical="center" indent="1"/>
    </xf>
    <xf numFmtId="4" fontId="39" fillId="56" borderId="74" applyNumberFormat="0" applyProtection="0">
      <alignment vertical="center"/>
    </xf>
    <xf numFmtId="4" fontId="40" fillId="60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4" fontId="40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4" fontId="44" fillId="68" borderId="74" applyNumberFormat="0" applyProtection="0">
      <alignment horizontal="right" vertical="center"/>
    </xf>
    <xf numFmtId="0" fontId="30" fillId="0" borderId="100">
      <alignment horizontal="left" vertical="center"/>
    </xf>
    <xf numFmtId="0" fontId="4" fillId="69" borderId="74" applyNumberFormat="0" applyProtection="0">
      <alignment horizontal="left" vertical="top" indent="1"/>
    </xf>
    <xf numFmtId="4" fontId="40" fillId="63" borderId="74" applyNumberFormat="0" applyProtection="0">
      <alignment horizontal="right" vertical="center"/>
    </xf>
    <xf numFmtId="0" fontId="4" fillId="69" borderId="74" applyNumberFormat="0" applyProtection="0">
      <alignment horizontal="left" vertical="top" indent="1"/>
    </xf>
    <xf numFmtId="4" fontId="40" fillId="64" borderId="74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" fillId="71" borderId="96" applyNumberFormat="0">
      <protection locked="0"/>
    </xf>
    <xf numFmtId="0" fontId="4" fillId="71" borderId="96" applyNumberFormat="0">
      <protection locked="0"/>
    </xf>
    <xf numFmtId="0" fontId="30" fillId="0" borderId="97">
      <alignment horizontal="left" vertical="center"/>
    </xf>
    <xf numFmtId="0" fontId="4" fillId="71" borderId="96" applyNumberFormat="0">
      <protection locked="0"/>
    </xf>
    <xf numFmtId="0" fontId="4" fillId="71" borderId="96" applyNumberFormat="0">
      <protection locked="0"/>
    </xf>
    <xf numFmtId="0" fontId="4" fillId="71" borderId="96" applyNumberFormat="0">
      <protection locked="0"/>
    </xf>
    <xf numFmtId="0" fontId="4" fillId="71" borderId="96" applyNumberFormat="0">
      <protection locked="0"/>
    </xf>
    <xf numFmtId="0" fontId="30" fillId="0" borderId="97">
      <alignment horizontal="left" vertical="center"/>
    </xf>
    <xf numFmtId="0" fontId="30" fillId="0" borderId="79">
      <alignment horizontal="left" vertical="center"/>
    </xf>
    <xf numFmtId="0" fontId="30" fillId="0" borderId="79">
      <alignment horizontal="lef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4" fillId="6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4" fontId="40" fillId="61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0" fontId="30" fillId="0" borderId="79">
      <alignment horizontal="lef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39" fillId="56" borderId="95" applyNumberFormat="0" applyProtection="0">
      <alignment vertical="center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0" fontId="4" fillId="71" borderId="96" applyNumberFormat="0">
      <protection locked="0"/>
    </xf>
    <xf numFmtId="4" fontId="42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0" fontId="4" fillId="71" borderId="96" applyNumberFormat="0">
      <protection locked="0"/>
    </xf>
    <xf numFmtId="4" fontId="38" fillId="56" borderId="95" applyNumberFormat="0" applyProtection="0">
      <alignment horizontal="left" vertical="center" indent="1"/>
    </xf>
    <xf numFmtId="4" fontId="38" fillId="56" borderId="95" applyNumberFormat="0" applyProtection="0">
      <alignment vertical="center"/>
    </xf>
    <xf numFmtId="4" fontId="40" fillId="66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4" fontId="38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4" fontId="40" fillId="60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0" fillId="72" borderId="95" applyNumberFormat="0" applyProtection="0">
      <alignment vertical="center"/>
    </xf>
    <xf numFmtId="0" fontId="4" fillId="71" borderId="96" applyNumberFormat="0">
      <protection locked="0"/>
    </xf>
    <xf numFmtId="4" fontId="40" fillId="68" borderId="95" applyNumberFormat="0" applyProtection="0">
      <alignment horizontal="right" vertical="center"/>
    </xf>
    <xf numFmtId="4" fontId="40" fillId="72" borderId="95" applyNumberFormat="0" applyProtection="0">
      <alignment horizontal="left" vertical="center" indent="1"/>
    </xf>
    <xf numFmtId="4" fontId="40" fillId="57" borderId="95" applyNumberFormat="0" applyProtection="0">
      <alignment horizontal="left" vertical="center" indent="1"/>
    </xf>
    <xf numFmtId="0" fontId="4" fillId="71" borderId="96" applyNumberFormat="0">
      <protection locked="0"/>
    </xf>
    <xf numFmtId="4" fontId="39" fillId="56" borderId="95" applyNumberFormat="0" applyProtection="0">
      <alignment vertical="center"/>
    </xf>
    <xf numFmtId="0" fontId="30" fillId="0" borderId="79">
      <alignment horizontal="left" vertical="center"/>
    </xf>
    <xf numFmtId="4" fontId="40" fillId="65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71" borderId="96" applyNumberFormat="0">
      <protection locked="0"/>
    </xf>
    <xf numFmtId="0" fontId="4" fillId="71" borderId="96" applyNumberFormat="0">
      <protection locked="0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" fillId="71" borderId="96" applyNumberFormat="0">
      <protection locked="0"/>
    </xf>
    <xf numFmtId="0" fontId="4" fillId="71" borderId="96" applyNumberFormat="0">
      <protection locked="0"/>
    </xf>
    <xf numFmtId="0" fontId="4" fillId="71" borderId="96" applyNumberFormat="0">
      <protection locked="0"/>
    </xf>
    <xf numFmtId="0" fontId="4" fillId="71" borderId="96" applyNumberFormat="0">
      <protection locked="0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44" fillId="68" borderId="98" applyNumberFormat="0" applyProtection="0">
      <alignment horizontal="right" vertical="center"/>
    </xf>
    <xf numFmtId="0" fontId="40" fillId="57" borderId="98" applyNumberFormat="0" applyProtection="0">
      <alignment horizontal="left" vertical="top" indent="1"/>
    </xf>
    <xf numFmtId="4" fontId="40" fillId="57" borderId="98" applyNumberFormat="0" applyProtection="0">
      <alignment horizontal="left" vertical="center" indent="1"/>
    </xf>
    <xf numFmtId="4" fontId="42" fillId="68" borderId="98" applyNumberFormat="0" applyProtection="0">
      <alignment horizontal="right" vertical="center"/>
    </xf>
    <xf numFmtId="4" fontId="40" fillId="68" borderId="98" applyNumberFormat="0" applyProtection="0">
      <alignment horizontal="right" vertical="center"/>
    </xf>
    <xf numFmtId="0" fontId="40" fillId="72" borderId="98" applyNumberFormat="0" applyProtection="0">
      <alignment horizontal="left" vertical="top" indent="1"/>
    </xf>
    <xf numFmtId="4" fontId="40" fillId="72" borderId="98" applyNumberFormat="0" applyProtection="0">
      <alignment horizontal="left" vertical="center" indent="1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vertical="center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4" fontId="40" fillId="57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58" borderId="98" applyNumberFormat="0" applyProtection="0">
      <alignment horizontal="right" vertical="center"/>
    </xf>
    <xf numFmtId="0" fontId="38" fillId="56" borderId="98" applyNumberFormat="0" applyProtection="0">
      <alignment horizontal="left" vertical="top" indent="1"/>
    </xf>
    <xf numFmtId="4" fontId="38" fillId="56" borderId="98" applyNumberFormat="0" applyProtection="0">
      <alignment horizontal="left" vertical="center" indent="1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vertical="center"/>
    </xf>
    <xf numFmtId="4" fontId="44" fillId="68" borderId="98" applyNumberFormat="0" applyProtection="0">
      <alignment horizontal="right" vertical="center"/>
    </xf>
    <xf numFmtId="0" fontId="40" fillId="57" borderId="98" applyNumberFormat="0" applyProtection="0">
      <alignment horizontal="left" vertical="top" indent="1"/>
    </xf>
    <xf numFmtId="4" fontId="40" fillId="57" borderId="98" applyNumberFormat="0" applyProtection="0">
      <alignment horizontal="left" vertical="center" indent="1"/>
    </xf>
    <xf numFmtId="4" fontId="42" fillId="68" borderId="98" applyNumberFormat="0" applyProtection="0">
      <alignment horizontal="right" vertical="center"/>
    </xf>
    <xf numFmtId="4" fontId="40" fillId="68" borderId="98" applyNumberFormat="0" applyProtection="0">
      <alignment horizontal="right" vertical="center"/>
    </xf>
    <xf numFmtId="0" fontId="40" fillId="72" borderId="98" applyNumberFormat="0" applyProtection="0">
      <alignment horizontal="left" vertical="top" indent="1"/>
    </xf>
    <xf numFmtId="4" fontId="40" fillId="72" borderId="98" applyNumberFormat="0" applyProtection="0">
      <alignment horizontal="left" vertical="center" indent="1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vertical="center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4" fontId="40" fillId="57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58" borderId="98" applyNumberFormat="0" applyProtection="0">
      <alignment horizontal="right" vertical="center"/>
    </xf>
    <xf numFmtId="0" fontId="38" fillId="56" borderId="98" applyNumberFormat="0" applyProtection="0">
      <alignment horizontal="left" vertical="top" indent="1"/>
    </xf>
    <xf numFmtId="4" fontId="38" fillId="56" borderId="98" applyNumberFormat="0" applyProtection="0">
      <alignment horizontal="left" vertical="center" indent="1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vertical="center"/>
    </xf>
    <xf numFmtId="0" fontId="4" fillId="70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4" fontId="40" fillId="66" borderId="74" applyNumberFormat="0" applyProtection="0">
      <alignment horizontal="right" vertical="center"/>
    </xf>
    <xf numFmtId="0" fontId="4" fillId="57" borderId="74" applyNumberFormat="0" applyProtection="0">
      <alignment horizontal="left" vertical="center" indent="1"/>
    </xf>
    <xf numFmtId="4" fontId="40" fillId="65" borderId="74" applyNumberFormat="0" applyProtection="0">
      <alignment horizontal="right" vertical="center"/>
    </xf>
    <xf numFmtId="0" fontId="4" fillId="71" borderId="96" applyNumberFormat="0">
      <protection locked="0"/>
    </xf>
    <xf numFmtId="0" fontId="4" fillId="71" borderId="96" applyNumberFormat="0">
      <protection locked="0"/>
    </xf>
    <xf numFmtId="0" fontId="4" fillId="71" borderId="96" applyNumberFormat="0">
      <protection locked="0"/>
    </xf>
    <xf numFmtId="0" fontId="4" fillId="71" borderId="96" applyNumberFormat="0">
      <protection locked="0"/>
    </xf>
    <xf numFmtId="0" fontId="4" fillId="71" borderId="96" applyNumberFormat="0">
      <protection locked="0"/>
    </xf>
    <xf numFmtId="0" fontId="4" fillId="71" borderId="96" applyNumberFormat="0">
      <protection locked="0"/>
    </xf>
    <xf numFmtId="0" fontId="30" fillId="0" borderId="79">
      <alignment horizontal="lef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9" borderId="95" applyNumberFormat="0" applyProtection="0">
      <alignment horizontal="right" vertical="center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4" fontId="40" fillId="57" borderId="95" applyNumberFormat="0" applyProtection="0">
      <alignment horizontal="right" vertical="center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4" fillId="68" borderId="95" applyNumberFormat="0" applyProtection="0">
      <alignment horizontal="right" vertical="center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4" fontId="40" fillId="61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0" fontId="30" fillId="0" borderId="79">
      <alignment horizontal="lef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39" fillId="56" borderId="95" applyNumberFormat="0" applyProtection="0">
      <alignment vertical="center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2" fillId="72" borderId="95" applyNumberFormat="0" applyProtection="0">
      <alignment vertical="center"/>
    </xf>
    <xf numFmtId="4" fontId="42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57" borderId="95" applyNumberFormat="0" applyProtection="0">
      <alignment horizontal="left" vertical="top" indent="1"/>
    </xf>
    <xf numFmtId="4" fontId="38" fillId="56" borderId="95" applyNumberFormat="0" applyProtection="0">
      <alignment horizontal="left" vertical="center" indent="1"/>
    </xf>
    <xf numFmtId="4" fontId="38" fillId="56" borderId="95" applyNumberFormat="0" applyProtection="0">
      <alignment vertical="center"/>
    </xf>
    <xf numFmtId="4" fontId="40" fillId="66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4" fontId="38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4" fontId="40" fillId="60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4" fontId="40" fillId="72" borderId="95" applyNumberFormat="0" applyProtection="0">
      <alignment vertical="center"/>
    </xf>
    <xf numFmtId="4" fontId="40" fillId="68" borderId="95" applyNumberFormat="0" applyProtection="0">
      <alignment horizontal="right" vertical="center"/>
    </xf>
    <xf numFmtId="4" fontId="40" fillId="72" borderId="95" applyNumberFormat="0" applyProtection="0">
      <alignment horizontal="left" vertical="center" indent="1"/>
    </xf>
    <xf numFmtId="4" fontId="40" fillId="57" borderId="95" applyNumberFormat="0" applyProtection="0">
      <alignment horizontal="left" vertical="center" indent="1"/>
    </xf>
    <xf numFmtId="4" fontId="39" fillId="56" borderId="95" applyNumberFormat="0" applyProtection="0">
      <alignment vertical="center"/>
    </xf>
    <xf numFmtId="4" fontId="40" fillId="65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0" fontId="4" fillId="71" borderId="96" applyNumberFormat="0">
      <protection locked="0"/>
    </xf>
    <xf numFmtId="0" fontId="4" fillId="71" borderId="96" applyNumberFormat="0">
      <protection locked="0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38" fillId="56" borderId="95" applyNumberFormat="0" applyProtection="0">
      <alignment vertical="center"/>
    </xf>
    <xf numFmtId="4" fontId="39" fillId="56" borderId="95" applyNumberFormat="0" applyProtection="0">
      <alignment vertical="center"/>
    </xf>
    <xf numFmtId="4" fontId="38" fillId="56" borderId="95" applyNumberFormat="0" applyProtection="0">
      <alignment horizontal="left" vertical="center" indent="1"/>
    </xf>
    <xf numFmtId="0" fontId="38" fillId="56" borderId="95" applyNumberFormat="0" applyProtection="0">
      <alignment horizontal="left" vertical="top" indent="1"/>
    </xf>
    <xf numFmtId="4" fontId="40" fillId="58" borderId="95" applyNumberFormat="0" applyProtection="0">
      <alignment horizontal="right" vertical="center"/>
    </xf>
    <xf numFmtId="4" fontId="40" fillId="59" borderId="95" applyNumberFormat="0" applyProtection="0">
      <alignment horizontal="right" vertical="center"/>
    </xf>
    <xf numFmtId="4" fontId="40" fillId="60" borderId="95" applyNumberFormat="0" applyProtection="0">
      <alignment horizontal="right" vertical="center"/>
    </xf>
    <xf numFmtId="4" fontId="40" fillId="61" borderId="95" applyNumberFormat="0" applyProtection="0">
      <alignment horizontal="right" vertical="center"/>
    </xf>
    <xf numFmtId="4" fontId="40" fillId="62" borderId="95" applyNumberFormat="0" applyProtection="0">
      <alignment horizontal="right" vertical="center"/>
    </xf>
    <xf numFmtId="4" fontId="40" fillId="63" borderId="95" applyNumberFormat="0" applyProtection="0">
      <alignment horizontal="right" vertical="center"/>
    </xf>
    <xf numFmtId="4" fontId="40" fillId="64" borderId="95" applyNumberFormat="0" applyProtection="0">
      <alignment horizontal="right" vertical="center"/>
    </xf>
    <xf numFmtId="4" fontId="40" fillId="65" borderId="95" applyNumberFormat="0" applyProtection="0">
      <alignment horizontal="right" vertical="center"/>
    </xf>
    <xf numFmtId="4" fontId="40" fillId="66" borderId="95" applyNumberFormat="0" applyProtection="0">
      <alignment horizontal="right" vertical="center"/>
    </xf>
    <xf numFmtId="4" fontId="40" fillId="57" borderId="95" applyNumberFormat="0" applyProtection="0">
      <alignment horizontal="right" vertical="center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center" indent="1"/>
    </xf>
    <xf numFmtId="0" fontId="4" fillId="69" borderId="95" applyNumberFormat="0" applyProtection="0">
      <alignment horizontal="left" vertical="top" indent="1"/>
    </xf>
    <xf numFmtId="0" fontId="4" fillId="69" borderId="95" applyNumberFormat="0" applyProtection="0">
      <alignment horizontal="left" vertical="top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center" indent="1"/>
    </xf>
    <xf numFmtId="0" fontId="4" fillId="57" borderId="95" applyNumberFormat="0" applyProtection="0">
      <alignment horizontal="left" vertical="top" indent="1"/>
    </xf>
    <xf numFmtId="0" fontId="4" fillId="57" borderId="95" applyNumberFormat="0" applyProtection="0">
      <alignment horizontal="left" vertical="top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center" indent="1"/>
    </xf>
    <xf numFmtId="0" fontId="4" fillId="70" borderId="95" applyNumberFormat="0" applyProtection="0">
      <alignment horizontal="left" vertical="top" indent="1"/>
    </xf>
    <xf numFmtId="0" fontId="4" fillId="70" borderId="95" applyNumberFormat="0" applyProtection="0">
      <alignment horizontal="left" vertical="top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center" indent="1"/>
    </xf>
    <xf numFmtId="0" fontId="4" fillId="68" borderId="95" applyNumberFormat="0" applyProtection="0">
      <alignment horizontal="left" vertical="top" indent="1"/>
    </xf>
    <xf numFmtId="0" fontId="4" fillId="68" borderId="95" applyNumberFormat="0" applyProtection="0">
      <alignment horizontal="left" vertical="top" indent="1"/>
    </xf>
    <xf numFmtId="4" fontId="40" fillId="72" borderId="95" applyNumberFormat="0" applyProtection="0">
      <alignment vertical="center"/>
    </xf>
    <xf numFmtId="4" fontId="42" fillId="72" borderId="95" applyNumberFormat="0" applyProtection="0">
      <alignment vertical="center"/>
    </xf>
    <xf numFmtId="4" fontId="40" fillId="72" borderId="95" applyNumberFormat="0" applyProtection="0">
      <alignment horizontal="left" vertical="center" indent="1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0" fontId="40" fillId="72" borderId="95" applyNumberFormat="0" applyProtection="0">
      <alignment horizontal="left" vertical="top" indent="1"/>
    </xf>
    <xf numFmtId="4" fontId="40" fillId="68" borderId="95" applyNumberFormat="0" applyProtection="0">
      <alignment horizontal="right" vertical="center"/>
    </xf>
    <xf numFmtId="4" fontId="42" fillId="68" borderId="95" applyNumberFormat="0" applyProtection="0">
      <alignment horizontal="right" vertical="center"/>
    </xf>
    <xf numFmtId="4" fontId="40" fillId="57" borderId="95" applyNumberFormat="0" applyProtection="0">
      <alignment horizontal="left" vertical="center" indent="1"/>
    </xf>
    <xf numFmtId="0" fontId="40" fillId="57" borderId="95" applyNumberFormat="0" applyProtection="0">
      <alignment horizontal="left" vertical="top" indent="1"/>
    </xf>
    <xf numFmtId="4" fontId="44" fillId="68" borderId="95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4" fontId="38" fillId="56" borderId="98" applyNumberFormat="0" applyProtection="0">
      <alignment vertical="center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30" fillId="0" borderId="100">
      <alignment horizontal="left" vertical="center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30" fillId="0" borderId="100">
      <alignment horizontal="left" vertical="center"/>
    </xf>
    <xf numFmtId="4" fontId="38" fillId="56" borderId="98" applyNumberFormat="0" applyProtection="0">
      <alignment vertical="center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0" fontId="38" fillId="56" borderId="98" applyNumberFormat="0" applyProtection="0">
      <alignment horizontal="left" vertical="top" indent="1"/>
    </xf>
    <xf numFmtId="4" fontId="40" fillId="59" borderId="98" applyNumberFormat="0" applyProtection="0">
      <alignment horizontal="right" vertical="center"/>
    </xf>
    <xf numFmtId="4" fontId="40" fillId="58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4" fontId="40" fillId="57" borderId="98" applyNumberFormat="0" applyProtection="0">
      <alignment horizontal="right" vertical="center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4" fontId="44" fillId="68" borderId="98" applyNumberFormat="0" applyProtection="0">
      <alignment horizontal="right" vertical="center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4" fontId="40" fillId="61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38" fillId="56" borderId="98" applyNumberFormat="0" applyProtection="0">
      <alignment vertical="center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39" fillId="56" borderId="98" applyNumberFormat="0" applyProtection="0">
      <alignment vertical="center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4" fontId="42" fillId="72" borderId="98" applyNumberFormat="0" applyProtection="0">
      <alignment vertical="center"/>
    </xf>
    <xf numFmtId="0" fontId="4" fillId="71" borderId="99" applyNumberFormat="0">
      <protection locked="0"/>
    </xf>
    <xf numFmtId="4" fontId="42" fillId="68" borderId="98" applyNumberFormat="0" applyProtection="0">
      <alignment horizontal="right" vertical="center"/>
    </xf>
    <xf numFmtId="0" fontId="40" fillId="72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0" fontId="40" fillId="57" borderId="98" applyNumberFormat="0" applyProtection="0">
      <alignment horizontal="left" vertical="top" indent="1"/>
    </xf>
    <xf numFmtId="0" fontId="4" fillId="71" borderId="99" applyNumberFormat="0">
      <protection locked="0"/>
    </xf>
    <xf numFmtId="4" fontId="38" fillId="56" borderId="98" applyNumberFormat="0" applyProtection="0">
      <alignment horizontal="left" vertical="center" indent="1"/>
    </xf>
    <xf numFmtId="4" fontId="38" fillId="56" borderId="98" applyNumberFormat="0" applyProtection="0">
      <alignment vertical="center"/>
    </xf>
    <xf numFmtId="4" fontId="40" fillId="66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4" fontId="38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4" fontId="40" fillId="60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4" fontId="40" fillId="72" borderId="98" applyNumberFormat="0" applyProtection="0">
      <alignment vertical="center"/>
    </xf>
    <xf numFmtId="0" fontId="4" fillId="71" borderId="99" applyNumberFormat="0">
      <protection locked="0"/>
    </xf>
    <xf numFmtId="4" fontId="40" fillId="68" borderId="98" applyNumberFormat="0" applyProtection="0">
      <alignment horizontal="right" vertical="center"/>
    </xf>
    <xf numFmtId="4" fontId="40" fillId="72" borderId="98" applyNumberFormat="0" applyProtection="0">
      <alignment horizontal="left" vertical="center" indent="1"/>
    </xf>
    <xf numFmtId="4" fontId="40" fillId="57" borderId="98" applyNumberFormat="0" applyProtection="0">
      <alignment horizontal="left" vertical="center" indent="1"/>
    </xf>
    <xf numFmtId="0" fontId="4" fillId="71" borderId="99" applyNumberFormat="0">
      <protection locked="0"/>
    </xf>
    <xf numFmtId="4" fontId="39" fillId="56" borderId="98" applyNumberFormat="0" applyProtection="0">
      <alignment vertical="center"/>
    </xf>
    <xf numFmtId="4" fontId="40" fillId="65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38" fillId="56" borderId="98" applyNumberFormat="0" applyProtection="0">
      <alignment vertical="center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4" fontId="38" fillId="56" borderId="98" applyNumberFormat="0" applyProtection="0">
      <alignment vertical="center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38" fillId="56" borderId="98" applyNumberFormat="0" applyProtection="0">
      <alignment vertical="center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4" fontId="38" fillId="56" borderId="98" applyNumberFormat="0" applyProtection="0">
      <alignment vertical="center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58" borderId="101" applyNumberFormat="0" applyProtection="0">
      <alignment horizontal="right" vertical="center"/>
    </xf>
    <xf numFmtId="4" fontId="38" fillId="56" borderId="101" applyNumberFormat="0" applyProtection="0">
      <alignment vertical="center"/>
    </xf>
    <xf numFmtId="4" fontId="42" fillId="68" borderId="101" applyNumberFormat="0" applyProtection="0">
      <alignment horizontal="right" vertical="center"/>
    </xf>
    <xf numFmtId="4" fontId="42" fillId="72" borderId="101" applyNumberFormat="0" applyProtection="0">
      <alignment vertical="center"/>
    </xf>
    <xf numFmtId="0" fontId="4" fillId="68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4" fontId="40" fillId="58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0" fontId="40" fillId="72" borderId="101" applyNumberFormat="0" applyProtection="0">
      <alignment horizontal="left" vertical="top" indent="1"/>
    </xf>
    <xf numFmtId="4" fontId="40" fillId="57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4" fontId="40" fillId="64" borderId="101" applyNumberFormat="0" applyProtection="0">
      <alignment horizontal="right" vertical="center"/>
    </xf>
    <xf numFmtId="4" fontId="38" fillId="56" borderId="101" applyNumberFormat="0" applyProtection="0">
      <alignment horizontal="left" vertical="center" indent="1"/>
    </xf>
    <xf numFmtId="4" fontId="40" fillId="64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39" fillId="56" borderId="101" applyNumberFormat="0" applyProtection="0">
      <alignment vertical="center"/>
    </xf>
    <xf numFmtId="4" fontId="40" fillId="57" borderId="101" applyNumberFormat="0" applyProtection="0">
      <alignment horizontal="left" vertical="center" indent="1"/>
    </xf>
    <xf numFmtId="4" fontId="40" fillId="72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4" fontId="40" fillId="59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38" fillId="56" borderId="101" applyNumberFormat="0" applyProtection="0">
      <alignment vertical="center"/>
    </xf>
    <xf numFmtId="4" fontId="40" fillId="68" borderId="101" applyNumberFormat="0" applyProtection="0">
      <alignment horizontal="right" vertical="center"/>
    </xf>
    <xf numFmtId="0" fontId="40" fillId="57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4" fontId="40" fillId="65" borderId="101" applyNumberFormat="0" applyProtection="0">
      <alignment horizontal="right" vertical="center"/>
    </xf>
    <xf numFmtId="0" fontId="38" fillId="56" borderId="101" applyNumberFormat="0" applyProtection="0">
      <alignment horizontal="left" vertical="top" indent="1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38" fillId="56" borderId="98" applyNumberFormat="0" applyProtection="0">
      <alignment vertical="center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0" fontId="38" fillId="56" borderId="98" applyNumberFormat="0" applyProtection="0">
      <alignment horizontal="left" vertical="top" indent="1"/>
    </xf>
    <xf numFmtId="4" fontId="40" fillId="59" borderId="98" applyNumberFormat="0" applyProtection="0">
      <alignment horizontal="right" vertical="center"/>
    </xf>
    <xf numFmtId="4" fontId="40" fillId="58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4" fontId="40" fillId="57" borderId="98" applyNumberFormat="0" applyProtection="0">
      <alignment horizontal="right" vertical="center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4" fontId="44" fillId="68" borderId="98" applyNumberFormat="0" applyProtection="0">
      <alignment horizontal="right" vertical="center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4" fontId="40" fillId="61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38" fillId="56" borderId="98" applyNumberFormat="0" applyProtection="0">
      <alignment vertical="center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39" fillId="56" borderId="98" applyNumberFormat="0" applyProtection="0">
      <alignment vertical="center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4" fontId="42" fillId="72" borderId="98" applyNumberFormat="0" applyProtection="0">
      <alignment vertical="center"/>
    </xf>
    <xf numFmtId="4" fontId="42" fillId="68" borderId="98" applyNumberFormat="0" applyProtection="0">
      <alignment horizontal="right" vertical="center"/>
    </xf>
    <xf numFmtId="0" fontId="40" fillId="72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0" fontId="40" fillId="57" borderId="98" applyNumberFormat="0" applyProtection="0">
      <alignment horizontal="left" vertical="top" indent="1"/>
    </xf>
    <xf numFmtId="4" fontId="38" fillId="56" borderId="98" applyNumberFormat="0" applyProtection="0">
      <alignment horizontal="left" vertical="center" indent="1"/>
    </xf>
    <xf numFmtId="4" fontId="38" fillId="56" borderId="98" applyNumberFormat="0" applyProtection="0">
      <alignment vertical="center"/>
    </xf>
    <xf numFmtId="4" fontId="40" fillId="66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4" fontId="38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4" fontId="40" fillId="60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4" fontId="40" fillId="72" borderId="98" applyNumberFormat="0" applyProtection="0">
      <alignment vertical="center"/>
    </xf>
    <xf numFmtId="4" fontId="40" fillId="68" borderId="98" applyNumberFormat="0" applyProtection="0">
      <alignment horizontal="right" vertical="center"/>
    </xf>
    <xf numFmtId="4" fontId="40" fillId="72" borderId="98" applyNumberFormat="0" applyProtection="0">
      <alignment horizontal="left" vertical="center" indent="1"/>
    </xf>
    <xf numFmtId="4" fontId="40" fillId="57" borderId="98" applyNumberFormat="0" applyProtection="0">
      <alignment horizontal="left" vertical="center" indent="1"/>
    </xf>
    <xf numFmtId="4" fontId="39" fillId="56" borderId="98" applyNumberFormat="0" applyProtection="0">
      <alignment vertical="center"/>
    </xf>
    <xf numFmtId="4" fontId="40" fillId="65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38" fillId="56" borderId="98" applyNumberFormat="0" applyProtection="0">
      <alignment vertical="center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4" fontId="38" fillId="56" borderId="98" applyNumberFormat="0" applyProtection="0">
      <alignment vertical="center"/>
    </xf>
    <xf numFmtId="4" fontId="39" fillId="56" borderId="98" applyNumberFormat="0" applyProtection="0">
      <alignment vertical="center"/>
    </xf>
    <xf numFmtId="4" fontId="38" fillId="56" borderId="98" applyNumberFormat="0" applyProtection="0">
      <alignment horizontal="left" vertical="center" indent="1"/>
    </xf>
    <xf numFmtId="0" fontId="38" fillId="56" borderId="98" applyNumberFormat="0" applyProtection="0">
      <alignment horizontal="left" vertical="top" indent="1"/>
    </xf>
    <xf numFmtId="4" fontId="40" fillId="58" borderId="98" applyNumberFormat="0" applyProtection="0">
      <alignment horizontal="right" vertical="center"/>
    </xf>
    <xf numFmtId="4" fontId="40" fillId="59" borderId="98" applyNumberFormat="0" applyProtection="0">
      <alignment horizontal="right" vertical="center"/>
    </xf>
    <xf numFmtId="4" fontId="40" fillId="60" borderId="98" applyNumberFormat="0" applyProtection="0">
      <alignment horizontal="right" vertical="center"/>
    </xf>
    <xf numFmtId="4" fontId="40" fillId="61" borderId="98" applyNumberFormat="0" applyProtection="0">
      <alignment horizontal="right" vertical="center"/>
    </xf>
    <xf numFmtId="4" fontId="40" fillId="62" borderId="98" applyNumberFormat="0" applyProtection="0">
      <alignment horizontal="right" vertical="center"/>
    </xf>
    <xf numFmtId="4" fontId="40" fillId="63" borderId="98" applyNumberFormat="0" applyProtection="0">
      <alignment horizontal="right" vertical="center"/>
    </xf>
    <xf numFmtId="4" fontId="40" fillId="64" borderId="98" applyNumberFormat="0" applyProtection="0">
      <alignment horizontal="right" vertical="center"/>
    </xf>
    <xf numFmtId="4" fontId="40" fillId="65" borderId="98" applyNumberFormat="0" applyProtection="0">
      <alignment horizontal="right" vertical="center"/>
    </xf>
    <xf numFmtId="4" fontId="40" fillId="66" borderId="98" applyNumberFormat="0" applyProtection="0">
      <alignment horizontal="right" vertical="center"/>
    </xf>
    <xf numFmtId="4" fontId="40" fillId="57" borderId="98" applyNumberFormat="0" applyProtection="0">
      <alignment horizontal="right" vertical="center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center" indent="1"/>
    </xf>
    <xf numFmtId="0" fontId="4" fillId="69" borderId="98" applyNumberFormat="0" applyProtection="0">
      <alignment horizontal="left" vertical="top" indent="1"/>
    </xf>
    <xf numFmtId="0" fontId="4" fillId="69" borderId="98" applyNumberFormat="0" applyProtection="0">
      <alignment horizontal="left" vertical="top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center" indent="1"/>
    </xf>
    <xf numFmtId="0" fontId="4" fillId="57" borderId="98" applyNumberFormat="0" applyProtection="0">
      <alignment horizontal="left" vertical="top" indent="1"/>
    </xf>
    <xf numFmtId="0" fontId="4" fillId="57" borderId="98" applyNumberFormat="0" applyProtection="0">
      <alignment horizontal="left" vertical="top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center" indent="1"/>
    </xf>
    <xf numFmtId="0" fontId="4" fillId="70" borderId="98" applyNumberFormat="0" applyProtection="0">
      <alignment horizontal="left" vertical="top" indent="1"/>
    </xf>
    <xf numFmtId="0" fontId="4" fillId="70" borderId="98" applyNumberFormat="0" applyProtection="0">
      <alignment horizontal="left" vertical="top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center" indent="1"/>
    </xf>
    <xf numFmtId="0" fontId="4" fillId="68" borderId="98" applyNumberFormat="0" applyProtection="0">
      <alignment horizontal="left" vertical="top" indent="1"/>
    </xf>
    <xf numFmtId="0" fontId="4" fillId="68" borderId="98" applyNumberFormat="0" applyProtection="0">
      <alignment horizontal="left" vertical="top" indent="1"/>
    </xf>
    <xf numFmtId="4" fontId="40" fillId="72" borderId="98" applyNumberFormat="0" applyProtection="0">
      <alignment vertical="center"/>
    </xf>
    <xf numFmtId="4" fontId="42" fillId="72" borderId="98" applyNumberFormat="0" applyProtection="0">
      <alignment vertical="center"/>
    </xf>
    <xf numFmtId="4" fontId="40" fillId="72" borderId="98" applyNumberFormat="0" applyProtection="0">
      <alignment horizontal="left" vertical="center" indent="1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0" fontId="40" fillId="72" borderId="98" applyNumberFormat="0" applyProtection="0">
      <alignment horizontal="left" vertical="top" indent="1"/>
    </xf>
    <xf numFmtId="4" fontId="40" fillId="68" borderId="98" applyNumberFormat="0" applyProtection="0">
      <alignment horizontal="right" vertical="center"/>
    </xf>
    <xf numFmtId="4" fontId="42" fillId="68" borderId="98" applyNumberFormat="0" applyProtection="0">
      <alignment horizontal="right" vertical="center"/>
    </xf>
    <xf numFmtId="4" fontId="40" fillId="57" borderId="98" applyNumberFormat="0" applyProtection="0">
      <alignment horizontal="left" vertical="center" indent="1"/>
    </xf>
    <xf numFmtId="0" fontId="40" fillId="57" borderId="98" applyNumberFormat="0" applyProtection="0">
      <alignment horizontal="left" vertical="top" indent="1"/>
    </xf>
    <xf numFmtId="4" fontId="44" fillId="68" borderId="98" applyNumberFormat="0" applyProtection="0">
      <alignment horizontal="right" vertical="center"/>
    </xf>
    <xf numFmtId="0" fontId="4" fillId="71" borderId="99" applyNumberFormat="0">
      <protection locked="0"/>
    </xf>
    <xf numFmtId="0" fontId="30" fillId="0" borderId="100">
      <alignment horizontal="left" vertical="center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9" borderId="74" applyNumberFormat="0" applyProtection="0">
      <alignment horizontal="right" vertical="center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4" fontId="40" fillId="57" borderId="74" applyNumberFormat="0" applyProtection="0">
      <alignment horizontal="right" vertical="center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4" fillId="68" borderId="74" applyNumberFormat="0" applyProtection="0">
      <alignment horizontal="right" vertical="center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4" fontId="40" fillId="61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39" fillId="56" borderId="74" applyNumberFormat="0" applyProtection="0">
      <alignment vertical="center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2" fillId="72" borderId="74" applyNumberFormat="0" applyProtection="0">
      <alignment vertical="center"/>
    </xf>
    <xf numFmtId="0" fontId="4" fillId="71" borderId="99" applyNumberFormat="0">
      <protection locked="0"/>
    </xf>
    <xf numFmtId="4" fontId="42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0" fillId="57" borderId="74" applyNumberFormat="0" applyProtection="0">
      <alignment horizontal="left" vertical="top" indent="1"/>
    </xf>
    <xf numFmtId="0" fontId="4" fillId="71" borderId="99" applyNumberFormat="0">
      <protection locked="0"/>
    </xf>
    <xf numFmtId="4" fontId="38" fillId="56" borderId="74" applyNumberFormat="0" applyProtection="0">
      <alignment horizontal="left" vertical="center" indent="1"/>
    </xf>
    <xf numFmtId="4" fontId="38" fillId="56" borderId="74" applyNumberFormat="0" applyProtection="0">
      <alignment vertical="center"/>
    </xf>
    <xf numFmtId="4" fontId="40" fillId="66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4" fontId="38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4" fontId="40" fillId="60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0" fillId="72" borderId="74" applyNumberFormat="0" applyProtection="0">
      <alignment vertical="center"/>
    </xf>
    <xf numFmtId="0" fontId="4" fillId="71" borderId="99" applyNumberFormat="0">
      <protection locked="0"/>
    </xf>
    <xf numFmtId="4" fontId="40" fillId="68" borderId="74" applyNumberFormat="0" applyProtection="0">
      <alignment horizontal="right" vertical="center"/>
    </xf>
    <xf numFmtId="4" fontId="40" fillId="72" borderId="74" applyNumberFormat="0" applyProtection="0">
      <alignment horizontal="left" vertical="center" indent="1"/>
    </xf>
    <xf numFmtId="4" fontId="40" fillId="57" borderId="74" applyNumberFormat="0" applyProtection="0">
      <alignment horizontal="left" vertical="center" indent="1"/>
    </xf>
    <xf numFmtId="0" fontId="4" fillId="71" borderId="99" applyNumberFormat="0">
      <protection locked="0"/>
    </xf>
    <xf numFmtId="4" fontId="39" fillId="56" borderId="74" applyNumberFormat="0" applyProtection="0">
      <alignment vertical="center"/>
    </xf>
    <xf numFmtId="4" fontId="40" fillId="65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44" fillId="68" borderId="74" applyNumberFormat="0" applyProtection="0">
      <alignment horizontal="right" vertical="center"/>
    </xf>
    <xf numFmtId="0" fontId="40" fillId="57" borderId="74" applyNumberFormat="0" applyProtection="0">
      <alignment horizontal="left" vertical="top" indent="1"/>
    </xf>
    <xf numFmtId="4" fontId="40" fillId="57" borderId="74" applyNumberFormat="0" applyProtection="0">
      <alignment horizontal="left" vertical="center" indent="1"/>
    </xf>
    <xf numFmtId="4" fontId="42" fillId="68" borderId="74" applyNumberFormat="0" applyProtection="0">
      <alignment horizontal="right" vertical="center"/>
    </xf>
    <xf numFmtId="4" fontId="40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0" fillId="72" borderId="74" applyNumberFormat="0" applyProtection="0">
      <alignment horizontal="left" vertical="center" indent="1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vertical="center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4" fontId="40" fillId="57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58" borderId="74" applyNumberFormat="0" applyProtection="0">
      <alignment horizontal="right" vertical="center"/>
    </xf>
    <xf numFmtId="0" fontId="38" fillId="56" borderId="74" applyNumberFormat="0" applyProtection="0">
      <alignment horizontal="left" vertical="top" indent="1"/>
    </xf>
    <xf numFmtId="4" fontId="38" fillId="56" borderId="74" applyNumberFormat="0" applyProtection="0">
      <alignment horizontal="left" vertical="center" indent="1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vertical="center"/>
    </xf>
    <xf numFmtId="4" fontId="44" fillId="68" borderId="74" applyNumberFormat="0" applyProtection="0">
      <alignment horizontal="right" vertical="center"/>
    </xf>
    <xf numFmtId="0" fontId="40" fillId="57" borderId="74" applyNumberFormat="0" applyProtection="0">
      <alignment horizontal="left" vertical="top" indent="1"/>
    </xf>
    <xf numFmtId="4" fontId="40" fillId="57" borderId="74" applyNumberFormat="0" applyProtection="0">
      <alignment horizontal="left" vertical="center" indent="1"/>
    </xf>
    <xf numFmtId="4" fontId="42" fillId="68" borderId="74" applyNumberFormat="0" applyProtection="0">
      <alignment horizontal="right" vertical="center"/>
    </xf>
    <xf numFmtId="4" fontId="40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0" fillId="72" borderId="74" applyNumberFormat="0" applyProtection="0">
      <alignment horizontal="left" vertical="center" indent="1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vertical="center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4" fontId="40" fillId="57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58" borderId="74" applyNumberFormat="0" applyProtection="0">
      <alignment horizontal="right" vertical="center"/>
    </xf>
    <xf numFmtId="0" fontId="38" fillId="56" borderId="74" applyNumberFormat="0" applyProtection="0">
      <alignment horizontal="left" vertical="top" indent="1"/>
    </xf>
    <xf numFmtId="4" fontId="38" fillId="56" borderId="74" applyNumberFormat="0" applyProtection="0">
      <alignment horizontal="left" vertical="center" indent="1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vertical="center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9" borderId="74" applyNumberFormat="0" applyProtection="0">
      <alignment horizontal="right" vertical="center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4" fontId="40" fillId="57" borderId="74" applyNumberFormat="0" applyProtection="0">
      <alignment horizontal="right" vertical="center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4" fillId="68" borderId="74" applyNumberFormat="0" applyProtection="0">
      <alignment horizontal="right" vertical="center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4" fontId="40" fillId="61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39" fillId="56" borderId="74" applyNumberFormat="0" applyProtection="0">
      <alignment vertical="center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2" fillId="72" borderId="74" applyNumberFormat="0" applyProtection="0">
      <alignment vertical="center"/>
    </xf>
    <xf numFmtId="4" fontId="42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0" fillId="57" borderId="74" applyNumberFormat="0" applyProtection="0">
      <alignment horizontal="left" vertical="top" indent="1"/>
    </xf>
    <xf numFmtId="4" fontId="38" fillId="56" borderId="74" applyNumberFormat="0" applyProtection="0">
      <alignment horizontal="left" vertical="center" indent="1"/>
    </xf>
    <xf numFmtId="4" fontId="38" fillId="56" borderId="74" applyNumberFormat="0" applyProtection="0">
      <alignment vertical="center"/>
    </xf>
    <xf numFmtId="4" fontId="40" fillId="66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4" fontId="38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4" fontId="40" fillId="60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4" fontId="40" fillId="72" borderId="74" applyNumberFormat="0" applyProtection="0">
      <alignment vertical="center"/>
    </xf>
    <xf numFmtId="4" fontId="40" fillId="68" borderId="74" applyNumberFormat="0" applyProtection="0">
      <alignment horizontal="right" vertical="center"/>
    </xf>
    <xf numFmtId="4" fontId="40" fillId="72" borderId="74" applyNumberFormat="0" applyProtection="0">
      <alignment horizontal="left" vertical="center" indent="1"/>
    </xf>
    <xf numFmtId="4" fontId="40" fillId="57" borderId="74" applyNumberFormat="0" applyProtection="0">
      <alignment horizontal="left" vertical="center" indent="1"/>
    </xf>
    <xf numFmtId="4" fontId="39" fillId="56" borderId="74" applyNumberFormat="0" applyProtection="0">
      <alignment vertical="center"/>
    </xf>
    <xf numFmtId="4" fontId="40" fillId="65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4" fontId="38" fillId="56" borderId="74" applyNumberFormat="0" applyProtection="0">
      <alignment vertical="center"/>
    </xf>
    <xf numFmtId="4" fontId="39" fillId="56" borderId="74" applyNumberFormat="0" applyProtection="0">
      <alignment vertical="center"/>
    </xf>
    <xf numFmtId="4" fontId="38" fillId="56" borderId="74" applyNumberFormat="0" applyProtection="0">
      <alignment horizontal="left" vertical="center" indent="1"/>
    </xf>
    <xf numFmtId="0" fontId="38" fillId="56" borderId="74" applyNumberFormat="0" applyProtection="0">
      <alignment horizontal="left" vertical="top" indent="1"/>
    </xf>
    <xf numFmtId="4" fontId="40" fillId="58" borderId="74" applyNumberFormat="0" applyProtection="0">
      <alignment horizontal="right" vertical="center"/>
    </xf>
    <xf numFmtId="4" fontId="40" fillId="59" borderId="74" applyNumberFormat="0" applyProtection="0">
      <alignment horizontal="right" vertical="center"/>
    </xf>
    <xf numFmtId="4" fontId="40" fillId="60" borderId="74" applyNumberFormat="0" applyProtection="0">
      <alignment horizontal="right" vertical="center"/>
    </xf>
    <xf numFmtId="4" fontId="40" fillId="61" borderId="74" applyNumberFormat="0" applyProtection="0">
      <alignment horizontal="right" vertical="center"/>
    </xf>
    <xf numFmtId="4" fontId="40" fillId="62" borderId="74" applyNumberFormat="0" applyProtection="0">
      <alignment horizontal="right" vertical="center"/>
    </xf>
    <xf numFmtId="4" fontId="40" fillId="63" borderId="74" applyNumberFormat="0" applyProtection="0">
      <alignment horizontal="right" vertical="center"/>
    </xf>
    <xf numFmtId="4" fontId="40" fillId="64" borderId="74" applyNumberFormat="0" applyProtection="0">
      <alignment horizontal="right" vertical="center"/>
    </xf>
    <xf numFmtId="4" fontId="40" fillId="65" borderId="74" applyNumberFormat="0" applyProtection="0">
      <alignment horizontal="right" vertical="center"/>
    </xf>
    <xf numFmtId="4" fontId="40" fillId="66" borderId="74" applyNumberFormat="0" applyProtection="0">
      <alignment horizontal="right" vertical="center"/>
    </xf>
    <xf numFmtId="4" fontId="40" fillId="57" borderId="74" applyNumberFormat="0" applyProtection="0">
      <alignment horizontal="right" vertical="center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center" indent="1"/>
    </xf>
    <xf numFmtId="0" fontId="4" fillId="69" borderId="74" applyNumberFormat="0" applyProtection="0">
      <alignment horizontal="left" vertical="top" indent="1"/>
    </xf>
    <xf numFmtId="0" fontId="4" fillId="69" borderId="74" applyNumberFormat="0" applyProtection="0">
      <alignment horizontal="left" vertical="top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center" indent="1"/>
    </xf>
    <xf numFmtId="0" fontId="4" fillId="57" borderId="74" applyNumberFormat="0" applyProtection="0">
      <alignment horizontal="left" vertical="top" indent="1"/>
    </xf>
    <xf numFmtId="0" fontId="4" fillId="57" borderId="74" applyNumberFormat="0" applyProtection="0">
      <alignment horizontal="left" vertical="top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center" indent="1"/>
    </xf>
    <xf numFmtId="0" fontId="4" fillId="70" borderId="74" applyNumberFormat="0" applyProtection="0">
      <alignment horizontal="left" vertical="top" indent="1"/>
    </xf>
    <xf numFmtId="0" fontId="4" fillId="70" borderId="74" applyNumberFormat="0" applyProtection="0">
      <alignment horizontal="left" vertical="top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center" indent="1"/>
    </xf>
    <xf numFmtId="0" fontId="4" fillId="68" borderId="74" applyNumberFormat="0" applyProtection="0">
      <alignment horizontal="left" vertical="top" indent="1"/>
    </xf>
    <xf numFmtId="0" fontId="4" fillId="68" borderId="74" applyNumberFormat="0" applyProtection="0">
      <alignment horizontal="left" vertical="top" indent="1"/>
    </xf>
    <xf numFmtId="4" fontId="40" fillId="72" borderId="74" applyNumberFormat="0" applyProtection="0">
      <alignment vertical="center"/>
    </xf>
    <xf numFmtId="4" fontId="42" fillId="72" borderId="74" applyNumberFormat="0" applyProtection="0">
      <alignment vertical="center"/>
    </xf>
    <xf numFmtId="4" fontId="40" fillId="72" borderId="74" applyNumberFormat="0" applyProtection="0">
      <alignment horizontal="left" vertical="center" indent="1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0" fillId="72" borderId="74" applyNumberFormat="0" applyProtection="0">
      <alignment horizontal="left" vertical="top" indent="1"/>
    </xf>
    <xf numFmtId="4" fontId="40" fillId="68" borderId="74" applyNumberFormat="0" applyProtection="0">
      <alignment horizontal="right" vertical="center"/>
    </xf>
    <xf numFmtId="4" fontId="42" fillId="68" borderId="74" applyNumberFormat="0" applyProtection="0">
      <alignment horizontal="right" vertical="center"/>
    </xf>
    <xf numFmtId="4" fontId="40" fillId="57" borderId="74" applyNumberFormat="0" applyProtection="0">
      <alignment horizontal="left" vertical="center" indent="1"/>
    </xf>
    <xf numFmtId="0" fontId="40" fillId="57" borderId="74" applyNumberFormat="0" applyProtection="0">
      <alignment horizontal="left" vertical="top" indent="1"/>
    </xf>
    <xf numFmtId="4" fontId="44" fillId="68" borderId="74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4" fontId="38" fillId="56" borderId="101" applyNumberFormat="0" applyProtection="0">
      <alignment vertical="center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30" fillId="0" borderId="100">
      <alignment horizontal="left" vertical="center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30" fillId="0" borderId="100">
      <alignment horizontal="left" vertical="center"/>
    </xf>
    <xf numFmtId="0" fontId="30" fillId="0" borderId="100">
      <alignment horizontal="left" vertical="center"/>
    </xf>
    <xf numFmtId="0" fontId="30" fillId="0" borderId="100">
      <alignment horizontal="left" vertical="center"/>
    </xf>
    <xf numFmtId="4" fontId="38" fillId="56" borderId="101" applyNumberFormat="0" applyProtection="0">
      <alignment vertical="center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59" borderId="101" applyNumberFormat="0" applyProtection="0">
      <alignment horizontal="right" vertical="center"/>
    </xf>
    <xf numFmtId="4" fontId="40" fillId="58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4" fontId="40" fillId="57" borderId="101" applyNumberFormat="0" applyProtection="0">
      <alignment horizontal="right" vertical="center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4" fontId="44" fillId="68" borderId="101" applyNumberFormat="0" applyProtection="0">
      <alignment horizontal="right" vertical="center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4" fontId="40" fillId="61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0" fontId="30" fillId="0" borderId="100">
      <alignment horizontal="left" vertical="center"/>
    </xf>
    <xf numFmtId="4" fontId="38" fillId="56" borderId="101" applyNumberFormat="0" applyProtection="0">
      <alignment vertical="center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39" fillId="56" borderId="101" applyNumberFormat="0" applyProtection="0">
      <alignment vertical="center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4" fontId="42" fillId="72" borderId="101" applyNumberFormat="0" applyProtection="0">
      <alignment vertical="center"/>
    </xf>
    <xf numFmtId="0" fontId="4" fillId="71" borderId="99" applyNumberFormat="0">
      <protection locked="0"/>
    </xf>
    <xf numFmtId="4" fontId="42" fillId="68" borderId="101" applyNumberFormat="0" applyProtection="0">
      <alignment horizontal="right" vertical="center"/>
    </xf>
    <xf numFmtId="0" fontId="40" fillId="72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0" fontId="40" fillId="57" borderId="101" applyNumberFormat="0" applyProtection="0">
      <alignment horizontal="left" vertical="top" indent="1"/>
    </xf>
    <xf numFmtId="0" fontId="4" fillId="71" borderId="99" applyNumberFormat="0">
      <protection locked="0"/>
    </xf>
    <xf numFmtId="4" fontId="38" fillId="56" borderId="101" applyNumberFormat="0" applyProtection="0">
      <alignment horizontal="left" vertical="center" indent="1"/>
    </xf>
    <xf numFmtId="4" fontId="38" fillId="56" borderId="101" applyNumberFormat="0" applyProtection="0">
      <alignment vertical="center"/>
    </xf>
    <xf numFmtId="4" fontId="40" fillId="66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4" fontId="38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4" fontId="40" fillId="60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4" fontId="40" fillId="72" borderId="101" applyNumberFormat="0" applyProtection="0">
      <alignment vertical="center"/>
    </xf>
    <xf numFmtId="0" fontId="4" fillId="71" borderId="99" applyNumberFormat="0">
      <protection locked="0"/>
    </xf>
    <xf numFmtId="4" fontId="40" fillId="68" borderId="101" applyNumberFormat="0" applyProtection="0">
      <alignment horizontal="right" vertical="center"/>
    </xf>
    <xf numFmtId="4" fontId="40" fillId="72" borderId="101" applyNumberFormat="0" applyProtection="0">
      <alignment horizontal="left" vertical="center" indent="1"/>
    </xf>
    <xf numFmtId="4" fontId="40" fillId="57" borderId="101" applyNumberFormat="0" applyProtection="0">
      <alignment horizontal="left" vertical="center" indent="1"/>
    </xf>
    <xf numFmtId="0" fontId="4" fillId="71" borderId="99" applyNumberFormat="0">
      <protection locked="0"/>
    </xf>
    <xf numFmtId="4" fontId="39" fillId="56" borderId="101" applyNumberFormat="0" applyProtection="0">
      <alignment vertical="center"/>
    </xf>
    <xf numFmtId="0" fontId="30" fillId="0" borderId="100">
      <alignment horizontal="left" vertical="center"/>
    </xf>
    <xf numFmtId="4" fontId="40" fillId="65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38" fillId="56" borderId="101" applyNumberFormat="0" applyProtection="0">
      <alignment vertical="center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4" fontId="38" fillId="56" borderId="101" applyNumberFormat="0" applyProtection="0">
      <alignment vertical="center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38" fillId="56" borderId="101" applyNumberFormat="0" applyProtection="0">
      <alignment vertical="center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4" fontId="38" fillId="56" borderId="101" applyNumberFormat="0" applyProtection="0">
      <alignment vertical="center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4" fontId="44" fillId="68" borderId="101" applyNumberFormat="0" applyProtection="0">
      <alignment horizontal="right" vertical="center"/>
    </xf>
    <xf numFmtId="0" fontId="40" fillId="57" borderId="101" applyNumberFormat="0" applyProtection="0">
      <alignment horizontal="left" vertical="top" indent="1"/>
    </xf>
    <xf numFmtId="4" fontId="40" fillId="57" borderId="101" applyNumberFormat="0" applyProtection="0">
      <alignment horizontal="left" vertical="center" indent="1"/>
    </xf>
    <xf numFmtId="4" fontId="42" fillId="68" borderId="101" applyNumberFormat="0" applyProtection="0">
      <alignment horizontal="right" vertical="center"/>
    </xf>
    <xf numFmtId="4" fontId="40" fillId="68" borderId="101" applyNumberFormat="0" applyProtection="0">
      <alignment horizontal="right" vertical="center"/>
    </xf>
    <xf numFmtId="0" fontId="40" fillId="72" borderId="101" applyNumberFormat="0" applyProtection="0">
      <alignment horizontal="left" vertical="top" indent="1"/>
    </xf>
    <xf numFmtId="4" fontId="40" fillId="72" borderId="101" applyNumberFormat="0" applyProtection="0">
      <alignment horizontal="left" vertical="center" indent="1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vertical="center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4" fontId="40" fillId="57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58" borderId="101" applyNumberFormat="0" applyProtection="0">
      <alignment horizontal="right" vertical="center"/>
    </xf>
    <xf numFmtId="0" fontId="38" fillId="56" borderId="101" applyNumberFormat="0" applyProtection="0">
      <alignment horizontal="left" vertical="top" indent="1"/>
    </xf>
    <xf numFmtId="4" fontId="38" fillId="56" borderId="101" applyNumberFormat="0" applyProtection="0">
      <alignment horizontal="left" vertical="center" indent="1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vertical="center"/>
    </xf>
    <xf numFmtId="4" fontId="44" fillId="68" borderId="101" applyNumberFormat="0" applyProtection="0">
      <alignment horizontal="right" vertical="center"/>
    </xf>
    <xf numFmtId="0" fontId="40" fillId="57" borderId="101" applyNumberFormat="0" applyProtection="0">
      <alignment horizontal="left" vertical="top" indent="1"/>
    </xf>
    <xf numFmtId="4" fontId="40" fillId="57" borderId="101" applyNumberFormat="0" applyProtection="0">
      <alignment horizontal="left" vertical="center" indent="1"/>
    </xf>
    <xf numFmtId="4" fontId="42" fillId="68" borderId="101" applyNumberFormat="0" applyProtection="0">
      <alignment horizontal="right" vertical="center"/>
    </xf>
    <xf numFmtId="4" fontId="40" fillId="68" borderId="101" applyNumberFormat="0" applyProtection="0">
      <alignment horizontal="right" vertical="center"/>
    </xf>
    <xf numFmtId="0" fontId="40" fillId="72" borderId="101" applyNumberFormat="0" applyProtection="0">
      <alignment horizontal="left" vertical="top" indent="1"/>
    </xf>
    <xf numFmtId="4" fontId="40" fillId="72" borderId="101" applyNumberFormat="0" applyProtection="0">
      <alignment horizontal="left" vertical="center" indent="1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vertical="center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4" fontId="40" fillId="57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58" borderId="101" applyNumberFormat="0" applyProtection="0">
      <alignment horizontal="right" vertical="center"/>
    </xf>
    <xf numFmtId="0" fontId="38" fillId="56" borderId="101" applyNumberFormat="0" applyProtection="0">
      <alignment horizontal="left" vertical="top" indent="1"/>
    </xf>
    <xf numFmtId="4" fontId="38" fillId="56" borderId="101" applyNumberFormat="0" applyProtection="0">
      <alignment horizontal="left" vertical="center" indent="1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vertical="center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4" fillId="71" borderId="99" applyNumberFormat="0">
      <protection locked="0"/>
    </xf>
    <xf numFmtId="0" fontId="30" fillId="0" borderId="100">
      <alignment horizontal="left" vertical="center"/>
    </xf>
    <xf numFmtId="4" fontId="38" fillId="56" borderId="101" applyNumberFormat="0" applyProtection="0">
      <alignment vertical="center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59" borderId="101" applyNumberFormat="0" applyProtection="0">
      <alignment horizontal="right" vertical="center"/>
    </xf>
    <xf numFmtId="4" fontId="40" fillId="58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4" fontId="40" fillId="57" borderId="101" applyNumberFormat="0" applyProtection="0">
      <alignment horizontal="right" vertical="center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4" fontId="44" fillId="68" borderId="101" applyNumberFormat="0" applyProtection="0">
      <alignment horizontal="right" vertical="center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4" fontId="40" fillId="61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0" fontId="30" fillId="0" borderId="100">
      <alignment horizontal="left" vertical="center"/>
    </xf>
    <xf numFmtId="4" fontId="38" fillId="56" borderId="101" applyNumberFormat="0" applyProtection="0">
      <alignment vertical="center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39" fillId="56" borderId="101" applyNumberFormat="0" applyProtection="0">
      <alignment vertical="center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4" fontId="42" fillId="72" borderId="101" applyNumberFormat="0" applyProtection="0">
      <alignment vertical="center"/>
    </xf>
    <xf numFmtId="4" fontId="42" fillId="68" borderId="101" applyNumberFormat="0" applyProtection="0">
      <alignment horizontal="right" vertical="center"/>
    </xf>
    <xf numFmtId="0" fontId="40" fillId="72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0" fontId="40" fillId="57" borderId="101" applyNumberFormat="0" applyProtection="0">
      <alignment horizontal="left" vertical="top" indent="1"/>
    </xf>
    <xf numFmtId="4" fontId="38" fillId="56" borderId="101" applyNumberFormat="0" applyProtection="0">
      <alignment horizontal="left" vertical="center" indent="1"/>
    </xf>
    <xf numFmtId="4" fontId="38" fillId="56" borderId="101" applyNumberFormat="0" applyProtection="0">
      <alignment vertical="center"/>
    </xf>
    <xf numFmtId="4" fontId="40" fillId="66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4" fontId="38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4" fontId="40" fillId="60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4" fontId="40" fillId="72" borderId="101" applyNumberFormat="0" applyProtection="0">
      <alignment vertical="center"/>
    </xf>
    <xf numFmtId="4" fontId="40" fillId="68" borderId="101" applyNumberFormat="0" applyProtection="0">
      <alignment horizontal="right" vertical="center"/>
    </xf>
    <xf numFmtId="4" fontId="40" fillId="72" borderId="101" applyNumberFormat="0" applyProtection="0">
      <alignment horizontal="left" vertical="center" indent="1"/>
    </xf>
    <xf numFmtId="4" fontId="40" fillId="57" borderId="101" applyNumberFormat="0" applyProtection="0">
      <alignment horizontal="left" vertical="center" indent="1"/>
    </xf>
    <xf numFmtId="4" fontId="39" fillId="56" borderId="101" applyNumberFormat="0" applyProtection="0">
      <alignment vertical="center"/>
    </xf>
    <xf numFmtId="4" fontId="40" fillId="65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0" fontId="4" fillId="71" borderId="99" applyNumberFormat="0">
      <protection locked="0"/>
    </xf>
    <xf numFmtId="0" fontId="4" fillId="71" borderId="99" applyNumberFormat="0">
      <protection locked="0"/>
    </xf>
    <xf numFmtId="4" fontId="38" fillId="56" borderId="101" applyNumberFormat="0" applyProtection="0">
      <alignment vertical="center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4" fontId="38" fillId="56" borderId="101" applyNumberFormat="0" applyProtection="0">
      <alignment vertical="center"/>
    </xf>
    <xf numFmtId="4" fontId="39" fillId="56" borderId="101" applyNumberFormat="0" applyProtection="0">
      <alignment vertical="center"/>
    </xf>
    <xf numFmtId="4" fontId="38" fillId="56" borderId="101" applyNumberFormat="0" applyProtection="0">
      <alignment horizontal="left" vertical="center" indent="1"/>
    </xf>
    <xf numFmtId="0" fontId="38" fillId="56" borderId="101" applyNumberFormat="0" applyProtection="0">
      <alignment horizontal="left" vertical="top" indent="1"/>
    </xf>
    <xf numFmtId="4" fontId="40" fillId="58" borderId="101" applyNumberFormat="0" applyProtection="0">
      <alignment horizontal="right" vertical="center"/>
    </xf>
    <xf numFmtId="4" fontId="40" fillId="59" borderId="101" applyNumberFormat="0" applyProtection="0">
      <alignment horizontal="right" vertical="center"/>
    </xf>
    <xf numFmtId="4" fontId="40" fillId="60" borderId="101" applyNumberFormat="0" applyProtection="0">
      <alignment horizontal="right" vertical="center"/>
    </xf>
    <xf numFmtId="4" fontId="40" fillId="61" borderId="101" applyNumberFormat="0" applyProtection="0">
      <alignment horizontal="right" vertical="center"/>
    </xf>
    <xf numFmtId="4" fontId="40" fillId="62" borderId="101" applyNumberFormat="0" applyProtection="0">
      <alignment horizontal="right" vertical="center"/>
    </xf>
    <xf numFmtId="4" fontId="40" fillId="63" borderId="101" applyNumberFormat="0" applyProtection="0">
      <alignment horizontal="right" vertical="center"/>
    </xf>
    <xf numFmtId="4" fontId="40" fillId="64" borderId="101" applyNumberFormat="0" applyProtection="0">
      <alignment horizontal="right" vertical="center"/>
    </xf>
    <xf numFmtId="4" fontId="40" fillId="65" borderId="101" applyNumberFormat="0" applyProtection="0">
      <alignment horizontal="right" vertical="center"/>
    </xf>
    <xf numFmtId="4" fontId="40" fillId="66" borderId="101" applyNumberFormat="0" applyProtection="0">
      <alignment horizontal="right" vertical="center"/>
    </xf>
    <xf numFmtId="4" fontId="40" fillId="57" borderId="101" applyNumberFormat="0" applyProtection="0">
      <alignment horizontal="right" vertical="center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center" indent="1"/>
    </xf>
    <xf numFmtId="0" fontId="4" fillId="69" borderId="101" applyNumberFormat="0" applyProtection="0">
      <alignment horizontal="left" vertical="top" indent="1"/>
    </xf>
    <xf numFmtId="0" fontId="4" fillId="69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center" indent="1"/>
    </xf>
    <xf numFmtId="0" fontId="4" fillId="57" borderId="101" applyNumberFormat="0" applyProtection="0">
      <alignment horizontal="left" vertical="top" indent="1"/>
    </xf>
    <xf numFmtId="0" fontId="4" fillId="57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center" indent="1"/>
    </xf>
    <xf numFmtId="0" fontId="4" fillId="70" borderId="101" applyNumberFormat="0" applyProtection="0">
      <alignment horizontal="left" vertical="top" indent="1"/>
    </xf>
    <xf numFmtId="0" fontId="4" fillId="70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center" indent="1"/>
    </xf>
    <xf numFmtId="0" fontId="4" fillId="68" borderId="101" applyNumberFormat="0" applyProtection="0">
      <alignment horizontal="left" vertical="top" indent="1"/>
    </xf>
    <xf numFmtId="0" fontId="4" fillId="68" borderId="101" applyNumberFormat="0" applyProtection="0">
      <alignment horizontal="left" vertical="top" indent="1"/>
    </xf>
    <xf numFmtId="4" fontId="40" fillId="72" borderId="101" applyNumberFormat="0" applyProtection="0">
      <alignment vertical="center"/>
    </xf>
    <xf numFmtId="4" fontId="42" fillId="72" borderId="101" applyNumberFormat="0" applyProtection="0">
      <alignment vertical="center"/>
    </xf>
    <xf numFmtId="4" fontId="40" fillId="72" borderId="101" applyNumberFormat="0" applyProtection="0">
      <alignment horizontal="left" vertical="center" indent="1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0" fontId="40" fillId="72" borderId="101" applyNumberFormat="0" applyProtection="0">
      <alignment horizontal="left" vertical="top" indent="1"/>
    </xf>
    <xf numFmtId="4" fontId="40" fillId="68" borderId="101" applyNumberFormat="0" applyProtection="0">
      <alignment horizontal="right" vertical="center"/>
    </xf>
    <xf numFmtId="4" fontId="42" fillId="68" borderId="101" applyNumberFormat="0" applyProtection="0">
      <alignment horizontal="right" vertical="center"/>
    </xf>
    <xf numFmtId="4" fontId="40" fillId="57" borderId="101" applyNumberFormat="0" applyProtection="0">
      <alignment horizontal="left" vertical="center" indent="1"/>
    </xf>
    <xf numFmtId="0" fontId="40" fillId="57" borderId="101" applyNumberFormat="0" applyProtection="0">
      <alignment horizontal="left" vertical="top" indent="1"/>
    </xf>
    <xf numFmtId="4" fontId="44" fillId="68" borderId="101" applyNumberFormat="0" applyProtection="0">
      <alignment horizontal="right" vertical="center"/>
    </xf>
    <xf numFmtId="0" fontId="30" fillId="0" borderId="103">
      <alignment horizontal="lef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71" borderId="102" applyNumberFormat="0">
      <protection locked="0"/>
    </xf>
    <xf numFmtId="0" fontId="4" fillId="71" borderId="102" applyNumberFormat="0">
      <protection locked="0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30" fillId="0" borderId="103">
      <alignment horizontal="lef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30" fillId="0" borderId="106">
      <alignment horizontal="left" vertical="center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30" fillId="0" borderId="106">
      <alignment horizontal="left" vertical="center"/>
    </xf>
    <xf numFmtId="0" fontId="30" fillId="0" borderId="103">
      <alignment horizontal="left" vertical="center"/>
    </xf>
    <xf numFmtId="0" fontId="30" fillId="0" borderId="103">
      <alignment horizontal="lef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4" fillId="6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4" fontId="40" fillId="61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0" fontId="30" fillId="0" borderId="103">
      <alignment horizontal="lef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39" fillId="56" borderId="104" applyNumberFormat="0" applyProtection="0">
      <alignment vertical="center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0" fontId="4" fillId="71" borderId="105" applyNumberFormat="0">
      <protection locked="0"/>
    </xf>
    <xf numFmtId="4" fontId="42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0" fontId="4" fillId="71" borderId="105" applyNumberFormat="0">
      <protection locked="0"/>
    </xf>
    <xf numFmtId="4" fontId="38" fillId="56" borderId="104" applyNumberFormat="0" applyProtection="0">
      <alignment horizontal="left" vertical="center" indent="1"/>
    </xf>
    <xf numFmtId="4" fontId="38" fillId="56" borderId="104" applyNumberFormat="0" applyProtection="0">
      <alignment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4" fontId="40" fillId="60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0" fillId="72" borderId="104" applyNumberFormat="0" applyProtection="0">
      <alignment vertical="center"/>
    </xf>
    <xf numFmtId="0" fontId="4" fillId="71" borderId="105" applyNumberFormat="0">
      <protection locked="0"/>
    </xf>
    <xf numFmtId="4" fontId="40" fillId="68" borderId="104" applyNumberFormat="0" applyProtection="0">
      <alignment horizontal="right" vertical="center"/>
    </xf>
    <xf numFmtId="4" fontId="40" fillId="72" borderId="104" applyNumberFormat="0" applyProtection="0">
      <alignment horizontal="left" vertical="center" indent="1"/>
    </xf>
    <xf numFmtId="4" fontId="40" fillId="57" borderId="104" applyNumberFormat="0" applyProtection="0">
      <alignment horizontal="left" vertical="center" indent="1"/>
    </xf>
    <xf numFmtId="0" fontId="4" fillId="71" borderId="105" applyNumberFormat="0">
      <protection locked="0"/>
    </xf>
    <xf numFmtId="4" fontId="39" fillId="56" borderId="104" applyNumberFormat="0" applyProtection="0">
      <alignment vertical="center"/>
    </xf>
    <xf numFmtId="0" fontId="30" fillId="0" borderId="103">
      <alignment horizontal="left" vertical="center"/>
    </xf>
    <xf numFmtId="4" fontId="40" fillId="65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71" borderId="105" applyNumberFormat="0">
      <protection locked="0"/>
    </xf>
    <xf numFmtId="0" fontId="4" fillId="71" borderId="105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40" fillId="57" borderId="104" applyNumberFormat="0" applyProtection="0">
      <alignment horizontal="left" vertical="center" indent="1"/>
    </xf>
    <xf numFmtId="4" fontId="42" fillId="68" borderId="104" applyNumberFormat="0" applyProtection="0">
      <alignment horizontal="right" vertical="center"/>
    </xf>
    <xf numFmtId="4" fontId="40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72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vertical="center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0" fontId="38" fillId="56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vertical="center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40" fillId="57" borderId="104" applyNumberFormat="0" applyProtection="0">
      <alignment horizontal="left" vertical="center" indent="1"/>
    </xf>
    <xf numFmtId="4" fontId="42" fillId="68" borderId="104" applyNumberFormat="0" applyProtection="0">
      <alignment horizontal="right" vertical="center"/>
    </xf>
    <xf numFmtId="4" fontId="40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72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vertical="center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0" fontId="38" fillId="56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vertical="center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30" fillId="0" borderId="103">
      <alignment horizontal="lef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4" fillId="6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4" fontId="40" fillId="61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0" fontId="30" fillId="0" borderId="103">
      <alignment horizontal="lef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39" fillId="56" borderId="104" applyNumberFormat="0" applyProtection="0">
      <alignment vertical="center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2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8" fillId="56" borderId="104" applyNumberFormat="0" applyProtection="0">
      <alignment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4" fontId="40" fillId="60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0" fillId="72" borderId="104" applyNumberFormat="0" applyProtection="0">
      <alignment vertical="center"/>
    </xf>
    <xf numFmtId="4" fontId="40" fillId="68" borderId="104" applyNumberFormat="0" applyProtection="0">
      <alignment horizontal="right" vertical="center"/>
    </xf>
    <xf numFmtId="4" fontId="40" fillId="72" borderId="104" applyNumberFormat="0" applyProtection="0">
      <alignment horizontal="left" vertical="center" indent="1"/>
    </xf>
    <xf numFmtId="4" fontId="40" fillId="57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40" fillId="65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71" borderId="105" applyNumberFormat="0">
      <protection locked="0"/>
    </xf>
    <xf numFmtId="0" fontId="4" fillId="71" borderId="105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4" fontId="40" fillId="66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0" fontId="38" fillId="56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vertical="center"/>
    </xf>
    <xf numFmtId="0" fontId="30" fillId="0" borderId="106">
      <alignment horizontal="left" vertical="center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30" fillId="0" borderId="106">
      <alignment horizontal="left" vertical="center"/>
    </xf>
    <xf numFmtId="0" fontId="4" fillId="71" borderId="105" applyNumberFormat="0">
      <protection locked="0"/>
    </xf>
    <xf numFmtId="0" fontId="4" fillId="71" borderId="105" applyNumberFormat="0">
      <protection locked="0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40" fillId="57" borderId="104" applyNumberFormat="0" applyProtection="0">
      <alignment horizontal="left" vertical="center" indent="1"/>
    </xf>
    <xf numFmtId="4" fontId="42" fillId="68" borderId="104" applyNumberFormat="0" applyProtection="0">
      <alignment horizontal="right" vertical="center"/>
    </xf>
    <xf numFmtId="4" fontId="40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72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vertical="center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0" fontId="38" fillId="56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vertical="center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40" fillId="57" borderId="104" applyNumberFormat="0" applyProtection="0">
      <alignment horizontal="left" vertical="center" indent="1"/>
    </xf>
    <xf numFmtId="4" fontId="42" fillId="68" borderId="104" applyNumberFormat="0" applyProtection="0">
      <alignment horizontal="right" vertical="center"/>
    </xf>
    <xf numFmtId="4" fontId="40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72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vertical="center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0" fontId="38" fillId="56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vertical="center"/>
    </xf>
    <xf numFmtId="4" fontId="40" fillId="68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4" fontId="40" fillId="72" borderId="113" applyNumberFormat="0" applyProtection="0">
      <alignment vertical="center"/>
    </xf>
    <xf numFmtId="4" fontId="40" fillId="65" borderId="113" applyNumberFormat="0" applyProtection="0">
      <alignment horizontal="right" vertical="center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40" fillId="57" borderId="104" applyNumberFormat="0" applyProtection="0">
      <alignment horizontal="left" vertical="center" indent="1"/>
    </xf>
    <xf numFmtId="4" fontId="42" fillId="68" borderId="104" applyNumberFormat="0" applyProtection="0">
      <alignment horizontal="right" vertical="center"/>
    </xf>
    <xf numFmtId="4" fontId="40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72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vertical="center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0" fontId="38" fillId="56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vertical="center"/>
    </xf>
    <xf numFmtId="4" fontId="39" fillId="56" borderId="110" applyNumberFormat="0" applyProtection="0">
      <alignment vertical="center"/>
    </xf>
    <xf numFmtId="0" fontId="38" fillId="56" borderId="113" applyNumberFormat="0" applyProtection="0">
      <alignment horizontal="left" vertical="top" indent="1"/>
    </xf>
    <xf numFmtId="4" fontId="40" fillId="61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4" fillId="68" borderId="104" applyNumberFormat="0" applyProtection="0">
      <alignment horizontal="right" vertical="center"/>
    </xf>
    <xf numFmtId="4" fontId="40" fillId="58" borderId="110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40" fillId="57" borderId="104" applyNumberFormat="0" applyProtection="0">
      <alignment horizontal="left" vertical="center" indent="1"/>
    </xf>
    <xf numFmtId="4" fontId="42" fillId="68" borderId="104" applyNumberFormat="0" applyProtection="0">
      <alignment horizontal="right" vertical="center"/>
    </xf>
    <xf numFmtId="4" fontId="40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72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vertical="center"/>
    </xf>
    <xf numFmtId="0" fontId="4" fillId="68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60" borderId="113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4" fontId="40" fillId="72" borderId="113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vertical="center"/>
    </xf>
    <xf numFmtId="4" fontId="42" fillId="68" borderId="113" applyNumberFormat="0" applyProtection="0">
      <alignment horizontal="right" vertical="center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4" fontId="40" fillId="63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39" fillId="56" borderId="113" applyNumberFormat="0" applyProtection="0">
      <alignment vertical="center"/>
    </xf>
    <xf numFmtId="0" fontId="4" fillId="69" borderId="113" applyNumberFormat="0" applyProtection="0">
      <alignment horizontal="left" vertical="top" indent="1"/>
    </xf>
    <xf numFmtId="4" fontId="40" fillId="57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38" fillId="56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0" fontId="40" fillId="72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4" fontId="40" fillId="64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38" fillId="56" borderId="113" applyNumberFormat="0" applyProtection="0">
      <alignment horizontal="left" vertical="center" indent="1"/>
    </xf>
    <xf numFmtId="4" fontId="39" fillId="56" borderId="113" applyNumberFormat="0" applyProtection="0">
      <alignment vertical="center"/>
    </xf>
    <xf numFmtId="4" fontId="44" fillId="68" borderId="113" applyNumberFormat="0" applyProtection="0">
      <alignment horizontal="right"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vertical="center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4" fontId="40" fillId="57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58" borderId="113" applyNumberFormat="0" applyProtection="0">
      <alignment horizontal="right" vertical="center"/>
    </xf>
    <xf numFmtId="4" fontId="38" fillId="56" borderId="113" applyNumberFormat="0" applyProtection="0">
      <alignment vertical="center"/>
    </xf>
    <xf numFmtId="4" fontId="40" fillId="59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4" fontId="40" fillId="72" borderId="104" applyNumberFormat="0" applyProtection="0">
      <alignment vertical="center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40" fillId="62" borderId="104" applyNumberFormat="0" applyProtection="0">
      <alignment horizontal="right" vertical="center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4" fontId="40" fillId="60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0" fontId="38" fillId="56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4" fillId="6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4" fontId="40" fillId="61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39" fillId="56" borderId="104" applyNumberFormat="0" applyProtection="0">
      <alignment vertical="center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2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8" fillId="56" borderId="104" applyNumberFormat="0" applyProtection="0">
      <alignment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4" fontId="40" fillId="60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0" fillId="72" borderId="104" applyNumberFormat="0" applyProtection="0">
      <alignment vertical="center"/>
    </xf>
    <xf numFmtId="4" fontId="40" fillId="68" borderId="104" applyNumberFormat="0" applyProtection="0">
      <alignment horizontal="right" vertical="center"/>
    </xf>
    <xf numFmtId="4" fontId="40" fillId="72" borderId="104" applyNumberFormat="0" applyProtection="0">
      <alignment horizontal="left" vertical="center" indent="1"/>
    </xf>
    <xf numFmtId="4" fontId="40" fillId="57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40" fillId="65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4" fontId="40" fillId="68" borderId="104" applyNumberFormat="0" applyProtection="0">
      <alignment horizontal="right" vertical="center"/>
    </xf>
    <xf numFmtId="0" fontId="4" fillId="68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4" fontId="40" fillId="66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39" fillId="56" borderId="104" applyNumberFormat="0" applyProtection="0">
      <alignment vertical="center"/>
    </xf>
    <xf numFmtId="4" fontId="40" fillId="61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0" fontId="4" fillId="68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0" fontId="38" fillId="56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4" fillId="6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4" fontId="40" fillId="61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39" fillId="56" borderId="104" applyNumberFormat="0" applyProtection="0">
      <alignment vertical="center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2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8" fillId="56" borderId="104" applyNumberFormat="0" applyProtection="0">
      <alignment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4" fontId="40" fillId="60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0" fillId="72" borderId="104" applyNumberFormat="0" applyProtection="0">
      <alignment vertical="center"/>
    </xf>
    <xf numFmtId="4" fontId="40" fillId="68" borderId="104" applyNumberFormat="0" applyProtection="0">
      <alignment horizontal="right" vertical="center"/>
    </xf>
    <xf numFmtId="4" fontId="40" fillId="72" borderId="104" applyNumberFormat="0" applyProtection="0">
      <alignment horizontal="left" vertical="center" indent="1"/>
    </xf>
    <xf numFmtId="4" fontId="40" fillId="57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40" fillId="65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4" fillId="6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4" fontId="40" fillId="61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39" fillId="56" borderId="104" applyNumberFormat="0" applyProtection="0">
      <alignment vertical="center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0" fontId="4" fillId="71" borderId="105" applyNumberFormat="0">
      <protection locked="0"/>
    </xf>
    <xf numFmtId="4" fontId="42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0" fontId="4" fillId="71" borderId="105" applyNumberFormat="0">
      <protection locked="0"/>
    </xf>
    <xf numFmtId="4" fontId="38" fillId="56" borderId="104" applyNumberFormat="0" applyProtection="0">
      <alignment horizontal="left" vertical="center" indent="1"/>
    </xf>
    <xf numFmtId="4" fontId="38" fillId="56" borderId="104" applyNumberFormat="0" applyProtection="0">
      <alignment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4" fontId="40" fillId="60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0" fillId="72" borderId="104" applyNumberFormat="0" applyProtection="0">
      <alignment vertical="center"/>
    </xf>
    <xf numFmtId="0" fontId="4" fillId="71" borderId="105" applyNumberFormat="0">
      <protection locked="0"/>
    </xf>
    <xf numFmtId="4" fontId="40" fillId="68" borderId="104" applyNumberFormat="0" applyProtection="0">
      <alignment horizontal="right" vertical="center"/>
    </xf>
    <xf numFmtId="4" fontId="40" fillId="72" borderId="104" applyNumberFormat="0" applyProtection="0">
      <alignment horizontal="left" vertical="center" indent="1"/>
    </xf>
    <xf numFmtId="4" fontId="40" fillId="57" borderId="104" applyNumberFormat="0" applyProtection="0">
      <alignment horizontal="left" vertical="center" indent="1"/>
    </xf>
    <xf numFmtId="0" fontId="4" fillId="71" borderId="105" applyNumberFormat="0">
      <protection locked="0"/>
    </xf>
    <xf numFmtId="4" fontId="39" fillId="56" borderId="104" applyNumberFormat="0" applyProtection="0">
      <alignment vertical="center"/>
    </xf>
    <xf numFmtId="4" fontId="40" fillId="65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71" borderId="105" applyNumberFormat="0">
      <protection locked="0"/>
    </xf>
    <xf numFmtId="0" fontId="4" fillId="71" borderId="105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4" fillId="68" borderId="107" applyNumberFormat="0" applyProtection="0">
      <alignment horizontal="right" vertical="center"/>
    </xf>
    <xf numFmtId="0" fontId="40" fillId="57" borderId="107" applyNumberFormat="0" applyProtection="0">
      <alignment horizontal="left" vertical="top" indent="1"/>
    </xf>
    <xf numFmtId="4" fontId="40" fillId="57" borderId="107" applyNumberFormat="0" applyProtection="0">
      <alignment horizontal="left" vertical="center" indent="1"/>
    </xf>
    <xf numFmtId="4" fontId="42" fillId="68" borderId="107" applyNumberFormat="0" applyProtection="0">
      <alignment horizontal="right" vertical="center"/>
    </xf>
    <xf numFmtId="4" fontId="40" fillId="68" borderId="107" applyNumberFormat="0" applyProtection="0">
      <alignment horizontal="right" vertical="center"/>
    </xf>
    <xf numFmtId="0" fontId="40" fillId="72" borderId="107" applyNumberFormat="0" applyProtection="0">
      <alignment horizontal="left" vertical="top" indent="1"/>
    </xf>
    <xf numFmtId="4" fontId="40" fillId="72" borderId="107" applyNumberFormat="0" applyProtection="0">
      <alignment horizontal="left" vertical="center" indent="1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vertical="center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4" fontId="40" fillId="57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58" borderId="107" applyNumberFormat="0" applyProtection="0">
      <alignment horizontal="right" vertical="center"/>
    </xf>
    <xf numFmtId="0" fontId="38" fillId="56" borderId="107" applyNumberFormat="0" applyProtection="0">
      <alignment horizontal="left" vertical="top" indent="1"/>
    </xf>
    <xf numFmtId="4" fontId="38" fillId="56" borderId="107" applyNumberFormat="0" applyProtection="0">
      <alignment horizontal="left" vertical="center" indent="1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vertical="center"/>
    </xf>
    <xf numFmtId="4" fontId="44" fillId="68" borderId="107" applyNumberFormat="0" applyProtection="0">
      <alignment horizontal="right" vertical="center"/>
    </xf>
    <xf numFmtId="0" fontId="40" fillId="57" borderId="107" applyNumberFormat="0" applyProtection="0">
      <alignment horizontal="left" vertical="top" indent="1"/>
    </xf>
    <xf numFmtId="4" fontId="40" fillId="57" borderId="107" applyNumberFormat="0" applyProtection="0">
      <alignment horizontal="left" vertical="center" indent="1"/>
    </xf>
    <xf numFmtId="4" fontId="42" fillId="68" borderId="107" applyNumberFormat="0" applyProtection="0">
      <alignment horizontal="right" vertical="center"/>
    </xf>
    <xf numFmtId="4" fontId="40" fillId="68" borderId="107" applyNumberFormat="0" applyProtection="0">
      <alignment horizontal="right" vertical="center"/>
    </xf>
    <xf numFmtId="0" fontId="40" fillId="72" borderId="107" applyNumberFormat="0" applyProtection="0">
      <alignment horizontal="left" vertical="top" indent="1"/>
    </xf>
    <xf numFmtId="4" fontId="40" fillId="72" borderId="107" applyNumberFormat="0" applyProtection="0">
      <alignment horizontal="left" vertical="center" indent="1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vertical="center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4" fontId="40" fillId="57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58" borderId="107" applyNumberFormat="0" applyProtection="0">
      <alignment horizontal="right" vertical="center"/>
    </xf>
    <xf numFmtId="0" fontId="38" fillId="56" borderId="107" applyNumberFormat="0" applyProtection="0">
      <alignment horizontal="left" vertical="top" indent="1"/>
    </xf>
    <xf numFmtId="4" fontId="38" fillId="56" borderId="107" applyNumberFormat="0" applyProtection="0">
      <alignment horizontal="left" vertical="center" indent="1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vertical="center"/>
    </xf>
    <xf numFmtId="0" fontId="38" fillId="56" borderId="110" applyNumberFormat="0" applyProtection="0">
      <alignment horizontal="left" vertical="top" indent="1"/>
    </xf>
    <xf numFmtId="0" fontId="4" fillId="69" borderId="113" applyNumberFormat="0" applyProtection="0">
      <alignment horizontal="left" vertical="center" indent="1"/>
    </xf>
    <xf numFmtId="4" fontId="40" fillId="62" borderId="113" applyNumberFormat="0" applyProtection="0">
      <alignment horizontal="right" vertical="center"/>
    </xf>
    <xf numFmtId="4" fontId="38" fillId="56" borderId="110" applyNumberFormat="0" applyProtection="0">
      <alignment horizontal="left" vertical="center" indent="1"/>
    </xf>
    <xf numFmtId="4" fontId="38" fillId="56" borderId="110" applyNumberFormat="0" applyProtection="0">
      <alignment vertical="center"/>
    </xf>
    <xf numFmtId="4" fontId="40" fillId="66" borderId="113" applyNumberFormat="0" applyProtection="0">
      <alignment horizontal="right" vertical="center"/>
    </xf>
    <xf numFmtId="4" fontId="44" fillId="68" borderId="113" applyNumberFormat="0" applyProtection="0">
      <alignment horizontal="right" vertical="center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0" fontId="4" fillId="71" borderId="105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4" fillId="6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4" fontId="40" fillId="61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39" fillId="56" borderId="104" applyNumberFormat="0" applyProtection="0">
      <alignment vertical="center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2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8" fillId="56" borderId="104" applyNumberFormat="0" applyProtection="0">
      <alignment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4" fontId="40" fillId="60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0" fillId="72" borderId="104" applyNumberFormat="0" applyProtection="0">
      <alignment vertical="center"/>
    </xf>
    <xf numFmtId="4" fontId="40" fillId="68" borderId="104" applyNumberFormat="0" applyProtection="0">
      <alignment horizontal="right" vertical="center"/>
    </xf>
    <xf numFmtId="4" fontId="40" fillId="72" borderId="104" applyNumberFormat="0" applyProtection="0">
      <alignment horizontal="left" vertical="center" indent="1"/>
    </xf>
    <xf numFmtId="4" fontId="40" fillId="57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40" fillId="65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71" borderId="105" applyNumberFormat="0">
      <protection locked="0"/>
    </xf>
    <xf numFmtId="0" fontId="4" fillId="71" borderId="105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4" fontId="42" fillId="72" borderId="104" applyNumberFormat="0" applyProtection="0">
      <alignment vertical="center"/>
    </xf>
    <xf numFmtId="0" fontId="40" fillId="72" borderId="104" applyNumberFormat="0" applyProtection="0">
      <alignment horizontal="left" vertical="top" indent="1"/>
    </xf>
    <xf numFmtId="4" fontId="42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40" fillId="57" borderId="104" applyNumberFormat="0" applyProtection="0">
      <alignment horizontal="right" vertical="center"/>
    </xf>
    <xf numFmtId="0" fontId="4" fillId="57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4" fontId="40" fillId="58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0" fillId="72" borderId="104" applyNumberFormat="0" applyProtection="0">
      <alignment horizontal="left" vertical="top" indent="1"/>
    </xf>
    <xf numFmtId="4" fontId="40" fillId="72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0" fillId="57" borderId="104" applyNumberFormat="0" applyProtection="0">
      <alignment horizontal="left" vertical="center" indent="1"/>
    </xf>
    <xf numFmtId="4" fontId="38" fillId="56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40" fillId="60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4" fontId="40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4" fontId="44" fillId="68" borderId="104" applyNumberFormat="0" applyProtection="0">
      <alignment horizontal="right" vertical="center"/>
    </xf>
    <xf numFmtId="0" fontId="30" fillId="0" borderId="112">
      <alignment horizontal="left" vertical="center"/>
    </xf>
    <xf numFmtId="0" fontId="4" fillId="69" borderId="104" applyNumberFormat="0" applyProtection="0">
      <alignment horizontal="left" vertical="top" indent="1"/>
    </xf>
    <xf numFmtId="4" fontId="40" fillId="63" borderId="104" applyNumberFormat="0" applyProtection="0">
      <alignment horizontal="right" vertical="center"/>
    </xf>
    <xf numFmtId="0" fontId="4" fillId="69" borderId="104" applyNumberFormat="0" applyProtection="0">
      <alignment horizontal="left" vertical="top" indent="1"/>
    </xf>
    <xf numFmtId="4" fontId="40" fillId="64" borderId="104" applyNumberFormat="0" applyProtection="0">
      <alignment horizontal="right" vertical="center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0" fontId="4" fillId="71" borderId="108" applyNumberFormat="0">
      <protection locked="0"/>
    </xf>
    <xf numFmtId="0" fontId="4" fillId="71" borderId="108" applyNumberFormat="0">
      <protection locked="0"/>
    </xf>
    <xf numFmtId="0" fontId="30" fillId="0" borderId="109">
      <alignment horizontal="left" vertical="center"/>
    </xf>
    <xf numFmtId="0" fontId="4" fillId="71" borderId="108" applyNumberFormat="0">
      <protection locked="0"/>
    </xf>
    <xf numFmtId="0" fontId="4" fillId="71" borderId="108" applyNumberFormat="0">
      <protection locked="0"/>
    </xf>
    <xf numFmtId="0" fontId="4" fillId="71" borderId="108" applyNumberFormat="0">
      <protection locked="0"/>
    </xf>
    <xf numFmtId="0" fontId="4" fillId="71" borderId="108" applyNumberFormat="0">
      <protection locked="0"/>
    </xf>
    <xf numFmtId="0" fontId="30" fillId="0" borderId="109">
      <alignment horizontal="left" vertical="center"/>
    </xf>
    <xf numFmtId="0" fontId="30" fillId="0" borderId="106">
      <alignment horizontal="left" vertical="center"/>
    </xf>
    <xf numFmtId="0" fontId="30" fillId="0" borderId="106">
      <alignment horizontal="left" vertical="center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9" borderId="107" applyNumberFormat="0" applyProtection="0">
      <alignment horizontal="right" vertical="center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4" fontId="40" fillId="57" borderId="107" applyNumberFormat="0" applyProtection="0">
      <alignment horizontal="right" vertical="center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4" fontId="44" fillId="68" borderId="107" applyNumberFormat="0" applyProtection="0">
      <alignment horizontal="right" vertical="center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4" fontId="40" fillId="61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0" fontId="30" fillId="0" borderId="106">
      <alignment horizontal="left" vertical="center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39" fillId="56" borderId="107" applyNumberFormat="0" applyProtection="0">
      <alignment vertical="center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4" fontId="42" fillId="72" borderId="107" applyNumberFormat="0" applyProtection="0">
      <alignment vertical="center"/>
    </xf>
    <xf numFmtId="0" fontId="4" fillId="71" borderId="108" applyNumberFormat="0">
      <protection locked="0"/>
    </xf>
    <xf numFmtId="4" fontId="42" fillId="68" borderId="107" applyNumberFormat="0" applyProtection="0">
      <alignment horizontal="right" vertical="center"/>
    </xf>
    <xf numFmtId="0" fontId="40" fillId="72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0" fontId="40" fillId="57" borderId="107" applyNumberFormat="0" applyProtection="0">
      <alignment horizontal="left" vertical="top" indent="1"/>
    </xf>
    <xf numFmtId="0" fontId="4" fillId="71" borderId="108" applyNumberFormat="0">
      <protection locked="0"/>
    </xf>
    <xf numFmtId="4" fontId="38" fillId="56" borderId="107" applyNumberFormat="0" applyProtection="0">
      <alignment horizontal="left" vertical="center" indent="1"/>
    </xf>
    <xf numFmtId="4" fontId="38" fillId="56" borderId="107" applyNumberFormat="0" applyProtection="0">
      <alignment vertical="center"/>
    </xf>
    <xf numFmtId="4" fontId="40" fillId="66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4" fontId="38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4" fontId="40" fillId="60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4" fontId="40" fillId="72" borderId="107" applyNumberFormat="0" applyProtection="0">
      <alignment vertical="center"/>
    </xf>
    <xf numFmtId="0" fontId="4" fillId="71" borderId="108" applyNumberFormat="0">
      <protection locked="0"/>
    </xf>
    <xf numFmtId="4" fontId="40" fillId="68" borderId="107" applyNumberFormat="0" applyProtection="0">
      <alignment horizontal="right" vertical="center"/>
    </xf>
    <xf numFmtId="4" fontId="40" fillId="72" borderId="107" applyNumberFormat="0" applyProtection="0">
      <alignment horizontal="left" vertical="center" indent="1"/>
    </xf>
    <xf numFmtId="4" fontId="40" fillId="57" borderId="107" applyNumberFormat="0" applyProtection="0">
      <alignment horizontal="left" vertical="center" indent="1"/>
    </xf>
    <xf numFmtId="0" fontId="4" fillId="71" borderId="108" applyNumberFormat="0">
      <protection locked="0"/>
    </xf>
    <xf numFmtId="4" fontId="39" fillId="56" borderId="107" applyNumberFormat="0" applyProtection="0">
      <alignment vertical="center"/>
    </xf>
    <xf numFmtId="0" fontId="30" fillId="0" borderId="106">
      <alignment horizontal="left" vertical="center"/>
    </xf>
    <xf numFmtId="4" fontId="40" fillId="65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0" fontId="4" fillId="71" borderId="108" applyNumberFormat="0">
      <protection locked="0"/>
    </xf>
    <xf numFmtId="0" fontId="4" fillId="71" borderId="108" applyNumberFormat="0">
      <protection locked="0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0" fontId="4" fillId="71" borderId="108" applyNumberFormat="0">
      <protection locked="0"/>
    </xf>
    <xf numFmtId="0" fontId="4" fillId="71" borderId="108" applyNumberFormat="0">
      <protection locked="0"/>
    </xf>
    <xf numFmtId="0" fontId="4" fillId="71" borderId="108" applyNumberFormat="0">
      <protection locked="0"/>
    </xf>
    <xf numFmtId="0" fontId="4" fillId="71" borderId="108" applyNumberFormat="0">
      <protection locked="0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4" fontId="44" fillId="68" borderId="110" applyNumberFormat="0" applyProtection="0">
      <alignment horizontal="right" vertical="center"/>
    </xf>
    <xf numFmtId="0" fontId="40" fillId="57" borderId="110" applyNumberFormat="0" applyProtection="0">
      <alignment horizontal="left" vertical="top" indent="1"/>
    </xf>
    <xf numFmtId="4" fontId="40" fillId="57" borderId="110" applyNumberFormat="0" applyProtection="0">
      <alignment horizontal="left" vertical="center" indent="1"/>
    </xf>
    <xf numFmtId="4" fontId="42" fillId="68" borderId="110" applyNumberFormat="0" applyProtection="0">
      <alignment horizontal="right" vertical="center"/>
    </xf>
    <xf numFmtId="4" fontId="40" fillId="68" borderId="110" applyNumberFormat="0" applyProtection="0">
      <alignment horizontal="right" vertical="center"/>
    </xf>
    <xf numFmtId="0" fontId="40" fillId="72" borderId="110" applyNumberFormat="0" applyProtection="0">
      <alignment horizontal="left" vertical="top" indent="1"/>
    </xf>
    <xf numFmtId="4" fontId="40" fillId="72" borderId="110" applyNumberFormat="0" applyProtection="0">
      <alignment horizontal="left" vertical="center" indent="1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vertical="center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4" fontId="40" fillId="57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58" borderId="110" applyNumberFormat="0" applyProtection="0">
      <alignment horizontal="right" vertical="center"/>
    </xf>
    <xf numFmtId="0" fontId="38" fillId="56" borderId="110" applyNumberFormat="0" applyProtection="0">
      <alignment horizontal="left" vertical="top" indent="1"/>
    </xf>
    <xf numFmtId="4" fontId="38" fillId="56" borderId="110" applyNumberFormat="0" applyProtection="0">
      <alignment horizontal="left" vertical="center" indent="1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vertical="center"/>
    </xf>
    <xf numFmtId="4" fontId="44" fillId="68" borderId="110" applyNumberFormat="0" applyProtection="0">
      <alignment horizontal="right" vertical="center"/>
    </xf>
    <xf numFmtId="0" fontId="40" fillId="57" borderId="110" applyNumberFormat="0" applyProtection="0">
      <alignment horizontal="left" vertical="top" indent="1"/>
    </xf>
    <xf numFmtId="4" fontId="40" fillId="57" borderId="110" applyNumberFormat="0" applyProtection="0">
      <alignment horizontal="left" vertical="center" indent="1"/>
    </xf>
    <xf numFmtId="4" fontId="42" fillId="68" borderId="110" applyNumberFormat="0" applyProtection="0">
      <alignment horizontal="right" vertical="center"/>
    </xf>
    <xf numFmtId="4" fontId="40" fillId="68" borderId="110" applyNumberFormat="0" applyProtection="0">
      <alignment horizontal="right" vertical="center"/>
    </xf>
    <xf numFmtId="0" fontId="40" fillId="72" borderId="110" applyNumberFormat="0" applyProtection="0">
      <alignment horizontal="left" vertical="top" indent="1"/>
    </xf>
    <xf numFmtId="4" fontId="40" fillId="72" borderId="110" applyNumberFormat="0" applyProtection="0">
      <alignment horizontal="left" vertical="center" indent="1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vertical="center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4" fontId="40" fillId="57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58" borderId="110" applyNumberFormat="0" applyProtection="0">
      <alignment horizontal="right" vertical="center"/>
    </xf>
    <xf numFmtId="0" fontId="38" fillId="56" borderId="110" applyNumberFormat="0" applyProtection="0">
      <alignment horizontal="left" vertical="top" indent="1"/>
    </xf>
    <xf numFmtId="4" fontId="38" fillId="56" borderId="110" applyNumberFormat="0" applyProtection="0">
      <alignment horizontal="left" vertical="center" indent="1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vertical="center"/>
    </xf>
    <xf numFmtId="0" fontId="4" fillId="70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4" fontId="40" fillId="66" borderId="104" applyNumberFormat="0" applyProtection="0">
      <alignment horizontal="right" vertical="center"/>
    </xf>
    <xf numFmtId="0" fontId="4" fillId="57" borderId="104" applyNumberFormat="0" applyProtection="0">
      <alignment horizontal="left" vertical="center" indent="1"/>
    </xf>
    <xf numFmtId="4" fontId="40" fillId="65" borderId="104" applyNumberFormat="0" applyProtection="0">
      <alignment horizontal="right" vertical="center"/>
    </xf>
    <xf numFmtId="0" fontId="4" fillId="71" borderId="108" applyNumberFormat="0">
      <protection locked="0"/>
    </xf>
    <xf numFmtId="0" fontId="4" fillId="71" borderId="108" applyNumberFormat="0">
      <protection locked="0"/>
    </xf>
    <xf numFmtId="0" fontId="4" fillId="71" borderId="108" applyNumberFormat="0">
      <protection locked="0"/>
    </xf>
    <xf numFmtId="0" fontId="4" fillId="71" borderId="108" applyNumberFormat="0">
      <protection locked="0"/>
    </xf>
    <xf numFmtId="0" fontId="4" fillId="71" borderId="108" applyNumberFormat="0">
      <protection locked="0"/>
    </xf>
    <xf numFmtId="0" fontId="4" fillId="71" borderId="108" applyNumberFormat="0">
      <protection locked="0"/>
    </xf>
    <xf numFmtId="0" fontId="30" fillId="0" borderId="106">
      <alignment horizontal="left" vertical="center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9" borderId="107" applyNumberFormat="0" applyProtection="0">
      <alignment horizontal="right" vertical="center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4" fontId="40" fillId="57" borderId="107" applyNumberFormat="0" applyProtection="0">
      <alignment horizontal="right" vertical="center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4" fontId="44" fillId="68" borderId="107" applyNumberFormat="0" applyProtection="0">
      <alignment horizontal="right" vertical="center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4" fontId="40" fillId="61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0" fontId="30" fillId="0" borderId="106">
      <alignment horizontal="left" vertical="center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39" fillId="56" borderId="107" applyNumberFormat="0" applyProtection="0">
      <alignment vertical="center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4" fontId="42" fillId="72" borderId="107" applyNumberFormat="0" applyProtection="0">
      <alignment vertical="center"/>
    </xf>
    <xf numFmtId="4" fontId="42" fillId="68" borderId="107" applyNumberFormat="0" applyProtection="0">
      <alignment horizontal="right" vertical="center"/>
    </xf>
    <xf numFmtId="0" fontId="40" fillId="72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0" fontId="40" fillId="57" borderId="107" applyNumberFormat="0" applyProtection="0">
      <alignment horizontal="left" vertical="top" indent="1"/>
    </xf>
    <xf numFmtId="4" fontId="38" fillId="56" borderId="107" applyNumberFormat="0" applyProtection="0">
      <alignment horizontal="left" vertical="center" indent="1"/>
    </xf>
    <xf numFmtId="4" fontId="38" fillId="56" borderId="107" applyNumberFormat="0" applyProtection="0">
      <alignment vertical="center"/>
    </xf>
    <xf numFmtId="4" fontId="40" fillId="66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4" fontId="38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4" fontId="40" fillId="60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4" fontId="40" fillId="72" borderId="107" applyNumberFormat="0" applyProtection="0">
      <alignment vertical="center"/>
    </xf>
    <xf numFmtId="4" fontId="40" fillId="68" borderId="107" applyNumberFormat="0" applyProtection="0">
      <alignment horizontal="right" vertical="center"/>
    </xf>
    <xf numFmtId="4" fontId="40" fillId="72" borderId="107" applyNumberFormat="0" applyProtection="0">
      <alignment horizontal="left" vertical="center" indent="1"/>
    </xf>
    <xf numFmtId="4" fontId="40" fillId="57" borderId="107" applyNumberFormat="0" applyProtection="0">
      <alignment horizontal="left" vertical="center" indent="1"/>
    </xf>
    <xf numFmtId="4" fontId="39" fillId="56" borderId="107" applyNumberFormat="0" applyProtection="0">
      <alignment vertical="center"/>
    </xf>
    <xf numFmtId="4" fontId="40" fillId="65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0" fontId="4" fillId="71" borderId="108" applyNumberFormat="0">
      <protection locked="0"/>
    </xf>
    <xf numFmtId="0" fontId="4" fillId="71" borderId="108" applyNumberFormat="0">
      <protection locked="0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4" fontId="38" fillId="56" borderId="107" applyNumberFormat="0" applyProtection="0">
      <alignment vertical="center"/>
    </xf>
    <xf numFmtId="4" fontId="39" fillId="56" borderId="107" applyNumberFormat="0" applyProtection="0">
      <alignment vertical="center"/>
    </xf>
    <xf numFmtId="4" fontId="38" fillId="56" borderId="107" applyNumberFormat="0" applyProtection="0">
      <alignment horizontal="left" vertical="center" indent="1"/>
    </xf>
    <xf numFmtId="0" fontId="38" fillId="56" borderId="107" applyNumberFormat="0" applyProtection="0">
      <alignment horizontal="left" vertical="top" indent="1"/>
    </xf>
    <xf numFmtId="4" fontId="40" fillId="58" borderId="107" applyNumberFormat="0" applyProtection="0">
      <alignment horizontal="right" vertical="center"/>
    </xf>
    <xf numFmtId="4" fontId="40" fillId="59" borderId="107" applyNumberFormat="0" applyProtection="0">
      <alignment horizontal="right" vertical="center"/>
    </xf>
    <xf numFmtId="4" fontId="40" fillId="60" borderId="107" applyNumberFormat="0" applyProtection="0">
      <alignment horizontal="right" vertical="center"/>
    </xf>
    <xf numFmtId="4" fontId="40" fillId="61" borderId="107" applyNumberFormat="0" applyProtection="0">
      <alignment horizontal="right" vertical="center"/>
    </xf>
    <xf numFmtId="4" fontId="40" fillId="62" borderId="107" applyNumberFormat="0" applyProtection="0">
      <alignment horizontal="right" vertical="center"/>
    </xf>
    <xf numFmtId="4" fontId="40" fillId="63" borderId="107" applyNumberFormat="0" applyProtection="0">
      <alignment horizontal="right" vertical="center"/>
    </xf>
    <xf numFmtId="4" fontId="40" fillId="64" borderId="107" applyNumberFormat="0" applyProtection="0">
      <alignment horizontal="right" vertical="center"/>
    </xf>
    <xf numFmtId="4" fontId="40" fillId="65" borderId="107" applyNumberFormat="0" applyProtection="0">
      <alignment horizontal="right" vertical="center"/>
    </xf>
    <xf numFmtId="4" fontId="40" fillId="66" borderId="107" applyNumberFormat="0" applyProtection="0">
      <alignment horizontal="right" vertical="center"/>
    </xf>
    <xf numFmtId="4" fontId="40" fillId="57" borderId="107" applyNumberFormat="0" applyProtection="0">
      <alignment horizontal="right" vertical="center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center" indent="1"/>
    </xf>
    <xf numFmtId="0" fontId="4" fillId="69" borderId="107" applyNumberFormat="0" applyProtection="0">
      <alignment horizontal="left" vertical="top" indent="1"/>
    </xf>
    <xf numFmtId="0" fontId="4" fillId="69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center" indent="1"/>
    </xf>
    <xf numFmtId="0" fontId="4" fillId="57" borderId="107" applyNumberFormat="0" applyProtection="0">
      <alignment horizontal="left" vertical="top" indent="1"/>
    </xf>
    <xf numFmtId="0" fontId="4" fillId="57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center" indent="1"/>
    </xf>
    <xf numFmtId="0" fontId="4" fillId="70" borderId="107" applyNumberFormat="0" applyProtection="0">
      <alignment horizontal="left" vertical="top" indent="1"/>
    </xf>
    <xf numFmtId="0" fontId="4" fillId="70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center" indent="1"/>
    </xf>
    <xf numFmtId="0" fontId="4" fillId="68" borderId="107" applyNumberFormat="0" applyProtection="0">
      <alignment horizontal="left" vertical="top" indent="1"/>
    </xf>
    <xf numFmtId="0" fontId="4" fillId="68" borderId="107" applyNumberFormat="0" applyProtection="0">
      <alignment horizontal="left" vertical="top" indent="1"/>
    </xf>
    <xf numFmtId="4" fontId="40" fillId="72" borderId="107" applyNumberFormat="0" applyProtection="0">
      <alignment vertical="center"/>
    </xf>
    <xf numFmtId="4" fontId="42" fillId="72" borderId="107" applyNumberFormat="0" applyProtection="0">
      <alignment vertical="center"/>
    </xf>
    <xf numFmtId="4" fontId="40" fillId="72" borderId="107" applyNumberFormat="0" applyProtection="0">
      <alignment horizontal="left" vertical="center" indent="1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0" fontId="40" fillId="72" borderId="107" applyNumberFormat="0" applyProtection="0">
      <alignment horizontal="left" vertical="top" indent="1"/>
    </xf>
    <xf numFmtId="4" fontId="40" fillId="68" borderId="107" applyNumberFormat="0" applyProtection="0">
      <alignment horizontal="right" vertical="center"/>
    </xf>
    <xf numFmtId="4" fontId="42" fillId="68" borderId="107" applyNumberFormat="0" applyProtection="0">
      <alignment horizontal="right" vertical="center"/>
    </xf>
    <xf numFmtId="4" fontId="40" fillId="57" borderId="107" applyNumberFormat="0" applyProtection="0">
      <alignment horizontal="left" vertical="center" indent="1"/>
    </xf>
    <xf numFmtId="0" fontId="40" fillId="57" borderId="107" applyNumberFormat="0" applyProtection="0">
      <alignment horizontal="left" vertical="top" indent="1"/>
    </xf>
    <xf numFmtId="4" fontId="44" fillId="68" borderId="107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4" fontId="38" fillId="56" borderId="110" applyNumberFormat="0" applyProtection="0">
      <alignment vertical="center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30" fillId="0" borderId="112">
      <alignment horizontal="left" vertical="center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30" fillId="0" borderId="112">
      <alignment horizontal="left" vertical="center"/>
    </xf>
    <xf numFmtId="4" fontId="38" fillId="56" borderId="110" applyNumberFormat="0" applyProtection="0">
      <alignment vertical="center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0" fontId="38" fillId="56" borderId="110" applyNumberFormat="0" applyProtection="0">
      <alignment horizontal="left" vertical="top" indent="1"/>
    </xf>
    <xf numFmtId="4" fontId="40" fillId="59" borderId="110" applyNumberFormat="0" applyProtection="0">
      <alignment horizontal="right" vertical="center"/>
    </xf>
    <xf numFmtId="4" fontId="40" fillId="58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4" fontId="40" fillId="57" borderId="110" applyNumberFormat="0" applyProtection="0">
      <alignment horizontal="right" vertical="center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4" fontId="44" fillId="68" borderId="110" applyNumberFormat="0" applyProtection="0">
      <alignment horizontal="right" vertical="center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4" fontId="40" fillId="61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38" fillId="56" borderId="110" applyNumberFormat="0" applyProtection="0">
      <alignment vertical="center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39" fillId="56" borderId="110" applyNumberFormat="0" applyProtection="0">
      <alignment vertical="center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4" fontId="42" fillId="72" borderId="110" applyNumberFormat="0" applyProtection="0">
      <alignment vertical="center"/>
    </xf>
    <xf numFmtId="0" fontId="4" fillId="71" borderId="111" applyNumberFormat="0">
      <protection locked="0"/>
    </xf>
    <xf numFmtId="4" fontId="42" fillId="68" borderId="110" applyNumberFormat="0" applyProtection="0">
      <alignment horizontal="right" vertical="center"/>
    </xf>
    <xf numFmtId="0" fontId="40" fillId="72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0" fontId="40" fillId="57" borderId="110" applyNumberFormat="0" applyProtection="0">
      <alignment horizontal="left" vertical="top" indent="1"/>
    </xf>
    <xf numFmtId="0" fontId="4" fillId="71" borderId="111" applyNumberFormat="0">
      <protection locked="0"/>
    </xf>
    <xf numFmtId="4" fontId="38" fillId="56" borderId="110" applyNumberFormat="0" applyProtection="0">
      <alignment horizontal="left" vertical="center" indent="1"/>
    </xf>
    <xf numFmtId="4" fontId="38" fillId="56" borderId="110" applyNumberFormat="0" applyProtection="0">
      <alignment vertical="center"/>
    </xf>
    <xf numFmtId="4" fontId="40" fillId="66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4" fontId="38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4" fontId="40" fillId="60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4" fontId="40" fillId="72" borderId="110" applyNumberFormat="0" applyProtection="0">
      <alignment vertical="center"/>
    </xf>
    <xf numFmtId="0" fontId="4" fillId="71" borderId="111" applyNumberFormat="0">
      <protection locked="0"/>
    </xf>
    <xf numFmtId="4" fontId="40" fillId="68" borderId="110" applyNumberFormat="0" applyProtection="0">
      <alignment horizontal="right" vertical="center"/>
    </xf>
    <xf numFmtId="4" fontId="40" fillId="72" borderId="110" applyNumberFormat="0" applyProtection="0">
      <alignment horizontal="left" vertical="center" indent="1"/>
    </xf>
    <xf numFmtId="4" fontId="40" fillId="57" borderId="110" applyNumberFormat="0" applyProtection="0">
      <alignment horizontal="left" vertical="center" indent="1"/>
    </xf>
    <xf numFmtId="0" fontId="4" fillId="71" borderId="111" applyNumberFormat="0">
      <protection locked="0"/>
    </xf>
    <xf numFmtId="4" fontId="39" fillId="56" borderId="110" applyNumberFormat="0" applyProtection="0">
      <alignment vertical="center"/>
    </xf>
    <xf numFmtId="4" fontId="40" fillId="65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38" fillId="56" borderId="110" applyNumberFormat="0" applyProtection="0">
      <alignment vertical="center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4" fontId="38" fillId="56" borderId="110" applyNumberFormat="0" applyProtection="0">
      <alignment vertical="center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38" fillId="56" borderId="110" applyNumberFormat="0" applyProtection="0">
      <alignment vertical="center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4" fontId="38" fillId="56" borderId="110" applyNumberFormat="0" applyProtection="0">
      <alignment vertical="center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58" borderId="113" applyNumberFormat="0" applyProtection="0">
      <alignment horizontal="right" vertical="center"/>
    </xf>
    <xf numFmtId="4" fontId="38" fillId="56" borderId="113" applyNumberFormat="0" applyProtection="0">
      <alignment vertical="center"/>
    </xf>
    <xf numFmtId="4" fontId="42" fillId="68" borderId="113" applyNumberFormat="0" applyProtection="0">
      <alignment horizontal="right" vertical="center"/>
    </xf>
    <xf numFmtId="4" fontId="42" fillId="72" borderId="113" applyNumberFormat="0" applyProtection="0">
      <alignment vertical="center"/>
    </xf>
    <xf numFmtId="0" fontId="4" fillId="68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4" fontId="40" fillId="58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0" fontId="40" fillId="72" borderId="113" applyNumberFormat="0" applyProtection="0">
      <alignment horizontal="left" vertical="top" indent="1"/>
    </xf>
    <xf numFmtId="4" fontId="40" fillId="57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4" fontId="40" fillId="64" borderId="113" applyNumberFormat="0" applyProtection="0">
      <alignment horizontal="right" vertical="center"/>
    </xf>
    <xf numFmtId="4" fontId="38" fillId="56" borderId="113" applyNumberFormat="0" applyProtection="0">
      <alignment horizontal="left" vertical="center" indent="1"/>
    </xf>
    <xf numFmtId="4" fontId="40" fillId="64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39" fillId="56" borderId="113" applyNumberFormat="0" applyProtection="0">
      <alignment vertical="center"/>
    </xf>
    <xf numFmtId="4" fontId="40" fillId="57" borderId="113" applyNumberFormat="0" applyProtection="0">
      <alignment horizontal="left" vertical="center" indent="1"/>
    </xf>
    <xf numFmtId="4" fontId="40" fillId="72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4" fontId="40" fillId="59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38" fillId="56" borderId="113" applyNumberFormat="0" applyProtection="0">
      <alignment vertical="center"/>
    </xf>
    <xf numFmtId="4" fontId="40" fillId="68" borderId="113" applyNumberFormat="0" applyProtection="0">
      <alignment horizontal="right" vertical="center"/>
    </xf>
    <xf numFmtId="0" fontId="40" fillId="57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4" fontId="40" fillId="65" borderId="113" applyNumberFormat="0" applyProtection="0">
      <alignment horizontal="right" vertical="center"/>
    </xf>
    <xf numFmtId="0" fontId="38" fillId="56" borderId="113" applyNumberFormat="0" applyProtection="0">
      <alignment horizontal="left" vertical="top" indent="1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38" fillId="56" borderId="110" applyNumberFormat="0" applyProtection="0">
      <alignment vertical="center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0" fontId="38" fillId="56" borderId="110" applyNumberFormat="0" applyProtection="0">
      <alignment horizontal="left" vertical="top" indent="1"/>
    </xf>
    <xf numFmtId="4" fontId="40" fillId="59" borderId="110" applyNumberFormat="0" applyProtection="0">
      <alignment horizontal="right" vertical="center"/>
    </xf>
    <xf numFmtId="4" fontId="40" fillId="58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4" fontId="40" fillId="57" borderId="110" applyNumberFormat="0" applyProtection="0">
      <alignment horizontal="right" vertical="center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4" fontId="44" fillId="68" borderId="110" applyNumberFormat="0" applyProtection="0">
      <alignment horizontal="right" vertical="center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4" fontId="40" fillId="61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38" fillId="56" borderId="110" applyNumberFormat="0" applyProtection="0">
      <alignment vertical="center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39" fillId="56" borderId="110" applyNumberFormat="0" applyProtection="0">
      <alignment vertical="center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4" fontId="42" fillId="72" borderId="110" applyNumberFormat="0" applyProtection="0">
      <alignment vertical="center"/>
    </xf>
    <xf numFmtId="4" fontId="42" fillId="68" borderId="110" applyNumberFormat="0" applyProtection="0">
      <alignment horizontal="right" vertical="center"/>
    </xf>
    <xf numFmtId="0" fontId="40" fillId="72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0" fontId="40" fillId="57" borderId="110" applyNumberFormat="0" applyProtection="0">
      <alignment horizontal="left" vertical="top" indent="1"/>
    </xf>
    <xf numFmtId="4" fontId="38" fillId="56" borderId="110" applyNumberFormat="0" applyProtection="0">
      <alignment horizontal="left" vertical="center" indent="1"/>
    </xf>
    <xf numFmtId="4" fontId="38" fillId="56" borderId="110" applyNumberFormat="0" applyProtection="0">
      <alignment vertical="center"/>
    </xf>
    <xf numFmtId="4" fontId="40" fillId="66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4" fontId="38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4" fontId="40" fillId="60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4" fontId="40" fillId="72" borderId="110" applyNumberFormat="0" applyProtection="0">
      <alignment vertical="center"/>
    </xf>
    <xf numFmtId="4" fontId="40" fillId="68" borderId="110" applyNumberFormat="0" applyProtection="0">
      <alignment horizontal="right" vertical="center"/>
    </xf>
    <xf numFmtId="4" fontId="40" fillId="72" borderId="110" applyNumberFormat="0" applyProtection="0">
      <alignment horizontal="left" vertical="center" indent="1"/>
    </xf>
    <xf numFmtId="4" fontId="40" fillId="57" borderId="110" applyNumberFormat="0" applyProtection="0">
      <alignment horizontal="left" vertical="center" indent="1"/>
    </xf>
    <xf numFmtId="4" fontId="39" fillId="56" borderId="110" applyNumberFormat="0" applyProtection="0">
      <alignment vertical="center"/>
    </xf>
    <xf numFmtId="4" fontId="40" fillId="65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38" fillId="56" borderId="110" applyNumberFormat="0" applyProtection="0">
      <alignment vertical="center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4" fontId="38" fillId="56" borderId="110" applyNumberFormat="0" applyProtection="0">
      <alignment vertical="center"/>
    </xf>
    <xf numFmtId="4" fontId="39" fillId="56" borderId="110" applyNumberFormat="0" applyProtection="0">
      <alignment vertical="center"/>
    </xf>
    <xf numFmtId="4" fontId="38" fillId="56" borderId="110" applyNumberFormat="0" applyProtection="0">
      <alignment horizontal="left" vertical="center" indent="1"/>
    </xf>
    <xf numFmtId="0" fontId="38" fillId="56" borderId="110" applyNumberFormat="0" applyProtection="0">
      <alignment horizontal="left" vertical="top" indent="1"/>
    </xf>
    <xf numFmtId="4" fontId="40" fillId="58" borderId="110" applyNumberFormat="0" applyProtection="0">
      <alignment horizontal="right" vertical="center"/>
    </xf>
    <xf numFmtId="4" fontId="40" fillId="59" borderId="110" applyNumberFormat="0" applyProtection="0">
      <alignment horizontal="right" vertical="center"/>
    </xf>
    <xf numFmtId="4" fontId="40" fillId="60" borderId="110" applyNumberFormat="0" applyProtection="0">
      <alignment horizontal="right" vertical="center"/>
    </xf>
    <xf numFmtId="4" fontId="40" fillId="61" borderId="110" applyNumberFormat="0" applyProtection="0">
      <alignment horizontal="right" vertical="center"/>
    </xf>
    <xf numFmtId="4" fontId="40" fillId="62" borderId="110" applyNumberFormat="0" applyProtection="0">
      <alignment horizontal="right" vertical="center"/>
    </xf>
    <xf numFmtId="4" fontId="40" fillId="63" borderId="110" applyNumberFormat="0" applyProtection="0">
      <alignment horizontal="right" vertical="center"/>
    </xf>
    <xf numFmtId="4" fontId="40" fillId="64" borderId="110" applyNumberFormat="0" applyProtection="0">
      <alignment horizontal="right" vertical="center"/>
    </xf>
    <xf numFmtId="4" fontId="40" fillId="65" borderId="110" applyNumberFormat="0" applyProtection="0">
      <alignment horizontal="right" vertical="center"/>
    </xf>
    <xf numFmtId="4" fontId="40" fillId="66" borderId="110" applyNumberFormat="0" applyProtection="0">
      <alignment horizontal="right" vertical="center"/>
    </xf>
    <xf numFmtId="4" fontId="40" fillId="57" borderId="110" applyNumberFormat="0" applyProtection="0">
      <alignment horizontal="right" vertical="center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center" indent="1"/>
    </xf>
    <xf numFmtId="0" fontId="4" fillId="69" borderId="110" applyNumberFormat="0" applyProtection="0">
      <alignment horizontal="left" vertical="top" indent="1"/>
    </xf>
    <xf numFmtId="0" fontId="4" fillId="69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center" indent="1"/>
    </xf>
    <xf numFmtId="0" fontId="4" fillId="57" borderId="110" applyNumberFormat="0" applyProtection="0">
      <alignment horizontal="left" vertical="top" indent="1"/>
    </xf>
    <xf numFmtId="0" fontId="4" fillId="57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center" indent="1"/>
    </xf>
    <xf numFmtId="0" fontId="4" fillId="70" borderId="110" applyNumberFormat="0" applyProtection="0">
      <alignment horizontal="left" vertical="top" indent="1"/>
    </xf>
    <xf numFmtId="0" fontId="4" fillId="70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center" indent="1"/>
    </xf>
    <xf numFmtId="0" fontId="4" fillId="68" borderId="110" applyNumberFormat="0" applyProtection="0">
      <alignment horizontal="left" vertical="top" indent="1"/>
    </xf>
    <xf numFmtId="0" fontId="4" fillId="68" borderId="110" applyNumberFormat="0" applyProtection="0">
      <alignment horizontal="left" vertical="top" indent="1"/>
    </xf>
    <xf numFmtId="4" fontId="40" fillId="72" borderId="110" applyNumberFormat="0" applyProtection="0">
      <alignment vertical="center"/>
    </xf>
    <xf numFmtId="4" fontId="42" fillId="72" borderId="110" applyNumberFormat="0" applyProtection="0">
      <alignment vertical="center"/>
    </xf>
    <xf numFmtId="4" fontId="40" fillId="72" borderId="110" applyNumberFormat="0" applyProtection="0">
      <alignment horizontal="left" vertical="center" indent="1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0" fontId="40" fillId="72" borderId="110" applyNumberFormat="0" applyProtection="0">
      <alignment horizontal="left" vertical="top" indent="1"/>
    </xf>
    <xf numFmtId="4" fontId="40" fillId="68" borderId="110" applyNumberFormat="0" applyProtection="0">
      <alignment horizontal="right" vertical="center"/>
    </xf>
    <xf numFmtId="4" fontId="42" fillId="68" borderId="110" applyNumberFormat="0" applyProtection="0">
      <alignment horizontal="right" vertical="center"/>
    </xf>
    <xf numFmtId="4" fontId="40" fillId="57" borderId="110" applyNumberFormat="0" applyProtection="0">
      <alignment horizontal="left" vertical="center" indent="1"/>
    </xf>
    <xf numFmtId="0" fontId="40" fillId="57" borderId="110" applyNumberFormat="0" applyProtection="0">
      <alignment horizontal="left" vertical="top" indent="1"/>
    </xf>
    <xf numFmtId="4" fontId="44" fillId="68" borderId="110" applyNumberFormat="0" applyProtection="0">
      <alignment horizontal="right" vertical="center"/>
    </xf>
    <xf numFmtId="0" fontId="4" fillId="71" borderId="111" applyNumberFormat="0">
      <protection locked="0"/>
    </xf>
    <xf numFmtId="0" fontId="30" fillId="0" borderId="112">
      <alignment horizontal="lef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4" fillId="6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4" fontId="40" fillId="61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39" fillId="56" borderId="104" applyNumberFormat="0" applyProtection="0">
      <alignment vertical="center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0" fontId="4" fillId="71" borderId="111" applyNumberFormat="0">
      <protection locked="0"/>
    </xf>
    <xf numFmtId="4" fontId="42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0" fontId="4" fillId="71" borderId="111" applyNumberFormat="0">
      <protection locked="0"/>
    </xf>
    <xf numFmtId="4" fontId="38" fillId="56" borderId="104" applyNumberFormat="0" applyProtection="0">
      <alignment horizontal="left" vertical="center" indent="1"/>
    </xf>
    <xf numFmtId="4" fontId="38" fillId="56" borderId="104" applyNumberFormat="0" applyProtection="0">
      <alignment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4" fontId="40" fillId="60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0" fillId="72" borderId="104" applyNumberFormat="0" applyProtection="0">
      <alignment vertical="center"/>
    </xf>
    <xf numFmtId="0" fontId="4" fillId="71" borderId="111" applyNumberFormat="0">
      <protection locked="0"/>
    </xf>
    <xf numFmtId="4" fontId="40" fillId="68" borderId="104" applyNumberFormat="0" applyProtection="0">
      <alignment horizontal="right" vertical="center"/>
    </xf>
    <xf numFmtId="4" fontId="40" fillId="72" borderId="104" applyNumberFormat="0" applyProtection="0">
      <alignment horizontal="left" vertical="center" indent="1"/>
    </xf>
    <xf numFmtId="4" fontId="40" fillId="57" borderId="104" applyNumberFormat="0" applyProtection="0">
      <alignment horizontal="left" vertical="center" indent="1"/>
    </xf>
    <xf numFmtId="0" fontId="4" fillId="71" borderId="111" applyNumberFormat="0">
      <protection locked="0"/>
    </xf>
    <xf numFmtId="4" fontId="39" fillId="56" borderId="104" applyNumberFormat="0" applyProtection="0">
      <alignment vertical="center"/>
    </xf>
    <xf numFmtId="4" fontId="40" fillId="65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40" fillId="57" borderId="104" applyNumberFormat="0" applyProtection="0">
      <alignment horizontal="left" vertical="center" indent="1"/>
    </xf>
    <xf numFmtId="4" fontId="42" fillId="68" borderId="104" applyNumberFormat="0" applyProtection="0">
      <alignment horizontal="right" vertical="center"/>
    </xf>
    <xf numFmtId="4" fontId="40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72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vertical="center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0" fontId="38" fillId="56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vertical="center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40" fillId="57" borderId="104" applyNumberFormat="0" applyProtection="0">
      <alignment horizontal="left" vertical="center" indent="1"/>
    </xf>
    <xf numFmtId="4" fontId="42" fillId="68" borderId="104" applyNumberFormat="0" applyProtection="0">
      <alignment horizontal="right" vertical="center"/>
    </xf>
    <xf numFmtId="4" fontId="40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72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vertical="center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0" fontId="38" fillId="56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vertical="center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9" borderId="104" applyNumberFormat="0" applyProtection="0">
      <alignment horizontal="right" vertical="center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4" fontId="40" fillId="57" borderId="104" applyNumberFormat="0" applyProtection="0">
      <alignment horizontal="right" vertical="center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4" fillId="68" borderId="104" applyNumberFormat="0" applyProtection="0">
      <alignment horizontal="right" vertical="center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4" fontId="40" fillId="61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39" fillId="56" borderId="104" applyNumberFormat="0" applyProtection="0">
      <alignment vertical="center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2" fillId="72" borderId="104" applyNumberFormat="0" applyProtection="0">
      <alignment vertical="center"/>
    </xf>
    <xf numFmtId="4" fontId="42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57" borderId="104" applyNumberFormat="0" applyProtection="0">
      <alignment horizontal="left" vertical="top" indent="1"/>
    </xf>
    <xf numFmtId="4" fontId="38" fillId="56" borderId="104" applyNumberFormat="0" applyProtection="0">
      <alignment horizontal="left" vertical="center" indent="1"/>
    </xf>
    <xf numFmtId="4" fontId="38" fillId="56" borderId="104" applyNumberFormat="0" applyProtection="0">
      <alignment vertical="center"/>
    </xf>
    <xf numFmtId="4" fontId="40" fillId="66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4" fontId="38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4" fontId="40" fillId="60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4" fontId="40" fillId="72" borderId="104" applyNumberFormat="0" applyProtection="0">
      <alignment vertical="center"/>
    </xf>
    <xf numFmtId="4" fontId="40" fillId="68" borderId="104" applyNumberFormat="0" applyProtection="0">
      <alignment horizontal="right" vertical="center"/>
    </xf>
    <xf numFmtId="4" fontId="40" fillId="72" borderId="104" applyNumberFormat="0" applyProtection="0">
      <alignment horizontal="left" vertical="center" indent="1"/>
    </xf>
    <xf numFmtId="4" fontId="40" fillId="57" borderId="104" applyNumberFormat="0" applyProtection="0">
      <alignment horizontal="left" vertical="center" indent="1"/>
    </xf>
    <xf numFmtId="4" fontId="39" fillId="56" borderId="104" applyNumberFormat="0" applyProtection="0">
      <alignment vertical="center"/>
    </xf>
    <xf numFmtId="4" fontId="40" fillId="65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4" fontId="38" fillId="56" borderId="104" applyNumberFormat="0" applyProtection="0">
      <alignment vertical="center"/>
    </xf>
    <xf numFmtId="4" fontId="39" fillId="56" borderId="104" applyNumberFormat="0" applyProtection="0">
      <alignment vertical="center"/>
    </xf>
    <xf numFmtId="4" fontId="38" fillId="56" borderId="104" applyNumberFormat="0" applyProtection="0">
      <alignment horizontal="left" vertical="center" indent="1"/>
    </xf>
    <xf numFmtId="0" fontId="38" fillId="56" borderId="104" applyNumberFormat="0" applyProtection="0">
      <alignment horizontal="left" vertical="top" indent="1"/>
    </xf>
    <xf numFmtId="4" fontId="40" fillId="58" borderId="104" applyNumberFormat="0" applyProtection="0">
      <alignment horizontal="right" vertical="center"/>
    </xf>
    <xf numFmtId="4" fontId="40" fillId="59" borderId="104" applyNumberFormat="0" applyProtection="0">
      <alignment horizontal="right" vertical="center"/>
    </xf>
    <xf numFmtId="4" fontId="40" fillId="60" borderId="104" applyNumberFormat="0" applyProtection="0">
      <alignment horizontal="right" vertical="center"/>
    </xf>
    <xf numFmtId="4" fontId="40" fillId="61" borderId="104" applyNumberFormat="0" applyProtection="0">
      <alignment horizontal="right" vertical="center"/>
    </xf>
    <xf numFmtId="4" fontId="40" fillId="62" borderId="104" applyNumberFormat="0" applyProtection="0">
      <alignment horizontal="right" vertical="center"/>
    </xf>
    <xf numFmtId="4" fontId="40" fillId="63" borderId="104" applyNumberFormat="0" applyProtection="0">
      <alignment horizontal="right" vertical="center"/>
    </xf>
    <xf numFmtId="4" fontId="40" fillId="64" borderId="104" applyNumberFormat="0" applyProtection="0">
      <alignment horizontal="right" vertical="center"/>
    </xf>
    <xf numFmtId="4" fontId="40" fillId="65" borderId="104" applyNumberFormat="0" applyProtection="0">
      <alignment horizontal="right" vertical="center"/>
    </xf>
    <xf numFmtId="4" fontId="40" fillId="66" borderId="104" applyNumberFormat="0" applyProtection="0">
      <alignment horizontal="right" vertical="center"/>
    </xf>
    <xf numFmtId="4" fontId="40" fillId="57" borderId="104" applyNumberFormat="0" applyProtection="0">
      <alignment horizontal="right" vertical="center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center" indent="1"/>
    </xf>
    <xf numFmtId="0" fontId="4" fillId="69" borderId="104" applyNumberFormat="0" applyProtection="0">
      <alignment horizontal="left" vertical="top" indent="1"/>
    </xf>
    <xf numFmtId="0" fontId="4" fillId="69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center" indent="1"/>
    </xf>
    <xf numFmtId="0" fontId="4" fillId="57" borderId="104" applyNumberFormat="0" applyProtection="0">
      <alignment horizontal="left" vertical="top" indent="1"/>
    </xf>
    <xf numFmtId="0" fontId="4" fillId="57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center" indent="1"/>
    </xf>
    <xf numFmtId="0" fontId="4" fillId="70" borderId="104" applyNumberFormat="0" applyProtection="0">
      <alignment horizontal="left" vertical="top" indent="1"/>
    </xf>
    <xf numFmtId="0" fontId="4" fillId="70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center" indent="1"/>
    </xf>
    <xf numFmtId="0" fontId="4" fillId="68" borderId="104" applyNumberFormat="0" applyProtection="0">
      <alignment horizontal="left" vertical="top" indent="1"/>
    </xf>
    <xf numFmtId="0" fontId="4" fillId="68" borderId="104" applyNumberFormat="0" applyProtection="0">
      <alignment horizontal="left" vertical="top" indent="1"/>
    </xf>
    <xf numFmtId="4" fontId="40" fillId="72" borderId="104" applyNumberFormat="0" applyProtection="0">
      <alignment vertical="center"/>
    </xf>
    <xf numFmtId="4" fontId="42" fillId="72" borderId="104" applyNumberFormat="0" applyProtection="0">
      <alignment vertical="center"/>
    </xf>
    <xf numFmtId="4" fontId="40" fillId="72" borderId="104" applyNumberFormat="0" applyProtection="0">
      <alignment horizontal="left" vertical="center" indent="1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0" fillId="72" borderId="104" applyNumberFormat="0" applyProtection="0">
      <alignment horizontal="left" vertical="top" indent="1"/>
    </xf>
    <xf numFmtId="4" fontId="40" fillId="68" borderId="104" applyNumberFormat="0" applyProtection="0">
      <alignment horizontal="right" vertical="center"/>
    </xf>
    <xf numFmtId="4" fontId="42" fillId="68" borderId="104" applyNumberFormat="0" applyProtection="0">
      <alignment horizontal="right" vertical="center"/>
    </xf>
    <xf numFmtId="4" fontId="40" fillId="57" borderId="104" applyNumberFormat="0" applyProtection="0">
      <alignment horizontal="left" vertical="center" indent="1"/>
    </xf>
    <xf numFmtId="0" fontId="40" fillId="57" borderId="104" applyNumberFormat="0" applyProtection="0">
      <alignment horizontal="left" vertical="top" indent="1"/>
    </xf>
    <xf numFmtId="4" fontId="44" fillId="68" borderId="104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4" fontId="38" fillId="56" borderId="113" applyNumberFormat="0" applyProtection="0">
      <alignment vertical="center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30" fillId="0" borderId="112">
      <alignment horizontal="left" vertical="center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30" fillId="0" borderId="112">
      <alignment horizontal="left" vertical="center"/>
    </xf>
    <xf numFmtId="0" fontId="30" fillId="0" borderId="112">
      <alignment horizontal="left" vertical="center"/>
    </xf>
    <xf numFmtId="0" fontId="30" fillId="0" borderId="112">
      <alignment horizontal="left" vertical="center"/>
    </xf>
    <xf numFmtId="4" fontId="38" fillId="56" borderId="113" applyNumberFormat="0" applyProtection="0">
      <alignment vertical="center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59" borderId="113" applyNumberFormat="0" applyProtection="0">
      <alignment horizontal="right" vertical="center"/>
    </xf>
    <xf numFmtId="4" fontId="40" fillId="58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4" fontId="40" fillId="57" borderId="113" applyNumberFormat="0" applyProtection="0">
      <alignment horizontal="right" vertical="center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4" fontId="44" fillId="68" borderId="113" applyNumberFormat="0" applyProtection="0">
      <alignment horizontal="right" vertical="center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4" fontId="40" fillId="61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0" fontId="30" fillId="0" borderId="112">
      <alignment horizontal="left" vertical="center"/>
    </xf>
    <xf numFmtId="4" fontId="38" fillId="56" borderId="113" applyNumberFormat="0" applyProtection="0">
      <alignment vertical="center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39" fillId="56" borderId="113" applyNumberFormat="0" applyProtection="0">
      <alignment vertical="center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4" fontId="42" fillId="72" borderId="113" applyNumberFormat="0" applyProtection="0">
      <alignment vertical="center"/>
    </xf>
    <xf numFmtId="0" fontId="4" fillId="71" borderId="111" applyNumberFormat="0">
      <protection locked="0"/>
    </xf>
    <xf numFmtId="4" fontId="42" fillId="68" borderId="113" applyNumberFormat="0" applyProtection="0">
      <alignment horizontal="right" vertical="center"/>
    </xf>
    <xf numFmtId="0" fontId="40" fillId="72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0" fontId="40" fillId="57" borderId="113" applyNumberFormat="0" applyProtection="0">
      <alignment horizontal="left" vertical="top" indent="1"/>
    </xf>
    <xf numFmtId="0" fontId="4" fillId="71" borderId="111" applyNumberFormat="0">
      <protection locked="0"/>
    </xf>
    <xf numFmtId="4" fontId="38" fillId="56" borderId="113" applyNumberFormat="0" applyProtection="0">
      <alignment horizontal="left" vertical="center" indent="1"/>
    </xf>
    <xf numFmtId="4" fontId="38" fillId="56" borderId="113" applyNumberFormat="0" applyProtection="0">
      <alignment vertical="center"/>
    </xf>
    <xf numFmtId="4" fontId="40" fillId="66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4" fontId="38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4" fontId="40" fillId="60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4" fontId="40" fillId="72" borderId="113" applyNumberFormat="0" applyProtection="0">
      <alignment vertical="center"/>
    </xf>
    <xf numFmtId="0" fontId="4" fillId="71" borderId="111" applyNumberFormat="0">
      <protection locked="0"/>
    </xf>
    <xf numFmtId="4" fontId="40" fillId="68" borderId="113" applyNumberFormat="0" applyProtection="0">
      <alignment horizontal="right" vertical="center"/>
    </xf>
    <xf numFmtId="4" fontId="40" fillId="72" borderId="113" applyNumberFormat="0" applyProtection="0">
      <alignment horizontal="left" vertical="center" indent="1"/>
    </xf>
    <xf numFmtId="4" fontId="40" fillId="57" borderId="113" applyNumberFormat="0" applyProtection="0">
      <alignment horizontal="left" vertical="center" indent="1"/>
    </xf>
    <xf numFmtId="0" fontId="4" fillId="71" borderId="111" applyNumberFormat="0">
      <protection locked="0"/>
    </xf>
    <xf numFmtId="4" fontId="39" fillId="56" borderId="113" applyNumberFormat="0" applyProtection="0">
      <alignment vertical="center"/>
    </xf>
    <xf numFmtId="0" fontId="30" fillId="0" borderId="112">
      <alignment horizontal="left" vertical="center"/>
    </xf>
    <xf numFmtId="4" fontId="40" fillId="65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38" fillId="56" borderId="113" applyNumberFormat="0" applyProtection="0">
      <alignment vertical="center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4" fontId="38" fillId="56" borderId="113" applyNumberFormat="0" applyProtection="0">
      <alignment vertical="center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38" fillId="56" borderId="113" applyNumberFormat="0" applyProtection="0">
      <alignment vertical="center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4" fontId="38" fillId="56" borderId="113" applyNumberFormat="0" applyProtection="0">
      <alignment vertical="center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4" fontId="44" fillId="68" borderId="113" applyNumberFormat="0" applyProtection="0">
      <alignment horizontal="right" vertical="center"/>
    </xf>
    <xf numFmtId="0" fontId="40" fillId="57" borderId="113" applyNumberFormat="0" applyProtection="0">
      <alignment horizontal="left" vertical="top" indent="1"/>
    </xf>
    <xf numFmtId="4" fontId="40" fillId="57" borderId="113" applyNumberFormat="0" applyProtection="0">
      <alignment horizontal="left" vertical="center" indent="1"/>
    </xf>
    <xf numFmtId="4" fontId="42" fillId="68" borderId="113" applyNumberFormat="0" applyProtection="0">
      <alignment horizontal="right" vertical="center"/>
    </xf>
    <xf numFmtId="4" fontId="40" fillId="68" borderId="113" applyNumberFormat="0" applyProtection="0">
      <alignment horizontal="right" vertical="center"/>
    </xf>
    <xf numFmtId="0" fontId="40" fillId="72" borderId="113" applyNumberFormat="0" applyProtection="0">
      <alignment horizontal="left" vertical="top" indent="1"/>
    </xf>
    <xf numFmtId="4" fontId="40" fillId="72" borderId="113" applyNumberFormat="0" applyProtection="0">
      <alignment horizontal="left" vertical="center" indent="1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vertical="center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4" fontId="40" fillId="57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58" borderId="113" applyNumberFormat="0" applyProtection="0">
      <alignment horizontal="right" vertical="center"/>
    </xf>
    <xf numFmtId="0" fontId="38" fillId="56" borderId="113" applyNumberFormat="0" applyProtection="0">
      <alignment horizontal="left" vertical="top" indent="1"/>
    </xf>
    <xf numFmtId="4" fontId="38" fillId="56" borderId="113" applyNumberFormat="0" applyProtection="0">
      <alignment horizontal="left" vertical="center" indent="1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vertical="center"/>
    </xf>
    <xf numFmtId="4" fontId="44" fillId="68" borderId="113" applyNumberFormat="0" applyProtection="0">
      <alignment horizontal="right" vertical="center"/>
    </xf>
    <xf numFmtId="0" fontId="40" fillId="57" borderId="113" applyNumberFormat="0" applyProtection="0">
      <alignment horizontal="left" vertical="top" indent="1"/>
    </xf>
    <xf numFmtId="4" fontId="40" fillId="57" borderId="113" applyNumberFormat="0" applyProtection="0">
      <alignment horizontal="left" vertical="center" indent="1"/>
    </xf>
    <xf numFmtId="4" fontId="42" fillId="68" borderId="113" applyNumberFormat="0" applyProtection="0">
      <alignment horizontal="right" vertical="center"/>
    </xf>
    <xf numFmtId="4" fontId="40" fillId="68" borderId="113" applyNumberFormat="0" applyProtection="0">
      <alignment horizontal="right" vertical="center"/>
    </xf>
    <xf numFmtId="0" fontId="40" fillId="72" borderId="113" applyNumberFormat="0" applyProtection="0">
      <alignment horizontal="left" vertical="top" indent="1"/>
    </xf>
    <xf numFmtId="4" fontId="40" fillId="72" borderId="113" applyNumberFormat="0" applyProtection="0">
      <alignment horizontal="left" vertical="center" indent="1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vertical="center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4" fontId="40" fillId="57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58" borderId="113" applyNumberFormat="0" applyProtection="0">
      <alignment horizontal="right" vertical="center"/>
    </xf>
    <xf numFmtId="0" fontId="38" fillId="56" borderId="113" applyNumberFormat="0" applyProtection="0">
      <alignment horizontal="left" vertical="top" indent="1"/>
    </xf>
    <xf numFmtId="4" fontId="38" fillId="56" borderId="113" applyNumberFormat="0" applyProtection="0">
      <alignment horizontal="left" vertical="center" indent="1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vertical="center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4" fillId="71" borderId="111" applyNumberFormat="0">
      <protection locked="0"/>
    </xf>
    <xf numFmtId="0" fontId="30" fillId="0" borderId="112">
      <alignment horizontal="left" vertical="center"/>
    </xf>
    <xf numFmtId="4" fontId="38" fillId="56" borderId="113" applyNumberFormat="0" applyProtection="0">
      <alignment vertical="center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59" borderId="113" applyNumberFormat="0" applyProtection="0">
      <alignment horizontal="right" vertical="center"/>
    </xf>
    <xf numFmtId="4" fontId="40" fillId="58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4" fontId="40" fillId="57" borderId="113" applyNumberFormat="0" applyProtection="0">
      <alignment horizontal="right" vertical="center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4" fontId="44" fillId="68" borderId="113" applyNumberFormat="0" applyProtection="0">
      <alignment horizontal="right" vertical="center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4" fontId="40" fillId="61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0" fontId="30" fillId="0" borderId="112">
      <alignment horizontal="left" vertical="center"/>
    </xf>
    <xf numFmtId="4" fontId="38" fillId="56" borderId="113" applyNumberFormat="0" applyProtection="0">
      <alignment vertical="center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39" fillId="56" borderId="113" applyNumberFormat="0" applyProtection="0">
      <alignment vertical="center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4" fontId="42" fillId="72" borderId="113" applyNumberFormat="0" applyProtection="0">
      <alignment vertical="center"/>
    </xf>
    <xf numFmtId="4" fontId="42" fillId="68" borderId="113" applyNumberFormat="0" applyProtection="0">
      <alignment horizontal="right" vertical="center"/>
    </xf>
    <xf numFmtId="0" fontId="40" fillId="72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0" fontId="40" fillId="57" borderId="113" applyNumberFormat="0" applyProtection="0">
      <alignment horizontal="left" vertical="top" indent="1"/>
    </xf>
    <xf numFmtId="4" fontId="38" fillId="56" borderId="113" applyNumberFormat="0" applyProtection="0">
      <alignment horizontal="left" vertical="center" indent="1"/>
    </xf>
    <xf numFmtId="4" fontId="38" fillId="56" borderId="113" applyNumberFormat="0" applyProtection="0">
      <alignment vertical="center"/>
    </xf>
    <xf numFmtId="4" fontId="40" fillId="66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4" fontId="38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4" fontId="40" fillId="60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4" fontId="40" fillId="72" borderId="113" applyNumberFormat="0" applyProtection="0">
      <alignment vertical="center"/>
    </xf>
    <xf numFmtId="4" fontId="40" fillId="68" borderId="113" applyNumberFormat="0" applyProtection="0">
      <alignment horizontal="right" vertical="center"/>
    </xf>
    <xf numFmtId="4" fontId="40" fillId="72" borderId="113" applyNumberFormat="0" applyProtection="0">
      <alignment horizontal="left" vertical="center" indent="1"/>
    </xf>
    <xf numFmtId="4" fontId="40" fillId="57" borderId="113" applyNumberFormat="0" applyProtection="0">
      <alignment horizontal="left" vertical="center" indent="1"/>
    </xf>
    <xf numFmtId="4" fontId="39" fillId="56" borderId="113" applyNumberFormat="0" applyProtection="0">
      <alignment vertical="center"/>
    </xf>
    <xf numFmtId="4" fontId="40" fillId="65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0" fontId="4" fillId="71" borderId="111" applyNumberFormat="0">
      <protection locked="0"/>
    </xf>
    <xf numFmtId="0" fontId="4" fillId="71" borderId="111" applyNumberFormat="0">
      <protection locked="0"/>
    </xf>
    <xf numFmtId="4" fontId="38" fillId="56" borderId="113" applyNumberFormat="0" applyProtection="0">
      <alignment vertical="center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4" fontId="38" fillId="56" borderId="113" applyNumberFormat="0" applyProtection="0">
      <alignment vertical="center"/>
    </xf>
    <xf numFmtId="4" fontId="39" fillId="56" borderId="113" applyNumberFormat="0" applyProtection="0">
      <alignment vertical="center"/>
    </xf>
    <xf numFmtId="4" fontId="38" fillId="56" borderId="113" applyNumberFormat="0" applyProtection="0">
      <alignment horizontal="left" vertical="center" indent="1"/>
    </xf>
    <xf numFmtId="0" fontId="38" fillId="56" borderId="113" applyNumberFormat="0" applyProtection="0">
      <alignment horizontal="left" vertical="top" indent="1"/>
    </xf>
    <xf numFmtId="4" fontId="40" fillId="58" borderId="113" applyNumberFormat="0" applyProtection="0">
      <alignment horizontal="right" vertical="center"/>
    </xf>
    <xf numFmtId="4" fontId="40" fillId="59" borderId="113" applyNumberFormat="0" applyProtection="0">
      <alignment horizontal="right" vertical="center"/>
    </xf>
    <xf numFmtId="4" fontId="40" fillId="60" borderId="113" applyNumberFormat="0" applyProtection="0">
      <alignment horizontal="right" vertical="center"/>
    </xf>
    <xf numFmtId="4" fontId="40" fillId="61" borderId="113" applyNumberFormat="0" applyProtection="0">
      <alignment horizontal="right" vertical="center"/>
    </xf>
    <xf numFmtId="4" fontId="40" fillId="62" borderId="113" applyNumberFormat="0" applyProtection="0">
      <alignment horizontal="right" vertical="center"/>
    </xf>
    <xf numFmtId="4" fontId="40" fillId="63" borderId="113" applyNumberFormat="0" applyProtection="0">
      <alignment horizontal="right" vertical="center"/>
    </xf>
    <xf numFmtId="4" fontId="40" fillId="64" borderId="113" applyNumberFormat="0" applyProtection="0">
      <alignment horizontal="right" vertical="center"/>
    </xf>
    <xf numFmtId="4" fontId="40" fillId="65" borderId="113" applyNumberFormat="0" applyProtection="0">
      <alignment horizontal="right" vertical="center"/>
    </xf>
    <xf numFmtId="4" fontId="40" fillId="66" borderId="113" applyNumberFormat="0" applyProtection="0">
      <alignment horizontal="right" vertical="center"/>
    </xf>
    <xf numFmtId="4" fontId="40" fillId="57" borderId="113" applyNumberFormat="0" applyProtection="0">
      <alignment horizontal="right" vertical="center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center" indent="1"/>
    </xf>
    <xf numFmtId="0" fontId="4" fillId="69" borderId="113" applyNumberFormat="0" applyProtection="0">
      <alignment horizontal="left" vertical="top" indent="1"/>
    </xf>
    <xf numFmtId="0" fontId="4" fillId="69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center" indent="1"/>
    </xf>
    <xf numFmtId="0" fontId="4" fillId="57" borderId="113" applyNumberFormat="0" applyProtection="0">
      <alignment horizontal="left" vertical="top" indent="1"/>
    </xf>
    <xf numFmtId="0" fontId="4" fillId="57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center" indent="1"/>
    </xf>
    <xf numFmtId="0" fontId="4" fillId="70" borderId="113" applyNumberFormat="0" applyProtection="0">
      <alignment horizontal="left" vertical="top" indent="1"/>
    </xf>
    <xf numFmtId="0" fontId="4" fillId="70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center" indent="1"/>
    </xf>
    <xf numFmtId="0" fontId="4" fillId="68" borderId="113" applyNumberFormat="0" applyProtection="0">
      <alignment horizontal="left" vertical="top" indent="1"/>
    </xf>
    <xf numFmtId="0" fontId="4" fillId="68" borderId="113" applyNumberFormat="0" applyProtection="0">
      <alignment horizontal="left" vertical="top" indent="1"/>
    </xf>
    <xf numFmtId="4" fontId="40" fillId="72" borderId="113" applyNumberFormat="0" applyProtection="0">
      <alignment vertical="center"/>
    </xf>
    <xf numFmtId="4" fontId="42" fillId="72" borderId="113" applyNumberFormat="0" applyProtection="0">
      <alignment vertical="center"/>
    </xf>
    <xf numFmtId="4" fontId="40" fillId="72" borderId="113" applyNumberFormat="0" applyProtection="0">
      <alignment horizontal="left" vertical="center" indent="1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0" fontId="40" fillId="72" borderId="113" applyNumberFormat="0" applyProtection="0">
      <alignment horizontal="left" vertical="top" indent="1"/>
    </xf>
    <xf numFmtId="4" fontId="40" fillId="68" borderId="113" applyNumberFormat="0" applyProtection="0">
      <alignment horizontal="right" vertical="center"/>
    </xf>
    <xf numFmtId="4" fontId="42" fillId="68" borderId="113" applyNumberFormat="0" applyProtection="0">
      <alignment horizontal="right" vertical="center"/>
    </xf>
    <xf numFmtId="4" fontId="40" fillId="57" borderId="113" applyNumberFormat="0" applyProtection="0">
      <alignment horizontal="left" vertical="center" indent="1"/>
    </xf>
    <xf numFmtId="0" fontId="40" fillId="57" borderId="113" applyNumberFormat="0" applyProtection="0">
      <alignment horizontal="left" vertical="top" indent="1"/>
    </xf>
    <xf numFmtId="4" fontId="44" fillId="68" borderId="113" applyNumberFormat="0" applyProtection="0">
      <alignment horizontal="right" vertical="center"/>
    </xf>
    <xf numFmtId="0" fontId="4" fillId="70" borderId="139" applyNumberFormat="0" applyProtection="0">
      <alignment horizontal="left" vertical="top" indent="1"/>
    </xf>
    <xf numFmtId="4" fontId="40" fillId="61" borderId="139" applyNumberFormat="0" applyProtection="0">
      <alignment horizontal="right" vertical="center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0" fontId="30" fillId="0" borderId="138">
      <alignment horizontal="lef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" fillId="71" borderId="116" applyNumberFormat="0">
      <protection locked="0"/>
    </xf>
    <xf numFmtId="0" fontId="4" fillId="71" borderId="116" applyNumberFormat="0">
      <protection locked="0"/>
    </xf>
    <xf numFmtId="0" fontId="30" fillId="0" borderId="117">
      <alignment horizontal="left" vertical="center"/>
    </xf>
    <xf numFmtId="0" fontId="4" fillId="71" borderId="116" applyNumberFormat="0">
      <protection locked="0"/>
    </xf>
    <xf numFmtId="0" fontId="4" fillId="71" borderId="116" applyNumberFormat="0">
      <protection locked="0"/>
    </xf>
    <xf numFmtId="0" fontId="4" fillId="71" borderId="116" applyNumberFormat="0">
      <protection locked="0"/>
    </xf>
    <xf numFmtId="0" fontId="4" fillId="71" borderId="116" applyNumberFormat="0">
      <protection locked="0"/>
    </xf>
    <xf numFmtId="0" fontId="30" fillId="0" borderId="117">
      <alignment horizontal="lef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9" borderId="115" applyNumberFormat="0" applyProtection="0">
      <alignment horizontal="right" vertical="center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4" fontId="40" fillId="57" borderId="115" applyNumberFormat="0" applyProtection="0">
      <alignment horizontal="right" vertical="center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4" fillId="68" borderId="115" applyNumberFormat="0" applyProtection="0">
      <alignment horizontal="right" vertical="center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4" fontId="40" fillId="61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39" fillId="56" borderId="115" applyNumberFormat="0" applyProtection="0">
      <alignment vertical="center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2" fillId="72" borderId="115" applyNumberFormat="0" applyProtection="0">
      <alignment vertical="center"/>
    </xf>
    <xf numFmtId="0" fontId="4" fillId="71" borderId="116" applyNumberFormat="0">
      <protection locked="0"/>
    </xf>
    <xf numFmtId="4" fontId="42" fillId="68" borderId="115" applyNumberFormat="0" applyProtection="0">
      <alignment horizontal="right" vertical="center"/>
    </xf>
    <xf numFmtId="0" fontId="40" fillId="72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0" fillId="57" borderId="115" applyNumberFormat="0" applyProtection="0">
      <alignment horizontal="left" vertical="top" indent="1"/>
    </xf>
    <xf numFmtId="0" fontId="4" fillId="71" borderId="116" applyNumberFormat="0">
      <protection locked="0"/>
    </xf>
    <xf numFmtId="4" fontId="38" fillId="56" borderId="115" applyNumberFormat="0" applyProtection="0">
      <alignment horizontal="left" vertical="center" indent="1"/>
    </xf>
    <xf numFmtId="4" fontId="38" fillId="56" borderId="115" applyNumberFormat="0" applyProtection="0">
      <alignment vertical="center"/>
    </xf>
    <xf numFmtId="4" fontId="40" fillId="66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4" fontId="38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4" fontId="40" fillId="60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0" fillId="72" borderId="115" applyNumberFormat="0" applyProtection="0">
      <alignment vertical="center"/>
    </xf>
    <xf numFmtId="0" fontId="4" fillId="71" borderId="116" applyNumberFormat="0">
      <protection locked="0"/>
    </xf>
    <xf numFmtId="4" fontId="40" fillId="68" borderId="115" applyNumberFormat="0" applyProtection="0">
      <alignment horizontal="right" vertical="center"/>
    </xf>
    <xf numFmtId="4" fontId="40" fillId="72" borderId="115" applyNumberFormat="0" applyProtection="0">
      <alignment horizontal="left" vertical="center" indent="1"/>
    </xf>
    <xf numFmtId="4" fontId="40" fillId="57" borderId="115" applyNumberFormat="0" applyProtection="0">
      <alignment horizontal="left" vertical="center" indent="1"/>
    </xf>
    <xf numFmtId="0" fontId="4" fillId="71" borderId="116" applyNumberFormat="0">
      <protection locked="0"/>
    </xf>
    <xf numFmtId="4" fontId="39" fillId="56" borderId="115" applyNumberFormat="0" applyProtection="0">
      <alignment vertical="center"/>
    </xf>
    <xf numFmtId="4" fontId="40" fillId="65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71" borderId="116" applyNumberFormat="0">
      <protection locked="0"/>
    </xf>
    <xf numFmtId="0" fontId="4" fillId="71" borderId="116" applyNumberFormat="0">
      <protection locked="0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" fillId="71" borderId="116" applyNumberFormat="0">
      <protection locked="0"/>
    </xf>
    <xf numFmtId="0" fontId="4" fillId="71" borderId="116" applyNumberFormat="0">
      <protection locked="0"/>
    </xf>
    <xf numFmtId="0" fontId="4" fillId="71" borderId="116" applyNumberFormat="0">
      <protection locked="0"/>
    </xf>
    <xf numFmtId="0" fontId="4" fillId="71" borderId="116" applyNumberFormat="0">
      <protection locked="0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40" fillId="57" borderId="118" applyNumberFormat="0" applyProtection="0">
      <alignment horizontal="left" vertical="center" indent="1"/>
    </xf>
    <xf numFmtId="4" fontId="42" fillId="68" borderId="118" applyNumberFormat="0" applyProtection="0">
      <alignment horizontal="right" vertical="center"/>
    </xf>
    <xf numFmtId="4" fontId="40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72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vertical="center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0" fontId="38" fillId="56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vertical="center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40" fillId="57" borderId="118" applyNumberFormat="0" applyProtection="0">
      <alignment horizontal="left" vertical="center" indent="1"/>
    </xf>
    <xf numFmtId="4" fontId="42" fillId="68" borderId="118" applyNumberFormat="0" applyProtection="0">
      <alignment horizontal="right" vertical="center"/>
    </xf>
    <xf numFmtId="4" fontId="40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72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vertical="center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0" fontId="38" fillId="56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vertical="center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16" applyNumberFormat="0">
      <protection locked="0"/>
    </xf>
    <xf numFmtId="0" fontId="4" fillId="71" borderId="116" applyNumberFormat="0">
      <protection locked="0"/>
    </xf>
    <xf numFmtId="0" fontId="4" fillId="71" borderId="116" applyNumberFormat="0">
      <protection locked="0"/>
    </xf>
    <xf numFmtId="0" fontId="4" fillId="71" borderId="116" applyNumberFormat="0">
      <protection locked="0"/>
    </xf>
    <xf numFmtId="0" fontId="4" fillId="71" borderId="116" applyNumberFormat="0">
      <protection locked="0"/>
    </xf>
    <xf numFmtId="0" fontId="4" fillId="71" borderId="116" applyNumberFormat="0">
      <protection locked="0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9" borderId="115" applyNumberFormat="0" applyProtection="0">
      <alignment horizontal="right" vertical="center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4" fontId="40" fillId="57" borderId="115" applyNumberFormat="0" applyProtection="0">
      <alignment horizontal="right" vertical="center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4" fillId="68" borderId="115" applyNumberFormat="0" applyProtection="0">
      <alignment horizontal="right" vertical="center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4" fontId="40" fillId="61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39" fillId="56" borderId="115" applyNumberFormat="0" applyProtection="0">
      <alignment vertical="center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2" fillId="72" borderId="115" applyNumberFormat="0" applyProtection="0">
      <alignment vertical="center"/>
    </xf>
    <xf numFmtId="4" fontId="42" fillId="68" borderId="115" applyNumberFormat="0" applyProtection="0">
      <alignment horizontal="right" vertical="center"/>
    </xf>
    <xf numFmtId="0" fontId="40" fillId="72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0" fillId="57" borderId="115" applyNumberFormat="0" applyProtection="0">
      <alignment horizontal="left" vertical="top" indent="1"/>
    </xf>
    <xf numFmtId="4" fontId="38" fillId="56" borderId="115" applyNumberFormat="0" applyProtection="0">
      <alignment horizontal="left" vertical="center" indent="1"/>
    </xf>
    <xf numFmtId="4" fontId="38" fillId="56" borderId="115" applyNumberFormat="0" applyProtection="0">
      <alignment vertical="center"/>
    </xf>
    <xf numFmtId="4" fontId="40" fillId="66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4" fontId="38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4" fontId="40" fillId="60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0" fillId="72" borderId="115" applyNumberFormat="0" applyProtection="0">
      <alignment vertical="center"/>
    </xf>
    <xf numFmtId="4" fontId="40" fillId="68" borderId="115" applyNumberFormat="0" applyProtection="0">
      <alignment horizontal="right" vertical="center"/>
    </xf>
    <xf numFmtId="4" fontId="40" fillId="72" borderId="115" applyNumberFormat="0" applyProtection="0">
      <alignment horizontal="left" vertical="center" indent="1"/>
    </xf>
    <xf numFmtId="4" fontId="40" fillId="57" borderId="115" applyNumberFormat="0" applyProtection="0">
      <alignment horizontal="left" vertical="center" indent="1"/>
    </xf>
    <xf numFmtId="4" fontId="39" fillId="56" borderId="115" applyNumberFormat="0" applyProtection="0">
      <alignment vertical="center"/>
    </xf>
    <xf numFmtId="4" fontId="40" fillId="65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71" borderId="116" applyNumberFormat="0">
      <protection locked="0"/>
    </xf>
    <xf numFmtId="0" fontId="4" fillId="71" borderId="116" applyNumberFormat="0">
      <protection locked="0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4" fontId="40" fillId="66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0" fontId="38" fillId="56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vertical="center"/>
    </xf>
    <xf numFmtId="0" fontId="30" fillId="0" borderId="117">
      <alignment horizontal="left" vertical="center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30" fillId="0" borderId="117">
      <alignment horizontal="left" vertical="center"/>
    </xf>
    <xf numFmtId="0" fontId="4" fillId="71" borderId="102" applyNumberFormat="0">
      <protection locked="0"/>
    </xf>
    <xf numFmtId="0" fontId="4" fillId="71" borderId="102" applyNumberFormat="0">
      <protection locked="0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40" fillId="57" borderId="118" applyNumberFormat="0" applyProtection="0">
      <alignment horizontal="left" vertical="center" indent="1"/>
    </xf>
    <xf numFmtId="4" fontId="42" fillId="68" borderId="118" applyNumberFormat="0" applyProtection="0">
      <alignment horizontal="right" vertical="center"/>
    </xf>
    <xf numFmtId="4" fontId="40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72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vertical="center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0" fontId="38" fillId="56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vertical="center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40" fillId="57" borderId="118" applyNumberFormat="0" applyProtection="0">
      <alignment horizontal="left" vertical="center" indent="1"/>
    </xf>
    <xf numFmtId="4" fontId="42" fillId="68" borderId="118" applyNumberFormat="0" applyProtection="0">
      <alignment horizontal="right" vertical="center"/>
    </xf>
    <xf numFmtId="4" fontId="40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72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vertical="center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0" fontId="38" fillId="56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vertical="center"/>
    </xf>
    <xf numFmtId="4" fontId="40" fillId="68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4" fontId="40" fillId="72" borderId="124" applyNumberFormat="0" applyProtection="0">
      <alignment vertical="center"/>
    </xf>
    <xf numFmtId="4" fontId="40" fillId="65" borderId="124" applyNumberFormat="0" applyProtection="0">
      <alignment horizontal="right" vertical="center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40" fillId="57" borderId="118" applyNumberFormat="0" applyProtection="0">
      <alignment horizontal="left" vertical="center" indent="1"/>
    </xf>
    <xf numFmtId="4" fontId="42" fillId="68" borderId="118" applyNumberFormat="0" applyProtection="0">
      <alignment horizontal="right" vertical="center"/>
    </xf>
    <xf numFmtId="4" fontId="40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72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vertical="center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0" fontId="38" fillId="56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vertical="center"/>
    </xf>
    <xf numFmtId="4" fontId="39" fillId="56" borderId="121" applyNumberFormat="0" applyProtection="0">
      <alignment vertical="center"/>
    </xf>
    <xf numFmtId="0" fontId="38" fillId="56" borderId="124" applyNumberFormat="0" applyProtection="0">
      <alignment horizontal="left" vertical="top" indent="1"/>
    </xf>
    <xf numFmtId="4" fontId="40" fillId="61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4" fillId="68" borderId="118" applyNumberFormat="0" applyProtection="0">
      <alignment horizontal="right" vertical="center"/>
    </xf>
    <xf numFmtId="4" fontId="40" fillId="58" borderId="121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40" fillId="57" borderId="118" applyNumberFormat="0" applyProtection="0">
      <alignment horizontal="left" vertical="center" indent="1"/>
    </xf>
    <xf numFmtId="4" fontId="42" fillId="68" borderId="118" applyNumberFormat="0" applyProtection="0">
      <alignment horizontal="right" vertical="center"/>
    </xf>
    <xf numFmtId="4" fontId="40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72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vertical="center"/>
    </xf>
    <xf numFmtId="0" fontId="4" fillId="68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60" borderId="124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4" fontId="40" fillId="72" borderId="124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vertical="center"/>
    </xf>
    <xf numFmtId="4" fontId="42" fillId="68" borderId="124" applyNumberFormat="0" applyProtection="0">
      <alignment horizontal="right" vertical="center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4" fontId="40" fillId="63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39" fillId="56" borderId="124" applyNumberFormat="0" applyProtection="0">
      <alignment vertical="center"/>
    </xf>
    <xf numFmtId="0" fontId="4" fillId="69" borderId="124" applyNumberFormat="0" applyProtection="0">
      <alignment horizontal="left" vertical="top" indent="1"/>
    </xf>
    <xf numFmtId="4" fontId="40" fillId="57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38" fillId="56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0" fontId="40" fillId="72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4" fontId="40" fillId="64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38" fillId="56" borderId="124" applyNumberFormat="0" applyProtection="0">
      <alignment horizontal="left" vertical="center" indent="1"/>
    </xf>
    <xf numFmtId="4" fontId="39" fillId="56" borderId="124" applyNumberFormat="0" applyProtection="0">
      <alignment vertical="center"/>
    </xf>
    <xf numFmtId="4" fontId="44" fillId="68" borderId="124" applyNumberFormat="0" applyProtection="0">
      <alignment horizontal="right"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vertical="center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4" fontId="40" fillId="57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58" borderId="124" applyNumberFormat="0" applyProtection="0">
      <alignment horizontal="right" vertical="center"/>
    </xf>
    <xf numFmtId="4" fontId="38" fillId="56" borderId="124" applyNumberFormat="0" applyProtection="0">
      <alignment vertical="center"/>
    </xf>
    <xf numFmtId="4" fontId="40" fillId="59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4" fontId="40" fillId="72" borderId="115" applyNumberFormat="0" applyProtection="0">
      <alignment vertical="center"/>
    </xf>
    <xf numFmtId="4" fontId="44" fillId="68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40" fillId="62" borderId="115" applyNumberFormat="0" applyProtection="0">
      <alignment horizontal="right" vertical="center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4" fontId="40" fillId="60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4" fontId="42" fillId="72" borderId="115" applyNumberFormat="0" applyProtection="0">
      <alignment vertical="center"/>
    </xf>
    <xf numFmtId="0" fontId="38" fillId="56" borderId="115" applyNumberFormat="0" applyProtection="0">
      <alignment horizontal="left" vertical="top" indent="1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4" fillId="6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4" fontId="40" fillId="61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39" fillId="56" borderId="118" applyNumberFormat="0" applyProtection="0">
      <alignment vertical="center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2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8" fillId="56" borderId="118" applyNumberFormat="0" applyProtection="0">
      <alignment vertical="center"/>
    </xf>
    <xf numFmtId="4" fontId="40" fillId="66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4" fontId="38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4" fontId="40" fillId="60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0" fillId="72" borderId="118" applyNumberFormat="0" applyProtection="0">
      <alignment vertical="center"/>
    </xf>
    <xf numFmtId="4" fontId="40" fillId="68" borderId="118" applyNumberFormat="0" applyProtection="0">
      <alignment horizontal="right" vertical="center"/>
    </xf>
    <xf numFmtId="4" fontId="40" fillId="72" borderId="118" applyNumberFormat="0" applyProtection="0">
      <alignment horizontal="left" vertical="center" indent="1"/>
    </xf>
    <xf numFmtId="4" fontId="40" fillId="57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40" fillId="65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40" fillId="58" borderId="115" applyNumberFormat="0" applyProtection="0">
      <alignment horizontal="right" vertical="center"/>
    </xf>
    <xf numFmtId="4" fontId="40" fillId="68" borderId="115" applyNumberFormat="0" applyProtection="0">
      <alignment horizontal="right" vertical="center"/>
    </xf>
    <xf numFmtId="0" fontId="4" fillId="68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4" fontId="40" fillId="66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39" fillId="56" borderId="115" applyNumberFormat="0" applyProtection="0">
      <alignment vertical="center"/>
    </xf>
    <xf numFmtId="4" fontId="40" fillId="61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0" fontId="4" fillId="68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4" fontId="40" fillId="57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0" fontId="38" fillId="56" borderId="115" applyNumberFormat="0" applyProtection="0">
      <alignment horizontal="left" vertical="top" indent="1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4" fillId="6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4" fontId="40" fillId="61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39" fillId="56" borderId="118" applyNumberFormat="0" applyProtection="0">
      <alignment vertical="center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2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8" fillId="56" borderId="118" applyNumberFormat="0" applyProtection="0">
      <alignment vertical="center"/>
    </xf>
    <xf numFmtId="4" fontId="40" fillId="66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4" fontId="38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4" fontId="40" fillId="60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0" fillId="72" borderId="118" applyNumberFormat="0" applyProtection="0">
      <alignment vertical="center"/>
    </xf>
    <xf numFmtId="4" fontId="40" fillId="68" borderId="118" applyNumberFormat="0" applyProtection="0">
      <alignment horizontal="right" vertical="center"/>
    </xf>
    <xf numFmtId="4" fontId="40" fillId="72" borderId="118" applyNumberFormat="0" applyProtection="0">
      <alignment horizontal="left" vertical="center" indent="1"/>
    </xf>
    <xf numFmtId="4" fontId="40" fillId="57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40" fillId="65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4" fillId="6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4" fontId="40" fillId="61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39" fillId="56" borderId="118" applyNumberFormat="0" applyProtection="0">
      <alignment vertical="center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0" fontId="4" fillId="71" borderId="102" applyNumberFormat="0">
      <protection locked="0"/>
    </xf>
    <xf numFmtId="4" fontId="42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0" fontId="4" fillId="71" borderId="102" applyNumberFormat="0">
      <protection locked="0"/>
    </xf>
    <xf numFmtId="4" fontId="38" fillId="56" borderId="118" applyNumberFormat="0" applyProtection="0">
      <alignment horizontal="left" vertical="center" indent="1"/>
    </xf>
    <xf numFmtId="4" fontId="38" fillId="56" borderId="118" applyNumberFormat="0" applyProtection="0">
      <alignment vertical="center"/>
    </xf>
    <xf numFmtId="4" fontId="40" fillId="66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4" fontId="38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4" fontId="40" fillId="60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0" fillId="72" borderId="118" applyNumberFormat="0" applyProtection="0">
      <alignment vertical="center"/>
    </xf>
    <xf numFmtId="0" fontId="4" fillId="71" borderId="102" applyNumberFormat="0">
      <protection locked="0"/>
    </xf>
    <xf numFmtId="4" fontId="40" fillId="68" borderId="118" applyNumberFormat="0" applyProtection="0">
      <alignment horizontal="right" vertical="center"/>
    </xf>
    <xf numFmtId="4" fontId="40" fillId="72" borderId="118" applyNumberFormat="0" applyProtection="0">
      <alignment horizontal="left" vertical="center" indent="1"/>
    </xf>
    <xf numFmtId="4" fontId="40" fillId="57" borderId="118" applyNumberFormat="0" applyProtection="0">
      <alignment horizontal="left" vertical="center" indent="1"/>
    </xf>
    <xf numFmtId="0" fontId="4" fillId="71" borderId="102" applyNumberFormat="0">
      <protection locked="0"/>
    </xf>
    <xf numFmtId="4" fontId="39" fillId="56" borderId="118" applyNumberFormat="0" applyProtection="0">
      <alignment vertical="center"/>
    </xf>
    <xf numFmtId="4" fontId="40" fillId="65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71" borderId="102" applyNumberFormat="0">
      <protection locked="0"/>
    </xf>
    <xf numFmtId="0" fontId="4" fillId="71" borderId="102" applyNumberFormat="0">
      <protection locked="0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40" fillId="57" borderId="118" applyNumberFormat="0" applyProtection="0">
      <alignment horizontal="left" vertical="center" indent="1"/>
    </xf>
    <xf numFmtId="4" fontId="42" fillId="68" borderId="118" applyNumberFormat="0" applyProtection="0">
      <alignment horizontal="right" vertical="center"/>
    </xf>
    <xf numFmtId="4" fontId="40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72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vertical="center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0" fontId="38" fillId="56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vertical="center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40" fillId="57" borderId="118" applyNumberFormat="0" applyProtection="0">
      <alignment horizontal="left" vertical="center" indent="1"/>
    </xf>
    <xf numFmtId="4" fontId="42" fillId="68" borderId="118" applyNumberFormat="0" applyProtection="0">
      <alignment horizontal="right" vertical="center"/>
    </xf>
    <xf numFmtId="4" fontId="40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72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vertical="center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0" fontId="38" fillId="56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vertical="center"/>
    </xf>
    <xf numFmtId="0" fontId="38" fillId="56" borderId="121" applyNumberFormat="0" applyProtection="0">
      <alignment horizontal="left" vertical="top" indent="1"/>
    </xf>
    <xf numFmtId="0" fontId="4" fillId="69" borderId="124" applyNumberFormat="0" applyProtection="0">
      <alignment horizontal="left" vertical="center" indent="1"/>
    </xf>
    <xf numFmtId="4" fontId="40" fillId="62" borderId="124" applyNumberFormat="0" applyProtection="0">
      <alignment horizontal="right" vertical="center"/>
    </xf>
    <xf numFmtId="4" fontId="38" fillId="56" borderId="121" applyNumberFormat="0" applyProtection="0">
      <alignment horizontal="left" vertical="center" indent="1"/>
    </xf>
    <xf numFmtId="4" fontId="38" fillId="56" borderId="121" applyNumberFormat="0" applyProtection="0">
      <alignment vertical="center"/>
    </xf>
    <xf numFmtId="4" fontId="40" fillId="66" borderId="124" applyNumberFormat="0" applyProtection="0">
      <alignment horizontal="right" vertical="center"/>
    </xf>
    <xf numFmtId="4" fontId="44" fillId="68" borderId="124" applyNumberFormat="0" applyProtection="0">
      <alignment horizontal="right" vertical="center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0" fontId="4" fillId="71" borderId="102" applyNumberFormat="0">
      <protection locked="0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4" fillId="6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4" fontId="40" fillId="61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39" fillId="56" borderId="118" applyNumberFormat="0" applyProtection="0">
      <alignment vertical="center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2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8" fillId="56" borderId="118" applyNumberFormat="0" applyProtection="0">
      <alignment vertical="center"/>
    </xf>
    <xf numFmtId="4" fontId="40" fillId="66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4" fontId="38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4" fontId="40" fillId="60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0" fillId="72" borderId="118" applyNumberFormat="0" applyProtection="0">
      <alignment vertical="center"/>
    </xf>
    <xf numFmtId="4" fontId="40" fillId="68" borderId="118" applyNumberFormat="0" applyProtection="0">
      <alignment horizontal="right" vertical="center"/>
    </xf>
    <xf numFmtId="4" fontId="40" fillId="72" borderId="118" applyNumberFormat="0" applyProtection="0">
      <alignment horizontal="left" vertical="center" indent="1"/>
    </xf>
    <xf numFmtId="4" fontId="40" fillId="57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40" fillId="65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71" borderId="102" applyNumberFormat="0">
      <protection locked="0"/>
    </xf>
    <xf numFmtId="0" fontId="4" fillId="71" borderId="102" applyNumberFormat="0">
      <protection locked="0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4" fontId="42" fillId="72" borderId="115" applyNumberFormat="0" applyProtection="0">
      <alignment vertical="center"/>
    </xf>
    <xf numFmtId="0" fontId="40" fillId="72" borderId="115" applyNumberFormat="0" applyProtection="0">
      <alignment horizontal="left" vertical="top" indent="1"/>
    </xf>
    <xf numFmtId="4" fontId="42" fillId="68" borderId="115" applyNumberFormat="0" applyProtection="0">
      <alignment horizontal="right" vertical="center"/>
    </xf>
    <xf numFmtId="0" fontId="40" fillId="57" borderId="115" applyNumberFormat="0" applyProtection="0">
      <alignment horizontal="left" vertical="top" indent="1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40" fillId="57" borderId="115" applyNumberFormat="0" applyProtection="0">
      <alignment horizontal="right" vertical="center"/>
    </xf>
    <xf numFmtId="0" fontId="4" fillId="57" borderId="115" applyNumberFormat="0" applyProtection="0">
      <alignment horizontal="left" vertical="top" indent="1"/>
    </xf>
    <xf numFmtId="4" fontId="38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4" fontId="40" fillId="58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0" fillId="72" borderId="115" applyNumberFormat="0" applyProtection="0">
      <alignment horizontal="left" vertical="top" indent="1"/>
    </xf>
    <xf numFmtId="4" fontId="40" fillId="72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0" fillId="57" borderId="115" applyNumberFormat="0" applyProtection="0">
      <alignment horizontal="left" vertical="center" indent="1"/>
    </xf>
    <xf numFmtId="4" fontId="38" fillId="56" borderId="115" applyNumberFormat="0" applyProtection="0">
      <alignment horizontal="left" vertical="center" indent="1"/>
    </xf>
    <xf numFmtId="4" fontId="39" fillId="56" borderId="115" applyNumberFormat="0" applyProtection="0">
      <alignment vertical="center"/>
    </xf>
    <xf numFmtId="4" fontId="40" fillId="60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4" fontId="40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4" fontId="44" fillId="68" borderId="115" applyNumberFormat="0" applyProtection="0">
      <alignment horizontal="right" vertical="center"/>
    </xf>
    <xf numFmtId="0" fontId="30" fillId="0" borderId="123">
      <alignment horizontal="left" vertical="center"/>
    </xf>
    <xf numFmtId="0" fontId="4" fillId="69" borderId="115" applyNumberFormat="0" applyProtection="0">
      <alignment horizontal="left" vertical="top" indent="1"/>
    </xf>
    <xf numFmtId="4" fontId="40" fillId="63" borderId="115" applyNumberFormat="0" applyProtection="0">
      <alignment horizontal="right" vertical="center"/>
    </xf>
    <xf numFmtId="0" fontId="4" fillId="69" borderId="115" applyNumberFormat="0" applyProtection="0">
      <alignment horizontal="left" vertical="top" indent="1"/>
    </xf>
    <xf numFmtId="4" fontId="40" fillId="64" borderId="115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" fillId="71" borderId="119" applyNumberFormat="0">
      <protection locked="0"/>
    </xf>
    <xf numFmtId="0" fontId="4" fillId="71" borderId="119" applyNumberFormat="0">
      <protection locked="0"/>
    </xf>
    <xf numFmtId="0" fontId="30" fillId="0" borderId="120">
      <alignment horizontal="left" vertical="center"/>
    </xf>
    <xf numFmtId="0" fontId="4" fillId="71" borderId="119" applyNumberFormat="0">
      <protection locked="0"/>
    </xf>
    <xf numFmtId="0" fontId="4" fillId="71" borderId="119" applyNumberFormat="0">
      <protection locked="0"/>
    </xf>
    <xf numFmtId="0" fontId="4" fillId="71" borderId="119" applyNumberFormat="0">
      <protection locked="0"/>
    </xf>
    <xf numFmtId="0" fontId="4" fillId="71" borderId="119" applyNumberFormat="0">
      <protection locked="0"/>
    </xf>
    <xf numFmtId="0" fontId="30" fillId="0" borderId="120">
      <alignment horizontal="left" vertical="center"/>
    </xf>
    <xf numFmtId="0" fontId="30" fillId="0" borderId="117">
      <alignment horizontal="left" vertical="center"/>
    </xf>
    <xf numFmtId="0" fontId="30" fillId="0" borderId="117">
      <alignment horizontal="lef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4" fillId="6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4" fontId="40" fillId="61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0" fontId="30" fillId="0" borderId="117">
      <alignment horizontal="lef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39" fillId="56" borderId="118" applyNumberFormat="0" applyProtection="0">
      <alignment vertical="center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0" fontId="4" fillId="71" borderId="119" applyNumberFormat="0">
      <protection locked="0"/>
    </xf>
    <xf numFmtId="4" fontId="42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0" fontId="4" fillId="71" borderId="119" applyNumberFormat="0">
      <protection locked="0"/>
    </xf>
    <xf numFmtId="4" fontId="38" fillId="56" borderId="118" applyNumberFormat="0" applyProtection="0">
      <alignment horizontal="left" vertical="center" indent="1"/>
    </xf>
    <xf numFmtId="4" fontId="38" fillId="56" borderId="118" applyNumberFormat="0" applyProtection="0">
      <alignment vertical="center"/>
    </xf>
    <xf numFmtId="4" fontId="40" fillId="66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4" fontId="38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4" fontId="40" fillId="60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0" fillId="72" borderId="118" applyNumberFormat="0" applyProtection="0">
      <alignment vertical="center"/>
    </xf>
    <xf numFmtId="0" fontId="4" fillId="71" borderId="119" applyNumberFormat="0">
      <protection locked="0"/>
    </xf>
    <xf numFmtId="4" fontId="40" fillId="68" borderId="118" applyNumberFormat="0" applyProtection="0">
      <alignment horizontal="right" vertical="center"/>
    </xf>
    <xf numFmtId="4" fontId="40" fillId="72" borderId="118" applyNumberFormat="0" applyProtection="0">
      <alignment horizontal="left" vertical="center" indent="1"/>
    </xf>
    <xf numFmtId="4" fontId="40" fillId="57" borderId="118" applyNumberFormat="0" applyProtection="0">
      <alignment horizontal="left" vertical="center" indent="1"/>
    </xf>
    <xf numFmtId="0" fontId="4" fillId="71" borderId="119" applyNumberFormat="0">
      <protection locked="0"/>
    </xf>
    <xf numFmtId="4" fontId="39" fillId="56" borderId="118" applyNumberFormat="0" applyProtection="0">
      <alignment vertical="center"/>
    </xf>
    <xf numFmtId="0" fontId="30" fillId="0" borderId="117">
      <alignment horizontal="left" vertical="center"/>
    </xf>
    <xf numFmtId="4" fontId="40" fillId="65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71" borderId="119" applyNumberFormat="0">
      <protection locked="0"/>
    </xf>
    <xf numFmtId="0" fontId="4" fillId="71" borderId="119" applyNumberFormat="0">
      <protection locked="0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" fillId="71" borderId="119" applyNumberFormat="0">
      <protection locked="0"/>
    </xf>
    <xf numFmtId="0" fontId="4" fillId="71" borderId="119" applyNumberFormat="0">
      <protection locked="0"/>
    </xf>
    <xf numFmtId="0" fontId="4" fillId="71" borderId="119" applyNumberFormat="0">
      <protection locked="0"/>
    </xf>
    <xf numFmtId="0" fontId="4" fillId="71" borderId="119" applyNumberFormat="0">
      <protection locked="0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44" fillId="68" borderId="121" applyNumberFormat="0" applyProtection="0">
      <alignment horizontal="right" vertical="center"/>
    </xf>
    <xf numFmtId="0" fontId="40" fillId="57" borderId="121" applyNumberFormat="0" applyProtection="0">
      <alignment horizontal="left" vertical="top" indent="1"/>
    </xf>
    <xf numFmtId="4" fontId="40" fillId="57" borderId="121" applyNumberFormat="0" applyProtection="0">
      <alignment horizontal="left" vertical="center" indent="1"/>
    </xf>
    <xf numFmtId="4" fontId="42" fillId="68" borderId="121" applyNumberFormat="0" applyProtection="0">
      <alignment horizontal="right" vertical="center"/>
    </xf>
    <xf numFmtId="4" fontId="40" fillId="68" borderId="121" applyNumberFormat="0" applyProtection="0">
      <alignment horizontal="right" vertical="center"/>
    </xf>
    <xf numFmtId="0" fontId="40" fillId="72" borderId="121" applyNumberFormat="0" applyProtection="0">
      <alignment horizontal="left" vertical="top" indent="1"/>
    </xf>
    <xf numFmtId="4" fontId="40" fillId="72" borderId="121" applyNumberFormat="0" applyProtection="0">
      <alignment horizontal="left" vertical="center" indent="1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vertical="center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4" fontId="40" fillId="57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58" borderId="121" applyNumberFormat="0" applyProtection="0">
      <alignment horizontal="right" vertical="center"/>
    </xf>
    <xf numFmtId="0" fontId="38" fillId="56" borderId="121" applyNumberFormat="0" applyProtection="0">
      <alignment horizontal="left" vertical="top" indent="1"/>
    </xf>
    <xf numFmtId="4" fontId="38" fillId="56" borderId="121" applyNumberFormat="0" applyProtection="0">
      <alignment horizontal="left" vertical="center" indent="1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vertical="center"/>
    </xf>
    <xf numFmtId="4" fontId="44" fillId="68" borderId="121" applyNumberFormat="0" applyProtection="0">
      <alignment horizontal="right" vertical="center"/>
    </xf>
    <xf numFmtId="0" fontId="40" fillId="57" borderId="121" applyNumberFormat="0" applyProtection="0">
      <alignment horizontal="left" vertical="top" indent="1"/>
    </xf>
    <xf numFmtId="4" fontId="40" fillId="57" borderId="121" applyNumberFormat="0" applyProtection="0">
      <alignment horizontal="left" vertical="center" indent="1"/>
    </xf>
    <xf numFmtId="4" fontId="42" fillId="68" borderId="121" applyNumberFormat="0" applyProtection="0">
      <alignment horizontal="right" vertical="center"/>
    </xf>
    <xf numFmtId="4" fontId="40" fillId="68" borderId="121" applyNumberFormat="0" applyProtection="0">
      <alignment horizontal="right" vertical="center"/>
    </xf>
    <xf numFmtId="0" fontId="40" fillId="72" borderId="121" applyNumberFormat="0" applyProtection="0">
      <alignment horizontal="left" vertical="top" indent="1"/>
    </xf>
    <xf numFmtId="4" fontId="40" fillId="72" borderId="121" applyNumberFormat="0" applyProtection="0">
      <alignment horizontal="left" vertical="center" indent="1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vertical="center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4" fontId="40" fillId="57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58" borderId="121" applyNumberFormat="0" applyProtection="0">
      <alignment horizontal="right" vertical="center"/>
    </xf>
    <xf numFmtId="0" fontId="38" fillId="56" borderId="121" applyNumberFormat="0" applyProtection="0">
      <alignment horizontal="left" vertical="top" indent="1"/>
    </xf>
    <xf numFmtId="4" fontId="38" fillId="56" borderId="121" applyNumberFormat="0" applyProtection="0">
      <alignment horizontal="left" vertical="center" indent="1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vertical="center"/>
    </xf>
    <xf numFmtId="0" fontId="4" fillId="70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4" fontId="40" fillId="66" borderId="115" applyNumberFormat="0" applyProtection="0">
      <alignment horizontal="right" vertical="center"/>
    </xf>
    <xf numFmtId="0" fontId="4" fillId="57" borderId="115" applyNumberFormat="0" applyProtection="0">
      <alignment horizontal="left" vertical="center" indent="1"/>
    </xf>
    <xf numFmtId="4" fontId="40" fillId="65" borderId="115" applyNumberFormat="0" applyProtection="0">
      <alignment horizontal="right" vertical="center"/>
    </xf>
    <xf numFmtId="0" fontId="4" fillId="71" borderId="119" applyNumberFormat="0">
      <protection locked="0"/>
    </xf>
    <xf numFmtId="0" fontId="4" fillId="71" borderId="119" applyNumberFormat="0">
      <protection locked="0"/>
    </xf>
    <xf numFmtId="0" fontId="4" fillId="71" borderId="119" applyNumberFormat="0">
      <protection locked="0"/>
    </xf>
    <xf numFmtId="0" fontId="4" fillId="71" borderId="119" applyNumberFormat="0">
      <protection locked="0"/>
    </xf>
    <xf numFmtId="0" fontId="4" fillId="71" borderId="119" applyNumberFormat="0">
      <protection locked="0"/>
    </xf>
    <xf numFmtId="0" fontId="4" fillId="71" borderId="119" applyNumberFormat="0">
      <protection locked="0"/>
    </xf>
    <xf numFmtId="0" fontId="30" fillId="0" borderId="117">
      <alignment horizontal="lef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9" borderId="118" applyNumberFormat="0" applyProtection="0">
      <alignment horizontal="right" vertical="center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4" fontId="40" fillId="57" borderId="118" applyNumberFormat="0" applyProtection="0">
      <alignment horizontal="right" vertical="center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4" fillId="68" borderId="118" applyNumberFormat="0" applyProtection="0">
      <alignment horizontal="right" vertical="center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4" fontId="40" fillId="61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0" fontId="30" fillId="0" borderId="117">
      <alignment horizontal="lef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39" fillId="56" borderId="118" applyNumberFormat="0" applyProtection="0">
      <alignment vertical="center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2" fillId="72" borderId="118" applyNumberFormat="0" applyProtection="0">
      <alignment vertical="center"/>
    </xf>
    <xf numFmtId="4" fontId="42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57" borderId="118" applyNumberFormat="0" applyProtection="0">
      <alignment horizontal="left" vertical="top" indent="1"/>
    </xf>
    <xf numFmtId="4" fontId="38" fillId="56" borderId="118" applyNumberFormat="0" applyProtection="0">
      <alignment horizontal="left" vertical="center" indent="1"/>
    </xf>
    <xf numFmtId="4" fontId="38" fillId="56" borderId="118" applyNumberFormat="0" applyProtection="0">
      <alignment vertical="center"/>
    </xf>
    <xf numFmtId="4" fontId="40" fillId="66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4" fontId="38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4" fontId="40" fillId="60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4" fontId="40" fillId="72" borderId="118" applyNumberFormat="0" applyProtection="0">
      <alignment vertical="center"/>
    </xf>
    <xf numFmtId="4" fontId="40" fillId="68" borderId="118" applyNumberFormat="0" applyProtection="0">
      <alignment horizontal="right" vertical="center"/>
    </xf>
    <xf numFmtId="4" fontId="40" fillId="72" borderId="118" applyNumberFormat="0" applyProtection="0">
      <alignment horizontal="left" vertical="center" indent="1"/>
    </xf>
    <xf numFmtId="4" fontId="40" fillId="57" borderId="118" applyNumberFormat="0" applyProtection="0">
      <alignment horizontal="left" vertical="center" indent="1"/>
    </xf>
    <xf numFmtId="4" fontId="39" fillId="56" borderId="118" applyNumberFormat="0" applyProtection="0">
      <alignment vertical="center"/>
    </xf>
    <xf numFmtId="4" fontId="40" fillId="65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0" fontId="4" fillId="71" borderId="119" applyNumberFormat="0">
      <protection locked="0"/>
    </xf>
    <xf numFmtId="0" fontId="4" fillId="71" borderId="119" applyNumberFormat="0">
      <protection locked="0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38" fillId="56" borderId="118" applyNumberFormat="0" applyProtection="0">
      <alignment vertical="center"/>
    </xf>
    <xf numFmtId="4" fontId="39" fillId="56" borderId="118" applyNumberFormat="0" applyProtection="0">
      <alignment vertical="center"/>
    </xf>
    <xf numFmtId="4" fontId="38" fillId="56" borderId="118" applyNumberFormat="0" applyProtection="0">
      <alignment horizontal="left" vertical="center" indent="1"/>
    </xf>
    <xf numFmtId="0" fontId="38" fillId="56" borderId="118" applyNumberFormat="0" applyProtection="0">
      <alignment horizontal="left" vertical="top" indent="1"/>
    </xf>
    <xf numFmtId="4" fontId="40" fillId="58" borderId="118" applyNumberFormat="0" applyProtection="0">
      <alignment horizontal="right" vertical="center"/>
    </xf>
    <xf numFmtId="4" fontId="40" fillId="59" borderId="118" applyNumberFormat="0" applyProtection="0">
      <alignment horizontal="right" vertical="center"/>
    </xf>
    <xf numFmtId="4" fontId="40" fillId="60" borderId="118" applyNumberFormat="0" applyProtection="0">
      <alignment horizontal="right" vertical="center"/>
    </xf>
    <xf numFmtId="4" fontId="40" fillId="61" borderId="118" applyNumberFormat="0" applyProtection="0">
      <alignment horizontal="right" vertical="center"/>
    </xf>
    <xf numFmtId="4" fontId="40" fillId="62" borderId="118" applyNumberFormat="0" applyProtection="0">
      <alignment horizontal="right" vertical="center"/>
    </xf>
    <xf numFmtId="4" fontId="40" fillId="63" borderId="118" applyNumberFormat="0" applyProtection="0">
      <alignment horizontal="right" vertical="center"/>
    </xf>
    <xf numFmtId="4" fontId="40" fillId="64" borderId="118" applyNumberFormat="0" applyProtection="0">
      <alignment horizontal="right" vertical="center"/>
    </xf>
    <xf numFmtId="4" fontId="40" fillId="65" borderId="118" applyNumberFormat="0" applyProtection="0">
      <alignment horizontal="right" vertical="center"/>
    </xf>
    <xf numFmtId="4" fontId="40" fillId="66" borderId="118" applyNumberFormat="0" applyProtection="0">
      <alignment horizontal="right" vertical="center"/>
    </xf>
    <xf numFmtId="4" fontId="40" fillId="57" borderId="118" applyNumberFormat="0" applyProtection="0">
      <alignment horizontal="right" vertical="center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center" indent="1"/>
    </xf>
    <xf numFmtId="0" fontId="4" fillId="69" borderId="118" applyNumberFormat="0" applyProtection="0">
      <alignment horizontal="left" vertical="top" indent="1"/>
    </xf>
    <xf numFmtId="0" fontId="4" fillId="69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center" indent="1"/>
    </xf>
    <xf numFmtId="0" fontId="4" fillId="57" borderId="118" applyNumberFormat="0" applyProtection="0">
      <alignment horizontal="left" vertical="top" indent="1"/>
    </xf>
    <xf numFmtId="0" fontId="4" fillId="57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center" indent="1"/>
    </xf>
    <xf numFmtId="0" fontId="4" fillId="70" borderId="118" applyNumberFormat="0" applyProtection="0">
      <alignment horizontal="left" vertical="top" indent="1"/>
    </xf>
    <xf numFmtId="0" fontId="4" fillId="70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center" indent="1"/>
    </xf>
    <xf numFmtId="0" fontId="4" fillId="68" borderId="118" applyNumberFormat="0" applyProtection="0">
      <alignment horizontal="left" vertical="top" indent="1"/>
    </xf>
    <xf numFmtId="0" fontId="4" fillId="68" borderId="118" applyNumberFormat="0" applyProtection="0">
      <alignment horizontal="left" vertical="top" indent="1"/>
    </xf>
    <xf numFmtId="4" fontId="40" fillId="72" borderId="118" applyNumberFormat="0" applyProtection="0">
      <alignment vertical="center"/>
    </xf>
    <xf numFmtId="4" fontId="42" fillId="72" borderId="118" applyNumberFormat="0" applyProtection="0">
      <alignment vertical="center"/>
    </xf>
    <xf numFmtId="4" fontId="40" fillId="72" borderId="118" applyNumberFormat="0" applyProtection="0">
      <alignment horizontal="left" vertical="center" indent="1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0" fontId="40" fillId="72" borderId="118" applyNumberFormat="0" applyProtection="0">
      <alignment horizontal="left" vertical="top" indent="1"/>
    </xf>
    <xf numFmtId="4" fontId="40" fillId="68" borderId="118" applyNumberFormat="0" applyProtection="0">
      <alignment horizontal="right" vertical="center"/>
    </xf>
    <xf numFmtId="4" fontId="42" fillId="68" borderId="118" applyNumberFormat="0" applyProtection="0">
      <alignment horizontal="right" vertical="center"/>
    </xf>
    <xf numFmtId="4" fontId="40" fillId="57" borderId="118" applyNumberFormat="0" applyProtection="0">
      <alignment horizontal="left" vertical="center" indent="1"/>
    </xf>
    <xf numFmtId="0" fontId="40" fillId="57" borderId="118" applyNumberFormat="0" applyProtection="0">
      <alignment horizontal="left" vertical="top" indent="1"/>
    </xf>
    <xf numFmtId="4" fontId="44" fillId="68" borderId="118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4" fontId="38" fillId="56" borderId="121" applyNumberFormat="0" applyProtection="0">
      <alignment vertical="center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30" fillId="0" borderId="123">
      <alignment horizontal="left" vertical="center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30" fillId="0" borderId="123">
      <alignment horizontal="left" vertical="center"/>
    </xf>
    <xf numFmtId="4" fontId="38" fillId="56" borderId="121" applyNumberFormat="0" applyProtection="0">
      <alignment vertical="center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0" fontId="38" fillId="56" borderId="121" applyNumberFormat="0" applyProtection="0">
      <alignment horizontal="left" vertical="top" indent="1"/>
    </xf>
    <xf numFmtId="4" fontId="40" fillId="59" borderId="121" applyNumberFormat="0" applyProtection="0">
      <alignment horizontal="right" vertical="center"/>
    </xf>
    <xf numFmtId="4" fontId="40" fillId="58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4" fontId="40" fillId="57" borderId="121" applyNumberFormat="0" applyProtection="0">
      <alignment horizontal="right" vertical="center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4" fontId="44" fillId="68" borderId="121" applyNumberFormat="0" applyProtection="0">
      <alignment horizontal="right" vertical="center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4" fontId="40" fillId="61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38" fillId="56" borderId="121" applyNumberFormat="0" applyProtection="0">
      <alignment vertical="center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39" fillId="56" borderId="121" applyNumberFormat="0" applyProtection="0">
      <alignment vertical="center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4" fontId="42" fillId="72" borderId="121" applyNumberFormat="0" applyProtection="0">
      <alignment vertical="center"/>
    </xf>
    <xf numFmtId="0" fontId="4" fillId="71" borderId="122" applyNumberFormat="0">
      <protection locked="0"/>
    </xf>
    <xf numFmtId="4" fontId="42" fillId="68" borderId="121" applyNumberFormat="0" applyProtection="0">
      <alignment horizontal="right" vertical="center"/>
    </xf>
    <xf numFmtId="0" fontId="40" fillId="72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0" fontId="40" fillId="57" borderId="121" applyNumberFormat="0" applyProtection="0">
      <alignment horizontal="left" vertical="top" indent="1"/>
    </xf>
    <xf numFmtId="0" fontId="4" fillId="71" borderId="122" applyNumberFormat="0">
      <protection locked="0"/>
    </xf>
    <xf numFmtId="4" fontId="38" fillId="56" borderId="121" applyNumberFormat="0" applyProtection="0">
      <alignment horizontal="left" vertical="center" indent="1"/>
    </xf>
    <xf numFmtId="4" fontId="38" fillId="56" borderId="121" applyNumberFormat="0" applyProtection="0">
      <alignment vertical="center"/>
    </xf>
    <xf numFmtId="4" fontId="40" fillId="66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4" fontId="38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4" fontId="40" fillId="60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4" fontId="40" fillId="72" borderId="121" applyNumberFormat="0" applyProtection="0">
      <alignment vertical="center"/>
    </xf>
    <xf numFmtId="0" fontId="4" fillId="71" borderId="122" applyNumberFormat="0">
      <protection locked="0"/>
    </xf>
    <xf numFmtId="4" fontId="40" fillId="68" borderId="121" applyNumberFormat="0" applyProtection="0">
      <alignment horizontal="right" vertical="center"/>
    </xf>
    <xf numFmtId="4" fontId="40" fillId="72" borderId="121" applyNumberFormat="0" applyProtection="0">
      <alignment horizontal="left" vertical="center" indent="1"/>
    </xf>
    <xf numFmtId="4" fontId="40" fillId="57" borderId="121" applyNumberFormat="0" applyProtection="0">
      <alignment horizontal="left" vertical="center" indent="1"/>
    </xf>
    <xf numFmtId="0" fontId="4" fillId="71" borderId="122" applyNumberFormat="0">
      <protection locked="0"/>
    </xf>
    <xf numFmtId="4" fontId="39" fillId="56" borderId="121" applyNumberFormat="0" applyProtection="0">
      <alignment vertical="center"/>
    </xf>
    <xf numFmtId="4" fontId="40" fillId="65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38" fillId="56" borderId="121" applyNumberFormat="0" applyProtection="0">
      <alignment vertical="center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4" fontId="38" fillId="56" borderId="121" applyNumberFormat="0" applyProtection="0">
      <alignment vertical="center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38" fillId="56" borderId="121" applyNumberFormat="0" applyProtection="0">
      <alignment vertical="center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4" fontId="38" fillId="56" borderId="121" applyNumberFormat="0" applyProtection="0">
      <alignment vertical="center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58" borderId="124" applyNumberFormat="0" applyProtection="0">
      <alignment horizontal="right" vertical="center"/>
    </xf>
    <xf numFmtId="4" fontId="38" fillId="56" borderId="124" applyNumberFormat="0" applyProtection="0">
      <alignment vertical="center"/>
    </xf>
    <xf numFmtId="4" fontId="42" fillId="68" borderId="124" applyNumberFormat="0" applyProtection="0">
      <alignment horizontal="right" vertical="center"/>
    </xf>
    <xf numFmtId="4" fontId="42" fillId="72" borderId="124" applyNumberFormat="0" applyProtection="0">
      <alignment vertical="center"/>
    </xf>
    <xf numFmtId="0" fontId="4" fillId="68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4" fontId="40" fillId="58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0" fontId="40" fillId="72" borderId="124" applyNumberFormat="0" applyProtection="0">
      <alignment horizontal="left" vertical="top" indent="1"/>
    </xf>
    <xf numFmtId="4" fontId="40" fillId="57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4" fontId="40" fillId="64" borderId="124" applyNumberFormat="0" applyProtection="0">
      <alignment horizontal="right" vertical="center"/>
    </xf>
    <xf numFmtId="4" fontId="38" fillId="56" borderId="124" applyNumberFormat="0" applyProtection="0">
      <alignment horizontal="left" vertical="center" indent="1"/>
    </xf>
    <xf numFmtId="4" fontId="40" fillId="64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39" fillId="56" borderId="124" applyNumberFormat="0" applyProtection="0">
      <alignment vertical="center"/>
    </xf>
    <xf numFmtId="4" fontId="40" fillId="57" borderId="124" applyNumberFormat="0" applyProtection="0">
      <alignment horizontal="left" vertical="center" indent="1"/>
    </xf>
    <xf numFmtId="4" fontId="40" fillId="72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4" fontId="40" fillId="59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38" fillId="56" borderId="124" applyNumberFormat="0" applyProtection="0">
      <alignment vertical="center"/>
    </xf>
    <xf numFmtId="4" fontId="40" fillId="68" borderId="124" applyNumberFormat="0" applyProtection="0">
      <alignment horizontal="right" vertical="center"/>
    </xf>
    <xf numFmtId="0" fontId="40" fillId="57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4" fontId="40" fillId="65" borderId="124" applyNumberFormat="0" applyProtection="0">
      <alignment horizontal="right" vertical="center"/>
    </xf>
    <xf numFmtId="0" fontId="38" fillId="56" borderId="124" applyNumberFormat="0" applyProtection="0">
      <alignment horizontal="left" vertical="top" indent="1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38" fillId="56" borderId="121" applyNumberFormat="0" applyProtection="0">
      <alignment vertical="center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0" fontId="38" fillId="56" borderId="121" applyNumberFormat="0" applyProtection="0">
      <alignment horizontal="left" vertical="top" indent="1"/>
    </xf>
    <xf numFmtId="4" fontId="40" fillId="59" borderId="121" applyNumberFormat="0" applyProtection="0">
      <alignment horizontal="right" vertical="center"/>
    </xf>
    <xf numFmtId="4" fontId="40" fillId="58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4" fontId="40" fillId="57" borderId="121" applyNumberFormat="0" applyProtection="0">
      <alignment horizontal="right" vertical="center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4" fontId="44" fillId="68" borderId="121" applyNumberFormat="0" applyProtection="0">
      <alignment horizontal="right" vertical="center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4" fontId="40" fillId="61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38" fillId="56" borderId="121" applyNumberFormat="0" applyProtection="0">
      <alignment vertical="center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39" fillId="56" borderId="121" applyNumberFormat="0" applyProtection="0">
      <alignment vertical="center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4" fontId="42" fillId="72" borderId="121" applyNumberFormat="0" applyProtection="0">
      <alignment vertical="center"/>
    </xf>
    <xf numFmtId="4" fontId="42" fillId="68" borderId="121" applyNumberFormat="0" applyProtection="0">
      <alignment horizontal="right" vertical="center"/>
    </xf>
    <xf numFmtId="0" fontId="40" fillId="72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0" fontId="40" fillId="57" borderId="121" applyNumberFormat="0" applyProtection="0">
      <alignment horizontal="left" vertical="top" indent="1"/>
    </xf>
    <xf numFmtId="4" fontId="38" fillId="56" borderId="121" applyNumberFormat="0" applyProtection="0">
      <alignment horizontal="left" vertical="center" indent="1"/>
    </xf>
    <xf numFmtId="4" fontId="38" fillId="56" borderId="121" applyNumberFormat="0" applyProtection="0">
      <alignment vertical="center"/>
    </xf>
    <xf numFmtId="4" fontId="40" fillId="66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4" fontId="38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4" fontId="40" fillId="60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4" fontId="40" fillId="72" borderId="121" applyNumberFormat="0" applyProtection="0">
      <alignment vertical="center"/>
    </xf>
    <xf numFmtId="4" fontId="40" fillId="68" borderId="121" applyNumberFormat="0" applyProtection="0">
      <alignment horizontal="right" vertical="center"/>
    </xf>
    <xf numFmtId="4" fontId="40" fillId="72" borderId="121" applyNumberFormat="0" applyProtection="0">
      <alignment horizontal="left" vertical="center" indent="1"/>
    </xf>
    <xf numFmtId="4" fontId="40" fillId="57" borderId="121" applyNumberFormat="0" applyProtection="0">
      <alignment horizontal="left" vertical="center" indent="1"/>
    </xf>
    <xf numFmtId="4" fontId="39" fillId="56" borderId="121" applyNumberFormat="0" applyProtection="0">
      <alignment vertical="center"/>
    </xf>
    <xf numFmtId="4" fontId="40" fillId="65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38" fillId="56" borderId="121" applyNumberFormat="0" applyProtection="0">
      <alignment vertical="center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4" fontId="38" fillId="56" borderId="121" applyNumberFormat="0" applyProtection="0">
      <alignment vertical="center"/>
    </xf>
    <xf numFmtId="4" fontId="39" fillId="56" borderId="121" applyNumberFormat="0" applyProtection="0">
      <alignment vertical="center"/>
    </xf>
    <xf numFmtId="4" fontId="38" fillId="56" borderId="121" applyNumberFormat="0" applyProtection="0">
      <alignment horizontal="left" vertical="center" indent="1"/>
    </xf>
    <xf numFmtId="0" fontId="38" fillId="56" borderId="121" applyNumberFormat="0" applyProtection="0">
      <alignment horizontal="left" vertical="top" indent="1"/>
    </xf>
    <xf numFmtId="4" fontId="40" fillId="58" borderId="121" applyNumberFormat="0" applyProtection="0">
      <alignment horizontal="right" vertical="center"/>
    </xf>
    <xf numFmtId="4" fontId="40" fillId="59" borderId="121" applyNumberFormat="0" applyProtection="0">
      <alignment horizontal="right" vertical="center"/>
    </xf>
    <xf numFmtId="4" fontId="40" fillId="60" borderId="121" applyNumberFormat="0" applyProtection="0">
      <alignment horizontal="right" vertical="center"/>
    </xf>
    <xf numFmtId="4" fontId="40" fillId="61" borderId="121" applyNumberFormat="0" applyProtection="0">
      <alignment horizontal="right" vertical="center"/>
    </xf>
    <xf numFmtId="4" fontId="40" fillId="62" borderId="121" applyNumberFormat="0" applyProtection="0">
      <alignment horizontal="right" vertical="center"/>
    </xf>
    <xf numFmtId="4" fontId="40" fillId="63" borderId="121" applyNumberFormat="0" applyProtection="0">
      <alignment horizontal="right" vertical="center"/>
    </xf>
    <xf numFmtId="4" fontId="40" fillId="64" borderId="121" applyNumberFormat="0" applyProtection="0">
      <alignment horizontal="right" vertical="center"/>
    </xf>
    <xf numFmtId="4" fontId="40" fillId="65" borderId="121" applyNumberFormat="0" applyProtection="0">
      <alignment horizontal="right" vertical="center"/>
    </xf>
    <xf numFmtId="4" fontId="40" fillId="66" borderId="121" applyNumberFormat="0" applyProtection="0">
      <alignment horizontal="right" vertical="center"/>
    </xf>
    <xf numFmtId="4" fontId="40" fillId="57" borderId="121" applyNumberFormat="0" applyProtection="0">
      <alignment horizontal="right" vertical="center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center" indent="1"/>
    </xf>
    <xf numFmtId="0" fontId="4" fillId="69" borderId="121" applyNumberFormat="0" applyProtection="0">
      <alignment horizontal="left" vertical="top" indent="1"/>
    </xf>
    <xf numFmtId="0" fontId="4" fillId="69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center" indent="1"/>
    </xf>
    <xf numFmtId="0" fontId="4" fillId="57" borderId="121" applyNumberFormat="0" applyProtection="0">
      <alignment horizontal="left" vertical="top" indent="1"/>
    </xf>
    <xf numFmtId="0" fontId="4" fillId="57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center" indent="1"/>
    </xf>
    <xf numFmtId="0" fontId="4" fillId="70" borderId="121" applyNumberFormat="0" applyProtection="0">
      <alignment horizontal="left" vertical="top" indent="1"/>
    </xf>
    <xf numFmtId="0" fontId="4" fillId="70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center" indent="1"/>
    </xf>
    <xf numFmtId="0" fontId="4" fillId="68" borderId="121" applyNumberFormat="0" applyProtection="0">
      <alignment horizontal="left" vertical="top" indent="1"/>
    </xf>
    <xf numFmtId="0" fontId="4" fillId="68" borderId="121" applyNumberFormat="0" applyProtection="0">
      <alignment horizontal="left" vertical="top" indent="1"/>
    </xf>
    <xf numFmtId="4" fontId="40" fillId="72" borderId="121" applyNumberFormat="0" applyProtection="0">
      <alignment vertical="center"/>
    </xf>
    <xf numFmtId="4" fontId="42" fillId="72" borderId="121" applyNumberFormat="0" applyProtection="0">
      <alignment vertical="center"/>
    </xf>
    <xf numFmtId="4" fontId="40" fillId="72" borderId="121" applyNumberFormat="0" applyProtection="0">
      <alignment horizontal="left" vertical="center" indent="1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0" fontId="40" fillId="72" borderId="121" applyNumberFormat="0" applyProtection="0">
      <alignment horizontal="left" vertical="top" indent="1"/>
    </xf>
    <xf numFmtId="4" fontId="40" fillId="68" borderId="121" applyNumberFormat="0" applyProtection="0">
      <alignment horizontal="right" vertical="center"/>
    </xf>
    <xf numFmtId="4" fontId="42" fillId="68" borderId="121" applyNumberFormat="0" applyProtection="0">
      <alignment horizontal="right" vertical="center"/>
    </xf>
    <xf numFmtId="4" fontId="40" fillId="57" borderId="121" applyNumberFormat="0" applyProtection="0">
      <alignment horizontal="left" vertical="center" indent="1"/>
    </xf>
    <xf numFmtId="0" fontId="40" fillId="57" borderId="121" applyNumberFormat="0" applyProtection="0">
      <alignment horizontal="left" vertical="top" indent="1"/>
    </xf>
    <xf numFmtId="4" fontId="44" fillId="68" borderId="121" applyNumberFormat="0" applyProtection="0">
      <alignment horizontal="right" vertical="center"/>
    </xf>
    <xf numFmtId="0" fontId="4" fillId="71" borderId="122" applyNumberFormat="0">
      <protection locked="0"/>
    </xf>
    <xf numFmtId="0" fontId="30" fillId="0" borderId="123">
      <alignment horizontal="lef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9" borderId="115" applyNumberFormat="0" applyProtection="0">
      <alignment horizontal="right" vertical="center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4" fontId="40" fillId="57" borderId="115" applyNumberFormat="0" applyProtection="0">
      <alignment horizontal="right" vertical="center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4" fillId="68" borderId="115" applyNumberFormat="0" applyProtection="0">
      <alignment horizontal="right" vertical="center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4" fontId="40" fillId="61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39" fillId="56" borderId="115" applyNumberFormat="0" applyProtection="0">
      <alignment vertical="center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2" fillId="72" borderId="115" applyNumberFormat="0" applyProtection="0">
      <alignment vertical="center"/>
    </xf>
    <xf numFmtId="0" fontId="4" fillId="71" borderId="122" applyNumberFormat="0">
      <protection locked="0"/>
    </xf>
    <xf numFmtId="4" fontId="42" fillId="68" borderId="115" applyNumberFormat="0" applyProtection="0">
      <alignment horizontal="right" vertical="center"/>
    </xf>
    <xf numFmtId="0" fontId="40" fillId="72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0" fillId="57" borderId="115" applyNumberFormat="0" applyProtection="0">
      <alignment horizontal="left" vertical="top" indent="1"/>
    </xf>
    <xf numFmtId="0" fontId="4" fillId="71" borderId="122" applyNumberFormat="0">
      <protection locked="0"/>
    </xf>
    <xf numFmtId="4" fontId="38" fillId="56" borderId="115" applyNumberFormat="0" applyProtection="0">
      <alignment horizontal="left" vertical="center" indent="1"/>
    </xf>
    <xf numFmtId="4" fontId="38" fillId="56" borderId="115" applyNumberFormat="0" applyProtection="0">
      <alignment vertical="center"/>
    </xf>
    <xf numFmtId="4" fontId="40" fillId="66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4" fontId="38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4" fontId="40" fillId="60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0" fillId="72" borderId="115" applyNumberFormat="0" applyProtection="0">
      <alignment vertical="center"/>
    </xf>
    <xf numFmtId="0" fontId="4" fillId="71" borderId="122" applyNumberFormat="0">
      <protection locked="0"/>
    </xf>
    <xf numFmtId="4" fontId="40" fillId="68" borderId="115" applyNumberFormat="0" applyProtection="0">
      <alignment horizontal="right" vertical="center"/>
    </xf>
    <xf numFmtId="4" fontId="40" fillId="72" borderId="115" applyNumberFormat="0" applyProtection="0">
      <alignment horizontal="left" vertical="center" indent="1"/>
    </xf>
    <xf numFmtId="4" fontId="40" fillId="57" borderId="115" applyNumberFormat="0" applyProtection="0">
      <alignment horizontal="left" vertical="center" indent="1"/>
    </xf>
    <xf numFmtId="0" fontId="4" fillId="71" borderId="122" applyNumberFormat="0">
      <protection locked="0"/>
    </xf>
    <xf numFmtId="4" fontId="39" fillId="56" borderId="115" applyNumberFormat="0" applyProtection="0">
      <alignment vertical="center"/>
    </xf>
    <xf numFmtId="4" fontId="40" fillId="65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44" fillId="68" borderId="115" applyNumberFormat="0" applyProtection="0">
      <alignment horizontal="right" vertical="center"/>
    </xf>
    <xf numFmtId="0" fontId="40" fillId="57" borderId="115" applyNumberFormat="0" applyProtection="0">
      <alignment horizontal="left" vertical="top" indent="1"/>
    </xf>
    <xf numFmtId="4" fontId="40" fillId="57" borderId="115" applyNumberFormat="0" applyProtection="0">
      <alignment horizontal="left" vertical="center" indent="1"/>
    </xf>
    <xf numFmtId="4" fontId="42" fillId="68" borderId="115" applyNumberFormat="0" applyProtection="0">
      <alignment horizontal="right" vertical="center"/>
    </xf>
    <xf numFmtId="4" fontId="40" fillId="68" borderId="115" applyNumberFormat="0" applyProtection="0">
      <alignment horizontal="right" vertical="center"/>
    </xf>
    <xf numFmtId="0" fontId="40" fillId="72" borderId="115" applyNumberFormat="0" applyProtection="0">
      <alignment horizontal="left" vertical="top" indent="1"/>
    </xf>
    <xf numFmtId="4" fontId="40" fillId="72" borderId="115" applyNumberFormat="0" applyProtection="0">
      <alignment horizontal="left" vertical="center" indent="1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vertical="center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4" fontId="40" fillId="57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58" borderId="115" applyNumberFormat="0" applyProtection="0">
      <alignment horizontal="right" vertical="center"/>
    </xf>
    <xf numFmtId="0" fontId="38" fillId="56" borderId="115" applyNumberFormat="0" applyProtection="0">
      <alignment horizontal="left" vertical="top" indent="1"/>
    </xf>
    <xf numFmtId="4" fontId="38" fillId="56" borderId="115" applyNumberFormat="0" applyProtection="0">
      <alignment horizontal="left" vertical="center" indent="1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vertical="center"/>
    </xf>
    <xf numFmtId="4" fontId="44" fillId="68" borderId="115" applyNumberFormat="0" applyProtection="0">
      <alignment horizontal="right" vertical="center"/>
    </xf>
    <xf numFmtId="0" fontId="40" fillId="57" borderId="115" applyNumberFormat="0" applyProtection="0">
      <alignment horizontal="left" vertical="top" indent="1"/>
    </xf>
    <xf numFmtId="4" fontId="40" fillId="57" borderId="115" applyNumberFormat="0" applyProtection="0">
      <alignment horizontal="left" vertical="center" indent="1"/>
    </xf>
    <xf numFmtId="4" fontId="42" fillId="68" borderId="115" applyNumberFormat="0" applyProtection="0">
      <alignment horizontal="right" vertical="center"/>
    </xf>
    <xf numFmtId="4" fontId="40" fillId="68" borderId="115" applyNumberFormat="0" applyProtection="0">
      <alignment horizontal="right" vertical="center"/>
    </xf>
    <xf numFmtId="0" fontId="40" fillId="72" borderId="115" applyNumberFormat="0" applyProtection="0">
      <alignment horizontal="left" vertical="top" indent="1"/>
    </xf>
    <xf numFmtId="4" fontId="40" fillId="72" borderId="115" applyNumberFormat="0" applyProtection="0">
      <alignment horizontal="left" vertical="center" indent="1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vertical="center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4" fontId="40" fillId="57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58" borderId="115" applyNumberFormat="0" applyProtection="0">
      <alignment horizontal="right" vertical="center"/>
    </xf>
    <xf numFmtId="0" fontId="38" fillId="56" borderId="115" applyNumberFormat="0" applyProtection="0">
      <alignment horizontal="left" vertical="top" indent="1"/>
    </xf>
    <xf numFmtId="4" fontId="38" fillId="56" borderId="115" applyNumberFormat="0" applyProtection="0">
      <alignment horizontal="left" vertical="center" indent="1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vertical="center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9" borderId="115" applyNumberFormat="0" applyProtection="0">
      <alignment horizontal="right" vertical="center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4" fontId="40" fillId="57" borderId="115" applyNumberFormat="0" applyProtection="0">
      <alignment horizontal="right" vertical="center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4" fillId="68" borderId="115" applyNumberFormat="0" applyProtection="0">
      <alignment horizontal="right" vertical="center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4" fontId="40" fillId="61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39" fillId="56" borderId="115" applyNumberFormat="0" applyProtection="0">
      <alignment vertical="center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2" fillId="72" borderId="115" applyNumberFormat="0" applyProtection="0">
      <alignment vertical="center"/>
    </xf>
    <xf numFmtId="4" fontId="42" fillId="68" borderId="115" applyNumberFormat="0" applyProtection="0">
      <alignment horizontal="right" vertical="center"/>
    </xf>
    <xf numFmtId="0" fontId="40" fillId="72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0" fillId="57" borderId="115" applyNumberFormat="0" applyProtection="0">
      <alignment horizontal="left" vertical="top" indent="1"/>
    </xf>
    <xf numFmtId="4" fontId="38" fillId="56" borderId="115" applyNumberFormat="0" applyProtection="0">
      <alignment horizontal="left" vertical="center" indent="1"/>
    </xf>
    <xf numFmtId="4" fontId="38" fillId="56" borderId="115" applyNumberFormat="0" applyProtection="0">
      <alignment vertical="center"/>
    </xf>
    <xf numFmtId="4" fontId="40" fillId="66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4" fontId="38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4" fontId="40" fillId="60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4" fontId="40" fillId="72" borderId="115" applyNumberFormat="0" applyProtection="0">
      <alignment vertical="center"/>
    </xf>
    <xf numFmtId="4" fontId="40" fillId="68" borderId="115" applyNumberFormat="0" applyProtection="0">
      <alignment horizontal="right" vertical="center"/>
    </xf>
    <xf numFmtId="4" fontId="40" fillId="72" borderId="115" applyNumberFormat="0" applyProtection="0">
      <alignment horizontal="left" vertical="center" indent="1"/>
    </xf>
    <xf numFmtId="4" fontId="40" fillId="57" borderId="115" applyNumberFormat="0" applyProtection="0">
      <alignment horizontal="left" vertical="center" indent="1"/>
    </xf>
    <xf numFmtId="4" fontId="39" fillId="56" borderId="115" applyNumberFormat="0" applyProtection="0">
      <alignment vertical="center"/>
    </xf>
    <xf numFmtId="4" fontId="40" fillId="65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4" fontId="38" fillId="56" borderId="115" applyNumberFormat="0" applyProtection="0">
      <alignment vertical="center"/>
    </xf>
    <xf numFmtId="4" fontId="39" fillId="56" borderId="115" applyNumberFormat="0" applyProtection="0">
      <alignment vertical="center"/>
    </xf>
    <xf numFmtId="4" fontId="38" fillId="56" borderId="115" applyNumberFormat="0" applyProtection="0">
      <alignment horizontal="left" vertical="center" indent="1"/>
    </xf>
    <xf numFmtId="0" fontId="38" fillId="56" borderId="115" applyNumberFormat="0" applyProtection="0">
      <alignment horizontal="left" vertical="top" indent="1"/>
    </xf>
    <xf numFmtId="4" fontId="40" fillId="58" borderId="115" applyNumberFormat="0" applyProtection="0">
      <alignment horizontal="right" vertical="center"/>
    </xf>
    <xf numFmtId="4" fontId="40" fillId="59" borderId="115" applyNumberFormat="0" applyProtection="0">
      <alignment horizontal="right" vertical="center"/>
    </xf>
    <xf numFmtId="4" fontId="40" fillId="60" borderId="115" applyNumberFormat="0" applyProtection="0">
      <alignment horizontal="right" vertical="center"/>
    </xf>
    <xf numFmtId="4" fontId="40" fillId="61" borderId="115" applyNumberFormat="0" applyProtection="0">
      <alignment horizontal="right" vertical="center"/>
    </xf>
    <xf numFmtId="4" fontId="40" fillId="62" borderId="115" applyNumberFormat="0" applyProtection="0">
      <alignment horizontal="right" vertical="center"/>
    </xf>
    <xf numFmtId="4" fontId="40" fillId="63" borderId="115" applyNumberFormat="0" applyProtection="0">
      <alignment horizontal="right" vertical="center"/>
    </xf>
    <xf numFmtId="4" fontId="40" fillId="64" borderId="115" applyNumberFormat="0" applyProtection="0">
      <alignment horizontal="right" vertical="center"/>
    </xf>
    <xf numFmtId="4" fontId="40" fillId="65" borderId="115" applyNumberFormat="0" applyProtection="0">
      <alignment horizontal="right" vertical="center"/>
    </xf>
    <xf numFmtId="4" fontId="40" fillId="66" borderId="115" applyNumberFormat="0" applyProtection="0">
      <alignment horizontal="right" vertical="center"/>
    </xf>
    <xf numFmtId="4" fontId="40" fillId="57" borderId="115" applyNumberFormat="0" applyProtection="0">
      <alignment horizontal="right" vertical="center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center" indent="1"/>
    </xf>
    <xf numFmtId="0" fontId="4" fillId="69" borderId="115" applyNumberFormat="0" applyProtection="0">
      <alignment horizontal="left" vertical="top" indent="1"/>
    </xf>
    <xf numFmtId="0" fontId="4" fillId="69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center" indent="1"/>
    </xf>
    <xf numFmtId="0" fontId="4" fillId="57" borderId="115" applyNumberFormat="0" applyProtection="0">
      <alignment horizontal="left" vertical="top" indent="1"/>
    </xf>
    <xf numFmtId="0" fontId="4" fillId="57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center" indent="1"/>
    </xf>
    <xf numFmtId="0" fontId="4" fillId="70" borderId="115" applyNumberFormat="0" applyProtection="0">
      <alignment horizontal="left" vertical="top" indent="1"/>
    </xf>
    <xf numFmtId="0" fontId="4" fillId="70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center" indent="1"/>
    </xf>
    <xf numFmtId="0" fontId="4" fillId="68" borderId="115" applyNumberFormat="0" applyProtection="0">
      <alignment horizontal="left" vertical="top" indent="1"/>
    </xf>
    <xf numFmtId="0" fontId="4" fillId="68" borderId="115" applyNumberFormat="0" applyProtection="0">
      <alignment horizontal="left" vertical="top" indent="1"/>
    </xf>
    <xf numFmtId="4" fontId="40" fillId="72" borderId="115" applyNumberFormat="0" applyProtection="0">
      <alignment vertical="center"/>
    </xf>
    <xf numFmtId="4" fontId="42" fillId="72" borderId="115" applyNumberFormat="0" applyProtection="0">
      <alignment vertical="center"/>
    </xf>
    <xf numFmtId="4" fontId="40" fillId="72" borderId="115" applyNumberFormat="0" applyProtection="0">
      <alignment horizontal="left" vertical="center" indent="1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0" fillId="72" borderId="115" applyNumberFormat="0" applyProtection="0">
      <alignment horizontal="left" vertical="top" indent="1"/>
    </xf>
    <xf numFmtId="4" fontId="40" fillId="68" borderId="115" applyNumberFormat="0" applyProtection="0">
      <alignment horizontal="right" vertical="center"/>
    </xf>
    <xf numFmtId="4" fontId="42" fillId="68" borderId="115" applyNumberFormat="0" applyProtection="0">
      <alignment horizontal="right" vertical="center"/>
    </xf>
    <xf numFmtId="4" fontId="40" fillId="57" borderId="115" applyNumberFormat="0" applyProtection="0">
      <alignment horizontal="left" vertical="center" indent="1"/>
    </xf>
    <xf numFmtId="0" fontId="40" fillId="57" borderId="115" applyNumberFormat="0" applyProtection="0">
      <alignment horizontal="left" vertical="top" indent="1"/>
    </xf>
    <xf numFmtId="4" fontId="44" fillId="68" borderId="115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4" fontId="38" fillId="56" borderId="124" applyNumberFormat="0" applyProtection="0">
      <alignment vertical="center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30" fillId="0" borderId="123">
      <alignment horizontal="left" vertical="center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30" fillId="0" borderId="123">
      <alignment horizontal="left" vertical="center"/>
    </xf>
    <xf numFmtId="0" fontId="30" fillId="0" borderId="123">
      <alignment horizontal="left" vertical="center"/>
    </xf>
    <xf numFmtId="0" fontId="30" fillId="0" borderId="123">
      <alignment horizontal="left" vertical="center"/>
    </xf>
    <xf numFmtId="4" fontId="38" fillId="56" borderId="124" applyNumberFormat="0" applyProtection="0">
      <alignment vertical="center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59" borderId="124" applyNumberFormat="0" applyProtection="0">
      <alignment horizontal="right" vertical="center"/>
    </xf>
    <xf numFmtId="4" fontId="40" fillId="58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4" fontId="40" fillId="57" borderId="124" applyNumberFormat="0" applyProtection="0">
      <alignment horizontal="right" vertical="center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4" fontId="44" fillId="68" borderId="124" applyNumberFormat="0" applyProtection="0">
      <alignment horizontal="right" vertical="center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4" fontId="40" fillId="61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0" fontId="30" fillId="0" borderId="123">
      <alignment horizontal="left" vertical="center"/>
    </xf>
    <xf numFmtId="4" fontId="38" fillId="56" borderId="124" applyNumberFormat="0" applyProtection="0">
      <alignment vertical="center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39" fillId="56" borderId="124" applyNumberFormat="0" applyProtection="0">
      <alignment vertical="center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4" fontId="42" fillId="72" borderId="124" applyNumberFormat="0" applyProtection="0">
      <alignment vertical="center"/>
    </xf>
    <xf numFmtId="0" fontId="4" fillId="71" borderId="122" applyNumberFormat="0">
      <protection locked="0"/>
    </xf>
    <xf numFmtId="4" fontId="42" fillId="68" borderId="124" applyNumberFormat="0" applyProtection="0">
      <alignment horizontal="right" vertical="center"/>
    </xf>
    <xf numFmtId="0" fontId="40" fillId="72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0" fontId="40" fillId="57" borderId="124" applyNumberFormat="0" applyProtection="0">
      <alignment horizontal="left" vertical="top" indent="1"/>
    </xf>
    <xf numFmtId="0" fontId="4" fillId="71" borderId="122" applyNumberFormat="0">
      <protection locked="0"/>
    </xf>
    <xf numFmtId="4" fontId="38" fillId="56" borderId="124" applyNumberFormat="0" applyProtection="0">
      <alignment horizontal="left" vertical="center" indent="1"/>
    </xf>
    <xf numFmtId="4" fontId="38" fillId="56" borderId="124" applyNumberFormat="0" applyProtection="0">
      <alignment vertical="center"/>
    </xf>
    <xf numFmtId="4" fontId="40" fillId="66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4" fontId="38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4" fontId="40" fillId="60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4" fontId="40" fillId="72" borderId="124" applyNumberFormat="0" applyProtection="0">
      <alignment vertical="center"/>
    </xf>
    <xf numFmtId="0" fontId="4" fillId="71" borderId="122" applyNumberFormat="0">
      <protection locked="0"/>
    </xf>
    <xf numFmtId="4" fontId="40" fillId="68" borderId="124" applyNumberFormat="0" applyProtection="0">
      <alignment horizontal="right" vertical="center"/>
    </xf>
    <xf numFmtId="4" fontId="40" fillId="72" borderId="124" applyNumberFormat="0" applyProtection="0">
      <alignment horizontal="left" vertical="center" indent="1"/>
    </xf>
    <xf numFmtId="4" fontId="40" fillId="57" borderId="124" applyNumberFormat="0" applyProtection="0">
      <alignment horizontal="left" vertical="center" indent="1"/>
    </xf>
    <xf numFmtId="0" fontId="4" fillId="71" borderId="122" applyNumberFormat="0">
      <protection locked="0"/>
    </xf>
    <xf numFmtId="4" fontId="39" fillId="56" borderId="124" applyNumberFormat="0" applyProtection="0">
      <alignment vertical="center"/>
    </xf>
    <xf numFmtId="0" fontId="30" fillId="0" borderId="123">
      <alignment horizontal="left" vertical="center"/>
    </xf>
    <xf numFmtId="4" fontId="40" fillId="65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38" fillId="56" borderId="124" applyNumberFormat="0" applyProtection="0">
      <alignment vertical="center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4" fontId="38" fillId="56" borderId="124" applyNumberFormat="0" applyProtection="0">
      <alignment vertical="center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38" fillId="56" borderId="124" applyNumberFormat="0" applyProtection="0">
      <alignment vertical="center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4" fontId="38" fillId="56" borderId="124" applyNumberFormat="0" applyProtection="0">
      <alignment vertical="center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4" fontId="44" fillId="68" borderId="124" applyNumberFormat="0" applyProtection="0">
      <alignment horizontal="right" vertical="center"/>
    </xf>
    <xf numFmtId="0" fontId="40" fillId="57" borderId="124" applyNumberFormat="0" applyProtection="0">
      <alignment horizontal="left" vertical="top" indent="1"/>
    </xf>
    <xf numFmtId="4" fontId="40" fillId="57" borderId="124" applyNumberFormat="0" applyProtection="0">
      <alignment horizontal="left" vertical="center" indent="1"/>
    </xf>
    <xf numFmtId="4" fontId="42" fillId="68" borderId="124" applyNumberFormat="0" applyProtection="0">
      <alignment horizontal="right" vertical="center"/>
    </xf>
    <xf numFmtId="4" fontId="40" fillId="68" borderId="124" applyNumberFormat="0" applyProtection="0">
      <alignment horizontal="right" vertical="center"/>
    </xf>
    <xf numFmtId="0" fontId="40" fillId="72" borderId="124" applyNumberFormat="0" applyProtection="0">
      <alignment horizontal="left" vertical="top" indent="1"/>
    </xf>
    <xf numFmtId="4" fontId="40" fillId="72" borderId="124" applyNumberFormat="0" applyProtection="0">
      <alignment horizontal="left" vertical="center" indent="1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vertical="center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4" fontId="40" fillId="57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58" borderId="124" applyNumberFormat="0" applyProtection="0">
      <alignment horizontal="right" vertical="center"/>
    </xf>
    <xf numFmtId="0" fontId="38" fillId="56" borderId="124" applyNumberFormat="0" applyProtection="0">
      <alignment horizontal="left" vertical="top" indent="1"/>
    </xf>
    <xf numFmtId="4" fontId="38" fillId="56" borderId="124" applyNumberFormat="0" applyProtection="0">
      <alignment horizontal="left" vertical="center" indent="1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vertical="center"/>
    </xf>
    <xf numFmtId="4" fontId="44" fillId="68" borderId="124" applyNumberFormat="0" applyProtection="0">
      <alignment horizontal="right" vertical="center"/>
    </xf>
    <xf numFmtId="0" fontId="40" fillId="57" borderId="124" applyNumberFormat="0" applyProtection="0">
      <alignment horizontal="left" vertical="top" indent="1"/>
    </xf>
    <xf numFmtId="4" fontId="40" fillId="57" borderId="124" applyNumberFormat="0" applyProtection="0">
      <alignment horizontal="left" vertical="center" indent="1"/>
    </xf>
    <xf numFmtId="4" fontId="42" fillId="68" borderId="124" applyNumberFormat="0" applyProtection="0">
      <alignment horizontal="right" vertical="center"/>
    </xf>
    <xf numFmtId="4" fontId="40" fillId="68" borderId="124" applyNumberFormat="0" applyProtection="0">
      <alignment horizontal="right" vertical="center"/>
    </xf>
    <xf numFmtId="0" fontId="40" fillId="72" borderId="124" applyNumberFormat="0" applyProtection="0">
      <alignment horizontal="left" vertical="top" indent="1"/>
    </xf>
    <xf numFmtId="4" fontId="40" fillId="72" borderId="124" applyNumberFormat="0" applyProtection="0">
      <alignment horizontal="left" vertical="center" indent="1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vertical="center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4" fontId="40" fillId="57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58" borderId="124" applyNumberFormat="0" applyProtection="0">
      <alignment horizontal="right" vertical="center"/>
    </xf>
    <xf numFmtId="0" fontId="38" fillId="56" borderId="124" applyNumberFormat="0" applyProtection="0">
      <alignment horizontal="left" vertical="top" indent="1"/>
    </xf>
    <xf numFmtId="4" fontId="38" fillId="56" borderId="124" applyNumberFormat="0" applyProtection="0">
      <alignment horizontal="left" vertical="center" indent="1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vertical="center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4" fillId="71" borderId="122" applyNumberFormat="0">
      <protection locked="0"/>
    </xf>
    <xf numFmtId="0" fontId="30" fillId="0" borderId="123">
      <alignment horizontal="left" vertical="center"/>
    </xf>
    <xf numFmtId="4" fontId="38" fillId="56" borderId="124" applyNumberFormat="0" applyProtection="0">
      <alignment vertical="center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59" borderId="124" applyNumberFormat="0" applyProtection="0">
      <alignment horizontal="right" vertical="center"/>
    </xf>
    <xf numFmtId="4" fontId="40" fillId="58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4" fontId="40" fillId="57" borderId="124" applyNumberFormat="0" applyProtection="0">
      <alignment horizontal="right" vertical="center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4" fontId="44" fillId="68" borderId="124" applyNumberFormat="0" applyProtection="0">
      <alignment horizontal="right" vertical="center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4" fontId="40" fillId="61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0" fontId="30" fillId="0" borderId="123">
      <alignment horizontal="left" vertical="center"/>
    </xf>
    <xf numFmtId="4" fontId="38" fillId="56" borderId="124" applyNumberFormat="0" applyProtection="0">
      <alignment vertical="center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39" fillId="56" borderId="124" applyNumberFormat="0" applyProtection="0">
      <alignment vertical="center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4" fontId="42" fillId="72" borderId="124" applyNumberFormat="0" applyProtection="0">
      <alignment vertical="center"/>
    </xf>
    <xf numFmtId="4" fontId="42" fillId="68" borderId="124" applyNumberFormat="0" applyProtection="0">
      <alignment horizontal="right" vertical="center"/>
    </xf>
    <xf numFmtId="0" fontId="40" fillId="72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0" fontId="40" fillId="57" borderId="124" applyNumberFormat="0" applyProtection="0">
      <alignment horizontal="left" vertical="top" indent="1"/>
    </xf>
    <xf numFmtId="4" fontId="38" fillId="56" borderId="124" applyNumberFormat="0" applyProtection="0">
      <alignment horizontal="left" vertical="center" indent="1"/>
    </xf>
    <xf numFmtId="4" fontId="38" fillId="56" borderId="124" applyNumberFormat="0" applyProtection="0">
      <alignment vertical="center"/>
    </xf>
    <xf numFmtId="4" fontId="40" fillId="66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4" fontId="38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4" fontId="40" fillId="60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4" fontId="40" fillId="72" borderId="124" applyNumberFormat="0" applyProtection="0">
      <alignment vertical="center"/>
    </xf>
    <xf numFmtId="4" fontId="40" fillId="68" borderId="124" applyNumberFormat="0" applyProtection="0">
      <alignment horizontal="right" vertical="center"/>
    </xf>
    <xf numFmtId="4" fontId="40" fillId="72" borderId="124" applyNumberFormat="0" applyProtection="0">
      <alignment horizontal="left" vertical="center" indent="1"/>
    </xf>
    <xf numFmtId="4" fontId="40" fillId="57" borderId="124" applyNumberFormat="0" applyProtection="0">
      <alignment horizontal="left" vertical="center" indent="1"/>
    </xf>
    <xf numFmtId="4" fontId="39" fillId="56" borderId="124" applyNumberFormat="0" applyProtection="0">
      <alignment vertical="center"/>
    </xf>
    <xf numFmtId="4" fontId="40" fillId="65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0" fontId="4" fillId="71" borderId="122" applyNumberFormat="0">
      <protection locked="0"/>
    </xf>
    <xf numFmtId="0" fontId="4" fillId="71" borderId="122" applyNumberFormat="0">
      <protection locked="0"/>
    </xf>
    <xf numFmtId="4" fontId="38" fillId="56" borderId="124" applyNumberFormat="0" applyProtection="0">
      <alignment vertical="center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4" fontId="38" fillId="56" borderId="124" applyNumberFormat="0" applyProtection="0">
      <alignment vertical="center"/>
    </xf>
    <xf numFmtId="4" fontId="39" fillId="56" borderId="124" applyNumberFormat="0" applyProtection="0">
      <alignment vertical="center"/>
    </xf>
    <xf numFmtId="4" fontId="38" fillId="56" borderId="124" applyNumberFormat="0" applyProtection="0">
      <alignment horizontal="left" vertical="center" indent="1"/>
    </xf>
    <xf numFmtId="0" fontId="38" fillId="56" borderId="124" applyNumberFormat="0" applyProtection="0">
      <alignment horizontal="left" vertical="top" indent="1"/>
    </xf>
    <xf numFmtId="4" fontId="40" fillId="58" borderId="124" applyNumberFormat="0" applyProtection="0">
      <alignment horizontal="right" vertical="center"/>
    </xf>
    <xf numFmtId="4" fontId="40" fillId="59" borderId="124" applyNumberFormat="0" applyProtection="0">
      <alignment horizontal="right" vertical="center"/>
    </xf>
    <xf numFmtId="4" fontId="40" fillId="60" borderId="124" applyNumberFormat="0" applyProtection="0">
      <alignment horizontal="right" vertical="center"/>
    </xf>
    <xf numFmtId="4" fontId="40" fillId="61" borderId="124" applyNumberFormat="0" applyProtection="0">
      <alignment horizontal="right" vertical="center"/>
    </xf>
    <xf numFmtId="4" fontId="40" fillId="62" borderId="124" applyNumberFormat="0" applyProtection="0">
      <alignment horizontal="right" vertical="center"/>
    </xf>
    <xf numFmtId="4" fontId="40" fillId="63" borderId="124" applyNumberFormat="0" applyProtection="0">
      <alignment horizontal="right" vertical="center"/>
    </xf>
    <xf numFmtId="4" fontId="40" fillId="64" borderId="124" applyNumberFormat="0" applyProtection="0">
      <alignment horizontal="right" vertical="center"/>
    </xf>
    <xf numFmtId="4" fontId="40" fillId="65" borderId="124" applyNumberFormat="0" applyProtection="0">
      <alignment horizontal="right" vertical="center"/>
    </xf>
    <xf numFmtId="4" fontId="40" fillId="66" borderId="124" applyNumberFormat="0" applyProtection="0">
      <alignment horizontal="right" vertical="center"/>
    </xf>
    <xf numFmtId="4" fontId="40" fillId="57" borderId="124" applyNumberFormat="0" applyProtection="0">
      <alignment horizontal="right" vertical="center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center" indent="1"/>
    </xf>
    <xf numFmtId="0" fontId="4" fillId="69" borderId="124" applyNumberFormat="0" applyProtection="0">
      <alignment horizontal="left" vertical="top" indent="1"/>
    </xf>
    <xf numFmtId="0" fontId="4" fillId="69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center" indent="1"/>
    </xf>
    <xf numFmtId="0" fontId="4" fillId="57" borderId="124" applyNumberFormat="0" applyProtection="0">
      <alignment horizontal="left" vertical="top" indent="1"/>
    </xf>
    <xf numFmtId="0" fontId="4" fillId="57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center" indent="1"/>
    </xf>
    <xf numFmtId="0" fontId="4" fillId="70" borderId="124" applyNumberFormat="0" applyProtection="0">
      <alignment horizontal="left" vertical="top" indent="1"/>
    </xf>
    <xf numFmtId="0" fontId="4" fillId="70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center" indent="1"/>
    </xf>
    <xf numFmtId="0" fontId="4" fillId="68" borderId="124" applyNumberFormat="0" applyProtection="0">
      <alignment horizontal="left" vertical="top" indent="1"/>
    </xf>
    <xf numFmtId="0" fontId="4" fillId="68" borderId="124" applyNumberFormat="0" applyProtection="0">
      <alignment horizontal="left" vertical="top" indent="1"/>
    </xf>
    <xf numFmtId="4" fontId="40" fillId="72" borderId="124" applyNumberFormat="0" applyProtection="0">
      <alignment vertical="center"/>
    </xf>
    <xf numFmtId="4" fontId="42" fillId="72" borderId="124" applyNumberFormat="0" applyProtection="0">
      <alignment vertical="center"/>
    </xf>
    <xf numFmtId="4" fontId="40" fillId="72" borderId="124" applyNumberFormat="0" applyProtection="0">
      <alignment horizontal="left" vertical="center" indent="1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0" fontId="40" fillId="72" borderId="124" applyNumberFormat="0" applyProtection="0">
      <alignment horizontal="left" vertical="top" indent="1"/>
    </xf>
    <xf numFmtId="4" fontId="40" fillId="68" borderId="124" applyNumberFormat="0" applyProtection="0">
      <alignment horizontal="right" vertical="center"/>
    </xf>
    <xf numFmtId="4" fontId="42" fillId="68" borderId="124" applyNumberFormat="0" applyProtection="0">
      <alignment horizontal="right" vertical="center"/>
    </xf>
    <xf numFmtId="4" fontId="40" fillId="57" borderId="124" applyNumberFormat="0" applyProtection="0">
      <alignment horizontal="left" vertical="center" indent="1"/>
    </xf>
    <xf numFmtId="0" fontId="40" fillId="57" borderId="124" applyNumberFormat="0" applyProtection="0">
      <alignment horizontal="left" vertical="top" indent="1"/>
    </xf>
    <xf numFmtId="4" fontId="44" fillId="68" borderId="124" applyNumberFormat="0" applyProtection="0">
      <alignment horizontal="right" vertical="center"/>
    </xf>
    <xf numFmtId="0" fontId="30" fillId="0" borderId="126">
      <alignment horizontal="lef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71" borderId="125" applyNumberFormat="0">
      <protection locked="0"/>
    </xf>
    <xf numFmtId="0" fontId="4" fillId="71" borderId="125" applyNumberFormat="0">
      <protection locked="0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" fillId="71" borderId="125" applyNumberFormat="0">
      <protection locked="0"/>
    </xf>
    <xf numFmtId="0" fontId="4" fillId="71" borderId="125" applyNumberFormat="0">
      <protection locked="0"/>
    </xf>
    <xf numFmtId="0" fontId="30" fillId="0" borderId="126">
      <alignment horizontal="lef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" fillId="71" borderId="125" applyNumberFormat="0">
      <protection locked="0"/>
    </xf>
    <xf numFmtId="0" fontId="4" fillId="71" borderId="125" applyNumberFormat="0">
      <protection locked="0"/>
    </xf>
    <xf numFmtId="0" fontId="4" fillId="71" borderId="125" applyNumberFormat="0">
      <protection locked="0"/>
    </xf>
    <xf numFmtId="0" fontId="4" fillId="71" borderId="125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30" fillId="0" borderId="129">
      <alignment horizontal="left" vertical="center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30" fillId="0" borderId="129">
      <alignment horizontal="left" vertical="center"/>
    </xf>
    <xf numFmtId="0" fontId="30" fillId="0" borderId="126">
      <alignment horizontal="left" vertical="center"/>
    </xf>
    <xf numFmtId="0" fontId="30" fillId="0" borderId="126">
      <alignment horizontal="lef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4" fillId="6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4" fontId="40" fillId="61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0" fontId="30" fillId="0" borderId="126">
      <alignment horizontal="lef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39" fillId="56" borderId="127" applyNumberFormat="0" applyProtection="0">
      <alignment vertical="center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0" fontId="4" fillId="71" borderId="128" applyNumberFormat="0">
      <protection locked="0"/>
    </xf>
    <xf numFmtId="4" fontId="42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0" fontId="4" fillId="71" borderId="128" applyNumberFormat="0">
      <protection locked="0"/>
    </xf>
    <xf numFmtId="4" fontId="38" fillId="56" borderId="127" applyNumberFormat="0" applyProtection="0">
      <alignment horizontal="left" vertical="center" indent="1"/>
    </xf>
    <xf numFmtId="4" fontId="38" fillId="56" borderId="127" applyNumberFormat="0" applyProtection="0">
      <alignment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4" fontId="40" fillId="60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0" fillId="72" borderId="127" applyNumberFormat="0" applyProtection="0">
      <alignment vertical="center"/>
    </xf>
    <xf numFmtId="0" fontId="4" fillId="71" borderId="128" applyNumberFormat="0">
      <protection locked="0"/>
    </xf>
    <xf numFmtId="4" fontId="40" fillId="68" borderId="127" applyNumberFormat="0" applyProtection="0">
      <alignment horizontal="right" vertical="center"/>
    </xf>
    <xf numFmtId="4" fontId="40" fillId="72" borderId="127" applyNumberFormat="0" applyProtection="0">
      <alignment horizontal="left" vertical="center" indent="1"/>
    </xf>
    <xf numFmtId="4" fontId="40" fillId="57" borderId="127" applyNumberFormat="0" applyProtection="0">
      <alignment horizontal="left" vertical="center" indent="1"/>
    </xf>
    <xf numFmtId="0" fontId="4" fillId="71" borderId="128" applyNumberFormat="0">
      <protection locked="0"/>
    </xf>
    <xf numFmtId="4" fontId="39" fillId="56" borderId="127" applyNumberFormat="0" applyProtection="0">
      <alignment vertical="center"/>
    </xf>
    <xf numFmtId="0" fontId="30" fillId="0" borderId="126">
      <alignment horizontal="left" vertical="center"/>
    </xf>
    <xf numFmtId="4" fontId="40" fillId="65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71" borderId="128" applyNumberFormat="0">
      <protection locked="0"/>
    </xf>
    <xf numFmtId="0" fontId="4" fillId="71" borderId="128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40" fillId="57" borderId="127" applyNumberFormat="0" applyProtection="0">
      <alignment horizontal="left" vertical="center" indent="1"/>
    </xf>
    <xf numFmtId="4" fontId="42" fillId="68" borderId="127" applyNumberFormat="0" applyProtection="0">
      <alignment horizontal="right" vertical="center"/>
    </xf>
    <xf numFmtId="4" fontId="40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72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vertical="center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0" fontId="38" fillId="56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vertical="center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40" fillId="57" borderId="127" applyNumberFormat="0" applyProtection="0">
      <alignment horizontal="left" vertical="center" indent="1"/>
    </xf>
    <xf numFmtId="4" fontId="42" fillId="68" borderId="127" applyNumberFormat="0" applyProtection="0">
      <alignment horizontal="right" vertical="center"/>
    </xf>
    <xf numFmtId="4" fontId="40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72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vertical="center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0" fontId="38" fillId="56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vertical="center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30" fillId="0" borderId="126">
      <alignment horizontal="lef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4" fillId="6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4" fontId="40" fillId="61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0" fontId="30" fillId="0" borderId="126">
      <alignment horizontal="lef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39" fillId="56" borderId="127" applyNumberFormat="0" applyProtection="0">
      <alignment vertical="center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2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8" fillId="56" borderId="127" applyNumberFormat="0" applyProtection="0">
      <alignment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4" fontId="40" fillId="60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0" fillId="72" borderId="127" applyNumberFormat="0" applyProtection="0">
      <alignment vertical="center"/>
    </xf>
    <xf numFmtId="4" fontId="40" fillId="68" borderId="127" applyNumberFormat="0" applyProtection="0">
      <alignment horizontal="right" vertical="center"/>
    </xf>
    <xf numFmtId="4" fontId="40" fillId="72" borderId="127" applyNumberFormat="0" applyProtection="0">
      <alignment horizontal="left" vertical="center" indent="1"/>
    </xf>
    <xf numFmtId="4" fontId="40" fillId="57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40" fillId="65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71" borderId="128" applyNumberFormat="0">
      <protection locked="0"/>
    </xf>
    <xf numFmtId="0" fontId="4" fillId="71" borderId="128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4" fontId="40" fillId="66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0" fontId="38" fillId="56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vertical="center"/>
    </xf>
    <xf numFmtId="0" fontId="30" fillId="0" borderId="129">
      <alignment horizontal="left" vertical="center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30" fillId="0" borderId="129">
      <alignment horizontal="left" vertical="center"/>
    </xf>
    <xf numFmtId="0" fontId="4" fillId="71" borderId="128" applyNumberFormat="0">
      <protection locked="0"/>
    </xf>
    <xf numFmtId="0" fontId="4" fillId="71" borderId="128" applyNumberFormat="0">
      <protection locked="0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40" fillId="57" borderId="127" applyNumberFormat="0" applyProtection="0">
      <alignment horizontal="left" vertical="center" indent="1"/>
    </xf>
    <xf numFmtId="4" fontId="42" fillId="68" borderId="127" applyNumberFormat="0" applyProtection="0">
      <alignment horizontal="right" vertical="center"/>
    </xf>
    <xf numFmtId="4" fontId="40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72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vertical="center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0" fontId="38" fillId="56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vertical="center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40" fillId="57" borderId="127" applyNumberFormat="0" applyProtection="0">
      <alignment horizontal="left" vertical="center" indent="1"/>
    </xf>
    <xf numFmtId="4" fontId="42" fillId="68" borderId="127" applyNumberFormat="0" applyProtection="0">
      <alignment horizontal="right" vertical="center"/>
    </xf>
    <xf numFmtId="4" fontId="40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72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vertical="center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0" fontId="38" fillId="56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vertical="center"/>
    </xf>
    <xf numFmtId="4" fontId="40" fillId="68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4" fontId="40" fillId="72" borderId="136" applyNumberFormat="0" applyProtection="0">
      <alignment vertical="center"/>
    </xf>
    <xf numFmtId="4" fontId="40" fillId="65" borderId="136" applyNumberFormat="0" applyProtection="0">
      <alignment horizontal="right" vertical="center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40" fillId="57" borderId="127" applyNumberFormat="0" applyProtection="0">
      <alignment horizontal="left" vertical="center" indent="1"/>
    </xf>
    <xf numFmtId="4" fontId="42" fillId="68" borderId="127" applyNumberFormat="0" applyProtection="0">
      <alignment horizontal="right" vertical="center"/>
    </xf>
    <xf numFmtId="4" fontId="40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72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vertical="center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0" fontId="38" fillId="56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vertical="center"/>
    </xf>
    <xf numFmtId="4" fontId="39" fillId="56" borderId="133" applyNumberFormat="0" applyProtection="0">
      <alignment vertical="center"/>
    </xf>
    <xf numFmtId="0" fontId="38" fillId="56" borderId="136" applyNumberFormat="0" applyProtection="0">
      <alignment horizontal="left" vertical="top" indent="1"/>
    </xf>
    <xf numFmtId="4" fontId="40" fillId="61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4" fillId="68" borderId="127" applyNumberFormat="0" applyProtection="0">
      <alignment horizontal="right" vertical="center"/>
    </xf>
    <xf numFmtId="4" fontId="40" fillId="58" borderId="133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40" fillId="57" borderId="127" applyNumberFormat="0" applyProtection="0">
      <alignment horizontal="left" vertical="center" indent="1"/>
    </xf>
    <xf numFmtId="4" fontId="42" fillId="68" borderId="127" applyNumberFormat="0" applyProtection="0">
      <alignment horizontal="right" vertical="center"/>
    </xf>
    <xf numFmtId="4" fontId="40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72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vertical="center"/>
    </xf>
    <xf numFmtId="0" fontId="4" fillId="68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60" borderId="136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4" fontId="40" fillId="72" borderId="136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vertical="center"/>
    </xf>
    <xf numFmtId="4" fontId="42" fillId="68" borderId="136" applyNumberFormat="0" applyProtection="0">
      <alignment horizontal="right" vertical="center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4" fontId="40" fillId="63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39" fillId="56" borderId="136" applyNumberFormat="0" applyProtection="0">
      <alignment vertical="center"/>
    </xf>
    <xf numFmtId="0" fontId="4" fillId="69" borderId="136" applyNumberFormat="0" applyProtection="0">
      <alignment horizontal="left" vertical="top" indent="1"/>
    </xf>
    <xf numFmtId="4" fontId="40" fillId="57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38" fillId="56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0" fontId="40" fillId="72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4" fontId="40" fillId="64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38" fillId="56" borderId="136" applyNumberFormat="0" applyProtection="0">
      <alignment horizontal="left" vertical="center" indent="1"/>
    </xf>
    <xf numFmtId="4" fontId="39" fillId="56" borderId="136" applyNumberFormat="0" applyProtection="0">
      <alignment vertical="center"/>
    </xf>
    <xf numFmtId="4" fontId="44" fillId="68" borderId="136" applyNumberFormat="0" applyProtection="0">
      <alignment horizontal="right"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vertical="center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4" fontId="40" fillId="57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58" borderId="136" applyNumberFormat="0" applyProtection="0">
      <alignment horizontal="right" vertical="center"/>
    </xf>
    <xf numFmtId="4" fontId="38" fillId="56" borderId="136" applyNumberFormat="0" applyProtection="0">
      <alignment vertical="center"/>
    </xf>
    <xf numFmtId="4" fontId="40" fillId="59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4" fontId="40" fillId="72" borderId="127" applyNumberFormat="0" applyProtection="0">
      <alignment vertical="center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40" fillId="62" borderId="127" applyNumberFormat="0" applyProtection="0">
      <alignment horizontal="right" vertical="center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4" fontId="40" fillId="60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0" fontId="38" fillId="56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4" fillId="6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4" fontId="40" fillId="61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39" fillId="56" borderId="127" applyNumberFormat="0" applyProtection="0">
      <alignment vertical="center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2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8" fillId="56" borderId="127" applyNumberFormat="0" applyProtection="0">
      <alignment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4" fontId="40" fillId="60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0" fillId="72" borderId="127" applyNumberFormat="0" applyProtection="0">
      <alignment vertical="center"/>
    </xf>
    <xf numFmtId="4" fontId="40" fillId="68" borderId="127" applyNumberFormat="0" applyProtection="0">
      <alignment horizontal="right" vertical="center"/>
    </xf>
    <xf numFmtId="4" fontId="40" fillId="72" borderId="127" applyNumberFormat="0" applyProtection="0">
      <alignment horizontal="left" vertical="center" indent="1"/>
    </xf>
    <xf numFmtId="4" fontId="40" fillId="57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40" fillId="65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4" fontId="40" fillId="68" borderId="127" applyNumberFormat="0" applyProtection="0">
      <alignment horizontal="right" vertical="center"/>
    </xf>
    <xf numFmtId="0" fontId="4" fillId="68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4" fontId="40" fillId="66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39" fillId="56" borderId="127" applyNumberFormat="0" applyProtection="0">
      <alignment vertical="center"/>
    </xf>
    <xf numFmtId="4" fontId="40" fillId="61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0" fontId="4" fillId="68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0" fontId="38" fillId="56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4" fillId="6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4" fontId="40" fillId="61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39" fillId="56" borderId="127" applyNumberFormat="0" applyProtection="0">
      <alignment vertical="center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2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8" fillId="56" borderId="127" applyNumberFormat="0" applyProtection="0">
      <alignment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4" fontId="40" fillId="60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0" fillId="72" borderId="127" applyNumberFormat="0" applyProtection="0">
      <alignment vertical="center"/>
    </xf>
    <xf numFmtId="4" fontId="40" fillId="68" borderId="127" applyNumberFormat="0" applyProtection="0">
      <alignment horizontal="right" vertical="center"/>
    </xf>
    <xf numFmtId="4" fontId="40" fillId="72" borderId="127" applyNumberFormat="0" applyProtection="0">
      <alignment horizontal="left" vertical="center" indent="1"/>
    </xf>
    <xf numFmtId="4" fontId="40" fillId="57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40" fillId="65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4" fillId="6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4" fontId="40" fillId="61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39" fillId="56" borderId="127" applyNumberFormat="0" applyProtection="0">
      <alignment vertical="center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0" fontId="4" fillId="71" borderId="128" applyNumberFormat="0">
      <protection locked="0"/>
    </xf>
    <xf numFmtId="4" fontId="42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0" fontId="4" fillId="71" borderId="128" applyNumberFormat="0">
      <protection locked="0"/>
    </xf>
    <xf numFmtId="4" fontId="38" fillId="56" borderId="127" applyNumberFormat="0" applyProtection="0">
      <alignment horizontal="left" vertical="center" indent="1"/>
    </xf>
    <xf numFmtId="4" fontId="38" fillId="56" borderId="127" applyNumberFormat="0" applyProtection="0">
      <alignment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4" fontId="40" fillId="60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0" fillId="72" borderId="127" applyNumberFormat="0" applyProtection="0">
      <alignment vertical="center"/>
    </xf>
    <xf numFmtId="0" fontId="4" fillId="71" borderId="128" applyNumberFormat="0">
      <protection locked="0"/>
    </xf>
    <xf numFmtId="4" fontId="40" fillId="68" borderId="127" applyNumberFormat="0" applyProtection="0">
      <alignment horizontal="right" vertical="center"/>
    </xf>
    <xf numFmtId="4" fontId="40" fillId="72" borderId="127" applyNumberFormat="0" applyProtection="0">
      <alignment horizontal="left" vertical="center" indent="1"/>
    </xf>
    <xf numFmtId="4" fontId="40" fillId="57" borderId="127" applyNumberFormat="0" applyProtection="0">
      <alignment horizontal="left" vertical="center" indent="1"/>
    </xf>
    <xf numFmtId="0" fontId="4" fillId="71" borderId="128" applyNumberFormat="0">
      <protection locked="0"/>
    </xf>
    <xf numFmtId="4" fontId="39" fillId="56" borderId="127" applyNumberFormat="0" applyProtection="0">
      <alignment vertical="center"/>
    </xf>
    <xf numFmtId="4" fontId="40" fillId="65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71" borderId="128" applyNumberFormat="0">
      <protection locked="0"/>
    </xf>
    <xf numFmtId="0" fontId="4" fillId="71" borderId="128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4" fillId="68" borderId="130" applyNumberFormat="0" applyProtection="0">
      <alignment horizontal="right" vertical="center"/>
    </xf>
    <xf numFmtId="0" fontId="40" fillId="57" borderId="130" applyNumberFormat="0" applyProtection="0">
      <alignment horizontal="left" vertical="top" indent="1"/>
    </xf>
    <xf numFmtId="4" fontId="40" fillId="57" borderId="130" applyNumberFormat="0" applyProtection="0">
      <alignment horizontal="left" vertical="center" indent="1"/>
    </xf>
    <xf numFmtId="4" fontId="42" fillId="68" borderId="130" applyNumberFormat="0" applyProtection="0">
      <alignment horizontal="right" vertical="center"/>
    </xf>
    <xf numFmtId="4" fontId="40" fillId="68" borderId="130" applyNumberFormat="0" applyProtection="0">
      <alignment horizontal="right" vertical="center"/>
    </xf>
    <xf numFmtId="0" fontId="40" fillId="72" borderId="130" applyNumberFormat="0" applyProtection="0">
      <alignment horizontal="left" vertical="top" indent="1"/>
    </xf>
    <xf numFmtId="4" fontId="40" fillId="72" borderId="130" applyNumberFormat="0" applyProtection="0">
      <alignment horizontal="left" vertical="center" indent="1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vertical="center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4" fontId="40" fillId="57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58" borderId="130" applyNumberFormat="0" applyProtection="0">
      <alignment horizontal="right" vertical="center"/>
    </xf>
    <xf numFmtId="0" fontId="38" fillId="56" borderId="130" applyNumberFormat="0" applyProtection="0">
      <alignment horizontal="left" vertical="top" indent="1"/>
    </xf>
    <xf numFmtId="4" fontId="38" fillId="56" borderId="130" applyNumberFormat="0" applyProtection="0">
      <alignment horizontal="left" vertical="center" indent="1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vertical="center"/>
    </xf>
    <xf numFmtId="4" fontId="44" fillId="68" borderId="130" applyNumberFormat="0" applyProtection="0">
      <alignment horizontal="right" vertical="center"/>
    </xf>
    <xf numFmtId="0" fontId="40" fillId="57" borderId="130" applyNumberFormat="0" applyProtection="0">
      <alignment horizontal="left" vertical="top" indent="1"/>
    </xf>
    <xf numFmtId="4" fontId="40" fillId="57" borderId="130" applyNumberFormat="0" applyProtection="0">
      <alignment horizontal="left" vertical="center" indent="1"/>
    </xf>
    <xf numFmtId="4" fontId="42" fillId="68" borderId="130" applyNumberFormat="0" applyProtection="0">
      <alignment horizontal="right" vertical="center"/>
    </xf>
    <xf numFmtId="4" fontId="40" fillId="68" borderId="130" applyNumberFormat="0" applyProtection="0">
      <alignment horizontal="right" vertical="center"/>
    </xf>
    <xf numFmtId="0" fontId="40" fillId="72" borderId="130" applyNumberFormat="0" applyProtection="0">
      <alignment horizontal="left" vertical="top" indent="1"/>
    </xf>
    <xf numFmtId="4" fontId="40" fillId="72" borderId="130" applyNumberFormat="0" applyProtection="0">
      <alignment horizontal="left" vertical="center" indent="1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vertical="center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4" fontId="40" fillId="57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58" borderId="130" applyNumberFormat="0" applyProtection="0">
      <alignment horizontal="right" vertical="center"/>
    </xf>
    <xf numFmtId="0" fontId="38" fillId="56" borderId="130" applyNumberFormat="0" applyProtection="0">
      <alignment horizontal="left" vertical="top" indent="1"/>
    </xf>
    <xf numFmtId="4" fontId="38" fillId="56" borderId="130" applyNumberFormat="0" applyProtection="0">
      <alignment horizontal="left" vertical="center" indent="1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vertical="center"/>
    </xf>
    <xf numFmtId="0" fontId="38" fillId="56" borderId="133" applyNumberFormat="0" applyProtection="0">
      <alignment horizontal="left" vertical="top" indent="1"/>
    </xf>
    <xf numFmtId="0" fontId="4" fillId="69" borderId="136" applyNumberFormat="0" applyProtection="0">
      <alignment horizontal="left" vertical="center" indent="1"/>
    </xf>
    <xf numFmtId="4" fontId="40" fillId="62" borderId="136" applyNumberFormat="0" applyProtection="0">
      <alignment horizontal="right" vertical="center"/>
    </xf>
    <xf numFmtId="4" fontId="38" fillId="56" borderId="133" applyNumberFormat="0" applyProtection="0">
      <alignment horizontal="left" vertical="center" indent="1"/>
    </xf>
    <xf numFmtId="4" fontId="38" fillId="56" borderId="133" applyNumberFormat="0" applyProtection="0">
      <alignment vertical="center"/>
    </xf>
    <xf numFmtId="4" fontId="40" fillId="66" borderId="136" applyNumberFormat="0" applyProtection="0">
      <alignment horizontal="right" vertical="center"/>
    </xf>
    <xf numFmtId="4" fontId="44" fillId="68" borderId="136" applyNumberFormat="0" applyProtection="0">
      <alignment horizontal="right" vertical="center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0" fontId="4" fillId="71" borderId="128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4" fillId="6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4" fontId="40" fillId="61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39" fillId="56" borderId="127" applyNumberFormat="0" applyProtection="0">
      <alignment vertical="center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2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8" fillId="56" borderId="127" applyNumberFormat="0" applyProtection="0">
      <alignment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4" fontId="40" fillId="60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0" fillId="72" borderId="127" applyNumberFormat="0" applyProtection="0">
      <alignment vertical="center"/>
    </xf>
    <xf numFmtId="4" fontId="40" fillId="68" borderId="127" applyNumberFormat="0" applyProtection="0">
      <alignment horizontal="right" vertical="center"/>
    </xf>
    <xf numFmtId="4" fontId="40" fillId="72" borderId="127" applyNumberFormat="0" applyProtection="0">
      <alignment horizontal="left" vertical="center" indent="1"/>
    </xf>
    <xf numFmtId="4" fontId="40" fillId="57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40" fillId="65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71" borderId="128" applyNumberFormat="0">
      <protection locked="0"/>
    </xf>
    <xf numFmtId="0" fontId="4" fillId="71" borderId="128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4" fontId="42" fillId="72" borderId="127" applyNumberFormat="0" applyProtection="0">
      <alignment vertical="center"/>
    </xf>
    <xf numFmtId="0" fontId="40" fillId="72" borderId="127" applyNumberFormat="0" applyProtection="0">
      <alignment horizontal="left" vertical="top" indent="1"/>
    </xf>
    <xf numFmtId="4" fontId="42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40" fillId="57" borderId="127" applyNumberFormat="0" applyProtection="0">
      <alignment horizontal="right" vertical="center"/>
    </xf>
    <xf numFmtId="0" fontId="4" fillId="57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4" fontId="40" fillId="58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0" fillId="72" borderId="127" applyNumberFormat="0" applyProtection="0">
      <alignment horizontal="left" vertical="top" indent="1"/>
    </xf>
    <xf numFmtId="4" fontId="40" fillId="72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0" fillId="57" borderId="127" applyNumberFormat="0" applyProtection="0">
      <alignment horizontal="left" vertical="center" indent="1"/>
    </xf>
    <xf numFmtId="4" fontId="38" fillId="56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40" fillId="60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4" fontId="40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4" fontId="44" fillId="68" borderId="127" applyNumberFormat="0" applyProtection="0">
      <alignment horizontal="right" vertical="center"/>
    </xf>
    <xf numFmtId="0" fontId="30" fillId="0" borderId="135">
      <alignment horizontal="left" vertical="center"/>
    </xf>
    <xf numFmtId="0" fontId="4" fillId="69" borderId="127" applyNumberFormat="0" applyProtection="0">
      <alignment horizontal="left" vertical="top" indent="1"/>
    </xf>
    <xf numFmtId="4" fontId="40" fillId="63" borderId="127" applyNumberFormat="0" applyProtection="0">
      <alignment horizontal="right" vertical="center"/>
    </xf>
    <xf numFmtId="0" fontId="4" fillId="69" borderId="127" applyNumberFormat="0" applyProtection="0">
      <alignment horizontal="left" vertical="top" indent="1"/>
    </xf>
    <xf numFmtId="4" fontId="40" fillId="64" borderId="127" applyNumberFormat="0" applyProtection="0">
      <alignment horizontal="right" vertical="center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0" fontId="4" fillId="71" borderId="131" applyNumberFormat="0">
      <protection locked="0"/>
    </xf>
    <xf numFmtId="0" fontId="4" fillId="71" borderId="131" applyNumberFormat="0">
      <protection locked="0"/>
    </xf>
    <xf numFmtId="0" fontId="30" fillId="0" borderId="132">
      <alignment horizontal="left" vertical="center"/>
    </xf>
    <xf numFmtId="0" fontId="4" fillId="71" borderId="131" applyNumberFormat="0">
      <protection locked="0"/>
    </xf>
    <xf numFmtId="0" fontId="4" fillId="71" borderId="131" applyNumberFormat="0">
      <protection locked="0"/>
    </xf>
    <xf numFmtId="0" fontId="4" fillId="71" borderId="131" applyNumberFormat="0">
      <protection locked="0"/>
    </xf>
    <xf numFmtId="0" fontId="4" fillId="71" borderId="131" applyNumberFormat="0">
      <protection locked="0"/>
    </xf>
    <xf numFmtId="0" fontId="30" fillId="0" borderId="132">
      <alignment horizontal="left" vertical="center"/>
    </xf>
    <xf numFmtId="0" fontId="30" fillId="0" borderId="129">
      <alignment horizontal="left" vertical="center"/>
    </xf>
    <xf numFmtId="0" fontId="30" fillId="0" borderId="129">
      <alignment horizontal="left" vertical="center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9" borderId="130" applyNumberFormat="0" applyProtection="0">
      <alignment horizontal="right" vertical="center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4" fontId="40" fillId="57" borderId="130" applyNumberFormat="0" applyProtection="0">
      <alignment horizontal="right" vertical="center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4" fontId="44" fillId="68" borderId="130" applyNumberFormat="0" applyProtection="0">
      <alignment horizontal="right" vertical="center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4" fontId="40" fillId="61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0" fontId="30" fillId="0" borderId="129">
      <alignment horizontal="left" vertical="center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39" fillId="56" borderId="130" applyNumberFormat="0" applyProtection="0">
      <alignment vertical="center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4" fontId="42" fillId="72" borderId="130" applyNumberFormat="0" applyProtection="0">
      <alignment vertical="center"/>
    </xf>
    <xf numFmtId="0" fontId="4" fillId="71" borderId="131" applyNumberFormat="0">
      <protection locked="0"/>
    </xf>
    <xf numFmtId="4" fontId="42" fillId="68" borderId="130" applyNumberFormat="0" applyProtection="0">
      <alignment horizontal="right" vertical="center"/>
    </xf>
    <xf numFmtId="0" fontId="40" fillId="72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0" fontId="40" fillId="57" borderId="130" applyNumberFormat="0" applyProtection="0">
      <alignment horizontal="left" vertical="top" indent="1"/>
    </xf>
    <xf numFmtId="0" fontId="4" fillId="71" borderId="131" applyNumberFormat="0">
      <protection locked="0"/>
    </xf>
    <xf numFmtId="4" fontId="38" fillId="56" borderId="130" applyNumberFormat="0" applyProtection="0">
      <alignment horizontal="left" vertical="center" indent="1"/>
    </xf>
    <xf numFmtId="4" fontId="38" fillId="56" borderId="130" applyNumberFormat="0" applyProtection="0">
      <alignment vertical="center"/>
    </xf>
    <xf numFmtId="4" fontId="40" fillId="66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4" fontId="38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4" fontId="40" fillId="60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4" fontId="40" fillId="72" borderId="130" applyNumberFormat="0" applyProtection="0">
      <alignment vertical="center"/>
    </xf>
    <xf numFmtId="0" fontId="4" fillId="71" borderId="131" applyNumberFormat="0">
      <protection locked="0"/>
    </xf>
    <xf numFmtId="4" fontId="40" fillId="68" borderId="130" applyNumberFormat="0" applyProtection="0">
      <alignment horizontal="right" vertical="center"/>
    </xf>
    <xf numFmtId="4" fontId="40" fillId="72" borderId="130" applyNumberFormat="0" applyProtection="0">
      <alignment horizontal="left" vertical="center" indent="1"/>
    </xf>
    <xf numFmtId="4" fontId="40" fillId="57" borderId="130" applyNumberFormat="0" applyProtection="0">
      <alignment horizontal="left" vertical="center" indent="1"/>
    </xf>
    <xf numFmtId="0" fontId="4" fillId="71" borderId="131" applyNumberFormat="0">
      <protection locked="0"/>
    </xf>
    <xf numFmtId="4" fontId="39" fillId="56" borderId="130" applyNumberFormat="0" applyProtection="0">
      <alignment vertical="center"/>
    </xf>
    <xf numFmtId="0" fontId="30" fillId="0" borderId="129">
      <alignment horizontal="left" vertical="center"/>
    </xf>
    <xf numFmtId="4" fontId="40" fillId="65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0" fontId="4" fillId="71" borderId="131" applyNumberFormat="0">
      <protection locked="0"/>
    </xf>
    <xf numFmtId="0" fontId="4" fillId="71" borderId="131" applyNumberFormat="0">
      <protection locked="0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0" fontId="4" fillId="71" borderId="131" applyNumberFormat="0">
      <protection locked="0"/>
    </xf>
    <xf numFmtId="0" fontId="4" fillId="71" borderId="131" applyNumberFormat="0">
      <protection locked="0"/>
    </xf>
    <xf numFmtId="0" fontId="4" fillId="71" borderId="131" applyNumberFormat="0">
      <protection locked="0"/>
    </xf>
    <xf numFmtId="0" fontId="4" fillId="71" borderId="131" applyNumberFormat="0">
      <protection locked="0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4" fontId="44" fillId="68" borderId="133" applyNumberFormat="0" applyProtection="0">
      <alignment horizontal="right" vertical="center"/>
    </xf>
    <xf numFmtId="0" fontId="40" fillId="57" borderId="133" applyNumberFormat="0" applyProtection="0">
      <alignment horizontal="left" vertical="top" indent="1"/>
    </xf>
    <xf numFmtId="4" fontId="40" fillId="57" borderId="133" applyNumberFormat="0" applyProtection="0">
      <alignment horizontal="left" vertical="center" indent="1"/>
    </xf>
    <xf numFmtId="4" fontId="42" fillId="68" borderId="133" applyNumberFormat="0" applyProtection="0">
      <alignment horizontal="right" vertical="center"/>
    </xf>
    <xf numFmtId="4" fontId="40" fillId="68" borderId="133" applyNumberFormat="0" applyProtection="0">
      <alignment horizontal="right" vertical="center"/>
    </xf>
    <xf numFmtId="0" fontId="40" fillId="72" borderId="133" applyNumberFormat="0" applyProtection="0">
      <alignment horizontal="left" vertical="top" indent="1"/>
    </xf>
    <xf numFmtId="4" fontId="40" fillId="72" borderId="133" applyNumberFormat="0" applyProtection="0">
      <alignment horizontal="left" vertical="center" indent="1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vertical="center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4" fontId="40" fillId="57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58" borderId="133" applyNumberFormat="0" applyProtection="0">
      <alignment horizontal="right" vertical="center"/>
    </xf>
    <xf numFmtId="0" fontId="38" fillId="56" borderId="133" applyNumberFormat="0" applyProtection="0">
      <alignment horizontal="left" vertical="top" indent="1"/>
    </xf>
    <xf numFmtId="4" fontId="38" fillId="56" borderId="133" applyNumberFormat="0" applyProtection="0">
      <alignment horizontal="left" vertical="center" indent="1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vertical="center"/>
    </xf>
    <xf numFmtId="4" fontId="44" fillId="68" borderId="133" applyNumberFormat="0" applyProtection="0">
      <alignment horizontal="right" vertical="center"/>
    </xf>
    <xf numFmtId="0" fontId="40" fillId="57" borderId="133" applyNumberFormat="0" applyProtection="0">
      <alignment horizontal="left" vertical="top" indent="1"/>
    </xf>
    <xf numFmtId="4" fontId="40" fillId="57" borderId="133" applyNumberFormat="0" applyProtection="0">
      <alignment horizontal="left" vertical="center" indent="1"/>
    </xf>
    <xf numFmtId="4" fontId="42" fillId="68" borderId="133" applyNumberFormat="0" applyProtection="0">
      <alignment horizontal="right" vertical="center"/>
    </xf>
    <xf numFmtId="4" fontId="40" fillId="68" borderId="133" applyNumberFormat="0" applyProtection="0">
      <alignment horizontal="right" vertical="center"/>
    </xf>
    <xf numFmtId="0" fontId="40" fillId="72" borderId="133" applyNumberFormat="0" applyProtection="0">
      <alignment horizontal="left" vertical="top" indent="1"/>
    </xf>
    <xf numFmtId="4" fontId="40" fillId="72" borderId="133" applyNumberFormat="0" applyProtection="0">
      <alignment horizontal="left" vertical="center" indent="1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vertical="center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4" fontId="40" fillId="57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58" borderId="133" applyNumberFormat="0" applyProtection="0">
      <alignment horizontal="right" vertical="center"/>
    </xf>
    <xf numFmtId="0" fontId="38" fillId="56" borderId="133" applyNumberFormat="0" applyProtection="0">
      <alignment horizontal="left" vertical="top" indent="1"/>
    </xf>
    <xf numFmtId="4" fontId="38" fillId="56" borderId="133" applyNumberFormat="0" applyProtection="0">
      <alignment horizontal="left" vertical="center" indent="1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vertical="center"/>
    </xf>
    <xf numFmtId="0" fontId="4" fillId="70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4" fontId="40" fillId="66" borderId="127" applyNumberFormat="0" applyProtection="0">
      <alignment horizontal="right" vertical="center"/>
    </xf>
    <xf numFmtId="0" fontId="4" fillId="57" borderId="127" applyNumberFormat="0" applyProtection="0">
      <alignment horizontal="left" vertical="center" indent="1"/>
    </xf>
    <xf numFmtId="4" fontId="40" fillId="65" borderId="127" applyNumberFormat="0" applyProtection="0">
      <alignment horizontal="right" vertical="center"/>
    </xf>
    <xf numFmtId="0" fontId="4" fillId="71" borderId="131" applyNumberFormat="0">
      <protection locked="0"/>
    </xf>
    <xf numFmtId="0" fontId="4" fillId="71" borderId="131" applyNumberFormat="0">
      <protection locked="0"/>
    </xf>
    <xf numFmtId="0" fontId="4" fillId="71" borderId="131" applyNumberFormat="0">
      <protection locked="0"/>
    </xf>
    <xf numFmtId="0" fontId="4" fillId="71" borderId="131" applyNumberFormat="0">
      <protection locked="0"/>
    </xf>
    <xf numFmtId="0" fontId="4" fillId="71" borderId="131" applyNumberFormat="0">
      <protection locked="0"/>
    </xf>
    <xf numFmtId="0" fontId="4" fillId="71" borderId="131" applyNumberFormat="0">
      <protection locked="0"/>
    </xf>
    <xf numFmtId="0" fontId="30" fillId="0" borderId="129">
      <alignment horizontal="left" vertical="center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9" borderId="130" applyNumberFormat="0" applyProtection="0">
      <alignment horizontal="right" vertical="center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4" fontId="40" fillId="57" borderId="130" applyNumberFormat="0" applyProtection="0">
      <alignment horizontal="right" vertical="center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4" fontId="44" fillId="68" borderId="130" applyNumberFormat="0" applyProtection="0">
      <alignment horizontal="right" vertical="center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4" fontId="40" fillId="61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0" fontId="30" fillId="0" borderId="129">
      <alignment horizontal="left" vertical="center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39" fillId="56" borderId="130" applyNumberFormat="0" applyProtection="0">
      <alignment vertical="center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4" fontId="42" fillId="72" borderId="130" applyNumberFormat="0" applyProtection="0">
      <alignment vertical="center"/>
    </xf>
    <xf numFmtId="4" fontId="42" fillId="68" borderId="130" applyNumberFormat="0" applyProtection="0">
      <alignment horizontal="right" vertical="center"/>
    </xf>
    <xf numFmtId="0" fontId="40" fillId="72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0" fontId="40" fillId="57" borderId="130" applyNumberFormat="0" applyProtection="0">
      <alignment horizontal="left" vertical="top" indent="1"/>
    </xf>
    <xf numFmtId="4" fontId="38" fillId="56" borderId="130" applyNumberFormat="0" applyProtection="0">
      <alignment horizontal="left" vertical="center" indent="1"/>
    </xf>
    <xf numFmtId="4" fontId="38" fillId="56" borderId="130" applyNumberFormat="0" applyProtection="0">
      <alignment vertical="center"/>
    </xf>
    <xf numFmtId="4" fontId="40" fillId="66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4" fontId="38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4" fontId="40" fillId="60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4" fontId="40" fillId="72" borderId="130" applyNumberFormat="0" applyProtection="0">
      <alignment vertical="center"/>
    </xf>
    <xf numFmtId="4" fontId="40" fillId="68" borderId="130" applyNumberFormat="0" applyProtection="0">
      <alignment horizontal="right" vertical="center"/>
    </xf>
    <xf numFmtId="4" fontId="40" fillId="72" borderId="130" applyNumberFormat="0" applyProtection="0">
      <alignment horizontal="left" vertical="center" indent="1"/>
    </xf>
    <xf numFmtId="4" fontId="40" fillId="57" borderId="130" applyNumberFormat="0" applyProtection="0">
      <alignment horizontal="left" vertical="center" indent="1"/>
    </xf>
    <xf numFmtId="4" fontId="39" fillId="56" borderId="130" applyNumberFormat="0" applyProtection="0">
      <alignment vertical="center"/>
    </xf>
    <xf numFmtId="4" fontId="40" fillId="65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0" fontId="4" fillId="71" borderId="131" applyNumberFormat="0">
      <protection locked="0"/>
    </xf>
    <xf numFmtId="0" fontId="4" fillId="71" borderId="131" applyNumberFormat="0">
      <protection locked="0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4" fontId="38" fillId="56" borderId="130" applyNumberFormat="0" applyProtection="0">
      <alignment vertical="center"/>
    </xf>
    <xf numFmtId="4" fontId="39" fillId="56" borderId="130" applyNumberFormat="0" applyProtection="0">
      <alignment vertical="center"/>
    </xf>
    <xf numFmtId="4" fontId="38" fillId="56" borderId="130" applyNumberFormat="0" applyProtection="0">
      <alignment horizontal="left" vertical="center" indent="1"/>
    </xf>
    <xf numFmtId="0" fontId="38" fillId="56" borderId="130" applyNumberFormat="0" applyProtection="0">
      <alignment horizontal="left" vertical="top" indent="1"/>
    </xf>
    <xf numFmtId="4" fontId="40" fillId="58" borderId="130" applyNumberFormat="0" applyProtection="0">
      <alignment horizontal="right" vertical="center"/>
    </xf>
    <xf numFmtId="4" fontId="40" fillId="59" borderId="130" applyNumberFormat="0" applyProtection="0">
      <alignment horizontal="right" vertical="center"/>
    </xf>
    <xf numFmtId="4" fontId="40" fillId="60" borderId="130" applyNumberFormat="0" applyProtection="0">
      <alignment horizontal="right" vertical="center"/>
    </xf>
    <xf numFmtId="4" fontId="40" fillId="61" borderId="130" applyNumberFormat="0" applyProtection="0">
      <alignment horizontal="right" vertical="center"/>
    </xf>
    <xf numFmtId="4" fontId="40" fillId="62" borderId="130" applyNumberFormat="0" applyProtection="0">
      <alignment horizontal="right" vertical="center"/>
    </xf>
    <xf numFmtId="4" fontId="40" fillId="63" borderId="130" applyNumberFormat="0" applyProtection="0">
      <alignment horizontal="right" vertical="center"/>
    </xf>
    <xf numFmtId="4" fontId="40" fillId="64" borderId="130" applyNumberFormat="0" applyProtection="0">
      <alignment horizontal="right" vertical="center"/>
    </xf>
    <xf numFmtId="4" fontId="40" fillId="65" borderId="130" applyNumberFormat="0" applyProtection="0">
      <alignment horizontal="right" vertical="center"/>
    </xf>
    <xf numFmtId="4" fontId="40" fillId="66" borderId="130" applyNumberFormat="0" applyProtection="0">
      <alignment horizontal="right" vertical="center"/>
    </xf>
    <xf numFmtId="4" fontId="40" fillId="57" borderId="130" applyNumberFormat="0" applyProtection="0">
      <alignment horizontal="right" vertical="center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center" indent="1"/>
    </xf>
    <xf numFmtId="0" fontId="4" fillId="69" borderId="130" applyNumberFormat="0" applyProtection="0">
      <alignment horizontal="left" vertical="top" indent="1"/>
    </xf>
    <xf numFmtId="0" fontId="4" fillId="69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center" indent="1"/>
    </xf>
    <xf numFmtId="0" fontId="4" fillId="57" borderId="130" applyNumberFormat="0" applyProtection="0">
      <alignment horizontal="left" vertical="top" indent="1"/>
    </xf>
    <xf numFmtId="0" fontId="4" fillId="57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center" indent="1"/>
    </xf>
    <xf numFmtId="0" fontId="4" fillId="70" borderId="130" applyNumberFormat="0" applyProtection="0">
      <alignment horizontal="left" vertical="top" indent="1"/>
    </xf>
    <xf numFmtId="0" fontId="4" fillId="70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center" indent="1"/>
    </xf>
    <xf numFmtId="0" fontId="4" fillId="68" borderId="130" applyNumberFormat="0" applyProtection="0">
      <alignment horizontal="left" vertical="top" indent="1"/>
    </xf>
    <xf numFmtId="0" fontId="4" fillId="68" borderId="130" applyNumberFormat="0" applyProtection="0">
      <alignment horizontal="left" vertical="top" indent="1"/>
    </xf>
    <xf numFmtId="4" fontId="40" fillId="72" borderId="130" applyNumberFormat="0" applyProtection="0">
      <alignment vertical="center"/>
    </xf>
    <xf numFmtId="4" fontId="42" fillId="72" borderId="130" applyNumberFormat="0" applyProtection="0">
      <alignment vertical="center"/>
    </xf>
    <xf numFmtId="4" fontId="40" fillId="72" borderId="130" applyNumberFormat="0" applyProtection="0">
      <alignment horizontal="left" vertical="center" indent="1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0" fontId="40" fillId="72" borderId="130" applyNumberFormat="0" applyProtection="0">
      <alignment horizontal="left" vertical="top" indent="1"/>
    </xf>
    <xf numFmtId="4" fontId="40" fillId="68" borderId="130" applyNumberFormat="0" applyProtection="0">
      <alignment horizontal="right" vertical="center"/>
    </xf>
    <xf numFmtId="4" fontId="42" fillId="68" borderId="130" applyNumberFormat="0" applyProtection="0">
      <alignment horizontal="right" vertical="center"/>
    </xf>
    <xf numFmtId="4" fontId="40" fillId="57" borderId="130" applyNumberFormat="0" applyProtection="0">
      <alignment horizontal="left" vertical="center" indent="1"/>
    </xf>
    <xf numFmtId="0" fontId="40" fillId="57" borderId="130" applyNumberFormat="0" applyProtection="0">
      <alignment horizontal="left" vertical="top" indent="1"/>
    </xf>
    <xf numFmtId="4" fontId="44" fillId="68" borderId="130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4" fontId="38" fillId="56" borderId="133" applyNumberFormat="0" applyProtection="0">
      <alignment vertical="center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30" fillId="0" borderId="135">
      <alignment horizontal="left" vertical="center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30" fillId="0" borderId="135">
      <alignment horizontal="left" vertical="center"/>
    </xf>
    <xf numFmtId="4" fontId="38" fillId="56" borderId="133" applyNumberFormat="0" applyProtection="0">
      <alignment vertical="center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0" fontId="38" fillId="56" borderId="133" applyNumberFormat="0" applyProtection="0">
      <alignment horizontal="left" vertical="top" indent="1"/>
    </xf>
    <xf numFmtId="4" fontId="40" fillId="59" borderId="133" applyNumberFormat="0" applyProtection="0">
      <alignment horizontal="right" vertical="center"/>
    </xf>
    <xf numFmtId="4" fontId="40" fillId="58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4" fontId="40" fillId="57" borderId="133" applyNumberFormat="0" applyProtection="0">
      <alignment horizontal="right" vertical="center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4" fontId="44" fillId="68" borderId="133" applyNumberFormat="0" applyProtection="0">
      <alignment horizontal="right" vertical="center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4" fontId="40" fillId="61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38" fillId="56" borderId="133" applyNumberFormat="0" applyProtection="0">
      <alignment vertical="center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39" fillId="56" borderId="133" applyNumberFormat="0" applyProtection="0">
      <alignment vertical="center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4" fontId="42" fillId="72" borderId="133" applyNumberFormat="0" applyProtection="0">
      <alignment vertical="center"/>
    </xf>
    <xf numFmtId="0" fontId="4" fillId="71" borderId="134" applyNumberFormat="0">
      <protection locked="0"/>
    </xf>
    <xf numFmtId="4" fontId="42" fillId="68" borderId="133" applyNumberFormat="0" applyProtection="0">
      <alignment horizontal="right" vertical="center"/>
    </xf>
    <xf numFmtId="0" fontId="40" fillId="72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0" fontId="40" fillId="57" borderId="133" applyNumberFormat="0" applyProtection="0">
      <alignment horizontal="left" vertical="top" indent="1"/>
    </xf>
    <xf numFmtId="0" fontId="4" fillId="71" borderId="134" applyNumberFormat="0">
      <protection locked="0"/>
    </xf>
    <xf numFmtId="4" fontId="38" fillId="56" borderId="133" applyNumberFormat="0" applyProtection="0">
      <alignment horizontal="left" vertical="center" indent="1"/>
    </xf>
    <xf numFmtId="4" fontId="38" fillId="56" borderId="133" applyNumberFormat="0" applyProtection="0">
      <alignment vertical="center"/>
    </xf>
    <xf numFmtId="4" fontId="40" fillId="66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4" fontId="38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4" fontId="40" fillId="60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4" fontId="40" fillId="72" borderId="133" applyNumberFormat="0" applyProtection="0">
      <alignment vertical="center"/>
    </xf>
    <xf numFmtId="0" fontId="4" fillId="71" borderId="134" applyNumberFormat="0">
      <protection locked="0"/>
    </xf>
    <xf numFmtId="4" fontId="40" fillId="68" borderId="133" applyNumberFormat="0" applyProtection="0">
      <alignment horizontal="right" vertical="center"/>
    </xf>
    <xf numFmtId="4" fontId="40" fillId="72" borderId="133" applyNumberFormat="0" applyProtection="0">
      <alignment horizontal="left" vertical="center" indent="1"/>
    </xf>
    <xf numFmtId="4" fontId="40" fillId="57" borderId="133" applyNumberFormat="0" applyProtection="0">
      <alignment horizontal="left" vertical="center" indent="1"/>
    </xf>
    <xf numFmtId="0" fontId="4" fillId="71" borderId="134" applyNumberFormat="0">
      <protection locked="0"/>
    </xf>
    <xf numFmtId="4" fontId="39" fillId="56" borderId="133" applyNumberFormat="0" applyProtection="0">
      <alignment vertical="center"/>
    </xf>
    <xf numFmtId="4" fontId="40" fillId="65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38" fillId="56" borderId="133" applyNumberFormat="0" applyProtection="0">
      <alignment vertical="center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4" fontId="38" fillId="56" borderId="133" applyNumberFormat="0" applyProtection="0">
      <alignment vertical="center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38" fillId="56" borderId="133" applyNumberFormat="0" applyProtection="0">
      <alignment vertical="center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4" fontId="38" fillId="56" borderId="133" applyNumberFormat="0" applyProtection="0">
      <alignment vertical="center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58" borderId="136" applyNumberFormat="0" applyProtection="0">
      <alignment horizontal="right" vertical="center"/>
    </xf>
    <xf numFmtId="4" fontId="38" fillId="56" borderId="136" applyNumberFormat="0" applyProtection="0">
      <alignment vertical="center"/>
    </xf>
    <xf numFmtId="4" fontId="42" fillId="68" borderId="136" applyNumberFormat="0" applyProtection="0">
      <alignment horizontal="right" vertical="center"/>
    </xf>
    <xf numFmtId="4" fontId="42" fillId="72" borderId="136" applyNumberFormat="0" applyProtection="0">
      <alignment vertical="center"/>
    </xf>
    <xf numFmtId="0" fontId="4" fillId="68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4" fontId="40" fillId="58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0" fontId="40" fillId="72" borderId="136" applyNumberFormat="0" applyProtection="0">
      <alignment horizontal="left" vertical="top" indent="1"/>
    </xf>
    <xf numFmtId="4" fontId="40" fillId="57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4" fontId="40" fillId="64" borderId="136" applyNumberFormat="0" applyProtection="0">
      <alignment horizontal="right" vertical="center"/>
    </xf>
    <xf numFmtId="4" fontId="38" fillId="56" borderId="136" applyNumberFormat="0" applyProtection="0">
      <alignment horizontal="left" vertical="center" indent="1"/>
    </xf>
    <xf numFmtId="4" fontId="40" fillId="64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39" fillId="56" borderId="136" applyNumberFormat="0" applyProtection="0">
      <alignment vertical="center"/>
    </xf>
    <xf numFmtId="4" fontId="40" fillId="57" borderId="136" applyNumberFormat="0" applyProtection="0">
      <alignment horizontal="left" vertical="center" indent="1"/>
    </xf>
    <xf numFmtId="4" fontId="40" fillId="72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4" fontId="40" fillId="59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38" fillId="56" borderId="136" applyNumberFormat="0" applyProtection="0">
      <alignment vertical="center"/>
    </xf>
    <xf numFmtId="4" fontId="40" fillId="68" borderId="136" applyNumberFormat="0" applyProtection="0">
      <alignment horizontal="right" vertical="center"/>
    </xf>
    <xf numFmtId="0" fontId="40" fillId="57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4" fontId="40" fillId="65" borderId="136" applyNumberFormat="0" applyProtection="0">
      <alignment horizontal="right" vertical="center"/>
    </xf>
    <xf numFmtId="0" fontId="38" fillId="56" borderId="136" applyNumberFormat="0" applyProtection="0">
      <alignment horizontal="left" vertical="top" indent="1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38" fillId="56" borderId="133" applyNumberFormat="0" applyProtection="0">
      <alignment vertical="center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0" fontId="38" fillId="56" borderId="133" applyNumberFormat="0" applyProtection="0">
      <alignment horizontal="left" vertical="top" indent="1"/>
    </xf>
    <xf numFmtId="4" fontId="40" fillId="59" borderId="133" applyNumberFormat="0" applyProtection="0">
      <alignment horizontal="right" vertical="center"/>
    </xf>
    <xf numFmtId="4" fontId="40" fillId="58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4" fontId="40" fillId="57" borderId="133" applyNumberFormat="0" applyProtection="0">
      <alignment horizontal="right" vertical="center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4" fontId="44" fillId="68" borderId="133" applyNumberFormat="0" applyProtection="0">
      <alignment horizontal="right" vertical="center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4" fontId="40" fillId="61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38" fillId="56" borderId="133" applyNumberFormat="0" applyProtection="0">
      <alignment vertical="center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39" fillId="56" borderId="133" applyNumberFormat="0" applyProtection="0">
      <alignment vertical="center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4" fontId="42" fillId="72" borderId="133" applyNumberFormat="0" applyProtection="0">
      <alignment vertical="center"/>
    </xf>
    <xf numFmtId="4" fontId="42" fillId="68" borderId="133" applyNumberFormat="0" applyProtection="0">
      <alignment horizontal="right" vertical="center"/>
    </xf>
    <xf numFmtId="0" fontId="40" fillId="72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0" fontId="40" fillId="57" borderId="133" applyNumberFormat="0" applyProtection="0">
      <alignment horizontal="left" vertical="top" indent="1"/>
    </xf>
    <xf numFmtId="4" fontId="38" fillId="56" borderId="133" applyNumberFormat="0" applyProtection="0">
      <alignment horizontal="left" vertical="center" indent="1"/>
    </xf>
    <xf numFmtId="4" fontId="38" fillId="56" borderId="133" applyNumberFormat="0" applyProtection="0">
      <alignment vertical="center"/>
    </xf>
    <xf numFmtId="4" fontId="40" fillId="66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4" fontId="38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4" fontId="40" fillId="60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4" fontId="40" fillId="72" borderId="133" applyNumberFormat="0" applyProtection="0">
      <alignment vertical="center"/>
    </xf>
    <xf numFmtId="4" fontId="40" fillId="68" borderId="133" applyNumberFormat="0" applyProtection="0">
      <alignment horizontal="right" vertical="center"/>
    </xf>
    <xf numFmtId="4" fontId="40" fillId="72" borderId="133" applyNumberFormat="0" applyProtection="0">
      <alignment horizontal="left" vertical="center" indent="1"/>
    </xf>
    <xf numFmtId="4" fontId="40" fillId="57" borderId="133" applyNumberFormat="0" applyProtection="0">
      <alignment horizontal="left" vertical="center" indent="1"/>
    </xf>
    <xf numFmtId="4" fontId="39" fillId="56" borderId="133" applyNumberFormat="0" applyProtection="0">
      <alignment vertical="center"/>
    </xf>
    <xf numFmtId="4" fontId="40" fillId="65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38" fillId="56" borderId="133" applyNumberFormat="0" applyProtection="0">
      <alignment vertical="center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4" fontId="38" fillId="56" borderId="133" applyNumberFormat="0" applyProtection="0">
      <alignment vertical="center"/>
    </xf>
    <xf numFmtId="4" fontId="39" fillId="56" borderId="133" applyNumberFormat="0" applyProtection="0">
      <alignment vertical="center"/>
    </xf>
    <xf numFmtId="4" fontId="38" fillId="56" borderId="133" applyNumberFormat="0" applyProtection="0">
      <alignment horizontal="left" vertical="center" indent="1"/>
    </xf>
    <xf numFmtId="0" fontId="38" fillId="56" borderId="133" applyNumberFormat="0" applyProtection="0">
      <alignment horizontal="left" vertical="top" indent="1"/>
    </xf>
    <xf numFmtId="4" fontId="40" fillId="58" borderId="133" applyNumberFormat="0" applyProtection="0">
      <alignment horizontal="right" vertical="center"/>
    </xf>
    <xf numFmtId="4" fontId="40" fillId="59" borderId="133" applyNumberFormat="0" applyProtection="0">
      <alignment horizontal="right" vertical="center"/>
    </xf>
    <xf numFmtId="4" fontId="40" fillId="60" borderId="133" applyNumberFormat="0" applyProtection="0">
      <alignment horizontal="right" vertical="center"/>
    </xf>
    <xf numFmtId="4" fontId="40" fillId="61" borderId="133" applyNumberFormat="0" applyProtection="0">
      <alignment horizontal="right" vertical="center"/>
    </xf>
    <xf numFmtId="4" fontId="40" fillId="62" borderId="133" applyNumberFormat="0" applyProtection="0">
      <alignment horizontal="right" vertical="center"/>
    </xf>
    <xf numFmtId="4" fontId="40" fillId="63" borderId="133" applyNumberFormat="0" applyProtection="0">
      <alignment horizontal="right" vertical="center"/>
    </xf>
    <xf numFmtId="4" fontId="40" fillId="64" borderId="133" applyNumberFormat="0" applyProtection="0">
      <alignment horizontal="right" vertical="center"/>
    </xf>
    <xf numFmtId="4" fontId="40" fillId="65" borderId="133" applyNumberFormat="0" applyProtection="0">
      <alignment horizontal="right" vertical="center"/>
    </xf>
    <xf numFmtId="4" fontId="40" fillId="66" borderId="133" applyNumberFormat="0" applyProtection="0">
      <alignment horizontal="right" vertical="center"/>
    </xf>
    <xf numFmtId="4" fontId="40" fillId="57" borderId="133" applyNumberFormat="0" applyProtection="0">
      <alignment horizontal="right" vertical="center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center" indent="1"/>
    </xf>
    <xf numFmtId="0" fontId="4" fillId="69" borderId="133" applyNumberFormat="0" applyProtection="0">
      <alignment horizontal="left" vertical="top" indent="1"/>
    </xf>
    <xf numFmtId="0" fontId="4" fillId="69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center" indent="1"/>
    </xf>
    <xf numFmtId="0" fontId="4" fillId="57" borderId="133" applyNumberFormat="0" applyProtection="0">
      <alignment horizontal="left" vertical="top" indent="1"/>
    </xf>
    <xf numFmtId="0" fontId="4" fillId="57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center" indent="1"/>
    </xf>
    <xf numFmtId="0" fontId="4" fillId="70" borderId="133" applyNumberFormat="0" applyProtection="0">
      <alignment horizontal="left" vertical="top" indent="1"/>
    </xf>
    <xf numFmtId="0" fontId="4" fillId="70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center" indent="1"/>
    </xf>
    <xf numFmtId="0" fontId="4" fillId="68" borderId="133" applyNumberFormat="0" applyProtection="0">
      <alignment horizontal="left" vertical="top" indent="1"/>
    </xf>
    <xf numFmtId="0" fontId="4" fillId="68" borderId="133" applyNumberFormat="0" applyProtection="0">
      <alignment horizontal="left" vertical="top" indent="1"/>
    </xf>
    <xf numFmtId="4" fontId="40" fillId="72" borderId="133" applyNumberFormat="0" applyProtection="0">
      <alignment vertical="center"/>
    </xf>
    <xf numFmtId="4" fontId="42" fillId="72" borderId="133" applyNumberFormat="0" applyProtection="0">
      <alignment vertical="center"/>
    </xf>
    <xf numFmtId="4" fontId="40" fillId="72" borderId="133" applyNumberFormat="0" applyProtection="0">
      <alignment horizontal="left" vertical="center" indent="1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0" fontId="40" fillId="72" borderId="133" applyNumberFormat="0" applyProtection="0">
      <alignment horizontal="left" vertical="top" indent="1"/>
    </xf>
    <xf numFmtId="4" fontId="40" fillId="68" borderId="133" applyNumberFormat="0" applyProtection="0">
      <alignment horizontal="right" vertical="center"/>
    </xf>
    <xf numFmtId="4" fontId="42" fillId="68" borderId="133" applyNumberFormat="0" applyProtection="0">
      <alignment horizontal="right" vertical="center"/>
    </xf>
    <xf numFmtId="4" fontId="40" fillId="57" borderId="133" applyNumberFormat="0" applyProtection="0">
      <alignment horizontal="left" vertical="center" indent="1"/>
    </xf>
    <xf numFmtId="0" fontId="40" fillId="57" borderId="133" applyNumberFormat="0" applyProtection="0">
      <alignment horizontal="left" vertical="top" indent="1"/>
    </xf>
    <xf numFmtId="4" fontId="44" fillId="68" borderId="133" applyNumberFormat="0" applyProtection="0">
      <alignment horizontal="right" vertical="center"/>
    </xf>
    <xf numFmtId="0" fontId="4" fillId="71" borderId="134" applyNumberFormat="0">
      <protection locked="0"/>
    </xf>
    <xf numFmtId="0" fontId="30" fillId="0" borderId="135">
      <alignment horizontal="lef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4" fillId="6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4" fontId="40" fillId="61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39" fillId="56" borderId="127" applyNumberFormat="0" applyProtection="0">
      <alignment vertical="center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0" fontId="4" fillId="71" borderId="134" applyNumberFormat="0">
      <protection locked="0"/>
    </xf>
    <xf numFmtId="4" fontId="42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0" fontId="4" fillId="71" borderId="134" applyNumberFormat="0">
      <protection locked="0"/>
    </xf>
    <xf numFmtId="4" fontId="38" fillId="56" borderId="127" applyNumberFormat="0" applyProtection="0">
      <alignment horizontal="left" vertical="center" indent="1"/>
    </xf>
    <xf numFmtId="4" fontId="38" fillId="56" borderId="127" applyNumberFormat="0" applyProtection="0">
      <alignment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4" fontId="40" fillId="60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0" fillId="72" borderId="127" applyNumberFormat="0" applyProtection="0">
      <alignment vertical="center"/>
    </xf>
    <xf numFmtId="0" fontId="4" fillId="71" borderId="134" applyNumberFormat="0">
      <protection locked="0"/>
    </xf>
    <xf numFmtId="4" fontId="40" fillId="68" borderId="127" applyNumberFormat="0" applyProtection="0">
      <alignment horizontal="right" vertical="center"/>
    </xf>
    <xf numFmtId="4" fontId="40" fillId="72" borderId="127" applyNumberFormat="0" applyProtection="0">
      <alignment horizontal="left" vertical="center" indent="1"/>
    </xf>
    <xf numFmtId="4" fontId="40" fillId="57" borderId="127" applyNumberFormat="0" applyProtection="0">
      <alignment horizontal="left" vertical="center" indent="1"/>
    </xf>
    <xf numFmtId="0" fontId="4" fillId="71" borderId="134" applyNumberFormat="0">
      <protection locked="0"/>
    </xf>
    <xf numFmtId="4" fontId="39" fillId="56" borderId="127" applyNumberFormat="0" applyProtection="0">
      <alignment vertical="center"/>
    </xf>
    <xf numFmtId="4" fontId="40" fillId="65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40" fillId="57" borderId="127" applyNumberFormat="0" applyProtection="0">
      <alignment horizontal="left" vertical="center" indent="1"/>
    </xf>
    <xf numFmtId="4" fontId="42" fillId="68" borderId="127" applyNumberFormat="0" applyProtection="0">
      <alignment horizontal="right" vertical="center"/>
    </xf>
    <xf numFmtId="4" fontId="40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72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vertical="center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0" fontId="38" fillId="56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vertical="center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40" fillId="57" borderId="127" applyNumberFormat="0" applyProtection="0">
      <alignment horizontal="left" vertical="center" indent="1"/>
    </xf>
    <xf numFmtId="4" fontId="42" fillId="68" borderId="127" applyNumberFormat="0" applyProtection="0">
      <alignment horizontal="right" vertical="center"/>
    </xf>
    <xf numFmtId="4" fontId="40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72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vertical="center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0" fontId="38" fillId="56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vertical="center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9" borderId="127" applyNumberFormat="0" applyProtection="0">
      <alignment horizontal="right" vertical="center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4" fontId="40" fillId="57" borderId="127" applyNumberFormat="0" applyProtection="0">
      <alignment horizontal="right" vertical="center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4" fillId="68" borderId="127" applyNumberFormat="0" applyProtection="0">
      <alignment horizontal="right" vertical="center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4" fontId="40" fillId="61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39" fillId="56" borderId="127" applyNumberFormat="0" applyProtection="0">
      <alignment vertical="center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2" fillId="72" borderId="127" applyNumberFormat="0" applyProtection="0">
      <alignment vertical="center"/>
    </xf>
    <xf numFmtId="4" fontId="42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57" borderId="127" applyNumberFormat="0" applyProtection="0">
      <alignment horizontal="left" vertical="top" indent="1"/>
    </xf>
    <xf numFmtId="4" fontId="38" fillId="56" borderId="127" applyNumberFormat="0" applyProtection="0">
      <alignment horizontal="left" vertical="center" indent="1"/>
    </xf>
    <xf numFmtId="4" fontId="38" fillId="56" borderId="127" applyNumberFormat="0" applyProtection="0">
      <alignment vertical="center"/>
    </xf>
    <xf numFmtId="4" fontId="40" fillId="66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4" fontId="38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4" fontId="40" fillId="60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4" fontId="40" fillId="72" borderId="127" applyNumberFormat="0" applyProtection="0">
      <alignment vertical="center"/>
    </xf>
    <xf numFmtId="4" fontId="40" fillId="68" borderId="127" applyNumberFormat="0" applyProtection="0">
      <alignment horizontal="right" vertical="center"/>
    </xf>
    <xf numFmtId="4" fontId="40" fillId="72" borderId="127" applyNumberFormat="0" applyProtection="0">
      <alignment horizontal="left" vertical="center" indent="1"/>
    </xf>
    <xf numFmtId="4" fontId="40" fillId="57" borderId="127" applyNumberFormat="0" applyProtection="0">
      <alignment horizontal="left" vertical="center" indent="1"/>
    </xf>
    <xf numFmtId="4" fontId="39" fillId="56" borderId="127" applyNumberFormat="0" applyProtection="0">
      <alignment vertical="center"/>
    </xf>
    <xf numFmtId="4" fontId="40" fillId="65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4" fontId="38" fillId="56" borderId="127" applyNumberFormat="0" applyProtection="0">
      <alignment vertical="center"/>
    </xf>
    <xf numFmtId="4" fontId="39" fillId="56" borderId="127" applyNumberFormat="0" applyProtection="0">
      <alignment vertical="center"/>
    </xf>
    <xf numFmtId="4" fontId="38" fillId="56" borderId="127" applyNumberFormat="0" applyProtection="0">
      <alignment horizontal="left" vertical="center" indent="1"/>
    </xf>
    <xf numFmtId="0" fontId="38" fillId="56" borderId="127" applyNumberFormat="0" applyProtection="0">
      <alignment horizontal="left" vertical="top" indent="1"/>
    </xf>
    <xf numFmtId="4" fontId="40" fillId="58" borderId="127" applyNumberFormat="0" applyProtection="0">
      <alignment horizontal="right" vertical="center"/>
    </xf>
    <xf numFmtId="4" fontId="40" fillId="59" borderId="127" applyNumberFormat="0" applyProtection="0">
      <alignment horizontal="right" vertical="center"/>
    </xf>
    <xf numFmtId="4" fontId="40" fillId="60" borderId="127" applyNumberFormat="0" applyProtection="0">
      <alignment horizontal="right" vertical="center"/>
    </xf>
    <xf numFmtId="4" fontId="40" fillId="61" borderId="127" applyNumberFormat="0" applyProtection="0">
      <alignment horizontal="right" vertical="center"/>
    </xf>
    <xf numFmtId="4" fontId="40" fillId="62" borderId="127" applyNumberFormat="0" applyProtection="0">
      <alignment horizontal="right" vertical="center"/>
    </xf>
    <xf numFmtId="4" fontId="40" fillId="63" borderId="127" applyNumberFormat="0" applyProtection="0">
      <alignment horizontal="right" vertical="center"/>
    </xf>
    <xf numFmtId="4" fontId="40" fillId="64" borderId="127" applyNumberFormat="0" applyProtection="0">
      <alignment horizontal="right" vertical="center"/>
    </xf>
    <xf numFmtId="4" fontId="40" fillId="65" borderId="127" applyNumberFormat="0" applyProtection="0">
      <alignment horizontal="right" vertical="center"/>
    </xf>
    <xf numFmtId="4" fontId="40" fillId="66" borderId="127" applyNumberFormat="0" applyProtection="0">
      <alignment horizontal="right" vertical="center"/>
    </xf>
    <xf numFmtId="4" fontId="40" fillId="57" borderId="127" applyNumberFormat="0" applyProtection="0">
      <alignment horizontal="right" vertical="center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center" indent="1"/>
    </xf>
    <xf numFmtId="0" fontId="4" fillId="69" borderId="127" applyNumberFormat="0" applyProtection="0">
      <alignment horizontal="left" vertical="top" indent="1"/>
    </xf>
    <xf numFmtId="0" fontId="4" fillId="69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center" indent="1"/>
    </xf>
    <xf numFmtId="0" fontId="4" fillId="57" borderId="127" applyNumberFormat="0" applyProtection="0">
      <alignment horizontal="left" vertical="top" indent="1"/>
    </xf>
    <xf numFmtId="0" fontId="4" fillId="57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center" indent="1"/>
    </xf>
    <xf numFmtId="0" fontId="4" fillId="70" borderId="127" applyNumberFormat="0" applyProtection="0">
      <alignment horizontal="left" vertical="top" indent="1"/>
    </xf>
    <xf numFmtId="0" fontId="4" fillId="70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center" indent="1"/>
    </xf>
    <xf numFmtId="0" fontId="4" fillId="68" borderId="127" applyNumberFormat="0" applyProtection="0">
      <alignment horizontal="left" vertical="top" indent="1"/>
    </xf>
    <xf numFmtId="0" fontId="4" fillId="68" borderId="127" applyNumberFormat="0" applyProtection="0">
      <alignment horizontal="left" vertical="top" indent="1"/>
    </xf>
    <xf numFmtId="4" fontId="40" fillId="72" borderId="127" applyNumberFormat="0" applyProtection="0">
      <alignment vertical="center"/>
    </xf>
    <xf numFmtId="4" fontId="42" fillId="72" borderId="127" applyNumberFormat="0" applyProtection="0">
      <alignment vertical="center"/>
    </xf>
    <xf numFmtId="4" fontId="40" fillId="72" borderId="127" applyNumberFormat="0" applyProtection="0">
      <alignment horizontal="left" vertical="center" indent="1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0" fillId="72" borderId="127" applyNumberFormat="0" applyProtection="0">
      <alignment horizontal="left" vertical="top" indent="1"/>
    </xf>
    <xf numFmtId="4" fontId="40" fillId="68" borderId="127" applyNumberFormat="0" applyProtection="0">
      <alignment horizontal="right" vertical="center"/>
    </xf>
    <xf numFmtId="4" fontId="42" fillId="68" borderId="127" applyNumberFormat="0" applyProtection="0">
      <alignment horizontal="right" vertical="center"/>
    </xf>
    <xf numFmtId="4" fontId="40" fillId="57" borderId="127" applyNumberFormat="0" applyProtection="0">
      <alignment horizontal="left" vertical="center" indent="1"/>
    </xf>
    <xf numFmtId="0" fontId="40" fillId="57" borderId="127" applyNumberFormat="0" applyProtection="0">
      <alignment horizontal="left" vertical="top" indent="1"/>
    </xf>
    <xf numFmtId="4" fontId="44" fillId="68" borderId="127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4" fontId="38" fillId="56" borderId="136" applyNumberFormat="0" applyProtection="0">
      <alignment vertical="center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30" fillId="0" borderId="135">
      <alignment horizontal="left" vertical="center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30" fillId="0" borderId="135">
      <alignment horizontal="left" vertical="center"/>
    </xf>
    <xf numFmtId="0" fontId="30" fillId="0" borderId="135">
      <alignment horizontal="left" vertical="center"/>
    </xf>
    <xf numFmtId="0" fontId="30" fillId="0" borderId="135">
      <alignment horizontal="left" vertical="center"/>
    </xf>
    <xf numFmtId="4" fontId="38" fillId="56" borderId="136" applyNumberFormat="0" applyProtection="0">
      <alignment vertical="center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59" borderId="136" applyNumberFormat="0" applyProtection="0">
      <alignment horizontal="right" vertical="center"/>
    </xf>
    <xf numFmtId="4" fontId="40" fillId="58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4" fontId="40" fillId="57" borderId="136" applyNumberFormat="0" applyProtection="0">
      <alignment horizontal="right" vertical="center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4" fontId="44" fillId="68" borderId="136" applyNumberFormat="0" applyProtection="0">
      <alignment horizontal="right" vertical="center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4" fontId="40" fillId="61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0" fontId="30" fillId="0" borderId="135">
      <alignment horizontal="left" vertical="center"/>
    </xf>
    <xf numFmtId="4" fontId="38" fillId="56" borderId="136" applyNumberFormat="0" applyProtection="0">
      <alignment vertical="center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39" fillId="56" borderId="136" applyNumberFormat="0" applyProtection="0">
      <alignment vertical="center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4" fontId="42" fillId="72" borderId="136" applyNumberFormat="0" applyProtection="0">
      <alignment vertical="center"/>
    </xf>
    <xf numFmtId="0" fontId="4" fillId="71" borderId="134" applyNumberFormat="0">
      <protection locked="0"/>
    </xf>
    <xf numFmtId="4" fontId="42" fillId="68" borderId="136" applyNumberFormat="0" applyProtection="0">
      <alignment horizontal="right" vertical="center"/>
    </xf>
    <xf numFmtId="0" fontId="40" fillId="72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0" fontId="40" fillId="57" borderId="136" applyNumberFormat="0" applyProtection="0">
      <alignment horizontal="left" vertical="top" indent="1"/>
    </xf>
    <xf numFmtId="0" fontId="4" fillId="71" borderId="134" applyNumberFormat="0">
      <protection locked="0"/>
    </xf>
    <xf numFmtId="4" fontId="38" fillId="56" borderId="136" applyNumberFormat="0" applyProtection="0">
      <alignment horizontal="left" vertical="center" indent="1"/>
    </xf>
    <xf numFmtId="4" fontId="38" fillId="56" borderId="136" applyNumberFormat="0" applyProtection="0">
      <alignment vertical="center"/>
    </xf>
    <xf numFmtId="4" fontId="40" fillId="66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4" fontId="38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4" fontId="40" fillId="60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4" fontId="40" fillId="72" borderId="136" applyNumberFormat="0" applyProtection="0">
      <alignment vertical="center"/>
    </xf>
    <xf numFmtId="0" fontId="4" fillId="71" borderId="134" applyNumberFormat="0">
      <protection locked="0"/>
    </xf>
    <xf numFmtId="4" fontId="40" fillId="68" borderId="136" applyNumberFormat="0" applyProtection="0">
      <alignment horizontal="right" vertical="center"/>
    </xf>
    <xf numFmtId="4" fontId="40" fillId="72" borderId="136" applyNumberFormat="0" applyProtection="0">
      <alignment horizontal="left" vertical="center" indent="1"/>
    </xf>
    <xf numFmtId="4" fontId="40" fillId="57" borderId="136" applyNumberFormat="0" applyProtection="0">
      <alignment horizontal="left" vertical="center" indent="1"/>
    </xf>
    <xf numFmtId="0" fontId="4" fillId="71" borderId="134" applyNumberFormat="0">
      <protection locked="0"/>
    </xf>
    <xf numFmtId="4" fontId="39" fillId="56" borderId="136" applyNumberFormat="0" applyProtection="0">
      <alignment vertical="center"/>
    </xf>
    <xf numFmtId="0" fontId="30" fillId="0" borderId="135">
      <alignment horizontal="left" vertical="center"/>
    </xf>
    <xf numFmtId="4" fontId="40" fillId="65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38" fillId="56" borderId="136" applyNumberFormat="0" applyProtection="0">
      <alignment vertical="center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4" fontId="38" fillId="56" borderId="136" applyNumberFormat="0" applyProtection="0">
      <alignment vertical="center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38" fillId="56" borderId="136" applyNumberFormat="0" applyProtection="0">
      <alignment vertical="center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4" fontId="38" fillId="56" borderId="136" applyNumberFormat="0" applyProtection="0">
      <alignment vertical="center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4" fontId="44" fillId="68" borderId="136" applyNumberFormat="0" applyProtection="0">
      <alignment horizontal="right" vertical="center"/>
    </xf>
    <xf numFmtId="0" fontId="40" fillId="57" borderId="136" applyNumberFormat="0" applyProtection="0">
      <alignment horizontal="left" vertical="top" indent="1"/>
    </xf>
    <xf numFmtId="4" fontId="40" fillId="57" borderId="136" applyNumberFormat="0" applyProtection="0">
      <alignment horizontal="left" vertical="center" indent="1"/>
    </xf>
    <xf numFmtId="4" fontId="42" fillId="68" borderId="136" applyNumberFormat="0" applyProtection="0">
      <alignment horizontal="right" vertical="center"/>
    </xf>
    <xf numFmtId="4" fontId="40" fillId="68" borderId="136" applyNumberFormat="0" applyProtection="0">
      <alignment horizontal="right" vertical="center"/>
    </xf>
    <xf numFmtId="0" fontId="40" fillId="72" borderId="136" applyNumberFormat="0" applyProtection="0">
      <alignment horizontal="left" vertical="top" indent="1"/>
    </xf>
    <xf numFmtId="4" fontId="40" fillId="72" borderId="136" applyNumberFormat="0" applyProtection="0">
      <alignment horizontal="left" vertical="center" indent="1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vertical="center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4" fontId="40" fillId="57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58" borderId="136" applyNumberFormat="0" applyProtection="0">
      <alignment horizontal="right" vertical="center"/>
    </xf>
    <xf numFmtId="0" fontId="38" fillId="56" borderId="136" applyNumberFormat="0" applyProtection="0">
      <alignment horizontal="left" vertical="top" indent="1"/>
    </xf>
    <xf numFmtId="4" fontId="38" fillId="56" borderId="136" applyNumberFormat="0" applyProtection="0">
      <alignment horizontal="left" vertical="center" indent="1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vertical="center"/>
    </xf>
    <xf numFmtId="4" fontId="44" fillId="68" borderId="136" applyNumberFormat="0" applyProtection="0">
      <alignment horizontal="right" vertical="center"/>
    </xf>
    <xf numFmtId="0" fontId="40" fillId="57" borderId="136" applyNumberFormat="0" applyProtection="0">
      <alignment horizontal="left" vertical="top" indent="1"/>
    </xf>
    <xf numFmtId="4" fontId="40" fillId="57" borderId="136" applyNumberFormat="0" applyProtection="0">
      <alignment horizontal="left" vertical="center" indent="1"/>
    </xf>
    <xf numFmtId="4" fontId="42" fillId="68" borderId="136" applyNumberFormat="0" applyProtection="0">
      <alignment horizontal="right" vertical="center"/>
    </xf>
    <xf numFmtId="4" fontId="40" fillId="68" borderId="136" applyNumberFormat="0" applyProtection="0">
      <alignment horizontal="right" vertical="center"/>
    </xf>
    <xf numFmtId="0" fontId="40" fillId="72" borderId="136" applyNumberFormat="0" applyProtection="0">
      <alignment horizontal="left" vertical="top" indent="1"/>
    </xf>
    <xf numFmtId="4" fontId="40" fillId="72" borderId="136" applyNumberFormat="0" applyProtection="0">
      <alignment horizontal="left" vertical="center" indent="1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vertical="center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4" fontId="40" fillId="57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58" borderId="136" applyNumberFormat="0" applyProtection="0">
      <alignment horizontal="right" vertical="center"/>
    </xf>
    <xf numFmtId="0" fontId="38" fillId="56" borderId="136" applyNumberFormat="0" applyProtection="0">
      <alignment horizontal="left" vertical="top" indent="1"/>
    </xf>
    <xf numFmtId="4" fontId="38" fillId="56" borderId="136" applyNumberFormat="0" applyProtection="0">
      <alignment horizontal="left" vertical="center" indent="1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vertical="center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4" fillId="71" borderId="134" applyNumberFormat="0">
      <protection locked="0"/>
    </xf>
    <xf numFmtId="0" fontId="30" fillId="0" borderId="135">
      <alignment horizontal="left" vertical="center"/>
    </xf>
    <xf numFmtId="4" fontId="38" fillId="56" borderId="136" applyNumberFormat="0" applyProtection="0">
      <alignment vertical="center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59" borderId="136" applyNumberFormat="0" applyProtection="0">
      <alignment horizontal="right" vertical="center"/>
    </xf>
    <xf numFmtId="4" fontId="40" fillId="58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4" fontId="40" fillId="57" borderId="136" applyNumberFormat="0" applyProtection="0">
      <alignment horizontal="right" vertical="center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4" fontId="44" fillId="68" borderId="136" applyNumberFormat="0" applyProtection="0">
      <alignment horizontal="right" vertical="center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4" fontId="40" fillId="61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0" fontId="30" fillId="0" borderId="135">
      <alignment horizontal="left" vertical="center"/>
    </xf>
    <xf numFmtId="4" fontId="38" fillId="56" borderId="136" applyNumberFormat="0" applyProtection="0">
      <alignment vertical="center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39" fillId="56" borderId="136" applyNumberFormat="0" applyProtection="0">
      <alignment vertical="center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4" fontId="42" fillId="72" borderId="136" applyNumberFormat="0" applyProtection="0">
      <alignment vertical="center"/>
    </xf>
    <xf numFmtId="4" fontId="42" fillId="68" borderId="136" applyNumberFormat="0" applyProtection="0">
      <alignment horizontal="right" vertical="center"/>
    </xf>
    <xf numFmtId="0" fontId="40" fillId="72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0" fontId="40" fillId="57" borderId="136" applyNumberFormat="0" applyProtection="0">
      <alignment horizontal="left" vertical="top" indent="1"/>
    </xf>
    <xf numFmtId="4" fontId="38" fillId="56" borderId="136" applyNumberFormat="0" applyProtection="0">
      <alignment horizontal="left" vertical="center" indent="1"/>
    </xf>
    <xf numFmtId="4" fontId="38" fillId="56" borderId="136" applyNumberFormat="0" applyProtection="0">
      <alignment vertical="center"/>
    </xf>
    <xf numFmtId="4" fontId="40" fillId="66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4" fontId="38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4" fontId="40" fillId="60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4" fontId="40" fillId="72" borderId="136" applyNumberFormat="0" applyProtection="0">
      <alignment vertical="center"/>
    </xf>
    <xf numFmtId="4" fontId="40" fillId="68" borderId="136" applyNumberFormat="0" applyProtection="0">
      <alignment horizontal="right" vertical="center"/>
    </xf>
    <xf numFmtId="4" fontId="40" fillId="72" borderId="136" applyNumberFormat="0" applyProtection="0">
      <alignment horizontal="left" vertical="center" indent="1"/>
    </xf>
    <xf numFmtId="4" fontId="40" fillId="57" borderId="136" applyNumberFormat="0" applyProtection="0">
      <alignment horizontal="left" vertical="center" indent="1"/>
    </xf>
    <xf numFmtId="4" fontId="39" fillId="56" borderId="136" applyNumberFormat="0" applyProtection="0">
      <alignment vertical="center"/>
    </xf>
    <xf numFmtId="4" fontId="40" fillId="65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0" fontId="4" fillId="71" borderId="134" applyNumberFormat="0">
      <protection locked="0"/>
    </xf>
    <xf numFmtId="0" fontId="4" fillId="71" borderId="134" applyNumberFormat="0">
      <protection locked="0"/>
    </xf>
    <xf numFmtId="4" fontId="38" fillId="56" borderId="136" applyNumberFormat="0" applyProtection="0">
      <alignment vertical="center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4" fontId="38" fillId="56" borderId="136" applyNumberFormat="0" applyProtection="0">
      <alignment vertical="center"/>
    </xf>
    <xf numFmtId="4" fontId="39" fillId="56" borderId="136" applyNumberFormat="0" applyProtection="0">
      <alignment vertical="center"/>
    </xf>
    <xf numFmtId="4" fontId="38" fillId="56" borderId="136" applyNumberFormat="0" applyProtection="0">
      <alignment horizontal="left" vertical="center" indent="1"/>
    </xf>
    <xf numFmtId="0" fontId="38" fillId="56" borderId="136" applyNumberFormat="0" applyProtection="0">
      <alignment horizontal="left" vertical="top" indent="1"/>
    </xf>
    <xf numFmtId="4" fontId="40" fillId="58" borderId="136" applyNumberFormat="0" applyProtection="0">
      <alignment horizontal="right" vertical="center"/>
    </xf>
    <xf numFmtId="4" fontId="40" fillId="59" borderId="136" applyNumberFormat="0" applyProtection="0">
      <alignment horizontal="right" vertical="center"/>
    </xf>
    <xf numFmtId="4" fontId="40" fillId="60" borderId="136" applyNumberFormat="0" applyProtection="0">
      <alignment horizontal="right" vertical="center"/>
    </xf>
    <xf numFmtId="4" fontId="40" fillId="61" borderId="136" applyNumberFormat="0" applyProtection="0">
      <alignment horizontal="right" vertical="center"/>
    </xf>
    <xf numFmtId="4" fontId="40" fillId="62" borderId="136" applyNumberFormat="0" applyProtection="0">
      <alignment horizontal="right" vertical="center"/>
    </xf>
    <xf numFmtId="4" fontId="40" fillId="63" borderId="136" applyNumberFormat="0" applyProtection="0">
      <alignment horizontal="right" vertical="center"/>
    </xf>
    <xf numFmtId="4" fontId="40" fillId="64" borderId="136" applyNumberFormat="0" applyProtection="0">
      <alignment horizontal="right" vertical="center"/>
    </xf>
    <xf numFmtId="4" fontId="40" fillId="65" borderId="136" applyNumberFormat="0" applyProtection="0">
      <alignment horizontal="right" vertical="center"/>
    </xf>
    <xf numFmtId="4" fontId="40" fillId="66" borderId="136" applyNumberFormat="0" applyProtection="0">
      <alignment horizontal="right" vertical="center"/>
    </xf>
    <xf numFmtId="4" fontId="40" fillId="57" borderId="136" applyNumberFormat="0" applyProtection="0">
      <alignment horizontal="right" vertical="center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center" indent="1"/>
    </xf>
    <xf numFmtId="0" fontId="4" fillId="69" borderId="136" applyNumberFormat="0" applyProtection="0">
      <alignment horizontal="left" vertical="top" indent="1"/>
    </xf>
    <xf numFmtId="0" fontId="4" fillId="69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center" indent="1"/>
    </xf>
    <xf numFmtId="0" fontId="4" fillId="57" borderId="136" applyNumberFormat="0" applyProtection="0">
      <alignment horizontal="left" vertical="top" indent="1"/>
    </xf>
    <xf numFmtId="0" fontId="4" fillId="57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center" indent="1"/>
    </xf>
    <xf numFmtId="0" fontId="4" fillId="70" borderId="136" applyNumberFormat="0" applyProtection="0">
      <alignment horizontal="left" vertical="top" indent="1"/>
    </xf>
    <xf numFmtId="0" fontId="4" fillId="70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center" indent="1"/>
    </xf>
    <xf numFmtId="0" fontId="4" fillId="68" borderId="136" applyNumberFormat="0" applyProtection="0">
      <alignment horizontal="left" vertical="top" indent="1"/>
    </xf>
    <xf numFmtId="0" fontId="4" fillId="68" borderId="136" applyNumberFormat="0" applyProtection="0">
      <alignment horizontal="left" vertical="top" indent="1"/>
    </xf>
    <xf numFmtId="4" fontId="40" fillId="72" borderId="136" applyNumberFormat="0" applyProtection="0">
      <alignment vertical="center"/>
    </xf>
    <xf numFmtId="4" fontId="42" fillId="72" borderId="136" applyNumberFormat="0" applyProtection="0">
      <alignment vertical="center"/>
    </xf>
    <xf numFmtId="4" fontId="40" fillId="72" borderId="136" applyNumberFormat="0" applyProtection="0">
      <alignment horizontal="left" vertical="center" indent="1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0" fontId="40" fillId="72" borderId="136" applyNumberFormat="0" applyProtection="0">
      <alignment horizontal="left" vertical="top" indent="1"/>
    </xf>
    <xf numFmtId="4" fontId="40" fillId="68" borderId="136" applyNumberFormat="0" applyProtection="0">
      <alignment horizontal="right" vertical="center"/>
    </xf>
    <xf numFmtId="4" fontId="42" fillId="68" borderId="136" applyNumberFormat="0" applyProtection="0">
      <alignment horizontal="right" vertical="center"/>
    </xf>
    <xf numFmtId="4" fontId="40" fillId="57" borderId="136" applyNumberFormat="0" applyProtection="0">
      <alignment horizontal="left" vertical="center" indent="1"/>
    </xf>
    <xf numFmtId="0" fontId="40" fillId="57" borderId="136" applyNumberFormat="0" applyProtection="0">
      <alignment horizontal="left" vertical="top" indent="1"/>
    </xf>
    <xf numFmtId="4" fontId="44" fillId="68" borderId="136" applyNumberFormat="0" applyProtection="0">
      <alignment horizontal="right" vertical="center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71" borderId="137" applyNumberFormat="0">
      <protection locked="0"/>
    </xf>
    <xf numFmtId="0" fontId="4" fillId="71" borderId="137" applyNumberFormat="0">
      <protection locked="0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30" fillId="0" borderId="138">
      <alignment horizontal="lef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30" fillId="0" borderId="138">
      <alignment horizontal="left" vertical="center"/>
    </xf>
    <xf numFmtId="0" fontId="30" fillId="0" borderId="138">
      <alignment horizontal="left" vertical="center"/>
    </xf>
    <xf numFmtId="0" fontId="30" fillId="0" borderId="138">
      <alignment horizontal="left" vertical="center"/>
    </xf>
    <xf numFmtId="0" fontId="30" fillId="0" borderId="138">
      <alignment horizontal="lef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4" fillId="6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4" fontId="40" fillId="61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0" fontId="30" fillId="0" borderId="138">
      <alignment horizontal="lef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39" fillId="56" borderId="139" applyNumberFormat="0" applyProtection="0">
      <alignment vertical="center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2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8" fillId="56" borderId="139" applyNumberFormat="0" applyProtection="0">
      <alignment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4" fontId="40" fillId="60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0" fillId="72" borderId="139" applyNumberFormat="0" applyProtection="0">
      <alignment vertical="center"/>
    </xf>
    <xf numFmtId="4" fontId="40" fillId="68" borderId="139" applyNumberFormat="0" applyProtection="0">
      <alignment horizontal="right" vertical="center"/>
    </xf>
    <xf numFmtId="4" fontId="40" fillId="72" borderId="139" applyNumberFormat="0" applyProtection="0">
      <alignment horizontal="left" vertical="center" indent="1"/>
    </xf>
    <xf numFmtId="4" fontId="40" fillId="57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0" fontId="30" fillId="0" borderId="138">
      <alignment horizontal="left" vertical="center"/>
    </xf>
    <xf numFmtId="4" fontId="40" fillId="65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40" fillId="57" borderId="139" applyNumberFormat="0" applyProtection="0">
      <alignment horizontal="left" vertical="center" indent="1"/>
    </xf>
    <xf numFmtId="4" fontId="42" fillId="68" borderId="139" applyNumberFormat="0" applyProtection="0">
      <alignment horizontal="right" vertical="center"/>
    </xf>
    <xf numFmtId="4" fontId="40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72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vertical="center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40" fillId="57" borderId="139" applyNumberFormat="0" applyProtection="0">
      <alignment horizontal="left" vertical="center" indent="1"/>
    </xf>
    <xf numFmtId="4" fontId="42" fillId="68" borderId="139" applyNumberFormat="0" applyProtection="0">
      <alignment horizontal="right" vertical="center"/>
    </xf>
    <xf numFmtId="4" fontId="40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72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vertical="center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30" fillId="0" borderId="138">
      <alignment horizontal="lef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4" fillId="6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4" fontId="40" fillId="61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0" fontId="30" fillId="0" borderId="138">
      <alignment horizontal="lef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39" fillId="56" borderId="139" applyNumberFormat="0" applyProtection="0">
      <alignment vertical="center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2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8" fillId="56" borderId="139" applyNumberFormat="0" applyProtection="0">
      <alignment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4" fontId="40" fillId="60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0" fillId="72" borderId="139" applyNumberFormat="0" applyProtection="0">
      <alignment vertical="center"/>
    </xf>
    <xf numFmtId="4" fontId="40" fillId="68" borderId="139" applyNumberFormat="0" applyProtection="0">
      <alignment horizontal="right" vertical="center"/>
    </xf>
    <xf numFmtId="4" fontId="40" fillId="72" borderId="139" applyNumberFormat="0" applyProtection="0">
      <alignment horizontal="left" vertical="center" indent="1"/>
    </xf>
    <xf numFmtId="4" fontId="40" fillId="57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40" fillId="65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0" fontId="30" fillId="0" borderId="138">
      <alignment horizontal="left" vertical="center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30" fillId="0" borderId="138">
      <alignment horizontal="left" vertical="center"/>
    </xf>
    <xf numFmtId="0" fontId="4" fillId="71" borderId="137" applyNumberFormat="0">
      <protection locked="0"/>
    </xf>
    <xf numFmtId="0" fontId="4" fillId="71" borderId="137" applyNumberFormat="0">
      <protection locked="0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40" fillId="57" borderId="139" applyNumberFormat="0" applyProtection="0">
      <alignment horizontal="left" vertical="center" indent="1"/>
    </xf>
    <xf numFmtId="4" fontId="42" fillId="68" borderId="139" applyNumberFormat="0" applyProtection="0">
      <alignment horizontal="right" vertical="center"/>
    </xf>
    <xf numFmtId="4" fontId="40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72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vertical="center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40" fillId="57" borderId="139" applyNumberFormat="0" applyProtection="0">
      <alignment horizontal="left" vertical="center" indent="1"/>
    </xf>
    <xf numFmtId="4" fontId="42" fillId="68" borderId="139" applyNumberFormat="0" applyProtection="0">
      <alignment horizontal="right" vertical="center"/>
    </xf>
    <xf numFmtId="4" fontId="40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72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vertical="center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4" fontId="40" fillId="68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4" fontId="40" fillId="72" borderId="145" applyNumberFormat="0" applyProtection="0">
      <alignment vertical="center"/>
    </xf>
    <xf numFmtId="4" fontId="40" fillId="65" borderId="145" applyNumberFormat="0" applyProtection="0">
      <alignment horizontal="right" vertical="center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40" fillId="57" borderId="139" applyNumberFormat="0" applyProtection="0">
      <alignment horizontal="left" vertical="center" indent="1"/>
    </xf>
    <xf numFmtId="4" fontId="42" fillId="68" borderId="139" applyNumberFormat="0" applyProtection="0">
      <alignment horizontal="right" vertical="center"/>
    </xf>
    <xf numFmtId="4" fontId="40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72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vertical="center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4" fontId="39" fillId="56" borderId="142" applyNumberFormat="0" applyProtection="0">
      <alignment vertical="center"/>
    </xf>
    <xf numFmtId="0" fontId="38" fillId="56" borderId="145" applyNumberFormat="0" applyProtection="0">
      <alignment horizontal="left" vertical="top" indent="1"/>
    </xf>
    <xf numFmtId="4" fontId="40" fillId="61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4" fillId="68" borderId="139" applyNumberFormat="0" applyProtection="0">
      <alignment horizontal="right" vertical="center"/>
    </xf>
    <xf numFmtId="4" fontId="40" fillId="58" borderId="142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40" fillId="57" borderId="139" applyNumberFormat="0" applyProtection="0">
      <alignment horizontal="left" vertical="center" indent="1"/>
    </xf>
    <xf numFmtId="4" fontId="42" fillId="68" borderId="139" applyNumberFormat="0" applyProtection="0">
      <alignment horizontal="right" vertical="center"/>
    </xf>
    <xf numFmtId="4" fontId="40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72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vertical="center"/>
    </xf>
    <xf numFmtId="0" fontId="4" fillId="68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60" borderId="145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72" borderId="145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4" fontId="42" fillId="68" borderId="145" applyNumberFormat="0" applyProtection="0">
      <alignment horizontal="right" vertical="center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4" fontId="40" fillId="63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39" fillId="56" borderId="145" applyNumberFormat="0" applyProtection="0">
      <alignment vertical="center"/>
    </xf>
    <xf numFmtId="0" fontId="4" fillId="69" borderId="145" applyNumberFormat="0" applyProtection="0">
      <alignment horizontal="left" vertical="top" indent="1"/>
    </xf>
    <xf numFmtId="4" fontId="40" fillId="57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38" fillId="56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0" fontId="40" fillId="72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4" fontId="40" fillId="64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38" fillId="56" borderId="145" applyNumberFormat="0" applyProtection="0">
      <alignment horizontal="left" vertical="center" indent="1"/>
    </xf>
    <xf numFmtId="4" fontId="39" fillId="56" borderId="145" applyNumberFormat="0" applyProtection="0">
      <alignment vertical="center"/>
    </xf>
    <xf numFmtId="4" fontId="44" fillId="68" borderId="145" applyNumberFormat="0" applyProtection="0">
      <alignment horizontal="right"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vertical="center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4" fontId="40" fillId="57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58" borderId="145" applyNumberFormat="0" applyProtection="0">
      <alignment horizontal="right" vertical="center"/>
    </xf>
    <xf numFmtId="4" fontId="38" fillId="56" borderId="145" applyNumberFormat="0" applyProtection="0">
      <alignment vertical="center"/>
    </xf>
    <xf numFmtId="4" fontId="40" fillId="59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4" fontId="40" fillId="72" borderId="139" applyNumberFormat="0" applyProtection="0">
      <alignment vertical="center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40" fillId="62" borderId="139" applyNumberFormat="0" applyProtection="0">
      <alignment horizontal="right" vertical="center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4" fontId="40" fillId="60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4" fillId="6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4" fontId="40" fillId="61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39" fillId="56" borderId="139" applyNumberFormat="0" applyProtection="0">
      <alignment vertical="center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2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8" fillId="56" borderId="139" applyNumberFormat="0" applyProtection="0">
      <alignment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4" fontId="40" fillId="60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0" fillId="72" borderId="139" applyNumberFormat="0" applyProtection="0">
      <alignment vertical="center"/>
    </xf>
    <xf numFmtId="4" fontId="40" fillId="68" borderId="139" applyNumberFormat="0" applyProtection="0">
      <alignment horizontal="right" vertical="center"/>
    </xf>
    <xf numFmtId="4" fontId="40" fillId="72" borderId="139" applyNumberFormat="0" applyProtection="0">
      <alignment horizontal="left" vertical="center" indent="1"/>
    </xf>
    <xf numFmtId="4" fontId="40" fillId="57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40" fillId="65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68" borderId="139" applyNumberFormat="0" applyProtection="0">
      <alignment horizontal="right" vertical="center"/>
    </xf>
    <xf numFmtId="0" fontId="4" fillId="68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4" fontId="40" fillId="66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39" fillId="56" borderId="139" applyNumberFormat="0" applyProtection="0">
      <alignment vertical="center"/>
    </xf>
    <xf numFmtId="4" fontId="40" fillId="61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0" fontId="4" fillId="68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4" fillId="6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4" fontId="40" fillId="61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39" fillId="56" borderId="139" applyNumberFormat="0" applyProtection="0">
      <alignment vertical="center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2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8" fillId="56" borderId="139" applyNumberFormat="0" applyProtection="0">
      <alignment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4" fontId="40" fillId="60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0" fillId="72" borderId="139" applyNumberFormat="0" applyProtection="0">
      <alignment vertical="center"/>
    </xf>
    <xf numFmtId="4" fontId="40" fillId="68" borderId="139" applyNumberFormat="0" applyProtection="0">
      <alignment horizontal="right" vertical="center"/>
    </xf>
    <xf numFmtId="4" fontId="40" fillId="72" borderId="139" applyNumberFormat="0" applyProtection="0">
      <alignment horizontal="left" vertical="center" indent="1"/>
    </xf>
    <xf numFmtId="4" fontId="40" fillId="57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40" fillId="65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4" fillId="6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4" fontId="40" fillId="61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39" fillId="56" borderId="139" applyNumberFormat="0" applyProtection="0">
      <alignment vertical="center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0" fontId="4" fillId="71" borderId="137" applyNumberFormat="0">
      <protection locked="0"/>
    </xf>
    <xf numFmtId="4" fontId="42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0" fontId="4" fillId="71" borderId="137" applyNumberFormat="0">
      <protection locked="0"/>
    </xf>
    <xf numFmtId="4" fontId="38" fillId="56" borderId="139" applyNumberFormat="0" applyProtection="0">
      <alignment horizontal="left" vertical="center" indent="1"/>
    </xf>
    <xf numFmtId="4" fontId="38" fillId="56" borderId="139" applyNumberFormat="0" applyProtection="0">
      <alignment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4" fontId="40" fillId="60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0" fillId="72" borderId="139" applyNumberFormat="0" applyProtection="0">
      <alignment vertical="center"/>
    </xf>
    <xf numFmtId="0" fontId="4" fillId="71" borderId="137" applyNumberFormat="0">
      <protection locked="0"/>
    </xf>
    <xf numFmtId="4" fontId="40" fillId="68" borderId="139" applyNumberFormat="0" applyProtection="0">
      <alignment horizontal="right" vertical="center"/>
    </xf>
    <xf numFmtId="4" fontId="40" fillId="72" borderId="139" applyNumberFormat="0" applyProtection="0">
      <alignment horizontal="left" vertical="center" indent="1"/>
    </xf>
    <xf numFmtId="4" fontId="40" fillId="57" borderId="139" applyNumberFormat="0" applyProtection="0">
      <alignment horizontal="left" vertical="center" indent="1"/>
    </xf>
    <xf numFmtId="0" fontId="4" fillId="71" borderId="137" applyNumberFormat="0">
      <protection locked="0"/>
    </xf>
    <xf numFmtId="4" fontId="39" fillId="56" borderId="139" applyNumberFormat="0" applyProtection="0">
      <alignment vertical="center"/>
    </xf>
    <xf numFmtId="4" fontId="40" fillId="65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71" borderId="137" applyNumberFormat="0">
      <protection locked="0"/>
    </xf>
    <xf numFmtId="0" fontId="4" fillId="71" borderId="137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40" fillId="57" borderId="139" applyNumberFormat="0" applyProtection="0">
      <alignment horizontal="left" vertical="center" indent="1"/>
    </xf>
    <xf numFmtId="4" fontId="42" fillId="68" borderId="139" applyNumberFormat="0" applyProtection="0">
      <alignment horizontal="right" vertical="center"/>
    </xf>
    <xf numFmtId="4" fontId="40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72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vertical="center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40" fillId="57" borderId="139" applyNumberFormat="0" applyProtection="0">
      <alignment horizontal="left" vertical="center" indent="1"/>
    </xf>
    <xf numFmtId="4" fontId="42" fillId="68" borderId="139" applyNumberFormat="0" applyProtection="0">
      <alignment horizontal="right" vertical="center"/>
    </xf>
    <xf numFmtId="4" fontId="40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72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vertical="center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0" fontId="38" fillId="56" borderId="142" applyNumberFormat="0" applyProtection="0">
      <alignment horizontal="left" vertical="top" indent="1"/>
    </xf>
    <xf numFmtId="0" fontId="4" fillId="69" borderId="145" applyNumberFormat="0" applyProtection="0">
      <alignment horizontal="left" vertical="center" indent="1"/>
    </xf>
    <xf numFmtId="4" fontId="40" fillId="62" borderId="145" applyNumberFormat="0" applyProtection="0">
      <alignment horizontal="right" vertical="center"/>
    </xf>
    <xf numFmtId="4" fontId="38" fillId="56" borderId="142" applyNumberFormat="0" applyProtection="0">
      <alignment horizontal="left" vertical="center" indent="1"/>
    </xf>
    <xf numFmtId="4" fontId="38" fillId="56" borderId="142" applyNumberFormat="0" applyProtection="0">
      <alignment vertical="center"/>
    </xf>
    <xf numFmtId="4" fontId="40" fillId="66" borderId="145" applyNumberFormat="0" applyProtection="0">
      <alignment horizontal="right" vertical="center"/>
    </xf>
    <xf numFmtId="4" fontId="44" fillId="68" borderId="145" applyNumberFormat="0" applyProtection="0">
      <alignment horizontal="right" vertical="center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0" fontId="4" fillId="71" borderId="137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4" fillId="6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4" fontId="40" fillId="61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39" fillId="56" borderId="139" applyNumberFormat="0" applyProtection="0">
      <alignment vertical="center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2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8" fillId="56" borderId="139" applyNumberFormat="0" applyProtection="0">
      <alignment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4" fontId="40" fillId="60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0" fillId="72" borderId="139" applyNumberFormat="0" applyProtection="0">
      <alignment vertical="center"/>
    </xf>
    <xf numFmtId="4" fontId="40" fillId="68" borderId="139" applyNumberFormat="0" applyProtection="0">
      <alignment horizontal="right" vertical="center"/>
    </xf>
    <xf numFmtId="4" fontId="40" fillId="72" borderId="139" applyNumberFormat="0" applyProtection="0">
      <alignment horizontal="left" vertical="center" indent="1"/>
    </xf>
    <xf numFmtId="4" fontId="40" fillId="57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40" fillId="65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71" borderId="137" applyNumberFormat="0">
      <protection locked="0"/>
    </xf>
    <xf numFmtId="0" fontId="4" fillId="71" borderId="137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42" fillId="72" borderId="139" applyNumberFormat="0" applyProtection="0">
      <alignment vertical="center"/>
    </xf>
    <xf numFmtId="0" fontId="40" fillId="72" borderId="139" applyNumberFormat="0" applyProtection="0">
      <alignment horizontal="left" vertical="top" indent="1"/>
    </xf>
    <xf numFmtId="4" fontId="42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40" fillId="57" borderId="139" applyNumberFormat="0" applyProtection="0">
      <alignment horizontal="right" vertical="center"/>
    </xf>
    <xf numFmtId="0" fontId="4" fillId="57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4" fontId="40" fillId="58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0" fillId="72" borderId="139" applyNumberFormat="0" applyProtection="0">
      <alignment horizontal="left" vertical="top" indent="1"/>
    </xf>
    <xf numFmtId="4" fontId="40" fillId="72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0" fillId="57" borderId="139" applyNumberFormat="0" applyProtection="0">
      <alignment horizontal="left" vertical="center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4" fontId="40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4" fontId="44" fillId="68" borderId="139" applyNumberFormat="0" applyProtection="0">
      <alignment horizontal="right" vertical="center"/>
    </xf>
    <xf numFmtId="0" fontId="30" fillId="0" borderId="144">
      <alignment horizontal="left" vertical="center"/>
    </xf>
    <xf numFmtId="0" fontId="4" fillId="69" borderId="139" applyNumberFormat="0" applyProtection="0">
      <alignment horizontal="left" vertical="top" indent="1"/>
    </xf>
    <xf numFmtId="4" fontId="40" fillId="63" borderId="139" applyNumberFormat="0" applyProtection="0">
      <alignment horizontal="right" vertical="center"/>
    </xf>
    <xf numFmtId="0" fontId="4" fillId="69" borderId="139" applyNumberFormat="0" applyProtection="0">
      <alignment horizontal="left" vertical="top" indent="1"/>
    </xf>
    <xf numFmtId="4" fontId="40" fillId="64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" fillId="71" borderId="140" applyNumberFormat="0">
      <protection locked="0"/>
    </xf>
    <xf numFmtId="0" fontId="4" fillId="71" borderId="140" applyNumberFormat="0">
      <protection locked="0"/>
    </xf>
    <xf numFmtId="0" fontId="30" fillId="0" borderId="141">
      <alignment horizontal="left" vertical="center"/>
    </xf>
    <xf numFmtId="0" fontId="4" fillId="71" borderId="140" applyNumberFormat="0">
      <protection locked="0"/>
    </xf>
    <xf numFmtId="0" fontId="4" fillId="71" borderId="140" applyNumberFormat="0">
      <protection locked="0"/>
    </xf>
    <xf numFmtId="0" fontId="4" fillId="71" borderId="140" applyNumberFormat="0">
      <protection locked="0"/>
    </xf>
    <xf numFmtId="0" fontId="4" fillId="71" borderId="140" applyNumberFormat="0">
      <protection locked="0"/>
    </xf>
    <xf numFmtId="0" fontId="30" fillId="0" borderId="141">
      <alignment horizontal="left" vertical="center"/>
    </xf>
    <xf numFmtId="0" fontId="30" fillId="0" borderId="138">
      <alignment horizontal="left" vertical="center"/>
    </xf>
    <xf numFmtId="0" fontId="30" fillId="0" borderId="138">
      <alignment horizontal="lef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4" fillId="6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4" fontId="40" fillId="61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0" fontId="30" fillId="0" borderId="138">
      <alignment horizontal="lef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39" fillId="56" borderId="139" applyNumberFormat="0" applyProtection="0">
      <alignment vertical="center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0" fontId="4" fillId="71" borderId="140" applyNumberFormat="0">
      <protection locked="0"/>
    </xf>
    <xf numFmtId="4" fontId="42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0" fontId="4" fillId="71" borderId="140" applyNumberFormat="0">
      <protection locked="0"/>
    </xf>
    <xf numFmtId="4" fontId="38" fillId="56" borderId="139" applyNumberFormat="0" applyProtection="0">
      <alignment horizontal="left" vertical="center" indent="1"/>
    </xf>
    <xf numFmtId="4" fontId="38" fillId="56" borderId="139" applyNumberFormat="0" applyProtection="0">
      <alignment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4" fontId="40" fillId="60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0" fillId="72" borderId="139" applyNumberFormat="0" applyProtection="0">
      <alignment vertical="center"/>
    </xf>
    <xf numFmtId="0" fontId="4" fillId="71" borderId="140" applyNumberFormat="0">
      <protection locked="0"/>
    </xf>
    <xf numFmtId="4" fontId="40" fillId="68" borderId="139" applyNumberFormat="0" applyProtection="0">
      <alignment horizontal="right" vertical="center"/>
    </xf>
    <xf numFmtId="4" fontId="40" fillId="72" borderId="139" applyNumberFormat="0" applyProtection="0">
      <alignment horizontal="left" vertical="center" indent="1"/>
    </xf>
    <xf numFmtId="4" fontId="40" fillId="57" borderId="139" applyNumberFormat="0" applyProtection="0">
      <alignment horizontal="left" vertical="center" indent="1"/>
    </xf>
    <xf numFmtId="0" fontId="4" fillId="71" borderId="140" applyNumberFormat="0">
      <protection locked="0"/>
    </xf>
    <xf numFmtId="4" fontId="39" fillId="56" borderId="139" applyNumberFormat="0" applyProtection="0">
      <alignment vertical="center"/>
    </xf>
    <xf numFmtId="0" fontId="30" fillId="0" borderId="138">
      <alignment horizontal="left" vertical="center"/>
    </xf>
    <xf numFmtId="4" fontId="40" fillId="65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71" borderId="140" applyNumberFormat="0">
      <protection locked="0"/>
    </xf>
    <xf numFmtId="0" fontId="4" fillId="71" borderId="140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" fillId="71" borderId="140" applyNumberFormat="0">
      <protection locked="0"/>
    </xf>
    <xf numFmtId="0" fontId="4" fillId="71" borderId="140" applyNumberFormat="0">
      <protection locked="0"/>
    </xf>
    <xf numFmtId="0" fontId="4" fillId="71" borderId="140" applyNumberFormat="0">
      <protection locked="0"/>
    </xf>
    <xf numFmtId="0" fontId="4" fillId="71" borderId="140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4" fillId="68" borderId="142" applyNumberFormat="0" applyProtection="0">
      <alignment horizontal="right" vertical="center"/>
    </xf>
    <xf numFmtId="0" fontId="40" fillId="57" borderId="142" applyNumberFormat="0" applyProtection="0">
      <alignment horizontal="left" vertical="top" indent="1"/>
    </xf>
    <xf numFmtId="4" fontId="40" fillId="57" borderId="142" applyNumberFormat="0" applyProtection="0">
      <alignment horizontal="left" vertical="center" indent="1"/>
    </xf>
    <xf numFmtId="4" fontId="42" fillId="68" borderId="142" applyNumberFormat="0" applyProtection="0">
      <alignment horizontal="right" vertical="center"/>
    </xf>
    <xf numFmtId="4" fontId="40" fillId="68" borderId="142" applyNumberFormat="0" applyProtection="0">
      <alignment horizontal="right" vertical="center"/>
    </xf>
    <xf numFmtId="0" fontId="40" fillId="72" borderId="142" applyNumberFormat="0" applyProtection="0">
      <alignment horizontal="left" vertical="top" indent="1"/>
    </xf>
    <xf numFmtId="4" fontId="40" fillId="72" borderId="142" applyNumberFormat="0" applyProtection="0">
      <alignment horizontal="left" vertical="center" indent="1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vertical="center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4" fontId="40" fillId="57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58" borderId="142" applyNumberFormat="0" applyProtection="0">
      <alignment horizontal="right" vertical="center"/>
    </xf>
    <xf numFmtId="0" fontId="38" fillId="56" borderId="142" applyNumberFormat="0" applyProtection="0">
      <alignment horizontal="left" vertical="top" indent="1"/>
    </xf>
    <xf numFmtId="4" fontId="38" fillId="56" borderId="142" applyNumberFormat="0" applyProtection="0">
      <alignment horizontal="left" vertical="center" indent="1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vertical="center"/>
    </xf>
    <xf numFmtId="4" fontId="44" fillId="68" borderId="142" applyNumberFormat="0" applyProtection="0">
      <alignment horizontal="right" vertical="center"/>
    </xf>
    <xf numFmtId="0" fontId="40" fillId="57" borderId="142" applyNumberFormat="0" applyProtection="0">
      <alignment horizontal="left" vertical="top" indent="1"/>
    </xf>
    <xf numFmtId="4" fontId="40" fillId="57" borderId="142" applyNumberFormat="0" applyProtection="0">
      <alignment horizontal="left" vertical="center" indent="1"/>
    </xf>
    <xf numFmtId="4" fontId="42" fillId="68" borderId="142" applyNumberFormat="0" applyProtection="0">
      <alignment horizontal="right" vertical="center"/>
    </xf>
    <xf numFmtId="4" fontId="40" fillId="68" borderId="142" applyNumberFormat="0" applyProtection="0">
      <alignment horizontal="right" vertical="center"/>
    </xf>
    <xf numFmtId="0" fontId="40" fillId="72" borderId="142" applyNumberFormat="0" applyProtection="0">
      <alignment horizontal="left" vertical="top" indent="1"/>
    </xf>
    <xf numFmtId="4" fontId="40" fillId="72" borderId="142" applyNumberFormat="0" applyProtection="0">
      <alignment horizontal="left" vertical="center" indent="1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vertical="center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4" fontId="40" fillId="57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58" borderId="142" applyNumberFormat="0" applyProtection="0">
      <alignment horizontal="right" vertical="center"/>
    </xf>
    <xf numFmtId="0" fontId="38" fillId="56" borderId="142" applyNumberFormat="0" applyProtection="0">
      <alignment horizontal="left" vertical="top" indent="1"/>
    </xf>
    <xf numFmtId="4" fontId="38" fillId="56" borderId="142" applyNumberFormat="0" applyProtection="0">
      <alignment horizontal="left" vertical="center" indent="1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vertical="center"/>
    </xf>
    <xf numFmtId="0" fontId="4" fillId="70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4" fontId="40" fillId="66" borderId="139" applyNumberFormat="0" applyProtection="0">
      <alignment horizontal="right" vertical="center"/>
    </xf>
    <xf numFmtId="0" fontId="4" fillId="57" borderId="139" applyNumberFormat="0" applyProtection="0">
      <alignment horizontal="left" vertical="center" indent="1"/>
    </xf>
    <xf numFmtId="4" fontId="40" fillId="65" borderId="139" applyNumberFormat="0" applyProtection="0">
      <alignment horizontal="right" vertical="center"/>
    </xf>
    <xf numFmtId="0" fontId="4" fillId="71" borderId="140" applyNumberFormat="0">
      <protection locked="0"/>
    </xf>
    <xf numFmtId="0" fontId="4" fillId="71" borderId="140" applyNumberFormat="0">
      <protection locked="0"/>
    </xf>
    <xf numFmtId="0" fontId="4" fillId="71" borderId="140" applyNumberFormat="0">
      <protection locked="0"/>
    </xf>
    <xf numFmtId="0" fontId="4" fillId="71" borderId="140" applyNumberFormat="0">
      <protection locked="0"/>
    </xf>
    <xf numFmtId="0" fontId="4" fillId="71" borderId="140" applyNumberFormat="0">
      <protection locked="0"/>
    </xf>
    <xf numFmtId="0" fontId="4" fillId="71" borderId="140" applyNumberFormat="0">
      <protection locked="0"/>
    </xf>
    <xf numFmtId="0" fontId="30" fillId="0" borderId="138">
      <alignment horizontal="lef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4" fillId="6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4" fontId="40" fillId="61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0" fontId="30" fillId="0" borderId="138">
      <alignment horizontal="lef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39" fillId="56" borderId="139" applyNumberFormat="0" applyProtection="0">
      <alignment vertical="center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2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8" fillId="56" borderId="139" applyNumberFormat="0" applyProtection="0">
      <alignment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4" fontId="40" fillId="60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0" fillId="72" borderId="139" applyNumberFormat="0" applyProtection="0">
      <alignment vertical="center"/>
    </xf>
    <xf numFmtId="4" fontId="40" fillId="68" borderId="139" applyNumberFormat="0" applyProtection="0">
      <alignment horizontal="right" vertical="center"/>
    </xf>
    <xf numFmtId="4" fontId="40" fillId="72" borderId="139" applyNumberFormat="0" applyProtection="0">
      <alignment horizontal="left" vertical="center" indent="1"/>
    </xf>
    <xf numFmtId="4" fontId="40" fillId="57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40" fillId="65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71" borderId="140" applyNumberFormat="0">
      <protection locked="0"/>
    </xf>
    <xf numFmtId="0" fontId="4" fillId="71" borderId="140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4" fontId="38" fillId="56" borderId="142" applyNumberFormat="0" applyProtection="0">
      <alignment vertical="center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30" fillId="0" borderId="144">
      <alignment horizontal="left" vertical="center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30" fillId="0" borderId="144">
      <alignment horizontal="left" vertical="center"/>
    </xf>
    <xf numFmtId="4" fontId="38" fillId="56" borderId="142" applyNumberFormat="0" applyProtection="0">
      <alignment vertical="center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0" fontId="38" fillId="56" borderId="142" applyNumberFormat="0" applyProtection="0">
      <alignment horizontal="left" vertical="top" indent="1"/>
    </xf>
    <xf numFmtId="4" fontId="40" fillId="59" borderId="142" applyNumberFormat="0" applyProtection="0">
      <alignment horizontal="right" vertical="center"/>
    </xf>
    <xf numFmtId="4" fontId="40" fillId="58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4" fontId="40" fillId="57" borderId="142" applyNumberFormat="0" applyProtection="0">
      <alignment horizontal="right" vertical="center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4" fontId="44" fillId="68" borderId="142" applyNumberFormat="0" applyProtection="0">
      <alignment horizontal="right" vertical="center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4" fontId="40" fillId="61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38" fillId="56" borderId="142" applyNumberFormat="0" applyProtection="0">
      <alignment vertical="center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39" fillId="56" borderId="142" applyNumberFormat="0" applyProtection="0">
      <alignment vertical="center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4" fontId="42" fillId="72" borderId="142" applyNumberFormat="0" applyProtection="0">
      <alignment vertical="center"/>
    </xf>
    <xf numFmtId="0" fontId="4" fillId="71" borderId="143" applyNumberFormat="0">
      <protection locked="0"/>
    </xf>
    <xf numFmtId="4" fontId="42" fillId="68" borderId="142" applyNumberFormat="0" applyProtection="0">
      <alignment horizontal="right" vertical="center"/>
    </xf>
    <xf numFmtId="0" fontId="40" fillId="72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0" fontId="40" fillId="57" borderId="142" applyNumberFormat="0" applyProtection="0">
      <alignment horizontal="left" vertical="top" indent="1"/>
    </xf>
    <xf numFmtId="0" fontId="4" fillId="71" borderId="143" applyNumberFormat="0">
      <protection locked="0"/>
    </xf>
    <xf numFmtId="4" fontId="38" fillId="56" borderId="142" applyNumberFormat="0" applyProtection="0">
      <alignment horizontal="left" vertical="center" indent="1"/>
    </xf>
    <xf numFmtId="4" fontId="38" fillId="56" borderId="142" applyNumberFormat="0" applyProtection="0">
      <alignment vertical="center"/>
    </xf>
    <xf numFmtId="4" fontId="40" fillId="66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4" fontId="38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4" fontId="40" fillId="60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4" fontId="40" fillId="72" borderId="142" applyNumberFormat="0" applyProtection="0">
      <alignment vertical="center"/>
    </xf>
    <xf numFmtId="0" fontId="4" fillId="71" borderId="143" applyNumberFormat="0">
      <protection locked="0"/>
    </xf>
    <xf numFmtId="4" fontId="40" fillId="68" borderId="142" applyNumberFormat="0" applyProtection="0">
      <alignment horizontal="right" vertical="center"/>
    </xf>
    <xf numFmtId="4" fontId="40" fillId="72" borderId="142" applyNumberFormat="0" applyProtection="0">
      <alignment horizontal="left" vertical="center" indent="1"/>
    </xf>
    <xf numFmtId="4" fontId="40" fillId="57" borderId="142" applyNumberFormat="0" applyProtection="0">
      <alignment horizontal="left" vertical="center" indent="1"/>
    </xf>
    <xf numFmtId="0" fontId="4" fillId="71" borderId="143" applyNumberFormat="0">
      <protection locked="0"/>
    </xf>
    <xf numFmtId="4" fontId="39" fillId="56" borderId="142" applyNumberFormat="0" applyProtection="0">
      <alignment vertical="center"/>
    </xf>
    <xf numFmtId="4" fontId="40" fillId="65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38" fillId="56" borderId="142" applyNumberFormat="0" applyProtection="0">
      <alignment vertical="center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4" fontId="38" fillId="56" borderId="142" applyNumberFormat="0" applyProtection="0">
      <alignment vertical="center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38" fillId="56" borderId="142" applyNumberFormat="0" applyProtection="0">
      <alignment vertical="center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4" fontId="38" fillId="56" borderId="142" applyNumberFormat="0" applyProtection="0">
      <alignment vertical="center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58" borderId="145" applyNumberFormat="0" applyProtection="0">
      <alignment horizontal="right" vertical="center"/>
    </xf>
    <xf numFmtId="4" fontId="38" fillId="56" borderId="145" applyNumberFormat="0" applyProtection="0">
      <alignment vertical="center"/>
    </xf>
    <xf numFmtId="4" fontId="42" fillId="68" borderId="145" applyNumberFormat="0" applyProtection="0">
      <alignment horizontal="right" vertical="center"/>
    </xf>
    <xf numFmtId="4" fontId="42" fillId="72" borderId="145" applyNumberFormat="0" applyProtection="0">
      <alignment vertical="center"/>
    </xf>
    <xf numFmtId="0" fontId="4" fillId="68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4" fontId="40" fillId="58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0" fontId="40" fillId="72" borderId="145" applyNumberFormat="0" applyProtection="0">
      <alignment horizontal="left" vertical="top" indent="1"/>
    </xf>
    <xf numFmtId="4" fontId="40" fillId="57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4" fontId="40" fillId="64" borderId="145" applyNumberFormat="0" applyProtection="0">
      <alignment horizontal="right" vertical="center"/>
    </xf>
    <xf numFmtId="4" fontId="38" fillId="56" borderId="145" applyNumberFormat="0" applyProtection="0">
      <alignment horizontal="left" vertical="center" indent="1"/>
    </xf>
    <xf numFmtId="4" fontId="40" fillId="64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39" fillId="56" borderId="145" applyNumberFormat="0" applyProtection="0">
      <alignment vertical="center"/>
    </xf>
    <xf numFmtId="4" fontId="40" fillId="57" borderId="145" applyNumberFormat="0" applyProtection="0">
      <alignment horizontal="left" vertical="center" indent="1"/>
    </xf>
    <xf numFmtId="4" fontId="40" fillId="72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4" fontId="40" fillId="59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38" fillId="56" borderId="145" applyNumberFormat="0" applyProtection="0">
      <alignment vertical="center"/>
    </xf>
    <xf numFmtId="4" fontId="40" fillId="68" borderId="145" applyNumberFormat="0" applyProtection="0">
      <alignment horizontal="right" vertical="center"/>
    </xf>
    <xf numFmtId="0" fontId="40" fillId="57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4" fontId="40" fillId="65" borderId="145" applyNumberFormat="0" applyProtection="0">
      <alignment horizontal="right" vertical="center"/>
    </xf>
    <xf numFmtId="0" fontId="38" fillId="56" borderId="145" applyNumberFormat="0" applyProtection="0">
      <alignment horizontal="left" vertical="top" indent="1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38" fillId="56" borderId="142" applyNumberFormat="0" applyProtection="0">
      <alignment vertical="center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0" fontId="38" fillId="56" borderId="142" applyNumberFormat="0" applyProtection="0">
      <alignment horizontal="left" vertical="top" indent="1"/>
    </xf>
    <xf numFmtId="4" fontId="40" fillId="59" borderId="142" applyNumberFormat="0" applyProtection="0">
      <alignment horizontal="right" vertical="center"/>
    </xf>
    <xf numFmtId="4" fontId="40" fillId="58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4" fontId="40" fillId="57" borderId="142" applyNumberFormat="0" applyProtection="0">
      <alignment horizontal="right" vertical="center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4" fontId="44" fillId="68" borderId="142" applyNumberFormat="0" applyProtection="0">
      <alignment horizontal="right" vertical="center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4" fontId="40" fillId="61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38" fillId="56" borderId="142" applyNumberFormat="0" applyProtection="0">
      <alignment vertical="center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39" fillId="56" borderId="142" applyNumberFormat="0" applyProtection="0">
      <alignment vertical="center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4" fontId="42" fillId="72" borderId="142" applyNumberFormat="0" applyProtection="0">
      <alignment vertical="center"/>
    </xf>
    <xf numFmtId="4" fontId="42" fillId="68" borderId="142" applyNumberFormat="0" applyProtection="0">
      <alignment horizontal="right" vertical="center"/>
    </xf>
    <xf numFmtId="0" fontId="40" fillId="72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0" fontId="40" fillId="57" borderId="142" applyNumberFormat="0" applyProtection="0">
      <alignment horizontal="left" vertical="top" indent="1"/>
    </xf>
    <xf numFmtId="4" fontId="38" fillId="56" borderId="142" applyNumberFormat="0" applyProtection="0">
      <alignment horizontal="left" vertical="center" indent="1"/>
    </xf>
    <xf numFmtId="4" fontId="38" fillId="56" borderId="142" applyNumberFormat="0" applyProtection="0">
      <alignment vertical="center"/>
    </xf>
    <xf numFmtId="4" fontId="40" fillId="66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4" fontId="38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4" fontId="40" fillId="60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4" fontId="40" fillId="72" borderId="142" applyNumberFormat="0" applyProtection="0">
      <alignment vertical="center"/>
    </xf>
    <xf numFmtId="4" fontId="40" fillId="68" borderId="142" applyNumberFormat="0" applyProtection="0">
      <alignment horizontal="right" vertical="center"/>
    </xf>
    <xf numFmtId="4" fontId="40" fillId="72" borderId="142" applyNumberFormat="0" applyProtection="0">
      <alignment horizontal="left" vertical="center" indent="1"/>
    </xf>
    <xf numFmtId="4" fontId="40" fillId="57" borderId="142" applyNumberFormat="0" applyProtection="0">
      <alignment horizontal="left" vertical="center" indent="1"/>
    </xf>
    <xf numFmtId="4" fontId="39" fillId="56" borderId="142" applyNumberFormat="0" applyProtection="0">
      <alignment vertical="center"/>
    </xf>
    <xf numFmtId="4" fontId="40" fillId="65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38" fillId="56" borderId="142" applyNumberFormat="0" applyProtection="0">
      <alignment vertical="center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4" fontId="38" fillId="56" borderId="142" applyNumberFormat="0" applyProtection="0">
      <alignment vertical="center"/>
    </xf>
    <xf numFmtId="4" fontId="39" fillId="56" borderId="142" applyNumberFormat="0" applyProtection="0">
      <alignment vertical="center"/>
    </xf>
    <xf numFmtId="4" fontId="38" fillId="56" borderId="142" applyNumberFormat="0" applyProtection="0">
      <alignment horizontal="left" vertical="center" indent="1"/>
    </xf>
    <xf numFmtId="0" fontId="38" fillId="56" borderId="142" applyNumberFormat="0" applyProtection="0">
      <alignment horizontal="left" vertical="top" indent="1"/>
    </xf>
    <xf numFmtId="4" fontId="40" fillId="58" borderId="142" applyNumberFormat="0" applyProtection="0">
      <alignment horizontal="right" vertical="center"/>
    </xf>
    <xf numFmtId="4" fontId="40" fillId="59" borderId="142" applyNumberFormat="0" applyProtection="0">
      <alignment horizontal="right" vertical="center"/>
    </xf>
    <xf numFmtId="4" fontId="40" fillId="60" borderId="142" applyNumberFormat="0" applyProtection="0">
      <alignment horizontal="right" vertical="center"/>
    </xf>
    <xf numFmtId="4" fontId="40" fillId="61" borderId="142" applyNumberFormat="0" applyProtection="0">
      <alignment horizontal="right" vertical="center"/>
    </xf>
    <xf numFmtId="4" fontId="40" fillId="62" borderId="142" applyNumberFormat="0" applyProtection="0">
      <alignment horizontal="right" vertical="center"/>
    </xf>
    <xf numFmtId="4" fontId="40" fillId="63" borderId="142" applyNumberFormat="0" applyProtection="0">
      <alignment horizontal="right" vertical="center"/>
    </xf>
    <xf numFmtId="4" fontId="40" fillId="64" borderId="142" applyNumberFormat="0" applyProtection="0">
      <alignment horizontal="right" vertical="center"/>
    </xf>
    <xf numFmtId="4" fontId="40" fillId="65" borderId="142" applyNumberFormat="0" applyProtection="0">
      <alignment horizontal="right" vertical="center"/>
    </xf>
    <xf numFmtId="4" fontId="40" fillId="66" borderId="142" applyNumberFormat="0" applyProtection="0">
      <alignment horizontal="right" vertical="center"/>
    </xf>
    <xf numFmtId="4" fontId="40" fillId="57" borderId="142" applyNumberFormat="0" applyProtection="0">
      <alignment horizontal="right" vertical="center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center" indent="1"/>
    </xf>
    <xf numFmtId="0" fontId="4" fillId="69" borderId="142" applyNumberFormat="0" applyProtection="0">
      <alignment horizontal="left" vertical="top" indent="1"/>
    </xf>
    <xf numFmtId="0" fontId="4" fillId="69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center" indent="1"/>
    </xf>
    <xf numFmtId="0" fontId="4" fillId="57" borderId="142" applyNumberFormat="0" applyProtection="0">
      <alignment horizontal="left" vertical="top" indent="1"/>
    </xf>
    <xf numFmtId="0" fontId="4" fillId="57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center" indent="1"/>
    </xf>
    <xf numFmtId="0" fontId="4" fillId="70" borderId="142" applyNumberFormat="0" applyProtection="0">
      <alignment horizontal="left" vertical="top" indent="1"/>
    </xf>
    <xf numFmtId="0" fontId="4" fillId="70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center" indent="1"/>
    </xf>
    <xf numFmtId="0" fontId="4" fillId="68" borderId="142" applyNumberFormat="0" applyProtection="0">
      <alignment horizontal="left" vertical="top" indent="1"/>
    </xf>
    <xf numFmtId="0" fontId="4" fillId="68" borderId="142" applyNumberFormat="0" applyProtection="0">
      <alignment horizontal="left" vertical="top" indent="1"/>
    </xf>
    <xf numFmtId="4" fontId="40" fillId="72" borderId="142" applyNumberFormat="0" applyProtection="0">
      <alignment vertical="center"/>
    </xf>
    <xf numFmtId="4" fontId="42" fillId="72" borderId="142" applyNumberFormat="0" applyProtection="0">
      <alignment vertical="center"/>
    </xf>
    <xf numFmtId="4" fontId="40" fillId="72" borderId="142" applyNumberFormat="0" applyProtection="0">
      <alignment horizontal="left" vertical="center" indent="1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0" fontId="40" fillId="72" borderId="142" applyNumberFormat="0" applyProtection="0">
      <alignment horizontal="left" vertical="top" indent="1"/>
    </xf>
    <xf numFmtId="4" fontId="40" fillId="68" borderId="142" applyNumberFormat="0" applyProtection="0">
      <alignment horizontal="right" vertical="center"/>
    </xf>
    <xf numFmtId="4" fontId="42" fillId="68" borderId="142" applyNumberFormat="0" applyProtection="0">
      <alignment horizontal="right" vertical="center"/>
    </xf>
    <xf numFmtId="4" fontId="40" fillId="57" borderId="142" applyNumberFormat="0" applyProtection="0">
      <alignment horizontal="left" vertical="center" indent="1"/>
    </xf>
    <xf numFmtId="0" fontId="40" fillId="57" borderId="142" applyNumberFormat="0" applyProtection="0">
      <alignment horizontal="left" vertical="top" indent="1"/>
    </xf>
    <xf numFmtId="4" fontId="44" fillId="68" borderId="142" applyNumberFormat="0" applyProtection="0">
      <alignment horizontal="right" vertical="center"/>
    </xf>
    <xf numFmtId="0" fontId="4" fillId="71" borderId="143" applyNumberFormat="0">
      <protection locked="0"/>
    </xf>
    <xf numFmtId="0" fontId="30" fillId="0" borderId="144">
      <alignment horizontal="lef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4" fillId="6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4" fontId="40" fillId="61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39" fillId="56" borderId="139" applyNumberFormat="0" applyProtection="0">
      <alignment vertical="center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0" fontId="4" fillId="71" borderId="143" applyNumberFormat="0">
      <protection locked="0"/>
    </xf>
    <xf numFmtId="4" fontId="42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0" fontId="4" fillId="71" borderId="143" applyNumberFormat="0">
      <protection locked="0"/>
    </xf>
    <xf numFmtId="4" fontId="38" fillId="56" borderId="139" applyNumberFormat="0" applyProtection="0">
      <alignment horizontal="left" vertical="center" indent="1"/>
    </xf>
    <xf numFmtId="4" fontId="38" fillId="56" borderId="139" applyNumberFormat="0" applyProtection="0">
      <alignment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4" fontId="40" fillId="60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0" fillId="72" borderId="139" applyNumberFormat="0" applyProtection="0">
      <alignment vertical="center"/>
    </xf>
    <xf numFmtId="0" fontId="4" fillId="71" borderId="143" applyNumberFormat="0">
      <protection locked="0"/>
    </xf>
    <xf numFmtId="4" fontId="40" fillId="68" borderId="139" applyNumberFormat="0" applyProtection="0">
      <alignment horizontal="right" vertical="center"/>
    </xf>
    <xf numFmtId="4" fontId="40" fillId="72" borderId="139" applyNumberFormat="0" applyProtection="0">
      <alignment horizontal="left" vertical="center" indent="1"/>
    </xf>
    <xf numFmtId="4" fontId="40" fillId="57" borderId="139" applyNumberFormat="0" applyProtection="0">
      <alignment horizontal="left" vertical="center" indent="1"/>
    </xf>
    <xf numFmtId="0" fontId="4" fillId="71" borderId="143" applyNumberFormat="0">
      <protection locked="0"/>
    </xf>
    <xf numFmtId="4" fontId="39" fillId="56" borderId="139" applyNumberFormat="0" applyProtection="0">
      <alignment vertical="center"/>
    </xf>
    <xf numFmtId="4" fontId="40" fillId="65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40" fillId="57" borderId="139" applyNumberFormat="0" applyProtection="0">
      <alignment horizontal="left" vertical="center" indent="1"/>
    </xf>
    <xf numFmtId="4" fontId="42" fillId="68" borderId="139" applyNumberFormat="0" applyProtection="0">
      <alignment horizontal="right" vertical="center"/>
    </xf>
    <xf numFmtId="4" fontId="40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72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vertical="center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40" fillId="57" borderId="139" applyNumberFormat="0" applyProtection="0">
      <alignment horizontal="left" vertical="center" indent="1"/>
    </xf>
    <xf numFmtId="4" fontId="42" fillId="68" borderId="139" applyNumberFormat="0" applyProtection="0">
      <alignment horizontal="right" vertical="center"/>
    </xf>
    <xf numFmtId="4" fontId="40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72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vertical="center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0" fontId="38" fillId="56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vertical="center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9" borderId="139" applyNumberFormat="0" applyProtection="0">
      <alignment horizontal="right" vertical="center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4" fontId="40" fillId="57" borderId="139" applyNumberFormat="0" applyProtection="0">
      <alignment horizontal="right" vertical="center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4" fillId="68" borderId="139" applyNumberFormat="0" applyProtection="0">
      <alignment horizontal="right" vertical="center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4" fontId="40" fillId="61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39" fillId="56" borderId="139" applyNumberFormat="0" applyProtection="0">
      <alignment vertical="center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2" fillId="72" borderId="139" applyNumberFormat="0" applyProtection="0">
      <alignment vertical="center"/>
    </xf>
    <xf numFmtId="4" fontId="42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57" borderId="139" applyNumberFormat="0" applyProtection="0">
      <alignment horizontal="left" vertical="top" indent="1"/>
    </xf>
    <xf numFmtId="4" fontId="38" fillId="56" borderId="139" applyNumberFormat="0" applyProtection="0">
      <alignment horizontal="left" vertical="center" indent="1"/>
    </xf>
    <xf numFmtId="4" fontId="38" fillId="56" borderId="139" applyNumberFormat="0" applyProtection="0">
      <alignment vertical="center"/>
    </xf>
    <xf numFmtId="4" fontId="40" fillId="66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4" fontId="38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4" fontId="40" fillId="60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4" fontId="40" fillId="72" borderId="139" applyNumberFormat="0" applyProtection="0">
      <alignment vertical="center"/>
    </xf>
    <xf numFmtId="4" fontId="40" fillId="68" borderId="139" applyNumberFormat="0" applyProtection="0">
      <alignment horizontal="right" vertical="center"/>
    </xf>
    <xf numFmtId="4" fontId="40" fillId="72" borderId="139" applyNumberFormat="0" applyProtection="0">
      <alignment horizontal="left" vertical="center" indent="1"/>
    </xf>
    <xf numFmtId="4" fontId="40" fillId="57" borderId="139" applyNumberFormat="0" applyProtection="0">
      <alignment horizontal="left" vertical="center" indent="1"/>
    </xf>
    <xf numFmtId="4" fontId="39" fillId="56" borderId="139" applyNumberFormat="0" applyProtection="0">
      <alignment vertical="center"/>
    </xf>
    <xf numFmtId="4" fontId="40" fillId="65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4" fontId="38" fillId="56" borderId="139" applyNumberFormat="0" applyProtection="0">
      <alignment vertical="center"/>
    </xf>
    <xf numFmtId="4" fontId="39" fillId="56" borderId="139" applyNumberFormat="0" applyProtection="0">
      <alignment vertical="center"/>
    </xf>
    <xf numFmtId="4" fontId="38" fillId="56" borderId="139" applyNumberFormat="0" applyProtection="0">
      <alignment horizontal="left" vertical="center" indent="1"/>
    </xf>
    <xf numFmtId="0" fontId="38" fillId="56" borderId="139" applyNumberFormat="0" applyProtection="0">
      <alignment horizontal="left" vertical="top" indent="1"/>
    </xf>
    <xf numFmtId="4" fontId="40" fillId="58" borderId="139" applyNumberFormat="0" applyProtection="0">
      <alignment horizontal="right" vertical="center"/>
    </xf>
    <xf numFmtId="4" fontId="40" fillId="59" borderId="139" applyNumberFormat="0" applyProtection="0">
      <alignment horizontal="right" vertical="center"/>
    </xf>
    <xf numFmtId="4" fontId="40" fillId="60" borderId="139" applyNumberFormat="0" applyProtection="0">
      <alignment horizontal="right" vertical="center"/>
    </xf>
    <xf numFmtId="4" fontId="40" fillId="61" borderId="139" applyNumberFormat="0" applyProtection="0">
      <alignment horizontal="right" vertical="center"/>
    </xf>
    <xf numFmtId="4" fontId="40" fillId="62" borderId="139" applyNumberFormat="0" applyProtection="0">
      <alignment horizontal="right" vertical="center"/>
    </xf>
    <xf numFmtId="4" fontId="40" fillId="63" borderId="139" applyNumberFormat="0" applyProtection="0">
      <alignment horizontal="right" vertical="center"/>
    </xf>
    <xf numFmtId="4" fontId="40" fillId="64" borderId="139" applyNumberFormat="0" applyProtection="0">
      <alignment horizontal="right" vertical="center"/>
    </xf>
    <xf numFmtId="4" fontId="40" fillId="65" borderId="139" applyNumberFormat="0" applyProtection="0">
      <alignment horizontal="right" vertical="center"/>
    </xf>
    <xf numFmtId="4" fontId="40" fillId="66" borderId="139" applyNumberFormat="0" applyProtection="0">
      <alignment horizontal="right" vertical="center"/>
    </xf>
    <xf numFmtId="4" fontId="40" fillId="57" borderId="139" applyNumberFormat="0" applyProtection="0">
      <alignment horizontal="right" vertical="center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center" indent="1"/>
    </xf>
    <xf numFmtId="0" fontId="4" fillId="69" borderId="139" applyNumberFormat="0" applyProtection="0">
      <alignment horizontal="left" vertical="top" indent="1"/>
    </xf>
    <xf numFmtId="0" fontId="4" fillId="69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center" indent="1"/>
    </xf>
    <xf numFmtId="0" fontId="4" fillId="57" borderId="139" applyNumberFormat="0" applyProtection="0">
      <alignment horizontal="left" vertical="top" indent="1"/>
    </xf>
    <xf numFmtId="0" fontId="4" fillId="57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center" indent="1"/>
    </xf>
    <xf numFmtId="0" fontId="4" fillId="70" borderId="139" applyNumberFormat="0" applyProtection="0">
      <alignment horizontal="left" vertical="top" indent="1"/>
    </xf>
    <xf numFmtId="0" fontId="4" fillId="70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center" indent="1"/>
    </xf>
    <xf numFmtId="0" fontId="4" fillId="68" borderId="139" applyNumberFormat="0" applyProtection="0">
      <alignment horizontal="left" vertical="top" indent="1"/>
    </xf>
    <xf numFmtId="0" fontId="4" fillId="68" borderId="139" applyNumberFormat="0" applyProtection="0">
      <alignment horizontal="left" vertical="top" indent="1"/>
    </xf>
    <xf numFmtId="4" fontId="40" fillId="72" borderId="139" applyNumberFormat="0" applyProtection="0">
      <alignment vertical="center"/>
    </xf>
    <xf numFmtId="4" fontId="42" fillId="72" borderId="139" applyNumberFormat="0" applyProtection="0">
      <alignment vertical="center"/>
    </xf>
    <xf numFmtId="4" fontId="40" fillId="72" borderId="139" applyNumberFormat="0" applyProtection="0">
      <alignment horizontal="left" vertical="center" indent="1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0" fillId="72" borderId="139" applyNumberFormat="0" applyProtection="0">
      <alignment horizontal="left" vertical="top" indent="1"/>
    </xf>
    <xf numFmtId="4" fontId="40" fillId="68" borderId="139" applyNumberFormat="0" applyProtection="0">
      <alignment horizontal="right" vertical="center"/>
    </xf>
    <xf numFmtId="4" fontId="42" fillId="68" borderId="139" applyNumberFormat="0" applyProtection="0">
      <alignment horizontal="right" vertical="center"/>
    </xf>
    <xf numFmtId="4" fontId="40" fillId="57" borderId="139" applyNumberFormat="0" applyProtection="0">
      <alignment horizontal="left" vertical="center" indent="1"/>
    </xf>
    <xf numFmtId="0" fontId="40" fillId="57" borderId="139" applyNumberFormat="0" applyProtection="0">
      <alignment horizontal="left" vertical="top" indent="1"/>
    </xf>
    <xf numFmtId="4" fontId="44" fillId="68" borderId="139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4" fontId="38" fillId="56" borderId="145" applyNumberFormat="0" applyProtection="0">
      <alignment vertical="center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30" fillId="0" borderId="144">
      <alignment horizontal="left" vertical="center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30" fillId="0" borderId="144">
      <alignment horizontal="left" vertical="center"/>
    </xf>
    <xf numFmtId="0" fontId="30" fillId="0" borderId="144">
      <alignment horizontal="left" vertical="center"/>
    </xf>
    <xf numFmtId="0" fontId="30" fillId="0" borderId="144">
      <alignment horizontal="left" vertical="center"/>
    </xf>
    <xf numFmtId="4" fontId="38" fillId="56" borderId="145" applyNumberFormat="0" applyProtection="0">
      <alignment vertical="center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59" borderId="145" applyNumberFormat="0" applyProtection="0">
      <alignment horizontal="right" vertical="center"/>
    </xf>
    <xf numFmtId="4" fontId="40" fillId="58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4" fontId="40" fillId="57" borderId="145" applyNumberFormat="0" applyProtection="0">
      <alignment horizontal="right" vertical="center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4" fontId="44" fillId="68" borderId="145" applyNumberFormat="0" applyProtection="0">
      <alignment horizontal="right" vertical="center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4" fontId="40" fillId="61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0" fontId="30" fillId="0" borderId="144">
      <alignment horizontal="left" vertical="center"/>
    </xf>
    <xf numFmtId="4" fontId="38" fillId="56" borderId="145" applyNumberFormat="0" applyProtection="0">
      <alignment vertical="center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39" fillId="56" borderId="145" applyNumberFormat="0" applyProtection="0">
      <alignment vertical="center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4" fontId="42" fillId="72" borderId="145" applyNumberFormat="0" applyProtection="0">
      <alignment vertical="center"/>
    </xf>
    <xf numFmtId="0" fontId="4" fillId="71" borderId="143" applyNumberFormat="0">
      <protection locked="0"/>
    </xf>
    <xf numFmtId="4" fontId="42" fillId="68" borderId="145" applyNumberFormat="0" applyProtection="0">
      <alignment horizontal="right" vertical="center"/>
    </xf>
    <xf numFmtId="0" fontId="40" fillId="72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0" fontId="40" fillId="57" borderId="145" applyNumberFormat="0" applyProtection="0">
      <alignment horizontal="left" vertical="top" indent="1"/>
    </xf>
    <xf numFmtId="0" fontId="4" fillId="71" borderId="143" applyNumberFormat="0">
      <protection locked="0"/>
    </xf>
    <xf numFmtId="4" fontId="38" fillId="56" borderId="145" applyNumberFormat="0" applyProtection="0">
      <alignment horizontal="left" vertical="center" indent="1"/>
    </xf>
    <xf numFmtId="4" fontId="38" fillId="56" borderId="145" applyNumberFormat="0" applyProtection="0">
      <alignment vertical="center"/>
    </xf>
    <xf numFmtId="4" fontId="40" fillId="66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4" fontId="38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4" fontId="40" fillId="60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4" fontId="40" fillId="72" borderId="145" applyNumberFormat="0" applyProtection="0">
      <alignment vertical="center"/>
    </xf>
    <xf numFmtId="0" fontId="4" fillId="71" borderId="143" applyNumberFormat="0">
      <protection locked="0"/>
    </xf>
    <xf numFmtId="4" fontId="40" fillId="68" borderId="145" applyNumberFormat="0" applyProtection="0">
      <alignment horizontal="right" vertical="center"/>
    </xf>
    <xf numFmtId="4" fontId="40" fillId="72" borderId="145" applyNumberFormat="0" applyProtection="0">
      <alignment horizontal="left" vertical="center" indent="1"/>
    </xf>
    <xf numFmtId="4" fontId="40" fillId="57" borderId="145" applyNumberFormat="0" applyProtection="0">
      <alignment horizontal="left" vertical="center" indent="1"/>
    </xf>
    <xf numFmtId="0" fontId="4" fillId="71" borderId="143" applyNumberFormat="0">
      <protection locked="0"/>
    </xf>
    <xf numFmtId="4" fontId="39" fillId="56" borderId="145" applyNumberFormat="0" applyProtection="0">
      <alignment vertical="center"/>
    </xf>
    <xf numFmtId="0" fontId="30" fillId="0" borderId="144">
      <alignment horizontal="left" vertical="center"/>
    </xf>
    <xf numFmtId="4" fontId="40" fillId="65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38" fillId="56" borderId="145" applyNumberFormat="0" applyProtection="0">
      <alignment vertical="center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4" fontId="38" fillId="56" borderId="145" applyNumberFormat="0" applyProtection="0">
      <alignment vertical="center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38" fillId="56" borderId="145" applyNumberFormat="0" applyProtection="0">
      <alignment vertical="center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4" fontId="38" fillId="56" borderId="145" applyNumberFormat="0" applyProtection="0">
      <alignment vertical="center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4" fontId="44" fillId="68" borderId="145" applyNumberFormat="0" applyProtection="0">
      <alignment horizontal="right" vertical="center"/>
    </xf>
    <xf numFmtId="0" fontId="40" fillId="57" borderId="145" applyNumberFormat="0" applyProtection="0">
      <alignment horizontal="left" vertical="top" indent="1"/>
    </xf>
    <xf numFmtId="4" fontId="40" fillId="57" borderId="145" applyNumberFormat="0" applyProtection="0">
      <alignment horizontal="left" vertical="center" indent="1"/>
    </xf>
    <xf numFmtId="4" fontId="42" fillId="68" borderId="145" applyNumberFormat="0" applyProtection="0">
      <alignment horizontal="right" vertical="center"/>
    </xf>
    <xf numFmtId="4" fontId="40" fillId="68" borderId="145" applyNumberFormat="0" applyProtection="0">
      <alignment horizontal="right" vertical="center"/>
    </xf>
    <xf numFmtId="0" fontId="40" fillId="72" borderId="145" applyNumberFormat="0" applyProtection="0">
      <alignment horizontal="left" vertical="top" indent="1"/>
    </xf>
    <xf numFmtId="4" fontId="40" fillId="72" borderId="145" applyNumberFormat="0" applyProtection="0">
      <alignment horizontal="left" vertical="center" indent="1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vertical="center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4" fontId="40" fillId="57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58" borderId="145" applyNumberFormat="0" applyProtection="0">
      <alignment horizontal="right" vertical="center"/>
    </xf>
    <xf numFmtId="0" fontId="38" fillId="56" borderId="145" applyNumberFormat="0" applyProtection="0">
      <alignment horizontal="left" vertical="top" indent="1"/>
    </xf>
    <xf numFmtId="4" fontId="38" fillId="56" borderId="145" applyNumberFormat="0" applyProtection="0">
      <alignment horizontal="left" vertical="center" indent="1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vertical="center"/>
    </xf>
    <xf numFmtId="4" fontId="44" fillId="68" borderId="145" applyNumberFormat="0" applyProtection="0">
      <alignment horizontal="right" vertical="center"/>
    </xf>
    <xf numFmtId="0" fontId="40" fillId="57" borderId="145" applyNumberFormat="0" applyProtection="0">
      <alignment horizontal="left" vertical="top" indent="1"/>
    </xf>
    <xf numFmtId="4" fontId="40" fillId="57" borderId="145" applyNumberFormat="0" applyProtection="0">
      <alignment horizontal="left" vertical="center" indent="1"/>
    </xf>
    <xf numFmtId="4" fontId="42" fillId="68" borderId="145" applyNumberFormat="0" applyProtection="0">
      <alignment horizontal="right" vertical="center"/>
    </xf>
    <xf numFmtId="4" fontId="40" fillId="68" borderId="145" applyNumberFormat="0" applyProtection="0">
      <alignment horizontal="right" vertical="center"/>
    </xf>
    <xf numFmtId="0" fontId="40" fillId="72" borderId="145" applyNumberFormat="0" applyProtection="0">
      <alignment horizontal="left" vertical="top" indent="1"/>
    </xf>
    <xf numFmtId="4" fontId="40" fillId="72" borderId="145" applyNumberFormat="0" applyProtection="0">
      <alignment horizontal="left" vertical="center" indent="1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vertical="center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4" fontId="40" fillId="57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58" borderId="145" applyNumberFormat="0" applyProtection="0">
      <alignment horizontal="right" vertical="center"/>
    </xf>
    <xf numFmtId="0" fontId="38" fillId="56" borderId="145" applyNumberFormat="0" applyProtection="0">
      <alignment horizontal="left" vertical="top" indent="1"/>
    </xf>
    <xf numFmtId="4" fontId="38" fillId="56" borderId="145" applyNumberFormat="0" applyProtection="0">
      <alignment horizontal="left" vertical="center" indent="1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vertical="center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4" fillId="71" borderId="143" applyNumberFormat="0">
      <protection locked="0"/>
    </xf>
    <xf numFmtId="0" fontId="30" fillId="0" borderId="144">
      <alignment horizontal="left" vertical="center"/>
    </xf>
    <xf numFmtId="4" fontId="38" fillId="56" borderId="145" applyNumberFormat="0" applyProtection="0">
      <alignment vertical="center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59" borderId="145" applyNumberFormat="0" applyProtection="0">
      <alignment horizontal="right" vertical="center"/>
    </xf>
    <xf numFmtId="4" fontId="40" fillId="58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4" fontId="40" fillId="57" borderId="145" applyNumberFormat="0" applyProtection="0">
      <alignment horizontal="right" vertical="center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4" fontId="44" fillId="68" borderId="145" applyNumberFormat="0" applyProtection="0">
      <alignment horizontal="right" vertical="center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4" fontId="40" fillId="61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0" fontId="30" fillId="0" borderId="144">
      <alignment horizontal="left" vertical="center"/>
    </xf>
    <xf numFmtId="4" fontId="38" fillId="56" borderId="145" applyNumberFormat="0" applyProtection="0">
      <alignment vertical="center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39" fillId="56" borderId="145" applyNumberFormat="0" applyProtection="0">
      <alignment vertical="center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4" fontId="42" fillId="72" borderId="145" applyNumberFormat="0" applyProtection="0">
      <alignment vertical="center"/>
    </xf>
    <xf numFmtId="4" fontId="42" fillId="68" borderId="145" applyNumberFormat="0" applyProtection="0">
      <alignment horizontal="right" vertical="center"/>
    </xf>
    <xf numFmtId="0" fontId="40" fillId="72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0" fontId="40" fillId="57" borderId="145" applyNumberFormat="0" applyProtection="0">
      <alignment horizontal="left" vertical="top" indent="1"/>
    </xf>
    <xf numFmtId="4" fontId="38" fillId="56" borderId="145" applyNumberFormat="0" applyProtection="0">
      <alignment horizontal="left" vertical="center" indent="1"/>
    </xf>
    <xf numFmtId="4" fontId="38" fillId="56" borderId="145" applyNumberFormat="0" applyProtection="0">
      <alignment vertical="center"/>
    </xf>
    <xf numFmtId="4" fontId="40" fillId="66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4" fontId="38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4" fontId="40" fillId="60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4" fontId="40" fillId="72" borderId="145" applyNumberFormat="0" applyProtection="0">
      <alignment vertical="center"/>
    </xf>
    <xf numFmtId="4" fontId="40" fillId="68" borderId="145" applyNumberFormat="0" applyProtection="0">
      <alignment horizontal="right" vertical="center"/>
    </xf>
    <xf numFmtId="4" fontId="40" fillId="72" borderId="145" applyNumberFormat="0" applyProtection="0">
      <alignment horizontal="left" vertical="center" indent="1"/>
    </xf>
    <xf numFmtId="4" fontId="40" fillId="57" borderId="145" applyNumberFormat="0" applyProtection="0">
      <alignment horizontal="left" vertical="center" indent="1"/>
    </xf>
    <xf numFmtId="4" fontId="39" fillId="56" borderId="145" applyNumberFormat="0" applyProtection="0">
      <alignment vertical="center"/>
    </xf>
    <xf numFmtId="4" fontId="40" fillId="65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0" fontId="4" fillId="71" borderId="143" applyNumberFormat="0">
      <protection locked="0"/>
    </xf>
    <xf numFmtId="0" fontId="4" fillId="71" borderId="143" applyNumberFormat="0">
      <protection locked="0"/>
    </xf>
    <xf numFmtId="4" fontId="38" fillId="56" borderId="145" applyNumberFormat="0" applyProtection="0">
      <alignment vertical="center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4" fontId="38" fillId="56" borderId="145" applyNumberFormat="0" applyProtection="0">
      <alignment vertical="center"/>
    </xf>
    <xf numFmtId="4" fontId="39" fillId="56" borderId="145" applyNumberFormat="0" applyProtection="0">
      <alignment vertical="center"/>
    </xf>
    <xf numFmtId="4" fontId="38" fillId="56" borderId="145" applyNumberFormat="0" applyProtection="0">
      <alignment horizontal="left" vertical="center" indent="1"/>
    </xf>
    <xf numFmtId="0" fontId="38" fillId="56" borderId="145" applyNumberFormat="0" applyProtection="0">
      <alignment horizontal="left" vertical="top" indent="1"/>
    </xf>
    <xf numFmtId="4" fontId="40" fillId="58" borderId="145" applyNumberFormat="0" applyProtection="0">
      <alignment horizontal="right" vertical="center"/>
    </xf>
    <xf numFmtId="4" fontId="40" fillId="59" borderId="145" applyNumberFormat="0" applyProtection="0">
      <alignment horizontal="right" vertical="center"/>
    </xf>
    <xf numFmtId="4" fontId="40" fillId="60" borderId="145" applyNumberFormat="0" applyProtection="0">
      <alignment horizontal="right" vertical="center"/>
    </xf>
    <xf numFmtId="4" fontId="40" fillId="61" borderId="145" applyNumberFormat="0" applyProtection="0">
      <alignment horizontal="right" vertical="center"/>
    </xf>
    <xf numFmtId="4" fontId="40" fillId="62" borderId="145" applyNumberFormat="0" applyProtection="0">
      <alignment horizontal="right" vertical="center"/>
    </xf>
    <xf numFmtId="4" fontId="40" fillId="63" borderId="145" applyNumberFormat="0" applyProtection="0">
      <alignment horizontal="right" vertical="center"/>
    </xf>
    <xf numFmtId="4" fontId="40" fillId="64" borderId="145" applyNumberFormat="0" applyProtection="0">
      <alignment horizontal="right" vertical="center"/>
    </xf>
    <xf numFmtId="4" fontId="40" fillId="65" borderId="145" applyNumberFormat="0" applyProtection="0">
      <alignment horizontal="right" vertical="center"/>
    </xf>
    <xf numFmtId="4" fontId="40" fillId="66" borderId="145" applyNumberFormat="0" applyProtection="0">
      <alignment horizontal="right" vertical="center"/>
    </xf>
    <xf numFmtId="4" fontId="40" fillId="57" borderId="145" applyNumberFormat="0" applyProtection="0">
      <alignment horizontal="right" vertical="center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center" indent="1"/>
    </xf>
    <xf numFmtId="0" fontId="4" fillId="69" borderId="145" applyNumberFormat="0" applyProtection="0">
      <alignment horizontal="left" vertical="top" indent="1"/>
    </xf>
    <xf numFmtId="0" fontId="4" fillId="69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center" indent="1"/>
    </xf>
    <xf numFmtId="0" fontId="4" fillId="57" borderId="145" applyNumberFormat="0" applyProtection="0">
      <alignment horizontal="left" vertical="top" indent="1"/>
    </xf>
    <xf numFmtId="0" fontId="4" fillId="57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center" indent="1"/>
    </xf>
    <xf numFmtId="0" fontId="4" fillId="70" borderId="145" applyNumberFormat="0" applyProtection="0">
      <alignment horizontal="left" vertical="top" indent="1"/>
    </xf>
    <xf numFmtId="0" fontId="4" fillId="70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center" indent="1"/>
    </xf>
    <xf numFmtId="0" fontId="4" fillId="68" borderId="145" applyNumberFormat="0" applyProtection="0">
      <alignment horizontal="left" vertical="top" indent="1"/>
    </xf>
    <xf numFmtId="0" fontId="4" fillId="68" borderId="145" applyNumberFormat="0" applyProtection="0">
      <alignment horizontal="left" vertical="top" indent="1"/>
    </xf>
    <xf numFmtId="4" fontId="40" fillId="72" borderId="145" applyNumberFormat="0" applyProtection="0">
      <alignment vertical="center"/>
    </xf>
    <xf numFmtId="4" fontId="42" fillId="72" borderId="145" applyNumberFormat="0" applyProtection="0">
      <alignment vertical="center"/>
    </xf>
    <xf numFmtId="4" fontId="40" fillId="72" borderId="145" applyNumberFormat="0" applyProtection="0">
      <alignment horizontal="left" vertical="center" indent="1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0" fontId="40" fillId="72" borderId="145" applyNumberFormat="0" applyProtection="0">
      <alignment horizontal="left" vertical="top" indent="1"/>
    </xf>
    <xf numFmtId="4" fontId="40" fillId="68" borderId="145" applyNumberFormat="0" applyProtection="0">
      <alignment horizontal="right" vertical="center"/>
    </xf>
    <xf numFmtId="4" fontId="42" fillId="68" borderId="145" applyNumberFormat="0" applyProtection="0">
      <alignment horizontal="right" vertical="center"/>
    </xf>
    <xf numFmtId="4" fontId="40" fillId="57" borderId="145" applyNumberFormat="0" applyProtection="0">
      <alignment horizontal="left" vertical="center" indent="1"/>
    </xf>
    <xf numFmtId="0" fontId="40" fillId="57" borderId="145" applyNumberFormat="0" applyProtection="0">
      <alignment horizontal="left" vertical="top" indent="1"/>
    </xf>
    <xf numFmtId="4" fontId="44" fillId="68" borderId="145" applyNumberFormat="0" applyProtection="0">
      <alignment horizontal="right" vertical="center"/>
    </xf>
    <xf numFmtId="0" fontId="30" fillId="0" borderId="147">
      <alignment horizontal="lef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71" borderId="146" applyNumberFormat="0">
      <protection locked="0"/>
    </xf>
    <xf numFmtId="0" fontId="4" fillId="71" borderId="146" applyNumberFormat="0">
      <protection locked="0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" fillId="71" borderId="146" applyNumberFormat="0">
      <protection locked="0"/>
    </xf>
    <xf numFmtId="0" fontId="4" fillId="71" borderId="146" applyNumberFormat="0">
      <protection locked="0"/>
    </xf>
    <xf numFmtId="0" fontId="30" fillId="0" borderId="147">
      <alignment horizontal="lef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" fillId="71" borderId="146" applyNumberFormat="0">
      <protection locked="0"/>
    </xf>
    <xf numFmtId="0" fontId="4" fillId="71" borderId="146" applyNumberFormat="0">
      <protection locked="0"/>
    </xf>
    <xf numFmtId="0" fontId="4" fillId="71" borderId="146" applyNumberFormat="0">
      <protection locked="0"/>
    </xf>
    <xf numFmtId="0" fontId="4" fillId="71" borderId="146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30" fillId="0" borderId="150">
      <alignment horizontal="left" vertical="center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30" fillId="0" borderId="150">
      <alignment horizontal="left" vertical="center"/>
    </xf>
    <xf numFmtId="0" fontId="30" fillId="0" borderId="147">
      <alignment horizontal="left" vertical="center"/>
    </xf>
    <xf numFmtId="0" fontId="30" fillId="0" borderId="147">
      <alignment horizontal="lef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4" fillId="6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4" fontId="40" fillId="61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0" fontId="30" fillId="0" borderId="147">
      <alignment horizontal="lef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39" fillId="56" borderId="148" applyNumberFormat="0" applyProtection="0">
      <alignment vertical="center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0" fontId="4" fillId="71" borderId="149" applyNumberFormat="0">
      <protection locked="0"/>
    </xf>
    <xf numFmtId="4" fontId="42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0" fontId="4" fillId="71" borderId="149" applyNumberFormat="0">
      <protection locked="0"/>
    </xf>
    <xf numFmtId="4" fontId="38" fillId="56" borderId="148" applyNumberFormat="0" applyProtection="0">
      <alignment horizontal="left" vertical="center" indent="1"/>
    </xf>
    <xf numFmtId="4" fontId="38" fillId="56" borderId="148" applyNumberFormat="0" applyProtection="0">
      <alignment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4" fontId="40" fillId="60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0" fillId="72" borderId="148" applyNumberFormat="0" applyProtection="0">
      <alignment vertical="center"/>
    </xf>
    <xf numFmtId="0" fontId="4" fillId="71" borderId="149" applyNumberFormat="0">
      <protection locked="0"/>
    </xf>
    <xf numFmtId="4" fontId="40" fillId="68" borderId="148" applyNumberFormat="0" applyProtection="0">
      <alignment horizontal="right" vertical="center"/>
    </xf>
    <xf numFmtId="4" fontId="40" fillId="72" borderId="148" applyNumberFormat="0" applyProtection="0">
      <alignment horizontal="left" vertical="center" indent="1"/>
    </xf>
    <xf numFmtId="4" fontId="40" fillId="57" borderId="148" applyNumberFormat="0" applyProtection="0">
      <alignment horizontal="left" vertical="center" indent="1"/>
    </xf>
    <xf numFmtId="0" fontId="4" fillId="71" borderId="149" applyNumberFormat="0">
      <protection locked="0"/>
    </xf>
    <xf numFmtId="4" fontId="39" fillId="56" borderId="148" applyNumberFormat="0" applyProtection="0">
      <alignment vertical="center"/>
    </xf>
    <xf numFmtId="0" fontId="30" fillId="0" borderId="147">
      <alignment horizontal="left" vertical="center"/>
    </xf>
    <xf numFmtId="4" fontId="40" fillId="65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71" borderId="149" applyNumberFormat="0">
      <protection locked="0"/>
    </xf>
    <xf numFmtId="0" fontId="4" fillId="71" borderId="149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40" fillId="57" borderId="148" applyNumberFormat="0" applyProtection="0">
      <alignment horizontal="left" vertical="center" indent="1"/>
    </xf>
    <xf numFmtId="4" fontId="42" fillId="68" borderId="148" applyNumberFormat="0" applyProtection="0">
      <alignment horizontal="right" vertical="center"/>
    </xf>
    <xf numFmtId="4" fontId="40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72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vertical="center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0" fontId="38" fillId="56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vertical="center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40" fillId="57" borderId="148" applyNumberFormat="0" applyProtection="0">
      <alignment horizontal="left" vertical="center" indent="1"/>
    </xf>
    <xf numFmtId="4" fontId="42" fillId="68" borderId="148" applyNumberFormat="0" applyProtection="0">
      <alignment horizontal="right" vertical="center"/>
    </xf>
    <xf numFmtId="4" fontId="40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72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vertical="center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0" fontId="38" fillId="56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vertical="center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30" fillId="0" borderId="147">
      <alignment horizontal="lef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4" fillId="6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4" fontId="40" fillId="61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0" fontId="30" fillId="0" borderId="147">
      <alignment horizontal="lef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39" fillId="56" borderId="148" applyNumberFormat="0" applyProtection="0">
      <alignment vertical="center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2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8" fillId="56" borderId="148" applyNumberFormat="0" applyProtection="0">
      <alignment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4" fontId="40" fillId="60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0" fillId="72" borderId="148" applyNumberFormat="0" applyProtection="0">
      <alignment vertical="center"/>
    </xf>
    <xf numFmtId="4" fontId="40" fillId="68" borderId="148" applyNumberFormat="0" applyProtection="0">
      <alignment horizontal="right" vertical="center"/>
    </xf>
    <xf numFmtId="4" fontId="40" fillId="72" borderId="148" applyNumberFormat="0" applyProtection="0">
      <alignment horizontal="left" vertical="center" indent="1"/>
    </xf>
    <xf numFmtId="4" fontId="40" fillId="57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40" fillId="65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71" borderId="149" applyNumberFormat="0">
      <protection locked="0"/>
    </xf>
    <xf numFmtId="0" fontId="4" fillId="71" borderId="149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4" fontId="40" fillId="66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0" fontId="38" fillId="56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vertical="center"/>
    </xf>
    <xf numFmtId="0" fontId="30" fillId="0" borderId="150">
      <alignment horizontal="left" vertical="center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30" fillId="0" borderId="150">
      <alignment horizontal="left" vertical="center"/>
    </xf>
    <xf numFmtId="0" fontId="4" fillId="71" borderId="149" applyNumberFormat="0">
      <protection locked="0"/>
    </xf>
    <xf numFmtId="0" fontId="4" fillId="71" borderId="149" applyNumberFormat="0">
      <protection locked="0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40" fillId="57" borderId="148" applyNumberFormat="0" applyProtection="0">
      <alignment horizontal="left" vertical="center" indent="1"/>
    </xf>
    <xf numFmtId="4" fontId="42" fillId="68" borderId="148" applyNumberFormat="0" applyProtection="0">
      <alignment horizontal="right" vertical="center"/>
    </xf>
    <xf numFmtId="4" fontId="40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72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vertical="center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0" fontId="38" fillId="56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vertical="center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40" fillId="57" borderId="148" applyNumberFormat="0" applyProtection="0">
      <alignment horizontal="left" vertical="center" indent="1"/>
    </xf>
    <xf numFmtId="4" fontId="42" fillId="68" borderId="148" applyNumberFormat="0" applyProtection="0">
      <alignment horizontal="right" vertical="center"/>
    </xf>
    <xf numFmtId="4" fontId="40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72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vertical="center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0" fontId="38" fillId="56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vertical="center"/>
    </xf>
    <xf numFmtId="4" fontId="40" fillId="68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4" fontId="40" fillId="72" borderId="157" applyNumberFormat="0" applyProtection="0">
      <alignment vertical="center"/>
    </xf>
    <xf numFmtId="4" fontId="40" fillId="65" borderId="157" applyNumberFormat="0" applyProtection="0">
      <alignment horizontal="right" vertical="center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40" fillId="57" borderId="148" applyNumberFormat="0" applyProtection="0">
      <alignment horizontal="left" vertical="center" indent="1"/>
    </xf>
    <xf numFmtId="4" fontId="42" fillId="68" borderId="148" applyNumberFormat="0" applyProtection="0">
      <alignment horizontal="right" vertical="center"/>
    </xf>
    <xf numFmtId="4" fontId="40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72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vertical="center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0" fontId="38" fillId="56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vertical="center"/>
    </xf>
    <xf numFmtId="4" fontId="39" fillId="56" borderId="154" applyNumberFormat="0" applyProtection="0">
      <alignment vertical="center"/>
    </xf>
    <xf numFmtId="0" fontId="38" fillId="56" borderId="157" applyNumberFormat="0" applyProtection="0">
      <alignment horizontal="left" vertical="top" indent="1"/>
    </xf>
    <xf numFmtId="4" fontId="40" fillId="61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4" fillId="68" borderId="148" applyNumberFormat="0" applyProtection="0">
      <alignment horizontal="right" vertical="center"/>
    </xf>
    <xf numFmtId="4" fontId="40" fillId="58" borderId="154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40" fillId="57" borderId="148" applyNumberFormat="0" applyProtection="0">
      <alignment horizontal="left" vertical="center" indent="1"/>
    </xf>
    <xf numFmtId="4" fontId="42" fillId="68" borderId="148" applyNumberFormat="0" applyProtection="0">
      <alignment horizontal="right" vertical="center"/>
    </xf>
    <xf numFmtId="4" fontId="40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72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vertical="center"/>
    </xf>
    <xf numFmtId="0" fontId="4" fillId="68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60" borderId="157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4" fontId="40" fillId="72" borderId="157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vertical="center"/>
    </xf>
    <xf numFmtId="4" fontId="42" fillId="68" borderId="157" applyNumberFormat="0" applyProtection="0">
      <alignment horizontal="right" vertical="center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4" fontId="40" fillId="63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39" fillId="56" borderId="157" applyNumberFormat="0" applyProtection="0">
      <alignment vertical="center"/>
    </xf>
    <xf numFmtId="0" fontId="4" fillId="69" borderId="157" applyNumberFormat="0" applyProtection="0">
      <alignment horizontal="left" vertical="top" indent="1"/>
    </xf>
    <xf numFmtId="4" fontId="40" fillId="57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38" fillId="56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0" fontId="40" fillId="72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4" fontId="40" fillId="64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38" fillId="56" borderId="157" applyNumberFormat="0" applyProtection="0">
      <alignment horizontal="left" vertical="center" indent="1"/>
    </xf>
    <xf numFmtId="4" fontId="39" fillId="56" borderId="157" applyNumberFormat="0" applyProtection="0">
      <alignment vertical="center"/>
    </xf>
    <xf numFmtId="4" fontId="44" fillId="68" borderId="157" applyNumberFormat="0" applyProtection="0">
      <alignment horizontal="right"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vertical="center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4" fontId="40" fillId="57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58" borderId="157" applyNumberFormat="0" applyProtection="0">
      <alignment horizontal="right" vertical="center"/>
    </xf>
    <xf numFmtId="4" fontId="38" fillId="56" borderId="157" applyNumberFormat="0" applyProtection="0">
      <alignment vertical="center"/>
    </xf>
    <xf numFmtId="4" fontId="40" fillId="59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4" fontId="40" fillId="72" borderId="148" applyNumberFormat="0" applyProtection="0">
      <alignment vertical="center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40" fillId="62" borderId="148" applyNumberFormat="0" applyProtection="0">
      <alignment horizontal="right" vertical="center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4" fontId="40" fillId="60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0" fontId="38" fillId="56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4" fillId="6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4" fontId="40" fillId="61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39" fillId="56" borderId="148" applyNumberFormat="0" applyProtection="0">
      <alignment vertical="center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2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8" fillId="56" borderId="148" applyNumberFormat="0" applyProtection="0">
      <alignment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4" fontId="40" fillId="60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0" fillId="72" borderId="148" applyNumberFormat="0" applyProtection="0">
      <alignment vertical="center"/>
    </xf>
    <xf numFmtId="4" fontId="40" fillId="68" borderId="148" applyNumberFormat="0" applyProtection="0">
      <alignment horizontal="right" vertical="center"/>
    </xf>
    <xf numFmtId="4" fontId="40" fillId="72" borderId="148" applyNumberFormat="0" applyProtection="0">
      <alignment horizontal="left" vertical="center" indent="1"/>
    </xf>
    <xf numFmtId="4" fontId="40" fillId="57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40" fillId="65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4" fontId="40" fillId="68" borderId="148" applyNumberFormat="0" applyProtection="0">
      <alignment horizontal="right" vertical="center"/>
    </xf>
    <xf numFmtId="0" fontId="4" fillId="68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4" fontId="40" fillId="66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39" fillId="56" borderId="148" applyNumberFormat="0" applyProtection="0">
      <alignment vertical="center"/>
    </xf>
    <xf numFmtId="4" fontId="40" fillId="61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0" fontId="4" fillId="68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0" fontId="38" fillId="56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4" fillId="6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4" fontId="40" fillId="61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39" fillId="56" borderId="148" applyNumberFormat="0" applyProtection="0">
      <alignment vertical="center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2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8" fillId="56" borderId="148" applyNumberFormat="0" applyProtection="0">
      <alignment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4" fontId="40" fillId="60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0" fillId="72" borderId="148" applyNumberFormat="0" applyProtection="0">
      <alignment vertical="center"/>
    </xf>
    <xf numFmtId="4" fontId="40" fillId="68" borderId="148" applyNumberFormat="0" applyProtection="0">
      <alignment horizontal="right" vertical="center"/>
    </xf>
    <xf numFmtId="4" fontId="40" fillId="72" borderId="148" applyNumberFormat="0" applyProtection="0">
      <alignment horizontal="left" vertical="center" indent="1"/>
    </xf>
    <xf numFmtId="4" fontId="40" fillId="57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40" fillId="65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4" fillId="6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4" fontId="40" fillId="61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39" fillId="56" borderId="148" applyNumberFormat="0" applyProtection="0">
      <alignment vertical="center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0" fontId="4" fillId="71" borderId="149" applyNumberFormat="0">
      <protection locked="0"/>
    </xf>
    <xf numFmtId="4" fontId="42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0" fontId="4" fillId="71" borderId="149" applyNumberFormat="0">
      <protection locked="0"/>
    </xf>
    <xf numFmtId="4" fontId="38" fillId="56" borderId="148" applyNumberFormat="0" applyProtection="0">
      <alignment horizontal="left" vertical="center" indent="1"/>
    </xf>
    <xf numFmtId="4" fontId="38" fillId="56" borderId="148" applyNumberFormat="0" applyProtection="0">
      <alignment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4" fontId="40" fillId="60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0" fillId="72" borderId="148" applyNumberFormat="0" applyProtection="0">
      <alignment vertical="center"/>
    </xf>
    <xf numFmtId="0" fontId="4" fillId="71" borderId="149" applyNumberFormat="0">
      <protection locked="0"/>
    </xf>
    <xf numFmtId="4" fontId="40" fillId="68" borderId="148" applyNumberFormat="0" applyProtection="0">
      <alignment horizontal="right" vertical="center"/>
    </xf>
    <xf numFmtId="4" fontId="40" fillId="72" borderId="148" applyNumberFormat="0" applyProtection="0">
      <alignment horizontal="left" vertical="center" indent="1"/>
    </xf>
    <xf numFmtId="4" fontId="40" fillId="57" borderId="148" applyNumberFormat="0" applyProtection="0">
      <alignment horizontal="left" vertical="center" indent="1"/>
    </xf>
    <xf numFmtId="0" fontId="4" fillId="71" borderId="149" applyNumberFormat="0">
      <protection locked="0"/>
    </xf>
    <xf numFmtId="4" fontId="39" fillId="56" borderId="148" applyNumberFormat="0" applyProtection="0">
      <alignment vertical="center"/>
    </xf>
    <xf numFmtId="4" fontId="40" fillId="65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71" borderId="149" applyNumberFormat="0">
      <protection locked="0"/>
    </xf>
    <xf numFmtId="0" fontId="4" fillId="71" borderId="149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4" fillId="68" borderId="151" applyNumberFormat="0" applyProtection="0">
      <alignment horizontal="right" vertical="center"/>
    </xf>
    <xf numFmtId="0" fontId="40" fillId="57" borderId="151" applyNumberFormat="0" applyProtection="0">
      <alignment horizontal="left" vertical="top" indent="1"/>
    </xf>
    <xf numFmtId="4" fontId="40" fillId="57" borderId="151" applyNumberFormat="0" applyProtection="0">
      <alignment horizontal="left" vertical="center" indent="1"/>
    </xf>
    <xf numFmtId="4" fontId="42" fillId="68" borderId="151" applyNumberFormat="0" applyProtection="0">
      <alignment horizontal="right" vertical="center"/>
    </xf>
    <xf numFmtId="4" fontId="40" fillId="68" borderId="151" applyNumberFormat="0" applyProtection="0">
      <alignment horizontal="right" vertical="center"/>
    </xf>
    <xf numFmtId="0" fontId="40" fillId="72" borderId="151" applyNumberFormat="0" applyProtection="0">
      <alignment horizontal="left" vertical="top" indent="1"/>
    </xf>
    <xf numFmtId="4" fontId="40" fillId="72" borderId="151" applyNumberFormat="0" applyProtection="0">
      <alignment horizontal="left" vertical="center" indent="1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vertical="center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4" fontId="40" fillId="57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58" borderId="151" applyNumberFormat="0" applyProtection="0">
      <alignment horizontal="right" vertical="center"/>
    </xf>
    <xf numFmtId="0" fontId="38" fillId="56" borderId="151" applyNumberFormat="0" applyProtection="0">
      <alignment horizontal="left" vertical="top" indent="1"/>
    </xf>
    <xf numFmtId="4" fontId="38" fillId="56" borderId="151" applyNumberFormat="0" applyProtection="0">
      <alignment horizontal="left" vertical="center" indent="1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vertical="center"/>
    </xf>
    <xf numFmtId="4" fontId="44" fillId="68" borderId="151" applyNumberFormat="0" applyProtection="0">
      <alignment horizontal="right" vertical="center"/>
    </xf>
    <xf numFmtId="0" fontId="40" fillId="57" borderId="151" applyNumberFormat="0" applyProtection="0">
      <alignment horizontal="left" vertical="top" indent="1"/>
    </xf>
    <xf numFmtId="4" fontId="40" fillId="57" borderId="151" applyNumberFormat="0" applyProtection="0">
      <alignment horizontal="left" vertical="center" indent="1"/>
    </xf>
    <xf numFmtId="4" fontId="42" fillId="68" borderId="151" applyNumberFormat="0" applyProtection="0">
      <alignment horizontal="right" vertical="center"/>
    </xf>
    <xf numFmtId="4" fontId="40" fillId="68" borderId="151" applyNumberFormat="0" applyProtection="0">
      <alignment horizontal="right" vertical="center"/>
    </xf>
    <xf numFmtId="0" fontId="40" fillId="72" borderId="151" applyNumberFormat="0" applyProtection="0">
      <alignment horizontal="left" vertical="top" indent="1"/>
    </xf>
    <xf numFmtId="4" fontId="40" fillId="72" borderId="151" applyNumberFormat="0" applyProtection="0">
      <alignment horizontal="left" vertical="center" indent="1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vertical="center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4" fontId="40" fillId="57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58" borderId="151" applyNumberFormat="0" applyProtection="0">
      <alignment horizontal="right" vertical="center"/>
    </xf>
    <xf numFmtId="0" fontId="38" fillId="56" borderId="151" applyNumberFormat="0" applyProtection="0">
      <alignment horizontal="left" vertical="top" indent="1"/>
    </xf>
    <xf numFmtId="4" fontId="38" fillId="56" borderId="151" applyNumberFormat="0" applyProtection="0">
      <alignment horizontal="left" vertical="center" indent="1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vertical="center"/>
    </xf>
    <xf numFmtId="0" fontId="38" fillId="56" borderId="154" applyNumberFormat="0" applyProtection="0">
      <alignment horizontal="left" vertical="top" indent="1"/>
    </xf>
    <xf numFmtId="0" fontId="4" fillId="69" borderId="157" applyNumberFormat="0" applyProtection="0">
      <alignment horizontal="left" vertical="center" indent="1"/>
    </xf>
    <xf numFmtId="4" fontId="40" fillId="62" borderId="157" applyNumberFormat="0" applyProtection="0">
      <alignment horizontal="right" vertical="center"/>
    </xf>
    <xf numFmtId="4" fontId="38" fillId="56" borderId="154" applyNumberFormat="0" applyProtection="0">
      <alignment horizontal="left" vertical="center" indent="1"/>
    </xf>
    <xf numFmtId="4" fontId="38" fillId="56" borderId="154" applyNumberFormat="0" applyProtection="0">
      <alignment vertical="center"/>
    </xf>
    <xf numFmtId="4" fontId="40" fillId="66" borderId="157" applyNumberFormat="0" applyProtection="0">
      <alignment horizontal="right" vertical="center"/>
    </xf>
    <xf numFmtId="4" fontId="44" fillId="68" borderId="157" applyNumberFormat="0" applyProtection="0">
      <alignment horizontal="right" vertical="center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0" fontId="4" fillId="71" borderId="149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4" fillId="6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4" fontId="40" fillId="61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39" fillId="56" borderId="148" applyNumberFormat="0" applyProtection="0">
      <alignment vertical="center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2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8" fillId="56" borderId="148" applyNumberFormat="0" applyProtection="0">
      <alignment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4" fontId="40" fillId="60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0" fillId="72" borderId="148" applyNumberFormat="0" applyProtection="0">
      <alignment vertical="center"/>
    </xf>
    <xf numFmtId="4" fontId="40" fillId="68" borderId="148" applyNumberFormat="0" applyProtection="0">
      <alignment horizontal="right" vertical="center"/>
    </xf>
    <xf numFmtId="4" fontId="40" fillId="72" borderId="148" applyNumberFormat="0" applyProtection="0">
      <alignment horizontal="left" vertical="center" indent="1"/>
    </xf>
    <xf numFmtId="4" fontId="40" fillId="57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40" fillId="65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71" borderId="149" applyNumberFormat="0">
      <protection locked="0"/>
    </xf>
    <xf numFmtId="0" fontId="4" fillId="71" borderId="149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4" fontId="42" fillId="72" borderId="148" applyNumberFormat="0" applyProtection="0">
      <alignment vertical="center"/>
    </xf>
    <xf numFmtId="0" fontId="40" fillId="72" borderId="148" applyNumberFormat="0" applyProtection="0">
      <alignment horizontal="left" vertical="top" indent="1"/>
    </xf>
    <xf numFmtId="4" fontId="42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40" fillId="57" borderId="148" applyNumberFormat="0" applyProtection="0">
      <alignment horizontal="right" vertical="center"/>
    </xf>
    <xf numFmtId="0" fontId="4" fillId="57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4" fontId="40" fillId="58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0" fillId="72" borderId="148" applyNumberFormat="0" applyProtection="0">
      <alignment horizontal="left" vertical="top" indent="1"/>
    </xf>
    <xf numFmtId="4" fontId="40" fillId="72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0" fillId="57" borderId="148" applyNumberFormat="0" applyProtection="0">
      <alignment horizontal="left" vertical="center" indent="1"/>
    </xf>
    <xf numFmtId="4" fontId="38" fillId="56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40" fillId="60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4" fontId="40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4" fontId="44" fillId="68" borderId="148" applyNumberFormat="0" applyProtection="0">
      <alignment horizontal="right" vertical="center"/>
    </xf>
    <xf numFmtId="0" fontId="30" fillId="0" borderId="156">
      <alignment horizontal="left" vertical="center"/>
    </xf>
    <xf numFmtId="0" fontId="4" fillId="69" borderId="148" applyNumberFormat="0" applyProtection="0">
      <alignment horizontal="left" vertical="top" indent="1"/>
    </xf>
    <xf numFmtId="4" fontId="40" fillId="63" borderId="148" applyNumberFormat="0" applyProtection="0">
      <alignment horizontal="right" vertical="center"/>
    </xf>
    <xf numFmtId="0" fontId="4" fillId="69" borderId="148" applyNumberFormat="0" applyProtection="0">
      <alignment horizontal="left" vertical="top" indent="1"/>
    </xf>
    <xf numFmtId="4" fontId="40" fillId="64" borderId="148" applyNumberFormat="0" applyProtection="0">
      <alignment horizontal="right" vertical="center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0" fontId="4" fillId="71" borderId="152" applyNumberFormat="0">
      <protection locked="0"/>
    </xf>
    <xf numFmtId="0" fontId="4" fillId="71" borderId="152" applyNumberFormat="0">
      <protection locked="0"/>
    </xf>
    <xf numFmtId="0" fontId="30" fillId="0" borderId="153">
      <alignment horizontal="left" vertical="center"/>
    </xf>
    <xf numFmtId="0" fontId="4" fillId="71" borderId="152" applyNumberFormat="0">
      <protection locked="0"/>
    </xf>
    <xf numFmtId="0" fontId="4" fillId="71" borderId="152" applyNumberFormat="0">
      <protection locked="0"/>
    </xf>
    <xf numFmtId="0" fontId="4" fillId="71" borderId="152" applyNumberFormat="0">
      <protection locked="0"/>
    </xf>
    <xf numFmtId="0" fontId="4" fillId="71" borderId="152" applyNumberFormat="0">
      <protection locked="0"/>
    </xf>
    <xf numFmtId="0" fontId="30" fillId="0" borderId="153">
      <alignment horizontal="left" vertical="center"/>
    </xf>
    <xf numFmtId="0" fontId="30" fillId="0" borderId="150">
      <alignment horizontal="left" vertical="center"/>
    </xf>
    <xf numFmtId="0" fontId="30" fillId="0" borderId="150">
      <alignment horizontal="left" vertical="center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9" borderId="151" applyNumberFormat="0" applyProtection="0">
      <alignment horizontal="right" vertical="center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4" fontId="40" fillId="57" borderId="151" applyNumberFormat="0" applyProtection="0">
      <alignment horizontal="right" vertical="center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4" fontId="44" fillId="68" borderId="151" applyNumberFormat="0" applyProtection="0">
      <alignment horizontal="right" vertical="center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4" fontId="40" fillId="61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0" fontId="30" fillId="0" borderId="150">
      <alignment horizontal="left" vertical="center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39" fillId="56" borderId="151" applyNumberFormat="0" applyProtection="0">
      <alignment vertical="center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4" fontId="42" fillId="72" borderId="151" applyNumberFormat="0" applyProtection="0">
      <alignment vertical="center"/>
    </xf>
    <xf numFmtId="0" fontId="4" fillId="71" borderId="152" applyNumberFormat="0">
      <protection locked="0"/>
    </xf>
    <xf numFmtId="4" fontId="42" fillId="68" borderId="151" applyNumberFormat="0" applyProtection="0">
      <alignment horizontal="right" vertical="center"/>
    </xf>
    <xf numFmtId="0" fontId="40" fillId="72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0" fontId="40" fillId="57" borderId="151" applyNumberFormat="0" applyProtection="0">
      <alignment horizontal="left" vertical="top" indent="1"/>
    </xf>
    <xf numFmtId="0" fontId="4" fillId="71" borderId="152" applyNumberFormat="0">
      <protection locked="0"/>
    </xf>
    <xf numFmtId="4" fontId="38" fillId="56" borderId="151" applyNumberFormat="0" applyProtection="0">
      <alignment horizontal="left" vertical="center" indent="1"/>
    </xf>
    <xf numFmtId="4" fontId="38" fillId="56" borderId="151" applyNumberFormat="0" applyProtection="0">
      <alignment vertical="center"/>
    </xf>
    <xf numFmtId="4" fontId="40" fillId="66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4" fontId="38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4" fontId="40" fillId="60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4" fontId="40" fillId="72" borderId="151" applyNumberFormat="0" applyProtection="0">
      <alignment vertical="center"/>
    </xf>
    <xf numFmtId="0" fontId="4" fillId="71" borderId="152" applyNumberFormat="0">
      <protection locked="0"/>
    </xf>
    <xf numFmtId="4" fontId="40" fillId="68" borderId="151" applyNumberFormat="0" applyProtection="0">
      <alignment horizontal="right" vertical="center"/>
    </xf>
    <xf numFmtId="4" fontId="40" fillId="72" borderId="151" applyNumberFormat="0" applyProtection="0">
      <alignment horizontal="left" vertical="center" indent="1"/>
    </xf>
    <xf numFmtId="4" fontId="40" fillId="57" borderId="151" applyNumberFormat="0" applyProtection="0">
      <alignment horizontal="left" vertical="center" indent="1"/>
    </xf>
    <xf numFmtId="0" fontId="4" fillId="71" borderId="152" applyNumberFormat="0">
      <protection locked="0"/>
    </xf>
    <xf numFmtId="4" fontId="39" fillId="56" borderId="151" applyNumberFormat="0" applyProtection="0">
      <alignment vertical="center"/>
    </xf>
    <xf numFmtId="0" fontId="30" fillId="0" borderId="150">
      <alignment horizontal="left" vertical="center"/>
    </xf>
    <xf numFmtId="4" fontId="40" fillId="65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0" fontId="4" fillId="71" borderId="152" applyNumberFormat="0">
      <protection locked="0"/>
    </xf>
    <xf numFmtId="0" fontId="4" fillId="71" borderId="152" applyNumberFormat="0">
      <protection locked="0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0" fontId="4" fillId="71" borderId="152" applyNumberFormat="0">
      <protection locked="0"/>
    </xf>
    <xf numFmtId="0" fontId="4" fillId="71" borderId="152" applyNumberFormat="0">
      <protection locked="0"/>
    </xf>
    <xf numFmtId="0" fontId="4" fillId="71" borderId="152" applyNumberFormat="0">
      <protection locked="0"/>
    </xf>
    <xf numFmtId="0" fontId="4" fillId="71" borderId="152" applyNumberFormat="0">
      <protection locked="0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4" fontId="44" fillId="68" borderId="154" applyNumberFormat="0" applyProtection="0">
      <alignment horizontal="right" vertical="center"/>
    </xf>
    <xf numFmtId="0" fontId="40" fillId="57" borderId="154" applyNumberFormat="0" applyProtection="0">
      <alignment horizontal="left" vertical="top" indent="1"/>
    </xf>
    <xf numFmtId="4" fontId="40" fillId="57" borderId="154" applyNumberFormat="0" applyProtection="0">
      <alignment horizontal="left" vertical="center" indent="1"/>
    </xf>
    <xf numFmtId="4" fontId="42" fillId="68" borderId="154" applyNumberFormat="0" applyProtection="0">
      <alignment horizontal="right" vertical="center"/>
    </xf>
    <xf numFmtId="4" fontId="40" fillId="68" borderId="154" applyNumberFormat="0" applyProtection="0">
      <alignment horizontal="right" vertical="center"/>
    </xf>
    <xf numFmtId="0" fontId="40" fillId="72" borderId="154" applyNumberFormat="0" applyProtection="0">
      <alignment horizontal="left" vertical="top" indent="1"/>
    </xf>
    <xf numFmtId="4" fontId="40" fillId="72" borderId="154" applyNumberFormat="0" applyProtection="0">
      <alignment horizontal="left" vertical="center" indent="1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vertical="center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4" fontId="40" fillId="57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58" borderId="154" applyNumberFormat="0" applyProtection="0">
      <alignment horizontal="right" vertical="center"/>
    </xf>
    <xf numFmtId="0" fontId="38" fillId="56" borderId="154" applyNumberFormat="0" applyProtection="0">
      <alignment horizontal="left" vertical="top" indent="1"/>
    </xf>
    <xf numFmtId="4" fontId="38" fillId="56" borderId="154" applyNumberFormat="0" applyProtection="0">
      <alignment horizontal="left" vertical="center" indent="1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vertical="center"/>
    </xf>
    <xf numFmtId="4" fontId="44" fillId="68" borderId="154" applyNumberFormat="0" applyProtection="0">
      <alignment horizontal="right" vertical="center"/>
    </xf>
    <xf numFmtId="0" fontId="40" fillId="57" borderId="154" applyNumberFormat="0" applyProtection="0">
      <alignment horizontal="left" vertical="top" indent="1"/>
    </xf>
    <xf numFmtId="4" fontId="40" fillId="57" borderId="154" applyNumberFormat="0" applyProtection="0">
      <alignment horizontal="left" vertical="center" indent="1"/>
    </xf>
    <xf numFmtId="4" fontId="42" fillId="68" borderId="154" applyNumberFormat="0" applyProtection="0">
      <alignment horizontal="right" vertical="center"/>
    </xf>
    <xf numFmtId="4" fontId="40" fillId="68" borderId="154" applyNumberFormat="0" applyProtection="0">
      <alignment horizontal="right" vertical="center"/>
    </xf>
    <xf numFmtId="0" fontId="40" fillId="72" borderId="154" applyNumberFormat="0" applyProtection="0">
      <alignment horizontal="left" vertical="top" indent="1"/>
    </xf>
    <xf numFmtId="4" fontId="40" fillId="72" borderId="154" applyNumberFormat="0" applyProtection="0">
      <alignment horizontal="left" vertical="center" indent="1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vertical="center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4" fontId="40" fillId="57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58" borderId="154" applyNumberFormat="0" applyProtection="0">
      <alignment horizontal="right" vertical="center"/>
    </xf>
    <xf numFmtId="0" fontId="38" fillId="56" borderId="154" applyNumberFormat="0" applyProtection="0">
      <alignment horizontal="left" vertical="top" indent="1"/>
    </xf>
    <xf numFmtId="4" fontId="38" fillId="56" borderId="154" applyNumberFormat="0" applyProtection="0">
      <alignment horizontal="left" vertical="center" indent="1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vertical="center"/>
    </xf>
    <xf numFmtId="0" fontId="4" fillId="70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4" fontId="40" fillId="66" borderId="148" applyNumberFormat="0" applyProtection="0">
      <alignment horizontal="right" vertical="center"/>
    </xf>
    <xf numFmtId="0" fontId="4" fillId="57" borderId="148" applyNumberFormat="0" applyProtection="0">
      <alignment horizontal="left" vertical="center" indent="1"/>
    </xf>
    <xf numFmtId="4" fontId="40" fillId="65" borderId="148" applyNumberFormat="0" applyProtection="0">
      <alignment horizontal="right" vertical="center"/>
    </xf>
    <xf numFmtId="0" fontId="4" fillId="71" borderId="152" applyNumberFormat="0">
      <protection locked="0"/>
    </xf>
    <xf numFmtId="0" fontId="4" fillId="71" borderId="152" applyNumberFormat="0">
      <protection locked="0"/>
    </xf>
    <xf numFmtId="0" fontId="4" fillId="71" borderId="152" applyNumberFormat="0">
      <protection locked="0"/>
    </xf>
    <xf numFmtId="0" fontId="4" fillId="71" borderId="152" applyNumberFormat="0">
      <protection locked="0"/>
    </xf>
    <xf numFmtId="0" fontId="4" fillId="71" borderId="152" applyNumberFormat="0">
      <protection locked="0"/>
    </xf>
    <xf numFmtId="0" fontId="4" fillId="71" borderId="152" applyNumberFormat="0">
      <protection locked="0"/>
    </xf>
    <xf numFmtId="0" fontId="30" fillId="0" borderId="150">
      <alignment horizontal="left" vertical="center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9" borderId="151" applyNumberFormat="0" applyProtection="0">
      <alignment horizontal="right" vertical="center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4" fontId="40" fillId="57" borderId="151" applyNumberFormat="0" applyProtection="0">
      <alignment horizontal="right" vertical="center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4" fontId="44" fillId="68" borderId="151" applyNumberFormat="0" applyProtection="0">
      <alignment horizontal="right" vertical="center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4" fontId="40" fillId="61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0" fontId="30" fillId="0" borderId="150">
      <alignment horizontal="left" vertical="center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39" fillId="56" borderId="151" applyNumberFormat="0" applyProtection="0">
      <alignment vertical="center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4" fontId="42" fillId="72" borderId="151" applyNumberFormat="0" applyProtection="0">
      <alignment vertical="center"/>
    </xf>
    <xf numFmtId="4" fontId="42" fillId="68" borderId="151" applyNumberFormat="0" applyProtection="0">
      <alignment horizontal="right" vertical="center"/>
    </xf>
    <xf numFmtId="0" fontId="40" fillId="72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0" fontId="40" fillId="57" borderId="151" applyNumberFormat="0" applyProtection="0">
      <alignment horizontal="left" vertical="top" indent="1"/>
    </xf>
    <xf numFmtId="4" fontId="38" fillId="56" borderId="151" applyNumberFormat="0" applyProtection="0">
      <alignment horizontal="left" vertical="center" indent="1"/>
    </xf>
    <xf numFmtId="4" fontId="38" fillId="56" borderId="151" applyNumberFormat="0" applyProtection="0">
      <alignment vertical="center"/>
    </xf>
    <xf numFmtId="4" fontId="40" fillId="66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4" fontId="38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4" fontId="40" fillId="60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4" fontId="40" fillId="72" borderId="151" applyNumberFormat="0" applyProtection="0">
      <alignment vertical="center"/>
    </xf>
    <xf numFmtId="4" fontId="40" fillId="68" borderId="151" applyNumberFormat="0" applyProtection="0">
      <alignment horizontal="right" vertical="center"/>
    </xf>
    <xf numFmtId="4" fontId="40" fillId="72" borderId="151" applyNumberFormat="0" applyProtection="0">
      <alignment horizontal="left" vertical="center" indent="1"/>
    </xf>
    <xf numFmtId="4" fontId="40" fillId="57" borderId="151" applyNumberFormat="0" applyProtection="0">
      <alignment horizontal="left" vertical="center" indent="1"/>
    </xf>
    <xf numFmtId="4" fontId="39" fillId="56" borderId="151" applyNumberFormat="0" applyProtection="0">
      <alignment vertical="center"/>
    </xf>
    <xf numFmtId="4" fontId="40" fillId="65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0" fontId="4" fillId="71" borderId="152" applyNumberFormat="0">
      <protection locked="0"/>
    </xf>
    <xf numFmtId="0" fontId="4" fillId="71" borderId="152" applyNumberFormat="0">
      <protection locked="0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4" fontId="38" fillId="56" borderId="151" applyNumberFormat="0" applyProtection="0">
      <alignment vertical="center"/>
    </xf>
    <xf numFmtId="4" fontId="39" fillId="56" borderId="151" applyNumberFormat="0" applyProtection="0">
      <alignment vertical="center"/>
    </xf>
    <xf numFmtId="4" fontId="38" fillId="56" borderId="151" applyNumberFormat="0" applyProtection="0">
      <alignment horizontal="left" vertical="center" indent="1"/>
    </xf>
    <xf numFmtId="0" fontId="38" fillId="56" borderId="151" applyNumberFormat="0" applyProtection="0">
      <alignment horizontal="left" vertical="top" indent="1"/>
    </xf>
    <xf numFmtId="4" fontId="40" fillId="58" borderId="151" applyNumberFormat="0" applyProtection="0">
      <alignment horizontal="right" vertical="center"/>
    </xf>
    <xf numFmtId="4" fontId="40" fillId="59" borderId="151" applyNumberFormat="0" applyProtection="0">
      <alignment horizontal="right" vertical="center"/>
    </xf>
    <xf numFmtId="4" fontId="40" fillId="60" borderId="151" applyNumberFormat="0" applyProtection="0">
      <alignment horizontal="right" vertical="center"/>
    </xf>
    <xf numFmtId="4" fontId="40" fillId="61" borderId="151" applyNumberFormat="0" applyProtection="0">
      <alignment horizontal="right" vertical="center"/>
    </xf>
    <xf numFmtId="4" fontId="40" fillId="62" borderId="151" applyNumberFormat="0" applyProtection="0">
      <alignment horizontal="right" vertical="center"/>
    </xf>
    <xf numFmtId="4" fontId="40" fillId="63" borderId="151" applyNumberFormat="0" applyProtection="0">
      <alignment horizontal="right" vertical="center"/>
    </xf>
    <xf numFmtId="4" fontId="40" fillId="64" borderId="151" applyNumberFormat="0" applyProtection="0">
      <alignment horizontal="right" vertical="center"/>
    </xf>
    <xf numFmtId="4" fontId="40" fillId="65" borderId="151" applyNumberFormat="0" applyProtection="0">
      <alignment horizontal="right" vertical="center"/>
    </xf>
    <xf numFmtId="4" fontId="40" fillId="66" borderId="151" applyNumberFormat="0" applyProtection="0">
      <alignment horizontal="right" vertical="center"/>
    </xf>
    <xf numFmtId="4" fontId="40" fillId="57" borderId="151" applyNumberFormat="0" applyProtection="0">
      <alignment horizontal="right" vertical="center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center" indent="1"/>
    </xf>
    <xf numFmtId="0" fontId="4" fillId="69" borderId="151" applyNumberFormat="0" applyProtection="0">
      <alignment horizontal="left" vertical="top" indent="1"/>
    </xf>
    <xf numFmtId="0" fontId="4" fillId="69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center" indent="1"/>
    </xf>
    <xf numFmtId="0" fontId="4" fillId="57" borderId="151" applyNumberFormat="0" applyProtection="0">
      <alignment horizontal="left" vertical="top" indent="1"/>
    </xf>
    <xf numFmtId="0" fontId="4" fillId="57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center" indent="1"/>
    </xf>
    <xf numFmtId="0" fontId="4" fillId="70" borderId="151" applyNumberFormat="0" applyProtection="0">
      <alignment horizontal="left" vertical="top" indent="1"/>
    </xf>
    <xf numFmtId="0" fontId="4" fillId="70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center" indent="1"/>
    </xf>
    <xf numFmtId="0" fontId="4" fillId="68" borderId="151" applyNumberFormat="0" applyProtection="0">
      <alignment horizontal="left" vertical="top" indent="1"/>
    </xf>
    <xf numFmtId="0" fontId="4" fillId="68" borderId="151" applyNumberFormat="0" applyProtection="0">
      <alignment horizontal="left" vertical="top" indent="1"/>
    </xf>
    <xf numFmtId="4" fontId="40" fillId="72" borderId="151" applyNumberFormat="0" applyProtection="0">
      <alignment vertical="center"/>
    </xf>
    <xf numFmtId="4" fontId="42" fillId="72" borderId="151" applyNumberFormat="0" applyProtection="0">
      <alignment vertical="center"/>
    </xf>
    <xf numFmtId="4" fontId="40" fillId="72" borderId="151" applyNumberFormat="0" applyProtection="0">
      <alignment horizontal="left" vertical="center" indent="1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0" fontId="40" fillId="72" borderId="151" applyNumberFormat="0" applyProtection="0">
      <alignment horizontal="left" vertical="top" indent="1"/>
    </xf>
    <xf numFmtId="4" fontId="40" fillId="68" borderId="151" applyNumberFormat="0" applyProtection="0">
      <alignment horizontal="right" vertical="center"/>
    </xf>
    <xf numFmtId="4" fontId="42" fillId="68" borderId="151" applyNumberFormat="0" applyProtection="0">
      <alignment horizontal="right" vertical="center"/>
    </xf>
    <xf numFmtId="4" fontId="40" fillId="57" borderId="151" applyNumberFormat="0" applyProtection="0">
      <alignment horizontal="left" vertical="center" indent="1"/>
    </xf>
    <xf numFmtId="0" fontId="40" fillId="57" borderId="151" applyNumberFormat="0" applyProtection="0">
      <alignment horizontal="left" vertical="top" indent="1"/>
    </xf>
    <xf numFmtId="4" fontId="44" fillId="68" borderId="151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4" fontId="38" fillId="56" borderId="154" applyNumberFormat="0" applyProtection="0">
      <alignment vertical="center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30" fillId="0" borderId="156">
      <alignment horizontal="left" vertical="center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30" fillId="0" borderId="156">
      <alignment horizontal="left" vertical="center"/>
    </xf>
    <xf numFmtId="4" fontId="38" fillId="56" borderId="154" applyNumberFormat="0" applyProtection="0">
      <alignment vertical="center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0" fontId="38" fillId="56" borderId="154" applyNumberFormat="0" applyProtection="0">
      <alignment horizontal="left" vertical="top" indent="1"/>
    </xf>
    <xf numFmtId="4" fontId="40" fillId="59" borderId="154" applyNumberFormat="0" applyProtection="0">
      <alignment horizontal="right" vertical="center"/>
    </xf>
    <xf numFmtId="4" fontId="40" fillId="58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4" fontId="40" fillId="57" borderId="154" applyNumberFormat="0" applyProtection="0">
      <alignment horizontal="right" vertical="center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4" fontId="44" fillId="68" borderId="154" applyNumberFormat="0" applyProtection="0">
      <alignment horizontal="right" vertical="center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4" fontId="40" fillId="61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38" fillId="56" borderId="154" applyNumberFormat="0" applyProtection="0">
      <alignment vertical="center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39" fillId="56" borderId="154" applyNumberFormat="0" applyProtection="0">
      <alignment vertical="center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4" fontId="42" fillId="72" borderId="154" applyNumberFormat="0" applyProtection="0">
      <alignment vertical="center"/>
    </xf>
    <xf numFmtId="0" fontId="4" fillId="71" borderId="155" applyNumberFormat="0">
      <protection locked="0"/>
    </xf>
    <xf numFmtId="4" fontId="42" fillId="68" borderId="154" applyNumberFormat="0" applyProtection="0">
      <alignment horizontal="right" vertical="center"/>
    </xf>
    <xf numFmtId="0" fontId="40" fillId="72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0" fontId="40" fillId="57" borderId="154" applyNumberFormat="0" applyProtection="0">
      <alignment horizontal="left" vertical="top" indent="1"/>
    </xf>
    <xf numFmtId="0" fontId="4" fillId="71" borderId="155" applyNumberFormat="0">
      <protection locked="0"/>
    </xf>
    <xf numFmtId="4" fontId="38" fillId="56" borderId="154" applyNumberFormat="0" applyProtection="0">
      <alignment horizontal="left" vertical="center" indent="1"/>
    </xf>
    <xf numFmtId="4" fontId="38" fillId="56" borderId="154" applyNumberFormat="0" applyProtection="0">
      <alignment vertical="center"/>
    </xf>
    <xf numFmtId="4" fontId="40" fillId="66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4" fontId="38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4" fontId="40" fillId="60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4" fontId="40" fillId="72" borderId="154" applyNumberFormat="0" applyProtection="0">
      <alignment vertical="center"/>
    </xf>
    <xf numFmtId="0" fontId="4" fillId="71" borderId="155" applyNumberFormat="0">
      <protection locked="0"/>
    </xf>
    <xf numFmtId="4" fontId="40" fillId="68" borderId="154" applyNumberFormat="0" applyProtection="0">
      <alignment horizontal="right" vertical="center"/>
    </xf>
    <xf numFmtId="4" fontId="40" fillId="72" borderId="154" applyNumberFormat="0" applyProtection="0">
      <alignment horizontal="left" vertical="center" indent="1"/>
    </xf>
    <xf numFmtId="4" fontId="40" fillId="57" borderId="154" applyNumberFormat="0" applyProtection="0">
      <alignment horizontal="left" vertical="center" indent="1"/>
    </xf>
    <xf numFmtId="0" fontId="4" fillId="71" borderId="155" applyNumberFormat="0">
      <protection locked="0"/>
    </xf>
    <xf numFmtId="4" fontId="39" fillId="56" borderId="154" applyNumberFormat="0" applyProtection="0">
      <alignment vertical="center"/>
    </xf>
    <xf numFmtId="4" fontId="40" fillId="65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38" fillId="56" borderId="154" applyNumberFormat="0" applyProtection="0">
      <alignment vertical="center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4" fontId="38" fillId="56" borderId="154" applyNumberFormat="0" applyProtection="0">
      <alignment vertical="center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38" fillId="56" borderId="154" applyNumberFormat="0" applyProtection="0">
      <alignment vertical="center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4" fontId="38" fillId="56" borderId="154" applyNumberFormat="0" applyProtection="0">
      <alignment vertical="center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58" borderId="157" applyNumberFormat="0" applyProtection="0">
      <alignment horizontal="right" vertical="center"/>
    </xf>
    <xf numFmtId="4" fontId="38" fillId="56" borderId="157" applyNumberFormat="0" applyProtection="0">
      <alignment vertical="center"/>
    </xf>
    <xf numFmtId="4" fontId="42" fillId="68" borderId="157" applyNumberFormat="0" applyProtection="0">
      <alignment horizontal="right" vertical="center"/>
    </xf>
    <xf numFmtId="4" fontId="42" fillId="72" borderId="157" applyNumberFormat="0" applyProtection="0">
      <alignment vertical="center"/>
    </xf>
    <xf numFmtId="0" fontId="4" fillId="68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4" fontId="40" fillId="58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0" fontId="40" fillId="72" borderId="157" applyNumberFormat="0" applyProtection="0">
      <alignment horizontal="left" vertical="top" indent="1"/>
    </xf>
    <xf numFmtId="4" fontId="40" fillId="57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4" fontId="40" fillId="64" borderId="157" applyNumberFormat="0" applyProtection="0">
      <alignment horizontal="right" vertical="center"/>
    </xf>
    <xf numFmtId="4" fontId="38" fillId="56" borderId="157" applyNumberFormat="0" applyProtection="0">
      <alignment horizontal="left" vertical="center" indent="1"/>
    </xf>
    <xf numFmtId="4" fontId="40" fillId="64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39" fillId="56" borderId="157" applyNumberFormat="0" applyProtection="0">
      <alignment vertical="center"/>
    </xf>
    <xf numFmtId="4" fontId="40" fillId="57" borderId="157" applyNumberFormat="0" applyProtection="0">
      <alignment horizontal="left" vertical="center" indent="1"/>
    </xf>
    <xf numFmtId="4" fontId="40" fillId="72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4" fontId="40" fillId="59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38" fillId="56" borderId="157" applyNumberFormat="0" applyProtection="0">
      <alignment vertical="center"/>
    </xf>
    <xf numFmtId="4" fontId="40" fillId="68" borderId="157" applyNumberFormat="0" applyProtection="0">
      <alignment horizontal="right" vertical="center"/>
    </xf>
    <xf numFmtId="0" fontId="40" fillId="57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4" fontId="40" fillId="65" borderId="157" applyNumberFormat="0" applyProtection="0">
      <alignment horizontal="right" vertical="center"/>
    </xf>
    <xf numFmtId="0" fontId="38" fillId="56" borderId="157" applyNumberFormat="0" applyProtection="0">
      <alignment horizontal="left" vertical="top" indent="1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38" fillId="56" borderId="154" applyNumberFormat="0" applyProtection="0">
      <alignment vertical="center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0" fontId="38" fillId="56" borderId="154" applyNumberFormat="0" applyProtection="0">
      <alignment horizontal="left" vertical="top" indent="1"/>
    </xf>
    <xf numFmtId="4" fontId="40" fillId="59" borderId="154" applyNumberFormat="0" applyProtection="0">
      <alignment horizontal="right" vertical="center"/>
    </xf>
    <xf numFmtId="4" fontId="40" fillId="58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4" fontId="40" fillId="57" borderId="154" applyNumberFormat="0" applyProtection="0">
      <alignment horizontal="right" vertical="center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4" fontId="44" fillId="68" borderId="154" applyNumberFormat="0" applyProtection="0">
      <alignment horizontal="right" vertical="center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4" fontId="40" fillId="61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38" fillId="56" borderId="154" applyNumberFormat="0" applyProtection="0">
      <alignment vertical="center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39" fillId="56" borderId="154" applyNumberFormat="0" applyProtection="0">
      <alignment vertical="center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4" fontId="42" fillId="72" borderId="154" applyNumberFormat="0" applyProtection="0">
      <alignment vertical="center"/>
    </xf>
    <xf numFmtId="4" fontId="42" fillId="68" borderId="154" applyNumberFormat="0" applyProtection="0">
      <alignment horizontal="right" vertical="center"/>
    </xf>
    <xf numFmtId="0" fontId="40" fillId="72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0" fontId="40" fillId="57" borderId="154" applyNumberFormat="0" applyProtection="0">
      <alignment horizontal="left" vertical="top" indent="1"/>
    </xf>
    <xf numFmtId="4" fontId="38" fillId="56" borderId="154" applyNumberFormat="0" applyProtection="0">
      <alignment horizontal="left" vertical="center" indent="1"/>
    </xf>
    <xf numFmtId="4" fontId="38" fillId="56" borderId="154" applyNumberFormat="0" applyProtection="0">
      <alignment vertical="center"/>
    </xf>
    <xf numFmtId="4" fontId="40" fillId="66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4" fontId="38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4" fontId="40" fillId="60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4" fontId="40" fillId="72" borderId="154" applyNumberFormat="0" applyProtection="0">
      <alignment vertical="center"/>
    </xf>
    <xf numFmtId="4" fontId="40" fillId="68" borderId="154" applyNumberFormat="0" applyProtection="0">
      <alignment horizontal="right" vertical="center"/>
    </xf>
    <xf numFmtId="4" fontId="40" fillId="72" borderId="154" applyNumberFormat="0" applyProtection="0">
      <alignment horizontal="left" vertical="center" indent="1"/>
    </xf>
    <xf numFmtId="4" fontId="40" fillId="57" borderId="154" applyNumberFormat="0" applyProtection="0">
      <alignment horizontal="left" vertical="center" indent="1"/>
    </xf>
    <xf numFmtId="4" fontId="39" fillId="56" borderId="154" applyNumberFormat="0" applyProtection="0">
      <alignment vertical="center"/>
    </xf>
    <xf numFmtId="4" fontId="40" fillId="65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38" fillId="56" borderId="154" applyNumberFormat="0" applyProtection="0">
      <alignment vertical="center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4" fontId="38" fillId="56" borderId="154" applyNumberFormat="0" applyProtection="0">
      <alignment vertical="center"/>
    </xf>
    <xf numFmtId="4" fontId="39" fillId="56" borderId="154" applyNumberFormat="0" applyProtection="0">
      <alignment vertical="center"/>
    </xf>
    <xf numFmtId="4" fontId="38" fillId="56" borderId="154" applyNumberFormat="0" applyProtection="0">
      <alignment horizontal="left" vertical="center" indent="1"/>
    </xf>
    <xf numFmtId="0" fontId="38" fillId="56" borderId="154" applyNumberFormat="0" applyProtection="0">
      <alignment horizontal="left" vertical="top" indent="1"/>
    </xf>
    <xf numFmtId="4" fontId="40" fillId="58" borderId="154" applyNumberFormat="0" applyProtection="0">
      <alignment horizontal="right" vertical="center"/>
    </xf>
    <xf numFmtId="4" fontId="40" fillId="59" borderId="154" applyNumberFormat="0" applyProtection="0">
      <alignment horizontal="right" vertical="center"/>
    </xf>
    <xf numFmtId="4" fontId="40" fillId="60" borderId="154" applyNumberFormat="0" applyProtection="0">
      <alignment horizontal="right" vertical="center"/>
    </xf>
    <xf numFmtId="4" fontId="40" fillId="61" borderId="154" applyNumberFormat="0" applyProtection="0">
      <alignment horizontal="right" vertical="center"/>
    </xf>
    <xf numFmtId="4" fontId="40" fillId="62" borderId="154" applyNumberFormat="0" applyProtection="0">
      <alignment horizontal="right" vertical="center"/>
    </xf>
    <xf numFmtId="4" fontId="40" fillId="63" borderId="154" applyNumberFormat="0" applyProtection="0">
      <alignment horizontal="right" vertical="center"/>
    </xf>
    <xf numFmtId="4" fontId="40" fillId="64" borderId="154" applyNumberFormat="0" applyProtection="0">
      <alignment horizontal="right" vertical="center"/>
    </xf>
    <xf numFmtId="4" fontId="40" fillId="65" borderId="154" applyNumberFormat="0" applyProtection="0">
      <alignment horizontal="right" vertical="center"/>
    </xf>
    <xf numFmtId="4" fontId="40" fillId="66" borderId="154" applyNumberFormat="0" applyProtection="0">
      <alignment horizontal="right" vertical="center"/>
    </xf>
    <xf numFmtId="4" fontId="40" fillId="57" borderId="154" applyNumberFormat="0" applyProtection="0">
      <alignment horizontal="right" vertical="center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center" indent="1"/>
    </xf>
    <xf numFmtId="0" fontId="4" fillId="69" borderId="154" applyNumberFormat="0" applyProtection="0">
      <alignment horizontal="left" vertical="top" indent="1"/>
    </xf>
    <xf numFmtId="0" fontId="4" fillId="69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center" indent="1"/>
    </xf>
    <xf numFmtId="0" fontId="4" fillId="57" borderId="154" applyNumberFormat="0" applyProtection="0">
      <alignment horizontal="left" vertical="top" indent="1"/>
    </xf>
    <xf numFmtId="0" fontId="4" fillId="57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center" indent="1"/>
    </xf>
    <xf numFmtId="0" fontId="4" fillId="70" borderId="154" applyNumberFormat="0" applyProtection="0">
      <alignment horizontal="left" vertical="top" indent="1"/>
    </xf>
    <xf numFmtId="0" fontId="4" fillId="70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center" indent="1"/>
    </xf>
    <xf numFmtId="0" fontId="4" fillId="68" borderId="154" applyNumberFormat="0" applyProtection="0">
      <alignment horizontal="left" vertical="top" indent="1"/>
    </xf>
    <xf numFmtId="0" fontId="4" fillId="68" borderId="154" applyNumberFormat="0" applyProtection="0">
      <alignment horizontal="left" vertical="top" indent="1"/>
    </xf>
    <xf numFmtId="4" fontId="40" fillId="72" borderId="154" applyNumberFormat="0" applyProtection="0">
      <alignment vertical="center"/>
    </xf>
    <xf numFmtId="4" fontId="42" fillId="72" borderId="154" applyNumberFormat="0" applyProtection="0">
      <alignment vertical="center"/>
    </xf>
    <xf numFmtId="4" fontId="40" fillId="72" borderId="154" applyNumberFormat="0" applyProtection="0">
      <alignment horizontal="left" vertical="center" indent="1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0" fontId="40" fillId="72" borderId="154" applyNumberFormat="0" applyProtection="0">
      <alignment horizontal="left" vertical="top" indent="1"/>
    </xf>
    <xf numFmtId="4" fontId="40" fillId="68" borderId="154" applyNumberFormat="0" applyProtection="0">
      <alignment horizontal="right" vertical="center"/>
    </xf>
    <xf numFmtId="4" fontId="42" fillId="68" borderId="154" applyNumberFormat="0" applyProtection="0">
      <alignment horizontal="right" vertical="center"/>
    </xf>
    <xf numFmtId="4" fontId="40" fillId="57" borderId="154" applyNumberFormat="0" applyProtection="0">
      <alignment horizontal="left" vertical="center" indent="1"/>
    </xf>
    <xf numFmtId="0" fontId="40" fillId="57" borderId="154" applyNumberFormat="0" applyProtection="0">
      <alignment horizontal="left" vertical="top" indent="1"/>
    </xf>
    <xf numFmtId="4" fontId="44" fillId="68" borderId="154" applyNumberFormat="0" applyProtection="0">
      <alignment horizontal="right" vertical="center"/>
    </xf>
    <xf numFmtId="0" fontId="4" fillId="71" borderId="155" applyNumberFormat="0">
      <protection locked="0"/>
    </xf>
    <xf numFmtId="0" fontId="30" fillId="0" borderId="156">
      <alignment horizontal="lef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4" fillId="6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4" fontId="40" fillId="61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39" fillId="56" borderId="148" applyNumberFormat="0" applyProtection="0">
      <alignment vertical="center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0" fontId="4" fillId="71" borderId="155" applyNumberFormat="0">
      <protection locked="0"/>
    </xf>
    <xf numFmtId="4" fontId="42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0" fontId="4" fillId="71" borderId="155" applyNumberFormat="0">
      <protection locked="0"/>
    </xf>
    <xf numFmtId="4" fontId="38" fillId="56" borderId="148" applyNumberFormat="0" applyProtection="0">
      <alignment horizontal="left" vertical="center" indent="1"/>
    </xf>
    <xf numFmtId="4" fontId="38" fillId="56" borderId="148" applyNumberFormat="0" applyProtection="0">
      <alignment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4" fontId="40" fillId="60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0" fillId="72" borderId="148" applyNumberFormat="0" applyProtection="0">
      <alignment vertical="center"/>
    </xf>
    <xf numFmtId="0" fontId="4" fillId="71" borderId="155" applyNumberFormat="0">
      <protection locked="0"/>
    </xf>
    <xf numFmtId="4" fontId="40" fillId="68" borderId="148" applyNumberFormat="0" applyProtection="0">
      <alignment horizontal="right" vertical="center"/>
    </xf>
    <xf numFmtId="4" fontId="40" fillId="72" borderId="148" applyNumberFormat="0" applyProtection="0">
      <alignment horizontal="left" vertical="center" indent="1"/>
    </xf>
    <xf numFmtId="4" fontId="40" fillId="57" borderId="148" applyNumberFormat="0" applyProtection="0">
      <alignment horizontal="left" vertical="center" indent="1"/>
    </xf>
    <xf numFmtId="0" fontId="4" fillId="71" borderId="155" applyNumberFormat="0">
      <protection locked="0"/>
    </xf>
    <xf numFmtId="4" fontId="39" fillId="56" borderId="148" applyNumberFormat="0" applyProtection="0">
      <alignment vertical="center"/>
    </xf>
    <xf numFmtId="4" fontId="40" fillId="65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40" fillId="57" borderId="148" applyNumberFormat="0" applyProtection="0">
      <alignment horizontal="left" vertical="center" indent="1"/>
    </xf>
    <xf numFmtId="4" fontId="42" fillId="68" borderId="148" applyNumberFormat="0" applyProtection="0">
      <alignment horizontal="right" vertical="center"/>
    </xf>
    <xf numFmtId="4" fontId="40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72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vertical="center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0" fontId="38" fillId="56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vertical="center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40" fillId="57" borderId="148" applyNumberFormat="0" applyProtection="0">
      <alignment horizontal="left" vertical="center" indent="1"/>
    </xf>
    <xf numFmtId="4" fontId="42" fillId="68" borderId="148" applyNumberFormat="0" applyProtection="0">
      <alignment horizontal="right" vertical="center"/>
    </xf>
    <xf numFmtId="4" fontId="40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72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vertical="center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0" fontId="38" fillId="56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vertical="center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9" borderId="148" applyNumberFormat="0" applyProtection="0">
      <alignment horizontal="right" vertical="center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4" fontId="40" fillId="57" borderId="148" applyNumberFormat="0" applyProtection="0">
      <alignment horizontal="right" vertical="center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4" fillId="68" borderId="148" applyNumberFormat="0" applyProtection="0">
      <alignment horizontal="right" vertical="center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4" fontId="40" fillId="61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39" fillId="56" borderId="148" applyNumberFormat="0" applyProtection="0">
      <alignment vertical="center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2" fillId="72" borderId="148" applyNumberFormat="0" applyProtection="0">
      <alignment vertical="center"/>
    </xf>
    <xf numFmtId="4" fontId="42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57" borderId="148" applyNumberFormat="0" applyProtection="0">
      <alignment horizontal="left" vertical="top" indent="1"/>
    </xf>
    <xf numFmtId="4" fontId="38" fillId="56" borderId="148" applyNumberFormat="0" applyProtection="0">
      <alignment horizontal="left" vertical="center" indent="1"/>
    </xf>
    <xf numFmtId="4" fontId="38" fillId="56" borderId="148" applyNumberFormat="0" applyProtection="0">
      <alignment vertical="center"/>
    </xf>
    <xf numFmtId="4" fontId="40" fillId="66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4" fontId="38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4" fontId="40" fillId="60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4" fontId="40" fillId="72" borderId="148" applyNumberFormat="0" applyProtection="0">
      <alignment vertical="center"/>
    </xf>
    <xf numFmtId="4" fontId="40" fillId="68" borderId="148" applyNumberFormat="0" applyProtection="0">
      <alignment horizontal="right" vertical="center"/>
    </xf>
    <xf numFmtId="4" fontId="40" fillId="72" borderId="148" applyNumberFormat="0" applyProtection="0">
      <alignment horizontal="left" vertical="center" indent="1"/>
    </xf>
    <xf numFmtId="4" fontId="40" fillId="57" borderId="148" applyNumberFormat="0" applyProtection="0">
      <alignment horizontal="left" vertical="center" indent="1"/>
    </xf>
    <xf numFmtId="4" fontId="39" fillId="56" borderId="148" applyNumberFormat="0" applyProtection="0">
      <alignment vertical="center"/>
    </xf>
    <xf numFmtId="4" fontId="40" fillId="65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4" fontId="38" fillId="56" borderId="148" applyNumberFormat="0" applyProtection="0">
      <alignment vertical="center"/>
    </xf>
    <xf numFmtId="4" fontId="39" fillId="56" borderId="148" applyNumberFormat="0" applyProtection="0">
      <alignment vertical="center"/>
    </xf>
    <xf numFmtId="4" fontId="38" fillId="56" borderId="148" applyNumberFormat="0" applyProtection="0">
      <alignment horizontal="left" vertical="center" indent="1"/>
    </xf>
    <xf numFmtId="0" fontId="38" fillId="56" borderId="148" applyNumberFormat="0" applyProtection="0">
      <alignment horizontal="left" vertical="top" indent="1"/>
    </xf>
    <xf numFmtId="4" fontId="40" fillId="58" borderId="148" applyNumberFormat="0" applyProtection="0">
      <alignment horizontal="right" vertical="center"/>
    </xf>
    <xf numFmtId="4" fontId="40" fillId="59" borderId="148" applyNumberFormat="0" applyProtection="0">
      <alignment horizontal="right" vertical="center"/>
    </xf>
    <xf numFmtId="4" fontId="40" fillId="60" borderId="148" applyNumberFormat="0" applyProtection="0">
      <alignment horizontal="right" vertical="center"/>
    </xf>
    <xf numFmtId="4" fontId="40" fillId="61" borderId="148" applyNumberFormat="0" applyProtection="0">
      <alignment horizontal="right" vertical="center"/>
    </xf>
    <xf numFmtId="4" fontId="40" fillId="62" borderId="148" applyNumberFormat="0" applyProtection="0">
      <alignment horizontal="right" vertical="center"/>
    </xf>
    <xf numFmtId="4" fontId="40" fillId="63" borderId="148" applyNumberFormat="0" applyProtection="0">
      <alignment horizontal="right" vertical="center"/>
    </xf>
    <xf numFmtId="4" fontId="40" fillId="64" borderId="148" applyNumberFormat="0" applyProtection="0">
      <alignment horizontal="right" vertical="center"/>
    </xf>
    <xf numFmtId="4" fontId="40" fillId="65" borderId="148" applyNumberFormat="0" applyProtection="0">
      <alignment horizontal="right" vertical="center"/>
    </xf>
    <xf numFmtId="4" fontId="40" fillId="66" borderId="148" applyNumberFormat="0" applyProtection="0">
      <alignment horizontal="right" vertical="center"/>
    </xf>
    <xf numFmtId="4" fontId="40" fillId="57" borderId="148" applyNumberFormat="0" applyProtection="0">
      <alignment horizontal="right" vertical="center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center" indent="1"/>
    </xf>
    <xf numFmtId="0" fontId="4" fillId="69" borderId="148" applyNumberFormat="0" applyProtection="0">
      <alignment horizontal="left" vertical="top" indent="1"/>
    </xf>
    <xf numFmtId="0" fontId="4" fillId="69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center" indent="1"/>
    </xf>
    <xf numFmtId="0" fontId="4" fillId="57" borderId="148" applyNumberFormat="0" applyProtection="0">
      <alignment horizontal="left" vertical="top" indent="1"/>
    </xf>
    <xf numFmtId="0" fontId="4" fillId="57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center" indent="1"/>
    </xf>
    <xf numFmtId="0" fontId="4" fillId="70" borderId="148" applyNumberFormat="0" applyProtection="0">
      <alignment horizontal="left" vertical="top" indent="1"/>
    </xf>
    <xf numFmtId="0" fontId="4" fillId="70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center" indent="1"/>
    </xf>
    <xf numFmtId="0" fontId="4" fillId="68" borderId="148" applyNumberFormat="0" applyProtection="0">
      <alignment horizontal="left" vertical="top" indent="1"/>
    </xf>
    <xf numFmtId="0" fontId="4" fillId="68" borderId="148" applyNumberFormat="0" applyProtection="0">
      <alignment horizontal="left" vertical="top" indent="1"/>
    </xf>
    <xf numFmtId="4" fontId="40" fillId="72" borderId="148" applyNumberFormat="0" applyProtection="0">
      <alignment vertical="center"/>
    </xf>
    <xf numFmtId="4" fontId="42" fillId="72" borderId="148" applyNumberFormat="0" applyProtection="0">
      <alignment vertical="center"/>
    </xf>
    <xf numFmtId="4" fontId="40" fillId="72" borderId="148" applyNumberFormat="0" applyProtection="0">
      <alignment horizontal="left" vertical="center" indent="1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0" fillId="72" borderId="148" applyNumberFormat="0" applyProtection="0">
      <alignment horizontal="left" vertical="top" indent="1"/>
    </xf>
    <xf numFmtId="4" fontId="40" fillId="68" borderId="148" applyNumberFormat="0" applyProtection="0">
      <alignment horizontal="right" vertical="center"/>
    </xf>
    <xf numFmtId="4" fontId="42" fillId="68" borderId="148" applyNumberFormat="0" applyProtection="0">
      <alignment horizontal="right" vertical="center"/>
    </xf>
    <xf numFmtId="4" fontId="40" fillId="57" borderId="148" applyNumberFormat="0" applyProtection="0">
      <alignment horizontal="left" vertical="center" indent="1"/>
    </xf>
    <xf numFmtId="0" fontId="40" fillId="57" borderId="148" applyNumberFormat="0" applyProtection="0">
      <alignment horizontal="left" vertical="top" indent="1"/>
    </xf>
    <xf numFmtId="4" fontId="44" fillId="68" borderId="148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4" fontId="38" fillId="56" borderId="157" applyNumberFormat="0" applyProtection="0">
      <alignment vertical="center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30" fillId="0" borderId="156">
      <alignment horizontal="left" vertical="center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30" fillId="0" borderId="156">
      <alignment horizontal="left" vertical="center"/>
    </xf>
    <xf numFmtId="0" fontId="30" fillId="0" borderId="156">
      <alignment horizontal="left" vertical="center"/>
    </xf>
    <xf numFmtId="0" fontId="30" fillId="0" borderId="156">
      <alignment horizontal="left" vertical="center"/>
    </xf>
    <xf numFmtId="4" fontId="38" fillId="56" borderId="157" applyNumberFormat="0" applyProtection="0">
      <alignment vertical="center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59" borderId="157" applyNumberFormat="0" applyProtection="0">
      <alignment horizontal="right" vertical="center"/>
    </xf>
    <xf numFmtId="4" fontId="40" fillId="58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4" fontId="40" fillId="57" borderId="157" applyNumberFormat="0" applyProtection="0">
      <alignment horizontal="right" vertical="center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4" fontId="44" fillId="68" borderId="157" applyNumberFormat="0" applyProtection="0">
      <alignment horizontal="right" vertical="center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4" fontId="40" fillId="61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0" fontId="30" fillId="0" borderId="156">
      <alignment horizontal="left" vertical="center"/>
    </xf>
    <xf numFmtId="4" fontId="38" fillId="56" borderId="157" applyNumberFormat="0" applyProtection="0">
      <alignment vertical="center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39" fillId="56" borderId="157" applyNumberFormat="0" applyProtection="0">
      <alignment vertical="center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4" fontId="42" fillId="72" borderId="157" applyNumberFormat="0" applyProtection="0">
      <alignment vertical="center"/>
    </xf>
    <xf numFmtId="0" fontId="4" fillId="71" borderId="155" applyNumberFormat="0">
      <protection locked="0"/>
    </xf>
    <xf numFmtId="4" fontId="42" fillId="68" borderId="157" applyNumberFormat="0" applyProtection="0">
      <alignment horizontal="right" vertical="center"/>
    </xf>
    <xf numFmtId="0" fontId="40" fillId="72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0" fontId="40" fillId="57" borderId="157" applyNumberFormat="0" applyProtection="0">
      <alignment horizontal="left" vertical="top" indent="1"/>
    </xf>
    <xf numFmtId="0" fontId="4" fillId="71" borderId="155" applyNumberFormat="0">
      <protection locked="0"/>
    </xf>
    <xf numFmtId="4" fontId="38" fillId="56" borderId="157" applyNumberFormat="0" applyProtection="0">
      <alignment horizontal="left" vertical="center" indent="1"/>
    </xf>
    <xf numFmtId="4" fontId="38" fillId="56" borderId="157" applyNumberFormat="0" applyProtection="0">
      <alignment vertical="center"/>
    </xf>
    <xf numFmtId="4" fontId="40" fillId="66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4" fontId="38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4" fontId="40" fillId="60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4" fontId="40" fillId="72" borderId="157" applyNumberFormat="0" applyProtection="0">
      <alignment vertical="center"/>
    </xf>
    <xf numFmtId="0" fontId="4" fillId="71" borderId="155" applyNumberFormat="0">
      <protection locked="0"/>
    </xf>
    <xf numFmtId="4" fontId="40" fillId="68" borderId="157" applyNumberFormat="0" applyProtection="0">
      <alignment horizontal="right" vertical="center"/>
    </xf>
    <xf numFmtId="4" fontId="40" fillId="72" borderId="157" applyNumberFormat="0" applyProtection="0">
      <alignment horizontal="left" vertical="center" indent="1"/>
    </xf>
    <xf numFmtId="4" fontId="40" fillId="57" borderId="157" applyNumberFormat="0" applyProtection="0">
      <alignment horizontal="left" vertical="center" indent="1"/>
    </xf>
    <xf numFmtId="0" fontId="4" fillId="71" borderId="155" applyNumberFormat="0">
      <protection locked="0"/>
    </xf>
    <xf numFmtId="4" fontId="39" fillId="56" borderId="157" applyNumberFormat="0" applyProtection="0">
      <alignment vertical="center"/>
    </xf>
    <xf numFmtId="0" fontId="30" fillId="0" borderId="156">
      <alignment horizontal="left" vertical="center"/>
    </xf>
    <xf numFmtId="4" fontId="40" fillId="65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38" fillId="56" borderId="157" applyNumberFormat="0" applyProtection="0">
      <alignment vertical="center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4" fontId="38" fillId="56" borderId="157" applyNumberFormat="0" applyProtection="0">
      <alignment vertical="center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38" fillId="56" borderId="157" applyNumberFormat="0" applyProtection="0">
      <alignment vertical="center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4" fontId="38" fillId="56" borderId="157" applyNumberFormat="0" applyProtection="0">
      <alignment vertical="center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4" fontId="44" fillId="68" borderId="157" applyNumberFormat="0" applyProtection="0">
      <alignment horizontal="right" vertical="center"/>
    </xf>
    <xf numFmtId="0" fontId="40" fillId="57" borderId="157" applyNumberFormat="0" applyProtection="0">
      <alignment horizontal="left" vertical="top" indent="1"/>
    </xf>
    <xf numFmtId="4" fontId="40" fillId="57" borderId="157" applyNumberFormat="0" applyProtection="0">
      <alignment horizontal="left" vertical="center" indent="1"/>
    </xf>
    <xf numFmtId="4" fontId="42" fillId="68" borderId="157" applyNumberFormat="0" applyProtection="0">
      <alignment horizontal="right" vertical="center"/>
    </xf>
    <xf numFmtId="4" fontId="40" fillId="68" borderId="157" applyNumberFormat="0" applyProtection="0">
      <alignment horizontal="right" vertical="center"/>
    </xf>
    <xf numFmtId="0" fontId="40" fillId="72" borderId="157" applyNumberFormat="0" applyProtection="0">
      <alignment horizontal="left" vertical="top" indent="1"/>
    </xf>
    <xf numFmtId="4" fontId="40" fillId="72" borderId="157" applyNumberFormat="0" applyProtection="0">
      <alignment horizontal="left" vertical="center" indent="1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vertical="center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4" fontId="40" fillId="57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58" borderId="157" applyNumberFormat="0" applyProtection="0">
      <alignment horizontal="right" vertical="center"/>
    </xf>
    <xf numFmtId="0" fontId="38" fillId="56" borderId="157" applyNumberFormat="0" applyProtection="0">
      <alignment horizontal="left" vertical="top" indent="1"/>
    </xf>
    <xf numFmtId="4" fontId="38" fillId="56" borderId="157" applyNumberFormat="0" applyProtection="0">
      <alignment horizontal="left" vertical="center" indent="1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vertical="center"/>
    </xf>
    <xf numFmtId="4" fontId="44" fillId="68" borderId="157" applyNumberFormat="0" applyProtection="0">
      <alignment horizontal="right" vertical="center"/>
    </xf>
    <xf numFmtId="0" fontId="40" fillId="57" borderId="157" applyNumberFormat="0" applyProtection="0">
      <alignment horizontal="left" vertical="top" indent="1"/>
    </xf>
    <xf numFmtId="4" fontId="40" fillId="57" borderId="157" applyNumberFormat="0" applyProtection="0">
      <alignment horizontal="left" vertical="center" indent="1"/>
    </xf>
    <xf numFmtId="4" fontId="42" fillId="68" borderId="157" applyNumberFormat="0" applyProtection="0">
      <alignment horizontal="right" vertical="center"/>
    </xf>
    <xf numFmtId="4" fontId="40" fillId="68" borderId="157" applyNumberFormat="0" applyProtection="0">
      <alignment horizontal="right" vertical="center"/>
    </xf>
    <xf numFmtId="0" fontId="40" fillId="72" borderId="157" applyNumberFormat="0" applyProtection="0">
      <alignment horizontal="left" vertical="top" indent="1"/>
    </xf>
    <xf numFmtId="4" fontId="40" fillId="72" borderId="157" applyNumberFormat="0" applyProtection="0">
      <alignment horizontal="left" vertical="center" indent="1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vertical="center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4" fontId="40" fillId="57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58" borderId="157" applyNumberFormat="0" applyProtection="0">
      <alignment horizontal="right" vertical="center"/>
    </xf>
    <xf numFmtId="0" fontId="38" fillId="56" borderId="157" applyNumberFormat="0" applyProtection="0">
      <alignment horizontal="left" vertical="top" indent="1"/>
    </xf>
    <xf numFmtId="4" fontId="38" fillId="56" borderId="157" applyNumberFormat="0" applyProtection="0">
      <alignment horizontal="left" vertical="center" indent="1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vertical="center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4" fillId="71" borderId="155" applyNumberFormat="0">
      <protection locked="0"/>
    </xf>
    <xf numFmtId="0" fontId="30" fillId="0" borderId="156">
      <alignment horizontal="left" vertical="center"/>
    </xf>
    <xf numFmtId="4" fontId="38" fillId="56" borderId="157" applyNumberFormat="0" applyProtection="0">
      <alignment vertical="center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59" borderId="157" applyNumberFormat="0" applyProtection="0">
      <alignment horizontal="right" vertical="center"/>
    </xf>
    <xf numFmtId="4" fontId="40" fillId="58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4" fontId="40" fillId="57" borderId="157" applyNumberFormat="0" applyProtection="0">
      <alignment horizontal="right" vertical="center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4" fontId="44" fillId="68" borderId="157" applyNumberFormat="0" applyProtection="0">
      <alignment horizontal="right" vertical="center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4" fontId="40" fillId="61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0" fontId="30" fillId="0" borderId="156">
      <alignment horizontal="left" vertical="center"/>
    </xf>
    <xf numFmtId="4" fontId="38" fillId="56" borderId="157" applyNumberFormat="0" applyProtection="0">
      <alignment vertical="center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39" fillId="56" borderId="157" applyNumberFormat="0" applyProtection="0">
      <alignment vertical="center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4" fontId="42" fillId="72" borderId="157" applyNumberFormat="0" applyProtection="0">
      <alignment vertical="center"/>
    </xf>
    <xf numFmtId="4" fontId="42" fillId="68" borderId="157" applyNumberFormat="0" applyProtection="0">
      <alignment horizontal="right" vertical="center"/>
    </xf>
    <xf numFmtId="0" fontId="40" fillId="72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0" fontId="40" fillId="57" borderId="157" applyNumberFormat="0" applyProtection="0">
      <alignment horizontal="left" vertical="top" indent="1"/>
    </xf>
    <xf numFmtId="4" fontId="38" fillId="56" borderId="157" applyNumberFormat="0" applyProtection="0">
      <alignment horizontal="left" vertical="center" indent="1"/>
    </xf>
    <xf numFmtId="4" fontId="38" fillId="56" borderId="157" applyNumberFormat="0" applyProtection="0">
      <alignment vertical="center"/>
    </xf>
    <xf numFmtId="4" fontId="40" fillId="66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4" fontId="38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4" fontId="40" fillId="60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4" fontId="40" fillId="72" borderId="157" applyNumberFormat="0" applyProtection="0">
      <alignment vertical="center"/>
    </xf>
    <xf numFmtId="4" fontId="40" fillId="68" borderId="157" applyNumberFormat="0" applyProtection="0">
      <alignment horizontal="right" vertical="center"/>
    </xf>
    <xf numFmtId="4" fontId="40" fillId="72" borderId="157" applyNumberFormat="0" applyProtection="0">
      <alignment horizontal="left" vertical="center" indent="1"/>
    </xf>
    <xf numFmtId="4" fontId="40" fillId="57" borderId="157" applyNumberFormat="0" applyProtection="0">
      <alignment horizontal="left" vertical="center" indent="1"/>
    </xf>
    <xf numFmtId="4" fontId="39" fillId="56" borderId="157" applyNumberFormat="0" applyProtection="0">
      <alignment vertical="center"/>
    </xf>
    <xf numFmtId="4" fontId="40" fillId="65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0" fontId="4" fillId="71" borderId="155" applyNumberFormat="0">
      <protection locked="0"/>
    </xf>
    <xf numFmtId="0" fontId="4" fillId="71" borderId="155" applyNumberFormat="0">
      <protection locked="0"/>
    </xf>
    <xf numFmtId="4" fontId="38" fillId="56" borderId="157" applyNumberFormat="0" applyProtection="0">
      <alignment vertical="center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4" fontId="38" fillId="56" borderId="157" applyNumberFormat="0" applyProtection="0">
      <alignment vertical="center"/>
    </xf>
    <xf numFmtId="4" fontId="39" fillId="56" borderId="157" applyNumberFormat="0" applyProtection="0">
      <alignment vertical="center"/>
    </xf>
    <xf numFmtId="4" fontId="38" fillId="56" borderId="157" applyNumberFormat="0" applyProtection="0">
      <alignment horizontal="left" vertical="center" indent="1"/>
    </xf>
    <xf numFmtId="0" fontId="38" fillId="56" borderId="157" applyNumberFormat="0" applyProtection="0">
      <alignment horizontal="left" vertical="top" indent="1"/>
    </xf>
    <xf numFmtId="4" fontId="40" fillId="58" borderId="157" applyNumberFormat="0" applyProtection="0">
      <alignment horizontal="right" vertical="center"/>
    </xf>
    <xf numFmtId="4" fontId="40" fillId="59" borderId="157" applyNumberFormat="0" applyProtection="0">
      <alignment horizontal="right" vertical="center"/>
    </xf>
    <xf numFmtId="4" fontId="40" fillId="60" borderId="157" applyNumberFormat="0" applyProtection="0">
      <alignment horizontal="right" vertical="center"/>
    </xf>
    <xf numFmtId="4" fontId="40" fillId="61" borderId="157" applyNumberFormat="0" applyProtection="0">
      <alignment horizontal="right" vertical="center"/>
    </xf>
    <xf numFmtId="4" fontId="40" fillId="62" borderId="157" applyNumberFormat="0" applyProtection="0">
      <alignment horizontal="right" vertical="center"/>
    </xf>
    <xf numFmtId="4" fontId="40" fillId="63" borderId="157" applyNumberFormat="0" applyProtection="0">
      <alignment horizontal="right" vertical="center"/>
    </xf>
    <xf numFmtId="4" fontId="40" fillId="64" borderId="157" applyNumberFormat="0" applyProtection="0">
      <alignment horizontal="right" vertical="center"/>
    </xf>
    <xf numFmtId="4" fontId="40" fillId="65" borderId="157" applyNumberFormat="0" applyProtection="0">
      <alignment horizontal="right" vertical="center"/>
    </xf>
    <xf numFmtId="4" fontId="40" fillId="66" borderId="157" applyNumberFormat="0" applyProtection="0">
      <alignment horizontal="right" vertical="center"/>
    </xf>
    <xf numFmtId="4" fontId="40" fillId="57" borderId="157" applyNumberFormat="0" applyProtection="0">
      <alignment horizontal="right" vertical="center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center" indent="1"/>
    </xf>
    <xf numFmtId="0" fontId="4" fillId="69" borderId="157" applyNumberFormat="0" applyProtection="0">
      <alignment horizontal="left" vertical="top" indent="1"/>
    </xf>
    <xf numFmtId="0" fontId="4" fillId="69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center" indent="1"/>
    </xf>
    <xf numFmtId="0" fontId="4" fillId="57" borderId="157" applyNumberFormat="0" applyProtection="0">
      <alignment horizontal="left" vertical="top" indent="1"/>
    </xf>
    <xf numFmtId="0" fontId="4" fillId="57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center" indent="1"/>
    </xf>
    <xf numFmtId="0" fontId="4" fillId="70" borderId="157" applyNumberFormat="0" applyProtection="0">
      <alignment horizontal="left" vertical="top" indent="1"/>
    </xf>
    <xf numFmtId="0" fontId="4" fillId="70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center" indent="1"/>
    </xf>
    <xf numFmtId="0" fontId="4" fillId="68" borderId="157" applyNumberFormat="0" applyProtection="0">
      <alignment horizontal="left" vertical="top" indent="1"/>
    </xf>
    <xf numFmtId="0" fontId="4" fillId="68" borderId="157" applyNumberFormat="0" applyProtection="0">
      <alignment horizontal="left" vertical="top" indent="1"/>
    </xf>
    <xf numFmtId="4" fontId="40" fillId="72" borderId="157" applyNumberFormat="0" applyProtection="0">
      <alignment vertical="center"/>
    </xf>
    <xf numFmtId="4" fontId="42" fillId="72" borderId="157" applyNumberFormat="0" applyProtection="0">
      <alignment vertical="center"/>
    </xf>
    <xf numFmtId="4" fontId="40" fillId="72" borderId="157" applyNumberFormat="0" applyProtection="0">
      <alignment horizontal="left" vertical="center" indent="1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0" fontId="40" fillId="72" borderId="157" applyNumberFormat="0" applyProtection="0">
      <alignment horizontal="left" vertical="top" indent="1"/>
    </xf>
    <xf numFmtId="4" fontId="40" fillId="68" borderId="157" applyNumberFormat="0" applyProtection="0">
      <alignment horizontal="right" vertical="center"/>
    </xf>
    <xf numFmtId="4" fontId="42" fillId="68" borderId="157" applyNumberFormat="0" applyProtection="0">
      <alignment horizontal="right" vertical="center"/>
    </xf>
    <xf numFmtId="4" fontId="40" fillId="57" borderId="157" applyNumberFormat="0" applyProtection="0">
      <alignment horizontal="left" vertical="center" indent="1"/>
    </xf>
    <xf numFmtId="0" fontId="40" fillId="57" borderId="157" applyNumberFormat="0" applyProtection="0">
      <alignment horizontal="left" vertical="top" indent="1"/>
    </xf>
    <xf numFmtId="4" fontId="44" fillId="68" borderId="157" applyNumberFormat="0" applyProtection="0">
      <alignment horizontal="right" vertical="center"/>
    </xf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2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3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0" fontId="6" fillId="37" borderId="0" applyNumberFormat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4" fillId="0" borderId="0"/>
    <xf numFmtId="43" fontId="6" fillId="0" borderId="0" applyFont="0" applyFill="0" applyBorder="0" applyAlignment="0" applyProtection="0"/>
  </cellStyleXfs>
  <cellXfs count="1719">
    <xf numFmtId="0" fontId="0" fillId="0" borderId="0" xfId="0"/>
    <xf numFmtId="0" fontId="0" fillId="0" borderId="0" xfId="0" applyAlignment="1">
      <alignment horizontal="right"/>
    </xf>
    <xf numFmtId="164" fontId="19" fillId="5" borderId="16" xfId="1" applyNumberFormat="1" applyFont="1" applyFill="1" applyBorder="1" applyAlignment="1">
      <alignment horizontal="center" vertical="center"/>
    </xf>
    <xf numFmtId="0" fontId="23" fillId="0" borderId="16" xfId="1" applyFont="1" applyFill="1" applyBorder="1" applyAlignment="1">
      <alignment horizontal="left" vertical="center"/>
    </xf>
    <xf numFmtId="165" fontId="23" fillId="41" borderId="18" xfId="1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horizontal="left"/>
    </xf>
    <xf numFmtId="0" fontId="6" fillId="0" borderId="0" xfId="2" applyFill="1" applyAlignment="1">
      <alignment horizontal="center" vertical="center" textRotation="90"/>
    </xf>
    <xf numFmtId="0" fontId="6" fillId="4" borderId="0" xfId="2" applyFill="1" applyAlignment="1">
      <alignment horizontal="center" vertical="center" textRotation="90"/>
    </xf>
    <xf numFmtId="165" fontId="23" fillId="41" borderId="16" xfId="1" applyNumberFormat="1" applyFont="1" applyFill="1" applyBorder="1" applyAlignment="1">
      <alignment horizontal="center" vertical="center"/>
    </xf>
    <xf numFmtId="0" fontId="19" fillId="0" borderId="16" xfId="1" applyFont="1" applyFill="1" applyBorder="1" applyAlignment="1">
      <alignment horizontal="left" vertical="center"/>
    </xf>
    <xf numFmtId="164" fontId="20" fillId="75" borderId="16" xfId="1" applyNumberFormat="1" applyFont="1" applyFill="1" applyBorder="1" applyAlignment="1">
      <alignment horizontal="center" vertical="center"/>
    </xf>
    <xf numFmtId="164" fontId="19" fillId="5" borderId="24" xfId="1" applyNumberFormat="1" applyFont="1" applyFill="1" applyBorder="1" applyAlignment="1">
      <alignment horizontal="left" vertical="center"/>
    </xf>
    <xf numFmtId="0" fontId="49" fillId="39" borderId="26" xfId="1" applyFont="1" applyFill="1" applyBorder="1" applyAlignment="1">
      <alignment horizontal="left" vertical="center"/>
    </xf>
    <xf numFmtId="1" fontId="19" fillId="0" borderId="16" xfId="1" applyNumberFormat="1" applyFont="1" applyFill="1" applyBorder="1" applyAlignment="1">
      <alignment horizontal="center" vertical="center"/>
    </xf>
    <xf numFmtId="164" fontId="53" fillId="78" borderId="17" xfId="3" applyNumberFormat="1" applyFont="1" applyFill="1" applyBorder="1" applyAlignment="1">
      <alignment vertical="center"/>
    </xf>
    <xf numFmtId="0" fontId="0" fillId="0" borderId="0" xfId="0"/>
    <xf numFmtId="0" fontId="0" fillId="0" borderId="0" xfId="2" applyFont="1" applyFill="1" applyAlignment="1">
      <alignment horizontal="center" vertical="center" textRotation="90"/>
    </xf>
    <xf numFmtId="0" fontId="0" fillId="0" borderId="0" xfId="0" applyBorder="1"/>
    <xf numFmtId="1" fontId="19" fillId="80" borderId="16" xfId="1" applyNumberFormat="1" applyFont="1" applyFill="1" applyBorder="1" applyAlignment="1">
      <alignment horizontal="center" vertical="center"/>
    </xf>
    <xf numFmtId="16" fontId="2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23" fillId="7" borderId="16" xfId="1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Alignment="1">
      <alignment horizontal="left"/>
    </xf>
    <xf numFmtId="0" fontId="0" fillId="81" borderId="0" xfId="0" applyFill="1"/>
    <xf numFmtId="0" fontId="0" fillId="0" borderId="0" xfId="0" applyBorder="1" applyAlignment="1">
      <alignment horizontal="center"/>
    </xf>
    <xf numFmtId="0" fontId="0" fillId="83" borderId="38" xfId="0" applyFill="1" applyBorder="1" applyAlignment="1">
      <alignment horizontal="center"/>
    </xf>
    <xf numFmtId="0" fontId="0" fillId="0" borderId="6" xfId="0" applyBorder="1"/>
    <xf numFmtId="0" fontId="0" fillId="0" borderId="25" xfId="0" applyBorder="1"/>
    <xf numFmtId="0" fontId="0" fillId="0" borderId="24" xfId="0" applyBorder="1"/>
    <xf numFmtId="0" fontId="0" fillId="83" borderId="25" xfId="0" applyFill="1" applyBorder="1"/>
    <xf numFmtId="16" fontId="0" fillId="0" borderId="0" xfId="0" applyNumberFormat="1" applyAlignment="1">
      <alignment horizontal="center"/>
    </xf>
    <xf numFmtId="0" fontId="0" fillId="83" borderId="16" xfId="0" applyFill="1" applyBorder="1"/>
    <xf numFmtId="0" fontId="0" fillId="0" borderId="41" xfId="0" applyBorder="1" applyAlignment="1">
      <alignment horizontal="center"/>
    </xf>
    <xf numFmtId="0" fontId="0" fillId="83" borderId="6" xfId="0" applyFill="1" applyBorder="1"/>
    <xf numFmtId="16" fontId="0" fillId="2" borderId="0" xfId="0" applyNumberFormat="1" applyFill="1"/>
    <xf numFmtId="0" fontId="0" fillId="83" borderId="43" xfId="0" applyFill="1" applyBorder="1" applyAlignment="1">
      <alignment horizontal="center" vertical="center"/>
    </xf>
    <xf numFmtId="0" fontId="0" fillId="4" borderId="0" xfId="2" applyFont="1" applyFill="1" applyAlignment="1">
      <alignment horizontal="center" vertical="center" textRotation="90"/>
    </xf>
    <xf numFmtId="0" fontId="5" fillId="82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5" borderId="0" xfId="0" applyFont="1" applyFill="1" applyAlignment="1">
      <alignment horizontal="center"/>
    </xf>
    <xf numFmtId="0" fontId="0" fillId="84" borderId="0" xfId="2" applyFont="1" applyFill="1" applyAlignment="1">
      <alignment horizontal="center" vertical="center" textRotation="90"/>
    </xf>
    <xf numFmtId="0" fontId="5" fillId="76" borderId="0" xfId="0" applyFont="1" applyFill="1" applyAlignment="1">
      <alignment horizontal="center"/>
    </xf>
    <xf numFmtId="0" fontId="5" fillId="81" borderId="0" xfId="0" applyFont="1" applyFill="1" applyAlignment="1">
      <alignment horizontal="center"/>
    </xf>
    <xf numFmtId="0" fontId="5" fillId="77" borderId="0" xfId="0" applyFont="1" applyFill="1" applyAlignment="1">
      <alignment horizontal="center"/>
    </xf>
    <xf numFmtId="0" fontId="5" fillId="87" borderId="0" xfId="0" applyFont="1" applyFill="1" applyAlignment="1">
      <alignment horizontal="center"/>
    </xf>
    <xf numFmtId="0" fontId="6" fillId="0" borderId="0" xfId="2" applyFill="1" applyAlignment="1">
      <alignment horizontal="center" vertical="center"/>
    </xf>
    <xf numFmtId="0" fontId="5" fillId="82" borderId="0" xfId="0" quotePrefix="1" applyFont="1" applyFill="1" applyAlignment="1">
      <alignment horizontal="center"/>
    </xf>
    <xf numFmtId="0" fontId="5" fillId="7" borderId="0" xfId="0" quotePrefix="1" applyFont="1" applyFill="1" applyAlignment="1">
      <alignment horizontal="center"/>
    </xf>
    <xf numFmtId="0" fontId="5" fillId="4" borderId="0" xfId="0" quotePrefix="1" applyFont="1" applyFill="1" applyAlignment="1">
      <alignment horizontal="center"/>
    </xf>
    <xf numFmtId="0" fontId="5" fillId="85" borderId="0" xfId="0" quotePrefix="1" applyFont="1" applyFill="1" applyAlignment="1">
      <alignment horizontal="center"/>
    </xf>
    <xf numFmtId="0" fontId="5" fillId="86" borderId="0" xfId="0" quotePrefix="1" applyFont="1" applyFill="1" applyAlignment="1">
      <alignment horizontal="center"/>
    </xf>
    <xf numFmtId="0" fontId="6" fillId="0" borderId="0" xfId="2" applyFill="1" applyAlignment="1">
      <alignment horizontal="center" vertical="center" textRotation="90" wrapText="1"/>
    </xf>
    <xf numFmtId="0" fontId="6" fillId="81" borderId="0" xfId="2" applyFill="1" applyAlignment="1">
      <alignment horizontal="center" vertical="center" textRotation="90"/>
    </xf>
    <xf numFmtId="0" fontId="0" fillId="0" borderId="0" xfId="2" applyFont="1" applyFill="1" applyBorder="1" applyAlignment="1">
      <alignment horizontal="center" vertical="center" textRotation="90"/>
    </xf>
    <xf numFmtId="0" fontId="6" fillId="0" borderId="0" xfId="2" applyFill="1" applyBorder="1" applyAlignment="1">
      <alignment horizontal="center" vertical="center" textRotation="90" wrapText="1"/>
    </xf>
    <xf numFmtId="164" fontId="23" fillId="3" borderId="16" xfId="1" applyNumberFormat="1" applyFont="1" applyFill="1" applyBorder="1" applyAlignment="1">
      <alignment horizontal="center" vertical="center"/>
    </xf>
    <xf numFmtId="16" fontId="22" fillId="3" borderId="3" xfId="0" applyNumberFormat="1" applyFont="1" applyFill="1" applyBorder="1" applyAlignment="1">
      <alignment horizontal="center" vertical="center" wrapText="1"/>
    </xf>
    <xf numFmtId="164" fontId="53" fillId="0" borderId="17" xfId="3" applyNumberFormat="1" applyFont="1" applyFill="1" applyBorder="1" applyAlignment="1">
      <alignment vertical="center"/>
    </xf>
    <xf numFmtId="0" fontId="0" fillId="0" borderId="0" xfId="2" applyFont="1" applyFill="1" applyBorder="1" applyAlignment="1">
      <alignment horizontal="center" vertical="center"/>
    </xf>
    <xf numFmtId="0" fontId="6" fillId="0" borderId="0" xfId="2" applyFill="1" applyBorder="1" applyAlignment="1">
      <alignment horizontal="center" vertical="center"/>
    </xf>
    <xf numFmtId="0" fontId="23" fillId="0" borderId="18" xfId="1" applyFont="1" applyFill="1" applyBorder="1" applyAlignment="1">
      <alignment horizontal="left" vertical="center"/>
    </xf>
    <xf numFmtId="164" fontId="53" fillId="3" borderId="17" xfId="3" applyNumberFormat="1" applyFont="1" applyFill="1" applyBorder="1" applyAlignment="1">
      <alignment vertical="center"/>
    </xf>
    <xf numFmtId="0" fontId="0" fillId="3" borderId="0" xfId="2" applyFont="1" applyFill="1" applyAlignment="1">
      <alignment horizontal="center" vertical="center" wrapText="1"/>
    </xf>
    <xf numFmtId="0" fontId="6" fillId="0" borderId="0" xfId="2" applyFill="1" applyAlignment="1">
      <alignment horizontal="center" vertical="center" wrapText="1"/>
    </xf>
    <xf numFmtId="0" fontId="0" fillId="0" borderId="0" xfId="2" applyFont="1" applyFill="1" applyAlignment="1">
      <alignment horizontal="center" vertical="center" wrapText="1"/>
    </xf>
    <xf numFmtId="0" fontId="6" fillId="3" borderId="0" xfId="2" applyFill="1" applyAlignment="1">
      <alignment horizontal="center" vertical="center" wrapText="1"/>
    </xf>
    <xf numFmtId="0" fontId="0" fillId="81" borderId="0" xfId="2" applyFont="1" applyFill="1" applyAlignment="1">
      <alignment horizontal="center" vertical="center" wrapText="1"/>
    </xf>
    <xf numFmtId="0" fontId="0" fillId="0" borderId="0" xfId="2" applyFont="1" applyFill="1" applyBorder="1" applyAlignment="1">
      <alignment horizontal="center" vertical="center" wrapText="1"/>
    </xf>
    <xf numFmtId="0" fontId="6" fillId="0" borderId="0" xfId="2" applyFill="1" applyBorder="1" applyAlignment="1">
      <alignment horizontal="center" vertical="center" wrapText="1"/>
    </xf>
    <xf numFmtId="0" fontId="6" fillId="4" borderId="0" xfId="2" applyFill="1" applyBorder="1" applyAlignment="1">
      <alignment horizontal="center" vertical="center" wrapText="1"/>
    </xf>
    <xf numFmtId="0" fontId="0" fillId="81" borderId="0" xfId="2" applyFont="1" applyFill="1" applyBorder="1" applyAlignment="1">
      <alignment horizontal="center" vertical="center"/>
    </xf>
    <xf numFmtId="0" fontId="6" fillId="3" borderId="0" xfId="2" applyFill="1" applyBorder="1" applyAlignment="1">
      <alignment horizontal="center" vertical="center"/>
    </xf>
    <xf numFmtId="0" fontId="3" fillId="0" borderId="0" xfId="2" applyFont="1" applyFill="1" applyBorder="1" applyAlignment="1">
      <alignment horizontal="center" vertical="center"/>
    </xf>
    <xf numFmtId="0" fontId="0" fillId="0" borderId="0" xfId="0" applyAlignment="1"/>
    <xf numFmtId="0" fontId="0" fillId="0" borderId="50" xfId="0" applyBorder="1"/>
    <xf numFmtId="0" fontId="0" fillId="0" borderId="0" xfId="0" applyAlignment="1">
      <alignment wrapText="1"/>
    </xf>
    <xf numFmtId="0" fontId="0" fillId="0" borderId="50" xfId="0" applyFill="1" applyBorder="1"/>
    <xf numFmtId="164" fontId="20" fillId="75" borderId="17" xfId="1" applyNumberFormat="1" applyFont="1" applyFill="1" applyBorder="1" applyAlignment="1">
      <alignment horizontal="center" vertical="center"/>
    </xf>
    <xf numFmtId="0" fontId="0" fillId="0" borderId="51" xfId="0" applyBorder="1"/>
    <xf numFmtId="0" fontId="0" fillId="0" borderId="51" xfId="0" applyFill="1" applyBorder="1"/>
    <xf numFmtId="164" fontId="19" fillId="0" borderId="51" xfId="1" applyNumberFormat="1" applyFont="1" applyFill="1" applyBorder="1" applyAlignment="1">
      <alignment horizontal="left" vertical="center"/>
    </xf>
    <xf numFmtId="0" fontId="49" fillId="0" borderId="51" xfId="1" applyFont="1" applyFill="1" applyBorder="1" applyAlignment="1">
      <alignment horizontal="left" vertical="center"/>
    </xf>
    <xf numFmtId="0" fontId="19" fillId="0" borderId="51" xfId="1" applyFont="1" applyFill="1" applyBorder="1" applyAlignment="1">
      <alignment horizontal="left" vertical="center"/>
    </xf>
    <xf numFmtId="0" fontId="23" fillId="0" borderId="51" xfId="1" applyFont="1" applyFill="1" applyBorder="1" applyAlignment="1">
      <alignment horizontal="left" vertical="center"/>
    </xf>
    <xf numFmtId="164" fontId="23" fillId="7" borderId="23" xfId="1" applyNumberFormat="1" applyFont="1" applyFill="1" applyBorder="1" applyAlignment="1">
      <alignment horizontal="center" vertical="center"/>
    </xf>
    <xf numFmtId="16" fontId="22" fillId="0" borderId="52" xfId="0" applyNumberFormat="1" applyFont="1" applyBorder="1" applyAlignment="1">
      <alignment horizontal="center" vertical="center" wrapText="1"/>
    </xf>
    <xf numFmtId="0" fontId="5" fillId="0" borderId="0" xfId="0" applyFont="1" applyFill="1" applyAlignment="1">
      <alignment horizontal="center"/>
    </xf>
    <xf numFmtId="0" fontId="6" fillId="0" borderId="51" xfId="2" applyFill="1" applyBorder="1" applyAlignment="1">
      <alignment horizontal="center" vertical="center" textRotation="90"/>
    </xf>
    <xf numFmtId="0" fontId="0" fillId="0" borderId="51" xfId="2" applyFont="1" applyFill="1" applyBorder="1" applyAlignment="1">
      <alignment horizontal="center" vertical="center" textRotation="90"/>
    </xf>
    <xf numFmtId="0" fontId="5" fillId="85" borderId="51" xfId="0" applyFont="1" applyFill="1" applyBorder="1" applyAlignment="1">
      <alignment horizontal="center"/>
    </xf>
    <xf numFmtId="164" fontId="19" fillId="5" borderId="53" xfId="1" applyNumberFormat="1" applyFont="1" applyFill="1" applyBorder="1" applyAlignment="1">
      <alignment horizontal="center" vertical="center"/>
    </xf>
    <xf numFmtId="164" fontId="23" fillId="7" borderId="53" xfId="1" applyNumberFormat="1" applyFont="1" applyFill="1" applyBorder="1" applyAlignment="1">
      <alignment horizontal="center" vertical="center"/>
    </xf>
    <xf numFmtId="164" fontId="20" fillId="75" borderId="53" xfId="1" applyNumberFormat="1" applyFont="1" applyFill="1" applyBorder="1" applyAlignment="1">
      <alignment horizontal="center" vertical="center"/>
    </xf>
    <xf numFmtId="1" fontId="19" fillId="0" borderId="53" xfId="1" applyNumberFormat="1" applyFont="1" applyFill="1" applyBorder="1" applyAlignment="1">
      <alignment horizontal="center" vertical="center"/>
    </xf>
    <xf numFmtId="1" fontId="19" fillId="0" borderId="24" xfId="1" applyNumberFormat="1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27" xfId="0" applyFill="1" applyBorder="1"/>
    <xf numFmtId="164" fontId="53" fillId="78" borderId="28" xfId="3" applyNumberFormat="1" applyFont="1" applyFill="1" applyBorder="1" applyAlignment="1">
      <alignment vertical="center"/>
    </xf>
    <xf numFmtId="164" fontId="53" fillId="78" borderId="29" xfId="3" applyNumberFormat="1" applyFont="1" applyFill="1" applyBorder="1" applyAlignment="1">
      <alignment vertical="center"/>
    </xf>
    <xf numFmtId="164" fontId="53" fillId="3" borderId="35" xfId="3" applyNumberFormat="1" applyFont="1" applyFill="1" applyBorder="1" applyAlignment="1">
      <alignment vertical="center"/>
    </xf>
    <xf numFmtId="164" fontId="53" fillId="3" borderId="34" xfId="3" applyNumberFormat="1" applyFont="1" applyFill="1" applyBorder="1" applyAlignment="1">
      <alignment vertical="center"/>
    </xf>
    <xf numFmtId="164" fontId="53" fillId="78" borderId="5" xfId="3" applyNumberFormat="1" applyFont="1" applyFill="1" applyBorder="1" applyAlignment="1">
      <alignment vertical="center"/>
    </xf>
    <xf numFmtId="0" fontId="21" fillId="5" borderId="18" xfId="1" applyFont="1" applyFill="1" applyBorder="1" applyAlignment="1">
      <alignment horizontal="right" vertical="center"/>
    </xf>
    <xf numFmtId="164" fontId="53" fillId="78" borderId="18" xfId="3" applyNumberFormat="1" applyFont="1" applyFill="1" applyBorder="1" applyAlignment="1">
      <alignment vertical="center"/>
    </xf>
    <xf numFmtId="164" fontId="53" fillId="3" borderId="18" xfId="3" applyNumberFormat="1" applyFont="1" applyFill="1" applyBorder="1" applyAlignment="1">
      <alignment vertical="center"/>
    </xf>
    <xf numFmtId="164" fontId="53" fillId="78" borderId="23" xfId="3" applyNumberFormat="1" applyFont="1" applyFill="1" applyBorder="1" applyAlignment="1">
      <alignment vertical="center"/>
    </xf>
    <xf numFmtId="164" fontId="53" fillId="0" borderId="0" xfId="3" applyNumberFormat="1" applyFont="1" applyFill="1" applyBorder="1" applyAlignment="1">
      <alignment vertical="center"/>
    </xf>
    <xf numFmtId="164" fontId="53" fillId="0" borderId="18" xfId="3" applyNumberFormat="1" applyFont="1" applyFill="1" applyBorder="1" applyAlignment="1">
      <alignment vertical="center"/>
    </xf>
    <xf numFmtId="164" fontId="53" fillId="78" borderId="35" xfId="3" applyNumberFormat="1" applyFont="1" applyFill="1" applyBorder="1" applyAlignment="1">
      <alignment vertical="center"/>
    </xf>
    <xf numFmtId="164" fontId="53" fillId="78" borderId="34" xfId="3" applyNumberFormat="1" applyFont="1" applyFill="1" applyBorder="1" applyAlignment="1">
      <alignment vertical="center"/>
    </xf>
    <xf numFmtId="164" fontId="53" fillId="78" borderId="36" xfId="3" applyNumberFormat="1" applyFont="1" applyFill="1" applyBorder="1" applyAlignment="1">
      <alignment vertical="center"/>
    </xf>
    <xf numFmtId="164" fontId="53" fillId="0" borderId="35" xfId="3" applyNumberFormat="1" applyFont="1" applyFill="1" applyBorder="1" applyAlignment="1">
      <alignment vertical="center"/>
    </xf>
    <xf numFmtId="164" fontId="53" fillId="0" borderId="28" xfId="3" applyNumberFormat="1" applyFont="1" applyFill="1" applyBorder="1" applyAlignment="1">
      <alignment vertical="center"/>
    </xf>
    <xf numFmtId="164" fontId="53" fillId="3" borderId="23" xfId="3" applyNumberFormat="1" applyFont="1" applyFill="1" applyBorder="1" applyAlignment="1">
      <alignment vertical="center"/>
    </xf>
    <xf numFmtId="164" fontId="53" fillId="3" borderId="28" xfId="3" applyNumberFormat="1" applyFont="1" applyFill="1" applyBorder="1" applyAlignment="1">
      <alignment vertical="center"/>
    </xf>
    <xf numFmtId="164" fontId="53" fillId="3" borderId="5" xfId="3" applyNumberFormat="1" applyFont="1" applyFill="1" applyBorder="1" applyAlignment="1">
      <alignment vertical="center"/>
    </xf>
    <xf numFmtId="164" fontId="53" fillId="0" borderId="23" xfId="3" applyNumberFormat="1" applyFont="1" applyFill="1" applyBorder="1" applyAlignment="1">
      <alignment vertical="center"/>
    </xf>
    <xf numFmtId="164" fontId="20" fillId="75" borderId="4" xfId="1" applyNumberFormat="1" applyFont="1" applyFill="1" applyBorder="1" applyAlignment="1">
      <alignment horizontal="center" vertical="center"/>
    </xf>
    <xf numFmtId="164" fontId="20" fillId="75" borderId="0" xfId="1" applyNumberFormat="1" applyFont="1" applyFill="1" applyBorder="1" applyAlignment="1">
      <alignment horizontal="center" vertical="center"/>
    </xf>
    <xf numFmtId="164" fontId="20" fillId="75" borderId="27" xfId="1" applyNumberFormat="1" applyFont="1" applyFill="1" applyBorder="1" applyAlignment="1">
      <alignment horizontal="center" vertical="center"/>
    </xf>
    <xf numFmtId="0" fontId="49" fillId="39" borderId="54" xfId="1" applyFont="1" applyFill="1" applyBorder="1" applyAlignment="1">
      <alignment horizontal="left" vertical="center"/>
    </xf>
    <xf numFmtId="164" fontId="19" fillId="0" borderId="0" xfId="1" applyNumberFormat="1" applyFont="1" applyFill="1" applyBorder="1" applyAlignment="1">
      <alignment vertical="center"/>
    </xf>
    <xf numFmtId="1" fontId="19" fillId="0" borderId="0" xfId="1" applyNumberFormat="1" applyFont="1" applyFill="1" applyBorder="1" applyAlignment="1">
      <alignment vertical="center"/>
    </xf>
    <xf numFmtId="164" fontId="4" fillId="0" borderId="0" xfId="1" applyNumberFormat="1" applyFont="1" applyFill="1" applyBorder="1" applyAlignment="1">
      <alignment vertical="center"/>
    </xf>
    <xf numFmtId="0" fontId="19" fillId="0" borderId="18" xfId="1" applyFont="1" applyFill="1" applyBorder="1" applyAlignment="1">
      <alignment horizontal="left" vertical="center"/>
    </xf>
    <xf numFmtId="0" fontId="50" fillId="0" borderId="0" xfId="1" applyNumberFormat="1" applyFont="1" applyFill="1" applyBorder="1" applyAlignment="1">
      <alignment vertical="center"/>
    </xf>
    <xf numFmtId="0" fontId="0" fillId="0" borderId="51" xfId="0" applyBorder="1" applyAlignment="1"/>
    <xf numFmtId="0" fontId="0" fillId="0" borderId="0" xfId="0" applyAlignment="1">
      <alignment horizontal="center" vertical="center" textRotation="90"/>
    </xf>
    <xf numFmtId="0" fontId="0" fillId="0" borderId="0" xfId="0" applyAlignment="1">
      <alignment textRotation="90"/>
    </xf>
    <xf numFmtId="164" fontId="53" fillId="0" borderId="4" xfId="3" applyNumberFormat="1" applyFont="1" applyFill="1" applyBorder="1" applyAlignment="1">
      <alignment vertical="center"/>
    </xf>
    <xf numFmtId="0" fontId="36" fillId="0" borderId="0" xfId="2" applyFont="1" applyFill="1" applyAlignment="1">
      <alignment horizontal="center" vertical="center"/>
    </xf>
    <xf numFmtId="0" fontId="36" fillId="81" borderId="0" xfId="2" applyFont="1" applyFill="1" applyAlignment="1">
      <alignment horizontal="center" vertical="center"/>
    </xf>
    <xf numFmtId="0" fontId="0" fillId="83" borderId="16" xfId="0" applyFill="1" applyBorder="1" applyAlignment="1">
      <alignment horizontal="center" vertical="center"/>
    </xf>
    <xf numFmtId="0" fontId="6" fillId="3" borderId="0" xfId="2" applyFill="1" applyAlignment="1">
      <alignment horizontal="center" vertical="center"/>
    </xf>
    <xf numFmtId="0" fontId="0" fillId="0" borderId="67" xfId="0" applyFill="1" applyBorder="1" applyAlignment="1">
      <alignment horizontal="center"/>
    </xf>
    <xf numFmtId="164" fontId="20" fillId="75" borderId="18" xfId="1" applyNumberFormat="1" applyFont="1" applyFill="1" applyBorder="1" applyAlignment="1">
      <alignment horizontal="center" vertical="center"/>
    </xf>
    <xf numFmtId="16" fontId="22" fillId="3" borderId="60" xfId="0" applyNumberFormat="1" applyFont="1" applyFill="1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74" fontId="22" fillId="3" borderId="60" xfId="0" applyNumberFormat="1" applyFont="1" applyFill="1" applyBorder="1" applyAlignment="1">
      <alignment horizontal="center" vertical="center"/>
    </xf>
    <xf numFmtId="0" fontId="0" fillId="0" borderId="60" xfId="0" applyFill="1" applyBorder="1" applyAlignment="1">
      <alignment horizontal="center" vertical="center" wrapText="1"/>
    </xf>
    <xf numFmtId="0" fontId="0" fillId="2" borderId="60" xfId="0" applyFill="1" applyBorder="1" applyAlignment="1">
      <alignment horizontal="center" vertical="center" wrapText="1"/>
    </xf>
    <xf numFmtId="174" fontId="22" fillId="0" borderId="60" xfId="0" applyNumberFormat="1" applyFont="1" applyFill="1" applyBorder="1" applyAlignment="1">
      <alignment horizontal="center" vertical="center"/>
    </xf>
    <xf numFmtId="0" fontId="0" fillId="0" borderId="69" xfId="2" applyFont="1" applyFill="1" applyBorder="1" applyAlignment="1">
      <alignment horizontal="left" vertical="center" wrapText="1"/>
    </xf>
    <xf numFmtId="0" fontId="0" fillId="3" borderId="0" xfId="0" applyFill="1"/>
    <xf numFmtId="0" fontId="0" fillId="3" borderId="0" xfId="2" applyFont="1" applyFill="1" applyAlignment="1">
      <alignment horizontal="center" vertical="center"/>
    </xf>
    <xf numFmtId="0" fontId="50" fillId="80" borderId="35" xfId="1" applyNumberFormat="1" applyFont="1" applyFill="1" applyBorder="1" applyAlignment="1">
      <alignment horizontal="center" vertical="center"/>
    </xf>
    <xf numFmtId="164" fontId="4" fillId="80" borderId="28" xfId="1" applyNumberFormat="1" applyFont="1" applyFill="1" applyBorder="1" applyAlignment="1">
      <alignment horizontal="center" vertical="center"/>
    </xf>
    <xf numFmtId="1" fontId="19" fillId="80" borderId="17" xfId="1" applyNumberFormat="1" applyFont="1" applyFill="1" applyBorder="1" applyAlignment="1">
      <alignment horizontal="center" vertical="center"/>
    </xf>
    <xf numFmtId="164" fontId="19" fillId="80" borderId="17" xfId="1" applyNumberFormat="1" applyFont="1" applyFill="1" applyBorder="1" applyAlignment="1">
      <alignment horizontal="center" vertical="center"/>
    </xf>
    <xf numFmtId="164" fontId="20" fillId="80" borderId="16" xfId="1" applyNumberFormat="1" applyFont="1" applyFill="1" applyBorder="1" applyAlignment="1">
      <alignment horizontal="center" vertical="center"/>
    </xf>
    <xf numFmtId="0" fontId="0" fillId="80" borderId="0" xfId="0" applyFill="1" applyBorder="1"/>
    <xf numFmtId="0" fontId="0" fillId="80" borderId="0" xfId="0" applyFill="1"/>
    <xf numFmtId="0" fontId="5" fillId="0" borderId="0" xfId="0" quotePrefix="1" applyFont="1" applyFill="1" applyAlignment="1">
      <alignment horizontal="center"/>
    </xf>
    <xf numFmtId="0" fontId="0" fillId="0" borderId="5" xfId="0" applyBorder="1" applyAlignment="1">
      <alignment horizontal="center"/>
    </xf>
    <xf numFmtId="0" fontId="0" fillId="83" borderId="4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83" borderId="0" xfId="0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83" borderId="27" xfId="0" applyFill="1" applyBorder="1" applyAlignment="1">
      <alignment horizontal="center"/>
    </xf>
    <xf numFmtId="0" fontId="0" fillId="83" borderId="34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83" borderId="38" xfId="0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83" borderId="30" xfId="0" applyFill="1" applyBorder="1" applyAlignment="1">
      <alignment horizontal="center"/>
    </xf>
    <xf numFmtId="0" fontId="0" fillId="83" borderId="86" xfId="0" applyFill="1" applyBorder="1" applyAlignment="1">
      <alignment horizontal="center"/>
    </xf>
    <xf numFmtId="0" fontId="0" fillId="83" borderId="32" xfId="0" applyFill="1" applyBorder="1" applyAlignment="1">
      <alignment horizontal="center"/>
    </xf>
    <xf numFmtId="0" fontId="0" fillId="83" borderId="37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2" borderId="4" xfId="0" applyFill="1" applyBorder="1" applyAlignment="1">
      <alignment horizontal="center"/>
    </xf>
    <xf numFmtId="164" fontId="20" fillId="75" borderId="23" xfId="1" applyNumberFormat="1" applyFont="1" applyFill="1" applyBorder="1" applyAlignment="1">
      <alignment horizontal="center" vertical="center"/>
    </xf>
    <xf numFmtId="0" fontId="0" fillId="0" borderId="0" xfId="2" applyFont="1" applyFill="1" applyAlignment="1">
      <alignment horizontal="center" vertical="center" shrinkToFit="1"/>
    </xf>
    <xf numFmtId="0" fontId="6" fillId="0" borderId="0" xfId="2" applyFill="1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51" xfId="0" applyBorder="1" applyAlignment="1">
      <alignment shrinkToFit="1"/>
    </xf>
    <xf numFmtId="0" fontId="0" fillId="80" borderId="0" xfId="0" applyFill="1" applyBorder="1" applyAlignment="1">
      <alignment shrinkToFit="1"/>
    </xf>
    <xf numFmtId="0" fontId="0" fillId="0" borderId="0" xfId="2" applyFont="1" applyFill="1" applyBorder="1" applyAlignment="1">
      <alignment horizontal="left" vertical="center"/>
    </xf>
    <xf numFmtId="0" fontId="0" fillId="3" borderId="51" xfId="2" applyFont="1" applyFill="1" applyBorder="1" applyAlignment="1">
      <alignment horizontal="center" vertical="center" textRotation="90"/>
    </xf>
    <xf numFmtId="0" fontId="36" fillId="3" borderId="0" xfId="2" applyFont="1" applyFill="1" applyAlignment="1">
      <alignment horizontal="center" vertical="center"/>
    </xf>
    <xf numFmtId="0" fontId="0" fillId="0" borderId="69" xfId="2" applyFont="1" applyFill="1" applyBorder="1" applyAlignment="1">
      <alignment vertical="center" wrapText="1"/>
    </xf>
    <xf numFmtId="0" fontId="0" fillId="0" borderId="51" xfId="0" applyBorder="1" applyAlignment="1">
      <alignment horizontal="center" vertical="center" textRotation="90"/>
    </xf>
    <xf numFmtId="0" fontId="0" fillId="80" borderId="0" xfId="0" applyFill="1" applyBorder="1" applyAlignment="1">
      <alignment horizontal="center" vertical="center" textRotation="90"/>
    </xf>
    <xf numFmtId="0" fontId="0" fillId="3" borderId="51" xfId="2" applyFont="1" applyFill="1" applyBorder="1" applyAlignment="1">
      <alignment horizontal="center" vertical="center"/>
    </xf>
    <xf numFmtId="164" fontId="19" fillId="3" borderId="16" xfId="1" applyNumberFormat="1" applyFont="1" applyFill="1" applyBorder="1" applyAlignment="1">
      <alignment horizontal="center" vertical="center"/>
    </xf>
    <xf numFmtId="1" fontId="19" fillId="0" borderId="23" xfId="1" applyNumberFormat="1" applyFont="1" applyFill="1" applyBorder="1" applyAlignment="1">
      <alignment vertical="center"/>
    </xf>
    <xf numFmtId="174" fontId="22" fillId="3" borderId="78" xfId="0" applyNumberFormat="1" applyFont="1" applyFill="1" applyBorder="1" applyAlignment="1">
      <alignment horizontal="center" vertical="center"/>
    </xf>
    <xf numFmtId="0" fontId="0" fillId="0" borderId="78" xfId="0" applyFill="1" applyBorder="1" applyAlignment="1">
      <alignment horizontal="center" vertical="center" wrapText="1"/>
    </xf>
    <xf numFmtId="0" fontId="6" fillId="0" borderId="0" xfId="2" applyFill="1" applyBorder="1" applyAlignment="1">
      <alignment horizontal="center" vertical="center" textRotation="90"/>
    </xf>
    <xf numFmtId="0" fontId="0" fillId="0" borderId="0" xfId="0" applyFill="1" applyAlignment="1">
      <alignment horizontal="center" vertical="center"/>
    </xf>
    <xf numFmtId="0" fontId="0" fillId="0" borderId="70" xfId="2" applyFont="1" applyFill="1" applyBorder="1" applyAlignment="1">
      <alignment horizontal="left" vertical="center" wrapText="1"/>
    </xf>
    <xf numFmtId="0" fontId="0" fillId="80" borderId="0" xfId="0" applyFill="1" applyBorder="1" applyAlignment="1"/>
    <xf numFmtId="0" fontId="0" fillId="0" borderId="0" xfId="0" applyFill="1" applyAlignment="1"/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/>
    <xf numFmtId="0" fontId="0" fillId="0" borderId="0" xfId="0" applyFill="1" applyBorder="1" applyAlignment="1"/>
    <xf numFmtId="0" fontId="55" fillId="81" borderId="0" xfId="0" applyFont="1" applyFill="1" applyBorder="1"/>
    <xf numFmtId="0" fontId="0" fillId="0" borderId="0" xfId="0" applyAlignment="1">
      <alignment horizontal="center" vertical="center"/>
    </xf>
    <xf numFmtId="0" fontId="0" fillId="0" borderId="0" xfId="2" applyFont="1" applyFill="1" applyBorder="1" applyAlignment="1">
      <alignment horizontal="center" vertical="center"/>
    </xf>
    <xf numFmtId="0" fontId="0" fillId="0" borderId="0" xfId="0" applyFill="1"/>
    <xf numFmtId="0" fontId="0" fillId="3" borderId="0" xfId="0" applyFill="1" applyAlignment="1">
      <alignment horizontal="center" wrapText="1"/>
    </xf>
    <xf numFmtId="0" fontId="30" fillId="0" borderId="0" xfId="1" applyNumberFormat="1" applyFont="1" applyFill="1" applyBorder="1" applyAlignment="1">
      <alignment vertical="center"/>
    </xf>
    <xf numFmtId="0" fontId="56" fillId="0" borderId="0" xfId="0" applyFont="1"/>
    <xf numFmtId="0" fontId="0" fillId="3" borderId="0" xfId="0" applyFill="1" applyAlignment="1">
      <alignment horizontal="center" vertical="center"/>
    </xf>
    <xf numFmtId="0" fontId="30" fillId="0" borderId="16" xfId="1" applyFont="1" applyFill="1" applyBorder="1" applyAlignment="1">
      <alignment horizontal="left" vertical="center"/>
    </xf>
    <xf numFmtId="164" fontId="30" fillId="80" borderId="17" xfId="1" applyNumberFormat="1" applyFont="1" applyFill="1" applyBorder="1" applyAlignment="1">
      <alignment horizontal="center" vertical="center"/>
    </xf>
    <xf numFmtId="0" fontId="56" fillId="0" borderId="0" xfId="0" applyFont="1" applyFill="1" applyBorder="1"/>
    <xf numFmtId="164" fontId="30" fillId="0" borderId="0" xfId="1" applyNumberFormat="1" applyFont="1" applyFill="1" applyBorder="1" applyAlignment="1">
      <alignment vertical="center"/>
    </xf>
    <xf numFmtId="0" fontId="30" fillId="0" borderId="18" xfId="1" applyFont="1" applyFill="1" applyBorder="1" applyAlignment="1">
      <alignment horizontal="left" vertical="center"/>
    </xf>
    <xf numFmtId="0" fontId="0" fillId="81" borderId="0" xfId="2" applyFont="1" applyFill="1" applyAlignment="1">
      <alignment horizontal="center" vertical="center"/>
    </xf>
    <xf numFmtId="0" fontId="0" fillId="81" borderId="0" xfId="2" applyFont="1" applyFill="1" applyAlignment="1">
      <alignment horizontal="left" vertical="center"/>
    </xf>
    <xf numFmtId="176" fontId="36" fillId="3" borderId="0" xfId="2" applyNumberFormat="1" applyFont="1" applyFill="1" applyAlignment="1">
      <alignment horizontal="center" vertical="center"/>
    </xf>
    <xf numFmtId="176" fontId="0" fillId="3" borderId="0" xfId="0" applyNumberFormat="1" applyFill="1"/>
    <xf numFmtId="0" fontId="4" fillId="81" borderId="0" xfId="2" applyFont="1" applyFill="1" applyAlignment="1">
      <alignment horizontal="center" vertical="center"/>
    </xf>
    <xf numFmtId="16" fontId="22" fillId="0" borderId="94" xfId="0" applyNumberFormat="1" applyFont="1" applyBorder="1" applyAlignment="1">
      <alignment horizontal="center" vertical="center" wrapText="1"/>
    </xf>
    <xf numFmtId="0" fontId="0" fillId="0" borderId="0" xfId="0"/>
    <xf numFmtId="0" fontId="0" fillId="0" borderId="0" xfId="0" applyAlignment="1"/>
    <xf numFmtId="0" fontId="0" fillId="0" borderId="114" xfId="2" applyFont="1" applyFill="1" applyBorder="1" applyAlignment="1">
      <alignment horizontal="center" vertical="center" wrapText="1"/>
    </xf>
    <xf numFmtId="0" fontId="0" fillId="3" borderId="0" xfId="2" applyFont="1" applyFill="1" applyBorder="1" applyAlignment="1">
      <alignment horizontal="left" vertical="center" wrapText="1"/>
    </xf>
    <xf numFmtId="0" fontId="0" fillId="0" borderId="51" xfId="0" applyBorder="1" applyAlignment="1">
      <alignment wrapText="1"/>
    </xf>
    <xf numFmtId="0" fontId="0" fillId="80" borderId="0" xfId="0" applyFill="1" applyAlignment="1">
      <alignment wrapText="1"/>
    </xf>
    <xf numFmtId="0" fontId="0" fillId="3" borderId="0" xfId="2" applyFont="1" applyFill="1" applyBorder="1" applyAlignment="1">
      <alignment horizontal="left" vertical="center"/>
    </xf>
    <xf numFmtId="0" fontId="0" fillId="3" borderId="0" xfId="0" applyFill="1" applyAlignment="1"/>
    <xf numFmtId="0" fontId="0" fillId="0" borderId="66" xfId="0" applyFont="1" applyFill="1" applyBorder="1" applyAlignment="1" applyProtection="1">
      <alignment horizontal="center"/>
      <protection locked="0"/>
    </xf>
    <xf numFmtId="0" fontId="0" fillId="7" borderId="0" xfId="0" applyFont="1" applyFill="1"/>
    <xf numFmtId="0" fontId="55" fillId="3" borderId="0" xfId="0" applyFont="1" applyFill="1" applyBorder="1"/>
    <xf numFmtId="0" fontId="0" fillId="0" borderId="67" xfId="0" applyNumberFormat="1" applyFont="1" applyFill="1" applyBorder="1" applyAlignment="1" applyProtection="1">
      <alignment horizontal="center"/>
      <protection locked="0"/>
    </xf>
    <xf numFmtId="0" fontId="0" fillId="0" borderId="0" xfId="0" applyBorder="1"/>
    <xf numFmtId="0" fontId="6" fillId="0" borderId="0" xfId="2" applyFill="1" applyBorder="1" applyAlignment="1">
      <alignment horizontal="center" vertical="center"/>
    </xf>
    <xf numFmtId="0" fontId="0" fillId="0" borderId="0" xfId="2" applyFont="1" applyFill="1" applyAlignment="1">
      <alignment horizontal="center" vertical="center"/>
    </xf>
    <xf numFmtId="0" fontId="6" fillId="0" borderId="0" xfId="2" applyFill="1" applyAlignment="1">
      <alignment horizontal="center" vertical="center"/>
    </xf>
    <xf numFmtId="0" fontId="0" fillId="0" borderId="0" xfId="0" applyAlignment="1"/>
    <xf numFmtId="0" fontId="0" fillId="0" borderId="51" xfId="0" applyBorder="1" applyAlignment="1"/>
    <xf numFmtId="0" fontId="0" fillId="0" borderId="0" xfId="0" applyBorder="1" applyAlignment="1"/>
    <xf numFmtId="0" fontId="0" fillId="0" borderId="0" xfId="0" applyFill="1" applyBorder="1"/>
    <xf numFmtId="0" fontId="0" fillId="80" borderId="0" xfId="0" applyFill="1" applyBorder="1" applyAlignment="1"/>
    <xf numFmtId="0" fontId="6" fillId="81" borderId="0" xfId="2" applyFill="1" applyAlignment="1">
      <alignment horizontal="center" vertical="center"/>
    </xf>
    <xf numFmtId="0" fontId="0" fillId="7" borderId="0" xfId="0" applyFill="1" applyAlignment="1">
      <alignment horizontal="left"/>
    </xf>
    <xf numFmtId="16" fontId="22" fillId="3" borderId="158" xfId="0" applyNumberFormat="1" applyFont="1" applyFill="1" applyBorder="1" applyAlignment="1">
      <alignment horizontal="center" vertical="center" wrapText="1"/>
    </xf>
    <xf numFmtId="174" fontId="22" fillId="3" borderId="158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4" fontId="20" fillId="75" borderId="159" xfId="1" applyNumberFormat="1" applyFont="1" applyFill="1" applyBorder="1" applyAlignment="1">
      <alignment horizontal="center" vertical="center"/>
    </xf>
    <xf numFmtId="0" fontId="0" fillId="7" borderId="0" xfId="0" applyFill="1" applyAlignment="1">
      <alignment wrapText="1"/>
    </xf>
    <xf numFmtId="1" fontId="19" fillId="0" borderId="17" xfId="1" applyNumberFormat="1" applyFont="1" applyFill="1" applyBorder="1" applyAlignment="1">
      <alignment horizontal="center" vertical="center"/>
    </xf>
    <xf numFmtId="1" fontId="19" fillId="0" borderId="23" xfId="1" applyNumberFormat="1" applyFont="1" applyFill="1" applyBorder="1" applyAlignment="1">
      <alignment horizontal="center" vertical="center"/>
    </xf>
    <xf numFmtId="1" fontId="19" fillId="0" borderId="18" xfId="1" applyNumberFormat="1" applyFont="1" applyFill="1" applyBorder="1" applyAlignment="1">
      <alignment horizontal="center" vertical="center"/>
    </xf>
    <xf numFmtId="1" fontId="19" fillId="0" borderId="0" xfId="1" applyNumberFormat="1" applyFont="1" applyFill="1" applyBorder="1" applyAlignment="1">
      <alignment horizontal="center" vertical="center"/>
    </xf>
    <xf numFmtId="1" fontId="19" fillId="0" borderId="29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23" fillId="41" borderId="18" xfId="1" applyNumberFormat="1" applyFont="1" applyFill="1" applyBorder="1" applyAlignment="1" applyProtection="1">
      <alignment horizontal="left" vertical="center"/>
      <protection locked="0"/>
    </xf>
    <xf numFmtId="177" fontId="57" fillId="0" borderId="18" xfId="4" applyNumberFormat="1" applyFont="1" applyBorder="1" applyAlignment="1" applyProtection="1">
      <alignment horizontal="center" vertical="center" wrapText="1"/>
      <protection locked="0"/>
    </xf>
    <xf numFmtId="0" fontId="58" fillId="80" borderId="0" xfId="0" applyFont="1" applyFill="1"/>
    <xf numFmtId="0" fontId="58" fillId="0" borderId="0" xfId="2" applyFont="1" applyAlignment="1" applyProtection="1">
      <alignment vertical="center"/>
      <protection locked="0"/>
    </xf>
    <xf numFmtId="175" fontId="0" fillId="80" borderId="0" xfId="0" applyNumberFormat="1" applyFill="1"/>
    <xf numFmtId="0" fontId="6" fillId="0" borderId="0" xfId="2" applyAlignment="1" applyProtection="1">
      <alignment vertical="center"/>
      <protection locked="0"/>
    </xf>
    <xf numFmtId="177" fontId="57" fillId="5" borderId="6" xfId="4" applyNumberFormat="1" applyFont="1" applyFill="1" applyBorder="1" applyAlignment="1" applyProtection="1">
      <alignment vertical="center" wrapText="1"/>
      <protection locked="0"/>
    </xf>
    <xf numFmtId="175" fontId="22" fillId="0" borderId="41" xfId="0" applyNumberFormat="1" applyFont="1" applyBorder="1" applyAlignment="1" applyProtection="1">
      <alignment vertical="center"/>
      <protection locked="0"/>
    </xf>
    <xf numFmtId="175" fontId="22" fillId="80" borderId="41" xfId="0" applyNumberFormat="1" applyFont="1" applyFill="1" applyBorder="1" applyAlignment="1" applyProtection="1">
      <alignment vertical="center"/>
      <protection locked="0"/>
    </xf>
    <xf numFmtId="1" fontId="59" fillId="5" borderId="24" xfId="1" applyNumberFormat="1" applyFont="1" applyFill="1" applyBorder="1" applyAlignment="1" applyProtection="1">
      <alignment horizontal="left" vertical="center"/>
      <protection locked="0"/>
    </xf>
    <xf numFmtId="0" fontId="59" fillId="2" borderId="17" xfId="1" applyFont="1" applyFill="1" applyBorder="1" applyAlignment="1" applyProtection="1">
      <alignment horizontal="right" vertical="center"/>
      <protection locked="0"/>
    </xf>
    <xf numFmtId="14" fontId="59" fillId="2" borderId="17" xfId="1" applyNumberFormat="1" applyFont="1" applyFill="1" applyBorder="1" applyAlignment="1" applyProtection="1">
      <alignment vertical="center"/>
      <protection locked="0"/>
    </xf>
    <xf numFmtId="14" fontId="59" fillId="80" borderId="17" xfId="1" applyNumberFormat="1" applyFont="1" applyFill="1" applyBorder="1" applyAlignment="1" applyProtection="1">
      <alignment vertical="center"/>
      <protection locked="0"/>
    </xf>
    <xf numFmtId="0" fontId="60" fillId="2" borderId="0" xfId="2" applyFont="1" applyFill="1" applyAlignment="1" applyProtection="1">
      <alignment vertical="center"/>
      <protection locked="0"/>
    </xf>
    <xf numFmtId="1" fontId="6" fillId="80" borderId="0" xfId="2" applyNumberFormat="1" applyFill="1" applyBorder="1" applyAlignment="1" applyProtection="1">
      <alignment vertical="center"/>
      <protection locked="0"/>
    </xf>
    <xf numFmtId="1" fontId="19" fillId="80" borderId="1" xfId="1" applyNumberFormat="1" applyFont="1" applyFill="1" applyBorder="1" applyAlignment="1" applyProtection="1">
      <alignment horizontal="center" vertical="center"/>
      <protection locked="0"/>
    </xf>
    <xf numFmtId="1" fontId="19" fillId="80" borderId="52" xfId="1" applyNumberFormat="1" applyFont="1" applyFill="1" applyBorder="1" applyAlignment="1" applyProtection="1">
      <alignment horizontal="center" vertical="center"/>
      <protection locked="0"/>
    </xf>
    <xf numFmtId="1" fontId="19" fillId="80" borderId="160" xfId="1" applyNumberFormat="1" applyFont="1" applyFill="1" applyBorder="1" applyAlignment="1" applyProtection="1">
      <alignment horizontal="center" vertical="center"/>
      <protection locked="0"/>
    </xf>
    <xf numFmtId="1" fontId="19" fillId="5" borderId="160" xfId="1" applyNumberFormat="1" applyFont="1" applyFill="1" applyBorder="1" applyAlignment="1" applyProtection="1">
      <alignment horizontal="center" vertical="center"/>
      <protection locked="0"/>
    </xf>
    <xf numFmtId="1" fontId="6" fillId="0" borderId="0" xfId="2" applyNumberFormat="1" applyBorder="1" applyAlignment="1" applyProtection="1">
      <alignment vertical="center"/>
      <protection locked="0"/>
    </xf>
    <xf numFmtId="0" fontId="22" fillId="0" borderId="18" xfId="2" applyFont="1" applyFill="1" applyBorder="1" applyAlignment="1" applyProtection="1">
      <alignment horizontal="center" vertical="center" wrapText="1"/>
      <protection locked="0"/>
    </xf>
    <xf numFmtId="0" fontId="22" fillId="0" borderId="16" xfId="2" applyFont="1" applyFill="1" applyBorder="1" applyAlignment="1" applyProtection="1">
      <alignment horizontal="center" vertical="center" wrapText="1"/>
      <protection locked="0"/>
    </xf>
    <xf numFmtId="0" fontId="22" fillId="0" borderId="43" xfId="2" applyFont="1" applyFill="1" applyBorder="1" applyAlignment="1" applyProtection="1">
      <alignment horizontal="center" vertical="center" textRotation="90"/>
      <protection locked="0"/>
    </xf>
    <xf numFmtId="0" fontId="19" fillId="0" borderId="43" xfId="2" applyFont="1" applyFill="1" applyBorder="1" applyAlignment="1" applyProtection="1">
      <alignment horizontal="center" vertical="center" textRotation="90"/>
      <protection locked="0"/>
    </xf>
    <xf numFmtId="0" fontId="22" fillId="80" borderId="0" xfId="2" applyFont="1" applyFill="1" applyAlignment="1" applyProtection="1">
      <alignment horizontal="center" vertical="center"/>
      <protection locked="0"/>
    </xf>
    <xf numFmtId="0" fontId="22" fillId="0" borderId="65" xfId="2" applyFont="1" applyFill="1" applyBorder="1" applyAlignment="1" applyProtection="1">
      <alignment horizontal="center" vertical="center" textRotation="90"/>
      <protection locked="0"/>
    </xf>
    <xf numFmtId="0" fontId="19" fillId="0" borderId="159" xfId="2" applyFont="1" applyFill="1" applyBorder="1" applyAlignment="1" applyProtection="1">
      <alignment horizontal="center" vertical="center" textRotation="90"/>
      <protection locked="0"/>
    </xf>
    <xf numFmtId="0" fontId="22" fillId="80" borderId="43" xfId="2" applyFont="1" applyFill="1" applyBorder="1" applyAlignment="1" applyProtection="1">
      <alignment horizontal="center" vertical="center" textRotation="90"/>
      <protection locked="0"/>
    </xf>
    <xf numFmtId="0" fontId="22" fillId="0" borderId="161" xfId="2" applyFont="1" applyFill="1" applyBorder="1" applyAlignment="1" applyProtection="1">
      <alignment horizontal="center" vertical="center" textRotation="90"/>
      <protection locked="0"/>
    </xf>
    <xf numFmtId="0" fontId="22" fillId="0" borderId="159" xfId="2" applyFont="1" applyFill="1" applyBorder="1" applyAlignment="1" applyProtection="1">
      <alignment horizontal="center" vertical="center" textRotation="90"/>
      <protection locked="0"/>
    </xf>
    <xf numFmtId="0" fontId="22" fillId="82" borderId="43" xfId="2" applyFont="1" applyFill="1" applyBorder="1" applyAlignment="1" applyProtection="1">
      <alignment horizontal="center" vertical="center" textRotation="90"/>
      <protection locked="0"/>
    </xf>
    <xf numFmtId="0" fontId="19" fillId="80" borderId="43" xfId="2" applyFont="1" applyFill="1" applyBorder="1" applyAlignment="1" applyProtection="1">
      <alignment horizontal="center" vertical="center" textRotation="90"/>
      <protection locked="0"/>
    </xf>
    <xf numFmtId="0" fontId="19" fillId="82" borderId="43" xfId="2" applyFont="1" applyFill="1" applyBorder="1" applyAlignment="1" applyProtection="1">
      <alignment horizontal="center" vertical="center" textRotation="90"/>
      <protection locked="0"/>
    </xf>
    <xf numFmtId="0" fontId="19" fillId="0" borderId="162" xfId="2" applyFont="1" applyFill="1" applyBorder="1" applyAlignment="1" applyProtection="1">
      <alignment horizontal="center" vertical="center" textRotation="90"/>
      <protection locked="0"/>
    </xf>
    <xf numFmtId="0" fontId="22" fillId="0" borderId="0" xfId="2" applyFont="1" applyFill="1" applyAlignment="1" applyProtection="1">
      <alignment horizontal="center" vertical="center"/>
      <protection locked="0"/>
    </xf>
    <xf numFmtId="0" fontId="6" fillId="0" borderId="0" xfId="2" applyBorder="1" applyAlignment="1" applyProtection="1">
      <alignment vertical="center"/>
      <protection locked="0"/>
    </xf>
    <xf numFmtId="0" fontId="36" fillId="6" borderId="163" xfId="0" applyFont="1" applyFill="1" applyBorder="1" applyAlignment="1" applyProtection="1">
      <alignment horizontal="center" vertical="center" wrapText="1"/>
      <protection locked="0"/>
    </xf>
    <xf numFmtId="0" fontId="61" fillId="0" borderId="0" xfId="2" applyFont="1" applyAlignment="1" applyProtection="1">
      <alignment horizontal="center" vertical="center"/>
      <protection locked="0"/>
    </xf>
    <xf numFmtId="0" fontId="6" fillId="0" borderId="0" xfId="2" applyFill="1" applyAlignment="1" applyProtection="1">
      <alignment vertical="center"/>
      <protection locked="0"/>
    </xf>
    <xf numFmtId="175" fontId="6" fillId="0" borderId="0" xfId="2" applyNumberFormat="1" applyAlignment="1" applyProtection="1">
      <alignment vertical="center"/>
      <protection locked="0"/>
    </xf>
    <xf numFmtId="175" fontId="6" fillId="80" borderId="0" xfId="2" applyNumberFormat="1" applyFill="1" applyAlignment="1" applyProtection="1">
      <alignment vertical="center"/>
      <protection locked="0"/>
    </xf>
    <xf numFmtId="0" fontId="6" fillId="80" borderId="0" xfId="2" applyFill="1" applyAlignment="1" applyProtection="1">
      <alignment vertical="center"/>
      <protection locked="0"/>
    </xf>
    <xf numFmtId="14" fontId="59" fillId="2" borderId="0" xfId="1" applyNumberFormat="1" applyFont="1" applyFill="1" applyBorder="1" applyAlignment="1" applyProtection="1">
      <alignment vertical="center"/>
      <protection locked="0"/>
    </xf>
    <xf numFmtId="0" fontId="19" fillId="0" borderId="0" xfId="2" applyFont="1" applyFill="1" applyBorder="1" applyAlignment="1" applyProtection="1">
      <alignment horizontal="center" vertical="center" textRotation="90"/>
      <protection locked="0"/>
    </xf>
    <xf numFmtId="1" fontId="19" fillId="5" borderId="1" xfId="1" applyNumberFormat="1" applyFont="1" applyFill="1" applyBorder="1" applyAlignment="1" applyProtection="1">
      <alignment horizontal="center" vertical="center"/>
      <protection locked="0"/>
    </xf>
    <xf numFmtId="1" fontId="19" fillId="5" borderId="51" xfId="1" applyNumberFormat="1" applyFont="1" applyFill="1" applyBorder="1" applyAlignment="1" applyProtection="1">
      <alignment horizontal="center" vertical="center"/>
      <protection locked="0"/>
    </xf>
    <xf numFmtId="1" fontId="19" fillId="80" borderId="43" xfId="1" applyNumberFormat="1" applyFont="1" applyFill="1" applyBorder="1" applyAlignment="1" applyProtection="1">
      <alignment horizontal="center" vertical="center"/>
      <protection locked="0"/>
    </xf>
    <xf numFmtId="1" fontId="19" fillId="5" borderId="52" xfId="1" applyNumberFormat="1" applyFont="1" applyFill="1" applyBorder="1" applyAlignment="1" applyProtection="1">
      <alignment horizontal="center" vertical="center"/>
      <protection locked="0"/>
    </xf>
    <xf numFmtId="1" fontId="19" fillId="5" borderId="43" xfId="1" applyNumberFormat="1" applyFont="1" applyFill="1" applyBorder="1" applyAlignment="1" applyProtection="1">
      <alignment horizontal="center" vertical="center"/>
      <protection locked="0"/>
    </xf>
    <xf numFmtId="1" fontId="19" fillId="5" borderId="161" xfId="1" applyNumberFormat="1" applyFont="1" applyFill="1" applyBorder="1" applyAlignment="1" applyProtection="1">
      <alignment horizontal="center" vertical="center"/>
      <protection locked="0"/>
    </xf>
    <xf numFmtId="14" fontId="59" fillId="2" borderId="28" xfId="1" applyNumberFormat="1" applyFont="1" applyFill="1" applyBorder="1" applyAlignment="1" applyProtection="1">
      <alignment vertical="center"/>
      <protection locked="0"/>
    </xf>
    <xf numFmtId="177" fontId="57" fillId="5" borderId="25" xfId="4" applyNumberFormat="1" applyFont="1" applyFill="1" applyBorder="1" applyAlignment="1" applyProtection="1">
      <alignment vertical="center" wrapText="1"/>
      <protection locked="0"/>
    </xf>
    <xf numFmtId="175" fontId="22" fillId="0" borderId="28" xfId="0" applyNumberFormat="1" applyFont="1" applyBorder="1" applyAlignment="1" applyProtection="1">
      <alignment vertical="center"/>
      <protection locked="0"/>
    </xf>
    <xf numFmtId="175" fontId="22" fillId="80" borderId="28" xfId="0" applyNumberFormat="1" applyFont="1" applyFill="1" applyBorder="1" applyAlignment="1" applyProtection="1">
      <alignment vertical="center"/>
      <protection locked="0"/>
    </xf>
    <xf numFmtId="0" fontId="22" fillId="0" borderId="1" xfId="2" applyFont="1" applyFill="1" applyBorder="1" applyAlignment="1" applyProtection="1">
      <alignment horizontal="center" vertical="center" textRotation="90"/>
      <protection locked="0"/>
    </xf>
    <xf numFmtId="0" fontId="19" fillId="0" borderId="1" xfId="2" applyFont="1" applyFill="1" applyBorder="1" applyAlignment="1" applyProtection="1">
      <alignment horizontal="center" vertical="center" textRotation="90"/>
      <protection locked="0"/>
    </xf>
    <xf numFmtId="0" fontId="36" fillId="0" borderId="0" xfId="2" applyFont="1" applyFill="1" applyBorder="1" applyAlignment="1">
      <alignment horizontal="center" vertical="center"/>
    </xf>
    <xf numFmtId="174" fontId="36" fillId="0" borderId="60" xfId="0" applyNumberFormat="1" applyFont="1" applyFill="1" applyBorder="1" applyAlignment="1">
      <alignment horizontal="center" vertical="center"/>
    </xf>
    <xf numFmtId="0" fontId="36" fillId="0" borderId="0" xfId="0" applyFont="1" applyAlignment="1"/>
    <xf numFmtId="0" fontId="36" fillId="0" borderId="51" xfId="0" applyFont="1" applyBorder="1" applyAlignment="1"/>
    <xf numFmtId="0" fontId="36" fillId="80" borderId="0" xfId="0" applyFont="1" applyFill="1" applyBorder="1" applyAlignment="1"/>
    <xf numFmtId="174" fontId="36" fillId="3" borderId="68" xfId="0" applyNumberFormat="1" applyFont="1" applyFill="1" applyBorder="1" applyAlignment="1">
      <alignment horizontal="center" vertical="center"/>
    </xf>
    <xf numFmtId="174" fontId="36" fillId="3" borderId="60" xfId="0" applyNumberFormat="1" applyFont="1" applyFill="1" applyBorder="1" applyAlignment="1">
      <alignment horizontal="center" vertical="center"/>
    </xf>
    <xf numFmtId="0" fontId="36" fillId="0" borderId="0" xfId="0" applyFont="1"/>
    <xf numFmtId="16" fontId="36" fillId="0" borderId="60" xfId="0" applyNumberFormat="1" applyFont="1" applyFill="1" applyBorder="1" applyAlignment="1">
      <alignment horizontal="center" vertical="center" wrapText="1"/>
    </xf>
    <xf numFmtId="0" fontId="36" fillId="0" borderId="0" xfId="0" applyFont="1" applyBorder="1"/>
    <xf numFmtId="16" fontId="36" fillId="3" borderId="3" xfId="0" applyNumberFormat="1" applyFont="1" applyFill="1" applyBorder="1" applyAlignment="1">
      <alignment horizontal="center" vertical="center" wrapText="1"/>
    </xf>
    <xf numFmtId="0" fontId="36" fillId="0" borderId="51" xfId="0" applyFont="1" applyBorder="1"/>
    <xf numFmtId="16" fontId="36" fillId="3" borderId="60" xfId="0" applyNumberFormat="1" applyFont="1" applyFill="1" applyBorder="1" applyAlignment="1">
      <alignment horizontal="center" vertical="center" wrapText="1"/>
    </xf>
    <xf numFmtId="0" fontId="36" fillId="80" borderId="51" xfId="0" applyFont="1" applyFill="1" applyBorder="1"/>
    <xf numFmtId="16" fontId="36" fillId="0" borderId="3" xfId="0" applyNumberFormat="1" applyFont="1" applyFill="1" applyBorder="1" applyAlignment="1">
      <alignment horizontal="center" vertical="center" wrapText="1"/>
    </xf>
    <xf numFmtId="174" fontId="36" fillId="3" borderId="158" xfId="0" applyNumberFormat="1" applyFont="1" applyFill="1" applyBorder="1" applyAlignment="1">
      <alignment horizontal="center" vertical="center"/>
    </xf>
    <xf numFmtId="174" fontId="36" fillId="3" borderId="102" xfId="0" applyNumberFormat="1" applyFont="1" applyFill="1" applyBorder="1" applyAlignment="1">
      <alignment horizontal="center" vertical="center"/>
    </xf>
    <xf numFmtId="0" fontId="36" fillId="0" borderId="0" xfId="0" applyFont="1" applyFill="1"/>
    <xf numFmtId="0" fontId="36" fillId="0" borderId="0" xfId="0" applyFont="1" applyFill="1" applyBorder="1"/>
    <xf numFmtId="16" fontId="36" fillId="3" borderId="68" xfId="0" applyNumberFormat="1" applyFont="1" applyFill="1" applyBorder="1" applyAlignment="1">
      <alignment horizontal="center" vertical="center" wrapText="1"/>
    </xf>
    <xf numFmtId="16" fontId="36" fillId="3" borderId="158" xfId="0" applyNumberFormat="1" applyFont="1" applyFill="1" applyBorder="1" applyAlignment="1">
      <alignment horizontal="center" vertical="center" wrapText="1"/>
    </xf>
    <xf numFmtId="174" fontId="36" fillId="5" borderId="60" xfId="0" applyNumberFormat="1" applyFont="1" applyFill="1" applyBorder="1" applyAlignment="1">
      <alignment horizontal="center" vertical="center"/>
    </xf>
    <xf numFmtId="0" fontId="36" fillId="80" borderId="0" xfId="0" applyFont="1" applyFill="1" applyBorder="1"/>
    <xf numFmtId="174" fontId="36" fillId="81" borderId="60" xfId="0" applyNumberFormat="1" applyFont="1" applyFill="1" applyBorder="1" applyAlignment="1">
      <alignment horizontal="center" vertical="center"/>
    </xf>
    <xf numFmtId="16" fontId="36" fillId="0" borderId="0" xfId="0" applyNumberFormat="1" applyFont="1" applyFill="1" applyBorder="1" applyAlignment="1">
      <alignment horizontal="center" vertical="center" wrapText="1"/>
    </xf>
    <xf numFmtId="174" fontId="36" fillId="0" borderId="0" xfId="0" applyNumberFormat="1" applyFont="1" applyFill="1" applyBorder="1" applyAlignment="1">
      <alignment horizontal="center" vertical="center"/>
    </xf>
    <xf numFmtId="174" fontId="4" fillId="3" borderId="60" xfId="0" applyNumberFormat="1" applyFont="1" applyFill="1" applyBorder="1" applyAlignment="1">
      <alignment horizontal="center" vertical="center"/>
    </xf>
    <xf numFmtId="16" fontId="36" fillId="3" borderId="102" xfId="0" applyNumberFormat="1" applyFont="1" applyFill="1" applyBorder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6" fillId="0" borderId="51" xfId="0" applyFont="1" applyBorder="1" applyAlignment="1">
      <alignment horizontal="center" vertical="center"/>
    </xf>
    <xf numFmtId="0" fontId="36" fillId="80" borderId="51" xfId="0" applyFont="1" applyFill="1" applyBorder="1" applyAlignment="1">
      <alignment horizontal="center" vertical="center"/>
    </xf>
    <xf numFmtId="16" fontId="36" fillId="0" borderId="68" xfId="0" applyNumberFormat="1" applyFont="1" applyFill="1" applyBorder="1" applyAlignment="1">
      <alignment horizontal="center" vertical="center" wrapText="1"/>
    </xf>
    <xf numFmtId="174" fontId="36" fillId="3" borderId="60" xfId="0" applyNumberFormat="1" applyFont="1" applyFill="1" applyBorder="1"/>
    <xf numFmtId="0" fontId="36" fillId="80" borderId="0" xfId="0" applyFont="1" applyFill="1"/>
    <xf numFmtId="174" fontId="36" fillId="3" borderId="78" xfId="0" applyNumberFormat="1" applyFont="1" applyFill="1" applyBorder="1" applyAlignment="1">
      <alignment horizontal="center" vertical="center"/>
    </xf>
    <xf numFmtId="174" fontId="36" fillId="3" borderId="93" xfId="0" applyNumberFormat="1" applyFont="1" applyFill="1" applyBorder="1" applyAlignment="1">
      <alignment horizontal="center" vertical="center"/>
    </xf>
    <xf numFmtId="174" fontId="36" fillId="3" borderId="68" xfId="0" applyNumberFormat="1" applyFont="1" applyFill="1" applyBorder="1"/>
    <xf numFmtId="16" fontId="36" fillId="0" borderId="102" xfId="0" applyNumberFormat="1" applyFont="1" applyFill="1" applyBorder="1" applyAlignment="1">
      <alignment horizontal="center" vertical="center" wrapText="1"/>
    </xf>
    <xf numFmtId="16" fontId="36" fillId="80" borderId="72" xfId="0" applyNumberFormat="1" applyFont="1" applyFill="1" applyBorder="1" applyAlignment="1">
      <alignment horizontal="center" vertical="center" wrapText="1"/>
    </xf>
    <xf numFmtId="16" fontId="36" fillId="0" borderId="78" xfId="0" applyNumberFormat="1" applyFont="1" applyFill="1" applyBorder="1" applyAlignment="1">
      <alignment horizontal="center" vertical="center" wrapText="1"/>
    </xf>
    <xf numFmtId="16" fontId="36" fillId="0" borderId="91" xfId="0" applyNumberFormat="1" applyFont="1" applyFill="1" applyBorder="1" applyAlignment="1">
      <alignment horizontal="center" vertical="center" wrapText="1"/>
    </xf>
    <xf numFmtId="16" fontId="4" fillId="3" borderId="68" xfId="0" applyNumberFormat="1" applyFont="1" applyFill="1" applyBorder="1" applyAlignment="1">
      <alignment horizontal="center" vertical="center" wrapText="1"/>
    </xf>
    <xf numFmtId="16" fontId="36" fillId="80" borderId="78" xfId="0" applyNumberFormat="1" applyFont="1" applyFill="1" applyBorder="1" applyAlignment="1">
      <alignment horizontal="center" vertical="center" wrapText="1"/>
    </xf>
    <xf numFmtId="0" fontId="0" fillId="0" borderId="158" xfId="0" applyFill="1" applyBorder="1" applyAlignment="1">
      <alignment horizontal="center" vertical="center" wrapText="1"/>
    </xf>
    <xf numFmtId="0" fontId="0" fillId="0" borderId="158" xfId="0" applyBorder="1" applyAlignment="1">
      <alignment horizontal="center" vertical="center" wrapText="1"/>
    </xf>
    <xf numFmtId="16" fontId="22" fillId="0" borderId="158" xfId="0" applyNumberFormat="1" applyFont="1" applyFill="1" applyBorder="1" applyAlignment="1">
      <alignment horizontal="center" vertical="center" wrapText="1"/>
    </xf>
    <xf numFmtId="16" fontId="22" fillId="0" borderId="158" xfId="0" applyNumberFormat="1" applyFont="1" applyBorder="1" applyAlignment="1">
      <alignment horizontal="center" vertical="center" wrapText="1"/>
    </xf>
    <xf numFmtId="16" fontId="22" fillId="84" borderId="158" xfId="0" applyNumberFormat="1" applyFont="1" applyFill="1" applyBorder="1" applyAlignment="1">
      <alignment horizontal="center" vertical="center" wrapText="1"/>
    </xf>
    <xf numFmtId="16" fontId="22" fillId="3" borderId="164" xfId="0" applyNumberFormat="1" applyFont="1" applyFill="1" applyBorder="1" applyAlignment="1">
      <alignment horizontal="center" vertical="center" wrapText="1"/>
    </xf>
    <xf numFmtId="16" fontId="22" fillId="0" borderId="164" xfId="0" applyNumberFormat="1" applyFont="1" applyBorder="1" applyAlignment="1">
      <alignment horizontal="center" vertical="center" wrapText="1"/>
    </xf>
    <xf numFmtId="16" fontId="22" fillId="0" borderId="167" xfId="0" applyNumberFormat="1" applyFont="1" applyBorder="1" applyAlignment="1">
      <alignment horizontal="center" vertical="center" wrapText="1"/>
    </xf>
    <xf numFmtId="16" fontId="22" fillId="3" borderId="167" xfId="0" applyNumberFormat="1" applyFont="1" applyFill="1" applyBorder="1" applyAlignment="1">
      <alignment horizontal="center" vertical="center" wrapText="1"/>
    </xf>
    <xf numFmtId="16" fontId="22" fillId="0" borderId="167" xfId="0" applyNumberFormat="1" applyFont="1" applyFill="1" applyBorder="1" applyAlignment="1">
      <alignment horizontal="center" vertical="center" wrapText="1"/>
    </xf>
    <xf numFmtId="16" fontId="36" fillId="81" borderId="60" xfId="0" applyNumberFormat="1" applyFont="1" applyFill="1" applyBorder="1" applyAlignment="1">
      <alignment horizontal="center" vertical="center" wrapText="1"/>
    </xf>
    <xf numFmtId="174" fontId="36" fillId="7" borderId="60" xfId="0" applyNumberFormat="1" applyFont="1" applyFill="1" applyBorder="1" applyAlignment="1">
      <alignment horizontal="center" vertical="center"/>
    </xf>
    <xf numFmtId="0" fontId="0" fillId="7" borderId="0" xfId="2" applyFont="1" applyFill="1" applyAlignment="1">
      <alignment horizontal="center" vertical="center"/>
    </xf>
    <xf numFmtId="0" fontId="0" fillId="7" borderId="0" xfId="0" applyFill="1"/>
    <xf numFmtId="16" fontId="0" fillId="0" borderId="0" xfId="0" applyNumberFormat="1"/>
    <xf numFmtId="16" fontId="36" fillId="0" borderId="149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75" fontId="0" fillId="0" borderId="149" xfId="0" applyNumberFormat="1" applyFill="1" applyBorder="1"/>
    <xf numFmtId="16" fontId="36" fillId="0" borderId="16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75" fontId="36" fillId="80" borderId="0" xfId="0" applyNumberFormat="1" applyFont="1" applyFill="1"/>
    <xf numFmtId="16" fontId="36" fillId="3" borderId="149" xfId="0" applyNumberFormat="1" applyFont="1" applyFill="1" applyBorder="1" applyAlignment="1">
      <alignment horizontal="center" vertical="center" wrapText="1"/>
    </xf>
    <xf numFmtId="164" fontId="20" fillId="75" borderId="34" xfId="1" applyNumberFormat="1" applyFont="1" applyFill="1" applyBorder="1" applyAlignment="1">
      <alignment horizontal="center" vertical="center"/>
    </xf>
    <xf numFmtId="0" fontId="0" fillId="0" borderId="149" xfId="2" applyFont="1" applyFill="1" applyBorder="1" applyAlignment="1">
      <alignment horizontal="center" vertical="center" wrapText="1"/>
    </xf>
    <xf numFmtId="0" fontId="63" fillId="0" borderId="0" xfId="2" applyFont="1" applyFill="1" applyAlignment="1">
      <alignment horizontal="center" vertical="center" textRotation="90"/>
    </xf>
    <xf numFmtId="0" fontId="30" fillId="5" borderId="24" xfId="1" applyFont="1" applyFill="1" applyBorder="1" applyAlignment="1">
      <alignment horizontal="center" vertical="center"/>
    </xf>
    <xf numFmtId="0" fontId="30" fillId="5" borderId="6" xfId="1" applyFont="1" applyFill="1" applyBorder="1" applyAlignment="1">
      <alignment horizontal="center" vertical="center"/>
    </xf>
    <xf numFmtId="0" fontId="0" fillId="0" borderId="0" xfId="0" applyFill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/>
    </xf>
    <xf numFmtId="0" fontId="23" fillId="0" borderId="0" xfId="1" applyFont="1" applyFill="1" applyBorder="1" applyAlignment="1">
      <alignment horizontal="left" vertical="center"/>
    </xf>
    <xf numFmtId="164" fontId="20" fillId="0" borderId="16" xfId="1" applyNumberFormat="1" applyFont="1" applyFill="1" applyBorder="1" applyAlignment="1">
      <alignment horizontal="center" vertical="center"/>
    </xf>
    <xf numFmtId="164" fontId="20" fillId="0" borderId="23" xfId="1" applyNumberFormat="1" applyFont="1" applyFill="1" applyBorder="1" applyAlignment="1">
      <alignment horizontal="center" vertical="center"/>
    </xf>
    <xf numFmtId="164" fontId="20" fillId="0" borderId="0" xfId="1" applyNumberFormat="1" applyFont="1" applyFill="1" applyBorder="1" applyAlignment="1">
      <alignment horizontal="center" vertical="center"/>
    </xf>
    <xf numFmtId="164" fontId="62" fillId="3" borderId="28" xfId="3" applyNumberFormat="1" applyFont="1" applyFill="1" applyBorder="1" applyAlignment="1">
      <alignment vertical="center"/>
    </xf>
    <xf numFmtId="164" fontId="62" fillId="3" borderId="35" xfId="3" applyNumberFormat="1" applyFont="1" applyFill="1" applyBorder="1" applyAlignment="1">
      <alignment vertical="center"/>
    </xf>
    <xf numFmtId="164" fontId="20" fillId="75" borderId="6" xfId="1" applyNumberFormat="1" applyFont="1" applyFill="1" applyBorder="1" applyAlignment="1">
      <alignment horizontal="center" vertical="center"/>
    </xf>
    <xf numFmtId="164" fontId="20" fillId="75" borderId="36" xfId="1" applyNumberFormat="1" applyFont="1" applyFill="1" applyBorder="1" applyAlignment="1">
      <alignment horizontal="center" vertical="center"/>
    </xf>
    <xf numFmtId="16" fontId="0" fillId="0" borderId="0" xfId="0" applyNumberFormat="1" applyFill="1" applyAlignment="1">
      <alignment horizontal="left"/>
    </xf>
    <xf numFmtId="0" fontId="0" fillId="0" borderId="0" xfId="0" quotePrefix="1" applyNumberFormat="1" applyFill="1"/>
    <xf numFmtId="164" fontId="53" fillId="0" borderId="23" xfId="1" applyNumberFormat="1" applyFont="1" applyFill="1" applyBorder="1" applyAlignment="1">
      <alignment horizontal="center" vertical="center"/>
    </xf>
    <xf numFmtId="0" fontId="0" fillId="0" borderId="0" xfId="0" applyFont="1" applyFill="1"/>
    <xf numFmtId="0" fontId="56" fillId="5" borderId="24" xfId="1" applyFont="1" applyFill="1" applyBorder="1" applyAlignment="1">
      <alignment horizontal="center" vertical="center"/>
    </xf>
    <xf numFmtId="164" fontId="53" fillId="0" borderId="16" xfId="1" applyNumberFormat="1" applyFont="1" applyFill="1" applyBorder="1" applyAlignment="1">
      <alignment horizontal="center" vertical="center"/>
    </xf>
    <xf numFmtId="164" fontId="53" fillId="0" borderId="0" xfId="1" applyNumberFormat="1" applyFont="1" applyFill="1" applyBorder="1" applyAlignment="1">
      <alignment horizontal="center" vertical="center"/>
    </xf>
    <xf numFmtId="0" fontId="56" fillId="5" borderId="6" xfId="1" applyFont="1" applyFill="1" applyBorder="1" applyAlignment="1">
      <alignment horizontal="center" vertical="center"/>
    </xf>
    <xf numFmtId="164" fontId="62" fillId="0" borderId="23" xfId="1" applyNumberFormat="1" applyFont="1" applyFill="1" applyBorder="1" applyAlignment="1">
      <alignment horizontal="center" vertical="center"/>
    </xf>
    <xf numFmtId="0" fontId="0" fillId="0" borderId="0" xfId="0" applyFont="1" applyFill="1" applyBorder="1"/>
    <xf numFmtId="164" fontId="62" fillId="0" borderId="0" xfId="1" applyNumberFormat="1" applyFont="1" applyFill="1" applyBorder="1" applyAlignment="1">
      <alignment horizontal="center" vertical="center"/>
    </xf>
    <xf numFmtId="0" fontId="0" fillId="0" borderId="149" xfId="0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right"/>
    </xf>
    <xf numFmtId="0" fontId="0" fillId="0" borderId="0" xfId="0" applyFill="1"/>
    <xf numFmtId="0" fontId="0" fillId="0" borderId="0" xfId="0" applyFill="1" applyBorder="1"/>
    <xf numFmtId="0" fontId="6" fillId="0" borderId="0" xfId="0" applyFont="1" applyFill="1"/>
    <xf numFmtId="164" fontId="53" fillId="0" borderId="17" xfId="1" applyNumberFormat="1" applyFont="1" applyFill="1" applyBorder="1" applyAlignment="1">
      <alignment horizontal="center" vertical="center"/>
    </xf>
    <xf numFmtId="16" fontId="36" fillId="3" borderId="164" xfId="0" applyNumberFormat="1" applyFont="1" applyFill="1" applyBorder="1" applyAlignment="1">
      <alignment horizontal="center" vertical="center" wrapText="1"/>
    </xf>
    <xf numFmtId="16" fontId="36" fillId="3" borderId="155" xfId="0" applyNumberFormat="1" applyFont="1" applyFill="1" applyBorder="1" applyAlignment="1">
      <alignment horizontal="center" vertical="center" wrapText="1"/>
    </xf>
    <xf numFmtId="16" fontId="36" fillId="3" borderId="156" xfId="0" applyNumberFormat="1" applyFont="1" applyFill="1" applyBorder="1" applyAlignment="1">
      <alignment horizontal="center" vertical="center" wrapText="1"/>
    </xf>
    <xf numFmtId="174" fontId="36" fillId="3" borderId="156" xfId="0" applyNumberFormat="1" applyFont="1" applyFill="1" applyBorder="1" applyAlignment="1">
      <alignment horizontal="center" vertical="center"/>
    </xf>
    <xf numFmtId="0" fontId="0" fillId="83" borderId="6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83" borderId="25" xfId="0" applyFill="1" applyBorder="1" applyAlignment="1">
      <alignment horizontal="center"/>
    </xf>
    <xf numFmtId="0" fontId="0" fillId="0" borderId="24" xfId="0" applyBorder="1" applyAlignment="1">
      <alignment horizontal="center"/>
    </xf>
    <xf numFmtId="178" fontId="0" fillId="0" borderId="6" xfId="0" applyNumberFormat="1" applyBorder="1"/>
    <xf numFmtId="178" fontId="0" fillId="0" borderId="24" xfId="0" applyNumberFormat="1" applyBorder="1"/>
    <xf numFmtId="0" fontId="0" fillId="2" borderId="0" xfId="0" applyFill="1" applyBorder="1" applyAlignment="1">
      <alignment horizontal="center"/>
    </xf>
    <xf numFmtId="0" fontId="17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  <xf numFmtId="164" fontId="20" fillId="75" borderId="24" xfId="1" applyNumberFormat="1" applyFont="1" applyFill="1" applyBorder="1" applyAlignment="1">
      <alignment horizontal="center" vertical="center"/>
    </xf>
    <xf numFmtId="0" fontId="0" fillId="91" borderId="31" xfId="0" applyFill="1" applyBorder="1" applyAlignment="1">
      <alignment horizontal="center"/>
    </xf>
    <xf numFmtId="0" fontId="0" fillId="91" borderId="87" xfId="0" applyFill="1" applyBorder="1" applyAlignment="1">
      <alignment horizontal="center"/>
    </xf>
    <xf numFmtId="0" fontId="0" fillId="91" borderId="33" xfId="0" applyFill="1" applyBorder="1" applyAlignment="1">
      <alignment horizontal="center"/>
    </xf>
    <xf numFmtId="0" fontId="0" fillId="91" borderId="39" xfId="0" applyFill="1" applyBorder="1" applyAlignment="1">
      <alignment horizontal="center"/>
    </xf>
    <xf numFmtId="0" fontId="0" fillId="91" borderId="42" xfId="0" applyFill="1" applyBorder="1" applyAlignment="1">
      <alignment horizontal="center"/>
    </xf>
    <xf numFmtId="0" fontId="0" fillId="91" borderId="0" xfId="0" applyFill="1" applyBorder="1" applyAlignment="1">
      <alignment horizontal="center"/>
    </xf>
    <xf numFmtId="0" fontId="0" fillId="91" borderId="28" xfId="0" applyFill="1" applyBorder="1" applyAlignment="1">
      <alignment horizontal="center"/>
    </xf>
    <xf numFmtId="0" fontId="0" fillId="91" borderId="35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164" fontId="62" fillId="3" borderId="23" xfId="1" applyNumberFormat="1" applyFont="1" applyFill="1" applyBorder="1" applyAlignment="1">
      <alignment horizontal="center" vertical="center"/>
    </xf>
    <xf numFmtId="164" fontId="5" fillId="3" borderId="23" xfId="1" applyNumberFormat="1" applyFont="1" applyFill="1" applyBorder="1" applyAlignment="1">
      <alignment horizontal="center" vertical="center"/>
    </xf>
    <xf numFmtId="164" fontId="62" fillId="3" borderId="16" xfId="1" applyNumberFormat="1" applyFont="1" applyFill="1" applyBorder="1" applyAlignment="1">
      <alignment horizontal="center" vertical="center"/>
    </xf>
    <xf numFmtId="164" fontId="62" fillId="3" borderId="0" xfId="1" applyNumberFormat="1" applyFont="1" applyFill="1" applyBorder="1" applyAlignment="1">
      <alignment horizontal="center" vertical="center"/>
    </xf>
    <xf numFmtId="0" fontId="0" fillId="83" borderId="24" xfId="0" applyFill="1" applyBorder="1" applyAlignment="1">
      <alignment horizontal="center"/>
    </xf>
    <xf numFmtId="0" fontId="0" fillId="83" borderId="36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3" borderId="5" xfId="0" applyFill="1" applyBorder="1" applyAlignment="1">
      <alignment horizontal="center"/>
    </xf>
    <xf numFmtId="164" fontId="50" fillId="3" borderId="23" xfId="1" applyNumberFormat="1" applyFont="1" applyFill="1" applyBorder="1" applyAlignment="1">
      <alignment horizontal="center" vertical="center"/>
    </xf>
    <xf numFmtId="16" fontId="36" fillId="0" borderId="169" xfId="0" applyNumberFormat="1" applyFont="1" applyFill="1" applyBorder="1" applyAlignment="1">
      <alignment horizontal="center" vertical="center" wrapText="1"/>
    </xf>
    <xf numFmtId="16" fontId="36" fillId="3" borderId="140" xfId="0" applyNumberFormat="1" applyFont="1" applyFill="1" applyBorder="1" applyAlignment="1">
      <alignment horizontal="center" vertical="center" wrapText="1"/>
    </xf>
    <xf numFmtId="0" fontId="0" fillId="0" borderId="149" xfId="2" applyFont="1" applyFill="1" applyBorder="1" applyAlignment="1">
      <alignment horizontal="center" vertical="center"/>
    </xf>
    <xf numFmtId="0" fontId="0" fillId="81" borderId="0" xfId="0" applyFill="1" applyAlignment="1"/>
    <xf numFmtId="0" fontId="0" fillId="0" borderId="149" xfId="0" applyBorder="1" applyAlignment="1">
      <alignment horizontal="center" vertical="center"/>
    </xf>
    <xf numFmtId="16" fontId="36" fillId="3" borderId="169" xfId="0" applyNumberFormat="1" applyFont="1" applyFill="1" applyBorder="1" applyAlignment="1">
      <alignment horizontal="center" vertical="center" wrapText="1"/>
    </xf>
    <xf numFmtId="0" fontId="56" fillId="0" borderId="25" xfId="0" applyFont="1" applyBorder="1"/>
    <xf numFmtId="0" fontId="65" fillId="0" borderId="0" xfId="0" applyFont="1" applyAlignment="1">
      <alignment vertical="center"/>
    </xf>
    <xf numFmtId="0" fontId="65" fillId="95" borderId="0" xfId="0" applyFont="1" applyFill="1" applyAlignment="1">
      <alignment horizontal="right" vertical="center"/>
    </xf>
    <xf numFmtId="0" fontId="0" fillId="0" borderId="0" xfId="2" applyFont="1" applyAlignment="1" applyProtection="1">
      <alignment vertical="center"/>
      <protection locked="0"/>
    </xf>
    <xf numFmtId="0" fontId="65" fillId="0" borderId="0" xfId="0" applyFont="1" applyAlignment="1">
      <alignment horizontal="center" vertical="center" wrapText="1"/>
    </xf>
    <xf numFmtId="16" fontId="65" fillId="0" borderId="0" xfId="0" applyNumberFormat="1" applyFont="1" applyAlignment="1">
      <alignment horizontal="center" vertical="center" wrapText="1"/>
    </xf>
    <xf numFmtId="16" fontId="65" fillId="0" borderId="0" xfId="0" applyNumberFormat="1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5" fillId="0" borderId="0" xfId="0" applyFont="1" applyAlignment="1">
      <alignment horizontal="left" vertical="center"/>
    </xf>
    <xf numFmtId="16" fontId="65" fillId="0" borderId="0" xfId="0" applyNumberFormat="1" applyFont="1" applyAlignment="1">
      <alignment horizontal="left" vertical="center"/>
    </xf>
    <xf numFmtId="174" fontId="36" fillId="3" borderId="164" xfId="0" applyNumberFormat="1" applyFont="1" applyFill="1" applyBorder="1" applyAlignment="1">
      <alignment horizontal="center" vertical="center"/>
    </xf>
    <xf numFmtId="16" fontId="36" fillId="3" borderId="150" xfId="0" applyNumberFormat="1" applyFont="1" applyFill="1" applyBorder="1" applyAlignment="1">
      <alignment horizontal="center" vertical="center" wrapText="1"/>
    </xf>
    <xf numFmtId="174" fontId="36" fillId="3" borderId="169" xfId="0" applyNumberFormat="1" applyFont="1" applyFill="1" applyBorder="1" applyAlignment="1">
      <alignment horizontal="center" vertical="center"/>
    </xf>
    <xf numFmtId="0" fontId="35" fillId="0" borderId="16" xfId="1" applyFont="1" applyFill="1" applyBorder="1" applyAlignment="1">
      <alignment horizontal="left" vertical="center"/>
    </xf>
    <xf numFmtId="0" fontId="66" fillId="39" borderId="26" xfId="1" applyFont="1" applyFill="1" applyBorder="1" applyAlignment="1">
      <alignment horizontal="left" vertical="center"/>
    </xf>
    <xf numFmtId="164" fontId="35" fillId="5" borderId="24" xfId="1" applyNumberFormat="1" applyFont="1" applyFill="1" applyBorder="1" applyAlignment="1">
      <alignment horizontal="left" vertical="center"/>
    </xf>
    <xf numFmtId="177" fontId="57" fillId="5" borderId="35" xfId="4" applyNumberFormat="1" applyFont="1" applyFill="1" applyBorder="1" applyAlignment="1" applyProtection="1">
      <alignment vertical="center" wrapText="1"/>
      <protection locked="0"/>
    </xf>
    <xf numFmtId="177" fontId="57" fillId="5" borderId="0" xfId="4" applyNumberFormat="1" applyFont="1" applyFill="1" applyBorder="1" applyAlignment="1" applyProtection="1">
      <alignment vertical="center" wrapText="1"/>
      <protection locked="0"/>
    </xf>
    <xf numFmtId="1" fontId="59" fillId="5" borderId="28" xfId="1" applyNumberFormat="1" applyFont="1" applyFill="1" applyBorder="1" applyAlignment="1" applyProtection="1">
      <alignment horizontal="left" vertical="center"/>
      <protection locked="0"/>
    </xf>
    <xf numFmtId="0" fontId="0" fillId="0" borderId="52" xfId="0" applyBorder="1" applyAlignment="1">
      <alignment horizontal="center" vertical="center"/>
    </xf>
    <xf numFmtId="0" fontId="22" fillId="94" borderId="18" xfId="2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center"/>
    </xf>
    <xf numFmtId="14" fontId="0" fillId="0" borderId="0" xfId="0" applyNumberFormat="1"/>
    <xf numFmtId="16" fontId="22" fillId="0" borderId="94" xfId="0" applyNumberFormat="1" applyFont="1" applyFill="1" applyBorder="1" applyAlignment="1">
      <alignment horizontal="center" vertical="center" wrapText="1"/>
    </xf>
    <xf numFmtId="1" fontId="19" fillId="0" borderId="18" xfId="1" applyNumberFormat="1" applyFont="1" applyFill="1" applyBorder="1" applyAlignment="1">
      <alignment horizontal="center" vertical="center"/>
    </xf>
    <xf numFmtId="1" fontId="19" fillId="0" borderId="17" xfId="1" applyNumberFormat="1" applyFont="1" applyFill="1" applyBorder="1" applyAlignment="1">
      <alignment horizontal="center" vertical="center"/>
    </xf>
    <xf numFmtId="164" fontId="30" fillId="0" borderId="17" xfId="1" applyNumberFormat="1" applyFont="1" applyFill="1" applyBorder="1" applyAlignment="1">
      <alignment horizontal="center" vertical="center"/>
    </xf>
    <xf numFmtId="164" fontId="19" fillId="0" borderId="17" xfId="1" applyNumberFormat="1" applyFont="1" applyFill="1" applyBorder="1" applyAlignment="1">
      <alignment horizontal="center" vertical="center"/>
    </xf>
    <xf numFmtId="0" fontId="50" fillId="40" borderId="35" xfId="1" applyNumberFormat="1" applyFont="1" applyFill="1" applyBorder="1" applyAlignment="1">
      <alignment horizontal="center" vertical="center"/>
    </xf>
    <xf numFmtId="164" fontId="4" fillId="74" borderId="28" xfId="1" applyNumberFormat="1" applyFont="1" applyFill="1" applyBorder="1" applyAlignment="1">
      <alignment horizontal="center" vertical="center"/>
    </xf>
    <xf numFmtId="0" fontId="6" fillId="82" borderId="0" xfId="2" applyFill="1" applyAlignment="1">
      <alignment horizontal="center" vertical="center" textRotation="90"/>
    </xf>
    <xf numFmtId="0" fontId="0" fillId="82" borderId="0" xfId="2" applyFont="1" applyFill="1" applyAlignment="1">
      <alignment horizontal="center" vertical="center" textRotation="90"/>
    </xf>
    <xf numFmtId="164" fontId="53" fillId="78" borderId="0" xfId="3" applyNumberFormat="1" applyFont="1" applyFill="1" applyBorder="1" applyAlignment="1">
      <alignment vertical="center"/>
    </xf>
    <xf numFmtId="164" fontId="23" fillId="0" borderId="53" xfId="1" applyNumberFormat="1" applyFont="1" applyFill="1" applyBorder="1" applyAlignment="1">
      <alignment horizontal="center" vertical="center"/>
    </xf>
    <xf numFmtId="16" fontId="22" fillId="0" borderId="149" xfId="0" applyNumberFormat="1" applyFont="1" applyFill="1" applyBorder="1" applyAlignment="1">
      <alignment horizontal="center" vertical="center" wrapText="1"/>
    </xf>
    <xf numFmtId="165" fontId="23" fillId="41" borderId="34" xfId="1" applyNumberFormat="1" applyFont="1" applyFill="1" applyBorder="1" applyAlignment="1">
      <alignment horizontal="center" vertical="center"/>
    </xf>
    <xf numFmtId="0" fontId="35" fillId="0" borderId="29" xfId="1" applyFont="1" applyFill="1" applyBorder="1" applyAlignment="1">
      <alignment horizontal="left" vertical="center"/>
    </xf>
    <xf numFmtId="0" fontId="0" fillId="0" borderId="0" xfId="2" applyFont="1" applyFill="1" applyBorder="1" applyAlignment="1">
      <alignment horizontal="left" vertical="center" wrapText="1"/>
    </xf>
    <xf numFmtId="0" fontId="0" fillId="0" borderId="149" xfId="0" applyFill="1" applyBorder="1" applyAlignment="1">
      <alignment horizontal="center" vertical="center" wrapText="1"/>
    </xf>
    <xf numFmtId="0" fontId="0" fillId="2" borderId="149" xfId="0" applyFill="1" applyBorder="1" applyAlignment="1">
      <alignment horizontal="center" vertical="center" wrapText="1"/>
    </xf>
    <xf numFmtId="0" fontId="49" fillId="39" borderId="25" xfId="1" applyFont="1" applyFill="1" applyBorder="1" applyAlignment="1">
      <alignment horizontal="left" vertical="center"/>
    </xf>
    <xf numFmtId="0" fontId="0" fillId="0" borderId="150" xfId="2" applyFont="1" applyFill="1" applyBorder="1" applyAlignment="1">
      <alignment horizontal="center" vertical="center" wrapText="1"/>
    </xf>
    <xf numFmtId="0" fontId="0" fillId="0" borderId="169" xfId="0" applyFill="1" applyBorder="1" applyAlignment="1">
      <alignment horizontal="center" vertical="center" wrapText="1"/>
    </xf>
    <xf numFmtId="0" fontId="0" fillId="2" borderId="169" xfId="0" applyFill="1" applyBorder="1" applyAlignment="1">
      <alignment horizontal="center" vertical="center" wrapText="1"/>
    </xf>
    <xf numFmtId="0" fontId="0" fillId="0" borderId="169" xfId="0" applyBorder="1" applyAlignment="1">
      <alignment horizontal="center" vertical="center" wrapText="1"/>
    </xf>
    <xf numFmtId="0" fontId="0" fillId="0" borderId="0" xfId="2" applyFont="1" applyFill="1" applyBorder="1" applyAlignment="1">
      <alignment horizontal="left" vertical="center" shrinkToFit="1"/>
    </xf>
    <xf numFmtId="16" fontId="36" fillId="3" borderId="167" xfId="0" applyNumberFormat="1" applyFont="1" applyFill="1" applyBorder="1" applyAlignment="1">
      <alignment horizontal="center" vertical="center" wrapText="1"/>
    </xf>
    <xf numFmtId="16" fontId="67" fillId="3" borderId="149" xfId="0" applyNumberFormat="1" applyFont="1" applyFill="1" applyBorder="1" applyAlignment="1">
      <alignment horizontal="center" vertical="center" wrapText="1"/>
    </xf>
    <xf numFmtId="0" fontId="0" fillId="0" borderId="149" xfId="2" applyFont="1" applyFill="1" applyBorder="1" applyAlignment="1">
      <alignment horizontal="center" vertical="center" textRotation="90"/>
    </xf>
    <xf numFmtId="0" fontId="0" fillId="0" borderId="171" xfId="0" applyBorder="1" applyAlignment="1">
      <alignment horizontal="center" vertical="center" wrapText="1"/>
    </xf>
    <xf numFmtId="16" fontId="22" fillId="3" borderId="171" xfId="0" applyNumberFormat="1" applyFont="1" applyFill="1" applyBorder="1" applyAlignment="1">
      <alignment horizontal="center" vertical="center" wrapText="1"/>
    </xf>
    <xf numFmtId="16" fontId="36" fillId="3" borderId="171" xfId="0" applyNumberFormat="1" applyFont="1" applyFill="1" applyBorder="1" applyAlignment="1">
      <alignment horizontal="center" vertical="center" wrapText="1"/>
    </xf>
    <xf numFmtId="16" fontId="36" fillId="80" borderId="171" xfId="0" applyNumberFormat="1" applyFont="1" applyFill="1" applyBorder="1" applyAlignment="1">
      <alignment horizontal="center" vertical="center" wrapText="1"/>
    </xf>
    <xf numFmtId="16" fontId="36" fillId="3" borderId="172" xfId="0" applyNumberFormat="1" applyFont="1" applyFill="1" applyBorder="1" applyAlignment="1">
      <alignment horizontal="center" vertical="center" wrapText="1"/>
    </xf>
    <xf numFmtId="16" fontId="36" fillId="0" borderId="171" xfId="0" applyNumberFormat="1" applyFont="1" applyFill="1" applyBorder="1" applyAlignment="1">
      <alignment horizontal="center" vertical="center" wrapText="1"/>
    </xf>
    <xf numFmtId="16" fontId="36" fillId="3" borderId="170" xfId="0" applyNumberFormat="1" applyFont="1" applyFill="1" applyBorder="1" applyAlignment="1">
      <alignment horizontal="center" vertical="center" wrapText="1"/>
    </xf>
    <xf numFmtId="16" fontId="36" fillId="3" borderId="168" xfId="0" applyNumberFormat="1" applyFont="1" applyFill="1" applyBorder="1" applyAlignment="1">
      <alignment horizontal="center" vertical="center" wrapText="1"/>
    </xf>
    <xf numFmtId="0" fontId="0" fillId="0" borderId="149" xfId="0" applyFill="1" applyBorder="1" applyAlignment="1">
      <alignment horizontal="right" vertical="center" wrapText="1"/>
    </xf>
    <xf numFmtId="0" fontId="0" fillId="0" borderId="149" xfId="0" applyBorder="1"/>
    <xf numFmtId="0" fontId="0" fillId="80" borderId="149" xfId="0" applyFill="1" applyBorder="1"/>
    <xf numFmtId="174" fontId="36" fillId="0" borderId="149" xfId="0" applyNumberFormat="1" applyFont="1" applyFill="1" applyBorder="1" applyAlignment="1">
      <alignment horizontal="center" vertical="center" wrapText="1"/>
    </xf>
    <xf numFmtId="174" fontId="36" fillId="3" borderId="171" xfId="0" applyNumberFormat="1" applyFont="1" applyFill="1" applyBorder="1"/>
    <xf numFmtId="174" fontId="36" fillId="3" borderId="171" xfId="0" applyNumberFormat="1" applyFont="1" applyFill="1" applyBorder="1" applyAlignment="1">
      <alignment horizontal="center" vertical="center"/>
    </xf>
    <xf numFmtId="174" fontId="22" fillId="3" borderId="149" xfId="0" applyNumberFormat="1" applyFont="1" applyFill="1" applyBorder="1"/>
    <xf numFmtId="174" fontId="22" fillId="3" borderId="149" xfId="0" applyNumberFormat="1" applyFont="1" applyFill="1" applyBorder="1" applyAlignment="1">
      <alignment horizontal="center" vertical="center"/>
    </xf>
    <xf numFmtId="16" fontId="0" fillId="0" borderId="149" xfId="0" applyNumberFormat="1" applyBorder="1"/>
    <xf numFmtId="0" fontId="0" fillId="0" borderId="169" xfId="0" applyBorder="1"/>
    <xf numFmtId="16" fontId="36" fillId="3" borderId="171" xfId="0" applyNumberFormat="1" applyFont="1" applyFill="1" applyBorder="1" applyAlignment="1">
      <alignment horizontal="center" vertical="center"/>
    </xf>
    <xf numFmtId="0" fontId="0" fillId="0" borderId="149" xfId="0" applyFill="1" applyBorder="1"/>
    <xf numFmtId="16" fontId="36" fillId="3" borderId="172" xfId="0" applyNumberFormat="1" applyFont="1" applyFill="1" applyBorder="1" applyAlignment="1">
      <alignment horizontal="center" vertical="center"/>
    </xf>
    <xf numFmtId="0" fontId="0" fillId="81" borderId="149" xfId="0" applyFill="1" applyBorder="1"/>
    <xf numFmtId="175" fontId="22" fillId="82" borderId="149" xfId="2" applyNumberFormat="1" applyFont="1" applyFill="1" applyBorder="1" applyAlignment="1" applyProtection="1">
      <alignment horizontal="center" vertical="center" wrapText="1"/>
      <protection locked="0"/>
    </xf>
    <xf numFmtId="175" fontId="22" fillId="0" borderId="149" xfId="2" applyNumberFormat="1" applyFont="1" applyFill="1" applyBorder="1" applyAlignment="1" applyProtection="1">
      <alignment horizontal="center" vertical="center"/>
      <protection locked="0"/>
    </xf>
    <xf numFmtId="175" fontId="22" fillId="80" borderId="149" xfId="2" applyNumberFormat="1" applyFont="1" applyFill="1" applyBorder="1" applyAlignment="1" applyProtection="1">
      <alignment horizontal="center" vertical="center"/>
      <protection locked="0"/>
    </xf>
    <xf numFmtId="175" fontId="22" fillId="3" borderId="149" xfId="2" applyNumberFormat="1" applyFont="1" applyFill="1" applyBorder="1" applyAlignment="1" applyProtection="1">
      <alignment horizontal="center" vertical="center"/>
      <protection locked="0"/>
    </xf>
    <xf numFmtId="175" fontId="0" fillId="80" borderId="149" xfId="0" applyNumberFormat="1" applyFill="1" applyBorder="1"/>
    <xf numFmtId="0" fontId="22" fillId="74" borderId="149" xfId="2" applyFont="1" applyFill="1" applyBorder="1" applyAlignment="1" applyProtection="1">
      <alignment horizontal="center" vertical="center" textRotation="90"/>
      <protection locked="0"/>
    </xf>
    <xf numFmtId="0" fontId="19" fillId="0" borderId="149" xfId="2" applyFont="1" applyFill="1" applyBorder="1" applyAlignment="1" applyProtection="1">
      <alignment horizontal="center" vertical="center" textRotation="90"/>
      <protection locked="0"/>
    </xf>
    <xf numFmtId="1" fontId="19" fillId="5" borderId="149" xfId="1" applyNumberFormat="1" applyFont="1" applyFill="1" applyBorder="1" applyAlignment="1" applyProtection="1">
      <alignment horizontal="center" vertical="center"/>
      <protection locked="0"/>
    </xf>
    <xf numFmtId="1" fontId="19" fillId="82" borderId="149" xfId="1" quotePrefix="1" applyNumberFormat="1" applyFont="1" applyFill="1" applyBorder="1" applyAlignment="1" applyProtection="1">
      <alignment horizontal="center" vertical="center"/>
      <protection locked="0"/>
    </xf>
    <xf numFmtId="9" fontId="19" fillId="82" borderId="149" xfId="5675" quotePrefix="1" applyFont="1" applyFill="1" applyBorder="1" applyAlignment="1" applyProtection="1">
      <alignment horizontal="center" vertical="center"/>
      <protection locked="0"/>
    </xf>
    <xf numFmtId="175" fontId="19" fillId="0" borderId="149" xfId="1" applyNumberFormat="1" applyFont="1" applyFill="1" applyBorder="1" applyAlignment="1" applyProtection="1">
      <alignment vertical="center"/>
      <protection locked="0"/>
    </xf>
    <xf numFmtId="175" fontId="19" fillId="80" borderId="149" xfId="1" applyNumberFormat="1" applyFont="1" applyFill="1" applyBorder="1" applyAlignment="1" applyProtection="1">
      <alignment vertical="center"/>
      <protection locked="0"/>
    </xf>
    <xf numFmtId="0" fontId="58" fillId="0" borderId="149" xfId="0" applyFont="1" applyBorder="1" applyAlignment="1" applyProtection="1">
      <alignment vertical="center"/>
      <protection locked="0"/>
    </xf>
    <xf numFmtId="0" fontId="58" fillId="80" borderId="149" xfId="0" applyFont="1" applyFill="1" applyBorder="1" applyAlignment="1" applyProtection="1">
      <alignment vertical="center"/>
      <protection locked="0"/>
    </xf>
    <xf numFmtId="16" fontId="0" fillId="0" borderId="169" xfId="0" applyNumberFormat="1" applyBorder="1"/>
    <xf numFmtId="16" fontId="36" fillId="97" borderId="60" xfId="0" applyNumberFormat="1" applyFont="1" applyFill="1" applyBorder="1" applyAlignment="1">
      <alignment horizontal="center" vertical="center" wrapText="1"/>
    </xf>
    <xf numFmtId="16" fontId="36" fillId="0" borderId="125" xfId="0" applyNumberFormat="1" applyFont="1" applyFill="1" applyBorder="1" applyAlignment="1">
      <alignment horizontal="center" vertical="center" wrapText="1"/>
    </xf>
    <xf numFmtId="174" fontId="36" fillId="97" borderId="60" xfId="0" applyNumberFormat="1" applyFont="1" applyFill="1" applyBorder="1" applyAlignment="1">
      <alignment horizontal="center" vertical="center"/>
    </xf>
    <xf numFmtId="16" fontId="36" fillId="97" borderId="164" xfId="0" applyNumberFormat="1" applyFont="1" applyFill="1" applyBorder="1" applyAlignment="1">
      <alignment horizontal="center" vertical="center" wrapText="1"/>
    </xf>
    <xf numFmtId="16" fontId="36" fillId="97" borderId="149" xfId="0" applyNumberFormat="1" applyFont="1" applyFill="1" applyBorder="1" applyAlignment="1">
      <alignment horizontal="center" vertical="center" wrapText="1"/>
    </xf>
    <xf numFmtId="16" fontId="62" fillId="3" borderId="149" xfId="0" applyNumberFormat="1" applyFont="1" applyFill="1" applyBorder="1" applyAlignment="1">
      <alignment horizontal="center" vertical="center" wrapText="1"/>
    </xf>
    <xf numFmtId="0" fontId="0" fillId="0" borderId="125" xfId="0" applyBorder="1"/>
    <xf numFmtId="16" fontId="0" fillId="0" borderId="125" xfId="0" applyNumberFormat="1" applyBorder="1"/>
    <xf numFmtId="0" fontId="0" fillId="0" borderId="140" xfId="0" applyBorder="1"/>
    <xf numFmtId="16" fontId="36" fillId="0" borderId="140" xfId="0" applyNumberFormat="1" applyFont="1" applyFill="1" applyBorder="1" applyAlignment="1">
      <alignment horizontal="center" vertical="center" wrapText="1"/>
    </xf>
    <xf numFmtId="0" fontId="0" fillId="3" borderId="0" xfId="2" applyFont="1" applyFill="1" applyAlignment="1">
      <alignment horizontal="center" vertical="center" textRotation="90"/>
    </xf>
    <xf numFmtId="0" fontId="6" fillId="3" borderId="0" xfId="2" applyFill="1" applyAlignment="1">
      <alignment horizontal="center" vertical="center" textRotation="90"/>
    </xf>
    <xf numFmtId="16" fontId="0" fillId="3" borderId="149" xfId="0" applyNumberFormat="1" applyFont="1" applyFill="1" applyBorder="1" applyAlignment="1">
      <alignment horizontal="center" vertical="center" wrapText="1"/>
    </xf>
    <xf numFmtId="0" fontId="0" fillId="2" borderId="0" xfId="2" applyFont="1" applyFill="1" applyAlignment="1">
      <alignment horizontal="center" vertical="center" textRotation="90"/>
    </xf>
    <xf numFmtId="0" fontId="6" fillId="2" borderId="0" xfId="2" applyFill="1" applyAlignment="1">
      <alignment horizontal="center" vertical="center" textRotation="90"/>
    </xf>
    <xf numFmtId="0" fontId="0" fillId="2" borderId="0" xfId="0" applyFill="1" applyAlignment="1">
      <alignment horizontal="center" vertical="center" textRotation="90"/>
    </xf>
    <xf numFmtId="1" fontId="19" fillId="0" borderId="23" xfId="1" applyNumberFormat="1" applyFont="1" applyFill="1" applyBorder="1" applyAlignment="1">
      <alignment horizontal="center" vertical="center"/>
    </xf>
    <xf numFmtId="164" fontId="5" fillId="3" borderId="17" xfId="1" applyNumberFormat="1" applyFont="1" applyFill="1" applyBorder="1" applyAlignment="1">
      <alignment horizontal="center" vertical="center"/>
    </xf>
    <xf numFmtId="164" fontId="5" fillId="0" borderId="0" xfId="1" applyNumberFormat="1" applyFont="1" applyFill="1" applyBorder="1" applyAlignment="1">
      <alignment horizontal="center" vertical="center"/>
    </xf>
    <xf numFmtId="174" fontId="36" fillId="0" borderId="0" xfId="0" applyNumberFormat="1" applyFont="1" applyFill="1" applyBorder="1" applyAlignment="1">
      <alignment horizontal="center" vertical="center" wrapText="1"/>
    </xf>
    <xf numFmtId="0" fontId="0" fillId="0" borderId="71" xfId="2" applyFont="1" applyFill="1" applyBorder="1" applyAlignment="1">
      <alignment horizontal="left" vertical="center"/>
    </xf>
    <xf numFmtId="0" fontId="6" fillId="0" borderId="71" xfId="2" applyFont="1" applyFill="1" applyBorder="1" applyAlignment="1">
      <alignment horizontal="left" vertical="center"/>
    </xf>
    <xf numFmtId="0" fontId="6" fillId="0" borderId="70" xfId="2" applyFont="1" applyFill="1" applyBorder="1" applyAlignment="1">
      <alignment horizontal="left" vertical="center" wrapText="1"/>
    </xf>
    <xf numFmtId="0" fontId="6" fillId="0" borderId="69" xfId="2" applyFont="1" applyFill="1" applyBorder="1" applyAlignment="1">
      <alignment horizontal="left" vertical="center" wrapText="1"/>
    </xf>
    <xf numFmtId="0" fontId="3" fillId="3" borderId="0" xfId="2" applyFont="1" applyFill="1" applyAlignment="1">
      <alignment horizontal="center" vertical="center" textRotation="90"/>
    </xf>
    <xf numFmtId="0" fontId="5" fillId="0" borderId="0" xfId="0" applyFont="1"/>
    <xf numFmtId="164" fontId="50" fillId="3" borderId="0" xfId="1" applyNumberFormat="1" applyFont="1" applyFill="1" applyBorder="1" applyAlignment="1">
      <alignment horizontal="center" vertical="center"/>
    </xf>
    <xf numFmtId="1" fontId="68" fillId="0" borderId="16" xfId="1" applyNumberFormat="1" applyFont="1" applyFill="1" applyBorder="1" applyAlignment="1">
      <alignment horizontal="center" vertical="center"/>
    </xf>
    <xf numFmtId="1" fontId="68" fillId="0" borderId="23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 textRotation="90"/>
    </xf>
    <xf numFmtId="16" fontId="0" fillId="0" borderId="0" xfId="2" applyNumberFormat="1" applyFont="1" applyAlignment="1" applyProtection="1">
      <alignment vertical="center"/>
      <protection locked="0"/>
    </xf>
    <xf numFmtId="0" fontId="6" fillId="3" borderId="0" xfId="2" applyFill="1" applyBorder="1" applyAlignment="1">
      <alignment horizontal="center" vertical="center" wrapText="1"/>
    </xf>
    <xf numFmtId="16" fontId="0" fillId="0" borderId="140" xfId="0" applyNumberFormat="1" applyBorder="1"/>
    <xf numFmtId="1" fontId="19" fillId="5" borderId="34" xfId="1" applyNumberFormat="1" applyFont="1" applyFill="1" applyBorder="1" applyAlignment="1" applyProtection="1">
      <alignment horizontal="center" vertical="center"/>
      <protection locked="0"/>
    </xf>
    <xf numFmtId="1" fontId="19" fillId="5" borderId="35" xfId="1" applyNumberFormat="1" applyFont="1" applyFill="1" applyBorder="1" applyAlignment="1" applyProtection="1">
      <alignment horizontal="center" vertical="center"/>
      <protection locked="0"/>
    </xf>
    <xf numFmtId="177" fontId="57" fillId="0" borderId="17" xfId="4" applyNumberFormat="1" applyFont="1" applyBorder="1" applyAlignment="1" applyProtection="1">
      <alignment horizontal="right" vertical="center" wrapText="1"/>
      <protection locked="0"/>
    </xf>
    <xf numFmtId="0" fontId="56" fillId="0" borderId="0" xfId="0" applyFont="1" applyAlignment="1" applyProtection="1">
      <alignment horizontal="center" vertical="center"/>
      <protection locked="0"/>
    </xf>
    <xf numFmtId="179" fontId="0" fillId="0" borderId="0" xfId="0" applyNumberFormat="1"/>
    <xf numFmtId="0" fontId="36" fillId="0" borderId="0" xfId="0" applyFont="1" applyAlignment="1" applyProtection="1">
      <alignment horizontal="right" vertical="center"/>
      <protection locked="0"/>
    </xf>
    <xf numFmtId="179" fontId="36" fillId="0" borderId="0" xfId="0" applyNumberFormat="1" applyFont="1" applyAlignment="1" applyProtection="1">
      <alignment horizontal="left" vertical="center"/>
      <protection locked="0"/>
    </xf>
    <xf numFmtId="179" fontId="36" fillId="0" borderId="0" xfId="0" applyNumberFormat="1" applyFont="1" applyFill="1" applyAlignment="1" applyProtection="1">
      <alignment horizontal="left" vertical="center"/>
      <protection locked="0"/>
    </xf>
    <xf numFmtId="179" fontId="36" fillId="0" borderId="0" xfId="0" applyNumberFormat="1" applyFont="1"/>
    <xf numFmtId="16" fontId="0" fillId="80" borderId="0" xfId="0" applyNumberFormat="1" applyFill="1"/>
    <xf numFmtId="0" fontId="69" fillId="0" borderId="0" xfId="0" applyFont="1" applyAlignment="1">
      <alignment horizontal="center" vertical="center"/>
    </xf>
    <xf numFmtId="0" fontId="69" fillId="0" borderId="164" xfId="2" applyFont="1" applyFill="1" applyBorder="1" applyAlignment="1">
      <alignment horizontal="center" vertical="center" wrapText="1"/>
    </xf>
    <xf numFmtId="0" fontId="69" fillId="80" borderId="149" xfId="2" applyFont="1" applyFill="1" applyBorder="1" applyAlignment="1" applyProtection="1">
      <alignment horizontal="center" vertical="center"/>
      <protection locked="0"/>
    </xf>
    <xf numFmtId="175" fontId="69" fillId="3" borderId="149" xfId="2" applyNumberFormat="1" applyFont="1" applyFill="1" applyBorder="1" applyAlignment="1" applyProtection="1">
      <alignment horizontal="center" vertical="center" wrapText="1"/>
      <protection locked="0"/>
    </xf>
    <xf numFmtId="175" fontId="69" fillId="0" borderId="149" xfId="2" applyNumberFormat="1" applyFont="1" applyFill="1" applyBorder="1" applyAlignment="1" applyProtection="1">
      <alignment horizontal="center" vertical="center" wrapText="1"/>
      <protection locked="0"/>
    </xf>
    <xf numFmtId="175" fontId="69" fillId="82" borderId="149" xfId="2" applyNumberFormat="1" applyFont="1" applyFill="1" applyBorder="1" applyAlignment="1" applyProtection="1">
      <alignment horizontal="center" vertical="center" wrapText="1"/>
      <protection locked="0"/>
    </xf>
    <xf numFmtId="175" fontId="69" fillId="94" borderId="149" xfId="2" applyNumberFormat="1" applyFont="1" applyFill="1" applyBorder="1" applyAlignment="1" applyProtection="1">
      <alignment horizontal="center" vertical="center" wrapText="1"/>
      <protection locked="0"/>
    </xf>
    <xf numFmtId="175" fontId="69" fillId="80" borderId="149" xfId="2" applyNumberFormat="1" applyFont="1" applyFill="1" applyBorder="1" applyAlignment="1" applyProtection="1">
      <alignment horizontal="center" vertical="center" wrapText="1"/>
      <protection locked="0"/>
    </xf>
    <xf numFmtId="175" fontId="69" fillId="0" borderId="38" xfId="2" applyNumberFormat="1" applyFont="1" applyFill="1" applyBorder="1" applyAlignment="1" applyProtection="1">
      <alignment horizontal="center" vertical="center" wrapText="1"/>
      <protection locked="0"/>
    </xf>
    <xf numFmtId="175" fontId="69" fillId="80" borderId="0" xfId="0" applyNumberFormat="1" applyFont="1" applyFill="1"/>
    <xf numFmtId="0" fontId="69" fillId="0" borderId="0" xfId="2" applyFont="1" applyAlignment="1" applyProtection="1">
      <alignment horizontal="center" vertical="center"/>
      <protection locked="0"/>
    </xf>
    <xf numFmtId="0" fontId="69" fillId="81" borderId="0" xfId="0" applyFont="1" applyFill="1" applyAlignment="1">
      <alignment horizontal="center" vertical="center"/>
    </xf>
    <xf numFmtId="0" fontId="69" fillId="0" borderId="149" xfId="0" applyFont="1" applyFill="1" applyBorder="1" applyAlignment="1">
      <alignment horizontal="center" vertical="center" wrapText="1"/>
    </xf>
    <xf numFmtId="0" fontId="69" fillId="0" borderId="0" xfId="0" applyFont="1" applyFill="1" applyAlignment="1">
      <alignment horizontal="center" vertical="center"/>
    </xf>
    <xf numFmtId="175" fontId="69" fillId="96" borderId="149" xfId="2" applyNumberFormat="1" applyFont="1" applyFill="1" applyBorder="1" applyAlignment="1" applyProtection="1">
      <alignment horizontal="center" vertical="center" wrapText="1"/>
      <protection locked="0"/>
    </xf>
    <xf numFmtId="0" fontId="69" fillId="82" borderId="0" xfId="0" applyFont="1" applyFill="1" applyAlignment="1">
      <alignment horizontal="center" vertical="center"/>
    </xf>
    <xf numFmtId="175" fontId="69" fillId="92" borderId="149" xfId="2" applyNumberFormat="1" applyFont="1" applyFill="1" applyBorder="1" applyAlignment="1" applyProtection="1">
      <alignment horizontal="center" vertical="center" wrapText="1"/>
      <protection locked="0"/>
    </xf>
    <xf numFmtId="0" fontId="69" fillId="2" borderId="149" xfId="0" applyFont="1" applyFill="1" applyBorder="1" applyAlignment="1">
      <alignment horizontal="center" vertical="center" wrapText="1"/>
    </xf>
    <xf numFmtId="0" fontId="69" fillId="0" borderId="0" xfId="2" applyFont="1" applyAlignment="1" applyProtection="1">
      <alignment vertical="center"/>
      <protection locked="0"/>
    </xf>
    <xf numFmtId="0" fontId="69" fillId="0" borderId="149" xfId="0" applyFont="1" applyBorder="1" applyAlignment="1">
      <alignment horizontal="center" vertical="center" wrapText="1"/>
    </xf>
    <xf numFmtId="175" fontId="69" fillId="80" borderId="149" xfId="0" applyNumberFormat="1" applyFont="1" applyFill="1" applyBorder="1"/>
    <xf numFmtId="175" fontId="69" fillId="4" borderId="149" xfId="2" applyNumberFormat="1" applyFont="1" applyFill="1" applyBorder="1" applyAlignment="1" applyProtection="1">
      <alignment horizontal="center" vertical="center" wrapText="1"/>
      <protection locked="0"/>
    </xf>
    <xf numFmtId="0" fontId="0" fillId="90" borderId="0" xfId="0" applyFill="1"/>
    <xf numFmtId="164" fontId="50" fillId="3" borderId="17" xfId="1" applyNumberFormat="1" applyFont="1" applyFill="1" applyBorder="1" applyAlignment="1">
      <alignment horizontal="center" vertical="center"/>
    </xf>
    <xf numFmtId="0" fontId="0" fillId="0" borderId="125" xfId="0" applyFill="1" applyBorder="1"/>
    <xf numFmtId="0" fontId="0" fillId="0" borderId="140" xfId="0" applyFill="1" applyBorder="1"/>
    <xf numFmtId="0" fontId="0" fillId="0" borderId="140" xfId="0" applyBorder="1" applyAlignment="1"/>
    <xf numFmtId="16" fontId="36" fillId="5" borderId="60" xfId="0" applyNumberFormat="1" applyFont="1" applyFill="1" applyBorder="1" applyAlignment="1">
      <alignment horizontal="center" vertical="center" wrapText="1"/>
    </xf>
    <xf numFmtId="0" fontId="0" fillId="0" borderId="149" xfId="0" applyBorder="1" applyAlignment="1"/>
    <xf numFmtId="0" fontId="0" fillId="3" borderId="149" xfId="0" applyFill="1" applyBorder="1"/>
    <xf numFmtId="0" fontId="0" fillId="0" borderId="171" xfId="0" applyFill="1" applyBorder="1" applyAlignment="1">
      <alignment horizontal="right" vertical="center" wrapText="1"/>
    </xf>
    <xf numFmtId="0" fontId="0" fillId="0" borderId="171" xfId="0" applyBorder="1"/>
    <xf numFmtId="174" fontId="22" fillId="3" borderId="171" xfId="0" applyNumberFormat="1" applyFont="1" applyFill="1" applyBorder="1"/>
    <xf numFmtId="174" fontId="22" fillId="3" borderId="171" xfId="0" applyNumberFormat="1" applyFont="1" applyFill="1" applyBorder="1" applyAlignment="1">
      <alignment horizontal="center" vertical="center"/>
    </xf>
    <xf numFmtId="0" fontId="0" fillId="80" borderId="171" xfId="0" applyFill="1" applyBorder="1"/>
    <xf numFmtId="16" fontId="0" fillId="0" borderId="171" xfId="0" applyNumberFormat="1" applyBorder="1"/>
    <xf numFmtId="16" fontId="36" fillId="0" borderId="172" xfId="0" applyNumberFormat="1" applyFont="1" applyFill="1" applyBorder="1" applyAlignment="1">
      <alignment horizontal="center" vertical="center" wrapText="1"/>
    </xf>
    <xf numFmtId="0" fontId="0" fillId="0" borderId="172" xfId="0" applyBorder="1"/>
    <xf numFmtId="16" fontId="36" fillId="0" borderId="168" xfId="0" applyNumberFormat="1" applyFont="1" applyFill="1" applyBorder="1" applyAlignment="1">
      <alignment horizontal="center" vertical="center" wrapText="1"/>
    </xf>
    <xf numFmtId="0" fontId="0" fillId="97" borderId="0" xfId="0" applyFill="1"/>
    <xf numFmtId="164" fontId="5" fillId="3" borderId="5" xfId="1" applyNumberFormat="1" applyFont="1" applyFill="1" applyBorder="1" applyAlignment="1">
      <alignment horizontal="center" vertical="center"/>
    </xf>
    <xf numFmtId="164" fontId="50" fillId="3" borderId="149" xfId="1" applyNumberFormat="1" applyFont="1" applyFill="1" applyBorder="1" applyAlignment="1">
      <alignment horizontal="center" vertical="center"/>
    </xf>
    <xf numFmtId="0" fontId="0" fillId="3" borderId="149" xfId="0" applyFill="1" applyBorder="1" applyAlignment="1"/>
    <xf numFmtId="1" fontId="19" fillId="0" borderId="23" xfId="1" applyNumberFormat="1" applyFont="1" applyFill="1" applyBorder="1" applyAlignment="1">
      <alignment horizontal="center" vertical="center"/>
    </xf>
    <xf numFmtId="14" fontId="6" fillId="0" borderId="0" xfId="2" applyNumberFormat="1" applyBorder="1" applyAlignment="1" applyProtection="1">
      <alignment vertical="center"/>
      <protection locked="0"/>
    </xf>
    <xf numFmtId="174" fontId="36" fillId="0" borderId="149" xfId="0" applyNumberFormat="1" applyFont="1" applyFill="1" applyBorder="1" applyAlignment="1">
      <alignment horizontal="center" vertical="center"/>
    </xf>
    <xf numFmtId="164" fontId="62" fillId="3" borderId="18" xfId="1" applyNumberFormat="1" applyFont="1" applyFill="1" applyBorder="1" applyAlignment="1">
      <alignment horizontal="center" vertical="center"/>
    </xf>
    <xf numFmtId="0" fontId="6" fillId="0" borderId="149" xfId="2" applyFill="1" applyBorder="1" applyAlignment="1">
      <alignment horizontal="center" vertical="center" wrapText="1"/>
    </xf>
    <xf numFmtId="0" fontId="6" fillId="0" borderId="149" xfId="2" applyFill="1" applyBorder="1" applyAlignment="1">
      <alignment horizontal="center" vertical="center"/>
    </xf>
    <xf numFmtId="0" fontId="0" fillId="0" borderId="52" xfId="0" applyBorder="1" applyAlignment="1"/>
    <xf numFmtId="0" fontId="0" fillId="0" borderId="149" xfId="0" applyBorder="1" applyAlignment="1">
      <alignment horizontal="center" vertical="center" textRotation="90"/>
    </xf>
    <xf numFmtId="16" fontId="36" fillId="5" borderId="149" xfId="0" applyNumberFormat="1" applyFont="1" applyFill="1" applyBorder="1" applyAlignment="1">
      <alignment horizontal="center" vertical="center" wrapText="1"/>
    </xf>
    <xf numFmtId="1" fontId="4" fillId="0" borderId="16" xfId="1" applyNumberFormat="1" applyFont="1" applyFill="1" applyBorder="1" applyAlignment="1">
      <alignment horizontal="center" vertical="center"/>
    </xf>
    <xf numFmtId="1" fontId="4" fillId="0" borderId="23" xfId="1" applyNumberFormat="1" applyFont="1" applyFill="1" applyBorder="1" applyAlignment="1">
      <alignment horizontal="center" vertical="center"/>
    </xf>
    <xf numFmtId="0" fontId="6" fillId="3" borderId="149" xfId="2" applyFill="1" applyBorder="1" applyAlignment="1">
      <alignment horizontal="center" vertical="center" textRotation="90"/>
    </xf>
    <xf numFmtId="16" fontId="70" fillId="3" borderId="60" xfId="0" applyNumberFormat="1" applyFont="1" applyFill="1" applyBorder="1" applyAlignment="1">
      <alignment horizontal="center" vertical="center" wrapText="1"/>
    </xf>
    <xf numFmtId="0" fontId="0" fillId="3" borderId="149" xfId="0" applyFill="1" applyBorder="1" applyAlignment="1">
      <alignment horizontal="center" vertical="center" textRotation="90"/>
    </xf>
    <xf numFmtId="0" fontId="6" fillId="3" borderId="149" xfId="2" applyFill="1" applyBorder="1" applyAlignment="1">
      <alignment horizontal="center" vertical="center"/>
    </xf>
    <xf numFmtId="9" fontId="0" fillId="0" borderId="0" xfId="5675" applyFont="1"/>
    <xf numFmtId="0" fontId="0" fillId="0" borderId="149" xfId="0" applyBorder="1" applyAlignment="1">
      <alignment horizontal="right"/>
    </xf>
    <xf numFmtId="2" fontId="0" fillId="0" borderId="149" xfId="0" applyNumberFormat="1" applyBorder="1" applyAlignment="1">
      <alignment horizontal="right"/>
    </xf>
    <xf numFmtId="0" fontId="5" fillId="0" borderId="0" xfId="0" applyFont="1" applyAlignment="1">
      <alignment horizontal="right"/>
    </xf>
    <xf numFmtId="0" fontId="0" fillId="0" borderId="149" xfId="0" applyBorder="1" applyAlignment="1">
      <alignment wrapText="1"/>
    </xf>
    <xf numFmtId="0" fontId="0" fillId="3" borderId="149" xfId="0" applyFont="1" applyFill="1" applyBorder="1"/>
    <xf numFmtId="0" fontId="63" fillId="0" borderId="149" xfId="2" applyFont="1" applyFill="1" applyBorder="1" applyAlignment="1">
      <alignment horizontal="center" vertical="center" textRotation="90"/>
    </xf>
    <xf numFmtId="0" fontId="0" fillId="0" borderId="3" xfId="0" applyBorder="1"/>
    <xf numFmtId="0" fontId="0" fillId="5" borderId="0" xfId="0" applyFill="1" applyBorder="1"/>
    <xf numFmtId="0" fontId="0" fillId="0" borderId="3" xfId="0" applyFill="1" applyBorder="1"/>
    <xf numFmtId="0" fontId="5" fillId="4" borderId="149" xfId="0" quotePrefix="1" applyFont="1" applyFill="1" applyBorder="1" applyAlignment="1">
      <alignment horizontal="center"/>
    </xf>
    <xf numFmtId="0" fontId="0" fillId="5" borderId="149" xfId="2" applyFont="1" applyFill="1" applyBorder="1" applyAlignment="1">
      <alignment horizontal="center" vertical="center" textRotation="90"/>
    </xf>
    <xf numFmtId="1" fontId="19" fillId="0" borderId="23" xfId="1" applyNumberFormat="1" applyFont="1" applyFill="1" applyBorder="1" applyAlignment="1">
      <alignment horizontal="center" vertical="center"/>
    </xf>
    <xf numFmtId="164" fontId="62" fillId="3" borderId="149" xfId="1" applyNumberFormat="1" applyFont="1" applyFill="1" applyBorder="1" applyAlignment="1">
      <alignment horizontal="center" vertical="center"/>
    </xf>
    <xf numFmtId="164" fontId="53" fillId="78" borderId="149" xfId="3" applyNumberFormat="1" applyFont="1" applyFill="1" applyBorder="1" applyAlignment="1">
      <alignment vertical="center"/>
    </xf>
    <xf numFmtId="0" fontId="0" fillId="4" borderId="149" xfId="0" applyFill="1" applyBorder="1"/>
    <xf numFmtId="0" fontId="36" fillId="0" borderId="169" xfId="0" applyFont="1" applyBorder="1" applyAlignment="1"/>
    <xf numFmtId="0" fontId="0" fillId="3" borderId="149" xfId="2" applyFont="1" applyFill="1" applyBorder="1" applyAlignment="1">
      <alignment horizontal="center" vertical="center" textRotation="90"/>
    </xf>
    <xf numFmtId="0" fontId="6" fillId="0" borderId="149" xfId="2" applyFill="1" applyBorder="1" applyAlignment="1">
      <alignment horizontal="center" vertical="center" textRotation="90"/>
    </xf>
    <xf numFmtId="0" fontId="55" fillId="3" borderId="149" xfId="0" applyFont="1" applyFill="1" applyBorder="1"/>
    <xf numFmtId="0" fontId="55" fillId="81" borderId="149" xfId="0" applyFont="1" applyFill="1" applyBorder="1"/>
    <xf numFmtId="16" fontId="0" fillId="3" borderId="169" xfId="0" applyNumberFormat="1" applyFill="1" applyBorder="1"/>
    <xf numFmtId="0" fontId="36" fillId="0" borderId="0" xfId="0" applyFont="1" applyBorder="1" applyAlignment="1"/>
    <xf numFmtId="0" fontId="0" fillId="0" borderId="149" xfId="0" applyBorder="1" applyAlignment="1">
      <alignment shrinkToFit="1"/>
    </xf>
    <xf numFmtId="164" fontId="20" fillId="0" borderId="6" xfId="1" applyNumberFormat="1" applyFont="1" applyFill="1" applyBorder="1" applyAlignment="1">
      <alignment horizontal="center" vertical="center"/>
    </xf>
    <xf numFmtId="164" fontId="20" fillId="0" borderId="36" xfId="1" applyNumberFormat="1" applyFont="1" applyFill="1" applyBorder="1" applyAlignment="1">
      <alignment horizontal="center" vertical="center"/>
    </xf>
    <xf numFmtId="0" fontId="0" fillId="0" borderId="3" xfId="2" applyFont="1" applyFill="1" applyBorder="1" applyAlignment="1">
      <alignment horizontal="center" vertical="center" wrapText="1"/>
    </xf>
    <xf numFmtId="16" fontId="36" fillId="80" borderId="3" xfId="0" applyNumberFormat="1" applyFont="1" applyFill="1" applyBorder="1" applyAlignment="1">
      <alignment horizontal="center" vertical="center" wrapText="1"/>
    </xf>
    <xf numFmtId="16" fontId="36" fillId="3" borderId="166" xfId="0" applyNumberFormat="1" applyFont="1" applyFill="1" applyBorder="1" applyAlignment="1">
      <alignment horizontal="center" vertical="center" wrapText="1"/>
    </xf>
    <xf numFmtId="16" fontId="36" fillId="97" borderId="3" xfId="0" applyNumberFormat="1" applyFont="1" applyFill="1" applyBorder="1" applyAlignment="1">
      <alignment horizontal="center" vertical="center" wrapText="1"/>
    </xf>
    <xf numFmtId="16" fontId="36" fillId="97" borderId="166" xfId="0" applyNumberFormat="1" applyFont="1" applyFill="1" applyBorder="1" applyAlignment="1">
      <alignment horizontal="center" vertical="center" wrapText="1"/>
    </xf>
    <xf numFmtId="0" fontId="5" fillId="82" borderId="149" xfId="0" quotePrefix="1" applyFont="1" applyFill="1" applyBorder="1" applyAlignment="1">
      <alignment horizontal="center"/>
    </xf>
    <xf numFmtId="0" fontId="5" fillId="0" borderId="149" xfId="0" quotePrefix="1" applyFont="1" applyFill="1" applyBorder="1" applyAlignment="1">
      <alignment horizontal="center"/>
    </xf>
    <xf numFmtId="0" fontId="5" fillId="80" borderId="149" xfId="0" quotePrefix="1" applyFont="1" applyFill="1" applyBorder="1" applyAlignment="1">
      <alignment horizontal="center"/>
    </xf>
    <xf numFmtId="0" fontId="6" fillId="80" borderId="149" xfId="2" applyFill="1" applyBorder="1" applyAlignment="1">
      <alignment horizontal="center" vertical="center" textRotation="90"/>
    </xf>
    <xf numFmtId="0" fontId="0" fillId="81" borderId="149" xfId="2" applyFont="1" applyFill="1" applyBorder="1" applyAlignment="1">
      <alignment horizontal="center" vertical="center" textRotation="90"/>
    </xf>
    <xf numFmtId="0" fontId="0" fillId="2" borderId="149" xfId="2" applyFont="1" applyFill="1" applyBorder="1" applyAlignment="1">
      <alignment horizontal="center" vertical="center" textRotation="90"/>
    </xf>
    <xf numFmtId="0" fontId="3" fillId="2" borderId="149" xfId="2" applyFont="1" applyFill="1" applyBorder="1" applyAlignment="1">
      <alignment horizontal="center" vertical="center" textRotation="90"/>
    </xf>
    <xf numFmtId="0" fontId="0" fillId="0" borderId="149" xfId="2" applyFont="1" applyFill="1" applyBorder="1" applyAlignment="1">
      <alignment horizontal="left" vertical="center"/>
    </xf>
    <xf numFmtId="0" fontId="0" fillId="3" borderId="149" xfId="2" applyFont="1" applyFill="1" applyBorder="1" applyAlignment="1">
      <alignment horizontal="center" vertical="center" wrapText="1"/>
    </xf>
    <xf numFmtId="0" fontId="6" fillId="80" borderId="149" xfId="2" applyFill="1" applyBorder="1" applyAlignment="1">
      <alignment horizontal="center" vertical="center" wrapText="1"/>
    </xf>
    <xf numFmtId="0" fontId="6" fillId="0" borderId="149" xfId="2" applyFill="1" applyBorder="1" applyAlignment="1">
      <alignment horizontal="center" vertical="center" textRotation="90" wrapText="1"/>
    </xf>
    <xf numFmtId="0" fontId="0" fillId="81" borderId="149" xfId="2" applyFont="1" applyFill="1" applyBorder="1" applyAlignment="1">
      <alignment horizontal="center" vertical="center" wrapText="1"/>
    </xf>
    <xf numFmtId="0" fontId="0" fillId="3" borderId="149" xfId="2" applyFont="1" applyFill="1" applyBorder="1" applyAlignment="1">
      <alignment horizontal="left" vertical="center" wrapText="1"/>
    </xf>
    <xf numFmtId="0" fontId="0" fillId="0" borderId="149" xfId="2" applyFont="1" applyFill="1" applyBorder="1" applyAlignment="1">
      <alignment horizontal="left" vertical="center" wrapText="1"/>
    </xf>
    <xf numFmtId="0" fontId="6" fillId="81" borderId="149" xfId="2" applyFill="1" applyBorder="1" applyAlignment="1">
      <alignment horizontal="center" vertical="center"/>
    </xf>
    <xf numFmtId="0" fontId="0" fillId="0" borderId="149" xfId="2" applyFont="1" applyFill="1" applyBorder="1" applyAlignment="1">
      <alignment vertical="center" wrapText="1"/>
    </xf>
    <xf numFmtId="0" fontId="0" fillId="0" borderId="149" xfId="0" applyFill="1" applyBorder="1" applyAlignment="1"/>
    <xf numFmtId="0" fontId="0" fillId="0" borderId="149" xfId="0" applyBorder="1" applyAlignment="1" applyProtection="1">
      <alignment horizontal="center"/>
      <protection locked="0"/>
    </xf>
    <xf numFmtId="0" fontId="0" fillId="0" borderId="149" xfId="0" applyFont="1" applyFill="1" applyBorder="1" applyAlignment="1" applyProtection="1">
      <alignment horizontal="center" wrapText="1"/>
      <protection locked="0"/>
    </xf>
    <xf numFmtId="0" fontId="6" fillId="80" borderId="149" xfId="2" applyFill="1" applyBorder="1" applyAlignment="1">
      <alignment horizontal="center" vertical="center"/>
    </xf>
    <xf numFmtId="0" fontId="6" fillId="3" borderId="149" xfId="2" applyNumberFormat="1" applyFill="1" applyBorder="1" applyAlignment="1">
      <alignment horizontal="center" vertical="center"/>
    </xf>
    <xf numFmtId="0" fontId="0" fillId="7" borderId="149" xfId="2" applyFont="1" applyFill="1" applyBorder="1" applyAlignment="1">
      <alignment horizontal="center" vertical="center" textRotation="90"/>
    </xf>
    <xf numFmtId="0" fontId="0" fillId="5" borderId="0" xfId="0" applyFont="1" applyFill="1" applyBorder="1"/>
    <xf numFmtId="164" fontId="53" fillId="5" borderId="0" xfId="3" applyNumberFormat="1" applyFont="1" applyFill="1" applyBorder="1" applyAlignment="1">
      <alignment vertical="center"/>
    </xf>
    <xf numFmtId="174" fontId="36" fillId="0" borderId="171" xfId="0" applyNumberFormat="1" applyFont="1" applyFill="1" applyBorder="1" applyAlignment="1">
      <alignment horizontal="center" vertical="center" wrapText="1"/>
    </xf>
    <xf numFmtId="0" fontId="0" fillId="3" borderId="3" xfId="0" applyFill="1" applyBorder="1"/>
    <xf numFmtId="0" fontId="0" fillId="0" borderId="140" xfId="2" applyFont="1" applyFill="1" applyBorder="1" applyAlignment="1">
      <alignment horizontal="center" vertical="center" textRotation="90"/>
    </xf>
    <xf numFmtId="0" fontId="0" fillId="0" borderId="166" xfId="2" applyFont="1" applyFill="1" applyBorder="1" applyAlignment="1">
      <alignment horizontal="center" vertical="center" wrapText="1"/>
    </xf>
    <xf numFmtId="174" fontId="36" fillId="3" borderId="49" xfId="0" applyNumberFormat="1" applyFont="1" applyFill="1" applyBorder="1" applyAlignment="1">
      <alignment horizontal="center" vertical="center"/>
    </xf>
    <xf numFmtId="174" fontId="36" fillId="3" borderId="3" xfId="0" applyNumberFormat="1" applyFont="1" applyFill="1" applyBorder="1" applyAlignment="1">
      <alignment horizontal="center" vertical="center"/>
    </xf>
    <xf numFmtId="174" fontId="36" fillId="97" borderId="3" xfId="0" applyNumberFormat="1" applyFont="1" applyFill="1" applyBorder="1" applyAlignment="1">
      <alignment horizontal="center" vertical="center"/>
    </xf>
    <xf numFmtId="0" fontId="63" fillId="0" borderId="140" xfId="2" applyFont="1" applyFill="1" applyBorder="1" applyAlignment="1">
      <alignment horizontal="center" vertical="center" textRotation="90"/>
    </xf>
    <xf numFmtId="0" fontId="6" fillId="81" borderId="140" xfId="2" applyFill="1" applyBorder="1" applyAlignment="1">
      <alignment horizontal="center" vertical="center" textRotation="90"/>
    </xf>
    <xf numFmtId="0" fontId="0" fillId="88" borderId="140" xfId="2" applyFont="1" applyFill="1" applyBorder="1" applyAlignment="1">
      <alignment horizontal="center" vertical="center" textRotation="90"/>
    </xf>
    <xf numFmtId="0" fontId="6" fillId="88" borderId="140" xfId="2" applyFill="1" applyBorder="1" applyAlignment="1">
      <alignment horizontal="center" vertical="center" textRotation="90"/>
    </xf>
    <xf numFmtId="0" fontId="0" fillId="80" borderId="140" xfId="0" applyFill="1" applyBorder="1"/>
    <xf numFmtId="0" fontId="6" fillId="0" borderId="140" xfId="2" applyFill="1" applyBorder="1" applyAlignment="1">
      <alignment horizontal="center" vertical="center" textRotation="90"/>
    </xf>
    <xf numFmtId="0" fontId="0" fillId="2" borderId="140" xfId="2" applyFont="1" applyFill="1" applyBorder="1" applyAlignment="1">
      <alignment horizontal="center" vertical="center" textRotation="90"/>
    </xf>
    <xf numFmtId="0" fontId="6" fillId="2" borderId="140" xfId="2" applyFill="1" applyBorder="1" applyAlignment="1">
      <alignment horizontal="center" vertical="center" textRotation="90"/>
    </xf>
    <xf numFmtId="0" fontId="0" fillId="3" borderId="140" xfId="2" applyFont="1" applyFill="1" applyBorder="1" applyAlignment="1">
      <alignment horizontal="center" vertical="center" textRotation="90"/>
    </xf>
    <xf numFmtId="0" fontId="0" fillId="0" borderId="140" xfId="2" applyFont="1" applyFill="1" applyBorder="1" applyAlignment="1">
      <alignment horizontal="left" vertical="center"/>
    </xf>
    <xf numFmtId="0" fontId="0" fillId="0" borderId="140" xfId="2" applyFont="1" applyFill="1" applyBorder="1" applyAlignment="1">
      <alignment horizontal="center" vertical="center"/>
    </xf>
    <xf numFmtId="0" fontId="0" fillId="3" borderId="140" xfId="2" applyFont="1" applyFill="1" applyBorder="1" applyAlignment="1">
      <alignment horizontal="center" vertical="center"/>
    </xf>
    <xf numFmtId="0" fontId="6" fillId="3" borderId="140" xfId="2" applyFill="1" applyBorder="1" applyAlignment="1">
      <alignment horizontal="center" vertical="center"/>
    </xf>
    <xf numFmtId="0" fontId="6" fillId="0" borderId="140" xfId="2" applyFill="1" applyBorder="1" applyAlignment="1">
      <alignment horizontal="center" vertical="center"/>
    </xf>
    <xf numFmtId="0" fontId="0" fillId="0" borderId="140" xfId="0" applyFont="1" applyFill="1" applyBorder="1" applyAlignment="1" applyProtection="1">
      <alignment horizontal="center"/>
      <protection locked="0"/>
    </xf>
    <xf numFmtId="0" fontId="0" fillId="80" borderId="140" xfId="0" applyFill="1" applyBorder="1" applyAlignment="1"/>
    <xf numFmtId="0" fontId="0" fillId="0" borderId="140" xfId="0" applyFill="1" applyBorder="1" applyAlignment="1"/>
    <xf numFmtId="0" fontId="0" fillId="3" borderId="140" xfId="0" applyFill="1" applyBorder="1" applyAlignment="1"/>
    <xf numFmtId="0" fontId="0" fillId="0" borderId="140" xfId="0" applyFill="1" applyBorder="1" applyAlignment="1">
      <alignment horizontal="center" vertical="center"/>
    </xf>
    <xf numFmtId="0" fontId="0" fillId="7" borderId="140" xfId="0" applyFill="1" applyBorder="1" applyAlignment="1">
      <alignment wrapText="1"/>
    </xf>
    <xf numFmtId="0" fontId="0" fillId="0" borderId="140" xfId="2" applyFont="1" applyFill="1" applyBorder="1" applyAlignment="1">
      <alignment horizontal="left" vertical="center" wrapText="1"/>
    </xf>
    <xf numFmtId="0" fontId="0" fillId="0" borderId="140" xfId="2" applyFont="1" applyFill="1" applyBorder="1" applyAlignment="1">
      <alignment horizontal="center" vertical="center" wrapText="1"/>
    </xf>
    <xf numFmtId="0" fontId="6" fillId="0" borderId="140" xfId="2" applyFill="1" applyBorder="1" applyAlignment="1">
      <alignment horizontal="center" vertical="center" wrapText="1"/>
    </xf>
    <xf numFmtId="0" fontId="6" fillId="0" borderId="140" xfId="2" applyFill="1" applyBorder="1" applyAlignment="1">
      <alignment horizontal="center" vertical="center" textRotation="90" wrapText="1"/>
    </xf>
    <xf numFmtId="0" fontId="36" fillId="7" borderId="140" xfId="0" applyNumberFormat="1" applyFont="1" applyFill="1" applyBorder="1"/>
    <xf numFmtId="0" fontId="55" fillId="81" borderId="140" xfId="0" applyFont="1" applyFill="1" applyBorder="1"/>
    <xf numFmtId="0" fontId="0" fillId="3" borderId="140" xfId="0" applyFill="1" applyBorder="1"/>
    <xf numFmtId="0" fontId="0" fillId="0" borderId="140" xfId="2" applyFont="1" applyFill="1" applyBorder="1" applyAlignment="1">
      <alignment vertical="center" wrapText="1"/>
    </xf>
    <xf numFmtId="0" fontId="0" fillId="82" borderId="140" xfId="0" applyFill="1" applyBorder="1" applyAlignment="1"/>
    <xf numFmtId="0" fontId="0" fillId="82" borderId="140" xfId="0" applyFill="1" applyBorder="1"/>
    <xf numFmtId="0" fontId="0" fillId="0" borderId="173" xfId="0" applyBorder="1"/>
    <xf numFmtId="164" fontId="20" fillId="5" borderId="0" xfId="1" applyNumberFormat="1" applyFont="1" applyFill="1" applyBorder="1" applyAlignment="1">
      <alignment horizontal="center" vertical="center"/>
    </xf>
    <xf numFmtId="164" fontId="23" fillId="5" borderId="0" xfId="1" applyNumberFormat="1" applyFont="1" applyFill="1" applyBorder="1" applyAlignment="1">
      <alignment horizontal="center" vertical="center"/>
    </xf>
    <xf numFmtId="16" fontId="0" fillId="3" borderId="0" xfId="0" applyNumberFormat="1" applyFill="1" applyAlignment="1">
      <alignment horizontal="center"/>
    </xf>
    <xf numFmtId="16" fontId="36" fillId="0" borderId="108" xfId="0" applyNumberFormat="1" applyFont="1" applyFill="1" applyBorder="1" applyAlignment="1">
      <alignment horizontal="center" vertical="center" wrapText="1"/>
    </xf>
    <xf numFmtId="0" fontId="0" fillId="0" borderId="108" xfId="0" applyBorder="1"/>
    <xf numFmtId="1" fontId="19" fillId="0" borderId="23" xfId="1" applyNumberFormat="1" applyFont="1" applyFill="1" applyBorder="1" applyAlignment="1">
      <alignment horizontal="center" vertical="center"/>
    </xf>
    <xf numFmtId="16" fontId="4" fillId="3" borderId="149" xfId="0" applyNumberFormat="1" applyFont="1" applyFill="1" applyBorder="1" applyAlignment="1">
      <alignment horizontal="center" vertical="center" wrapText="1"/>
    </xf>
    <xf numFmtId="0" fontId="6" fillId="3" borderId="149" xfId="2" applyFill="1" applyBorder="1" applyAlignment="1">
      <alignment horizontal="center" vertical="center" wrapText="1"/>
    </xf>
    <xf numFmtId="0" fontId="0" fillId="3" borderId="149" xfId="0" applyFill="1" applyBorder="1" applyAlignment="1">
      <alignment wrapText="1"/>
    </xf>
    <xf numFmtId="164" fontId="53" fillId="3" borderId="149" xfId="3" applyNumberFormat="1" applyFont="1" applyFill="1" applyBorder="1" applyAlignment="1">
      <alignment vertical="center"/>
    </xf>
    <xf numFmtId="0" fontId="0" fillId="3" borderId="171" xfId="0" applyFill="1" applyBorder="1" applyAlignment="1">
      <alignment horizontal="center" vertical="center" textRotation="90"/>
    </xf>
    <xf numFmtId="0" fontId="0" fillId="0" borderId="171" xfId="0" applyBorder="1" applyAlignment="1">
      <alignment horizontal="center" vertical="center" textRotation="90"/>
    </xf>
    <xf numFmtId="0" fontId="0" fillId="0" borderId="171" xfId="0" applyFill="1" applyBorder="1" applyAlignment="1">
      <alignment horizontal="center" vertical="center" textRotation="90"/>
    </xf>
    <xf numFmtId="0" fontId="0" fillId="5" borderId="149" xfId="0" applyFill="1" applyBorder="1" applyAlignment="1">
      <alignment horizontal="center" vertical="center" textRotation="90"/>
    </xf>
    <xf numFmtId="164" fontId="50" fillId="3" borderId="36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shrinkToFit="1"/>
    </xf>
    <xf numFmtId="164" fontId="20" fillId="0" borderId="18" xfId="1" applyNumberFormat="1" applyFont="1" applyFill="1" applyBorder="1" applyAlignment="1">
      <alignment horizontal="center" vertical="center"/>
    </xf>
    <xf numFmtId="164" fontId="50" fillId="3" borderId="33" xfId="1" applyNumberFormat="1" applyFont="1" applyFill="1" applyBorder="1" applyAlignment="1">
      <alignment horizontal="center" vertical="center"/>
    </xf>
    <xf numFmtId="1" fontId="19" fillId="0" borderId="5" xfId="1" applyNumberFormat="1" applyFont="1" applyFill="1" applyBorder="1" applyAlignment="1">
      <alignment horizontal="center" vertical="center"/>
    </xf>
    <xf numFmtId="0" fontId="23" fillId="0" borderId="78" xfId="1" applyFont="1" applyFill="1" applyBorder="1" applyAlignment="1">
      <alignment horizontal="left" vertical="center"/>
    </xf>
    <xf numFmtId="1" fontId="19" fillId="0" borderId="78" xfId="1" applyNumberFormat="1" applyFont="1" applyFill="1" applyBorder="1" applyAlignment="1">
      <alignment horizontal="center" vertical="center"/>
    </xf>
    <xf numFmtId="0" fontId="0" fillId="0" borderId="78" xfId="0" applyBorder="1"/>
    <xf numFmtId="0" fontId="0" fillId="0" borderId="78" xfId="2" applyFont="1" applyFill="1" applyBorder="1" applyAlignment="1">
      <alignment horizontal="center" vertical="center" wrapText="1"/>
    </xf>
    <xf numFmtId="0" fontId="0" fillId="7" borderId="78" xfId="2" applyFont="1" applyFill="1" applyBorder="1" applyAlignment="1">
      <alignment horizontal="center" vertical="center" wrapText="1"/>
    </xf>
    <xf numFmtId="0" fontId="0" fillId="81" borderId="78" xfId="2" applyFont="1" applyFill="1" applyBorder="1" applyAlignment="1">
      <alignment horizontal="center" vertical="center" wrapText="1"/>
    </xf>
    <xf numFmtId="0" fontId="63" fillId="0" borderId="78" xfId="2" applyFont="1" applyFill="1" applyBorder="1" applyAlignment="1">
      <alignment horizontal="center" vertical="center" textRotation="90"/>
    </xf>
    <xf numFmtId="164" fontId="50" fillId="0" borderId="36" xfId="1" applyNumberFormat="1" applyFont="1" applyFill="1" applyBorder="1" applyAlignment="1">
      <alignment horizontal="center" vertical="center"/>
    </xf>
    <xf numFmtId="164" fontId="62" fillId="0" borderId="140" xfId="1" applyNumberFormat="1" applyFont="1" applyFill="1" applyBorder="1" applyAlignment="1">
      <alignment horizontal="center" vertical="center"/>
    </xf>
    <xf numFmtId="164" fontId="5" fillId="0" borderId="23" xfId="1" applyNumberFormat="1" applyFont="1" applyFill="1" applyBorder="1" applyAlignment="1">
      <alignment horizontal="center" vertical="center"/>
    </xf>
    <xf numFmtId="0" fontId="0" fillId="0" borderId="140" xfId="0" applyFill="1" applyBorder="1" applyAlignment="1">
      <alignment wrapText="1"/>
    </xf>
    <xf numFmtId="0" fontId="55" fillId="0" borderId="140" xfId="0" applyFont="1" applyFill="1" applyBorder="1"/>
    <xf numFmtId="16" fontId="36" fillId="0" borderId="174" xfId="0" applyNumberFormat="1" applyFont="1" applyFill="1" applyBorder="1" applyAlignment="1">
      <alignment horizontal="center" vertical="center" wrapText="1"/>
    </xf>
    <xf numFmtId="16" fontId="0" fillId="0" borderId="140" xfId="0" applyNumberFormat="1" applyFill="1" applyBorder="1"/>
    <xf numFmtId="164" fontId="50" fillId="0" borderId="23" xfId="1" applyNumberFormat="1" applyFont="1" applyFill="1" applyBorder="1" applyAlignment="1">
      <alignment horizontal="center" vertical="center"/>
    </xf>
    <xf numFmtId="0" fontId="0" fillId="0" borderId="140" xfId="0" applyFill="1" applyBorder="1" applyAlignment="1">
      <alignment shrinkToFit="1"/>
    </xf>
    <xf numFmtId="0" fontId="5" fillId="0" borderId="140" xfId="0" quotePrefix="1" applyFont="1" applyFill="1" applyBorder="1" applyAlignment="1">
      <alignment horizontal="center"/>
    </xf>
    <xf numFmtId="164" fontId="50" fillId="0" borderId="0" xfId="1" applyNumberFormat="1" applyFont="1" applyFill="1" applyBorder="1" applyAlignment="1">
      <alignment horizontal="center" vertical="center"/>
    </xf>
    <xf numFmtId="16" fontId="67" fillId="100" borderId="125" xfId="0" applyNumberFormat="1" applyFont="1" applyFill="1" applyBorder="1"/>
    <xf numFmtId="16" fontId="0" fillId="3" borderId="149" xfId="0" applyNumberFormat="1" applyFill="1" applyBorder="1" applyAlignment="1">
      <alignment horizontal="center"/>
    </xf>
    <xf numFmtId="0" fontId="0" fillId="3" borderId="0" xfId="2" applyFont="1" applyFill="1" applyBorder="1" applyAlignment="1">
      <alignment horizontal="center" vertical="center" textRotation="90"/>
    </xf>
    <xf numFmtId="174" fontId="36" fillId="0" borderId="125" xfId="0" applyNumberFormat="1" applyFont="1" applyFill="1" applyBorder="1" applyAlignment="1">
      <alignment horizontal="center" vertical="center"/>
    </xf>
    <xf numFmtId="0" fontId="6" fillId="0" borderId="125" xfId="2" applyFill="1" applyBorder="1" applyAlignment="1">
      <alignment horizontal="center" vertical="center" wrapText="1"/>
    </xf>
    <xf numFmtId="0" fontId="0" fillId="0" borderId="125" xfId="0" applyBorder="1" applyAlignment="1"/>
    <xf numFmtId="0" fontId="0" fillId="0" borderId="125" xfId="0" applyBorder="1" applyAlignment="1">
      <alignment wrapText="1"/>
    </xf>
    <xf numFmtId="1" fontId="19" fillId="0" borderId="23" xfId="1" applyNumberFormat="1" applyFont="1" applyFill="1" applyBorder="1" applyAlignment="1">
      <alignment horizontal="center" vertical="center"/>
    </xf>
    <xf numFmtId="0" fontId="0" fillId="0" borderId="125" xfId="2" applyFont="1" applyFill="1" applyBorder="1" applyAlignment="1">
      <alignment horizontal="center" vertical="center" textRotation="90"/>
    </xf>
    <xf numFmtId="1" fontId="19" fillId="0" borderId="23" xfId="1" applyNumberFormat="1" applyFont="1" applyFill="1" applyBorder="1" applyAlignment="1">
      <alignment horizontal="center" vertical="center"/>
    </xf>
    <xf numFmtId="16" fontId="4" fillId="3" borderId="60" xfId="0" applyNumberFormat="1" applyFont="1" applyFill="1" applyBorder="1" applyAlignment="1">
      <alignment horizontal="center" vertical="center" wrapText="1"/>
    </xf>
    <xf numFmtId="16" fontId="36" fillId="86" borderId="149" xfId="0" applyNumberFormat="1" applyFont="1" applyFill="1" applyBorder="1" applyAlignment="1">
      <alignment horizontal="center" vertical="center" wrapText="1"/>
    </xf>
    <xf numFmtId="164" fontId="50" fillId="3" borderId="125" xfId="1" applyNumberFormat="1" applyFont="1" applyFill="1" applyBorder="1" applyAlignment="1">
      <alignment horizontal="center" vertical="center"/>
    </xf>
    <xf numFmtId="164" fontId="53" fillId="3" borderId="125" xfId="3" applyNumberFormat="1" applyFont="1" applyFill="1" applyBorder="1" applyAlignment="1">
      <alignment vertical="center"/>
    </xf>
    <xf numFmtId="164" fontId="5" fillId="3" borderId="125" xfId="1" applyNumberFormat="1" applyFont="1" applyFill="1" applyBorder="1" applyAlignment="1">
      <alignment horizontal="center" vertical="center"/>
    </xf>
    <xf numFmtId="0" fontId="0" fillId="81" borderId="125" xfId="0" applyFill="1" applyBorder="1"/>
    <xf numFmtId="0" fontId="0" fillId="0" borderId="174" xfId="0" applyBorder="1"/>
    <xf numFmtId="0" fontId="0" fillId="0" borderId="149" xfId="0" applyFill="1" applyBorder="1" applyAlignment="1">
      <alignment horizontal="center" vertical="center" textRotation="90"/>
    </xf>
    <xf numFmtId="16" fontId="36" fillId="3" borderId="108" xfId="0" applyNumberFormat="1" applyFont="1" applyFill="1" applyBorder="1" applyAlignment="1">
      <alignment horizontal="center" vertical="center" wrapText="1"/>
    </xf>
    <xf numFmtId="16" fontId="36" fillId="3" borderId="125" xfId="0" applyNumberFormat="1" applyFont="1" applyFill="1" applyBorder="1" applyAlignment="1">
      <alignment horizontal="center" vertical="center" wrapText="1"/>
    </xf>
    <xf numFmtId="0" fontId="0" fillId="0" borderId="175" xfId="0" applyBorder="1"/>
    <xf numFmtId="164" fontId="50" fillId="3" borderId="140" xfId="1" applyNumberFormat="1" applyFont="1" applyFill="1" applyBorder="1" applyAlignment="1">
      <alignment horizontal="center" vertical="center"/>
    </xf>
    <xf numFmtId="164" fontId="5" fillId="3" borderId="140" xfId="1" applyNumberFormat="1" applyFont="1" applyFill="1" applyBorder="1" applyAlignment="1">
      <alignment horizontal="center" vertical="center"/>
    </xf>
    <xf numFmtId="0" fontId="0" fillId="0" borderId="175" xfId="0" applyBorder="1" applyAlignment="1"/>
    <xf numFmtId="0" fontId="0" fillId="0" borderId="175" xfId="0" applyBorder="1" applyAlignment="1">
      <alignment shrinkToFit="1"/>
    </xf>
    <xf numFmtId="0" fontId="0" fillId="0" borderId="140" xfId="0" applyBorder="1" applyAlignment="1">
      <alignment shrinkToFit="1"/>
    </xf>
    <xf numFmtId="16" fontId="0" fillId="0" borderId="125" xfId="0" applyNumberFormat="1" applyFill="1" applyBorder="1"/>
    <xf numFmtId="0" fontId="0" fillId="0" borderId="125" xfId="0" applyBorder="1" applyAlignment="1">
      <alignment shrinkToFit="1"/>
    </xf>
    <xf numFmtId="1" fontId="19" fillId="0" borderId="23" xfId="1" applyNumberFormat="1" applyFont="1" applyFill="1" applyBorder="1" applyAlignment="1">
      <alignment horizontal="center" vertical="center"/>
    </xf>
    <xf numFmtId="0" fontId="0" fillId="81" borderId="125" xfId="0" applyFill="1" applyBorder="1" applyAlignment="1"/>
    <xf numFmtId="0" fontId="6" fillId="3" borderId="125" xfId="2" applyFill="1" applyBorder="1" applyAlignment="1">
      <alignment horizontal="center" vertical="center"/>
    </xf>
    <xf numFmtId="0" fontId="0" fillId="5" borderId="0" xfId="2" applyFont="1" applyFill="1" applyAlignment="1">
      <alignment horizontal="center" vertical="center" textRotation="90"/>
    </xf>
    <xf numFmtId="0" fontId="0" fillId="3" borderId="125" xfId="0" applyFill="1" applyBorder="1"/>
    <xf numFmtId="174" fontId="36" fillId="0" borderId="125" xfId="0" applyNumberFormat="1" applyFont="1" applyFill="1" applyBorder="1" applyAlignment="1">
      <alignment horizontal="center" vertical="center" wrapText="1"/>
    </xf>
    <xf numFmtId="16" fontId="36" fillId="99" borderId="125" xfId="0" applyNumberFormat="1" applyFont="1" applyFill="1" applyBorder="1" applyAlignment="1">
      <alignment horizontal="center" vertical="center" wrapText="1"/>
    </xf>
    <xf numFmtId="0" fontId="36" fillId="0" borderId="125" xfId="0" applyFont="1" applyBorder="1"/>
    <xf numFmtId="0" fontId="0" fillId="5" borderId="125" xfId="0" applyFill="1" applyBorder="1"/>
    <xf numFmtId="0" fontId="0" fillId="5" borderId="125" xfId="2" applyFont="1" applyFill="1" applyBorder="1" applyAlignment="1">
      <alignment horizontal="center" vertical="center" textRotation="90"/>
    </xf>
    <xf numFmtId="16" fontId="36" fillId="5" borderId="125" xfId="0" applyNumberFormat="1" applyFont="1" applyFill="1" applyBorder="1" applyAlignment="1">
      <alignment horizontal="center" vertical="center" wrapText="1"/>
    </xf>
    <xf numFmtId="0" fontId="0" fillId="0" borderId="125" xfId="0" applyBorder="1" applyAlignment="1">
      <alignment horizontal="center" vertical="center"/>
    </xf>
    <xf numFmtId="0" fontId="67" fillId="0" borderId="125" xfId="0" applyFont="1" applyBorder="1"/>
    <xf numFmtId="0" fontId="23" fillId="0" borderId="125" xfId="1" applyFont="1" applyFill="1" applyBorder="1" applyAlignment="1">
      <alignment horizontal="left" vertical="center"/>
    </xf>
    <xf numFmtId="16" fontId="36" fillId="3" borderId="175" xfId="0" applyNumberFormat="1" applyFont="1" applyFill="1" applyBorder="1" applyAlignment="1">
      <alignment horizontal="center" vertical="center" wrapText="1"/>
    </xf>
    <xf numFmtId="0" fontId="0" fillId="0" borderId="125" xfId="0" applyFont="1" applyFill="1" applyBorder="1"/>
    <xf numFmtId="174" fontId="36" fillId="0" borderId="125" xfId="0" applyNumberFormat="1" applyFont="1" applyFill="1" applyBorder="1"/>
    <xf numFmtId="16" fontId="0" fillId="5" borderId="125" xfId="0" applyNumberFormat="1" applyFill="1" applyBorder="1"/>
    <xf numFmtId="0" fontId="0" fillId="0" borderId="175" xfId="0" applyBorder="1" applyAlignment="1">
      <alignment wrapText="1"/>
    </xf>
    <xf numFmtId="0" fontId="0" fillId="0" borderId="125" xfId="0" applyFill="1" applyBorder="1" applyAlignment="1">
      <alignment wrapText="1"/>
    </xf>
    <xf numFmtId="0" fontId="6" fillId="0" borderId="125" xfId="2" applyFill="1" applyBorder="1" applyAlignment="1">
      <alignment horizontal="center" vertical="center"/>
    </xf>
    <xf numFmtId="0" fontId="0" fillId="7" borderId="125" xfId="0" applyFill="1" applyBorder="1"/>
    <xf numFmtId="0" fontId="0" fillId="3" borderId="125" xfId="0" applyFill="1" applyBorder="1" applyAlignment="1"/>
    <xf numFmtId="0" fontId="0" fillId="0" borderId="125" xfId="2" applyFont="1" applyFill="1" applyBorder="1" applyAlignment="1">
      <alignment horizontal="center" vertical="center"/>
    </xf>
    <xf numFmtId="0" fontId="0" fillId="0" borderId="125" xfId="2" applyFont="1" applyFill="1" applyBorder="1" applyAlignment="1">
      <alignment horizontal="center" vertical="center" wrapText="1"/>
    </xf>
    <xf numFmtId="0" fontId="36" fillId="0" borderId="125" xfId="0" applyFont="1" applyBorder="1" applyAlignment="1">
      <alignment horizontal="center" vertical="center"/>
    </xf>
    <xf numFmtId="0" fontId="0" fillId="5" borderId="125" xfId="0" applyFill="1" applyBorder="1" applyAlignment="1">
      <alignment horizontal="center" vertical="center"/>
    </xf>
    <xf numFmtId="0" fontId="0" fillId="5" borderId="125" xfId="0" applyFill="1" applyBorder="1" applyAlignment="1"/>
    <xf numFmtId="164" fontId="53" fillId="5" borderId="125" xfId="3" applyNumberFormat="1" applyFont="1" applyFill="1" applyBorder="1" applyAlignment="1">
      <alignment vertical="center"/>
    </xf>
    <xf numFmtId="16" fontId="36" fillId="3" borderId="125" xfId="0" applyNumberFormat="1" applyFont="1" applyFill="1" applyBorder="1"/>
    <xf numFmtId="16" fontId="36" fillId="3" borderId="125" xfId="0" applyNumberFormat="1" applyFont="1" applyFill="1" applyBorder="1" applyAlignment="1">
      <alignment horizontal="center" vertical="center"/>
    </xf>
    <xf numFmtId="16" fontId="36" fillId="0" borderId="125" xfId="0" applyNumberFormat="1" applyFont="1" applyFill="1" applyBorder="1" applyAlignment="1">
      <alignment horizontal="center" vertical="center"/>
    </xf>
    <xf numFmtId="0" fontId="67" fillId="0" borderId="125" xfId="0" applyFont="1" applyBorder="1" applyAlignment="1">
      <alignment horizontal="center"/>
    </xf>
    <xf numFmtId="0" fontId="50" fillId="40" borderId="18" xfId="1" applyNumberFormat="1" applyFont="1" applyFill="1" applyBorder="1" applyAlignment="1">
      <alignment horizontal="center" vertical="center"/>
    </xf>
    <xf numFmtId="164" fontId="4" fillId="74" borderId="29" xfId="1" applyNumberFormat="1" applyFont="1" applyFill="1" applyBorder="1" applyAlignment="1">
      <alignment horizontal="center" vertical="center"/>
    </xf>
    <xf numFmtId="1" fontId="19" fillId="0" borderId="18" xfId="1" applyNumberFormat="1" applyFont="1" applyFill="1" applyBorder="1" applyAlignment="1">
      <alignment horizontal="center" vertical="center"/>
    </xf>
    <xf numFmtId="1" fontId="19" fillId="0" borderId="23" xfId="1" applyNumberFormat="1" applyFont="1" applyFill="1" applyBorder="1" applyAlignment="1">
      <alignment horizontal="center" vertical="center"/>
    </xf>
    <xf numFmtId="164" fontId="30" fillId="0" borderId="18" xfId="1" applyNumberFormat="1" applyFont="1" applyFill="1" applyBorder="1" applyAlignment="1">
      <alignment horizontal="center" vertical="center"/>
    </xf>
    <xf numFmtId="0" fontId="0" fillId="0" borderId="125" xfId="0" applyFill="1" applyBorder="1" applyAlignment="1"/>
    <xf numFmtId="0" fontId="3" fillId="0" borderId="0" xfId="0" applyFont="1"/>
    <xf numFmtId="0" fontId="0" fillId="0" borderId="174" xfId="0" applyFill="1" applyBorder="1"/>
    <xf numFmtId="16" fontId="36" fillId="3" borderId="174" xfId="0" applyNumberFormat="1" applyFont="1" applyFill="1" applyBorder="1" applyAlignment="1">
      <alignment horizontal="center" vertical="center" wrapText="1"/>
    </xf>
    <xf numFmtId="0" fontId="0" fillId="3" borderId="175" xfId="0" applyFill="1" applyBorder="1"/>
    <xf numFmtId="0" fontId="0" fillId="3" borderId="174" xfId="0" applyFill="1" applyBorder="1"/>
    <xf numFmtId="0" fontId="0" fillId="0" borderId="174" xfId="0" applyBorder="1" applyAlignment="1"/>
    <xf numFmtId="164" fontId="53" fillId="78" borderId="16" xfId="3" applyNumberFormat="1" applyFont="1" applyFill="1" applyBorder="1" applyAlignment="1">
      <alignment vertical="center"/>
    </xf>
    <xf numFmtId="164" fontId="50" fillId="3" borderId="16" xfId="1" applyNumberFormat="1" applyFont="1" applyFill="1" applyBorder="1" applyAlignment="1">
      <alignment horizontal="center" vertical="center"/>
    </xf>
    <xf numFmtId="0" fontId="0" fillId="0" borderId="176" xfId="0" applyBorder="1"/>
    <xf numFmtId="16" fontId="36" fillId="3" borderId="176" xfId="0" applyNumberFormat="1" applyFont="1" applyFill="1" applyBorder="1" applyAlignment="1">
      <alignment horizontal="center" vertical="center" wrapText="1"/>
    </xf>
    <xf numFmtId="16" fontId="36" fillId="3" borderId="177" xfId="0" applyNumberFormat="1" applyFont="1" applyFill="1" applyBorder="1" applyAlignment="1">
      <alignment horizontal="center" vertical="center" wrapText="1"/>
    </xf>
    <xf numFmtId="164" fontId="20" fillId="75" borderId="108" xfId="1" applyNumberFormat="1" applyFont="1" applyFill="1" applyBorder="1" applyAlignment="1">
      <alignment horizontal="center" vertical="center"/>
    </xf>
    <xf numFmtId="164" fontId="53" fillId="78" borderId="108" xfId="3" applyNumberFormat="1" applyFont="1" applyFill="1" applyBorder="1" applyAlignment="1">
      <alignment vertical="center"/>
    </xf>
    <xf numFmtId="164" fontId="5" fillId="3" borderId="108" xfId="1" applyNumberFormat="1" applyFont="1" applyFill="1" applyBorder="1" applyAlignment="1">
      <alignment horizontal="center" vertical="center"/>
    </xf>
    <xf numFmtId="164" fontId="50" fillId="3" borderId="108" xfId="1" applyNumberFormat="1" applyFont="1" applyFill="1" applyBorder="1" applyAlignment="1">
      <alignment horizontal="center" vertical="center"/>
    </xf>
    <xf numFmtId="164" fontId="50" fillId="3" borderId="175" xfId="1" applyNumberFormat="1" applyFont="1" applyFill="1" applyBorder="1" applyAlignment="1">
      <alignment horizontal="center" vertical="center"/>
    </xf>
    <xf numFmtId="164" fontId="5" fillId="3" borderId="28" xfId="1" applyNumberFormat="1" applyFont="1" applyFill="1" applyBorder="1" applyAlignment="1">
      <alignment horizontal="center" vertical="center"/>
    </xf>
    <xf numFmtId="16" fontId="36" fillId="86" borderId="175" xfId="0" applyNumberFormat="1" applyFont="1" applyFill="1" applyBorder="1" applyAlignment="1">
      <alignment horizontal="center" vertical="center" wrapText="1"/>
    </xf>
    <xf numFmtId="0" fontId="0" fillId="0" borderId="174" xfId="0" applyBorder="1" applyAlignment="1">
      <alignment wrapText="1"/>
    </xf>
    <xf numFmtId="16" fontId="36" fillId="86" borderId="174" xfId="0" applyNumberFormat="1" applyFont="1" applyFill="1" applyBorder="1" applyAlignment="1">
      <alignment horizontal="center" vertical="center" wrapText="1"/>
    </xf>
    <xf numFmtId="164" fontId="50" fillId="3" borderId="179" xfId="1" applyNumberFormat="1" applyFont="1" applyFill="1" applyBorder="1" applyAlignment="1">
      <alignment horizontal="center" vertical="center"/>
    </xf>
    <xf numFmtId="164" fontId="5" fillId="3" borderId="24" xfId="1" applyNumberFormat="1" applyFont="1" applyFill="1" applyBorder="1" applyAlignment="1">
      <alignment horizontal="center" vertical="center"/>
    </xf>
    <xf numFmtId="0" fontId="0" fillId="0" borderId="176" xfId="0" applyBorder="1" applyAlignment="1">
      <alignment wrapText="1"/>
    </xf>
    <xf numFmtId="0" fontId="0" fillId="3" borderId="176" xfId="0" applyFill="1" applyBorder="1"/>
    <xf numFmtId="16" fontId="36" fillId="86" borderId="176" xfId="0" applyNumberFormat="1" applyFont="1" applyFill="1" applyBorder="1" applyAlignment="1">
      <alignment horizontal="center" vertical="center" wrapText="1"/>
    </xf>
    <xf numFmtId="0" fontId="5" fillId="82" borderId="174" xfId="0" quotePrefix="1" applyFont="1" applyFill="1" applyBorder="1" applyAlignment="1">
      <alignment horizontal="center"/>
    </xf>
    <xf numFmtId="164" fontId="53" fillId="78" borderId="6" xfId="3" applyNumberFormat="1" applyFont="1" applyFill="1" applyBorder="1" applyAlignment="1">
      <alignment vertical="center"/>
    </xf>
    <xf numFmtId="164" fontId="53" fillId="78" borderId="24" xfId="3" applyNumberFormat="1" applyFont="1" applyFill="1" applyBorder="1" applyAlignment="1">
      <alignment vertical="center"/>
    </xf>
    <xf numFmtId="0" fontId="0" fillId="3" borderId="166" xfId="0" applyFill="1" applyBorder="1"/>
    <xf numFmtId="164" fontId="62" fillId="3" borderId="174" xfId="1" applyNumberFormat="1" applyFont="1" applyFill="1" applyBorder="1" applyAlignment="1">
      <alignment horizontal="center" vertical="center"/>
    </xf>
    <xf numFmtId="0" fontId="0" fillId="0" borderId="174" xfId="0" applyBorder="1" applyAlignment="1">
      <alignment shrinkToFit="1"/>
    </xf>
    <xf numFmtId="164" fontId="62" fillId="3" borderId="25" xfId="1" applyNumberFormat="1" applyFont="1" applyFill="1" applyBorder="1" applyAlignment="1">
      <alignment horizontal="center" vertical="center"/>
    </xf>
    <xf numFmtId="164" fontId="50" fillId="3" borderId="6" xfId="1" applyNumberFormat="1" applyFont="1" applyFill="1" applyBorder="1" applyAlignment="1">
      <alignment horizontal="center" vertical="center"/>
    </xf>
    <xf numFmtId="164" fontId="62" fillId="3" borderId="176" xfId="1" applyNumberFormat="1" applyFont="1" applyFill="1" applyBorder="1" applyAlignment="1">
      <alignment horizontal="center" vertical="center"/>
    </xf>
    <xf numFmtId="164" fontId="5" fillId="3" borderId="180" xfId="1" applyNumberFormat="1" applyFont="1" applyFill="1" applyBorder="1" applyAlignment="1">
      <alignment horizontal="center" vertical="center"/>
    </xf>
    <xf numFmtId="164" fontId="50" fillId="3" borderId="180" xfId="1" applyNumberFormat="1" applyFont="1" applyFill="1" applyBorder="1" applyAlignment="1">
      <alignment horizontal="center" vertical="center"/>
    </xf>
    <xf numFmtId="164" fontId="53" fillId="78" borderId="180" xfId="3" applyNumberFormat="1" applyFont="1" applyFill="1" applyBorder="1" applyAlignment="1">
      <alignment vertical="center"/>
    </xf>
    <xf numFmtId="0" fontId="0" fillId="5" borderId="125" xfId="0" applyFill="1" applyBorder="1" applyAlignment="1">
      <alignment horizontal="center" vertical="center" textRotation="90"/>
    </xf>
    <xf numFmtId="0" fontId="3" fillId="5" borderId="125" xfId="2" applyFont="1" applyFill="1" applyBorder="1" applyAlignment="1">
      <alignment horizontal="center" vertical="center" textRotation="90"/>
    </xf>
    <xf numFmtId="0" fontId="6" fillId="5" borderId="125" xfId="2" applyFill="1" applyBorder="1" applyAlignment="1">
      <alignment horizontal="center" vertical="center" textRotation="90"/>
    </xf>
    <xf numFmtId="16" fontId="22" fillId="0" borderId="125" xfId="0" applyNumberFormat="1" applyFont="1" applyBorder="1"/>
    <xf numFmtId="0" fontId="6" fillId="0" borderId="125" xfId="2" applyFill="1" applyBorder="1" applyAlignment="1">
      <alignment horizontal="center" vertical="center" textRotation="90"/>
    </xf>
    <xf numFmtId="164" fontId="53" fillId="78" borderId="125" xfId="3" applyNumberFormat="1" applyFont="1" applyFill="1" applyBorder="1" applyAlignment="1">
      <alignment vertical="center"/>
    </xf>
    <xf numFmtId="164" fontId="53" fillId="0" borderId="18" xfId="1" applyNumberFormat="1" applyFont="1" applyFill="1" applyBorder="1" applyAlignment="1">
      <alignment horizontal="center" vertical="center"/>
    </xf>
    <xf numFmtId="0" fontId="72" fillId="5" borderId="0" xfId="0" applyFont="1" applyFill="1"/>
    <xf numFmtId="0" fontId="0" fillId="0" borderId="1" xfId="2" applyFont="1" applyFill="1" applyBorder="1" applyAlignment="1">
      <alignment horizontal="center" vertical="center" textRotation="90"/>
    </xf>
    <xf numFmtId="0" fontId="0" fillId="0" borderId="125" xfId="0" applyBorder="1" applyAlignment="1">
      <alignment horizontal="center" vertical="center" textRotation="90"/>
    </xf>
    <xf numFmtId="16" fontId="36" fillId="4" borderId="125" xfId="0" applyNumberFormat="1" applyFont="1" applyFill="1" applyBorder="1" applyAlignment="1">
      <alignment horizontal="center" vertical="center" wrapText="1"/>
    </xf>
    <xf numFmtId="164" fontId="5" fillId="3" borderId="35" xfId="3" applyNumberFormat="1" applyFont="1" applyFill="1" applyBorder="1" applyAlignment="1">
      <alignment horizontal="center" vertical="center"/>
    </xf>
    <xf numFmtId="0" fontId="0" fillId="3" borderId="171" xfId="0" applyFill="1" applyBorder="1"/>
    <xf numFmtId="0" fontId="5" fillId="4" borderId="125" xfId="0" quotePrefix="1" applyFont="1" applyFill="1" applyBorder="1" applyAlignment="1">
      <alignment horizontal="center"/>
    </xf>
    <xf numFmtId="0" fontId="5" fillId="82" borderId="125" xfId="0" quotePrefix="1" applyFont="1" applyFill="1" applyBorder="1" applyAlignment="1">
      <alignment horizontal="center"/>
    </xf>
    <xf numFmtId="16" fontId="74" fillId="3" borderId="60" xfId="0" applyNumberFormat="1" applyFont="1" applyFill="1" applyBorder="1" applyAlignment="1">
      <alignment horizontal="center" vertical="center" wrapText="1"/>
    </xf>
    <xf numFmtId="16" fontId="36" fillId="81" borderId="125" xfId="0" applyNumberFormat="1" applyFont="1" applyFill="1" applyBorder="1" applyAlignment="1">
      <alignment horizontal="center" vertical="center" wrapText="1"/>
    </xf>
    <xf numFmtId="0" fontId="0" fillId="0" borderId="182" xfId="0" applyBorder="1" applyAlignment="1"/>
    <xf numFmtId="0" fontId="0" fillId="0" borderId="182" xfId="0" applyBorder="1" applyAlignment="1">
      <alignment shrinkToFit="1"/>
    </xf>
    <xf numFmtId="0" fontId="0" fillId="0" borderId="182" xfId="0" applyBorder="1"/>
    <xf numFmtId="0" fontId="0" fillId="3" borderId="183" xfId="0" applyFill="1" applyBorder="1"/>
    <xf numFmtId="16" fontId="36" fillId="3" borderId="182" xfId="0" applyNumberFormat="1" applyFont="1" applyFill="1" applyBorder="1" applyAlignment="1">
      <alignment horizontal="center" vertical="center" wrapText="1"/>
    </xf>
    <xf numFmtId="16" fontId="36" fillId="86" borderId="125" xfId="0" applyNumberFormat="1" applyFont="1" applyFill="1" applyBorder="1" applyAlignment="1">
      <alignment horizontal="center" vertical="center" wrapText="1"/>
    </xf>
    <xf numFmtId="0" fontId="0" fillId="81" borderId="60" xfId="0" applyFill="1" applyBorder="1" applyAlignment="1">
      <alignment horizontal="center" vertical="center" wrapText="1"/>
    </xf>
    <xf numFmtId="0" fontId="0" fillId="3" borderId="182" xfId="0" applyFill="1" applyBorder="1"/>
    <xf numFmtId="1" fontId="19" fillId="0" borderId="23" xfId="1" applyNumberFormat="1" applyFont="1" applyFill="1" applyBorder="1" applyAlignment="1">
      <alignment horizontal="center" vertical="center"/>
    </xf>
    <xf numFmtId="0" fontId="0" fillId="3" borderId="0" xfId="0" applyFont="1" applyFill="1"/>
    <xf numFmtId="0" fontId="0" fillId="3" borderId="125" xfId="0" applyFont="1" applyFill="1" applyBorder="1"/>
    <xf numFmtId="0" fontId="55" fillId="3" borderId="0" xfId="0" applyFont="1" applyFill="1"/>
    <xf numFmtId="0" fontId="0" fillId="86" borderId="149" xfId="2" applyFont="1" applyFill="1" applyBorder="1" applyAlignment="1">
      <alignment horizontal="center" vertical="center" textRotation="90"/>
    </xf>
    <xf numFmtId="0" fontId="0" fillId="86" borderId="174" xfId="2" applyFont="1" applyFill="1" applyBorder="1" applyAlignment="1">
      <alignment horizontal="center" vertical="center" textRotation="90"/>
    </xf>
    <xf numFmtId="0" fontId="0" fillId="86" borderId="125" xfId="2" applyFont="1" applyFill="1" applyBorder="1" applyAlignment="1">
      <alignment horizontal="center" vertical="center" textRotation="90"/>
    </xf>
    <xf numFmtId="0" fontId="3" fillId="86" borderId="149" xfId="2" applyFont="1" applyFill="1" applyBorder="1" applyAlignment="1">
      <alignment horizontal="center" vertical="center" textRotation="90"/>
    </xf>
    <xf numFmtId="0" fontId="0" fillId="86" borderId="175" xfId="2" applyFont="1" applyFill="1" applyBorder="1" applyAlignment="1">
      <alignment horizontal="center" vertical="center" textRotation="90"/>
    </xf>
    <xf numFmtId="0" fontId="0" fillId="86" borderId="176" xfId="2" applyFont="1" applyFill="1" applyBorder="1" applyAlignment="1">
      <alignment horizontal="center" vertical="center" textRotation="90"/>
    </xf>
    <xf numFmtId="0" fontId="0" fillId="86" borderId="171" xfId="0" applyFill="1" applyBorder="1" applyAlignment="1">
      <alignment horizontal="center" vertical="center" textRotation="90"/>
    </xf>
    <xf numFmtId="0" fontId="0" fillId="86" borderId="0" xfId="0" applyFill="1" applyAlignment="1">
      <alignment horizontal="center" vertical="center" textRotation="90"/>
    </xf>
    <xf numFmtId="0" fontId="6" fillId="86" borderId="149" xfId="2" applyFill="1" applyBorder="1" applyAlignment="1">
      <alignment horizontal="center" vertical="center" textRotation="90"/>
    </xf>
    <xf numFmtId="0" fontId="0" fillId="86" borderId="168" xfId="0" applyFill="1" applyBorder="1" applyAlignment="1">
      <alignment horizontal="center" vertical="center" textRotation="90"/>
    </xf>
    <xf numFmtId="0" fontId="0" fillId="86" borderId="125" xfId="0" applyFill="1" applyBorder="1" applyAlignment="1">
      <alignment horizontal="center" vertical="center" textRotation="90"/>
    </xf>
    <xf numFmtId="0" fontId="0" fillId="86" borderId="181" xfId="0" applyFill="1" applyBorder="1" applyAlignment="1">
      <alignment horizontal="center" vertical="center" textRotation="90"/>
    </xf>
    <xf numFmtId="0" fontId="0" fillId="86" borderId="149" xfId="0" applyFill="1" applyBorder="1" applyAlignment="1">
      <alignment horizontal="center" vertical="center" textRotation="90"/>
    </xf>
    <xf numFmtId="0" fontId="0" fillId="86" borderId="174" xfId="0" applyFill="1" applyBorder="1" applyAlignment="1">
      <alignment horizontal="center" vertical="center" textRotation="90"/>
    </xf>
    <xf numFmtId="0" fontId="23" fillId="3" borderId="125" xfId="1" applyFont="1" applyFill="1" applyBorder="1" applyAlignment="1">
      <alignment horizontal="left" vertical="center"/>
    </xf>
    <xf numFmtId="0" fontId="0" fillId="0" borderId="78" xfId="2" applyFont="1" applyFill="1" applyBorder="1" applyAlignment="1">
      <alignment horizontal="center" vertical="center" textRotation="90"/>
    </xf>
    <xf numFmtId="0" fontId="0" fillId="86" borderId="140" xfId="2" applyFont="1" applyFill="1" applyBorder="1" applyAlignment="1">
      <alignment horizontal="center" vertical="center" textRotation="90"/>
    </xf>
    <xf numFmtId="0" fontId="0" fillId="0" borderId="125" xfId="0" applyFill="1" applyBorder="1" applyAlignment="1">
      <alignment horizontal="center" vertical="center" textRotation="90"/>
    </xf>
    <xf numFmtId="0" fontId="3" fillId="0" borderId="125" xfId="0" applyFont="1" applyFill="1" applyBorder="1" applyAlignment="1">
      <alignment horizontal="center" vertical="center" textRotation="90"/>
    </xf>
    <xf numFmtId="0" fontId="0" fillId="86" borderId="168" xfId="2" applyFont="1" applyFill="1" applyBorder="1" applyAlignment="1">
      <alignment horizontal="center" vertical="center" textRotation="90"/>
    </xf>
    <xf numFmtId="0" fontId="0" fillId="86" borderId="171" xfId="2" applyFont="1" applyFill="1" applyBorder="1" applyAlignment="1">
      <alignment horizontal="center" vertical="center" textRotation="90"/>
    </xf>
    <xf numFmtId="0" fontId="0" fillId="86" borderId="182" xfId="2" applyFont="1" applyFill="1" applyBorder="1" applyAlignment="1">
      <alignment horizontal="center" vertical="center" textRotation="90"/>
    </xf>
    <xf numFmtId="0" fontId="0" fillId="81" borderId="125" xfId="2" applyFont="1" applyFill="1" applyBorder="1" applyAlignment="1">
      <alignment horizontal="center" vertical="center"/>
    </xf>
    <xf numFmtId="0" fontId="0" fillId="81" borderId="174" xfId="2" applyFont="1" applyFill="1" applyBorder="1" applyAlignment="1">
      <alignment horizontal="center" vertical="center" textRotation="90"/>
    </xf>
    <xf numFmtId="0" fontId="0" fillId="81" borderId="140" xfId="2" applyFont="1" applyFill="1" applyBorder="1" applyAlignment="1">
      <alignment horizontal="center" vertical="center" textRotation="90"/>
    </xf>
    <xf numFmtId="0" fontId="0" fillId="81" borderId="171" xfId="2" applyFont="1" applyFill="1" applyBorder="1" applyAlignment="1">
      <alignment horizontal="center" vertical="center" textRotation="90"/>
    </xf>
    <xf numFmtId="0" fontId="0" fillId="81" borderId="108" xfId="2" applyFont="1" applyFill="1" applyBorder="1" applyAlignment="1">
      <alignment horizontal="center" vertical="center" textRotation="90"/>
    </xf>
    <xf numFmtId="0" fontId="55" fillId="81" borderId="0" xfId="0" applyFont="1" applyFill="1"/>
    <xf numFmtId="0" fontId="0" fillId="0" borderId="3" xfId="2" applyFont="1" applyFill="1" applyBorder="1" applyAlignment="1">
      <alignment horizontal="left" vertical="center" wrapText="1"/>
    </xf>
    <xf numFmtId="0" fontId="6" fillId="0" borderId="3" xfId="2" applyFill="1" applyBorder="1" applyAlignment="1">
      <alignment horizontal="center" vertical="center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Font="1" applyFill="1" applyBorder="1" applyAlignment="1" applyProtection="1">
      <alignment horizontal="center" wrapText="1"/>
      <protection locked="0"/>
    </xf>
    <xf numFmtId="0" fontId="6" fillId="80" borderId="3" xfId="2" applyFill="1" applyBorder="1" applyAlignment="1">
      <alignment horizontal="center" vertical="center"/>
    </xf>
    <xf numFmtId="0" fontId="6" fillId="3" borderId="3" xfId="2" applyNumberFormat="1" applyFill="1" applyBorder="1" applyAlignment="1">
      <alignment horizontal="center" vertical="center"/>
    </xf>
    <xf numFmtId="0" fontId="6" fillId="81" borderId="3" xfId="2" applyFill="1" applyBorder="1" applyAlignment="1">
      <alignment horizontal="center" vertical="center"/>
    </xf>
    <xf numFmtId="0" fontId="6" fillId="3" borderId="3" xfId="2" applyFill="1" applyBorder="1" applyAlignment="1">
      <alignment horizontal="center" vertical="center"/>
    </xf>
    <xf numFmtId="0" fontId="6" fillId="0" borderId="3" xfId="2" applyFill="1" applyBorder="1" applyAlignment="1">
      <alignment horizontal="center" vertical="center" textRotation="90"/>
    </xf>
    <xf numFmtId="0" fontId="0" fillId="0" borderId="3" xfId="2" applyFont="1" applyFill="1" applyBorder="1" applyAlignment="1">
      <alignment horizontal="center" vertical="center" textRotation="90"/>
    </xf>
    <xf numFmtId="0" fontId="6" fillId="0" borderId="166" xfId="2" applyFill="1" applyBorder="1" applyAlignment="1">
      <alignment horizontal="center" vertical="center"/>
    </xf>
    <xf numFmtId="0" fontId="0" fillId="0" borderId="166" xfId="0" applyBorder="1"/>
    <xf numFmtId="0" fontId="0" fillId="3" borderId="3" xfId="0" applyFill="1" applyBorder="1" applyAlignment="1"/>
    <xf numFmtId="0" fontId="6" fillId="0" borderId="3" xfId="2" applyFill="1" applyBorder="1" applyAlignment="1">
      <alignment horizontal="center" vertical="center" wrapText="1"/>
    </xf>
    <xf numFmtId="0" fontId="0" fillId="0" borderId="49" xfId="0" applyBorder="1"/>
    <xf numFmtId="0" fontId="0" fillId="0" borderId="175" xfId="2" applyFont="1" applyFill="1" applyBorder="1" applyAlignment="1">
      <alignment horizontal="left" vertical="center" wrapText="1"/>
    </xf>
    <xf numFmtId="0" fontId="0" fillId="0" borderId="166" xfId="2" applyFont="1" applyFill="1" applyBorder="1" applyAlignment="1">
      <alignment horizontal="left" vertical="center" wrapText="1"/>
    </xf>
    <xf numFmtId="0" fontId="6" fillId="0" borderId="3" xfId="2" applyFill="1" applyBorder="1" applyAlignment="1">
      <alignment horizontal="center" vertical="center" textRotation="90" wrapText="1"/>
    </xf>
    <xf numFmtId="0" fontId="6" fillId="0" borderId="49" xfId="2" applyFill="1" applyBorder="1" applyAlignment="1">
      <alignment horizontal="center" vertical="center" wrapText="1"/>
    </xf>
    <xf numFmtId="16" fontId="0" fillId="0" borderId="3" xfId="0" applyNumberFormat="1" applyBorder="1"/>
    <xf numFmtId="0" fontId="0" fillId="92" borderId="0" xfId="0" applyFill="1"/>
    <xf numFmtId="0" fontId="30" fillId="92" borderId="0" xfId="1" applyFont="1" applyFill="1" applyBorder="1" applyAlignment="1">
      <alignment horizontal="center" vertical="center"/>
    </xf>
    <xf numFmtId="164" fontId="20" fillId="92" borderId="0" xfId="1" applyNumberFormat="1" applyFont="1" applyFill="1" applyBorder="1" applyAlignment="1">
      <alignment horizontal="center" vertical="center"/>
    </xf>
    <xf numFmtId="0" fontId="0" fillId="92" borderId="51" xfId="0" applyFill="1" applyBorder="1"/>
    <xf numFmtId="0" fontId="0" fillId="92" borderId="0" xfId="0" applyFill="1" applyBorder="1"/>
    <xf numFmtId="164" fontId="53" fillId="92" borderId="0" xfId="3" applyNumberFormat="1" applyFont="1" applyFill="1" applyBorder="1" applyAlignment="1">
      <alignment vertical="center"/>
    </xf>
    <xf numFmtId="164" fontId="62" fillId="92" borderId="0" xfId="1" applyNumberFormat="1" applyFont="1" applyFill="1" applyBorder="1" applyAlignment="1">
      <alignment horizontal="center" vertical="center"/>
    </xf>
    <xf numFmtId="164" fontId="50" fillId="92" borderId="0" xfId="1" applyNumberFormat="1" applyFont="1" applyFill="1" applyBorder="1" applyAlignment="1">
      <alignment horizontal="center" vertical="center"/>
    </xf>
    <xf numFmtId="164" fontId="62" fillId="92" borderId="25" xfId="1" applyNumberFormat="1" applyFont="1" applyFill="1" applyBorder="1" applyAlignment="1">
      <alignment horizontal="center" vertical="center"/>
    </xf>
    <xf numFmtId="0" fontId="1" fillId="93" borderId="125" xfId="0" applyFont="1" applyFill="1" applyBorder="1" applyAlignment="1">
      <alignment horizontal="center"/>
    </xf>
    <xf numFmtId="0" fontId="1" fillId="92" borderId="125" xfId="0" applyFont="1" applyFill="1" applyBorder="1" applyAlignment="1">
      <alignment horizontal="center"/>
    </xf>
    <xf numFmtId="0" fontId="1" fillId="101" borderId="125" xfId="0" applyFont="1" applyFill="1" applyBorder="1" applyAlignment="1">
      <alignment horizontal="center"/>
    </xf>
    <xf numFmtId="0" fontId="1" fillId="102" borderId="125" xfId="0" applyFont="1" applyFill="1" applyBorder="1" applyAlignment="1">
      <alignment horizontal="center"/>
    </xf>
    <xf numFmtId="0" fontId="1" fillId="103" borderId="125" xfId="0" applyFont="1" applyFill="1" applyBorder="1" applyAlignment="1">
      <alignment horizontal="center"/>
    </xf>
    <xf numFmtId="175" fontId="0" fillId="0" borderId="0" xfId="0" applyNumberFormat="1"/>
    <xf numFmtId="0" fontId="67" fillId="0" borderId="16" xfId="0" applyFont="1" applyBorder="1" applyAlignment="1">
      <alignment horizontal="center"/>
    </xf>
    <xf numFmtId="175" fontId="67" fillId="0" borderId="16" xfId="0" applyNumberFormat="1" applyFont="1" applyBorder="1" applyAlignment="1">
      <alignment horizontal="center"/>
    </xf>
    <xf numFmtId="0" fontId="62" fillId="0" borderId="23" xfId="0" applyFont="1" applyBorder="1" applyAlignment="1">
      <alignment horizontal="center" vertical="center" wrapText="1"/>
    </xf>
    <xf numFmtId="0" fontId="62" fillId="0" borderId="16" xfId="0" applyFont="1" applyBorder="1" applyAlignment="1">
      <alignment horizontal="center" vertical="center" wrapText="1"/>
    </xf>
    <xf numFmtId="175" fontId="62" fillId="0" borderId="16" xfId="0" applyNumberFormat="1" applyFont="1" applyBorder="1" applyAlignment="1">
      <alignment horizontal="center" vertical="center" wrapText="1"/>
    </xf>
    <xf numFmtId="0" fontId="62" fillId="0" borderId="23" xfId="0" applyFont="1" applyBorder="1" applyAlignment="1">
      <alignment horizontal="left" vertical="center"/>
    </xf>
    <xf numFmtId="0" fontId="75" fillId="0" borderId="18" xfId="0" applyFont="1" applyBorder="1" applyAlignment="1">
      <alignment horizontal="left" vertical="center"/>
    </xf>
    <xf numFmtId="0" fontId="62" fillId="0" borderId="18" xfId="0" applyFont="1" applyBorder="1" applyAlignment="1">
      <alignment horizontal="left" vertical="center"/>
    </xf>
    <xf numFmtId="175" fontId="62" fillId="0" borderId="18" xfId="0" applyNumberFormat="1" applyFont="1" applyBorder="1" applyAlignment="1">
      <alignment horizontal="left" vertical="center"/>
    </xf>
    <xf numFmtId="0" fontId="67" fillId="0" borderId="0" xfId="0" applyFont="1" applyAlignment="1">
      <alignment horizontal="center"/>
    </xf>
    <xf numFmtId="0" fontId="67" fillId="3" borderId="0" xfId="0" applyFont="1" applyFill="1"/>
    <xf numFmtId="0" fontId="67" fillId="0" borderId="0" xfId="0" applyFont="1"/>
    <xf numFmtId="0" fontId="67" fillId="0" borderId="0" xfId="0" applyFont="1" applyBorder="1" applyAlignment="1">
      <alignment horizontal="center"/>
    </xf>
    <xf numFmtId="0" fontId="67" fillId="81" borderId="0" xfId="0" applyFont="1" applyFill="1"/>
    <xf numFmtId="0" fontId="5" fillId="0" borderId="0" xfId="0" applyFont="1" applyAlignment="1">
      <alignment horizontal="center" vertical="center" wrapText="1"/>
    </xf>
    <xf numFmtId="0" fontId="76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77" fillId="0" borderId="29" xfId="0" applyFont="1" applyBorder="1" applyAlignment="1">
      <alignment horizontal="center" wrapText="1"/>
    </xf>
    <xf numFmtId="0" fontId="77" fillId="0" borderId="28" xfId="0" applyFont="1" applyBorder="1" applyAlignment="1">
      <alignment horizontal="center" wrapText="1"/>
    </xf>
    <xf numFmtId="0" fontId="77" fillId="0" borderId="24" xfId="0" applyFont="1" applyBorder="1" applyAlignment="1">
      <alignment horizontal="center" vertical="center" wrapText="1"/>
    </xf>
    <xf numFmtId="0" fontId="1" fillId="93" borderId="18" xfId="0" applyFont="1" applyFill="1" applyBorder="1" applyAlignment="1">
      <alignment horizontal="center" vertical="center" wrapText="1"/>
    </xf>
    <xf numFmtId="0" fontId="77" fillId="0" borderId="0" xfId="0" applyFont="1" applyAlignment="1">
      <alignment horizontal="left" vertical="center" wrapText="1"/>
    </xf>
    <xf numFmtId="0" fontId="1" fillId="92" borderId="18" xfId="0" applyFont="1" applyFill="1" applyBorder="1" applyAlignment="1">
      <alignment horizontal="center" vertical="center" wrapText="1"/>
    </xf>
    <xf numFmtId="0" fontId="1" fillId="101" borderId="18" xfId="0" applyFont="1" applyFill="1" applyBorder="1" applyAlignment="1">
      <alignment horizontal="center" vertical="center" wrapText="1"/>
    </xf>
    <xf numFmtId="0" fontId="1" fillId="85" borderId="18" xfId="0" applyFont="1" applyFill="1" applyBorder="1" applyAlignment="1">
      <alignment horizontal="center" vertical="center" wrapText="1"/>
    </xf>
    <xf numFmtId="0" fontId="1" fillId="103" borderId="18" xfId="0" applyFont="1" applyFill="1" applyBorder="1" applyAlignment="1">
      <alignment horizontal="center" vertical="center" wrapText="1"/>
    </xf>
    <xf numFmtId="0" fontId="0" fillId="0" borderId="182" xfId="0" applyFill="1" applyBorder="1"/>
    <xf numFmtId="0" fontId="50" fillId="40" borderId="17" xfId="1" applyNumberFormat="1" applyFont="1" applyFill="1" applyBorder="1" applyAlignment="1">
      <alignment horizontal="center" vertical="center"/>
    </xf>
    <xf numFmtId="164" fontId="4" fillId="74" borderId="28" xfId="1" applyNumberFormat="1" applyFont="1" applyFill="1" applyBorder="1" applyAlignment="1">
      <alignment horizontal="center" vertical="center"/>
    </xf>
    <xf numFmtId="1" fontId="19" fillId="0" borderId="17" xfId="1" applyNumberFormat="1" applyFont="1" applyFill="1" applyBorder="1" applyAlignment="1">
      <alignment horizontal="center" vertical="center"/>
    </xf>
    <xf numFmtId="164" fontId="30" fillId="0" borderId="17" xfId="1" applyNumberFormat="1" applyFont="1" applyFill="1" applyBorder="1" applyAlignment="1">
      <alignment horizontal="center" vertical="center"/>
    </xf>
    <xf numFmtId="164" fontId="71" fillId="0" borderId="17" xfId="1" applyNumberFormat="1" applyFont="1" applyFill="1" applyBorder="1" applyAlignment="1">
      <alignment horizontal="center" vertical="center"/>
    </xf>
    <xf numFmtId="0" fontId="2" fillId="105" borderId="179" xfId="0" applyFont="1" applyFill="1" applyBorder="1" applyAlignment="1">
      <alignment horizontal="center" vertical="center" wrapText="1"/>
    </xf>
    <xf numFmtId="175" fontId="80" fillId="105" borderId="184" xfId="0" applyNumberFormat="1" applyFont="1" applyFill="1" applyBorder="1" applyAlignment="1">
      <alignment horizontal="center" vertical="center" wrapText="1"/>
    </xf>
    <xf numFmtId="175" fontId="80" fillId="105" borderId="183" xfId="0" applyNumberFormat="1" applyFont="1" applyFill="1" applyBorder="1" applyAlignment="1">
      <alignment horizontal="center" vertical="center" wrapText="1"/>
    </xf>
    <xf numFmtId="175" fontId="80" fillId="105" borderId="185" xfId="0" applyNumberFormat="1" applyFont="1" applyFill="1" applyBorder="1" applyAlignment="1">
      <alignment horizontal="center" vertical="center" wrapText="1"/>
    </xf>
    <xf numFmtId="175" fontId="80" fillId="105" borderId="185" xfId="0" applyNumberFormat="1" applyFont="1" applyFill="1" applyBorder="1" applyAlignment="1">
      <alignment horizontal="center"/>
    </xf>
    <xf numFmtId="175" fontId="80" fillId="105" borderId="183" xfId="0" applyNumberFormat="1" applyFont="1" applyFill="1" applyBorder="1" applyAlignment="1">
      <alignment horizontal="center"/>
    </xf>
    <xf numFmtId="0" fontId="2" fillId="106" borderId="176" xfId="0" applyFont="1" applyFill="1" applyBorder="1" applyAlignment="1">
      <alignment horizontal="center" vertical="center" wrapText="1"/>
    </xf>
    <xf numFmtId="175" fontId="80" fillId="106" borderId="185" xfId="0" applyNumberFormat="1" applyFont="1" applyFill="1" applyBorder="1" applyAlignment="1">
      <alignment horizontal="center"/>
    </xf>
    <xf numFmtId="175" fontId="80" fillId="106" borderId="183" xfId="0" applyNumberFormat="1" applyFont="1" applyFill="1" applyBorder="1" applyAlignment="1">
      <alignment horizontal="center"/>
    </xf>
    <xf numFmtId="175" fontId="80" fillId="106" borderId="185" xfId="0" applyNumberFormat="1" applyFont="1" applyFill="1" applyBorder="1" applyAlignment="1">
      <alignment horizontal="center" vertical="center" wrapText="1"/>
    </xf>
    <xf numFmtId="175" fontId="80" fillId="106" borderId="183" xfId="0" applyNumberFormat="1" applyFont="1" applyFill="1" applyBorder="1" applyAlignment="1">
      <alignment horizontal="center" vertical="center" wrapText="1"/>
    </xf>
    <xf numFmtId="0" fontId="2" fillId="101" borderId="176" xfId="0" applyFont="1" applyFill="1" applyBorder="1" applyAlignment="1">
      <alignment horizontal="center" vertical="center" wrapText="1"/>
    </xf>
    <xf numFmtId="175" fontId="80" fillId="101" borderId="185" xfId="0" applyNumberFormat="1" applyFont="1" applyFill="1" applyBorder="1" applyAlignment="1">
      <alignment horizontal="center"/>
    </xf>
    <xf numFmtId="175" fontId="80" fillId="101" borderId="183" xfId="0" applyNumberFormat="1" applyFont="1" applyFill="1" applyBorder="1" applyAlignment="1">
      <alignment horizontal="center"/>
    </xf>
    <xf numFmtId="175" fontId="80" fillId="101" borderId="183" xfId="0" applyNumberFormat="1" applyFont="1" applyFill="1" applyBorder="1" applyAlignment="1">
      <alignment horizontal="center" vertical="center" wrapText="1"/>
    </xf>
    <xf numFmtId="0" fontId="0" fillId="3" borderId="174" xfId="0" applyFill="1" applyBorder="1" applyAlignment="1"/>
    <xf numFmtId="0" fontId="0" fillId="81" borderId="78" xfId="2" applyFont="1" applyFill="1" applyBorder="1" applyAlignment="1">
      <alignment horizontal="center" vertical="center" textRotation="90"/>
    </xf>
    <xf numFmtId="0" fontId="55" fillId="3" borderId="125" xfId="0" applyFont="1" applyFill="1" applyBorder="1"/>
    <xf numFmtId="0" fontId="0" fillId="0" borderId="125" xfId="0" applyFont="1" applyBorder="1"/>
    <xf numFmtId="0" fontId="0" fillId="81" borderId="169" xfId="0" applyFont="1" applyFill="1" applyBorder="1"/>
    <xf numFmtId="0" fontId="0" fillId="4" borderId="149" xfId="0" applyFont="1" applyFill="1" applyBorder="1"/>
    <xf numFmtId="0" fontId="0" fillId="0" borderId="78" xfId="0" applyFont="1" applyBorder="1"/>
    <xf numFmtId="0" fontId="0" fillId="81" borderId="149" xfId="0" applyFont="1" applyFill="1" applyBorder="1"/>
    <xf numFmtId="0" fontId="0" fillId="0" borderId="149" xfId="0" applyFont="1" applyBorder="1"/>
    <xf numFmtId="0" fontId="0" fillId="81" borderId="149" xfId="0" applyFont="1" applyFill="1" applyBorder="1" applyAlignment="1"/>
    <xf numFmtId="0" fontId="0" fillId="0" borderId="125" xfId="0" applyFont="1" applyBorder="1" applyAlignment="1">
      <alignment wrapText="1"/>
    </xf>
    <xf numFmtId="0" fontId="0" fillId="81" borderId="125" xfId="0" applyFont="1" applyFill="1" applyBorder="1" applyAlignment="1">
      <alignment wrapText="1"/>
    </xf>
    <xf numFmtId="0" fontId="0" fillId="81" borderId="125" xfId="0" applyFont="1" applyFill="1" applyBorder="1" applyAlignment="1"/>
    <xf numFmtId="0" fontId="0" fillId="3" borderId="125" xfId="0" applyFont="1" applyFill="1" applyBorder="1" applyAlignment="1"/>
    <xf numFmtId="0" fontId="0" fillId="0" borderId="140" xfId="0" applyFont="1" applyBorder="1" applyAlignment="1"/>
    <xf numFmtId="0" fontId="0" fillId="0" borderId="108" xfId="2" applyFont="1" applyFill="1" applyBorder="1" applyAlignment="1">
      <alignment horizontal="center" vertical="center"/>
    </xf>
    <xf numFmtId="0" fontId="0" fillId="0" borderId="149" xfId="0" applyFont="1" applyBorder="1" applyAlignment="1"/>
    <xf numFmtId="0" fontId="0" fillId="81" borderId="149" xfId="0" applyFont="1" applyFill="1" applyBorder="1" applyAlignment="1">
      <alignment shrinkToFit="1"/>
    </xf>
    <xf numFmtId="0" fontId="0" fillId="81" borderId="125" xfId="0" applyFont="1" applyFill="1" applyBorder="1"/>
    <xf numFmtId="0" fontId="0" fillId="3" borderId="169" xfId="0" applyFont="1" applyFill="1" applyBorder="1"/>
    <xf numFmtId="0" fontId="0" fillId="0" borderId="78" xfId="2" applyFont="1" applyFill="1" applyBorder="1" applyAlignment="1">
      <alignment horizontal="center" vertical="center" textRotation="90" wrapText="1"/>
    </xf>
    <xf numFmtId="0" fontId="0" fillId="81" borderId="78" xfId="0" applyFont="1" applyFill="1" applyBorder="1"/>
    <xf numFmtId="0" fontId="0" fillId="0" borderId="140" xfId="0" applyFont="1" applyBorder="1"/>
    <xf numFmtId="0" fontId="0" fillId="0" borderId="108" xfId="2" applyFont="1" applyFill="1" applyBorder="1" applyAlignment="1">
      <alignment horizontal="center" vertical="center" wrapText="1"/>
    </xf>
    <xf numFmtId="0" fontId="0" fillId="0" borderId="149" xfId="0" applyFont="1" applyBorder="1" applyAlignment="1">
      <alignment shrinkToFit="1"/>
    </xf>
    <xf numFmtId="0" fontId="0" fillId="3" borderId="149" xfId="0" applyFont="1" applyFill="1" applyBorder="1" applyAlignment="1">
      <alignment shrinkToFit="1"/>
    </xf>
    <xf numFmtId="0" fontId="0" fillId="0" borderId="78" xfId="2" applyFont="1" applyFill="1" applyBorder="1" applyAlignment="1">
      <alignment horizontal="center" vertical="center"/>
    </xf>
    <xf numFmtId="0" fontId="0" fillId="7" borderId="125" xfId="0" applyFont="1" applyFill="1" applyBorder="1"/>
    <xf numFmtId="0" fontId="0" fillId="0" borderId="125" xfId="0" applyFont="1" applyBorder="1" applyAlignment="1"/>
    <xf numFmtId="0" fontId="0" fillId="0" borderId="169" xfId="0" applyFont="1" applyBorder="1" applyAlignment="1"/>
    <xf numFmtId="0" fontId="0" fillId="0" borderId="78" xfId="0" applyFont="1" applyBorder="1" applyAlignment="1"/>
    <xf numFmtId="0" fontId="0" fillId="3" borderId="149" xfId="0" applyFont="1" applyFill="1" applyBorder="1" applyAlignment="1"/>
    <xf numFmtId="0" fontId="0" fillId="0" borderId="3" xfId="0" applyFont="1" applyBorder="1"/>
    <xf numFmtId="0" fontId="0" fillId="3" borderId="78" xfId="0" applyFont="1" applyFill="1" applyBorder="1"/>
    <xf numFmtId="0" fontId="0" fillId="0" borderId="0" xfId="0" applyFont="1"/>
    <xf numFmtId="0" fontId="0" fillId="0" borderId="174" xfId="2" applyFont="1" applyFill="1" applyBorder="1" applyAlignment="1">
      <alignment horizontal="center" vertical="center" wrapText="1"/>
    </xf>
    <xf numFmtId="0" fontId="0" fillId="0" borderId="3" xfId="0" applyFont="1" applyFill="1" applyBorder="1"/>
    <xf numFmtId="0" fontId="0" fillId="0" borderId="125" xfId="2" applyFont="1" applyFill="1" applyBorder="1" applyAlignment="1">
      <alignment horizontal="center" vertical="center" textRotation="90" wrapText="1"/>
    </xf>
    <xf numFmtId="1" fontId="19" fillId="0" borderId="29" xfId="1" applyNumberFormat="1" applyFont="1" applyFill="1" applyBorder="1" applyAlignment="1">
      <alignment horizontal="center" vertical="center"/>
    </xf>
    <xf numFmtId="1" fontId="19" fillId="0" borderId="28" xfId="1" applyNumberFormat="1" applyFont="1" applyFill="1" applyBorder="1" applyAlignment="1">
      <alignment horizontal="center" vertical="center"/>
    </xf>
    <xf numFmtId="1" fontId="19" fillId="0" borderId="171" xfId="1" applyNumberFormat="1" applyFont="1" applyFill="1" applyBorder="1" applyAlignment="1">
      <alignment horizontal="center" vertical="center"/>
    </xf>
    <xf numFmtId="174" fontId="19" fillId="0" borderId="171" xfId="1" applyNumberFormat="1" applyFont="1" applyFill="1" applyBorder="1" applyAlignment="1">
      <alignment horizontal="center" vertical="center"/>
    </xf>
    <xf numFmtId="174" fontId="19" fillId="0" borderId="168" xfId="1" applyNumberFormat="1" applyFont="1" applyFill="1" applyBorder="1" applyAlignment="1">
      <alignment horizontal="center" vertical="center"/>
    </xf>
    <xf numFmtId="174" fontId="36" fillId="0" borderId="168" xfId="0" applyNumberFormat="1" applyFont="1" applyFill="1" applyBorder="1" applyAlignment="1">
      <alignment horizontal="center" vertical="center" wrapText="1"/>
    </xf>
    <xf numFmtId="174" fontId="36" fillId="0" borderId="172" xfId="0" applyNumberFormat="1" applyFont="1" applyFill="1" applyBorder="1" applyAlignment="1">
      <alignment horizontal="center" vertical="center" wrapText="1"/>
    </xf>
    <xf numFmtId="0" fontId="0" fillId="0" borderId="125" xfId="0" applyFill="1" applyBorder="1" applyAlignment="1">
      <alignment horizontal="right" vertical="center" wrapText="1"/>
    </xf>
    <xf numFmtId="1" fontId="19" fillId="0" borderId="125" xfId="1" applyNumberFormat="1" applyFont="1" applyFill="1" applyBorder="1" applyAlignment="1">
      <alignment horizontal="center" vertical="center"/>
    </xf>
    <xf numFmtId="0" fontId="0" fillId="80" borderId="125" xfId="0" applyFill="1" applyBorder="1"/>
    <xf numFmtId="16" fontId="4" fillId="0" borderId="125" xfId="0" applyNumberFormat="1" applyFont="1" applyFill="1" applyBorder="1" applyAlignment="1">
      <alignment horizontal="center" vertical="center" wrapText="1"/>
    </xf>
    <xf numFmtId="16" fontId="36" fillId="7" borderId="125" xfId="0" applyNumberFormat="1" applyFont="1" applyFill="1" applyBorder="1" applyAlignment="1">
      <alignment horizontal="center" vertical="center" wrapText="1"/>
    </xf>
    <xf numFmtId="0" fontId="0" fillId="0" borderId="125" xfId="0" applyFill="1" applyBorder="1" applyAlignment="1">
      <alignment horizontal="center" vertical="center" wrapText="1"/>
    </xf>
    <xf numFmtId="0" fontId="0" fillId="0" borderId="171" xfId="0" applyFill="1" applyBorder="1"/>
    <xf numFmtId="0" fontId="0" fillId="3" borderId="168" xfId="0" applyFill="1" applyBorder="1"/>
    <xf numFmtId="0" fontId="0" fillId="3" borderId="177" xfId="0" applyFill="1" applyBorder="1"/>
    <xf numFmtId="0" fontId="0" fillId="3" borderId="172" xfId="0" applyFill="1" applyBorder="1"/>
    <xf numFmtId="174" fontId="0" fillId="0" borderId="125" xfId="0" applyNumberFormat="1" applyFont="1" applyFill="1" applyBorder="1" applyAlignment="1">
      <alignment horizontal="center" vertical="center"/>
    </xf>
    <xf numFmtId="16" fontId="4" fillId="81" borderId="125" xfId="0" applyNumberFormat="1" applyFont="1" applyFill="1" applyBorder="1" applyAlignment="1">
      <alignment horizontal="center" vertical="center" wrapText="1"/>
    </xf>
    <xf numFmtId="16" fontId="0" fillId="3" borderId="171" xfId="0" applyNumberFormat="1" applyFill="1" applyBorder="1" applyAlignment="1">
      <alignment horizontal="center"/>
    </xf>
    <xf numFmtId="16" fontId="36" fillId="3" borderId="181" xfId="0" applyNumberFormat="1" applyFont="1" applyFill="1" applyBorder="1" applyAlignment="1">
      <alignment horizontal="center" vertical="center" wrapText="1"/>
    </xf>
    <xf numFmtId="16" fontId="0" fillId="86" borderId="125" xfId="0" applyNumberFormat="1" applyFill="1" applyBorder="1"/>
    <xf numFmtId="0" fontId="0" fillId="81" borderId="171" xfId="0" applyFill="1" applyBorder="1"/>
    <xf numFmtId="0" fontId="36" fillId="3" borderId="125" xfId="0" applyFont="1" applyFill="1" applyBorder="1"/>
    <xf numFmtId="16" fontId="22" fillId="0" borderId="125" xfId="0" applyNumberFormat="1" applyFont="1" applyFill="1" applyBorder="1" applyAlignment="1">
      <alignment horizontal="center" vertical="center" wrapText="1"/>
    </xf>
    <xf numFmtId="164" fontId="20" fillId="0" borderId="125" xfId="1" applyNumberFormat="1" applyFont="1" applyFill="1" applyBorder="1" applyAlignment="1">
      <alignment horizontal="center" vertical="center"/>
    </xf>
    <xf numFmtId="0" fontId="23" fillId="0" borderId="125" xfId="1" applyFont="1" applyFill="1" applyBorder="1" applyAlignment="1">
      <alignment horizontal="center" vertical="center"/>
    </xf>
    <xf numFmtId="0" fontId="1" fillId="102" borderId="125" xfId="0" applyNumberFormat="1" applyFont="1" applyFill="1" applyBorder="1" applyAlignment="1">
      <alignment horizontal="center"/>
    </xf>
    <xf numFmtId="164" fontId="23" fillId="3" borderId="18" xfId="1" applyNumberFormat="1" applyFont="1" applyFill="1" applyBorder="1" applyAlignment="1">
      <alignment horizontal="center" vertical="center"/>
    </xf>
    <xf numFmtId="16" fontId="22" fillId="3" borderId="175" xfId="0" applyNumberFormat="1" applyFont="1" applyFill="1" applyBorder="1" applyAlignment="1">
      <alignment horizontal="center" vertical="center" wrapText="1"/>
    </xf>
    <xf numFmtId="164" fontId="20" fillId="75" borderId="125" xfId="1" applyNumberFormat="1" applyFont="1" applyFill="1" applyBorder="1" applyAlignment="1">
      <alignment horizontal="center" vertical="center"/>
    </xf>
    <xf numFmtId="164" fontId="23" fillId="99" borderId="125" xfId="1" applyNumberFormat="1" applyFont="1" applyFill="1" applyBorder="1" applyAlignment="1">
      <alignment horizontal="center" vertical="center"/>
    </xf>
    <xf numFmtId="0" fontId="0" fillId="78" borderId="125" xfId="0" applyFill="1" applyBorder="1"/>
    <xf numFmtId="0" fontId="5" fillId="85" borderId="125" xfId="0" quotePrefix="1" applyFont="1" applyFill="1" applyBorder="1" applyAlignment="1">
      <alignment horizontal="center"/>
    </xf>
    <xf numFmtId="164" fontId="62" fillId="92" borderId="125" xfId="1" applyNumberFormat="1" applyFont="1" applyFill="1" applyBorder="1" applyAlignment="1">
      <alignment horizontal="center" vertical="center"/>
    </xf>
    <xf numFmtId="164" fontId="50" fillId="92" borderId="125" xfId="1" applyNumberFormat="1" applyFont="1" applyFill="1" applyBorder="1" applyAlignment="1">
      <alignment horizontal="center" vertical="center"/>
    </xf>
    <xf numFmtId="164" fontId="20" fillId="78" borderId="125" xfId="1" applyNumberFormat="1" applyFont="1" applyFill="1" applyBorder="1" applyAlignment="1">
      <alignment horizontal="center" vertical="center"/>
    </xf>
    <xf numFmtId="0" fontId="0" fillId="78" borderId="125" xfId="2" applyFont="1" applyFill="1" applyBorder="1" applyAlignment="1">
      <alignment horizontal="center" vertical="center" textRotation="90"/>
    </xf>
    <xf numFmtId="0" fontId="3" fillId="3" borderId="125" xfId="2" applyFont="1" applyFill="1" applyBorder="1" applyAlignment="1">
      <alignment horizontal="center" vertical="center" wrapText="1"/>
    </xf>
    <xf numFmtId="0" fontId="17" fillId="81" borderId="125" xfId="0" applyFont="1" applyFill="1" applyBorder="1"/>
    <xf numFmtId="174" fontId="36" fillId="3" borderId="125" xfId="0" applyNumberFormat="1" applyFont="1" applyFill="1" applyBorder="1" applyAlignment="1">
      <alignment horizontal="center" vertical="center"/>
    </xf>
    <xf numFmtId="16" fontId="36" fillId="97" borderId="125" xfId="0" applyNumberFormat="1" applyFont="1" applyFill="1" applyBorder="1" applyAlignment="1">
      <alignment horizontal="center" vertical="center" wrapText="1"/>
    </xf>
    <xf numFmtId="174" fontId="36" fillId="3" borderId="125" xfId="0" applyNumberFormat="1" applyFont="1" applyFill="1" applyBorder="1"/>
    <xf numFmtId="16" fontId="36" fillId="84" borderId="125" xfId="0" applyNumberFormat="1" applyFont="1" applyFill="1" applyBorder="1" applyAlignment="1">
      <alignment horizontal="center" vertical="center" wrapText="1"/>
    </xf>
    <xf numFmtId="16" fontId="36" fillId="6" borderId="125" xfId="0" applyNumberFormat="1" applyFont="1" applyFill="1" applyBorder="1" applyAlignment="1">
      <alignment horizontal="center" vertical="center" wrapText="1"/>
    </xf>
    <xf numFmtId="16" fontId="0" fillId="3" borderId="125" xfId="0" applyNumberFormat="1" applyFill="1" applyBorder="1"/>
    <xf numFmtId="16" fontId="36" fillId="82" borderId="125" xfId="0" applyNumberFormat="1" applyFont="1" applyFill="1" applyBorder="1" applyAlignment="1">
      <alignment horizontal="center" vertical="center" wrapText="1"/>
    </xf>
    <xf numFmtId="16" fontId="36" fillId="93" borderId="125" xfId="0" applyNumberFormat="1" applyFont="1" applyFill="1" applyBorder="1" applyAlignment="1">
      <alignment horizontal="center" vertical="center" wrapText="1"/>
    </xf>
    <xf numFmtId="174" fontId="36" fillId="93" borderId="125" xfId="0" applyNumberFormat="1" applyFont="1" applyFill="1" applyBorder="1" applyAlignment="1">
      <alignment horizontal="center" vertical="center"/>
    </xf>
    <xf numFmtId="174" fontId="36" fillId="89" borderId="125" xfId="0" applyNumberFormat="1" applyFont="1" applyFill="1" applyBorder="1" applyAlignment="1">
      <alignment horizontal="center" vertical="center"/>
    </xf>
    <xf numFmtId="16" fontId="0" fillId="5" borderId="125" xfId="0" applyNumberFormat="1" applyFont="1" applyFill="1" applyBorder="1" applyAlignment="1">
      <alignment horizontal="center" vertical="center" wrapText="1"/>
    </xf>
    <xf numFmtId="16" fontId="50" fillId="99" borderId="125" xfId="0" applyNumberFormat="1" applyFont="1" applyFill="1" applyBorder="1" applyAlignment="1">
      <alignment horizontal="center" vertical="center" wrapText="1"/>
    </xf>
    <xf numFmtId="0" fontId="3" fillId="0" borderId="125" xfId="1" applyFont="1" applyFill="1" applyBorder="1" applyAlignment="1">
      <alignment horizontal="center" vertical="center" wrapText="1"/>
    </xf>
    <xf numFmtId="1" fontId="19" fillId="0" borderId="125" xfId="1" applyNumberFormat="1" applyFont="1" applyFill="1" applyBorder="1" applyAlignment="1">
      <alignment horizontal="center" vertical="center" wrapText="1"/>
    </xf>
    <xf numFmtId="0" fontId="23" fillId="0" borderId="125" xfId="1" applyFont="1" applyFill="1" applyBorder="1" applyAlignment="1">
      <alignment horizontal="left" vertical="center" wrapText="1"/>
    </xf>
    <xf numFmtId="0" fontId="0" fillId="5" borderId="125" xfId="0" applyFont="1" applyFill="1" applyBorder="1" applyAlignment="1">
      <alignment wrapText="1"/>
    </xf>
    <xf numFmtId="0" fontId="0" fillId="0" borderId="125" xfId="0" applyFont="1" applyFill="1" applyBorder="1" applyAlignment="1">
      <alignment wrapText="1"/>
    </xf>
    <xf numFmtId="16" fontId="0" fillId="0" borderId="125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Fill="1" applyBorder="1" applyAlignment="1">
      <alignment wrapText="1"/>
    </xf>
    <xf numFmtId="164" fontId="20" fillId="0" borderId="3" xfId="1" applyNumberFormat="1" applyFont="1" applyFill="1" applyBorder="1" applyAlignment="1">
      <alignment horizontal="center" vertical="center" wrapText="1"/>
    </xf>
    <xf numFmtId="0" fontId="6" fillId="0" borderId="125" xfId="2" applyFont="1" applyFill="1" applyBorder="1" applyAlignment="1">
      <alignment horizontal="center" vertical="center" wrapText="1"/>
    </xf>
    <xf numFmtId="0" fontId="6" fillId="0" borderId="125" xfId="0" applyFont="1" applyBorder="1"/>
    <xf numFmtId="0" fontId="6" fillId="0" borderId="125" xfId="2" applyFont="1" applyFill="1" applyBorder="1" applyAlignment="1">
      <alignment horizontal="center" vertical="center" textRotation="90"/>
    </xf>
    <xf numFmtId="0" fontId="6" fillId="81" borderId="125" xfId="0" applyFont="1" applyFill="1" applyBorder="1"/>
    <xf numFmtId="0" fontId="6" fillId="4" borderId="125" xfId="0" applyFont="1" applyFill="1" applyBorder="1"/>
    <xf numFmtId="0" fontId="6" fillId="3" borderId="125" xfId="0" applyFont="1" applyFill="1" applyBorder="1" applyAlignment="1"/>
    <xf numFmtId="0" fontId="6" fillId="81" borderId="125" xfId="0" applyFont="1" applyFill="1" applyBorder="1" applyAlignment="1"/>
    <xf numFmtId="0" fontId="6" fillId="0" borderId="125" xfId="0" applyFont="1" applyFill="1" applyBorder="1" applyAlignment="1">
      <alignment wrapText="1"/>
    </xf>
    <xf numFmtId="0" fontId="6" fillId="0" borderId="125" xfId="0" applyFont="1" applyBorder="1" applyAlignment="1">
      <alignment wrapText="1"/>
    </xf>
    <xf numFmtId="0" fontId="6" fillId="81" borderId="125" xfId="0" applyFont="1" applyFill="1" applyBorder="1" applyAlignment="1">
      <alignment wrapText="1"/>
    </xf>
    <xf numFmtId="0" fontId="6" fillId="3" borderId="125" xfId="0" applyFont="1" applyFill="1" applyBorder="1" applyAlignment="1">
      <alignment wrapText="1"/>
    </xf>
    <xf numFmtId="0" fontId="6" fillId="0" borderId="125" xfId="2" applyFont="1" applyFill="1" applyBorder="1" applyAlignment="1">
      <alignment horizontal="center" vertical="center"/>
    </xf>
    <xf numFmtId="0" fontId="6" fillId="7" borderId="125" xfId="2" applyFont="1" applyFill="1" applyBorder="1" applyAlignment="1">
      <alignment horizontal="center" vertical="center"/>
    </xf>
    <xf numFmtId="0" fontId="6" fillId="0" borderId="125" xfId="0" applyFont="1" applyBorder="1" applyAlignment="1"/>
    <xf numFmtId="0" fontId="6" fillId="81" borderId="125" xfId="2" applyFont="1" applyFill="1" applyBorder="1" applyAlignment="1">
      <alignment horizontal="center" vertical="center"/>
    </xf>
    <xf numFmtId="0" fontId="6" fillId="4" borderId="125" xfId="0" applyFont="1" applyFill="1" applyBorder="1" applyAlignment="1"/>
    <xf numFmtId="0" fontId="6" fillId="0" borderId="125" xfId="0" applyFont="1" applyBorder="1" applyAlignment="1">
      <alignment horizontal="center" vertical="center" textRotation="90"/>
    </xf>
    <xf numFmtId="0" fontId="6" fillId="0" borderId="125" xfId="0" applyFont="1" applyBorder="1" applyAlignment="1">
      <alignment shrinkToFit="1"/>
    </xf>
    <xf numFmtId="0" fontId="6" fillId="84" borderId="125" xfId="2" applyFont="1" applyFill="1" applyBorder="1" applyAlignment="1">
      <alignment horizontal="center" vertical="center" wrapText="1"/>
    </xf>
    <xf numFmtId="0" fontId="6" fillId="6" borderId="125" xfId="2" applyFont="1" applyFill="1" applyBorder="1" applyAlignment="1">
      <alignment horizontal="center" vertical="center" wrapText="1"/>
    </xf>
    <xf numFmtId="0" fontId="6" fillId="81" borderId="125" xfId="2" applyFont="1" applyFill="1" applyBorder="1" applyAlignment="1">
      <alignment horizontal="center" vertical="center" wrapText="1"/>
    </xf>
    <xf numFmtId="0" fontId="6" fillId="3" borderId="125" xfId="0" applyFont="1" applyFill="1" applyBorder="1"/>
    <xf numFmtId="0" fontId="6" fillId="0" borderId="125" xfId="0" applyFont="1" applyFill="1" applyBorder="1"/>
    <xf numFmtId="0" fontId="6" fillId="98" borderId="125" xfId="0" applyFont="1" applyFill="1" applyBorder="1"/>
    <xf numFmtId="0" fontId="6" fillId="81" borderId="125" xfId="0" applyFont="1" applyFill="1" applyBorder="1" applyAlignment="1">
      <alignment shrinkToFit="1"/>
    </xf>
    <xf numFmtId="0" fontId="6" fillId="4" borderId="125" xfId="2" applyFont="1" applyFill="1" applyBorder="1" applyAlignment="1">
      <alignment horizontal="center" vertical="center" wrapText="1"/>
    </xf>
    <xf numFmtId="0" fontId="6" fillId="0" borderId="125" xfId="2" applyFont="1" applyFill="1" applyBorder="1" applyAlignment="1">
      <alignment vertical="center"/>
    </xf>
    <xf numFmtId="0" fontId="6" fillId="3" borderId="125" xfId="2" applyFont="1" applyFill="1" applyBorder="1" applyAlignment="1">
      <alignment horizontal="center" vertical="center" wrapText="1"/>
    </xf>
    <xf numFmtId="16" fontId="6" fillId="0" borderId="125" xfId="0" applyNumberFormat="1" applyFont="1" applyFill="1" applyBorder="1" applyAlignment="1">
      <alignment horizontal="center" vertical="center" wrapText="1"/>
    </xf>
    <xf numFmtId="0" fontId="0" fillId="0" borderId="171" xfId="2" applyFont="1" applyFill="1" applyBorder="1" applyAlignment="1">
      <alignment horizontal="center" vertical="center" textRotation="90"/>
    </xf>
    <xf numFmtId="0" fontId="3" fillId="0" borderId="140" xfId="2" applyFont="1" applyFill="1" applyBorder="1" applyAlignment="1">
      <alignment horizontal="center" vertical="center" textRotation="90"/>
    </xf>
    <xf numFmtId="0" fontId="0" fillId="0" borderId="108" xfId="2" applyFont="1" applyFill="1" applyBorder="1" applyAlignment="1">
      <alignment horizontal="center" vertical="center" textRotation="90"/>
    </xf>
    <xf numFmtId="0" fontId="0" fillId="0" borderId="0" xfId="0" applyFill="1" applyAlignment="1">
      <alignment horizontal="center" vertical="center" textRotation="90"/>
    </xf>
    <xf numFmtId="0" fontId="63" fillId="0" borderId="125" xfId="2" applyFont="1" applyFill="1" applyBorder="1" applyAlignment="1">
      <alignment horizontal="center" vertical="center" textRotation="90"/>
    </xf>
    <xf numFmtId="0" fontId="0" fillId="86" borderId="0" xfId="2" applyFont="1" applyFill="1" applyAlignment="1">
      <alignment horizontal="center" vertical="center" textRotation="90"/>
    </xf>
    <xf numFmtId="0" fontId="50" fillId="40" borderId="17" xfId="1" applyNumberFormat="1" applyFont="1" applyFill="1" applyBorder="1" applyAlignment="1">
      <alignment horizontal="center" vertical="center"/>
    </xf>
    <xf numFmtId="164" fontId="4" fillId="74" borderId="28" xfId="1" applyNumberFormat="1" applyFont="1" applyFill="1" applyBorder="1" applyAlignment="1">
      <alignment horizontal="center" vertical="center"/>
    </xf>
    <xf numFmtId="1" fontId="19" fillId="0" borderId="17" xfId="1" applyNumberFormat="1" applyFont="1" applyFill="1" applyBorder="1" applyAlignment="1">
      <alignment horizontal="center" vertical="center"/>
    </xf>
    <xf numFmtId="164" fontId="30" fillId="0" borderId="17" xfId="1" applyNumberFormat="1" applyFont="1" applyFill="1" applyBorder="1" applyAlignment="1">
      <alignment horizontal="center" vertical="center"/>
    </xf>
    <xf numFmtId="0" fontId="2" fillId="85" borderId="176" xfId="0" applyFont="1" applyFill="1" applyBorder="1" applyAlignment="1">
      <alignment horizontal="center" vertical="center" wrapText="1"/>
    </xf>
    <xf numFmtId="175" fontId="80" fillId="85" borderId="185" xfId="0" applyNumberFormat="1" applyFont="1" applyFill="1" applyBorder="1" applyAlignment="1">
      <alignment horizontal="center"/>
    </xf>
    <xf numFmtId="175" fontId="80" fillId="85" borderId="183" xfId="0" applyNumberFormat="1" applyFont="1" applyFill="1" applyBorder="1" applyAlignment="1">
      <alignment horizontal="center"/>
    </xf>
    <xf numFmtId="0" fontId="2" fillId="107" borderId="178" xfId="0" applyFont="1" applyFill="1" applyBorder="1" applyAlignment="1">
      <alignment horizontal="center" vertical="center" wrapText="1"/>
    </xf>
    <xf numFmtId="175" fontId="80" fillId="107" borderId="185" xfId="0" applyNumberFormat="1" applyFont="1" applyFill="1" applyBorder="1" applyAlignment="1">
      <alignment horizontal="center"/>
    </xf>
    <xf numFmtId="175" fontId="80" fillId="107" borderId="183" xfId="0" applyNumberFormat="1" applyFont="1" applyFill="1" applyBorder="1" applyAlignment="1">
      <alignment horizontal="center"/>
    </xf>
    <xf numFmtId="0" fontId="0" fillId="4" borderId="174" xfId="0" applyFill="1" applyBorder="1"/>
    <xf numFmtId="0" fontId="0" fillId="7" borderId="149" xfId="0" applyFill="1" applyBorder="1"/>
    <xf numFmtId="175" fontId="80" fillId="101" borderId="185" xfId="0" applyNumberFormat="1" applyFont="1" applyFill="1" applyBorder="1" applyAlignment="1">
      <alignment horizontal="center" vertical="center" wrapText="1"/>
    </xf>
    <xf numFmtId="0" fontId="0" fillId="3" borderId="125" xfId="0" applyFill="1" applyBorder="1" applyAlignment="1">
      <alignment wrapText="1"/>
    </xf>
    <xf numFmtId="0" fontId="36" fillId="0" borderId="24" xfId="0" applyFont="1" applyBorder="1"/>
    <xf numFmtId="164" fontId="4" fillId="80" borderId="17" xfId="1" applyNumberFormat="1" applyFont="1" applyFill="1" applyBorder="1" applyAlignment="1">
      <alignment horizontal="center" vertical="center"/>
    </xf>
    <xf numFmtId="164" fontId="50" fillId="0" borderId="17" xfId="1" applyNumberFormat="1" applyFont="1" applyFill="1" applyBorder="1" applyAlignment="1">
      <alignment horizontal="center" vertical="center"/>
    </xf>
    <xf numFmtId="0" fontId="81" fillId="0" borderId="16" xfId="1" applyFont="1" applyFill="1" applyBorder="1" applyAlignment="1">
      <alignment horizontal="left" vertical="center"/>
    </xf>
    <xf numFmtId="164" fontId="50" fillId="0" borderId="18" xfId="1" applyNumberFormat="1" applyFont="1" applyFill="1" applyBorder="1" applyAlignment="1">
      <alignment horizontal="center" vertical="center"/>
    </xf>
    <xf numFmtId="0" fontId="55" fillId="0" borderId="0" xfId="0" applyFont="1"/>
    <xf numFmtId="0" fontId="55" fillId="0" borderId="125" xfId="0" applyFont="1" applyBorder="1"/>
    <xf numFmtId="0" fontId="55" fillId="0" borderId="0" xfId="0" applyFont="1" applyFill="1"/>
    <xf numFmtId="1" fontId="0" fillId="7" borderId="125" xfId="54465" applyNumberFormat="1" applyFont="1" applyFill="1" applyBorder="1" applyAlignment="1">
      <alignment wrapText="1"/>
    </xf>
    <xf numFmtId="0" fontId="55" fillId="0" borderId="125" xfId="0" applyFont="1" applyFill="1" applyBorder="1"/>
    <xf numFmtId="0" fontId="0" fillId="0" borderId="175" xfId="0" applyFill="1" applyBorder="1"/>
    <xf numFmtId="0" fontId="0" fillId="7" borderId="140" xfId="0" applyFill="1" applyBorder="1" applyAlignment="1"/>
    <xf numFmtId="0" fontId="6" fillId="0" borderId="125" xfId="0" applyFont="1" applyFill="1" applyBorder="1" applyAlignment="1"/>
    <xf numFmtId="16" fontId="36" fillId="104" borderId="3" xfId="0" applyNumberFormat="1" applyFont="1" applyFill="1" applyBorder="1" applyAlignment="1">
      <alignment horizontal="center" vertical="center" wrapText="1"/>
    </xf>
    <xf numFmtId="174" fontId="36" fillId="104" borderId="171" xfId="0" applyNumberFormat="1" applyFont="1" applyFill="1" applyBorder="1" applyAlignment="1">
      <alignment horizontal="center" vertical="center" wrapText="1"/>
    </xf>
    <xf numFmtId="16" fontId="36" fillId="104" borderId="125" xfId="0" applyNumberFormat="1" applyFont="1" applyFill="1" applyBorder="1" applyAlignment="1">
      <alignment horizontal="center" vertical="center" wrapText="1"/>
    </xf>
    <xf numFmtId="0" fontId="0" fillId="104" borderId="125" xfId="0" applyFill="1" applyBorder="1"/>
    <xf numFmtId="16" fontId="0" fillId="104" borderId="171" xfId="0" applyNumberFormat="1" applyFill="1" applyBorder="1"/>
    <xf numFmtId="16" fontId="4" fillId="86" borderId="125" xfId="0" applyNumberFormat="1" applyFont="1" applyFill="1" applyBorder="1" applyAlignment="1">
      <alignment horizontal="center" vertical="center" wrapText="1"/>
    </xf>
    <xf numFmtId="16" fontId="36" fillId="104" borderId="60" xfId="0" applyNumberFormat="1" applyFont="1" applyFill="1" applyBorder="1" applyAlignment="1">
      <alignment horizontal="center" vertical="center" wrapText="1"/>
    </xf>
    <xf numFmtId="16" fontId="36" fillId="104" borderId="174" xfId="0" applyNumberFormat="1" applyFont="1" applyFill="1" applyBorder="1" applyAlignment="1">
      <alignment horizontal="center" vertical="center" wrapText="1"/>
    </xf>
    <xf numFmtId="174" fontId="36" fillId="104" borderId="172" xfId="0" applyNumberFormat="1" applyFont="1" applyFill="1" applyBorder="1" applyAlignment="1">
      <alignment horizontal="center" vertical="center" wrapText="1"/>
    </xf>
    <xf numFmtId="16" fontId="36" fillId="104" borderId="68" xfId="0" applyNumberFormat="1" applyFont="1" applyFill="1" applyBorder="1" applyAlignment="1">
      <alignment horizontal="center" vertical="center" wrapText="1"/>
    </xf>
    <xf numFmtId="16" fontId="36" fillId="108" borderId="125" xfId="0" applyNumberFormat="1" applyFont="1" applyFill="1" applyBorder="1" applyAlignment="1">
      <alignment horizontal="center" vertical="center" wrapText="1"/>
    </xf>
    <xf numFmtId="16" fontId="4" fillId="104" borderId="125" xfId="0" applyNumberFormat="1" applyFont="1" applyFill="1" applyBorder="1" applyAlignment="1">
      <alignment horizontal="center" vertical="center" wrapText="1"/>
    </xf>
    <xf numFmtId="16" fontId="0" fillId="104" borderId="175" xfId="0" applyNumberFormat="1" applyFill="1" applyBorder="1"/>
    <xf numFmtId="16" fontId="0" fillId="104" borderId="176" xfId="0" applyNumberFormat="1" applyFill="1" applyBorder="1"/>
    <xf numFmtId="16" fontId="0" fillId="104" borderId="174" xfId="0" applyNumberFormat="1" applyFill="1" applyBorder="1"/>
    <xf numFmtId="16" fontId="0" fillId="104" borderId="149" xfId="0" applyNumberFormat="1" applyFill="1" applyBorder="1"/>
    <xf numFmtId="16" fontId="36" fillId="104" borderId="108" xfId="0" applyNumberFormat="1" applyFont="1" applyFill="1" applyBorder="1" applyAlignment="1">
      <alignment horizontal="center" vertical="center" wrapText="1"/>
    </xf>
    <xf numFmtId="16" fontId="36" fillId="104" borderId="149" xfId="0" applyNumberFormat="1" applyFont="1" applyFill="1" applyBorder="1" applyAlignment="1">
      <alignment horizontal="center" vertical="center" wrapText="1"/>
    </xf>
    <xf numFmtId="16" fontId="4" fillId="104" borderId="149" xfId="0" applyNumberFormat="1" applyFont="1" applyFill="1" applyBorder="1" applyAlignment="1">
      <alignment horizontal="center" vertical="center" wrapText="1"/>
    </xf>
    <xf numFmtId="16" fontId="0" fillId="104" borderId="140" xfId="0" applyNumberFormat="1" applyFill="1" applyBorder="1"/>
    <xf numFmtId="174" fontId="36" fillId="104" borderId="125" xfId="0" applyNumberFormat="1" applyFont="1" applyFill="1" applyBorder="1" applyAlignment="1">
      <alignment horizontal="center" vertical="center"/>
    </xf>
    <xf numFmtId="16" fontId="36" fillId="104" borderId="166" xfId="0" applyNumberFormat="1" applyFont="1" applyFill="1" applyBorder="1" applyAlignment="1">
      <alignment horizontal="center" vertical="center" wrapText="1"/>
    </xf>
    <xf numFmtId="16" fontId="36" fillId="104" borderId="164" xfId="0" applyNumberFormat="1" applyFont="1" applyFill="1" applyBorder="1" applyAlignment="1">
      <alignment horizontal="center" vertical="center" wrapText="1"/>
    </xf>
    <xf numFmtId="16" fontId="36" fillId="104" borderId="156" xfId="0" applyNumberFormat="1" applyFont="1" applyFill="1" applyBorder="1" applyAlignment="1">
      <alignment horizontal="center" vertical="center" wrapText="1"/>
    </xf>
    <xf numFmtId="16" fontId="0" fillId="104" borderId="125" xfId="0" applyNumberFormat="1" applyFill="1" applyBorder="1"/>
    <xf numFmtId="16" fontId="36" fillId="104" borderId="171" xfId="0" applyNumberFormat="1" applyFont="1" applyFill="1" applyBorder="1" applyAlignment="1">
      <alignment horizontal="center" vertical="center" wrapText="1"/>
    </xf>
    <xf numFmtId="0" fontId="0" fillId="104" borderId="171" xfId="0" applyFill="1" applyBorder="1"/>
    <xf numFmtId="174" fontId="36" fillId="104" borderId="3" xfId="0" applyNumberFormat="1" applyFont="1" applyFill="1" applyBorder="1" applyAlignment="1">
      <alignment horizontal="center" vertical="center"/>
    </xf>
    <xf numFmtId="174" fontId="36" fillId="104" borderId="60" xfId="0" applyNumberFormat="1" applyFont="1" applyFill="1" applyBorder="1" applyAlignment="1">
      <alignment horizontal="center" vertical="center"/>
    </xf>
    <xf numFmtId="16" fontId="36" fillId="104" borderId="181" xfId="0" applyNumberFormat="1" applyFont="1" applyFill="1" applyBorder="1" applyAlignment="1">
      <alignment horizontal="center" vertical="center" wrapText="1"/>
    </xf>
    <xf numFmtId="16" fontId="36" fillId="104" borderId="172" xfId="0" applyNumberFormat="1" applyFont="1" applyFill="1" applyBorder="1" applyAlignment="1">
      <alignment horizontal="center" vertical="center" wrapText="1"/>
    </xf>
    <xf numFmtId="16" fontId="0" fillId="0" borderId="174" xfId="0" applyNumberFormat="1" applyBorder="1"/>
    <xf numFmtId="0" fontId="6" fillId="81" borderId="125" xfId="2" applyFill="1" applyBorder="1" applyAlignment="1">
      <alignment horizontal="center" vertical="center" wrapText="1"/>
    </xf>
    <xf numFmtId="16" fontId="36" fillId="5" borderId="174" xfId="0" applyNumberFormat="1" applyFont="1" applyFill="1" applyBorder="1" applyAlignment="1">
      <alignment horizontal="center" vertical="center" wrapText="1"/>
    </xf>
    <xf numFmtId="0" fontId="0" fillId="4" borderId="140" xfId="2" applyFont="1" applyFill="1" applyBorder="1" applyAlignment="1">
      <alignment horizontal="center" vertical="center" textRotation="90"/>
    </xf>
    <xf numFmtId="0" fontId="0" fillId="3" borderId="125" xfId="2" applyFont="1" applyFill="1" applyBorder="1" applyAlignment="1">
      <alignment horizontal="center" vertical="center" textRotation="90"/>
    </xf>
    <xf numFmtId="16" fontId="22" fillId="104" borderId="125" xfId="0" applyNumberFormat="1" applyFont="1" applyFill="1" applyBorder="1" applyAlignment="1">
      <alignment horizontal="center" vertical="center" wrapText="1"/>
    </xf>
    <xf numFmtId="16" fontId="36" fillId="99" borderId="149" xfId="0" applyNumberFormat="1" applyFont="1" applyFill="1" applyBorder="1" applyAlignment="1">
      <alignment horizontal="center" vertical="center" wrapText="1"/>
    </xf>
    <xf numFmtId="0" fontId="0" fillId="86" borderId="0" xfId="2" applyFont="1" applyFill="1" applyBorder="1" applyAlignment="1">
      <alignment horizontal="center" vertical="center" textRotation="90"/>
    </xf>
    <xf numFmtId="16" fontId="36" fillId="86" borderId="108" xfId="0" applyNumberFormat="1" applyFont="1" applyFill="1" applyBorder="1" applyAlignment="1">
      <alignment horizontal="center" vertical="center" wrapText="1"/>
    </xf>
    <xf numFmtId="0" fontId="55" fillId="3" borderId="175" xfId="0" applyFont="1" applyFill="1" applyBorder="1"/>
    <xf numFmtId="0" fontId="55" fillId="3" borderId="174" xfId="0" applyFont="1" applyFill="1" applyBorder="1"/>
    <xf numFmtId="0" fontId="55" fillId="81" borderId="125" xfId="0" applyFont="1" applyFill="1" applyBorder="1"/>
    <xf numFmtId="0" fontId="0" fillId="86" borderId="78" xfId="2" applyFont="1" applyFill="1" applyBorder="1" applyAlignment="1">
      <alignment horizontal="center" vertical="center" textRotation="90"/>
    </xf>
    <xf numFmtId="0" fontId="0" fillId="3" borderId="125" xfId="2" applyFont="1" applyFill="1" applyBorder="1" applyAlignment="1">
      <alignment horizontal="center" vertical="center"/>
    </xf>
    <xf numFmtId="0" fontId="50" fillId="40" borderId="18" xfId="1" applyNumberFormat="1" applyFont="1" applyFill="1" applyBorder="1" applyAlignment="1">
      <alignment vertical="center"/>
    </xf>
    <xf numFmtId="0" fontId="50" fillId="40" borderId="17" xfId="1" applyNumberFormat="1" applyFont="1" applyFill="1" applyBorder="1" applyAlignment="1">
      <alignment vertical="center"/>
    </xf>
    <xf numFmtId="0" fontId="50" fillId="40" borderId="35" xfId="1" applyNumberFormat="1" applyFont="1" applyFill="1" applyBorder="1" applyAlignment="1">
      <alignment vertical="center"/>
    </xf>
    <xf numFmtId="0" fontId="50" fillId="40" borderId="36" xfId="1" applyNumberFormat="1" applyFont="1" applyFill="1" applyBorder="1" applyAlignment="1">
      <alignment vertical="center"/>
    </xf>
    <xf numFmtId="0" fontId="6" fillId="7" borderId="125" xfId="0" applyFont="1" applyFill="1" applyBorder="1"/>
    <xf numFmtId="164" fontId="77" fillId="3" borderId="140" xfId="3" applyNumberFormat="1" applyFont="1" applyFill="1" applyBorder="1" applyAlignment="1">
      <alignment vertical="center"/>
    </xf>
    <xf numFmtId="164" fontId="62" fillId="3" borderId="125" xfId="3" applyNumberFormat="1" applyFont="1" applyFill="1" applyBorder="1" applyAlignment="1">
      <alignment vertical="center"/>
    </xf>
    <xf numFmtId="164" fontId="50" fillId="3" borderId="174" xfId="1" applyNumberFormat="1" applyFont="1" applyFill="1" applyBorder="1" applyAlignment="1">
      <alignment horizontal="center" vertical="center"/>
    </xf>
    <xf numFmtId="1" fontId="19" fillId="0" borderId="18" xfId="1" applyNumberFormat="1" applyFont="1" applyFill="1" applyBorder="1" applyAlignment="1">
      <alignment vertical="center"/>
    </xf>
    <xf numFmtId="1" fontId="19" fillId="0" borderId="17" xfId="1" applyNumberFormat="1" applyFont="1" applyFill="1" applyBorder="1" applyAlignment="1">
      <alignment vertical="center"/>
    </xf>
    <xf numFmtId="174" fontId="36" fillId="5" borderId="171" xfId="0" applyNumberFormat="1" applyFont="1" applyFill="1" applyBorder="1" applyAlignment="1">
      <alignment horizontal="center" vertical="center" wrapText="1"/>
    </xf>
    <xf numFmtId="0" fontId="55" fillId="7" borderId="125" xfId="0" applyFont="1" applyFill="1" applyBorder="1"/>
    <xf numFmtId="164" fontId="30" fillId="0" borderId="18" xfId="1" applyNumberFormat="1" applyFont="1" applyFill="1" applyBorder="1" applyAlignment="1">
      <alignment vertical="center"/>
    </xf>
    <xf numFmtId="164" fontId="30" fillId="0" borderId="17" xfId="1" applyNumberFormat="1" applyFont="1" applyFill="1" applyBorder="1" applyAlignment="1">
      <alignment vertical="center"/>
    </xf>
    <xf numFmtId="164" fontId="5" fillId="78" borderId="17" xfId="3" applyNumberFormat="1" applyFont="1" applyFill="1" applyBorder="1" applyAlignment="1">
      <alignment vertical="center"/>
    </xf>
    <xf numFmtId="16" fontId="6" fillId="3" borderId="60" xfId="0" applyNumberFormat="1" applyFont="1" applyFill="1" applyBorder="1" applyAlignment="1">
      <alignment horizontal="center" vertical="center" wrapText="1"/>
    </xf>
    <xf numFmtId="16" fontId="6" fillId="3" borderId="171" xfId="0" applyNumberFormat="1" applyFont="1" applyFill="1" applyBorder="1" applyAlignment="1">
      <alignment horizontal="center" vertical="center" wrapText="1"/>
    </xf>
    <xf numFmtId="16" fontId="6" fillId="0" borderId="125" xfId="0" applyNumberFormat="1" applyFont="1" applyBorder="1"/>
    <xf numFmtId="16" fontId="6" fillId="3" borderId="68" xfId="0" applyNumberFormat="1" applyFont="1" applyFill="1" applyBorder="1" applyAlignment="1">
      <alignment horizontal="center" vertical="center" wrapText="1"/>
    </xf>
    <xf numFmtId="164" fontId="53" fillId="0" borderId="5" xfId="1" applyNumberFormat="1" applyFont="1" applyFill="1" applyBorder="1" applyAlignment="1">
      <alignment horizontal="center" vertical="center"/>
    </xf>
    <xf numFmtId="16" fontId="36" fillId="109" borderId="60" xfId="0" applyNumberFormat="1" applyFont="1" applyFill="1" applyBorder="1" applyAlignment="1">
      <alignment horizontal="center" vertical="center" wrapText="1"/>
    </xf>
    <xf numFmtId="16" fontId="36" fillId="109" borderId="149" xfId="0" applyNumberFormat="1" applyFont="1" applyFill="1" applyBorder="1" applyAlignment="1">
      <alignment horizontal="center" vertical="center" wrapText="1"/>
    </xf>
    <xf numFmtId="0" fontId="6" fillId="78" borderId="0" xfId="2" applyFill="1" applyAlignment="1">
      <alignment horizontal="center" vertical="center" wrapText="1"/>
    </xf>
    <xf numFmtId="16" fontId="0" fillId="3" borderId="125" xfId="0" applyNumberFormat="1" applyFill="1" applyBorder="1" applyAlignment="1">
      <alignment horizontal="center"/>
    </xf>
    <xf numFmtId="0" fontId="1" fillId="92" borderId="174" xfId="0" applyFont="1" applyFill="1" applyBorder="1" applyAlignment="1">
      <alignment horizontal="center"/>
    </xf>
    <xf numFmtId="174" fontId="36" fillId="5" borderId="125" xfId="0" applyNumberFormat="1" applyFont="1" applyFill="1" applyBorder="1" applyAlignment="1">
      <alignment horizontal="center" vertical="center"/>
    </xf>
    <xf numFmtId="0" fontId="0" fillId="0" borderId="175" xfId="2" applyFont="1" applyFill="1" applyBorder="1" applyAlignment="1">
      <alignment horizontal="center" vertical="center" textRotation="90"/>
    </xf>
    <xf numFmtId="0" fontId="0" fillId="81" borderId="175" xfId="0" applyFill="1" applyBorder="1"/>
    <xf numFmtId="0" fontId="0" fillId="7" borderId="174" xfId="2" applyFont="1" applyFill="1" applyBorder="1" applyAlignment="1">
      <alignment horizontal="center" vertical="center" textRotation="90"/>
    </xf>
    <xf numFmtId="0" fontId="5" fillId="3" borderId="125" xfId="0" quotePrefix="1" applyFont="1" applyFill="1" applyBorder="1" applyAlignment="1">
      <alignment horizontal="center"/>
    </xf>
    <xf numFmtId="0" fontId="0" fillId="7" borderId="173" xfId="0" applyFill="1" applyBorder="1" applyAlignment="1">
      <alignment wrapText="1"/>
    </xf>
    <xf numFmtId="0" fontId="55" fillId="7" borderId="0" xfId="0" applyFont="1" applyFill="1"/>
    <xf numFmtId="0" fontId="0" fillId="5" borderId="149" xfId="0" applyFill="1" applyBorder="1"/>
    <xf numFmtId="1" fontId="0" fillId="3" borderId="125" xfId="54465" applyNumberFormat="1" applyFont="1" applyFill="1" applyBorder="1" applyAlignment="1">
      <alignment wrapText="1"/>
    </xf>
    <xf numFmtId="0" fontId="0" fillId="7" borderId="125" xfId="0" applyFill="1" applyBorder="1" applyAlignment="1">
      <alignment wrapText="1"/>
    </xf>
    <xf numFmtId="0" fontId="6" fillId="7" borderId="125" xfId="2" applyFill="1" applyBorder="1" applyAlignment="1">
      <alignment horizontal="center" vertical="center" wrapText="1"/>
    </xf>
    <xf numFmtId="164" fontId="53" fillId="0" borderId="28" xfId="1" applyNumberFormat="1" applyFont="1" applyFill="1" applyBorder="1" applyAlignment="1">
      <alignment horizontal="center" vertical="center"/>
    </xf>
    <xf numFmtId="0" fontId="1" fillId="101" borderId="175" xfId="0" applyFont="1" applyFill="1" applyBorder="1" applyAlignment="1">
      <alignment horizontal="center"/>
    </xf>
    <xf numFmtId="164" fontId="53" fillId="0" borderId="125" xfId="1" applyNumberFormat="1" applyFont="1" applyFill="1" applyBorder="1" applyAlignment="1">
      <alignment horizontal="center" vertical="center"/>
    </xf>
    <xf numFmtId="16" fontId="36" fillId="0" borderId="175" xfId="0" applyNumberFormat="1" applyFont="1" applyFill="1" applyBorder="1" applyAlignment="1">
      <alignment horizontal="center" vertical="center" wrapText="1"/>
    </xf>
    <xf numFmtId="16" fontId="0" fillId="0" borderId="175" xfId="0" applyNumberFormat="1" applyBorder="1"/>
    <xf numFmtId="16" fontId="36" fillId="104" borderId="175" xfId="0" applyNumberFormat="1" applyFont="1" applyFill="1" applyBorder="1" applyAlignment="1">
      <alignment horizontal="center" vertical="center" wrapText="1"/>
    </xf>
    <xf numFmtId="16" fontId="36" fillId="5" borderId="172" xfId="0" applyNumberFormat="1" applyFont="1" applyFill="1" applyBorder="1" applyAlignment="1">
      <alignment horizontal="center" vertical="center" wrapText="1"/>
    </xf>
    <xf numFmtId="164" fontId="62" fillId="0" borderId="125" xfId="1" applyNumberFormat="1" applyFont="1" applyFill="1" applyBorder="1" applyAlignment="1">
      <alignment horizontal="center" vertical="center"/>
    </xf>
    <xf numFmtId="0" fontId="36" fillId="0" borderId="125" xfId="0" applyFont="1" applyFill="1" applyBorder="1"/>
    <xf numFmtId="164" fontId="53" fillId="110" borderId="35" xfId="3" applyNumberFormat="1" applyFont="1" applyFill="1" applyBorder="1" applyAlignment="1">
      <alignment vertical="center"/>
    </xf>
    <xf numFmtId="164" fontId="62" fillId="3" borderId="125" xfId="1" applyNumberFormat="1" applyFont="1" applyFill="1" applyBorder="1" applyAlignment="1">
      <alignment horizontal="center" vertical="center"/>
    </xf>
    <xf numFmtId="0" fontId="0" fillId="0" borderId="170" xfId="0" applyBorder="1"/>
    <xf numFmtId="0" fontId="0" fillId="99" borderId="125" xfId="0" applyFill="1" applyBorder="1"/>
    <xf numFmtId="0" fontId="0" fillId="7" borderId="140" xfId="0" applyFill="1" applyBorder="1"/>
    <xf numFmtId="0" fontId="0" fillId="7" borderId="125" xfId="0" applyFill="1" applyBorder="1" applyAlignment="1"/>
    <xf numFmtId="0" fontId="0" fillId="99" borderId="125" xfId="0" applyFill="1" applyBorder="1" applyAlignment="1"/>
    <xf numFmtId="0" fontId="55" fillId="4" borderId="125" xfId="0" applyFont="1" applyFill="1" applyBorder="1"/>
    <xf numFmtId="16" fontId="36" fillId="104" borderId="0" xfId="0" applyNumberFormat="1" applyFont="1" applyFill="1" applyBorder="1" applyAlignment="1">
      <alignment horizontal="center" vertical="center" wrapText="1"/>
    </xf>
    <xf numFmtId="0" fontId="0" fillId="104" borderId="0" xfId="0" applyFill="1" applyBorder="1"/>
    <xf numFmtId="0" fontId="0" fillId="4" borderId="125" xfId="0" applyFill="1" applyBorder="1"/>
    <xf numFmtId="0" fontId="0" fillId="4" borderId="3" xfId="0" applyFont="1" applyFill="1" applyBorder="1"/>
    <xf numFmtId="0" fontId="0" fillId="4" borderId="108" xfId="2" applyFont="1" applyFill="1" applyBorder="1" applyAlignment="1">
      <alignment horizontal="center" vertical="center" wrapText="1"/>
    </xf>
    <xf numFmtId="0" fontId="0" fillId="4" borderId="140" xfId="0" applyFont="1" applyFill="1" applyBorder="1"/>
    <xf numFmtId="0" fontId="1" fillId="92" borderId="175" xfId="0" applyFont="1" applyFill="1" applyBorder="1" applyAlignment="1">
      <alignment horizontal="center"/>
    </xf>
    <xf numFmtId="16" fontId="36" fillId="99" borderId="175" xfId="0" applyNumberFormat="1" applyFont="1" applyFill="1" applyBorder="1" applyAlignment="1">
      <alignment horizontal="center" vertical="center" wrapText="1"/>
    </xf>
    <xf numFmtId="0" fontId="3" fillId="86" borderId="125" xfId="2" applyFont="1" applyFill="1" applyBorder="1" applyAlignment="1">
      <alignment horizontal="center" vertical="center" textRotation="90"/>
    </xf>
    <xf numFmtId="164" fontId="4" fillId="79" borderId="29" xfId="1" applyNumberFormat="1" applyFont="1" applyFill="1" applyBorder="1" applyAlignment="1">
      <alignment vertical="center"/>
    </xf>
    <xf numFmtId="164" fontId="4" fillId="79" borderId="28" xfId="1" applyNumberFormat="1" applyFont="1" applyFill="1" applyBorder="1" applyAlignment="1">
      <alignment vertical="center"/>
    </xf>
    <xf numFmtId="164" fontId="71" fillId="0" borderId="17" xfId="1" applyNumberFormat="1" applyFont="1" applyFill="1" applyBorder="1" applyAlignment="1">
      <alignment vertical="center"/>
    </xf>
    <xf numFmtId="16" fontId="0" fillId="3" borderId="125" xfId="0" applyNumberFormat="1" applyFill="1" applyBorder="1" applyAlignment="1">
      <alignment horizontal="center" vertical="center"/>
    </xf>
    <xf numFmtId="16" fontId="36" fillId="5" borderId="68" xfId="0" applyNumberFormat="1" applyFont="1" applyFill="1" applyBorder="1" applyAlignment="1">
      <alignment horizontal="center" vertical="center" wrapText="1"/>
    </xf>
    <xf numFmtId="0" fontId="50" fillId="40" borderId="34" xfId="1" applyNumberFormat="1" applyFont="1" applyFill="1" applyBorder="1" applyAlignment="1">
      <alignment vertical="center"/>
    </xf>
    <xf numFmtId="164" fontId="50" fillId="0" borderId="18" xfId="1" applyNumberFormat="1" applyFont="1" applyFill="1" applyBorder="1" applyAlignment="1">
      <alignment vertical="center"/>
    </xf>
    <xf numFmtId="164" fontId="50" fillId="0" borderId="17" xfId="1" applyNumberFormat="1" applyFont="1" applyFill="1" applyBorder="1" applyAlignment="1">
      <alignment vertical="center"/>
    </xf>
    <xf numFmtId="164" fontId="71" fillId="0" borderId="18" xfId="1" applyNumberFormat="1" applyFont="1" applyFill="1" applyBorder="1" applyAlignment="1">
      <alignment vertical="center"/>
    </xf>
    <xf numFmtId="14" fontId="0" fillId="3" borderId="0" xfId="0" applyNumberFormat="1" applyFill="1"/>
    <xf numFmtId="16" fontId="36" fillId="111" borderId="125" xfId="0" applyNumberFormat="1" applyFont="1" applyFill="1" applyBorder="1" applyAlignment="1">
      <alignment horizontal="center" vertical="center" wrapText="1"/>
    </xf>
    <xf numFmtId="16" fontId="36" fillId="74" borderId="125" xfId="0" applyNumberFormat="1" applyFont="1" applyFill="1" applyBorder="1" applyAlignment="1">
      <alignment horizontal="center" vertical="center" wrapText="1"/>
    </xf>
    <xf numFmtId="16" fontId="36" fillId="111" borderId="149" xfId="0" applyNumberFormat="1" applyFont="1" applyFill="1" applyBorder="1" applyAlignment="1">
      <alignment horizontal="center" vertical="center" wrapText="1"/>
    </xf>
    <xf numFmtId="164" fontId="53" fillId="78" borderId="175" xfId="3" applyNumberFormat="1" applyFont="1" applyFill="1" applyBorder="1" applyAlignment="1">
      <alignment vertical="center"/>
    </xf>
    <xf numFmtId="0" fontId="0" fillId="0" borderId="175" xfId="0" applyFill="1" applyBorder="1" applyAlignment="1">
      <alignment horizontal="center" vertical="center" textRotation="90"/>
    </xf>
    <xf numFmtId="16" fontId="0" fillId="3" borderId="175" xfId="0" applyNumberFormat="1" applyFill="1" applyBorder="1" applyAlignment="1">
      <alignment horizontal="center" vertical="center"/>
    </xf>
    <xf numFmtId="16" fontId="36" fillId="5" borderId="175" xfId="0" applyNumberFormat="1" applyFont="1" applyFill="1" applyBorder="1" applyAlignment="1">
      <alignment horizontal="center" vertical="center" wrapText="1"/>
    </xf>
    <xf numFmtId="16" fontId="83" fillId="0" borderId="149" xfId="0" applyNumberFormat="1" applyFont="1" applyFill="1" applyBorder="1" applyAlignment="1">
      <alignment horizontal="center" vertical="center" wrapText="1"/>
    </xf>
    <xf numFmtId="16" fontId="0" fillId="0" borderId="164" xfId="0" applyNumberFormat="1" applyBorder="1"/>
    <xf numFmtId="16" fontId="36" fillId="74" borderId="149" xfId="0" applyNumberFormat="1" applyFont="1" applyFill="1" applyBorder="1" applyAlignment="1">
      <alignment horizontal="center" vertical="center" wrapText="1"/>
    </xf>
    <xf numFmtId="16" fontId="36" fillId="74" borderId="60" xfId="0" applyNumberFormat="1" applyFont="1" applyFill="1" applyBorder="1" applyAlignment="1">
      <alignment horizontal="center" vertical="center" wrapText="1"/>
    </xf>
    <xf numFmtId="164" fontId="5" fillId="5" borderId="23" xfId="1" applyNumberFormat="1" applyFont="1" applyFill="1" applyBorder="1" applyAlignment="1">
      <alignment horizontal="center" vertical="center"/>
    </xf>
    <xf numFmtId="16" fontId="36" fillId="89" borderId="125" xfId="0" applyNumberFormat="1" applyFont="1" applyFill="1" applyBorder="1" applyAlignment="1">
      <alignment horizontal="center" vertical="center" wrapText="1"/>
    </xf>
    <xf numFmtId="0" fontId="0" fillId="5" borderId="0" xfId="0" applyFill="1"/>
    <xf numFmtId="0" fontId="0" fillId="4" borderId="125" xfId="0" applyFill="1" applyBorder="1" applyAlignment="1"/>
    <xf numFmtId="16" fontId="36" fillId="74" borderId="175" xfId="0" applyNumberFormat="1" applyFont="1" applyFill="1" applyBorder="1" applyAlignment="1">
      <alignment horizontal="center" vertical="center" wrapText="1"/>
    </xf>
    <xf numFmtId="16" fontId="36" fillId="74" borderId="174" xfId="0" applyNumberFormat="1" applyFont="1" applyFill="1" applyBorder="1" applyAlignment="1">
      <alignment horizontal="center" vertical="center" wrapText="1"/>
    </xf>
    <xf numFmtId="164" fontId="4" fillId="74" borderId="18" xfId="1" applyNumberFormat="1" applyFont="1" applyFill="1" applyBorder="1" applyAlignment="1">
      <alignment vertical="center"/>
    </xf>
    <xf numFmtId="164" fontId="4" fillId="74" borderId="17" xfId="1" applyNumberFormat="1" applyFont="1" applyFill="1" applyBorder="1" applyAlignment="1">
      <alignment vertical="center"/>
    </xf>
    <xf numFmtId="0" fontId="0" fillId="7" borderId="125" xfId="2" applyFont="1" applyFill="1" applyBorder="1" applyAlignment="1">
      <alignment horizontal="right" vertical="center"/>
    </xf>
    <xf numFmtId="0" fontId="55" fillId="7" borderId="149" xfId="0" applyFont="1" applyFill="1" applyBorder="1"/>
    <xf numFmtId="0" fontId="6" fillId="3" borderId="125" xfId="2" applyFill="1" applyBorder="1" applyAlignment="1">
      <alignment horizontal="center" vertical="center" wrapText="1"/>
    </xf>
    <xf numFmtId="0" fontId="0" fillId="0" borderId="125" xfId="0" applyNumberFormat="1" applyFont="1" applyFill="1" applyBorder="1" applyAlignment="1">
      <alignment horizontal="right" vertical="center"/>
    </xf>
    <xf numFmtId="16" fontId="4" fillId="86" borderId="149" xfId="0" applyNumberFormat="1" applyFont="1" applyFill="1" applyBorder="1" applyAlignment="1">
      <alignment horizontal="center" vertical="center" wrapText="1"/>
    </xf>
    <xf numFmtId="0" fontId="3" fillId="79" borderId="125" xfId="1" applyFont="1" applyFill="1" applyBorder="1" applyAlignment="1">
      <alignment horizontal="left" vertical="center" wrapText="1"/>
    </xf>
    <xf numFmtId="16" fontId="36" fillId="112" borderId="125" xfId="0" applyNumberFormat="1" applyFont="1" applyFill="1" applyBorder="1" applyAlignment="1">
      <alignment horizontal="center" vertical="center" wrapText="1"/>
    </xf>
    <xf numFmtId="0" fontId="6" fillId="5" borderId="125" xfId="0" applyFont="1" applyFill="1" applyBorder="1"/>
    <xf numFmtId="0" fontId="4" fillId="0" borderId="125" xfId="1" applyFont="1" applyFill="1" applyBorder="1" applyAlignment="1">
      <alignment horizontal="left" vertical="center" wrapText="1"/>
    </xf>
    <xf numFmtId="16" fontId="36" fillId="89" borderId="175" xfId="0" applyNumberFormat="1" applyFont="1" applyFill="1" applyBorder="1" applyAlignment="1">
      <alignment horizontal="center" vertical="center" wrapText="1"/>
    </xf>
    <xf numFmtId="16" fontId="36" fillId="104" borderId="59" xfId="0" applyNumberFormat="1" applyFont="1" applyFill="1" applyBorder="1" applyAlignment="1">
      <alignment horizontal="center" vertical="center" wrapText="1"/>
    </xf>
    <xf numFmtId="174" fontId="36" fillId="3" borderId="171" xfId="0" applyNumberFormat="1" applyFont="1" applyFill="1" applyBorder="1" applyAlignment="1">
      <alignment horizontal="center" vertical="center" wrapText="1"/>
    </xf>
    <xf numFmtId="16" fontId="36" fillId="79" borderId="149" xfId="0" applyNumberFormat="1" applyFont="1" applyFill="1" applyBorder="1" applyAlignment="1">
      <alignment horizontal="center" vertical="center" wrapText="1"/>
    </xf>
    <xf numFmtId="16" fontId="36" fillId="89" borderId="149" xfId="0" applyNumberFormat="1" applyFont="1" applyFill="1" applyBorder="1" applyAlignment="1">
      <alignment horizontal="center" vertical="center" wrapText="1"/>
    </xf>
    <xf numFmtId="0" fontId="0" fillId="5" borderId="125" xfId="0" applyFill="1" applyBorder="1" applyAlignment="1">
      <alignment wrapText="1"/>
    </xf>
    <xf numFmtId="16" fontId="0" fillId="3" borderId="125" xfId="0" applyNumberFormat="1" applyFont="1" applyFill="1" applyBorder="1"/>
    <xf numFmtId="164" fontId="62" fillId="3" borderId="175" xfId="1" applyNumberFormat="1" applyFont="1" applyFill="1" applyBorder="1" applyAlignment="1">
      <alignment horizontal="center" vertical="center"/>
    </xf>
    <xf numFmtId="0" fontId="1" fillId="92" borderId="168" xfId="0" applyFont="1" applyFill="1" applyBorder="1" applyAlignment="1">
      <alignment horizontal="center"/>
    </xf>
    <xf numFmtId="0" fontId="3" fillId="86" borderId="125" xfId="0" applyFont="1" applyFill="1" applyBorder="1" applyAlignment="1">
      <alignment horizontal="center" vertical="center" textRotation="90"/>
    </xf>
    <xf numFmtId="0" fontId="6" fillId="86" borderId="125" xfId="2" applyFill="1" applyBorder="1" applyAlignment="1">
      <alignment horizontal="center" vertical="center" textRotation="90"/>
    </xf>
    <xf numFmtId="174" fontId="63" fillId="3" borderId="171" xfId="0" applyNumberFormat="1" applyFont="1" applyFill="1" applyBorder="1" applyAlignment="1">
      <alignment horizontal="center" vertical="center" wrapText="1"/>
    </xf>
    <xf numFmtId="0" fontId="35" fillId="3" borderId="16" xfId="1" applyFont="1" applyFill="1" applyBorder="1" applyAlignment="1">
      <alignment horizontal="left" vertical="center"/>
    </xf>
    <xf numFmtId="0" fontId="50" fillId="40" borderId="18" xfId="1" applyNumberFormat="1" applyFont="1" applyFill="1" applyBorder="1" applyAlignment="1">
      <alignment horizontal="center" vertical="center"/>
    </xf>
    <xf numFmtId="0" fontId="50" fillId="40" borderId="17" xfId="1" applyNumberFormat="1" applyFont="1" applyFill="1" applyBorder="1" applyAlignment="1">
      <alignment horizontal="center" vertical="center"/>
    </xf>
    <xf numFmtId="0" fontId="50" fillId="40" borderId="23" xfId="1" applyNumberFormat="1" applyFont="1" applyFill="1" applyBorder="1" applyAlignment="1">
      <alignment horizontal="center" vertical="center"/>
    </xf>
    <xf numFmtId="1" fontId="19" fillId="0" borderId="18" xfId="1" applyNumberFormat="1" applyFont="1" applyFill="1" applyBorder="1" applyAlignment="1">
      <alignment horizontal="center" vertical="center"/>
    </xf>
    <xf numFmtId="1" fontId="19" fillId="0" borderId="17" xfId="1" applyNumberFormat="1" applyFont="1" applyFill="1" applyBorder="1" applyAlignment="1">
      <alignment horizontal="center" vertical="center"/>
    </xf>
    <xf numFmtId="1" fontId="19" fillId="0" borderId="23" xfId="1" applyNumberFormat="1" applyFont="1" applyFill="1" applyBorder="1" applyAlignment="1">
      <alignment horizontal="center" vertical="center"/>
    </xf>
    <xf numFmtId="164" fontId="30" fillId="0" borderId="18" xfId="1" applyNumberFormat="1" applyFont="1" applyFill="1" applyBorder="1" applyAlignment="1">
      <alignment horizontal="center" vertical="center"/>
    </xf>
    <xf numFmtId="164" fontId="30" fillId="0" borderId="17" xfId="1" applyNumberFormat="1" applyFont="1" applyFill="1" applyBorder="1" applyAlignment="1">
      <alignment horizontal="center" vertical="center"/>
    </xf>
    <xf numFmtId="164" fontId="30" fillId="0" borderId="23" xfId="1" applyNumberFormat="1" applyFont="1" applyFill="1" applyBorder="1" applyAlignment="1">
      <alignment horizontal="center" vertical="center"/>
    </xf>
    <xf numFmtId="0" fontId="50" fillId="40" borderId="34" xfId="1" applyNumberFormat="1" applyFont="1" applyFill="1" applyBorder="1" applyAlignment="1">
      <alignment horizontal="center" vertical="center"/>
    </xf>
    <xf numFmtId="0" fontId="50" fillId="40" borderId="35" xfId="1" applyNumberFormat="1" applyFont="1" applyFill="1" applyBorder="1" applyAlignment="1">
      <alignment horizontal="center" vertical="center"/>
    </xf>
    <xf numFmtId="0" fontId="50" fillId="40" borderId="36" xfId="1" applyNumberFormat="1" applyFont="1" applyFill="1" applyBorder="1" applyAlignment="1">
      <alignment horizontal="center" vertical="center"/>
    </xf>
    <xf numFmtId="164" fontId="4" fillId="79" borderId="29" xfId="1" applyNumberFormat="1" applyFont="1" applyFill="1" applyBorder="1" applyAlignment="1">
      <alignment horizontal="center" vertical="center"/>
    </xf>
    <xf numFmtId="164" fontId="4" fillId="79" borderId="28" xfId="1" applyNumberFormat="1" applyFont="1" applyFill="1" applyBorder="1" applyAlignment="1">
      <alignment horizontal="center" vertical="center"/>
    </xf>
    <xf numFmtId="164" fontId="4" fillId="79" borderId="5" xfId="1" applyNumberFormat="1" applyFont="1" applyFill="1" applyBorder="1" applyAlignment="1">
      <alignment horizontal="center" vertical="center"/>
    </xf>
    <xf numFmtId="164" fontId="19" fillId="0" borderId="18" xfId="1" applyNumberFormat="1" applyFont="1" applyFill="1" applyBorder="1" applyAlignment="1">
      <alignment horizontal="center" vertical="center"/>
    </xf>
    <xf numFmtId="164" fontId="19" fillId="0" borderId="17" xfId="1" applyNumberFormat="1" applyFont="1" applyFill="1" applyBorder="1" applyAlignment="1">
      <alignment horizontal="center" vertical="center"/>
    </xf>
    <xf numFmtId="164" fontId="71" fillId="0" borderId="18" xfId="1" applyNumberFormat="1" applyFont="1" applyFill="1" applyBorder="1" applyAlignment="1">
      <alignment horizontal="center" vertical="center"/>
    </xf>
    <xf numFmtId="164" fontId="71" fillId="0" borderId="17" xfId="1" applyNumberFormat="1" applyFont="1" applyFill="1" applyBorder="1" applyAlignment="1">
      <alignment horizontal="center" vertical="center"/>
    </xf>
    <xf numFmtId="164" fontId="4" fillId="86" borderId="29" xfId="1" applyNumberFormat="1" applyFont="1" applyFill="1" applyBorder="1" applyAlignment="1">
      <alignment horizontal="center" vertical="center"/>
    </xf>
    <xf numFmtId="164" fontId="4" fillId="86" borderId="28" xfId="1" applyNumberFormat="1" applyFont="1" applyFill="1" applyBorder="1" applyAlignment="1">
      <alignment horizontal="center" vertical="center"/>
    </xf>
    <xf numFmtId="164" fontId="71" fillId="0" borderId="23" xfId="1" applyNumberFormat="1" applyFont="1" applyFill="1" applyBorder="1" applyAlignment="1">
      <alignment horizontal="center" vertical="center"/>
    </xf>
    <xf numFmtId="16" fontId="36" fillId="99" borderId="171" xfId="0" applyNumberFormat="1" applyFont="1" applyFill="1" applyBorder="1" applyAlignment="1">
      <alignment horizontal="center" vertical="center" wrapText="1"/>
    </xf>
    <xf numFmtId="0" fontId="0" fillId="112" borderId="0" xfId="0" applyFill="1"/>
    <xf numFmtId="16" fontId="36" fillId="5" borderId="171" xfId="0" applyNumberFormat="1" applyFont="1" applyFill="1" applyBorder="1" applyAlignment="1">
      <alignment horizontal="center" vertical="center" wrapText="1"/>
    </xf>
    <xf numFmtId="0" fontId="0" fillId="100" borderId="0" xfId="0" applyFill="1"/>
    <xf numFmtId="16" fontId="36" fillId="89" borderId="171" xfId="0" applyNumberFormat="1" applyFont="1" applyFill="1" applyBorder="1" applyAlignment="1">
      <alignment horizontal="center" vertical="center" wrapText="1"/>
    </xf>
    <xf numFmtId="0" fontId="84" fillId="0" borderId="6" xfId="0" applyFont="1" applyFill="1" applyBorder="1" applyAlignment="1">
      <alignment horizontal="center" vertical="center"/>
    </xf>
    <xf numFmtId="0" fontId="1" fillId="0" borderId="25" xfId="0" applyFont="1" applyFill="1" applyBorder="1" applyAlignment="1">
      <alignment horizontal="center" vertical="center" wrapText="1"/>
    </xf>
    <xf numFmtId="0" fontId="36" fillId="0" borderId="25" xfId="0" applyFont="1" applyFill="1" applyBorder="1"/>
    <xf numFmtId="0" fontId="85" fillId="114" borderId="189" xfId="0" applyFont="1" applyFill="1" applyBorder="1"/>
    <xf numFmtId="0" fontId="85" fillId="114" borderId="3" xfId="0" applyFont="1" applyFill="1" applyBorder="1"/>
    <xf numFmtId="0" fontId="85" fillId="116" borderId="3" xfId="0" applyFont="1" applyFill="1" applyBorder="1"/>
    <xf numFmtId="0" fontId="85" fillId="117" borderId="3" xfId="0" applyFont="1" applyFill="1" applyBorder="1"/>
    <xf numFmtId="0" fontId="85" fillId="118" borderId="3" xfId="0" applyFont="1" applyFill="1" applyBorder="1"/>
    <xf numFmtId="0" fontId="85" fillId="0" borderId="25" xfId="0" applyFont="1" applyFill="1" applyBorder="1"/>
    <xf numFmtId="0" fontId="85" fillId="114" borderId="49" xfId="0" applyFont="1" applyFill="1" applyBorder="1"/>
    <xf numFmtId="0" fontId="85" fillId="115" borderId="3" xfId="0" applyFont="1" applyFill="1" applyBorder="1"/>
    <xf numFmtId="0" fontId="85" fillId="118" borderId="190" xfId="0" applyFont="1" applyFill="1" applyBorder="1"/>
    <xf numFmtId="0" fontId="86" fillId="115" borderId="3" xfId="0" applyFont="1" applyFill="1" applyBorder="1"/>
    <xf numFmtId="0" fontId="86" fillId="117" borderId="3" xfId="0" applyFont="1" applyFill="1" applyBorder="1"/>
    <xf numFmtId="0" fontId="86" fillId="118" borderId="3" xfId="0" applyFont="1" applyFill="1" applyBorder="1"/>
    <xf numFmtId="0" fontId="86" fillId="118" borderId="190" xfId="0" applyFont="1" applyFill="1" applyBorder="1"/>
    <xf numFmtId="0" fontId="86" fillId="114" borderId="189" xfId="0" applyFont="1" applyFill="1" applyBorder="1"/>
    <xf numFmtId="0" fontId="86" fillId="114" borderId="3" xfId="0" applyFont="1" applyFill="1" applyBorder="1"/>
    <xf numFmtId="0" fontId="86" fillId="116" borderId="3" xfId="0" applyFont="1" applyFill="1" applyBorder="1"/>
    <xf numFmtId="0" fontId="85" fillId="114" borderId="191" xfId="0" applyFont="1" applyFill="1" applyBorder="1"/>
    <xf numFmtId="0" fontId="85" fillId="114" borderId="108" xfId="0" applyFont="1" applyFill="1" applyBorder="1"/>
    <xf numFmtId="0" fontId="86" fillId="115" borderId="108" xfId="0" applyFont="1" applyFill="1" applyBorder="1"/>
    <xf numFmtId="0" fontId="85" fillId="116" borderId="108" xfId="0" applyFont="1" applyFill="1" applyBorder="1"/>
    <xf numFmtId="0" fontId="86" fillId="117" borderId="108" xfId="0" applyFont="1" applyFill="1" applyBorder="1"/>
    <xf numFmtId="0" fontId="86" fillId="118" borderId="108" xfId="0" applyFont="1" applyFill="1" applyBorder="1"/>
    <xf numFmtId="0" fontId="86" fillId="114" borderId="174" xfId="0" applyFont="1" applyFill="1" applyBorder="1"/>
    <xf numFmtId="0" fontId="86" fillId="114" borderId="108" xfId="0" applyFont="1" applyFill="1" applyBorder="1"/>
    <xf numFmtId="0" fontId="85" fillId="115" borderId="108" xfId="0" applyFont="1" applyFill="1" applyBorder="1"/>
    <xf numFmtId="0" fontId="85" fillId="117" borderId="108" xfId="0" applyFont="1" applyFill="1" applyBorder="1"/>
    <xf numFmtId="0" fontId="85" fillId="118" borderId="108" xfId="0" applyFont="1" applyFill="1" applyBorder="1"/>
    <xf numFmtId="0" fontId="85" fillId="118" borderId="192" xfId="0" applyFont="1" applyFill="1" applyBorder="1"/>
    <xf numFmtId="0" fontId="86" fillId="114" borderId="191" xfId="0" applyFont="1" applyFill="1" applyBorder="1"/>
    <xf numFmtId="0" fontId="86" fillId="118" borderId="192" xfId="0" applyFont="1" applyFill="1" applyBorder="1"/>
    <xf numFmtId="0" fontId="86" fillId="116" borderId="108" xfId="0" applyFont="1" applyFill="1" applyBorder="1"/>
    <xf numFmtId="0" fontId="85" fillId="118" borderId="175" xfId="0" applyFont="1" applyFill="1" applyBorder="1"/>
    <xf numFmtId="0" fontId="85" fillId="114" borderId="174" xfId="0" applyFont="1" applyFill="1" applyBorder="1"/>
    <xf numFmtId="0" fontId="87" fillId="115" borderId="108" xfId="0" applyFont="1" applyFill="1" applyBorder="1"/>
    <xf numFmtId="0" fontId="87" fillId="117" borderId="108" xfId="0" applyFont="1" applyFill="1" applyBorder="1"/>
    <xf numFmtId="0" fontId="87" fillId="118" borderId="108" xfId="0" applyFont="1" applyFill="1" applyBorder="1"/>
    <xf numFmtId="0" fontId="87" fillId="118" borderId="192" xfId="0" applyFont="1" applyFill="1" applyBorder="1"/>
    <xf numFmtId="0" fontId="87" fillId="114" borderId="191" xfId="0" applyFont="1" applyFill="1" applyBorder="1"/>
    <xf numFmtId="0" fontId="87" fillId="114" borderId="108" xfId="0" applyFont="1" applyFill="1" applyBorder="1"/>
    <xf numFmtId="0" fontId="87" fillId="116" borderId="108" xfId="0" applyFont="1" applyFill="1" applyBorder="1"/>
    <xf numFmtId="0" fontId="87" fillId="118" borderId="175" xfId="0" applyFont="1" applyFill="1" applyBorder="1"/>
    <xf numFmtId="0" fontId="87" fillId="114" borderId="174" xfId="0" applyFont="1" applyFill="1" applyBorder="1"/>
    <xf numFmtId="0" fontId="36" fillId="114" borderId="191" xfId="0" applyFont="1" applyFill="1" applyBorder="1"/>
    <xf numFmtId="0" fontId="36" fillId="114" borderId="108" xfId="0" applyFont="1" applyFill="1" applyBorder="1"/>
    <xf numFmtId="0" fontId="36" fillId="115" borderId="108" xfId="0" applyFont="1" applyFill="1" applyBorder="1"/>
    <xf numFmtId="0" fontId="36" fillId="116" borderId="108" xfId="0" applyFont="1" applyFill="1" applyBorder="1"/>
    <xf numFmtId="0" fontId="36" fillId="117" borderId="108" xfId="0" applyFont="1" applyFill="1" applyBorder="1"/>
    <xf numFmtId="0" fontId="36" fillId="118" borderId="108" xfId="0" applyFont="1" applyFill="1" applyBorder="1"/>
    <xf numFmtId="0" fontId="36" fillId="118" borderId="175" xfId="0" applyFont="1" applyFill="1" applyBorder="1"/>
    <xf numFmtId="0" fontId="36" fillId="114" borderId="174" xfId="0" applyFont="1" applyFill="1" applyBorder="1"/>
    <xf numFmtId="0" fontId="36" fillId="118" borderId="192" xfId="0" applyFont="1" applyFill="1" applyBorder="1"/>
    <xf numFmtId="0" fontId="86" fillId="115" borderId="125" xfId="0" applyFont="1" applyFill="1" applyBorder="1"/>
    <xf numFmtId="0" fontId="86" fillId="118" borderId="166" xfId="0" applyFont="1" applyFill="1" applyBorder="1"/>
    <xf numFmtId="0" fontId="86" fillId="114" borderId="49" xfId="0" applyFont="1" applyFill="1" applyBorder="1"/>
    <xf numFmtId="1" fontId="19" fillId="0" borderId="23" xfId="1" applyNumberFormat="1" applyFont="1" applyFill="1" applyBorder="1" applyAlignment="1">
      <alignment horizontal="center" vertical="center"/>
    </xf>
    <xf numFmtId="16" fontId="0" fillId="0" borderId="175" xfId="0" applyNumberFormat="1" applyFill="1" applyBorder="1"/>
    <xf numFmtId="174" fontId="36" fillId="74" borderId="60" xfId="0" applyNumberFormat="1" applyFont="1" applyFill="1" applyBorder="1" applyAlignment="1">
      <alignment horizontal="center" vertical="center"/>
    </xf>
    <xf numFmtId="1" fontId="19" fillId="0" borderId="17" xfId="1" applyNumberFormat="1" applyFont="1" applyFill="1" applyBorder="1" applyAlignment="1">
      <alignment horizontal="center" vertical="center"/>
    </xf>
    <xf numFmtId="164" fontId="30" fillId="0" borderId="17" xfId="1" applyNumberFormat="1" applyFont="1" applyFill="1" applyBorder="1" applyAlignment="1">
      <alignment horizontal="center" vertical="center"/>
    </xf>
    <xf numFmtId="0" fontId="50" fillId="40" borderId="35" xfId="1" applyNumberFormat="1" applyFont="1" applyFill="1" applyBorder="1" applyAlignment="1">
      <alignment horizontal="center" vertical="center"/>
    </xf>
    <xf numFmtId="164" fontId="4" fillId="79" borderId="28" xfId="1" applyNumberFormat="1" applyFont="1" applyFill="1" applyBorder="1" applyAlignment="1">
      <alignment horizontal="center" vertical="center"/>
    </xf>
    <xf numFmtId="164" fontId="71" fillId="0" borderId="17" xfId="1" applyNumberFormat="1" applyFont="1" applyFill="1" applyBorder="1" applyAlignment="1">
      <alignment horizontal="center" vertical="center"/>
    </xf>
    <xf numFmtId="16" fontId="36" fillId="86" borderId="171" xfId="0" applyNumberFormat="1" applyFont="1" applyFill="1" applyBorder="1" applyAlignment="1">
      <alignment horizontal="center" vertical="center" wrapText="1"/>
    </xf>
    <xf numFmtId="0" fontId="0" fillId="89" borderId="125" xfId="0" applyFill="1" applyBorder="1"/>
    <xf numFmtId="16" fontId="4" fillId="99" borderId="149" xfId="0" applyNumberFormat="1" applyFont="1" applyFill="1" applyBorder="1" applyAlignment="1">
      <alignment horizontal="center" vertical="center" wrapText="1"/>
    </xf>
    <xf numFmtId="16" fontId="36" fillId="119" borderId="125" xfId="0" applyNumberFormat="1" applyFont="1" applyFill="1" applyBorder="1" applyAlignment="1">
      <alignment horizontal="center" vertical="center" wrapText="1"/>
    </xf>
    <xf numFmtId="1" fontId="19" fillId="0" borderId="17" xfId="1" applyNumberFormat="1" applyFont="1" applyFill="1" applyBorder="1" applyAlignment="1">
      <alignment horizontal="center" vertical="center"/>
    </xf>
    <xf numFmtId="164" fontId="30" fillId="0" borderId="17" xfId="1" applyNumberFormat="1" applyFont="1" applyFill="1" applyBorder="1" applyAlignment="1">
      <alignment horizontal="center" vertical="center"/>
    </xf>
    <xf numFmtId="0" fontId="50" fillId="40" borderId="35" xfId="1" applyNumberFormat="1" applyFont="1" applyFill="1" applyBorder="1" applyAlignment="1">
      <alignment horizontal="center" vertical="center"/>
    </xf>
    <xf numFmtId="164" fontId="4" fillId="79" borderId="28" xfId="1" applyNumberFormat="1" applyFont="1" applyFill="1" applyBorder="1" applyAlignment="1">
      <alignment horizontal="center" vertical="center"/>
    </xf>
    <xf numFmtId="164" fontId="71" fillId="0" borderId="17" xfId="1" applyNumberFormat="1" applyFont="1" applyFill="1" applyBorder="1" applyAlignment="1">
      <alignment horizontal="center" vertical="center"/>
    </xf>
    <xf numFmtId="16" fontId="36" fillId="3" borderId="59" xfId="0" applyNumberFormat="1" applyFont="1" applyFill="1" applyBorder="1" applyAlignment="1">
      <alignment horizontal="center" vertical="center" wrapText="1"/>
    </xf>
    <xf numFmtId="16" fontId="0" fillId="74" borderId="125" xfId="0" applyNumberFormat="1" applyFill="1" applyBorder="1"/>
    <xf numFmtId="175" fontId="80" fillId="101" borderId="186" xfId="0" applyNumberFormat="1" applyFont="1" applyFill="1" applyBorder="1" applyAlignment="1">
      <alignment horizontal="center"/>
    </xf>
    <xf numFmtId="175" fontId="80" fillId="101" borderId="187" xfId="0" applyNumberFormat="1" applyFont="1" applyFill="1" applyBorder="1" applyAlignment="1">
      <alignment horizontal="center" vertical="center" wrapText="1"/>
    </xf>
    <xf numFmtId="16" fontId="36" fillId="86" borderId="60" xfId="0" applyNumberFormat="1" applyFont="1" applyFill="1" applyBorder="1" applyAlignment="1">
      <alignment horizontal="center" vertical="center" wrapText="1"/>
    </xf>
    <xf numFmtId="0" fontId="0" fillId="86" borderId="175" xfId="0" applyFill="1" applyBorder="1" applyAlignment="1">
      <alignment horizontal="center" vertical="center" textRotation="90"/>
    </xf>
    <xf numFmtId="16" fontId="0" fillId="5" borderId="149" xfId="0" applyNumberFormat="1" applyFill="1" applyBorder="1"/>
    <xf numFmtId="174" fontId="36" fillId="5" borderId="125" xfId="0" applyNumberFormat="1" applyFont="1" applyFill="1" applyBorder="1" applyAlignment="1">
      <alignment horizontal="center" vertical="center" wrapText="1"/>
    </xf>
    <xf numFmtId="16" fontId="4" fillId="3" borderId="171" xfId="0" applyNumberFormat="1" applyFont="1" applyFill="1" applyBorder="1" applyAlignment="1">
      <alignment horizontal="center" vertical="center" wrapText="1"/>
    </xf>
    <xf numFmtId="164" fontId="62" fillId="3" borderId="17" xfId="1" applyNumberFormat="1" applyFont="1" applyFill="1" applyBorder="1" applyAlignment="1">
      <alignment horizontal="center" vertical="center"/>
    </xf>
    <xf numFmtId="164" fontId="62" fillId="0" borderId="5" xfId="1" applyNumberFormat="1" applyFont="1" applyFill="1" applyBorder="1" applyAlignment="1">
      <alignment horizontal="center" vertical="center"/>
    </xf>
    <xf numFmtId="164" fontId="23" fillId="78" borderId="17" xfId="3" applyNumberFormat="1" applyFont="1" applyFill="1" applyBorder="1" applyAlignment="1">
      <alignment vertical="center"/>
    </xf>
    <xf numFmtId="0" fontId="3" fillId="0" borderId="125" xfId="0" applyFont="1" applyBorder="1"/>
    <xf numFmtId="0" fontId="3" fillId="0" borderId="125" xfId="0" applyFont="1" applyBorder="1" applyAlignment="1"/>
    <xf numFmtId="0" fontId="3" fillId="0" borderId="125" xfId="0" applyFont="1" applyFill="1" applyBorder="1"/>
    <xf numFmtId="16" fontId="4" fillId="0" borderId="171" xfId="0" applyNumberFormat="1" applyFont="1" applyFill="1" applyBorder="1" applyAlignment="1">
      <alignment horizontal="center" vertical="center" wrapText="1"/>
    </xf>
    <xf numFmtId="16" fontId="4" fillId="104" borderId="171" xfId="0" applyNumberFormat="1" applyFont="1" applyFill="1" applyBorder="1" applyAlignment="1">
      <alignment horizontal="center" vertical="center" wrapText="1"/>
    </xf>
    <xf numFmtId="0" fontId="3" fillId="3" borderId="125" xfId="0" applyFont="1" applyFill="1" applyBorder="1"/>
    <xf numFmtId="16" fontId="4" fillId="74" borderId="125" xfId="0" applyNumberFormat="1" applyFont="1" applyFill="1" applyBorder="1" applyAlignment="1">
      <alignment horizontal="center" vertical="center" wrapText="1"/>
    </xf>
    <xf numFmtId="0" fontId="3" fillId="0" borderId="125" xfId="2" applyFont="1" applyFill="1" applyBorder="1" applyAlignment="1">
      <alignment horizontal="center" vertical="center" textRotation="90"/>
    </xf>
    <xf numFmtId="16" fontId="4" fillId="3" borderId="125" xfId="0" applyNumberFormat="1" applyFont="1" applyFill="1" applyBorder="1" applyAlignment="1">
      <alignment horizontal="center" vertical="center" wrapText="1"/>
    </xf>
    <xf numFmtId="0" fontId="3" fillId="0" borderId="0" xfId="0" applyFont="1" applyBorder="1"/>
    <xf numFmtId="175" fontId="80" fillId="106" borderId="184" xfId="0" applyNumberFormat="1" applyFont="1" applyFill="1" applyBorder="1" applyAlignment="1">
      <alignment horizontal="center" vertical="center" wrapText="1"/>
    </xf>
    <xf numFmtId="16" fontId="36" fillId="86" borderId="3" xfId="0" applyNumberFormat="1" applyFont="1" applyFill="1" applyBorder="1" applyAlignment="1">
      <alignment horizontal="center" vertical="center" wrapText="1"/>
    </xf>
    <xf numFmtId="16" fontId="36" fillId="100" borderId="125" xfId="0" applyNumberFormat="1" applyFont="1" applyFill="1" applyBorder="1" applyAlignment="1">
      <alignment horizontal="center" vertical="center" wrapText="1"/>
    </xf>
    <xf numFmtId="0" fontId="2" fillId="85" borderId="182" xfId="0" applyFont="1" applyFill="1" applyBorder="1" applyAlignment="1">
      <alignment horizontal="center" vertical="center" wrapText="1"/>
    </xf>
    <xf numFmtId="16" fontId="36" fillId="100" borderId="149" xfId="0" applyNumberFormat="1" applyFont="1" applyFill="1" applyBorder="1" applyAlignment="1">
      <alignment horizontal="center" vertical="center" wrapText="1"/>
    </xf>
    <xf numFmtId="16" fontId="36" fillId="88" borderId="125" xfId="0" applyNumberFormat="1" applyFont="1" applyFill="1" applyBorder="1" applyAlignment="1">
      <alignment horizontal="center" vertical="center" wrapText="1"/>
    </xf>
    <xf numFmtId="16" fontId="36" fillId="88" borderId="149" xfId="0" applyNumberFormat="1" applyFont="1" applyFill="1" applyBorder="1" applyAlignment="1">
      <alignment horizontal="center" vertical="center" wrapText="1"/>
    </xf>
    <xf numFmtId="0" fontId="35" fillId="0" borderId="149" xfId="2" applyFont="1" applyFill="1" applyBorder="1" applyAlignment="1">
      <alignment horizontal="center" vertical="center" textRotation="90"/>
    </xf>
    <xf numFmtId="16" fontId="36" fillId="109" borderId="175" xfId="0" applyNumberFormat="1" applyFont="1" applyFill="1" applyBorder="1" applyAlignment="1">
      <alignment horizontal="center" vertical="center" wrapText="1"/>
    </xf>
    <xf numFmtId="16" fontId="36" fillId="109" borderId="125" xfId="0" applyNumberFormat="1" applyFont="1" applyFill="1" applyBorder="1" applyAlignment="1">
      <alignment horizontal="center" vertical="center" wrapText="1"/>
    </xf>
    <xf numFmtId="16" fontId="36" fillId="120" borderId="125" xfId="0" applyNumberFormat="1" applyFont="1" applyFill="1" applyBorder="1" applyAlignment="1">
      <alignment horizontal="center" vertical="center" wrapText="1"/>
    </xf>
    <xf numFmtId="0" fontId="0" fillId="120" borderId="125" xfId="0" applyFill="1" applyBorder="1"/>
    <xf numFmtId="16" fontId="36" fillId="120" borderId="171" xfId="0" applyNumberFormat="1" applyFont="1" applyFill="1" applyBorder="1" applyAlignment="1">
      <alignment horizontal="center" vertical="center" wrapText="1"/>
    </xf>
    <xf numFmtId="16" fontId="4" fillId="5" borderId="125" xfId="0" applyNumberFormat="1" applyFont="1" applyFill="1" applyBorder="1" applyAlignment="1">
      <alignment horizontal="center" vertical="center" wrapText="1"/>
    </xf>
    <xf numFmtId="16" fontId="0" fillId="120" borderId="125" xfId="0" applyNumberFormat="1" applyFill="1" applyBorder="1"/>
    <xf numFmtId="0" fontId="0" fillId="120" borderId="125" xfId="0" applyFont="1" applyFill="1" applyBorder="1"/>
    <xf numFmtId="16" fontId="4" fillId="99" borderId="125" xfId="0" applyNumberFormat="1" applyFont="1" applyFill="1" applyBorder="1" applyAlignment="1">
      <alignment horizontal="center" vertical="center" wrapText="1"/>
    </xf>
    <xf numFmtId="16" fontId="0" fillId="5" borderId="149" xfId="0" applyNumberFormat="1" applyFont="1" applyFill="1" applyBorder="1" applyAlignment="1">
      <alignment horizontal="center" vertical="center" wrapText="1"/>
    </xf>
    <xf numFmtId="16" fontId="36" fillId="120" borderId="149" xfId="0" applyNumberFormat="1" applyFont="1" applyFill="1" applyBorder="1" applyAlignment="1">
      <alignment horizontal="center" vertical="center" wrapText="1"/>
    </xf>
    <xf numFmtId="16" fontId="0" fillId="86" borderId="125" xfId="0" applyNumberFormat="1" applyFont="1" applyFill="1" applyBorder="1" applyAlignment="1">
      <alignment horizontal="center" vertical="center" wrapText="1"/>
    </xf>
    <xf numFmtId="16" fontId="36" fillId="5" borderId="0" xfId="0" applyNumberFormat="1" applyFont="1" applyFill="1" applyBorder="1" applyAlignment="1">
      <alignment horizontal="center" vertical="center" wrapText="1"/>
    </xf>
    <xf numFmtId="16" fontId="36" fillId="120" borderId="125" xfId="0" applyNumberFormat="1" applyFont="1" applyFill="1" applyBorder="1" applyAlignment="1">
      <alignment horizontal="center" vertical="center"/>
    </xf>
    <xf numFmtId="1" fontId="19" fillId="0" borderId="18" xfId="1" applyNumberFormat="1" applyFont="1" applyFill="1" applyBorder="1" applyAlignment="1">
      <alignment horizontal="center" vertical="center"/>
    </xf>
    <xf numFmtId="1" fontId="19" fillId="0" borderId="17" xfId="1" applyNumberFormat="1" applyFont="1" applyFill="1" applyBorder="1" applyAlignment="1">
      <alignment horizontal="center" vertical="center"/>
    </xf>
    <xf numFmtId="164" fontId="30" fillId="0" borderId="18" xfId="1" applyNumberFormat="1" applyFont="1" applyFill="1" applyBorder="1" applyAlignment="1">
      <alignment horizontal="center" vertical="center"/>
    </xf>
    <xf numFmtId="164" fontId="30" fillId="0" borderId="17" xfId="1" applyNumberFormat="1" applyFont="1" applyFill="1" applyBorder="1" applyAlignment="1">
      <alignment horizontal="center" vertical="center"/>
    </xf>
    <xf numFmtId="1" fontId="19" fillId="0" borderId="23" xfId="1" applyNumberFormat="1" applyFont="1" applyFill="1" applyBorder="1" applyAlignment="1">
      <alignment horizontal="center" vertical="center"/>
    </xf>
    <xf numFmtId="164" fontId="19" fillId="0" borderId="18" xfId="1" applyNumberFormat="1" applyFont="1" applyFill="1" applyBorder="1" applyAlignment="1">
      <alignment horizontal="center" vertical="center"/>
    </xf>
    <xf numFmtId="164" fontId="19" fillId="0" borderId="17" xfId="1" applyNumberFormat="1" applyFont="1" applyFill="1" applyBorder="1" applyAlignment="1">
      <alignment horizontal="center" vertical="center"/>
    </xf>
    <xf numFmtId="0" fontId="0" fillId="0" borderId="193" xfId="0" applyFont="1" applyFill="1" applyBorder="1"/>
    <xf numFmtId="164" fontId="20" fillId="3" borderId="16" xfId="1" applyNumberFormat="1" applyFont="1" applyFill="1" applyBorder="1" applyAlignment="1">
      <alignment horizontal="center" vertical="center"/>
    </xf>
    <xf numFmtId="164" fontId="50" fillId="3" borderId="5" xfId="1" applyNumberFormat="1" applyFont="1" applyFill="1" applyBorder="1" applyAlignment="1">
      <alignment horizontal="center" vertical="center"/>
    </xf>
    <xf numFmtId="164" fontId="62" fillId="3" borderId="5" xfId="1" applyNumberFormat="1" applyFont="1" applyFill="1" applyBorder="1" applyAlignment="1">
      <alignment horizontal="center" vertical="center"/>
    </xf>
    <xf numFmtId="16" fontId="36" fillId="91" borderId="125" xfId="0" applyNumberFormat="1" applyFont="1" applyFill="1" applyBorder="1" applyAlignment="1">
      <alignment horizontal="center" vertical="center" wrapText="1"/>
    </xf>
    <xf numFmtId="0" fontId="0" fillId="120" borderId="171" xfId="0" applyFill="1" applyBorder="1"/>
    <xf numFmtId="16" fontId="36" fillId="5" borderId="170" xfId="0" applyNumberFormat="1" applyFont="1" applyFill="1" applyBorder="1" applyAlignment="1">
      <alignment horizontal="center" vertical="center" wrapText="1"/>
    </xf>
    <xf numFmtId="16" fontId="0" fillId="99" borderId="149" xfId="0" applyNumberFormat="1" applyFont="1" applyFill="1" applyBorder="1" applyAlignment="1">
      <alignment horizontal="center" vertical="center" wrapText="1"/>
    </xf>
    <xf numFmtId="0" fontId="0" fillId="120" borderId="0" xfId="0" applyFill="1"/>
    <xf numFmtId="16" fontId="4" fillId="74" borderId="60" xfId="0" applyNumberFormat="1" applyFont="1" applyFill="1" applyBorder="1" applyAlignment="1">
      <alignment horizontal="center" vertical="center" wrapText="1"/>
    </xf>
    <xf numFmtId="16" fontId="36" fillId="2" borderId="125" xfId="0" applyNumberFormat="1" applyFont="1" applyFill="1" applyBorder="1" applyAlignment="1">
      <alignment horizontal="center" vertical="center" wrapText="1"/>
    </xf>
    <xf numFmtId="0" fontId="0" fillId="120" borderId="175" xfId="0" applyFill="1" applyBorder="1"/>
    <xf numFmtId="16" fontId="0" fillId="120" borderId="125" xfId="0" applyNumberFormat="1" applyFill="1" applyBorder="1" applyAlignment="1">
      <alignment horizontal="center" vertical="center"/>
    </xf>
    <xf numFmtId="1" fontId="19" fillId="0" borderId="17" xfId="1" applyNumberFormat="1" applyFont="1" applyFill="1" applyBorder="1" applyAlignment="1">
      <alignment horizontal="center" vertical="center"/>
    </xf>
    <xf numFmtId="164" fontId="30" fillId="0" borderId="17" xfId="1" applyNumberFormat="1" applyFont="1" applyFill="1" applyBorder="1" applyAlignment="1">
      <alignment horizontal="center" vertical="center"/>
    </xf>
    <xf numFmtId="0" fontId="50" fillId="40" borderId="35" xfId="1" applyNumberFormat="1" applyFont="1" applyFill="1" applyBorder="1" applyAlignment="1">
      <alignment horizontal="center" vertical="center"/>
    </xf>
    <xf numFmtId="164" fontId="4" fillId="79" borderId="28" xfId="1" applyNumberFormat="1" applyFont="1" applyFill="1" applyBorder="1" applyAlignment="1">
      <alignment horizontal="center" vertical="center"/>
    </xf>
    <xf numFmtId="164" fontId="71" fillId="0" borderId="17" xfId="1" applyNumberFormat="1" applyFont="1" applyFill="1" applyBorder="1" applyAlignment="1">
      <alignment horizontal="center" vertical="center"/>
    </xf>
    <xf numFmtId="16" fontId="4" fillId="3" borderId="175" xfId="0" applyNumberFormat="1" applyFont="1" applyFill="1" applyBorder="1" applyAlignment="1">
      <alignment horizontal="center" vertical="center" wrapText="1"/>
    </xf>
    <xf numFmtId="174" fontId="36" fillId="86" borderId="125" xfId="0" applyNumberFormat="1" applyFont="1" applyFill="1" applyBorder="1" applyAlignment="1">
      <alignment horizontal="center" vertical="center"/>
    </xf>
    <xf numFmtId="16" fontId="36" fillId="74" borderId="164" xfId="0" applyNumberFormat="1" applyFont="1" applyFill="1" applyBorder="1" applyAlignment="1">
      <alignment horizontal="center" vertical="center" wrapText="1"/>
    </xf>
    <xf numFmtId="16" fontId="4" fillId="74" borderId="175" xfId="0" applyNumberFormat="1" applyFont="1" applyFill="1" applyBorder="1" applyAlignment="1">
      <alignment horizontal="center" vertical="center" wrapText="1"/>
    </xf>
    <xf numFmtId="16" fontId="4" fillId="99" borderId="175" xfId="0" applyNumberFormat="1" applyFont="1" applyFill="1" applyBorder="1" applyAlignment="1">
      <alignment horizontal="center" vertical="center" wrapText="1"/>
    </xf>
    <xf numFmtId="164" fontId="62" fillId="5" borderId="16" xfId="1" applyNumberFormat="1" applyFont="1" applyFill="1" applyBorder="1" applyAlignment="1">
      <alignment horizontal="center" vertical="center"/>
    </xf>
    <xf numFmtId="174" fontId="36" fillId="120" borderId="171" xfId="0" applyNumberFormat="1" applyFont="1" applyFill="1" applyBorder="1" applyAlignment="1">
      <alignment horizontal="center" vertical="center" wrapText="1"/>
    </xf>
    <xf numFmtId="16" fontId="4" fillId="5" borderId="149" xfId="0" applyNumberFormat="1" applyFont="1" applyFill="1" applyBorder="1" applyAlignment="1">
      <alignment horizontal="center" vertical="center" wrapText="1"/>
    </xf>
    <xf numFmtId="0" fontId="0" fillId="120" borderId="3" xfId="0" applyFill="1" applyBorder="1"/>
    <xf numFmtId="0" fontId="50" fillId="40" borderId="35" xfId="1" applyNumberFormat="1" applyFont="1" applyFill="1" applyBorder="1" applyAlignment="1">
      <alignment horizontal="center" vertical="center"/>
    </xf>
    <xf numFmtId="16" fontId="36" fillId="111" borderId="60" xfId="0" applyNumberFormat="1" applyFont="1" applyFill="1" applyBorder="1" applyAlignment="1">
      <alignment horizontal="center" vertical="center" wrapText="1"/>
    </xf>
    <xf numFmtId="1" fontId="19" fillId="0" borderId="17" xfId="1" applyNumberFormat="1" applyFont="1" applyFill="1" applyBorder="1" applyAlignment="1">
      <alignment horizontal="center" vertical="center"/>
    </xf>
    <xf numFmtId="164" fontId="30" fillId="0" borderId="17" xfId="1" applyNumberFormat="1" applyFont="1" applyFill="1" applyBorder="1" applyAlignment="1">
      <alignment horizontal="center" vertical="center"/>
    </xf>
    <xf numFmtId="0" fontId="50" fillId="40" borderId="35" xfId="1" applyNumberFormat="1" applyFont="1" applyFill="1" applyBorder="1" applyAlignment="1">
      <alignment horizontal="center" vertical="center"/>
    </xf>
    <xf numFmtId="164" fontId="4" fillId="79" borderId="28" xfId="1" applyNumberFormat="1" applyFont="1" applyFill="1" applyBorder="1" applyAlignment="1">
      <alignment horizontal="center" vertical="center"/>
    </xf>
    <xf numFmtId="164" fontId="71" fillId="0" borderId="17" xfId="1" applyNumberFormat="1" applyFont="1" applyFill="1" applyBorder="1" applyAlignment="1">
      <alignment horizontal="center" vertical="center"/>
    </xf>
    <xf numFmtId="0" fontId="89" fillId="4" borderId="125" xfId="0" applyFont="1" applyFill="1" applyBorder="1"/>
    <xf numFmtId="0" fontId="22" fillId="3" borderId="125" xfId="0" applyFont="1" applyFill="1" applyBorder="1"/>
    <xf numFmtId="0" fontId="20" fillId="93" borderId="125" xfId="0" applyFont="1" applyFill="1" applyBorder="1" applyAlignment="1">
      <alignment horizontal="center"/>
    </xf>
    <xf numFmtId="0" fontId="22" fillId="0" borderId="125" xfId="0" applyFont="1" applyBorder="1"/>
    <xf numFmtId="0" fontId="22" fillId="0" borderId="125" xfId="0" applyFont="1" applyBorder="1" applyAlignment="1"/>
    <xf numFmtId="16" fontId="22" fillId="74" borderId="125" xfId="0" applyNumberFormat="1" applyFont="1" applyFill="1" applyBorder="1" applyAlignment="1">
      <alignment horizontal="center" vertical="center" wrapText="1"/>
    </xf>
    <xf numFmtId="16" fontId="22" fillId="3" borderId="125" xfId="0" applyNumberFormat="1" applyFont="1" applyFill="1" applyBorder="1" applyAlignment="1">
      <alignment horizontal="center" vertical="center" wrapText="1"/>
    </xf>
    <xf numFmtId="0" fontId="6" fillId="5" borderId="149" xfId="2" applyFont="1" applyFill="1" applyBorder="1" applyAlignment="1">
      <alignment horizontal="center" vertical="center" textRotation="90"/>
    </xf>
    <xf numFmtId="16" fontId="90" fillId="104" borderId="125" xfId="0" applyNumberFormat="1" applyFont="1" applyFill="1" applyBorder="1" applyAlignment="1">
      <alignment horizontal="center" vertical="center" wrapText="1"/>
    </xf>
    <xf numFmtId="0" fontId="0" fillId="0" borderId="171" xfId="2" applyFont="1" applyFill="1" applyBorder="1" applyAlignment="1">
      <alignment vertical="center" wrapText="1"/>
    </xf>
    <xf numFmtId="0" fontId="0" fillId="3" borderId="171" xfId="2" applyFont="1" applyFill="1" applyBorder="1" applyAlignment="1">
      <alignment vertical="center"/>
    </xf>
    <xf numFmtId="0" fontId="6" fillId="0" borderId="171" xfId="2" applyFill="1" applyBorder="1" applyAlignment="1">
      <alignment vertical="center"/>
    </xf>
    <xf numFmtId="0" fontId="6" fillId="3" borderId="171" xfId="2" applyFill="1" applyBorder="1" applyAlignment="1">
      <alignment vertical="center"/>
    </xf>
    <xf numFmtId="0" fontId="6" fillId="80" borderId="171" xfId="2" applyFill="1" applyBorder="1" applyAlignment="1">
      <alignment vertical="center"/>
    </xf>
    <xf numFmtId="0" fontId="6" fillId="3" borderId="171" xfId="2" applyFill="1" applyBorder="1" applyAlignment="1">
      <alignment vertical="center" wrapText="1"/>
    </xf>
    <xf numFmtId="0" fontId="6" fillId="3" borderId="171" xfId="2" applyNumberFormat="1" applyFill="1" applyBorder="1" applyAlignment="1">
      <alignment vertical="center"/>
    </xf>
    <xf numFmtId="0" fontId="0" fillId="0" borderId="171" xfId="0" applyBorder="1" applyAlignment="1"/>
    <xf numFmtId="16" fontId="6" fillId="3" borderId="171" xfId="2" applyNumberFormat="1" applyFill="1" applyBorder="1" applyAlignment="1">
      <alignment vertical="center"/>
    </xf>
    <xf numFmtId="0" fontId="6" fillId="81" borderId="171" xfId="2" applyFill="1" applyBorder="1" applyAlignment="1">
      <alignment vertical="center"/>
    </xf>
    <xf numFmtId="0" fontId="0" fillId="3" borderId="171" xfId="0" applyFill="1" applyBorder="1" applyAlignment="1">
      <alignment horizontal="left"/>
    </xf>
    <xf numFmtId="0" fontId="0" fillId="81" borderId="171" xfId="0" applyFill="1" applyBorder="1" applyAlignment="1">
      <alignment horizontal="center"/>
    </xf>
    <xf numFmtId="0" fontId="0" fillId="0" borderId="171" xfId="0" applyFill="1" applyBorder="1" applyAlignment="1">
      <alignment horizontal="center"/>
    </xf>
    <xf numFmtId="0" fontId="0" fillId="3" borderId="171" xfId="0" applyFill="1" applyBorder="1" applyAlignment="1">
      <alignment horizontal="center"/>
    </xf>
    <xf numFmtId="0" fontId="0" fillId="0" borderId="171" xfId="0" applyFill="1" applyBorder="1" applyAlignment="1"/>
    <xf numFmtId="0" fontId="0" fillId="3" borderId="171" xfId="0" applyFill="1" applyBorder="1" applyAlignment="1"/>
    <xf numFmtId="0" fontId="55" fillId="3" borderId="171" xfId="0" applyFont="1" applyFill="1" applyBorder="1"/>
    <xf numFmtId="0" fontId="6" fillId="3" borderId="171" xfId="2" applyFill="1" applyBorder="1" applyAlignment="1">
      <alignment horizontal="center" vertical="center"/>
    </xf>
    <xf numFmtId="0" fontId="6" fillId="0" borderId="171" xfId="2" applyFill="1" applyBorder="1" applyAlignment="1">
      <alignment horizontal="center" vertical="center"/>
    </xf>
    <xf numFmtId="0" fontId="0" fillId="3" borderId="171" xfId="0" applyFont="1" applyFill="1" applyBorder="1"/>
    <xf numFmtId="0" fontId="6" fillId="3" borderId="171" xfId="0" applyFont="1" applyFill="1" applyBorder="1" applyAlignment="1"/>
    <xf numFmtId="0" fontId="6" fillId="3" borderId="171" xfId="0" applyFont="1" applyFill="1" applyBorder="1"/>
    <xf numFmtId="0" fontId="0" fillId="0" borderId="1" xfId="0" applyBorder="1"/>
    <xf numFmtId="0" fontId="6" fillId="0" borderId="171" xfId="2" applyFont="1" applyFill="1" applyBorder="1" applyAlignment="1">
      <alignment horizontal="center" vertical="center" wrapText="1"/>
    </xf>
    <xf numFmtId="0" fontId="6" fillId="0" borderId="171" xfId="0" applyFont="1" applyBorder="1" applyAlignment="1"/>
    <xf numFmtId="0" fontId="0" fillId="4" borderId="171" xfId="0" applyFill="1" applyBorder="1" applyAlignment="1"/>
    <xf numFmtId="0" fontId="22" fillId="0" borderId="171" xfId="0" applyFont="1" applyBorder="1" applyAlignment="1"/>
    <xf numFmtId="175" fontId="80" fillId="101" borderId="184" xfId="0" applyNumberFormat="1" applyFont="1" applyFill="1" applyBorder="1" applyAlignment="1">
      <alignment horizontal="center" vertical="center" wrapText="1"/>
    </xf>
    <xf numFmtId="0" fontId="2" fillId="101" borderId="182" xfId="0" applyFont="1" applyFill="1" applyBorder="1" applyAlignment="1">
      <alignment horizontal="center" vertical="center" wrapText="1"/>
    </xf>
    <xf numFmtId="175" fontId="80" fillId="107" borderId="186" xfId="0" applyNumberFormat="1" applyFont="1" applyFill="1" applyBorder="1" applyAlignment="1">
      <alignment horizontal="center"/>
    </xf>
    <xf numFmtId="0" fontId="2" fillId="107" borderId="33" xfId="0" applyFont="1" applyFill="1" applyBorder="1" applyAlignment="1">
      <alignment horizontal="center" vertical="center" wrapText="1"/>
    </xf>
    <xf numFmtId="16" fontId="4" fillId="0" borderId="60" xfId="0" applyNumberFormat="1" applyFont="1" applyFill="1" applyBorder="1" applyAlignment="1">
      <alignment horizontal="center" vertical="center" wrapText="1"/>
    </xf>
    <xf numFmtId="16" fontId="0" fillId="0" borderId="125" xfId="0" applyNumberFormat="1" applyFill="1" applyBorder="1" applyAlignment="1">
      <alignment horizontal="center" vertical="center"/>
    </xf>
    <xf numFmtId="0" fontId="2" fillId="0" borderId="179" xfId="0" applyFont="1" applyFill="1" applyBorder="1" applyAlignment="1">
      <alignment horizontal="center" vertical="center" wrapText="1"/>
    </xf>
    <xf numFmtId="0" fontId="2" fillId="0" borderId="176" xfId="0" applyFont="1" applyFill="1" applyBorder="1" applyAlignment="1">
      <alignment horizontal="center" vertical="center" wrapText="1"/>
    </xf>
    <xf numFmtId="0" fontId="2" fillId="0" borderId="178" xfId="0" applyFont="1" applyFill="1" applyBorder="1" applyAlignment="1">
      <alignment horizontal="center" vertical="center" wrapText="1"/>
    </xf>
    <xf numFmtId="175" fontId="80" fillId="0" borderId="184" xfId="0" applyNumberFormat="1" applyFont="1" applyFill="1" applyBorder="1" applyAlignment="1">
      <alignment horizontal="center" vertical="center" wrapText="1"/>
    </xf>
    <xf numFmtId="175" fontId="80" fillId="0" borderId="183" xfId="0" applyNumberFormat="1" applyFont="1" applyFill="1" applyBorder="1" applyAlignment="1">
      <alignment horizontal="center" vertical="center" wrapText="1"/>
    </xf>
    <xf numFmtId="175" fontId="80" fillId="0" borderId="185" xfId="0" applyNumberFormat="1" applyFont="1" applyFill="1" applyBorder="1" applyAlignment="1">
      <alignment horizontal="center" vertical="center" wrapText="1"/>
    </xf>
    <xf numFmtId="175" fontId="80" fillId="0" borderId="185" xfId="0" applyNumberFormat="1" applyFont="1" applyFill="1" applyBorder="1" applyAlignment="1">
      <alignment horizontal="center"/>
    </xf>
    <xf numFmtId="175" fontId="80" fillId="0" borderId="183" xfId="0" applyNumberFormat="1" applyFont="1" applyFill="1" applyBorder="1" applyAlignment="1">
      <alignment horizontal="center"/>
    </xf>
    <xf numFmtId="175" fontId="80" fillId="0" borderId="186" xfId="0" applyNumberFormat="1" applyFont="1" applyFill="1" applyBorder="1" applyAlignment="1">
      <alignment horizontal="center"/>
    </xf>
    <xf numFmtId="175" fontId="80" fillId="0" borderId="187" xfId="0" applyNumberFormat="1" applyFont="1" applyFill="1" applyBorder="1" applyAlignment="1">
      <alignment horizontal="center" vertical="center" wrapText="1"/>
    </xf>
    <xf numFmtId="175" fontId="80" fillId="0" borderId="187" xfId="0" applyNumberFormat="1" applyFont="1" applyFill="1" applyBorder="1" applyAlignment="1">
      <alignment horizontal="center"/>
    </xf>
    <xf numFmtId="175" fontId="80" fillId="0" borderId="188" xfId="0" applyNumberFormat="1" applyFont="1" applyFill="1" applyBorder="1" applyAlignment="1">
      <alignment horizontal="center"/>
    </xf>
    <xf numFmtId="175" fontId="80" fillId="0" borderId="5" xfId="0" applyNumberFormat="1" applyFont="1" applyFill="1" applyBorder="1" applyAlignment="1">
      <alignment horizontal="center"/>
    </xf>
    <xf numFmtId="0" fontId="2" fillId="105" borderId="31" xfId="0" applyFont="1" applyFill="1" applyBorder="1" applyAlignment="1">
      <alignment horizontal="center" vertical="center" wrapText="1"/>
    </xf>
    <xf numFmtId="0" fontId="2" fillId="106" borderId="182" xfId="0" applyFont="1" applyFill="1" applyBorder="1" applyAlignment="1">
      <alignment horizontal="center" vertical="center" wrapText="1"/>
    </xf>
    <xf numFmtId="0" fontId="22" fillId="0" borderId="125" xfId="0" applyFont="1" applyFill="1" applyBorder="1"/>
    <xf numFmtId="0" fontId="22" fillId="0" borderId="171" xfId="0" applyFont="1" applyFill="1" applyBorder="1" applyAlignment="1"/>
    <xf numFmtId="0" fontId="0" fillId="3" borderId="175" xfId="0" applyFont="1" applyFill="1" applyBorder="1"/>
    <xf numFmtId="164" fontId="62" fillId="0" borderId="28" xfId="1" applyNumberFormat="1" applyFont="1" applyFill="1" applyBorder="1" applyAlignment="1">
      <alignment horizontal="center" vertical="center"/>
    </xf>
    <xf numFmtId="0" fontId="1" fillId="93" borderId="175" xfId="0" applyFont="1" applyFill="1" applyBorder="1" applyAlignment="1">
      <alignment horizontal="center"/>
    </xf>
    <xf numFmtId="0" fontId="0" fillId="5" borderId="175" xfId="2" applyFont="1" applyFill="1" applyBorder="1" applyAlignment="1">
      <alignment horizontal="center" vertical="center" textRotation="90"/>
    </xf>
    <xf numFmtId="0" fontId="0" fillId="0" borderId="168" xfId="0" applyFill="1" applyBorder="1" applyAlignment="1"/>
    <xf numFmtId="16" fontId="36" fillId="0" borderId="166" xfId="0" applyNumberFormat="1" applyFont="1" applyFill="1" applyBorder="1" applyAlignment="1">
      <alignment horizontal="center" vertical="center" wrapText="1"/>
    </xf>
    <xf numFmtId="0" fontId="0" fillId="3" borderId="174" xfId="0" applyFont="1" applyFill="1" applyBorder="1"/>
    <xf numFmtId="0" fontId="1" fillId="93" borderId="174" xfId="0" applyFont="1" applyFill="1" applyBorder="1" applyAlignment="1">
      <alignment horizontal="center"/>
    </xf>
    <xf numFmtId="0" fontId="0" fillId="5" borderId="174" xfId="2" applyFont="1" applyFill="1" applyBorder="1" applyAlignment="1">
      <alignment horizontal="center" vertical="center" textRotation="90"/>
    </xf>
    <xf numFmtId="0" fontId="0" fillId="0" borderId="172" xfId="0" applyFill="1" applyBorder="1" applyAlignment="1"/>
    <xf numFmtId="16" fontId="36" fillId="0" borderId="49" xfId="0" applyNumberFormat="1" applyFont="1" applyFill="1" applyBorder="1" applyAlignment="1">
      <alignment horizontal="center" vertical="center" wrapText="1"/>
    </xf>
    <xf numFmtId="0" fontId="0" fillId="4" borderId="1" xfId="0" applyFill="1" applyBorder="1"/>
    <xf numFmtId="0" fontId="56" fillId="4" borderId="1" xfId="0" applyFont="1" applyFill="1" applyBorder="1"/>
    <xf numFmtId="0" fontId="36" fillId="4" borderId="1" xfId="0" applyFont="1" applyFill="1" applyBorder="1"/>
    <xf numFmtId="164" fontId="20" fillId="4" borderId="1" xfId="1" applyNumberFormat="1" applyFont="1" applyFill="1" applyBorder="1" applyAlignment="1">
      <alignment horizontal="center" vertical="center"/>
    </xf>
    <xf numFmtId="164" fontId="53" fillId="4" borderId="1" xfId="3" applyNumberFormat="1" applyFont="1" applyFill="1" applyBorder="1" applyAlignment="1">
      <alignment vertical="center"/>
    </xf>
    <xf numFmtId="0" fontId="0" fillId="4" borderId="1" xfId="0" applyFont="1" applyFill="1" applyBorder="1"/>
    <xf numFmtId="164" fontId="62" fillId="4" borderId="1" xfId="1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0" fillId="4" borderId="1" xfId="2" applyFont="1" applyFill="1" applyBorder="1" applyAlignment="1">
      <alignment horizontal="center" vertical="center" textRotation="90"/>
    </xf>
    <xf numFmtId="0" fontId="0" fillId="4" borderId="1" xfId="0" applyFill="1" applyBorder="1" applyAlignment="1"/>
    <xf numFmtId="16" fontId="36" fillId="4" borderId="1" xfId="0" applyNumberFormat="1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top"/>
    </xf>
    <xf numFmtId="16" fontId="36" fillId="121" borderId="125" xfId="0" applyNumberFormat="1" applyFont="1" applyFill="1" applyBorder="1" applyAlignment="1">
      <alignment horizontal="center" vertical="center" wrapText="1"/>
    </xf>
    <xf numFmtId="16" fontId="36" fillId="122" borderId="125" xfId="0" applyNumberFormat="1" applyFont="1" applyFill="1" applyBorder="1" applyAlignment="1">
      <alignment horizontal="center" vertical="center" wrapText="1"/>
    </xf>
    <xf numFmtId="16" fontId="36" fillId="123" borderId="60" xfId="0" applyNumberFormat="1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2" fillId="0" borderId="182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14" fontId="5" fillId="105" borderId="16" xfId="0" applyNumberFormat="1" applyFont="1" applyFill="1" applyBorder="1" applyAlignment="1">
      <alignment horizontal="center" vertical="center" wrapText="1"/>
    </xf>
    <xf numFmtId="175" fontId="80" fillId="106" borderId="186" xfId="0" applyNumberFormat="1" applyFont="1" applyFill="1" applyBorder="1" applyAlignment="1">
      <alignment horizontal="center"/>
    </xf>
    <xf numFmtId="175" fontId="80" fillId="106" borderId="187" xfId="0" applyNumberFormat="1" applyFont="1" applyFill="1" applyBorder="1" applyAlignment="1">
      <alignment horizontal="center" vertical="center" wrapText="1"/>
    </xf>
    <xf numFmtId="175" fontId="80" fillId="107" borderId="187" xfId="0" applyNumberFormat="1" applyFont="1" applyFill="1" applyBorder="1" applyAlignment="1">
      <alignment horizontal="center"/>
    </xf>
    <xf numFmtId="0" fontId="78" fillId="0" borderId="6" xfId="0" applyFont="1" applyBorder="1" applyAlignment="1">
      <alignment horizontal="center" vertical="top" textRotation="90" wrapText="1"/>
    </xf>
    <xf numFmtId="0" fontId="78" fillId="0" borderId="25" xfId="0" applyFont="1" applyBorder="1" applyAlignment="1">
      <alignment horizontal="center" vertical="top" textRotation="90" wrapText="1"/>
    </xf>
    <xf numFmtId="0" fontId="78" fillId="0" borderId="24" xfId="0" applyFont="1" applyBorder="1" applyAlignment="1">
      <alignment horizontal="center" vertical="top" textRotation="90" wrapText="1"/>
    </xf>
    <xf numFmtId="1" fontId="19" fillId="0" borderId="18" xfId="1" applyNumberFormat="1" applyFont="1" applyFill="1" applyBorder="1" applyAlignment="1">
      <alignment horizontal="center" vertical="center"/>
    </xf>
    <xf numFmtId="1" fontId="19" fillId="0" borderId="17" xfId="1" applyNumberFormat="1" applyFont="1" applyFill="1" applyBorder="1" applyAlignment="1">
      <alignment horizontal="center" vertical="center"/>
    </xf>
    <xf numFmtId="164" fontId="30" fillId="0" borderId="18" xfId="1" applyNumberFormat="1" applyFont="1" applyFill="1" applyBorder="1" applyAlignment="1">
      <alignment horizontal="center" vertical="center"/>
    </xf>
    <xf numFmtId="164" fontId="30" fillId="0" borderId="17" xfId="1" applyNumberFormat="1" applyFont="1" applyFill="1" applyBorder="1" applyAlignment="1">
      <alignment horizontal="center" vertical="center"/>
    </xf>
    <xf numFmtId="164" fontId="50" fillId="0" borderId="18" xfId="1" applyNumberFormat="1" applyFont="1" applyFill="1" applyBorder="1" applyAlignment="1">
      <alignment horizontal="center" vertical="center"/>
    </xf>
    <xf numFmtId="164" fontId="50" fillId="0" borderId="17" xfId="1" applyNumberFormat="1" applyFont="1" applyFill="1" applyBorder="1" applyAlignment="1">
      <alignment horizontal="center" vertical="center"/>
    </xf>
    <xf numFmtId="1" fontId="19" fillId="0" borderId="23" xfId="1" applyNumberFormat="1" applyFont="1" applyFill="1" applyBorder="1" applyAlignment="1">
      <alignment horizontal="center" vertical="center"/>
    </xf>
    <xf numFmtId="164" fontId="30" fillId="0" borderId="23" xfId="1" applyNumberFormat="1" applyFont="1" applyFill="1" applyBorder="1" applyAlignment="1">
      <alignment horizontal="center" vertical="center"/>
    </xf>
    <xf numFmtId="164" fontId="23" fillId="0" borderId="18" xfId="1" applyNumberFormat="1" applyFont="1" applyFill="1" applyBorder="1" applyAlignment="1">
      <alignment horizontal="center" vertical="center"/>
    </xf>
    <xf numFmtId="164" fontId="23" fillId="0" borderId="17" xfId="1" applyNumberFormat="1" applyFont="1" applyFill="1" applyBorder="1" applyAlignment="1">
      <alignment horizontal="center" vertical="center"/>
    </xf>
    <xf numFmtId="164" fontId="23" fillId="0" borderId="23" xfId="1" applyNumberFormat="1" applyFont="1" applyFill="1" applyBorder="1" applyAlignment="1">
      <alignment horizontal="center" vertical="center"/>
    </xf>
    <xf numFmtId="164" fontId="50" fillId="0" borderId="23" xfId="1" applyNumberFormat="1" applyFont="1" applyFill="1" applyBorder="1" applyAlignment="1">
      <alignment horizontal="center" vertical="center"/>
    </xf>
    <xf numFmtId="0" fontId="50" fillId="40" borderId="34" xfId="1" applyNumberFormat="1" applyFont="1" applyFill="1" applyBorder="1" applyAlignment="1">
      <alignment horizontal="center" vertical="center"/>
    </xf>
    <xf numFmtId="0" fontId="50" fillId="40" borderId="35" xfId="1" applyNumberFormat="1" applyFont="1" applyFill="1" applyBorder="1" applyAlignment="1">
      <alignment horizontal="center" vertical="center"/>
    </xf>
    <xf numFmtId="0" fontId="50" fillId="40" borderId="36" xfId="1" applyNumberFormat="1" applyFont="1" applyFill="1" applyBorder="1" applyAlignment="1">
      <alignment horizontal="center" vertical="center"/>
    </xf>
    <xf numFmtId="164" fontId="4" fillId="74" borderId="29" xfId="1" applyNumberFormat="1" applyFont="1" applyFill="1" applyBorder="1" applyAlignment="1">
      <alignment horizontal="center" vertical="center"/>
    </xf>
    <xf numFmtId="164" fontId="4" fillId="74" borderId="28" xfId="1" applyNumberFormat="1" applyFont="1" applyFill="1" applyBorder="1" applyAlignment="1">
      <alignment horizontal="center" vertical="center"/>
    </xf>
    <xf numFmtId="164" fontId="4" fillId="74" borderId="5" xfId="1" applyNumberFormat="1" applyFont="1" applyFill="1" applyBorder="1" applyAlignment="1">
      <alignment horizontal="center" vertical="center"/>
    </xf>
    <xf numFmtId="164" fontId="4" fillId="79" borderId="28" xfId="1" applyNumberFormat="1" applyFont="1" applyFill="1" applyBorder="1" applyAlignment="1">
      <alignment horizontal="center" vertical="center"/>
    </xf>
    <xf numFmtId="164" fontId="4" fillId="82" borderId="29" xfId="1" applyNumberFormat="1" applyFont="1" applyFill="1" applyBorder="1" applyAlignment="1">
      <alignment horizontal="center" vertical="center"/>
    </xf>
    <xf numFmtId="164" fontId="4" fillId="82" borderId="28" xfId="1" applyNumberFormat="1" applyFont="1" applyFill="1" applyBorder="1" applyAlignment="1">
      <alignment horizontal="center" vertical="center"/>
    </xf>
    <xf numFmtId="164" fontId="4" fillId="82" borderId="5" xfId="1" applyNumberFormat="1" applyFont="1" applyFill="1" applyBorder="1" applyAlignment="1">
      <alignment horizontal="center" vertical="center"/>
    </xf>
    <xf numFmtId="164" fontId="4" fillId="79" borderId="29" xfId="1" applyNumberFormat="1" applyFont="1" applyFill="1" applyBorder="1" applyAlignment="1">
      <alignment horizontal="center" vertical="center"/>
    </xf>
    <xf numFmtId="164" fontId="4" fillId="79" borderId="5" xfId="1" applyNumberFormat="1" applyFont="1" applyFill="1" applyBorder="1" applyAlignment="1">
      <alignment horizontal="center" vertical="center"/>
    </xf>
    <xf numFmtId="0" fontId="50" fillId="40" borderId="18" xfId="1" applyNumberFormat="1" applyFont="1" applyFill="1" applyBorder="1" applyAlignment="1">
      <alignment horizontal="center" vertical="center"/>
    </xf>
    <xf numFmtId="0" fontId="50" fillId="40" borderId="17" xfId="1" applyNumberFormat="1" applyFont="1" applyFill="1" applyBorder="1" applyAlignment="1">
      <alignment horizontal="center" vertical="center"/>
    </xf>
    <xf numFmtId="164" fontId="4" fillId="74" borderId="18" xfId="1" applyNumberFormat="1" applyFont="1" applyFill="1" applyBorder="1" applyAlignment="1">
      <alignment horizontal="center" vertical="center"/>
    </xf>
    <xf numFmtId="164" fontId="4" fillId="74" borderId="17" xfId="1" applyNumberFormat="1" applyFont="1" applyFill="1" applyBorder="1" applyAlignment="1">
      <alignment horizontal="center" vertical="center"/>
    </xf>
    <xf numFmtId="0" fontId="50" fillId="40" borderId="23" xfId="1" applyNumberFormat="1" applyFont="1" applyFill="1" applyBorder="1" applyAlignment="1">
      <alignment horizontal="center" vertical="center"/>
    </xf>
    <xf numFmtId="164" fontId="4" fillId="79" borderId="18" xfId="1" applyNumberFormat="1" applyFont="1" applyFill="1" applyBorder="1" applyAlignment="1">
      <alignment horizontal="center" vertical="center"/>
    </xf>
    <xf numFmtId="164" fontId="4" fillId="79" borderId="17" xfId="1" applyNumberFormat="1" applyFont="1" applyFill="1" applyBorder="1" applyAlignment="1">
      <alignment horizontal="center" vertical="center"/>
    </xf>
    <xf numFmtId="164" fontId="4" fillId="79" borderId="23" xfId="1" applyNumberFormat="1" applyFont="1" applyFill="1" applyBorder="1" applyAlignment="1">
      <alignment horizontal="center" vertical="center"/>
    </xf>
    <xf numFmtId="164" fontId="4" fillId="0" borderId="18" xfId="1" applyNumberFormat="1" applyFont="1" applyFill="1" applyBorder="1" applyAlignment="1">
      <alignment horizontal="center" vertical="center"/>
    </xf>
    <xf numFmtId="164" fontId="4" fillId="0" borderId="17" xfId="1" applyNumberFormat="1" applyFont="1" applyFill="1" applyBorder="1" applyAlignment="1">
      <alignment horizontal="center" vertical="center"/>
    </xf>
    <xf numFmtId="164" fontId="4" fillId="0" borderId="23" xfId="1" applyNumberFormat="1" applyFont="1" applyFill="1" applyBorder="1" applyAlignment="1">
      <alignment horizontal="center" vertical="center"/>
    </xf>
    <xf numFmtId="175" fontId="30" fillId="0" borderId="18" xfId="1" applyNumberFormat="1" applyFont="1" applyFill="1" applyBorder="1" applyAlignment="1">
      <alignment horizontal="center" vertical="center"/>
    </xf>
    <xf numFmtId="175" fontId="30" fillId="0" borderId="17" xfId="1" applyNumberFormat="1" applyFont="1" applyFill="1" applyBorder="1" applyAlignment="1">
      <alignment horizontal="center" vertical="center"/>
    </xf>
    <xf numFmtId="164" fontId="19" fillId="74" borderId="29" xfId="1" applyNumberFormat="1" applyFont="1" applyFill="1" applyBorder="1" applyAlignment="1">
      <alignment horizontal="center" vertical="center"/>
    </xf>
    <xf numFmtId="164" fontId="19" fillId="74" borderId="28" xfId="1" applyNumberFormat="1" applyFont="1" applyFill="1" applyBorder="1" applyAlignment="1">
      <alignment horizontal="center" vertical="center"/>
    </xf>
    <xf numFmtId="164" fontId="19" fillId="74" borderId="5" xfId="1" applyNumberFormat="1" applyFont="1" applyFill="1" applyBorder="1" applyAlignment="1">
      <alignment horizontal="center" vertical="center"/>
    </xf>
    <xf numFmtId="164" fontId="71" fillId="0" borderId="18" xfId="1" applyNumberFormat="1" applyFont="1" applyFill="1" applyBorder="1" applyAlignment="1">
      <alignment horizontal="center" vertical="center"/>
    </xf>
    <xf numFmtId="164" fontId="71" fillId="0" borderId="17" xfId="1" applyNumberFormat="1" applyFont="1" applyFill="1" applyBorder="1" applyAlignment="1">
      <alignment horizontal="center" vertical="center"/>
    </xf>
    <xf numFmtId="164" fontId="30" fillId="0" borderId="18" xfId="1" applyNumberFormat="1" applyFont="1" applyFill="1" applyBorder="1" applyAlignment="1"/>
    <xf numFmtId="164" fontId="30" fillId="0" borderId="17" xfId="1" applyNumberFormat="1" applyFont="1" applyFill="1" applyBorder="1" applyAlignment="1"/>
    <xf numFmtId="164" fontId="19" fillId="0" borderId="18" xfId="1" applyNumberFormat="1" applyFont="1" applyFill="1" applyBorder="1" applyAlignment="1">
      <alignment horizontal="center" vertical="center"/>
    </xf>
    <xf numFmtId="164" fontId="19" fillId="0" borderId="17" xfId="1" applyNumberFormat="1" applyFont="1" applyFill="1" applyBorder="1" applyAlignment="1">
      <alignment horizontal="center" vertical="center"/>
    </xf>
    <xf numFmtId="164" fontId="19" fillId="0" borderId="23" xfId="1" applyNumberFormat="1" applyFont="1" applyFill="1" applyBorder="1" applyAlignment="1">
      <alignment horizontal="center" vertical="center"/>
    </xf>
    <xf numFmtId="164" fontId="3" fillId="0" borderId="18" xfId="1" applyNumberFormat="1" applyFont="1" applyFill="1" applyBorder="1" applyAlignment="1">
      <alignment horizontal="center" vertical="center"/>
    </xf>
    <xf numFmtId="164" fontId="3" fillId="0" borderId="17" xfId="1" applyNumberFormat="1" applyFont="1" applyFill="1" applyBorder="1" applyAlignment="1">
      <alignment horizontal="center" vertical="center"/>
    </xf>
    <xf numFmtId="164" fontId="4" fillId="86" borderId="29" xfId="1" applyNumberFormat="1" applyFont="1" applyFill="1" applyBorder="1" applyAlignment="1">
      <alignment horizontal="center" vertical="center"/>
    </xf>
    <xf numFmtId="164" fontId="4" fillId="86" borderId="28" xfId="1" applyNumberFormat="1" applyFont="1" applyFill="1" applyBorder="1" applyAlignment="1">
      <alignment horizontal="center" vertical="center"/>
    </xf>
    <xf numFmtId="1" fontId="19" fillId="0" borderId="78" xfId="1" applyNumberFormat="1" applyFont="1" applyFill="1" applyBorder="1" applyAlignment="1">
      <alignment horizontal="center" vertical="center"/>
    </xf>
    <xf numFmtId="164" fontId="4" fillId="79" borderId="27" xfId="1" applyNumberFormat="1" applyFont="1" applyFill="1" applyBorder="1" applyAlignment="1">
      <alignment horizontal="center" vertical="center"/>
    </xf>
    <xf numFmtId="164" fontId="4" fillId="79" borderId="0" xfId="1" applyNumberFormat="1" applyFont="1" applyFill="1" applyBorder="1" applyAlignment="1">
      <alignment horizontal="center" vertical="center"/>
    </xf>
    <xf numFmtId="14" fontId="0" fillId="0" borderId="170" xfId="2" applyNumberFormat="1" applyFont="1" applyBorder="1" applyAlignment="1" applyProtection="1">
      <alignment horizontal="center" vertical="center"/>
      <protection locked="0"/>
    </xf>
    <xf numFmtId="14" fontId="6" fillId="0" borderId="170" xfId="2" applyNumberFormat="1" applyBorder="1" applyAlignment="1" applyProtection="1">
      <alignment horizontal="center" vertical="center"/>
      <protection locked="0"/>
    </xf>
    <xf numFmtId="175" fontId="62" fillId="0" borderId="170" xfId="0" applyNumberFormat="1" applyFont="1" applyBorder="1" applyAlignment="1" applyProtection="1">
      <alignment horizontal="center" vertical="center"/>
      <protection locked="0"/>
    </xf>
    <xf numFmtId="175" fontId="36" fillId="0" borderId="170" xfId="0" applyNumberFormat="1" applyFont="1" applyBorder="1" applyAlignment="1" applyProtection="1">
      <alignment horizontal="center" vertical="center"/>
      <protection locked="0"/>
    </xf>
    <xf numFmtId="175" fontId="36" fillId="89" borderId="149" xfId="0" applyNumberFormat="1" applyFont="1" applyFill="1" applyBorder="1" applyAlignment="1" applyProtection="1">
      <alignment horizontal="center" vertical="center"/>
      <protection locked="0"/>
    </xf>
    <xf numFmtId="175" fontId="62" fillId="89" borderId="149" xfId="0" applyNumberFormat="1" applyFont="1" applyFill="1" applyBorder="1" applyAlignment="1" applyProtection="1">
      <alignment horizontal="center" vertical="center"/>
      <protection locked="0"/>
    </xf>
    <xf numFmtId="1" fontId="19" fillId="5" borderId="34" xfId="1" applyNumberFormat="1" applyFont="1" applyFill="1" applyBorder="1" applyAlignment="1" applyProtection="1">
      <alignment horizontal="center" vertical="center"/>
      <protection locked="0"/>
    </xf>
    <xf numFmtId="1" fontId="19" fillId="5" borderId="35" xfId="1" applyNumberFormat="1" applyFont="1" applyFill="1" applyBorder="1" applyAlignment="1" applyProtection="1">
      <alignment horizontal="center" vertical="center"/>
      <protection locked="0"/>
    </xf>
    <xf numFmtId="1" fontId="19" fillId="5" borderId="18" xfId="1" applyNumberFormat="1" applyFont="1" applyFill="1" applyBorder="1" applyAlignment="1" applyProtection="1">
      <alignment horizontal="center" vertical="center"/>
      <protection locked="0"/>
    </xf>
    <xf numFmtId="1" fontId="19" fillId="5" borderId="17" xfId="1" applyNumberFormat="1" applyFont="1" applyFill="1" applyBorder="1" applyAlignment="1" applyProtection="1">
      <alignment horizontal="center" vertical="center"/>
      <protection locked="0"/>
    </xf>
    <xf numFmtId="175" fontId="62" fillId="0" borderId="170" xfId="0" applyNumberFormat="1" applyFont="1" applyFill="1" applyBorder="1" applyAlignment="1" applyProtection="1">
      <alignment horizontal="center" vertical="center"/>
      <protection locked="0"/>
    </xf>
    <xf numFmtId="14" fontId="59" fillId="2" borderId="0" xfId="1" applyNumberFormat="1" applyFont="1" applyFill="1" applyBorder="1" applyAlignment="1" applyProtection="1">
      <alignment horizontal="center" vertical="center"/>
      <protection locked="0"/>
    </xf>
    <xf numFmtId="175" fontId="36" fillId="0" borderId="0" xfId="0" applyNumberFormat="1" applyFont="1" applyBorder="1" applyAlignment="1" applyProtection="1">
      <alignment horizontal="center" vertical="center"/>
      <protection locked="0"/>
    </xf>
    <xf numFmtId="175" fontId="62" fillId="0" borderId="0" xfId="0" applyNumberFormat="1" applyFont="1" applyBorder="1" applyAlignment="1" applyProtection="1">
      <alignment horizontal="center" vertical="center"/>
      <protection locked="0"/>
    </xf>
    <xf numFmtId="175" fontId="4" fillId="0" borderId="149" xfId="1" applyNumberFormat="1" applyFont="1" applyFill="1" applyBorder="1" applyAlignment="1" applyProtection="1">
      <alignment horizontal="center" vertical="center"/>
      <protection locked="0"/>
    </xf>
    <xf numFmtId="0" fontId="62" fillId="91" borderId="166" xfId="0" applyFont="1" applyFill="1" applyBorder="1" applyAlignment="1" applyProtection="1">
      <alignment horizontal="center" vertical="center" wrapText="1"/>
      <protection locked="0"/>
    </xf>
    <xf numFmtId="0" fontId="62" fillId="91" borderId="165" xfId="0" applyFont="1" applyFill="1" applyBorder="1" applyAlignment="1" applyProtection="1">
      <alignment horizontal="center" vertical="center" wrapText="1"/>
      <protection locked="0"/>
    </xf>
    <xf numFmtId="177" fontId="57" fillId="0" borderId="34" xfId="4" applyNumberFormat="1" applyFont="1" applyBorder="1" applyAlignment="1" applyProtection="1">
      <alignment horizontal="right" vertical="center" wrapText="1"/>
      <protection locked="0"/>
    </xf>
    <xf numFmtId="177" fontId="57" fillId="0" borderId="35" xfId="4" applyNumberFormat="1" applyFont="1" applyBorder="1" applyAlignment="1" applyProtection="1">
      <alignment horizontal="right" vertical="center" wrapText="1"/>
      <protection locked="0"/>
    </xf>
    <xf numFmtId="177" fontId="57" fillId="0" borderId="17" xfId="4" applyNumberFormat="1" applyFont="1" applyBorder="1" applyAlignment="1" applyProtection="1">
      <alignment horizontal="right" vertical="center" wrapText="1"/>
      <protection locked="0"/>
    </xf>
    <xf numFmtId="175" fontId="4" fillId="0" borderId="52" xfId="1" applyNumberFormat="1" applyFont="1" applyFill="1" applyBorder="1" applyAlignment="1" applyProtection="1">
      <alignment horizontal="center" vertical="center"/>
      <protection locked="0"/>
    </xf>
    <xf numFmtId="175" fontId="4" fillId="0" borderId="0" xfId="1" applyNumberFormat="1" applyFont="1" applyFill="1" applyBorder="1" applyAlignment="1" applyProtection="1">
      <alignment horizontal="center" vertical="center"/>
      <protection locked="0"/>
    </xf>
    <xf numFmtId="0" fontId="62" fillId="91" borderId="149" xfId="0" applyFont="1" applyFill="1" applyBorder="1" applyAlignment="1" applyProtection="1">
      <alignment horizontal="center" vertical="center" wrapText="1"/>
      <protection locked="0"/>
    </xf>
    <xf numFmtId="164" fontId="4" fillId="74" borderId="0" xfId="1" applyNumberFormat="1" applyFont="1" applyFill="1" applyBorder="1" applyAlignment="1">
      <alignment horizontal="center" vertical="center"/>
    </xf>
    <xf numFmtId="164" fontId="4" fillId="74" borderId="4" xfId="1" applyNumberFormat="1" applyFont="1" applyFill="1" applyBorder="1" applyAlignment="1">
      <alignment horizontal="center" vertical="center"/>
    </xf>
    <xf numFmtId="164" fontId="4" fillId="74" borderId="27" xfId="1" applyNumberFormat="1" applyFont="1" applyFill="1" applyBorder="1" applyAlignment="1">
      <alignment horizontal="center" vertical="center"/>
    </xf>
    <xf numFmtId="164" fontId="30" fillId="0" borderId="34" xfId="1" applyNumberFormat="1" applyFont="1" applyFill="1" applyBorder="1" applyAlignment="1">
      <alignment horizontal="center" vertical="center"/>
    </xf>
    <xf numFmtId="164" fontId="30" fillId="0" borderId="35" xfId="1" applyNumberFormat="1" applyFont="1" applyFill="1" applyBorder="1" applyAlignment="1">
      <alignment horizontal="center" vertical="center"/>
    </xf>
    <xf numFmtId="164" fontId="30" fillId="0" borderId="36" xfId="1" applyNumberFormat="1" applyFont="1" applyFill="1" applyBorder="1" applyAlignment="1">
      <alignment horizontal="center" vertical="center"/>
    </xf>
    <xf numFmtId="1" fontId="19" fillId="0" borderId="92" xfId="1" applyNumberFormat="1" applyFont="1" applyFill="1" applyBorder="1" applyAlignment="1">
      <alignment horizontal="center" vertical="center"/>
    </xf>
    <xf numFmtId="1" fontId="19" fillId="0" borderId="29" xfId="1" applyNumberFormat="1" applyFont="1" applyFill="1" applyBorder="1" applyAlignment="1">
      <alignment horizontal="center" vertical="center"/>
    </xf>
    <xf numFmtId="1" fontId="19" fillId="0" borderId="28" xfId="1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83" borderId="43" xfId="0" applyFill="1" applyBorder="1" applyAlignment="1">
      <alignment horizontal="center" vertical="center"/>
    </xf>
    <xf numFmtId="0" fontId="0" fillId="83" borderId="44" xfId="0" applyFill="1" applyBorder="1" applyAlignment="1">
      <alignment horizontal="center" vertical="center"/>
    </xf>
    <xf numFmtId="0" fontId="0" fillId="83" borderId="1" xfId="0" applyFill="1" applyBorder="1" applyAlignment="1">
      <alignment horizontal="center" vertical="center"/>
    </xf>
    <xf numFmtId="0" fontId="1" fillId="85" borderId="18" xfId="0" applyFont="1" applyFill="1" applyBorder="1" applyAlignment="1">
      <alignment horizontal="center" vertical="center" wrapText="1"/>
    </xf>
    <xf numFmtId="0" fontId="1" fillId="85" borderId="23" xfId="0" applyFont="1" applyFill="1" applyBorder="1" applyAlignment="1">
      <alignment horizontal="center" vertical="center" wrapText="1"/>
    </xf>
    <xf numFmtId="0" fontId="1" fillId="107" borderId="18" xfId="0" applyFont="1" applyFill="1" applyBorder="1" applyAlignment="1">
      <alignment horizontal="center" vertical="center" wrapText="1"/>
    </xf>
    <xf numFmtId="0" fontId="1" fillId="107" borderId="23" xfId="0" applyFont="1" applyFill="1" applyBorder="1" applyAlignment="1">
      <alignment horizontal="center" vertical="center" wrapText="1"/>
    </xf>
    <xf numFmtId="0" fontId="1" fillId="101" borderId="18" xfId="0" applyFont="1" applyFill="1" applyBorder="1" applyAlignment="1">
      <alignment horizontal="center" vertical="center" wrapText="1"/>
    </xf>
    <xf numFmtId="0" fontId="1" fillId="101" borderId="23" xfId="0" applyFont="1" applyFill="1" applyBorder="1" applyAlignment="1">
      <alignment horizontal="center" vertical="center" wrapText="1"/>
    </xf>
    <xf numFmtId="0" fontId="1" fillId="105" borderId="18" xfId="0" applyFont="1" applyFill="1" applyBorder="1" applyAlignment="1">
      <alignment horizontal="center" vertical="center" wrapText="1"/>
    </xf>
    <xf numFmtId="0" fontId="1" fillId="105" borderId="23" xfId="0" applyFont="1" applyFill="1" applyBorder="1" applyAlignment="1">
      <alignment horizontal="center" vertical="center" wrapText="1"/>
    </xf>
    <xf numFmtId="0" fontId="1" fillId="106" borderId="18" xfId="0" applyFont="1" applyFill="1" applyBorder="1" applyAlignment="1">
      <alignment horizontal="center" vertical="center" wrapText="1"/>
    </xf>
    <xf numFmtId="0" fontId="1" fillId="106" borderId="23" xfId="0" applyFont="1" applyFill="1" applyBorder="1" applyAlignment="1">
      <alignment horizontal="center" vertical="center" wrapText="1"/>
    </xf>
    <xf numFmtId="0" fontId="84" fillId="113" borderId="18" xfId="0" applyFont="1" applyFill="1" applyBorder="1" applyAlignment="1">
      <alignment horizontal="center" vertical="center"/>
    </xf>
    <xf numFmtId="0" fontId="84" fillId="113" borderId="17" xfId="0" applyFont="1" applyFill="1" applyBorder="1" applyAlignment="1">
      <alignment horizontal="center" vertical="center"/>
    </xf>
    <xf numFmtId="0" fontId="84" fillId="113" borderId="23" xfId="0" applyFont="1" applyFill="1" applyBorder="1" applyAlignment="1">
      <alignment horizontal="center" vertical="center"/>
    </xf>
    <xf numFmtId="0" fontId="84" fillId="0" borderId="18" xfId="0" applyFont="1" applyFill="1" applyBorder="1" applyAlignment="1">
      <alignment horizontal="center" vertical="center"/>
    </xf>
    <xf numFmtId="0" fontId="84" fillId="0" borderId="17" xfId="0" applyFont="1" applyFill="1" applyBorder="1" applyAlignment="1">
      <alignment horizontal="center" vertical="center"/>
    </xf>
    <xf numFmtId="0" fontId="84" fillId="0" borderId="23" xfId="0" applyFont="1" applyFill="1" applyBorder="1" applyAlignment="1">
      <alignment horizontal="center" vertical="center"/>
    </xf>
  </cellXfs>
  <cellStyles count="54466">
    <cellStyle name="20% - Accent1" xfId="5694" builtinId="30" customBuiltin="1"/>
    <cellStyle name="20% - Accent1 2" xfId="6"/>
    <cellStyle name="20% - Accent1 2 10" xfId="36091"/>
    <cellStyle name="20% - Accent1 2 10 2" xfId="36092"/>
    <cellStyle name="20% - Accent1 2 11" xfId="36093"/>
    <cellStyle name="20% - Accent1 2 11 2" xfId="36094"/>
    <cellStyle name="20% - Accent1 2 12" xfId="36095"/>
    <cellStyle name="20% - Accent1 2 2" xfId="7"/>
    <cellStyle name="20% - Accent1 2 2 10" xfId="36096"/>
    <cellStyle name="20% - Accent1 2 2 10 2" xfId="36097"/>
    <cellStyle name="20% - Accent1 2 2 11" xfId="36098"/>
    <cellStyle name="20% - Accent1 2 2 2" xfId="8"/>
    <cellStyle name="20% - Accent1 2 2 2 2" xfId="9"/>
    <cellStyle name="20% - Accent1 2 2 2 2 2" xfId="36099"/>
    <cellStyle name="20% - Accent1 2 2 2 2 2 2" xfId="36100"/>
    <cellStyle name="20% - Accent1 2 2 2 2 2 2 2" xfId="36101"/>
    <cellStyle name="20% - Accent1 2 2 2 2 2 2 2 2" xfId="36102"/>
    <cellStyle name="20% - Accent1 2 2 2 2 2 2 2 2 2" xfId="36103"/>
    <cellStyle name="20% - Accent1 2 2 2 2 2 2 2 3" xfId="36104"/>
    <cellStyle name="20% - Accent1 2 2 2 2 2 2 3" xfId="36105"/>
    <cellStyle name="20% - Accent1 2 2 2 2 2 2 3 2" xfId="36106"/>
    <cellStyle name="20% - Accent1 2 2 2 2 2 2 4" xfId="36107"/>
    <cellStyle name="20% - Accent1 2 2 2 2 2 3" xfId="36108"/>
    <cellStyle name="20% - Accent1 2 2 2 2 2 3 2" xfId="36109"/>
    <cellStyle name="20% - Accent1 2 2 2 2 2 3 2 2" xfId="36110"/>
    <cellStyle name="20% - Accent1 2 2 2 2 2 3 2 2 2" xfId="36111"/>
    <cellStyle name="20% - Accent1 2 2 2 2 2 3 2 3" xfId="36112"/>
    <cellStyle name="20% - Accent1 2 2 2 2 2 3 3" xfId="36113"/>
    <cellStyle name="20% - Accent1 2 2 2 2 2 3 3 2" xfId="36114"/>
    <cellStyle name="20% - Accent1 2 2 2 2 2 3 4" xfId="36115"/>
    <cellStyle name="20% - Accent1 2 2 2 2 2 4" xfId="36116"/>
    <cellStyle name="20% - Accent1 2 2 2 2 2 4 2" xfId="36117"/>
    <cellStyle name="20% - Accent1 2 2 2 2 2 4 2 2" xfId="36118"/>
    <cellStyle name="20% - Accent1 2 2 2 2 2 4 3" xfId="36119"/>
    <cellStyle name="20% - Accent1 2 2 2 2 2 5" xfId="36120"/>
    <cellStyle name="20% - Accent1 2 2 2 2 2 5 2" xfId="36121"/>
    <cellStyle name="20% - Accent1 2 2 2 2 2 6" xfId="36122"/>
    <cellStyle name="20% - Accent1 2 2 2 2 3" xfId="36123"/>
    <cellStyle name="20% - Accent1 2 2 2 2 3 2" xfId="36124"/>
    <cellStyle name="20% - Accent1 2 2 2 2 3 2 2" xfId="36125"/>
    <cellStyle name="20% - Accent1 2 2 2 2 3 2 2 2" xfId="36126"/>
    <cellStyle name="20% - Accent1 2 2 2 2 3 2 3" xfId="36127"/>
    <cellStyle name="20% - Accent1 2 2 2 2 3 3" xfId="36128"/>
    <cellStyle name="20% - Accent1 2 2 2 2 3 3 2" xfId="36129"/>
    <cellStyle name="20% - Accent1 2 2 2 2 3 4" xfId="36130"/>
    <cellStyle name="20% - Accent1 2 2 2 2 4" xfId="36131"/>
    <cellStyle name="20% - Accent1 2 2 2 2 4 2" xfId="36132"/>
    <cellStyle name="20% - Accent1 2 2 2 2 4 2 2" xfId="36133"/>
    <cellStyle name="20% - Accent1 2 2 2 2 4 2 2 2" xfId="36134"/>
    <cellStyle name="20% - Accent1 2 2 2 2 4 2 3" xfId="36135"/>
    <cellStyle name="20% - Accent1 2 2 2 2 4 3" xfId="36136"/>
    <cellStyle name="20% - Accent1 2 2 2 2 4 3 2" xfId="36137"/>
    <cellStyle name="20% - Accent1 2 2 2 2 4 4" xfId="36138"/>
    <cellStyle name="20% - Accent1 2 2 2 2 5" xfId="36139"/>
    <cellStyle name="20% - Accent1 2 2 2 2 5 2" xfId="36140"/>
    <cellStyle name="20% - Accent1 2 2 2 2 5 2 2" xfId="36141"/>
    <cellStyle name="20% - Accent1 2 2 2 2 5 3" xfId="36142"/>
    <cellStyle name="20% - Accent1 2 2 2 2 6" xfId="36143"/>
    <cellStyle name="20% - Accent1 2 2 2 2 6 2" xfId="36144"/>
    <cellStyle name="20% - Accent1 2 2 2 2 7" xfId="36145"/>
    <cellStyle name="20% - Accent1 2 2 2 3" xfId="36146"/>
    <cellStyle name="20% - Accent1 2 2 2 3 2" xfId="36147"/>
    <cellStyle name="20% - Accent1 2 2 2 3 2 2" xfId="36148"/>
    <cellStyle name="20% - Accent1 2 2 2 3 2 2 2" xfId="36149"/>
    <cellStyle name="20% - Accent1 2 2 2 3 2 2 2 2" xfId="36150"/>
    <cellStyle name="20% - Accent1 2 2 2 3 2 2 3" xfId="36151"/>
    <cellStyle name="20% - Accent1 2 2 2 3 2 3" xfId="36152"/>
    <cellStyle name="20% - Accent1 2 2 2 3 2 3 2" xfId="36153"/>
    <cellStyle name="20% - Accent1 2 2 2 3 2 4" xfId="36154"/>
    <cellStyle name="20% - Accent1 2 2 2 3 3" xfId="36155"/>
    <cellStyle name="20% - Accent1 2 2 2 3 3 2" xfId="36156"/>
    <cellStyle name="20% - Accent1 2 2 2 3 3 2 2" xfId="36157"/>
    <cellStyle name="20% - Accent1 2 2 2 3 3 2 2 2" xfId="36158"/>
    <cellStyle name="20% - Accent1 2 2 2 3 3 2 3" xfId="36159"/>
    <cellStyle name="20% - Accent1 2 2 2 3 3 3" xfId="36160"/>
    <cellStyle name="20% - Accent1 2 2 2 3 3 3 2" xfId="36161"/>
    <cellStyle name="20% - Accent1 2 2 2 3 3 4" xfId="36162"/>
    <cellStyle name="20% - Accent1 2 2 2 3 4" xfId="36163"/>
    <cellStyle name="20% - Accent1 2 2 2 3 4 2" xfId="36164"/>
    <cellStyle name="20% - Accent1 2 2 2 3 4 2 2" xfId="36165"/>
    <cellStyle name="20% - Accent1 2 2 2 3 4 3" xfId="36166"/>
    <cellStyle name="20% - Accent1 2 2 2 3 5" xfId="36167"/>
    <cellStyle name="20% - Accent1 2 2 2 3 5 2" xfId="36168"/>
    <cellStyle name="20% - Accent1 2 2 2 3 6" xfId="36169"/>
    <cellStyle name="20% - Accent1 2 2 2 4" xfId="36170"/>
    <cellStyle name="20% - Accent1 2 2 2 4 2" xfId="36171"/>
    <cellStyle name="20% - Accent1 2 2 2 4 2 2" xfId="36172"/>
    <cellStyle name="20% - Accent1 2 2 2 4 2 2 2" xfId="36173"/>
    <cellStyle name="20% - Accent1 2 2 2 4 2 3" xfId="36174"/>
    <cellStyle name="20% - Accent1 2 2 2 4 3" xfId="36175"/>
    <cellStyle name="20% - Accent1 2 2 2 4 3 2" xfId="36176"/>
    <cellStyle name="20% - Accent1 2 2 2 4 4" xfId="36177"/>
    <cellStyle name="20% - Accent1 2 2 2 5" xfId="36178"/>
    <cellStyle name="20% - Accent1 2 2 2 5 2" xfId="36179"/>
    <cellStyle name="20% - Accent1 2 2 2 5 2 2" xfId="36180"/>
    <cellStyle name="20% - Accent1 2 2 2 5 2 2 2" xfId="36181"/>
    <cellStyle name="20% - Accent1 2 2 2 5 2 3" xfId="36182"/>
    <cellStyle name="20% - Accent1 2 2 2 5 3" xfId="36183"/>
    <cellStyle name="20% - Accent1 2 2 2 5 3 2" xfId="36184"/>
    <cellStyle name="20% - Accent1 2 2 2 5 4" xfId="36185"/>
    <cellStyle name="20% - Accent1 2 2 2 6" xfId="36186"/>
    <cellStyle name="20% - Accent1 2 2 2 6 2" xfId="36187"/>
    <cellStyle name="20% - Accent1 2 2 2 6 2 2" xfId="36188"/>
    <cellStyle name="20% - Accent1 2 2 2 6 3" xfId="36189"/>
    <cellStyle name="20% - Accent1 2 2 2 7" xfId="36190"/>
    <cellStyle name="20% - Accent1 2 2 2 7 2" xfId="36191"/>
    <cellStyle name="20% - Accent1 2 2 2 8" xfId="36192"/>
    <cellStyle name="20% - Accent1 2 2 3" xfId="10"/>
    <cellStyle name="20% - Accent1 2 2 3 2" xfId="36193"/>
    <cellStyle name="20% - Accent1 2 2 3 2 2" xfId="36194"/>
    <cellStyle name="20% - Accent1 2 2 3 2 2 2" xfId="36195"/>
    <cellStyle name="20% - Accent1 2 2 3 2 2 2 2" xfId="36196"/>
    <cellStyle name="20% - Accent1 2 2 3 2 2 2 2 2" xfId="36197"/>
    <cellStyle name="20% - Accent1 2 2 3 2 2 2 3" xfId="36198"/>
    <cellStyle name="20% - Accent1 2 2 3 2 2 3" xfId="36199"/>
    <cellStyle name="20% - Accent1 2 2 3 2 2 3 2" xfId="36200"/>
    <cellStyle name="20% - Accent1 2 2 3 2 2 4" xfId="36201"/>
    <cellStyle name="20% - Accent1 2 2 3 2 3" xfId="36202"/>
    <cellStyle name="20% - Accent1 2 2 3 2 3 2" xfId="36203"/>
    <cellStyle name="20% - Accent1 2 2 3 2 3 2 2" xfId="36204"/>
    <cellStyle name="20% - Accent1 2 2 3 2 3 2 2 2" xfId="36205"/>
    <cellStyle name="20% - Accent1 2 2 3 2 3 2 3" xfId="36206"/>
    <cellStyle name="20% - Accent1 2 2 3 2 3 3" xfId="36207"/>
    <cellStyle name="20% - Accent1 2 2 3 2 3 3 2" xfId="36208"/>
    <cellStyle name="20% - Accent1 2 2 3 2 3 4" xfId="36209"/>
    <cellStyle name="20% - Accent1 2 2 3 2 4" xfId="36210"/>
    <cellStyle name="20% - Accent1 2 2 3 2 4 2" xfId="36211"/>
    <cellStyle name="20% - Accent1 2 2 3 2 4 2 2" xfId="36212"/>
    <cellStyle name="20% - Accent1 2 2 3 2 4 3" xfId="36213"/>
    <cellStyle name="20% - Accent1 2 2 3 2 5" xfId="36214"/>
    <cellStyle name="20% - Accent1 2 2 3 2 5 2" xfId="36215"/>
    <cellStyle name="20% - Accent1 2 2 3 2 6" xfId="36216"/>
    <cellStyle name="20% - Accent1 2 2 3 3" xfId="36217"/>
    <cellStyle name="20% - Accent1 2 2 3 3 2" xfId="36218"/>
    <cellStyle name="20% - Accent1 2 2 3 3 2 2" xfId="36219"/>
    <cellStyle name="20% - Accent1 2 2 3 3 2 2 2" xfId="36220"/>
    <cellStyle name="20% - Accent1 2 2 3 3 2 3" xfId="36221"/>
    <cellStyle name="20% - Accent1 2 2 3 3 3" xfId="36222"/>
    <cellStyle name="20% - Accent1 2 2 3 3 3 2" xfId="36223"/>
    <cellStyle name="20% - Accent1 2 2 3 3 4" xfId="36224"/>
    <cellStyle name="20% - Accent1 2 2 3 4" xfId="36225"/>
    <cellStyle name="20% - Accent1 2 2 3 4 2" xfId="36226"/>
    <cellStyle name="20% - Accent1 2 2 3 4 2 2" xfId="36227"/>
    <cellStyle name="20% - Accent1 2 2 3 4 2 2 2" xfId="36228"/>
    <cellStyle name="20% - Accent1 2 2 3 4 2 3" xfId="36229"/>
    <cellStyle name="20% - Accent1 2 2 3 4 3" xfId="36230"/>
    <cellStyle name="20% - Accent1 2 2 3 4 3 2" xfId="36231"/>
    <cellStyle name="20% - Accent1 2 2 3 4 4" xfId="36232"/>
    <cellStyle name="20% - Accent1 2 2 3 5" xfId="36233"/>
    <cellStyle name="20% - Accent1 2 2 3 5 2" xfId="36234"/>
    <cellStyle name="20% - Accent1 2 2 3 5 2 2" xfId="36235"/>
    <cellStyle name="20% - Accent1 2 2 3 5 3" xfId="36236"/>
    <cellStyle name="20% - Accent1 2 2 3 6" xfId="36237"/>
    <cellStyle name="20% - Accent1 2 2 3 6 2" xfId="36238"/>
    <cellStyle name="20% - Accent1 2 2 3 7" xfId="36239"/>
    <cellStyle name="20% - Accent1 2 2 4" xfId="36240"/>
    <cellStyle name="20% - Accent1 2 2 4 2" xfId="36241"/>
    <cellStyle name="20% - Accent1 2 2 4 2 2" xfId="36242"/>
    <cellStyle name="20% - Accent1 2 2 4 2 2 2" xfId="36243"/>
    <cellStyle name="20% - Accent1 2 2 4 2 2 2 2" xfId="36244"/>
    <cellStyle name="20% - Accent1 2 2 4 2 2 3" xfId="36245"/>
    <cellStyle name="20% - Accent1 2 2 4 2 3" xfId="36246"/>
    <cellStyle name="20% - Accent1 2 2 4 2 3 2" xfId="36247"/>
    <cellStyle name="20% - Accent1 2 2 4 2 4" xfId="36248"/>
    <cellStyle name="20% - Accent1 2 2 4 3" xfId="36249"/>
    <cellStyle name="20% - Accent1 2 2 4 3 2" xfId="36250"/>
    <cellStyle name="20% - Accent1 2 2 4 3 2 2" xfId="36251"/>
    <cellStyle name="20% - Accent1 2 2 4 3 2 2 2" xfId="36252"/>
    <cellStyle name="20% - Accent1 2 2 4 3 2 3" xfId="36253"/>
    <cellStyle name="20% - Accent1 2 2 4 3 3" xfId="36254"/>
    <cellStyle name="20% - Accent1 2 2 4 3 3 2" xfId="36255"/>
    <cellStyle name="20% - Accent1 2 2 4 3 4" xfId="36256"/>
    <cellStyle name="20% - Accent1 2 2 4 4" xfId="36257"/>
    <cellStyle name="20% - Accent1 2 2 4 4 2" xfId="36258"/>
    <cellStyle name="20% - Accent1 2 2 4 4 2 2" xfId="36259"/>
    <cellStyle name="20% - Accent1 2 2 4 4 3" xfId="36260"/>
    <cellStyle name="20% - Accent1 2 2 4 5" xfId="36261"/>
    <cellStyle name="20% - Accent1 2 2 4 5 2" xfId="36262"/>
    <cellStyle name="20% - Accent1 2 2 4 6" xfId="36263"/>
    <cellStyle name="20% - Accent1 2 2 5" xfId="36264"/>
    <cellStyle name="20% - Accent1 2 2 5 2" xfId="36265"/>
    <cellStyle name="20% - Accent1 2 2 5 2 2" xfId="36266"/>
    <cellStyle name="20% - Accent1 2 2 5 2 2 2" xfId="36267"/>
    <cellStyle name="20% - Accent1 2 2 5 2 2 2 2" xfId="36268"/>
    <cellStyle name="20% - Accent1 2 2 5 2 2 3" xfId="36269"/>
    <cellStyle name="20% - Accent1 2 2 5 2 3" xfId="36270"/>
    <cellStyle name="20% - Accent1 2 2 5 2 3 2" xfId="36271"/>
    <cellStyle name="20% - Accent1 2 2 5 2 4" xfId="36272"/>
    <cellStyle name="20% - Accent1 2 2 5 3" xfId="36273"/>
    <cellStyle name="20% - Accent1 2 2 5 3 2" xfId="36274"/>
    <cellStyle name="20% - Accent1 2 2 5 3 2 2" xfId="36275"/>
    <cellStyle name="20% - Accent1 2 2 5 3 2 2 2" xfId="36276"/>
    <cellStyle name="20% - Accent1 2 2 5 3 2 3" xfId="36277"/>
    <cellStyle name="20% - Accent1 2 2 5 3 3" xfId="36278"/>
    <cellStyle name="20% - Accent1 2 2 5 3 3 2" xfId="36279"/>
    <cellStyle name="20% - Accent1 2 2 5 3 4" xfId="36280"/>
    <cellStyle name="20% - Accent1 2 2 5 4" xfId="36281"/>
    <cellStyle name="20% - Accent1 2 2 5 4 2" xfId="36282"/>
    <cellStyle name="20% - Accent1 2 2 5 4 2 2" xfId="36283"/>
    <cellStyle name="20% - Accent1 2 2 5 4 3" xfId="36284"/>
    <cellStyle name="20% - Accent1 2 2 5 5" xfId="36285"/>
    <cellStyle name="20% - Accent1 2 2 5 5 2" xfId="36286"/>
    <cellStyle name="20% - Accent1 2 2 5 6" xfId="36287"/>
    <cellStyle name="20% - Accent1 2 2 6" xfId="36288"/>
    <cellStyle name="20% - Accent1 2 2 6 2" xfId="36289"/>
    <cellStyle name="20% - Accent1 2 2 6 2 2" xfId="36290"/>
    <cellStyle name="20% - Accent1 2 2 6 2 2 2" xfId="36291"/>
    <cellStyle name="20% - Accent1 2 2 6 2 3" xfId="36292"/>
    <cellStyle name="20% - Accent1 2 2 6 3" xfId="36293"/>
    <cellStyle name="20% - Accent1 2 2 6 3 2" xfId="36294"/>
    <cellStyle name="20% - Accent1 2 2 6 4" xfId="36295"/>
    <cellStyle name="20% - Accent1 2 2 7" xfId="36296"/>
    <cellStyle name="20% - Accent1 2 2 7 2" xfId="36297"/>
    <cellStyle name="20% - Accent1 2 2 7 2 2" xfId="36298"/>
    <cellStyle name="20% - Accent1 2 2 7 2 2 2" xfId="36299"/>
    <cellStyle name="20% - Accent1 2 2 7 2 3" xfId="36300"/>
    <cellStyle name="20% - Accent1 2 2 7 3" xfId="36301"/>
    <cellStyle name="20% - Accent1 2 2 7 3 2" xfId="36302"/>
    <cellStyle name="20% - Accent1 2 2 7 4" xfId="36303"/>
    <cellStyle name="20% - Accent1 2 2 8" xfId="36304"/>
    <cellStyle name="20% - Accent1 2 2 8 2" xfId="36305"/>
    <cellStyle name="20% - Accent1 2 2 8 2 2" xfId="36306"/>
    <cellStyle name="20% - Accent1 2 2 8 3" xfId="36307"/>
    <cellStyle name="20% - Accent1 2 2 9" xfId="36308"/>
    <cellStyle name="20% - Accent1 2 2 9 2" xfId="36309"/>
    <cellStyle name="20% - Accent1 2 3" xfId="11"/>
    <cellStyle name="20% - Accent1 2 3 2" xfId="12"/>
    <cellStyle name="20% - Accent1 2 3 2 2" xfId="36310"/>
    <cellStyle name="20% - Accent1 2 3 2 2 2" xfId="36311"/>
    <cellStyle name="20% - Accent1 2 3 2 2 2 2" xfId="36312"/>
    <cellStyle name="20% - Accent1 2 3 2 2 2 2 2" xfId="36313"/>
    <cellStyle name="20% - Accent1 2 3 2 2 2 2 2 2" xfId="36314"/>
    <cellStyle name="20% - Accent1 2 3 2 2 2 2 3" xfId="36315"/>
    <cellStyle name="20% - Accent1 2 3 2 2 2 3" xfId="36316"/>
    <cellStyle name="20% - Accent1 2 3 2 2 2 3 2" xfId="36317"/>
    <cellStyle name="20% - Accent1 2 3 2 2 2 4" xfId="36318"/>
    <cellStyle name="20% - Accent1 2 3 2 2 3" xfId="36319"/>
    <cellStyle name="20% - Accent1 2 3 2 2 3 2" xfId="36320"/>
    <cellStyle name="20% - Accent1 2 3 2 2 3 2 2" xfId="36321"/>
    <cellStyle name="20% - Accent1 2 3 2 2 3 2 2 2" xfId="36322"/>
    <cellStyle name="20% - Accent1 2 3 2 2 3 2 3" xfId="36323"/>
    <cellStyle name="20% - Accent1 2 3 2 2 3 3" xfId="36324"/>
    <cellStyle name="20% - Accent1 2 3 2 2 3 3 2" xfId="36325"/>
    <cellStyle name="20% - Accent1 2 3 2 2 3 4" xfId="36326"/>
    <cellStyle name="20% - Accent1 2 3 2 2 4" xfId="36327"/>
    <cellStyle name="20% - Accent1 2 3 2 2 4 2" xfId="36328"/>
    <cellStyle name="20% - Accent1 2 3 2 2 4 2 2" xfId="36329"/>
    <cellStyle name="20% - Accent1 2 3 2 2 4 3" xfId="36330"/>
    <cellStyle name="20% - Accent1 2 3 2 2 5" xfId="36331"/>
    <cellStyle name="20% - Accent1 2 3 2 2 5 2" xfId="36332"/>
    <cellStyle name="20% - Accent1 2 3 2 2 6" xfId="36333"/>
    <cellStyle name="20% - Accent1 2 3 2 3" xfId="36334"/>
    <cellStyle name="20% - Accent1 2 3 2 3 2" xfId="36335"/>
    <cellStyle name="20% - Accent1 2 3 2 3 2 2" xfId="36336"/>
    <cellStyle name="20% - Accent1 2 3 2 3 2 2 2" xfId="36337"/>
    <cellStyle name="20% - Accent1 2 3 2 3 2 3" xfId="36338"/>
    <cellStyle name="20% - Accent1 2 3 2 3 3" xfId="36339"/>
    <cellStyle name="20% - Accent1 2 3 2 3 3 2" xfId="36340"/>
    <cellStyle name="20% - Accent1 2 3 2 3 4" xfId="36341"/>
    <cellStyle name="20% - Accent1 2 3 2 4" xfId="36342"/>
    <cellStyle name="20% - Accent1 2 3 2 4 2" xfId="36343"/>
    <cellStyle name="20% - Accent1 2 3 2 4 2 2" xfId="36344"/>
    <cellStyle name="20% - Accent1 2 3 2 4 2 2 2" xfId="36345"/>
    <cellStyle name="20% - Accent1 2 3 2 4 2 3" xfId="36346"/>
    <cellStyle name="20% - Accent1 2 3 2 4 3" xfId="36347"/>
    <cellStyle name="20% - Accent1 2 3 2 4 3 2" xfId="36348"/>
    <cellStyle name="20% - Accent1 2 3 2 4 4" xfId="36349"/>
    <cellStyle name="20% - Accent1 2 3 2 5" xfId="36350"/>
    <cellStyle name="20% - Accent1 2 3 2 5 2" xfId="36351"/>
    <cellStyle name="20% - Accent1 2 3 2 5 2 2" xfId="36352"/>
    <cellStyle name="20% - Accent1 2 3 2 5 3" xfId="36353"/>
    <cellStyle name="20% - Accent1 2 3 2 6" xfId="36354"/>
    <cellStyle name="20% - Accent1 2 3 2 6 2" xfId="36355"/>
    <cellStyle name="20% - Accent1 2 3 2 7" xfId="36356"/>
    <cellStyle name="20% - Accent1 2 3 3" xfId="36357"/>
    <cellStyle name="20% - Accent1 2 3 3 2" xfId="36358"/>
    <cellStyle name="20% - Accent1 2 3 3 2 2" xfId="36359"/>
    <cellStyle name="20% - Accent1 2 3 3 2 2 2" xfId="36360"/>
    <cellStyle name="20% - Accent1 2 3 3 2 2 2 2" xfId="36361"/>
    <cellStyle name="20% - Accent1 2 3 3 2 2 3" xfId="36362"/>
    <cellStyle name="20% - Accent1 2 3 3 2 3" xfId="36363"/>
    <cellStyle name="20% - Accent1 2 3 3 2 3 2" xfId="36364"/>
    <cellStyle name="20% - Accent1 2 3 3 2 4" xfId="36365"/>
    <cellStyle name="20% - Accent1 2 3 3 3" xfId="36366"/>
    <cellStyle name="20% - Accent1 2 3 3 3 2" xfId="36367"/>
    <cellStyle name="20% - Accent1 2 3 3 3 2 2" xfId="36368"/>
    <cellStyle name="20% - Accent1 2 3 3 3 2 2 2" xfId="36369"/>
    <cellStyle name="20% - Accent1 2 3 3 3 2 3" xfId="36370"/>
    <cellStyle name="20% - Accent1 2 3 3 3 3" xfId="36371"/>
    <cellStyle name="20% - Accent1 2 3 3 3 3 2" xfId="36372"/>
    <cellStyle name="20% - Accent1 2 3 3 3 4" xfId="36373"/>
    <cellStyle name="20% - Accent1 2 3 3 4" xfId="36374"/>
    <cellStyle name="20% - Accent1 2 3 3 4 2" xfId="36375"/>
    <cellStyle name="20% - Accent1 2 3 3 4 2 2" xfId="36376"/>
    <cellStyle name="20% - Accent1 2 3 3 4 3" xfId="36377"/>
    <cellStyle name="20% - Accent1 2 3 3 5" xfId="36378"/>
    <cellStyle name="20% - Accent1 2 3 3 5 2" xfId="36379"/>
    <cellStyle name="20% - Accent1 2 3 3 6" xfId="36380"/>
    <cellStyle name="20% - Accent1 2 3 4" xfId="36381"/>
    <cellStyle name="20% - Accent1 2 3 4 2" xfId="36382"/>
    <cellStyle name="20% - Accent1 2 3 4 2 2" xfId="36383"/>
    <cellStyle name="20% - Accent1 2 3 4 2 2 2" xfId="36384"/>
    <cellStyle name="20% - Accent1 2 3 4 2 3" xfId="36385"/>
    <cellStyle name="20% - Accent1 2 3 4 3" xfId="36386"/>
    <cellStyle name="20% - Accent1 2 3 4 3 2" xfId="36387"/>
    <cellStyle name="20% - Accent1 2 3 4 4" xfId="36388"/>
    <cellStyle name="20% - Accent1 2 3 5" xfId="36389"/>
    <cellStyle name="20% - Accent1 2 3 5 2" xfId="36390"/>
    <cellStyle name="20% - Accent1 2 3 5 2 2" xfId="36391"/>
    <cellStyle name="20% - Accent1 2 3 5 2 2 2" xfId="36392"/>
    <cellStyle name="20% - Accent1 2 3 5 2 3" xfId="36393"/>
    <cellStyle name="20% - Accent1 2 3 5 3" xfId="36394"/>
    <cellStyle name="20% - Accent1 2 3 5 3 2" xfId="36395"/>
    <cellStyle name="20% - Accent1 2 3 5 4" xfId="36396"/>
    <cellStyle name="20% - Accent1 2 3 6" xfId="36397"/>
    <cellStyle name="20% - Accent1 2 3 6 2" xfId="36398"/>
    <cellStyle name="20% - Accent1 2 3 6 2 2" xfId="36399"/>
    <cellStyle name="20% - Accent1 2 3 6 3" xfId="36400"/>
    <cellStyle name="20% - Accent1 2 3 7" xfId="36401"/>
    <cellStyle name="20% - Accent1 2 3 7 2" xfId="36402"/>
    <cellStyle name="20% - Accent1 2 3 8" xfId="36403"/>
    <cellStyle name="20% - Accent1 2 4" xfId="13"/>
    <cellStyle name="20% - Accent1 2 4 2" xfId="36404"/>
    <cellStyle name="20% - Accent1 2 4 2 2" xfId="36405"/>
    <cellStyle name="20% - Accent1 2 4 2 2 2" xfId="36406"/>
    <cellStyle name="20% - Accent1 2 4 2 2 2 2" xfId="36407"/>
    <cellStyle name="20% - Accent1 2 4 2 2 2 2 2" xfId="36408"/>
    <cellStyle name="20% - Accent1 2 4 2 2 2 3" xfId="36409"/>
    <cellStyle name="20% - Accent1 2 4 2 2 3" xfId="36410"/>
    <cellStyle name="20% - Accent1 2 4 2 2 3 2" xfId="36411"/>
    <cellStyle name="20% - Accent1 2 4 2 2 4" xfId="36412"/>
    <cellStyle name="20% - Accent1 2 4 2 3" xfId="36413"/>
    <cellStyle name="20% - Accent1 2 4 2 3 2" xfId="36414"/>
    <cellStyle name="20% - Accent1 2 4 2 3 2 2" xfId="36415"/>
    <cellStyle name="20% - Accent1 2 4 2 3 2 2 2" xfId="36416"/>
    <cellStyle name="20% - Accent1 2 4 2 3 2 3" xfId="36417"/>
    <cellStyle name="20% - Accent1 2 4 2 3 3" xfId="36418"/>
    <cellStyle name="20% - Accent1 2 4 2 3 3 2" xfId="36419"/>
    <cellStyle name="20% - Accent1 2 4 2 3 4" xfId="36420"/>
    <cellStyle name="20% - Accent1 2 4 2 4" xfId="36421"/>
    <cellStyle name="20% - Accent1 2 4 2 4 2" xfId="36422"/>
    <cellStyle name="20% - Accent1 2 4 2 4 2 2" xfId="36423"/>
    <cellStyle name="20% - Accent1 2 4 2 4 3" xfId="36424"/>
    <cellStyle name="20% - Accent1 2 4 2 5" xfId="36425"/>
    <cellStyle name="20% - Accent1 2 4 2 5 2" xfId="36426"/>
    <cellStyle name="20% - Accent1 2 4 2 6" xfId="36427"/>
    <cellStyle name="20% - Accent1 2 4 3" xfId="36428"/>
    <cellStyle name="20% - Accent1 2 4 3 2" xfId="36429"/>
    <cellStyle name="20% - Accent1 2 4 3 2 2" xfId="36430"/>
    <cellStyle name="20% - Accent1 2 4 3 2 2 2" xfId="36431"/>
    <cellStyle name="20% - Accent1 2 4 3 2 3" xfId="36432"/>
    <cellStyle name="20% - Accent1 2 4 3 3" xfId="36433"/>
    <cellStyle name="20% - Accent1 2 4 3 3 2" xfId="36434"/>
    <cellStyle name="20% - Accent1 2 4 3 4" xfId="36435"/>
    <cellStyle name="20% - Accent1 2 4 4" xfId="36436"/>
    <cellStyle name="20% - Accent1 2 4 4 2" xfId="36437"/>
    <cellStyle name="20% - Accent1 2 4 4 2 2" xfId="36438"/>
    <cellStyle name="20% - Accent1 2 4 4 2 2 2" xfId="36439"/>
    <cellStyle name="20% - Accent1 2 4 4 2 3" xfId="36440"/>
    <cellStyle name="20% - Accent1 2 4 4 3" xfId="36441"/>
    <cellStyle name="20% - Accent1 2 4 4 3 2" xfId="36442"/>
    <cellStyle name="20% - Accent1 2 4 4 4" xfId="36443"/>
    <cellStyle name="20% - Accent1 2 4 5" xfId="36444"/>
    <cellStyle name="20% - Accent1 2 4 5 2" xfId="36445"/>
    <cellStyle name="20% - Accent1 2 4 5 2 2" xfId="36446"/>
    <cellStyle name="20% - Accent1 2 4 5 3" xfId="36447"/>
    <cellStyle name="20% - Accent1 2 4 6" xfId="36448"/>
    <cellStyle name="20% - Accent1 2 4 6 2" xfId="36449"/>
    <cellStyle name="20% - Accent1 2 4 7" xfId="36450"/>
    <cellStyle name="20% - Accent1 2 5" xfId="36451"/>
    <cellStyle name="20% - Accent1 2 5 2" xfId="36452"/>
    <cellStyle name="20% - Accent1 2 5 2 2" xfId="36453"/>
    <cellStyle name="20% - Accent1 2 5 2 2 2" xfId="36454"/>
    <cellStyle name="20% - Accent1 2 5 2 2 2 2" xfId="36455"/>
    <cellStyle name="20% - Accent1 2 5 2 2 3" xfId="36456"/>
    <cellStyle name="20% - Accent1 2 5 2 3" xfId="36457"/>
    <cellStyle name="20% - Accent1 2 5 2 3 2" xfId="36458"/>
    <cellStyle name="20% - Accent1 2 5 2 4" xfId="36459"/>
    <cellStyle name="20% - Accent1 2 5 3" xfId="36460"/>
    <cellStyle name="20% - Accent1 2 5 3 2" xfId="36461"/>
    <cellStyle name="20% - Accent1 2 5 3 2 2" xfId="36462"/>
    <cellStyle name="20% - Accent1 2 5 3 2 2 2" xfId="36463"/>
    <cellStyle name="20% - Accent1 2 5 3 2 3" xfId="36464"/>
    <cellStyle name="20% - Accent1 2 5 3 3" xfId="36465"/>
    <cellStyle name="20% - Accent1 2 5 3 3 2" xfId="36466"/>
    <cellStyle name="20% - Accent1 2 5 3 4" xfId="36467"/>
    <cellStyle name="20% - Accent1 2 5 4" xfId="36468"/>
    <cellStyle name="20% - Accent1 2 5 4 2" xfId="36469"/>
    <cellStyle name="20% - Accent1 2 5 4 2 2" xfId="36470"/>
    <cellStyle name="20% - Accent1 2 5 4 3" xfId="36471"/>
    <cellStyle name="20% - Accent1 2 5 5" xfId="36472"/>
    <cellStyle name="20% - Accent1 2 5 5 2" xfId="36473"/>
    <cellStyle name="20% - Accent1 2 5 6" xfId="36474"/>
    <cellStyle name="20% - Accent1 2 6" xfId="36475"/>
    <cellStyle name="20% - Accent1 2 6 2" xfId="36476"/>
    <cellStyle name="20% - Accent1 2 6 2 2" xfId="36477"/>
    <cellStyle name="20% - Accent1 2 6 2 2 2" xfId="36478"/>
    <cellStyle name="20% - Accent1 2 6 2 2 2 2" xfId="36479"/>
    <cellStyle name="20% - Accent1 2 6 2 2 3" xfId="36480"/>
    <cellStyle name="20% - Accent1 2 6 2 3" xfId="36481"/>
    <cellStyle name="20% - Accent1 2 6 2 3 2" xfId="36482"/>
    <cellStyle name="20% - Accent1 2 6 2 4" xfId="36483"/>
    <cellStyle name="20% - Accent1 2 6 3" xfId="36484"/>
    <cellStyle name="20% - Accent1 2 6 3 2" xfId="36485"/>
    <cellStyle name="20% - Accent1 2 6 3 2 2" xfId="36486"/>
    <cellStyle name="20% - Accent1 2 6 3 2 2 2" xfId="36487"/>
    <cellStyle name="20% - Accent1 2 6 3 2 3" xfId="36488"/>
    <cellStyle name="20% - Accent1 2 6 3 3" xfId="36489"/>
    <cellStyle name="20% - Accent1 2 6 3 3 2" xfId="36490"/>
    <cellStyle name="20% - Accent1 2 6 3 4" xfId="36491"/>
    <cellStyle name="20% - Accent1 2 6 4" xfId="36492"/>
    <cellStyle name="20% - Accent1 2 6 4 2" xfId="36493"/>
    <cellStyle name="20% - Accent1 2 6 4 2 2" xfId="36494"/>
    <cellStyle name="20% - Accent1 2 6 4 3" xfId="36495"/>
    <cellStyle name="20% - Accent1 2 6 5" xfId="36496"/>
    <cellStyle name="20% - Accent1 2 6 5 2" xfId="36497"/>
    <cellStyle name="20% - Accent1 2 6 6" xfId="36498"/>
    <cellStyle name="20% - Accent1 2 7" xfId="36499"/>
    <cellStyle name="20% - Accent1 2 7 2" xfId="36500"/>
    <cellStyle name="20% - Accent1 2 7 2 2" xfId="36501"/>
    <cellStyle name="20% - Accent1 2 7 2 2 2" xfId="36502"/>
    <cellStyle name="20% - Accent1 2 7 2 3" xfId="36503"/>
    <cellStyle name="20% - Accent1 2 7 3" xfId="36504"/>
    <cellStyle name="20% - Accent1 2 7 3 2" xfId="36505"/>
    <cellStyle name="20% - Accent1 2 7 4" xfId="36506"/>
    <cellStyle name="20% - Accent1 2 8" xfId="36507"/>
    <cellStyle name="20% - Accent1 2 8 2" xfId="36508"/>
    <cellStyle name="20% - Accent1 2 8 2 2" xfId="36509"/>
    <cellStyle name="20% - Accent1 2 8 2 2 2" xfId="36510"/>
    <cellStyle name="20% - Accent1 2 8 2 3" xfId="36511"/>
    <cellStyle name="20% - Accent1 2 8 3" xfId="36512"/>
    <cellStyle name="20% - Accent1 2 8 3 2" xfId="36513"/>
    <cellStyle name="20% - Accent1 2 8 4" xfId="36514"/>
    <cellStyle name="20% - Accent1 2 9" xfId="36515"/>
    <cellStyle name="20% - Accent1 2 9 2" xfId="36516"/>
    <cellStyle name="20% - Accent1 2 9 2 2" xfId="36517"/>
    <cellStyle name="20% - Accent1 2 9 3" xfId="36518"/>
    <cellStyle name="20% - Accent1 3" xfId="14"/>
    <cellStyle name="20% - Accent1 3 10" xfId="36519"/>
    <cellStyle name="20% - Accent1 3 10 2" xfId="36520"/>
    <cellStyle name="20% - Accent1 3 11" xfId="36521"/>
    <cellStyle name="20% - Accent1 3 11 2" xfId="36522"/>
    <cellStyle name="20% - Accent1 3 12" xfId="36523"/>
    <cellStyle name="20% - Accent1 3 2" xfId="15"/>
    <cellStyle name="20% - Accent1 3 2 10" xfId="36524"/>
    <cellStyle name="20% - Accent1 3 2 10 2" xfId="36525"/>
    <cellStyle name="20% - Accent1 3 2 11" xfId="36526"/>
    <cellStyle name="20% - Accent1 3 2 2" xfId="16"/>
    <cellStyle name="20% - Accent1 3 2 2 2" xfId="17"/>
    <cellStyle name="20% - Accent1 3 2 2 2 2" xfId="36527"/>
    <cellStyle name="20% - Accent1 3 2 2 2 2 2" xfId="36528"/>
    <cellStyle name="20% - Accent1 3 2 2 2 2 2 2" xfId="36529"/>
    <cellStyle name="20% - Accent1 3 2 2 2 2 2 2 2" xfId="36530"/>
    <cellStyle name="20% - Accent1 3 2 2 2 2 2 2 2 2" xfId="36531"/>
    <cellStyle name="20% - Accent1 3 2 2 2 2 2 2 3" xfId="36532"/>
    <cellStyle name="20% - Accent1 3 2 2 2 2 2 3" xfId="36533"/>
    <cellStyle name="20% - Accent1 3 2 2 2 2 2 3 2" xfId="36534"/>
    <cellStyle name="20% - Accent1 3 2 2 2 2 2 4" xfId="36535"/>
    <cellStyle name="20% - Accent1 3 2 2 2 2 3" xfId="36536"/>
    <cellStyle name="20% - Accent1 3 2 2 2 2 3 2" xfId="36537"/>
    <cellStyle name="20% - Accent1 3 2 2 2 2 3 2 2" xfId="36538"/>
    <cellStyle name="20% - Accent1 3 2 2 2 2 3 2 2 2" xfId="36539"/>
    <cellStyle name="20% - Accent1 3 2 2 2 2 3 2 3" xfId="36540"/>
    <cellStyle name="20% - Accent1 3 2 2 2 2 3 3" xfId="36541"/>
    <cellStyle name="20% - Accent1 3 2 2 2 2 3 3 2" xfId="36542"/>
    <cellStyle name="20% - Accent1 3 2 2 2 2 3 4" xfId="36543"/>
    <cellStyle name="20% - Accent1 3 2 2 2 2 4" xfId="36544"/>
    <cellStyle name="20% - Accent1 3 2 2 2 2 4 2" xfId="36545"/>
    <cellStyle name="20% - Accent1 3 2 2 2 2 4 2 2" xfId="36546"/>
    <cellStyle name="20% - Accent1 3 2 2 2 2 4 3" xfId="36547"/>
    <cellStyle name="20% - Accent1 3 2 2 2 2 5" xfId="36548"/>
    <cellStyle name="20% - Accent1 3 2 2 2 2 5 2" xfId="36549"/>
    <cellStyle name="20% - Accent1 3 2 2 2 2 6" xfId="36550"/>
    <cellStyle name="20% - Accent1 3 2 2 2 3" xfId="36551"/>
    <cellStyle name="20% - Accent1 3 2 2 2 3 2" xfId="36552"/>
    <cellStyle name="20% - Accent1 3 2 2 2 3 2 2" xfId="36553"/>
    <cellStyle name="20% - Accent1 3 2 2 2 3 2 2 2" xfId="36554"/>
    <cellStyle name="20% - Accent1 3 2 2 2 3 2 3" xfId="36555"/>
    <cellStyle name="20% - Accent1 3 2 2 2 3 3" xfId="36556"/>
    <cellStyle name="20% - Accent1 3 2 2 2 3 3 2" xfId="36557"/>
    <cellStyle name="20% - Accent1 3 2 2 2 3 4" xfId="36558"/>
    <cellStyle name="20% - Accent1 3 2 2 2 4" xfId="36559"/>
    <cellStyle name="20% - Accent1 3 2 2 2 4 2" xfId="36560"/>
    <cellStyle name="20% - Accent1 3 2 2 2 4 2 2" xfId="36561"/>
    <cellStyle name="20% - Accent1 3 2 2 2 4 2 2 2" xfId="36562"/>
    <cellStyle name="20% - Accent1 3 2 2 2 4 2 3" xfId="36563"/>
    <cellStyle name="20% - Accent1 3 2 2 2 4 3" xfId="36564"/>
    <cellStyle name="20% - Accent1 3 2 2 2 4 3 2" xfId="36565"/>
    <cellStyle name="20% - Accent1 3 2 2 2 4 4" xfId="36566"/>
    <cellStyle name="20% - Accent1 3 2 2 2 5" xfId="36567"/>
    <cellStyle name="20% - Accent1 3 2 2 2 5 2" xfId="36568"/>
    <cellStyle name="20% - Accent1 3 2 2 2 5 2 2" xfId="36569"/>
    <cellStyle name="20% - Accent1 3 2 2 2 5 3" xfId="36570"/>
    <cellStyle name="20% - Accent1 3 2 2 2 6" xfId="36571"/>
    <cellStyle name="20% - Accent1 3 2 2 2 6 2" xfId="36572"/>
    <cellStyle name="20% - Accent1 3 2 2 2 7" xfId="36573"/>
    <cellStyle name="20% - Accent1 3 2 2 3" xfId="36574"/>
    <cellStyle name="20% - Accent1 3 2 2 3 2" xfId="36575"/>
    <cellStyle name="20% - Accent1 3 2 2 3 2 2" xfId="36576"/>
    <cellStyle name="20% - Accent1 3 2 2 3 2 2 2" xfId="36577"/>
    <cellStyle name="20% - Accent1 3 2 2 3 2 2 2 2" xfId="36578"/>
    <cellStyle name="20% - Accent1 3 2 2 3 2 2 3" xfId="36579"/>
    <cellStyle name="20% - Accent1 3 2 2 3 2 3" xfId="36580"/>
    <cellStyle name="20% - Accent1 3 2 2 3 2 3 2" xfId="36581"/>
    <cellStyle name="20% - Accent1 3 2 2 3 2 4" xfId="36582"/>
    <cellStyle name="20% - Accent1 3 2 2 3 3" xfId="36583"/>
    <cellStyle name="20% - Accent1 3 2 2 3 3 2" xfId="36584"/>
    <cellStyle name="20% - Accent1 3 2 2 3 3 2 2" xfId="36585"/>
    <cellStyle name="20% - Accent1 3 2 2 3 3 2 2 2" xfId="36586"/>
    <cellStyle name="20% - Accent1 3 2 2 3 3 2 3" xfId="36587"/>
    <cellStyle name="20% - Accent1 3 2 2 3 3 3" xfId="36588"/>
    <cellStyle name="20% - Accent1 3 2 2 3 3 3 2" xfId="36589"/>
    <cellStyle name="20% - Accent1 3 2 2 3 3 4" xfId="36590"/>
    <cellStyle name="20% - Accent1 3 2 2 3 4" xfId="36591"/>
    <cellStyle name="20% - Accent1 3 2 2 3 4 2" xfId="36592"/>
    <cellStyle name="20% - Accent1 3 2 2 3 4 2 2" xfId="36593"/>
    <cellStyle name="20% - Accent1 3 2 2 3 4 3" xfId="36594"/>
    <cellStyle name="20% - Accent1 3 2 2 3 5" xfId="36595"/>
    <cellStyle name="20% - Accent1 3 2 2 3 5 2" xfId="36596"/>
    <cellStyle name="20% - Accent1 3 2 2 3 6" xfId="36597"/>
    <cellStyle name="20% - Accent1 3 2 2 4" xfId="36598"/>
    <cellStyle name="20% - Accent1 3 2 2 4 2" xfId="36599"/>
    <cellStyle name="20% - Accent1 3 2 2 4 2 2" xfId="36600"/>
    <cellStyle name="20% - Accent1 3 2 2 4 2 2 2" xfId="36601"/>
    <cellStyle name="20% - Accent1 3 2 2 4 2 3" xfId="36602"/>
    <cellStyle name="20% - Accent1 3 2 2 4 3" xfId="36603"/>
    <cellStyle name="20% - Accent1 3 2 2 4 3 2" xfId="36604"/>
    <cellStyle name="20% - Accent1 3 2 2 4 4" xfId="36605"/>
    <cellStyle name="20% - Accent1 3 2 2 5" xfId="36606"/>
    <cellStyle name="20% - Accent1 3 2 2 5 2" xfId="36607"/>
    <cellStyle name="20% - Accent1 3 2 2 5 2 2" xfId="36608"/>
    <cellStyle name="20% - Accent1 3 2 2 5 2 2 2" xfId="36609"/>
    <cellStyle name="20% - Accent1 3 2 2 5 2 3" xfId="36610"/>
    <cellStyle name="20% - Accent1 3 2 2 5 3" xfId="36611"/>
    <cellStyle name="20% - Accent1 3 2 2 5 3 2" xfId="36612"/>
    <cellStyle name="20% - Accent1 3 2 2 5 4" xfId="36613"/>
    <cellStyle name="20% - Accent1 3 2 2 6" xfId="36614"/>
    <cellStyle name="20% - Accent1 3 2 2 6 2" xfId="36615"/>
    <cellStyle name="20% - Accent1 3 2 2 6 2 2" xfId="36616"/>
    <cellStyle name="20% - Accent1 3 2 2 6 3" xfId="36617"/>
    <cellStyle name="20% - Accent1 3 2 2 7" xfId="36618"/>
    <cellStyle name="20% - Accent1 3 2 2 7 2" xfId="36619"/>
    <cellStyle name="20% - Accent1 3 2 2 8" xfId="36620"/>
    <cellStyle name="20% - Accent1 3 2 3" xfId="18"/>
    <cellStyle name="20% - Accent1 3 2 3 2" xfId="36621"/>
    <cellStyle name="20% - Accent1 3 2 3 2 2" xfId="36622"/>
    <cellStyle name="20% - Accent1 3 2 3 2 2 2" xfId="36623"/>
    <cellStyle name="20% - Accent1 3 2 3 2 2 2 2" xfId="36624"/>
    <cellStyle name="20% - Accent1 3 2 3 2 2 2 2 2" xfId="36625"/>
    <cellStyle name="20% - Accent1 3 2 3 2 2 2 3" xfId="36626"/>
    <cellStyle name="20% - Accent1 3 2 3 2 2 3" xfId="36627"/>
    <cellStyle name="20% - Accent1 3 2 3 2 2 3 2" xfId="36628"/>
    <cellStyle name="20% - Accent1 3 2 3 2 2 4" xfId="36629"/>
    <cellStyle name="20% - Accent1 3 2 3 2 3" xfId="36630"/>
    <cellStyle name="20% - Accent1 3 2 3 2 3 2" xfId="36631"/>
    <cellStyle name="20% - Accent1 3 2 3 2 3 2 2" xfId="36632"/>
    <cellStyle name="20% - Accent1 3 2 3 2 3 2 2 2" xfId="36633"/>
    <cellStyle name="20% - Accent1 3 2 3 2 3 2 3" xfId="36634"/>
    <cellStyle name="20% - Accent1 3 2 3 2 3 3" xfId="36635"/>
    <cellStyle name="20% - Accent1 3 2 3 2 3 3 2" xfId="36636"/>
    <cellStyle name="20% - Accent1 3 2 3 2 3 4" xfId="36637"/>
    <cellStyle name="20% - Accent1 3 2 3 2 4" xfId="36638"/>
    <cellStyle name="20% - Accent1 3 2 3 2 4 2" xfId="36639"/>
    <cellStyle name="20% - Accent1 3 2 3 2 4 2 2" xfId="36640"/>
    <cellStyle name="20% - Accent1 3 2 3 2 4 3" xfId="36641"/>
    <cellStyle name="20% - Accent1 3 2 3 2 5" xfId="36642"/>
    <cellStyle name="20% - Accent1 3 2 3 2 5 2" xfId="36643"/>
    <cellStyle name="20% - Accent1 3 2 3 2 6" xfId="36644"/>
    <cellStyle name="20% - Accent1 3 2 3 3" xfId="36645"/>
    <cellStyle name="20% - Accent1 3 2 3 3 2" xfId="36646"/>
    <cellStyle name="20% - Accent1 3 2 3 3 2 2" xfId="36647"/>
    <cellStyle name="20% - Accent1 3 2 3 3 2 2 2" xfId="36648"/>
    <cellStyle name="20% - Accent1 3 2 3 3 2 3" xfId="36649"/>
    <cellStyle name="20% - Accent1 3 2 3 3 3" xfId="36650"/>
    <cellStyle name="20% - Accent1 3 2 3 3 3 2" xfId="36651"/>
    <cellStyle name="20% - Accent1 3 2 3 3 4" xfId="36652"/>
    <cellStyle name="20% - Accent1 3 2 3 4" xfId="36653"/>
    <cellStyle name="20% - Accent1 3 2 3 4 2" xfId="36654"/>
    <cellStyle name="20% - Accent1 3 2 3 4 2 2" xfId="36655"/>
    <cellStyle name="20% - Accent1 3 2 3 4 2 2 2" xfId="36656"/>
    <cellStyle name="20% - Accent1 3 2 3 4 2 3" xfId="36657"/>
    <cellStyle name="20% - Accent1 3 2 3 4 3" xfId="36658"/>
    <cellStyle name="20% - Accent1 3 2 3 4 3 2" xfId="36659"/>
    <cellStyle name="20% - Accent1 3 2 3 4 4" xfId="36660"/>
    <cellStyle name="20% - Accent1 3 2 3 5" xfId="36661"/>
    <cellStyle name="20% - Accent1 3 2 3 5 2" xfId="36662"/>
    <cellStyle name="20% - Accent1 3 2 3 5 2 2" xfId="36663"/>
    <cellStyle name="20% - Accent1 3 2 3 5 3" xfId="36664"/>
    <cellStyle name="20% - Accent1 3 2 3 6" xfId="36665"/>
    <cellStyle name="20% - Accent1 3 2 3 6 2" xfId="36666"/>
    <cellStyle name="20% - Accent1 3 2 3 7" xfId="36667"/>
    <cellStyle name="20% - Accent1 3 2 4" xfId="36668"/>
    <cellStyle name="20% - Accent1 3 2 4 2" xfId="36669"/>
    <cellStyle name="20% - Accent1 3 2 4 2 2" xfId="36670"/>
    <cellStyle name="20% - Accent1 3 2 4 2 2 2" xfId="36671"/>
    <cellStyle name="20% - Accent1 3 2 4 2 2 2 2" xfId="36672"/>
    <cellStyle name="20% - Accent1 3 2 4 2 2 3" xfId="36673"/>
    <cellStyle name="20% - Accent1 3 2 4 2 3" xfId="36674"/>
    <cellStyle name="20% - Accent1 3 2 4 2 3 2" xfId="36675"/>
    <cellStyle name="20% - Accent1 3 2 4 2 4" xfId="36676"/>
    <cellStyle name="20% - Accent1 3 2 4 3" xfId="36677"/>
    <cellStyle name="20% - Accent1 3 2 4 3 2" xfId="36678"/>
    <cellStyle name="20% - Accent1 3 2 4 3 2 2" xfId="36679"/>
    <cellStyle name="20% - Accent1 3 2 4 3 2 2 2" xfId="36680"/>
    <cellStyle name="20% - Accent1 3 2 4 3 2 3" xfId="36681"/>
    <cellStyle name="20% - Accent1 3 2 4 3 3" xfId="36682"/>
    <cellStyle name="20% - Accent1 3 2 4 3 3 2" xfId="36683"/>
    <cellStyle name="20% - Accent1 3 2 4 3 4" xfId="36684"/>
    <cellStyle name="20% - Accent1 3 2 4 4" xfId="36685"/>
    <cellStyle name="20% - Accent1 3 2 4 4 2" xfId="36686"/>
    <cellStyle name="20% - Accent1 3 2 4 4 2 2" xfId="36687"/>
    <cellStyle name="20% - Accent1 3 2 4 4 3" xfId="36688"/>
    <cellStyle name="20% - Accent1 3 2 4 5" xfId="36689"/>
    <cellStyle name="20% - Accent1 3 2 4 5 2" xfId="36690"/>
    <cellStyle name="20% - Accent1 3 2 4 6" xfId="36691"/>
    <cellStyle name="20% - Accent1 3 2 5" xfId="36692"/>
    <cellStyle name="20% - Accent1 3 2 5 2" xfId="36693"/>
    <cellStyle name="20% - Accent1 3 2 5 2 2" xfId="36694"/>
    <cellStyle name="20% - Accent1 3 2 5 2 2 2" xfId="36695"/>
    <cellStyle name="20% - Accent1 3 2 5 2 2 2 2" xfId="36696"/>
    <cellStyle name="20% - Accent1 3 2 5 2 2 3" xfId="36697"/>
    <cellStyle name="20% - Accent1 3 2 5 2 3" xfId="36698"/>
    <cellStyle name="20% - Accent1 3 2 5 2 3 2" xfId="36699"/>
    <cellStyle name="20% - Accent1 3 2 5 2 4" xfId="36700"/>
    <cellStyle name="20% - Accent1 3 2 5 3" xfId="36701"/>
    <cellStyle name="20% - Accent1 3 2 5 3 2" xfId="36702"/>
    <cellStyle name="20% - Accent1 3 2 5 3 2 2" xfId="36703"/>
    <cellStyle name="20% - Accent1 3 2 5 3 2 2 2" xfId="36704"/>
    <cellStyle name="20% - Accent1 3 2 5 3 2 3" xfId="36705"/>
    <cellStyle name="20% - Accent1 3 2 5 3 3" xfId="36706"/>
    <cellStyle name="20% - Accent1 3 2 5 3 3 2" xfId="36707"/>
    <cellStyle name="20% - Accent1 3 2 5 3 4" xfId="36708"/>
    <cellStyle name="20% - Accent1 3 2 5 4" xfId="36709"/>
    <cellStyle name="20% - Accent1 3 2 5 4 2" xfId="36710"/>
    <cellStyle name="20% - Accent1 3 2 5 4 2 2" xfId="36711"/>
    <cellStyle name="20% - Accent1 3 2 5 4 3" xfId="36712"/>
    <cellStyle name="20% - Accent1 3 2 5 5" xfId="36713"/>
    <cellStyle name="20% - Accent1 3 2 5 5 2" xfId="36714"/>
    <cellStyle name="20% - Accent1 3 2 5 6" xfId="36715"/>
    <cellStyle name="20% - Accent1 3 2 6" xfId="36716"/>
    <cellStyle name="20% - Accent1 3 2 6 2" xfId="36717"/>
    <cellStyle name="20% - Accent1 3 2 6 2 2" xfId="36718"/>
    <cellStyle name="20% - Accent1 3 2 6 2 2 2" xfId="36719"/>
    <cellStyle name="20% - Accent1 3 2 6 2 3" xfId="36720"/>
    <cellStyle name="20% - Accent1 3 2 6 3" xfId="36721"/>
    <cellStyle name="20% - Accent1 3 2 6 3 2" xfId="36722"/>
    <cellStyle name="20% - Accent1 3 2 6 4" xfId="36723"/>
    <cellStyle name="20% - Accent1 3 2 7" xfId="36724"/>
    <cellStyle name="20% - Accent1 3 2 7 2" xfId="36725"/>
    <cellStyle name="20% - Accent1 3 2 7 2 2" xfId="36726"/>
    <cellStyle name="20% - Accent1 3 2 7 2 2 2" xfId="36727"/>
    <cellStyle name="20% - Accent1 3 2 7 2 3" xfId="36728"/>
    <cellStyle name="20% - Accent1 3 2 7 3" xfId="36729"/>
    <cellStyle name="20% - Accent1 3 2 7 3 2" xfId="36730"/>
    <cellStyle name="20% - Accent1 3 2 7 4" xfId="36731"/>
    <cellStyle name="20% - Accent1 3 2 8" xfId="36732"/>
    <cellStyle name="20% - Accent1 3 2 8 2" xfId="36733"/>
    <cellStyle name="20% - Accent1 3 2 8 2 2" xfId="36734"/>
    <cellStyle name="20% - Accent1 3 2 8 3" xfId="36735"/>
    <cellStyle name="20% - Accent1 3 2 9" xfId="36736"/>
    <cellStyle name="20% - Accent1 3 2 9 2" xfId="36737"/>
    <cellStyle name="20% - Accent1 3 3" xfId="19"/>
    <cellStyle name="20% - Accent1 3 3 2" xfId="20"/>
    <cellStyle name="20% - Accent1 3 3 2 2" xfId="36738"/>
    <cellStyle name="20% - Accent1 3 3 2 2 2" xfId="36739"/>
    <cellStyle name="20% - Accent1 3 3 2 2 2 2" xfId="36740"/>
    <cellStyle name="20% - Accent1 3 3 2 2 2 2 2" xfId="36741"/>
    <cellStyle name="20% - Accent1 3 3 2 2 2 2 2 2" xfId="36742"/>
    <cellStyle name="20% - Accent1 3 3 2 2 2 2 3" xfId="36743"/>
    <cellStyle name="20% - Accent1 3 3 2 2 2 3" xfId="36744"/>
    <cellStyle name="20% - Accent1 3 3 2 2 2 3 2" xfId="36745"/>
    <cellStyle name="20% - Accent1 3 3 2 2 2 4" xfId="36746"/>
    <cellStyle name="20% - Accent1 3 3 2 2 3" xfId="36747"/>
    <cellStyle name="20% - Accent1 3 3 2 2 3 2" xfId="36748"/>
    <cellStyle name="20% - Accent1 3 3 2 2 3 2 2" xfId="36749"/>
    <cellStyle name="20% - Accent1 3 3 2 2 3 2 2 2" xfId="36750"/>
    <cellStyle name="20% - Accent1 3 3 2 2 3 2 3" xfId="36751"/>
    <cellStyle name="20% - Accent1 3 3 2 2 3 3" xfId="36752"/>
    <cellStyle name="20% - Accent1 3 3 2 2 3 3 2" xfId="36753"/>
    <cellStyle name="20% - Accent1 3 3 2 2 3 4" xfId="36754"/>
    <cellStyle name="20% - Accent1 3 3 2 2 4" xfId="36755"/>
    <cellStyle name="20% - Accent1 3 3 2 2 4 2" xfId="36756"/>
    <cellStyle name="20% - Accent1 3 3 2 2 4 2 2" xfId="36757"/>
    <cellStyle name="20% - Accent1 3 3 2 2 4 3" xfId="36758"/>
    <cellStyle name="20% - Accent1 3 3 2 2 5" xfId="36759"/>
    <cellStyle name="20% - Accent1 3 3 2 2 5 2" xfId="36760"/>
    <cellStyle name="20% - Accent1 3 3 2 2 6" xfId="36761"/>
    <cellStyle name="20% - Accent1 3 3 2 3" xfId="36762"/>
    <cellStyle name="20% - Accent1 3 3 2 3 2" xfId="36763"/>
    <cellStyle name="20% - Accent1 3 3 2 3 2 2" xfId="36764"/>
    <cellStyle name="20% - Accent1 3 3 2 3 2 2 2" xfId="36765"/>
    <cellStyle name="20% - Accent1 3 3 2 3 2 3" xfId="36766"/>
    <cellStyle name="20% - Accent1 3 3 2 3 3" xfId="36767"/>
    <cellStyle name="20% - Accent1 3 3 2 3 3 2" xfId="36768"/>
    <cellStyle name="20% - Accent1 3 3 2 3 4" xfId="36769"/>
    <cellStyle name="20% - Accent1 3 3 2 4" xfId="36770"/>
    <cellStyle name="20% - Accent1 3 3 2 4 2" xfId="36771"/>
    <cellStyle name="20% - Accent1 3 3 2 4 2 2" xfId="36772"/>
    <cellStyle name="20% - Accent1 3 3 2 4 2 2 2" xfId="36773"/>
    <cellStyle name="20% - Accent1 3 3 2 4 2 3" xfId="36774"/>
    <cellStyle name="20% - Accent1 3 3 2 4 3" xfId="36775"/>
    <cellStyle name="20% - Accent1 3 3 2 4 3 2" xfId="36776"/>
    <cellStyle name="20% - Accent1 3 3 2 4 4" xfId="36777"/>
    <cellStyle name="20% - Accent1 3 3 2 5" xfId="36778"/>
    <cellStyle name="20% - Accent1 3 3 2 5 2" xfId="36779"/>
    <cellStyle name="20% - Accent1 3 3 2 5 2 2" xfId="36780"/>
    <cellStyle name="20% - Accent1 3 3 2 5 3" xfId="36781"/>
    <cellStyle name="20% - Accent1 3 3 2 6" xfId="36782"/>
    <cellStyle name="20% - Accent1 3 3 2 6 2" xfId="36783"/>
    <cellStyle name="20% - Accent1 3 3 2 7" xfId="36784"/>
    <cellStyle name="20% - Accent1 3 3 3" xfId="36785"/>
    <cellStyle name="20% - Accent1 3 3 3 2" xfId="36786"/>
    <cellStyle name="20% - Accent1 3 3 3 2 2" xfId="36787"/>
    <cellStyle name="20% - Accent1 3 3 3 2 2 2" xfId="36788"/>
    <cellStyle name="20% - Accent1 3 3 3 2 2 2 2" xfId="36789"/>
    <cellStyle name="20% - Accent1 3 3 3 2 2 3" xfId="36790"/>
    <cellStyle name="20% - Accent1 3 3 3 2 3" xfId="36791"/>
    <cellStyle name="20% - Accent1 3 3 3 2 3 2" xfId="36792"/>
    <cellStyle name="20% - Accent1 3 3 3 2 4" xfId="36793"/>
    <cellStyle name="20% - Accent1 3 3 3 3" xfId="36794"/>
    <cellStyle name="20% - Accent1 3 3 3 3 2" xfId="36795"/>
    <cellStyle name="20% - Accent1 3 3 3 3 2 2" xfId="36796"/>
    <cellStyle name="20% - Accent1 3 3 3 3 2 2 2" xfId="36797"/>
    <cellStyle name="20% - Accent1 3 3 3 3 2 3" xfId="36798"/>
    <cellStyle name="20% - Accent1 3 3 3 3 3" xfId="36799"/>
    <cellStyle name="20% - Accent1 3 3 3 3 3 2" xfId="36800"/>
    <cellStyle name="20% - Accent1 3 3 3 3 4" xfId="36801"/>
    <cellStyle name="20% - Accent1 3 3 3 4" xfId="36802"/>
    <cellStyle name="20% - Accent1 3 3 3 4 2" xfId="36803"/>
    <cellStyle name="20% - Accent1 3 3 3 4 2 2" xfId="36804"/>
    <cellStyle name="20% - Accent1 3 3 3 4 3" xfId="36805"/>
    <cellStyle name="20% - Accent1 3 3 3 5" xfId="36806"/>
    <cellStyle name="20% - Accent1 3 3 3 5 2" xfId="36807"/>
    <cellStyle name="20% - Accent1 3 3 3 6" xfId="36808"/>
    <cellStyle name="20% - Accent1 3 3 4" xfId="36809"/>
    <cellStyle name="20% - Accent1 3 3 4 2" xfId="36810"/>
    <cellStyle name="20% - Accent1 3 3 4 2 2" xfId="36811"/>
    <cellStyle name="20% - Accent1 3 3 4 2 2 2" xfId="36812"/>
    <cellStyle name="20% - Accent1 3 3 4 2 3" xfId="36813"/>
    <cellStyle name="20% - Accent1 3 3 4 3" xfId="36814"/>
    <cellStyle name="20% - Accent1 3 3 4 3 2" xfId="36815"/>
    <cellStyle name="20% - Accent1 3 3 4 4" xfId="36816"/>
    <cellStyle name="20% - Accent1 3 3 5" xfId="36817"/>
    <cellStyle name="20% - Accent1 3 3 5 2" xfId="36818"/>
    <cellStyle name="20% - Accent1 3 3 5 2 2" xfId="36819"/>
    <cellStyle name="20% - Accent1 3 3 5 2 2 2" xfId="36820"/>
    <cellStyle name="20% - Accent1 3 3 5 2 3" xfId="36821"/>
    <cellStyle name="20% - Accent1 3 3 5 3" xfId="36822"/>
    <cellStyle name="20% - Accent1 3 3 5 3 2" xfId="36823"/>
    <cellStyle name="20% - Accent1 3 3 5 4" xfId="36824"/>
    <cellStyle name="20% - Accent1 3 3 6" xfId="36825"/>
    <cellStyle name="20% - Accent1 3 3 6 2" xfId="36826"/>
    <cellStyle name="20% - Accent1 3 3 6 2 2" xfId="36827"/>
    <cellStyle name="20% - Accent1 3 3 6 3" xfId="36828"/>
    <cellStyle name="20% - Accent1 3 3 7" xfId="36829"/>
    <cellStyle name="20% - Accent1 3 3 7 2" xfId="36830"/>
    <cellStyle name="20% - Accent1 3 3 8" xfId="36831"/>
    <cellStyle name="20% - Accent1 3 4" xfId="21"/>
    <cellStyle name="20% - Accent1 3 4 2" xfId="36832"/>
    <cellStyle name="20% - Accent1 3 4 2 2" xfId="36833"/>
    <cellStyle name="20% - Accent1 3 4 2 2 2" xfId="36834"/>
    <cellStyle name="20% - Accent1 3 4 2 2 2 2" xfId="36835"/>
    <cellStyle name="20% - Accent1 3 4 2 2 2 2 2" xfId="36836"/>
    <cellStyle name="20% - Accent1 3 4 2 2 2 3" xfId="36837"/>
    <cellStyle name="20% - Accent1 3 4 2 2 3" xfId="36838"/>
    <cellStyle name="20% - Accent1 3 4 2 2 3 2" xfId="36839"/>
    <cellStyle name="20% - Accent1 3 4 2 2 4" xfId="36840"/>
    <cellStyle name="20% - Accent1 3 4 2 3" xfId="36841"/>
    <cellStyle name="20% - Accent1 3 4 2 3 2" xfId="36842"/>
    <cellStyle name="20% - Accent1 3 4 2 3 2 2" xfId="36843"/>
    <cellStyle name="20% - Accent1 3 4 2 3 2 2 2" xfId="36844"/>
    <cellStyle name="20% - Accent1 3 4 2 3 2 3" xfId="36845"/>
    <cellStyle name="20% - Accent1 3 4 2 3 3" xfId="36846"/>
    <cellStyle name="20% - Accent1 3 4 2 3 3 2" xfId="36847"/>
    <cellStyle name="20% - Accent1 3 4 2 3 4" xfId="36848"/>
    <cellStyle name="20% - Accent1 3 4 2 4" xfId="36849"/>
    <cellStyle name="20% - Accent1 3 4 2 4 2" xfId="36850"/>
    <cellStyle name="20% - Accent1 3 4 2 4 2 2" xfId="36851"/>
    <cellStyle name="20% - Accent1 3 4 2 4 3" xfId="36852"/>
    <cellStyle name="20% - Accent1 3 4 2 5" xfId="36853"/>
    <cellStyle name="20% - Accent1 3 4 2 5 2" xfId="36854"/>
    <cellStyle name="20% - Accent1 3 4 2 6" xfId="36855"/>
    <cellStyle name="20% - Accent1 3 4 3" xfId="36856"/>
    <cellStyle name="20% - Accent1 3 4 3 2" xfId="36857"/>
    <cellStyle name="20% - Accent1 3 4 3 2 2" xfId="36858"/>
    <cellStyle name="20% - Accent1 3 4 3 2 2 2" xfId="36859"/>
    <cellStyle name="20% - Accent1 3 4 3 2 3" xfId="36860"/>
    <cellStyle name="20% - Accent1 3 4 3 3" xfId="36861"/>
    <cellStyle name="20% - Accent1 3 4 3 3 2" xfId="36862"/>
    <cellStyle name="20% - Accent1 3 4 3 4" xfId="36863"/>
    <cellStyle name="20% - Accent1 3 4 4" xfId="36864"/>
    <cellStyle name="20% - Accent1 3 4 4 2" xfId="36865"/>
    <cellStyle name="20% - Accent1 3 4 4 2 2" xfId="36866"/>
    <cellStyle name="20% - Accent1 3 4 4 2 2 2" xfId="36867"/>
    <cellStyle name="20% - Accent1 3 4 4 2 3" xfId="36868"/>
    <cellStyle name="20% - Accent1 3 4 4 3" xfId="36869"/>
    <cellStyle name="20% - Accent1 3 4 4 3 2" xfId="36870"/>
    <cellStyle name="20% - Accent1 3 4 4 4" xfId="36871"/>
    <cellStyle name="20% - Accent1 3 4 5" xfId="36872"/>
    <cellStyle name="20% - Accent1 3 4 5 2" xfId="36873"/>
    <cellStyle name="20% - Accent1 3 4 5 2 2" xfId="36874"/>
    <cellStyle name="20% - Accent1 3 4 5 3" xfId="36875"/>
    <cellStyle name="20% - Accent1 3 4 6" xfId="36876"/>
    <cellStyle name="20% - Accent1 3 4 6 2" xfId="36877"/>
    <cellStyle name="20% - Accent1 3 4 7" xfId="36878"/>
    <cellStyle name="20% - Accent1 3 5" xfId="36879"/>
    <cellStyle name="20% - Accent1 3 5 2" xfId="36880"/>
    <cellStyle name="20% - Accent1 3 5 2 2" xfId="36881"/>
    <cellStyle name="20% - Accent1 3 5 2 2 2" xfId="36882"/>
    <cellStyle name="20% - Accent1 3 5 2 2 2 2" xfId="36883"/>
    <cellStyle name="20% - Accent1 3 5 2 2 3" xfId="36884"/>
    <cellStyle name="20% - Accent1 3 5 2 3" xfId="36885"/>
    <cellStyle name="20% - Accent1 3 5 2 3 2" xfId="36886"/>
    <cellStyle name="20% - Accent1 3 5 2 4" xfId="36887"/>
    <cellStyle name="20% - Accent1 3 5 3" xfId="36888"/>
    <cellStyle name="20% - Accent1 3 5 3 2" xfId="36889"/>
    <cellStyle name="20% - Accent1 3 5 3 2 2" xfId="36890"/>
    <cellStyle name="20% - Accent1 3 5 3 2 2 2" xfId="36891"/>
    <cellStyle name="20% - Accent1 3 5 3 2 3" xfId="36892"/>
    <cellStyle name="20% - Accent1 3 5 3 3" xfId="36893"/>
    <cellStyle name="20% - Accent1 3 5 3 3 2" xfId="36894"/>
    <cellStyle name="20% - Accent1 3 5 3 4" xfId="36895"/>
    <cellStyle name="20% - Accent1 3 5 4" xfId="36896"/>
    <cellStyle name="20% - Accent1 3 5 4 2" xfId="36897"/>
    <cellStyle name="20% - Accent1 3 5 4 2 2" xfId="36898"/>
    <cellStyle name="20% - Accent1 3 5 4 3" xfId="36899"/>
    <cellStyle name="20% - Accent1 3 5 5" xfId="36900"/>
    <cellStyle name="20% - Accent1 3 5 5 2" xfId="36901"/>
    <cellStyle name="20% - Accent1 3 5 6" xfId="36902"/>
    <cellStyle name="20% - Accent1 3 6" xfId="36903"/>
    <cellStyle name="20% - Accent1 3 6 2" xfId="36904"/>
    <cellStyle name="20% - Accent1 3 6 2 2" xfId="36905"/>
    <cellStyle name="20% - Accent1 3 6 2 2 2" xfId="36906"/>
    <cellStyle name="20% - Accent1 3 6 2 2 2 2" xfId="36907"/>
    <cellStyle name="20% - Accent1 3 6 2 2 3" xfId="36908"/>
    <cellStyle name="20% - Accent1 3 6 2 3" xfId="36909"/>
    <cellStyle name="20% - Accent1 3 6 2 3 2" xfId="36910"/>
    <cellStyle name="20% - Accent1 3 6 2 4" xfId="36911"/>
    <cellStyle name="20% - Accent1 3 6 3" xfId="36912"/>
    <cellStyle name="20% - Accent1 3 6 3 2" xfId="36913"/>
    <cellStyle name="20% - Accent1 3 6 3 2 2" xfId="36914"/>
    <cellStyle name="20% - Accent1 3 6 3 2 2 2" xfId="36915"/>
    <cellStyle name="20% - Accent1 3 6 3 2 3" xfId="36916"/>
    <cellStyle name="20% - Accent1 3 6 3 3" xfId="36917"/>
    <cellStyle name="20% - Accent1 3 6 3 3 2" xfId="36918"/>
    <cellStyle name="20% - Accent1 3 6 3 4" xfId="36919"/>
    <cellStyle name="20% - Accent1 3 6 4" xfId="36920"/>
    <cellStyle name="20% - Accent1 3 6 4 2" xfId="36921"/>
    <cellStyle name="20% - Accent1 3 6 4 2 2" xfId="36922"/>
    <cellStyle name="20% - Accent1 3 6 4 3" xfId="36923"/>
    <cellStyle name="20% - Accent1 3 6 5" xfId="36924"/>
    <cellStyle name="20% - Accent1 3 6 5 2" xfId="36925"/>
    <cellStyle name="20% - Accent1 3 6 6" xfId="36926"/>
    <cellStyle name="20% - Accent1 3 7" xfId="36927"/>
    <cellStyle name="20% - Accent1 3 7 2" xfId="36928"/>
    <cellStyle name="20% - Accent1 3 7 2 2" xfId="36929"/>
    <cellStyle name="20% - Accent1 3 7 2 2 2" xfId="36930"/>
    <cellStyle name="20% - Accent1 3 7 2 3" xfId="36931"/>
    <cellStyle name="20% - Accent1 3 7 3" xfId="36932"/>
    <cellStyle name="20% - Accent1 3 7 3 2" xfId="36933"/>
    <cellStyle name="20% - Accent1 3 7 4" xfId="36934"/>
    <cellStyle name="20% - Accent1 3 8" xfId="36935"/>
    <cellStyle name="20% - Accent1 3 8 2" xfId="36936"/>
    <cellStyle name="20% - Accent1 3 8 2 2" xfId="36937"/>
    <cellStyle name="20% - Accent1 3 8 2 2 2" xfId="36938"/>
    <cellStyle name="20% - Accent1 3 8 2 3" xfId="36939"/>
    <cellStyle name="20% - Accent1 3 8 3" xfId="36940"/>
    <cellStyle name="20% - Accent1 3 8 3 2" xfId="36941"/>
    <cellStyle name="20% - Accent1 3 8 4" xfId="36942"/>
    <cellStyle name="20% - Accent1 3 9" xfId="36943"/>
    <cellStyle name="20% - Accent1 3 9 2" xfId="36944"/>
    <cellStyle name="20% - Accent1 3 9 2 2" xfId="36945"/>
    <cellStyle name="20% - Accent1 3 9 3" xfId="36946"/>
    <cellStyle name="20% - Accent1 4" xfId="22"/>
    <cellStyle name="20% - Accent1 4 10" xfId="36947"/>
    <cellStyle name="20% - Accent1 4 10 2" xfId="36948"/>
    <cellStyle name="20% - Accent1 4 11" xfId="36949"/>
    <cellStyle name="20% - Accent1 4 11 2" xfId="36950"/>
    <cellStyle name="20% - Accent1 4 12" xfId="36951"/>
    <cellStyle name="20% - Accent1 4 2" xfId="23"/>
    <cellStyle name="20% - Accent1 4 2 10" xfId="36952"/>
    <cellStyle name="20% - Accent1 4 2 10 2" xfId="36953"/>
    <cellStyle name="20% - Accent1 4 2 11" xfId="36954"/>
    <cellStyle name="20% - Accent1 4 2 2" xfId="24"/>
    <cellStyle name="20% - Accent1 4 2 2 2" xfId="25"/>
    <cellStyle name="20% - Accent1 4 2 2 2 2" xfId="36955"/>
    <cellStyle name="20% - Accent1 4 2 2 2 2 2" xfId="36956"/>
    <cellStyle name="20% - Accent1 4 2 2 2 2 2 2" xfId="36957"/>
    <cellStyle name="20% - Accent1 4 2 2 2 2 2 2 2" xfId="36958"/>
    <cellStyle name="20% - Accent1 4 2 2 2 2 2 2 2 2" xfId="36959"/>
    <cellStyle name="20% - Accent1 4 2 2 2 2 2 2 3" xfId="36960"/>
    <cellStyle name="20% - Accent1 4 2 2 2 2 2 3" xfId="36961"/>
    <cellStyle name="20% - Accent1 4 2 2 2 2 2 3 2" xfId="36962"/>
    <cellStyle name="20% - Accent1 4 2 2 2 2 2 4" xfId="36963"/>
    <cellStyle name="20% - Accent1 4 2 2 2 2 3" xfId="36964"/>
    <cellStyle name="20% - Accent1 4 2 2 2 2 3 2" xfId="36965"/>
    <cellStyle name="20% - Accent1 4 2 2 2 2 3 2 2" xfId="36966"/>
    <cellStyle name="20% - Accent1 4 2 2 2 2 3 2 2 2" xfId="36967"/>
    <cellStyle name="20% - Accent1 4 2 2 2 2 3 2 3" xfId="36968"/>
    <cellStyle name="20% - Accent1 4 2 2 2 2 3 3" xfId="36969"/>
    <cellStyle name="20% - Accent1 4 2 2 2 2 3 3 2" xfId="36970"/>
    <cellStyle name="20% - Accent1 4 2 2 2 2 3 4" xfId="36971"/>
    <cellStyle name="20% - Accent1 4 2 2 2 2 4" xfId="36972"/>
    <cellStyle name="20% - Accent1 4 2 2 2 2 4 2" xfId="36973"/>
    <cellStyle name="20% - Accent1 4 2 2 2 2 4 2 2" xfId="36974"/>
    <cellStyle name="20% - Accent1 4 2 2 2 2 4 3" xfId="36975"/>
    <cellStyle name="20% - Accent1 4 2 2 2 2 5" xfId="36976"/>
    <cellStyle name="20% - Accent1 4 2 2 2 2 5 2" xfId="36977"/>
    <cellStyle name="20% - Accent1 4 2 2 2 2 6" xfId="36978"/>
    <cellStyle name="20% - Accent1 4 2 2 2 3" xfId="36979"/>
    <cellStyle name="20% - Accent1 4 2 2 2 3 2" xfId="36980"/>
    <cellStyle name="20% - Accent1 4 2 2 2 3 2 2" xfId="36981"/>
    <cellStyle name="20% - Accent1 4 2 2 2 3 2 2 2" xfId="36982"/>
    <cellStyle name="20% - Accent1 4 2 2 2 3 2 3" xfId="36983"/>
    <cellStyle name="20% - Accent1 4 2 2 2 3 3" xfId="36984"/>
    <cellStyle name="20% - Accent1 4 2 2 2 3 3 2" xfId="36985"/>
    <cellStyle name="20% - Accent1 4 2 2 2 3 4" xfId="36986"/>
    <cellStyle name="20% - Accent1 4 2 2 2 4" xfId="36987"/>
    <cellStyle name="20% - Accent1 4 2 2 2 4 2" xfId="36988"/>
    <cellStyle name="20% - Accent1 4 2 2 2 4 2 2" xfId="36989"/>
    <cellStyle name="20% - Accent1 4 2 2 2 4 2 2 2" xfId="36990"/>
    <cellStyle name="20% - Accent1 4 2 2 2 4 2 3" xfId="36991"/>
    <cellStyle name="20% - Accent1 4 2 2 2 4 3" xfId="36992"/>
    <cellStyle name="20% - Accent1 4 2 2 2 4 3 2" xfId="36993"/>
    <cellStyle name="20% - Accent1 4 2 2 2 4 4" xfId="36994"/>
    <cellStyle name="20% - Accent1 4 2 2 2 5" xfId="36995"/>
    <cellStyle name="20% - Accent1 4 2 2 2 5 2" xfId="36996"/>
    <cellStyle name="20% - Accent1 4 2 2 2 5 2 2" xfId="36997"/>
    <cellStyle name="20% - Accent1 4 2 2 2 5 3" xfId="36998"/>
    <cellStyle name="20% - Accent1 4 2 2 2 6" xfId="36999"/>
    <cellStyle name="20% - Accent1 4 2 2 2 6 2" xfId="37000"/>
    <cellStyle name="20% - Accent1 4 2 2 2 7" xfId="37001"/>
    <cellStyle name="20% - Accent1 4 2 2 3" xfId="37002"/>
    <cellStyle name="20% - Accent1 4 2 2 3 2" xfId="37003"/>
    <cellStyle name="20% - Accent1 4 2 2 3 2 2" xfId="37004"/>
    <cellStyle name="20% - Accent1 4 2 2 3 2 2 2" xfId="37005"/>
    <cellStyle name="20% - Accent1 4 2 2 3 2 2 2 2" xfId="37006"/>
    <cellStyle name="20% - Accent1 4 2 2 3 2 2 3" xfId="37007"/>
    <cellStyle name="20% - Accent1 4 2 2 3 2 3" xfId="37008"/>
    <cellStyle name="20% - Accent1 4 2 2 3 2 3 2" xfId="37009"/>
    <cellStyle name="20% - Accent1 4 2 2 3 2 4" xfId="37010"/>
    <cellStyle name="20% - Accent1 4 2 2 3 3" xfId="37011"/>
    <cellStyle name="20% - Accent1 4 2 2 3 3 2" xfId="37012"/>
    <cellStyle name="20% - Accent1 4 2 2 3 3 2 2" xfId="37013"/>
    <cellStyle name="20% - Accent1 4 2 2 3 3 2 2 2" xfId="37014"/>
    <cellStyle name="20% - Accent1 4 2 2 3 3 2 3" xfId="37015"/>
    <cellStyle name="20% - Accent1 4 2 2 3 3 3" xfId="37016"/>
    <cellStyle name="20% - Accent1 4 2 2 3 3 3 2" xfId="37017"/>
    <cellStyle name="20% - Accent1 4 2 2 3 3 4" xfId="37018"/>
    <cellStyle name="20% - Accent1 4 2 2 3 4" xfId="37019"/>
    <cellStyle name="20% - Accent1 4 2 2 3 4 2" xfId="37020"/>
    <cellStyle name="20% - Accent1 4 2 2 3 4 2 2" xfId="37021"/>
    <cellStyle name="20% - Accent1 4 2 2 3 4 3" xfId="37022"/>
    <cellStyle name="20% - Accent1 4 2 2 3 5" xfId="37023"/>
    <cellStyle name="20% - Accent1 4 2 2 3 5 2" xfId="37024"/>
    <cellStyle name="20% - Accent1 4 2 2 3 6" xfId="37025"/>
    <cellStyle name="20% - Accent1 4 2 2 4" xfId="37026"/>
    <cellStyle name="20% - Accent1 4 2 2 4 2" xfId="37027"/>
    <cellStyle name="20% - Accent1 4 2 2 4 2 2" xfId="37028"/>
    <cellStyle name="20% - Accent1 4 2 2 4 2 2 2" xfId="37029"/>
    <cellStyle name="20% - Accent1 4 2 2 4 2 3" xfId="37030"/>
    <cellStyle name="20% - Accent1 4 2 2 4 3" xfId="37031"/>
    <cellStyle name="20% - Accent1 4 2 2 4 3 2" xfId="37032"/>
    <cellStyle name="20% - Accent1 4 2 2 4 4" xfId="37033"/>
    <cellStyle name="20% - Accent1 4 2 2 5" xfId="37034"/>
    <cellStyle name="20% - Accent1 4 2 2 5 2" xfId="37035"/>
    <cellStyle name="20% - Accent1 4 2 2 5 2 2" xfId="37036"/>
    <cellStyle name="20% - Accent1 4 2 2 5 2 2 2" xfId="37037"/>
    <cellStyle name="20% - Accent1 4 2 2 5 2 3" xfId="37038"/>
    <cellStyle name="20% - Accent1 4 2 2 5 3" xfId="37039"/>
    <cellStyle name="20% - Accent1 4 2 2 5 3 2" xfId="37040"/>
    <cellStyle name="20% - Accent1 4 2 2 5 4" xfId="37041"/>
    <cellStyle name="20% - Accent1 4 2 2 6" xfId="37042"/>
    <cellStyle name="20% - Accent1 4 2 2 6 2" xfId="37043"/>
    <cellStyle name="20% - Accent1 4 2 2 6 2 2" xfId="37044"/>
    <cellStyle name="20% - Accent1 4 2 2 6 3" xfId="37045"/>
    <cellStyle name="20% - Accent1 4 2 2 7" xfId="37046"/>
    <cellStyle name="20% - Accent1 4 2 2 7 2" xfId="37047"/>
    <cellStyle name="20% - Accent1 4 2 2 8" xfId="37048"/>
    <cellStyle name="20% - Accent1 4 2 3" xfId="26"/>
    <cellStyle name="20% - Accent1 4 2 3 2" xfId="37049"/>
    <cellStyle name="20% - Accent1 4 2 3 2 2" xfId="37050"/>
    <cellStyle name="20% - Accent1 4 2 3 2 2 2" xfId="37051"/>
    <cellStyle name="20% - Accent1 4 2 3 2 2 2 2" xfId="37052"/>
    <cellStyle name="20% - Accent1 4 2 3 2 2 2 2 2" xfId="37053"/>
    <cellStyle name="20% - Accent1 4 2 3 2 2 2 3" xfId="37054"/>
    <cellStyle name="20% - Accent1 4 2 3 2 2 3" xfId="37055"/>
    <cellStyle name="20% - Accent1 4 2 3 2 2 3 2" xfId="37056"/>
    <cellStyle name="20% - Accent1 4 2 3 2 2 4" xfId="37057"/>
    <cellStyle name="20% - Accent1 4 2 3 2 3" xfId="37058"/>
    <cellStyle name="20% - Accent1 4 2 3 2 3 2" xfId="37059"/>
    <cellStyle name="20% - Accent1 4 2 3 2 3 2 2" xfId="37060"/>
    <cellStyle name="20% - Accent1 4 2 3 2 3 2 2 2" xfId="37061"/>
    <cellStyle name="20% - Accent1 4 2 3 2 3 2 3" xfId="37062"/>
    <cellStyle name="20% - Accent1 4 2 3 2 3 3" xfId="37063"/>
    <cellStyle name="20% - Accent1 4 2 3 2 3 3 2" xfId="37064"/>
    <cellStyle name="20% - Accent1 4 2 3 2 3 4" xfId="37065"/>
    <cellStyle name="20% - Accent1 4 2 3 2 4" xfId="37066"/>
    <cellStyle name="20% - Accent1 4 2 3 2 4 2" xfId="37067"/>
    <cellStyle name="20% - Accent1 4 2 3 2 4 2 2" xfId="37068"/>
    <cellStyle name="20% - Accent1 4 2 3 2 4 3" xfId="37069"/>
    <cellStyle name="20% - Accent1 4 2 3 2 5" xfId="37070"/>
    <cellStyle name="20% - Accent1 4 2 3 2 5 2" xfId="37071"/>
    <cellStyle name="20% - Accent1 4 2 3 2 6" xfId="37072"/>
    <cellStyle name="20% - Accent1 4 2 3 3" xfId="37073"/>
    <cellStyle name="20% - Accent1 4 2 3 3 2" xfId="37074"/>
    <cellStyle name="20% - Accent1 4 2 3 3 2 2" xfId="37075"/>
    <cellStyle name="20% - Accent1 4 2 3 3 2 2 2" xfId="37076"/>
    <cellStyle name="20% - Accent1 4 2 3 3 2 3" xfId="37077"/>
    <cellStyle name="20% - Accent1 4 2 3 3 3" xfId="37078"/>
    <cellStyle name="20% - Accent1 4 2 3 3 3 2" xfId="37079"/>
    <cellStyle name="20% - Accent1 4 2 3 3 4" xfId="37080"/>
    <cellStyle name="20% - Accent1 4 2 3 4" xfId="37081"/>
    <cellStyle name="20% - Accent1 4 2 3 4 2" xfId="37082"/>
    <cellStyle name="20% - Accent1 4 2 3 4 2 2" xfId="37083"/>
    <cellStyle name="20% - Accent1 4 2 3 4 2 2 2" xfId="37084"/>
    <cellStyle name="20% - Accent1 4 2 3 4 2 3" xfId="37085"/>
    <cellStyle name="20% - Accent1 4 2 3 4 3" xfId="37086"/>
    <cellStyle name="20% - Accent1 4 2 3 4 3 2" xfId="37087"/>
    <cellStyle name="20% - Accent1 4 2 3 4 4" xfId="37088"/>
    <cellStyle name="20% - Accent1 4 2 3 5" xfId="37089"/>
    <cellStyle name="20% - Accent1 4 2 3 5 2" xfId="37090"/>
    <cellStyle name="20% - Accent1 4 2 3 5 2 2" xfId="37091"/>
    <cellStyle name="20% - Accent1 4 2 3 5 3" xfId="37092"/>
    <cellStyle name="20% - Accent1 4 2 3 6" xfId="37093"/>
    <cellStyle name="20% - Accent1 4 2 3 6 2" xfId="37094"/>
    <cellStyle name="20% - Accent1 4 2 3 7" xfId="37095"/>
    <cellStyle name="20% - Accent1 4 2 4" xfId="37096"/>
    <cellStyle name="20% - Accent1 4 2 4 2" xfId="37097"/>
    <cellStyle name="20% - Accent1 4 2 4 2 2" xfId="37098"/>
    <cellStyle name="20% - Accent1 4 2 4 2 2 2" xfId="37099"/>
    <cellStyle name="20% - Accent1 4 2 4 2 2 2 2" xfId="37100"/>
    <cellStyle name="20% - Accent1 4 2 4 2 2 3" xfId="37101"/>
    <cellStyle name="20% - Accent1 4 2 4 2 3" xfId="37102"/>
    <cellStyle name="20% - Accent1 4 2 4 2 3 2" xfId="37103"/>
    <cellStyle name="20% - Accent1 4 2 4 2 4" xfId="37104"/>
    <cellStyle name="20% - Accent1 4 2 4 3" xfId="37105"/>
    <cellStyle name="20% - Accent1 4 2 4 3 2" xfId="37106"/>
    <cellStyle name="20% - Accent1 4 2 4 3 2 2" xfId="37107"/>
    <cellStyle name="20% - Accent1 4 2 4 3 2 2 2" xfId="37108"/>
    <cellStyle name="20% - Accent1 4 2 4 3 2 3" xfId="37109"/>
    <cellStyle name="20% - Accent1 4 2 4 3 3" xfId="37110"/>
    <cellStyle name="20% - Accent1 4 2 4 3 3 2" xfId="37111"/>
    <cellStyle name="20% - Accent1 4 2 4 3 4" xfId="37112"/>
    <cellStyle name="20% - Accent1 4 2 4 4" xfId="37113"/>
    <cellStyle name="20% - Accent1 4 2 4 4 2" xfId="37114"/>
    <cellStyle name="20% - Accent1 4 2 4 4 2 2" xfId="37115"/>
    <cellStyle name="20% - Accent1 4 2 4 4 3" xfId="37116"/>
    <cellStyle name="20% - Accent1 4 2 4 5" xfId="37117"/>
    <cellStyle name="20% - Accent1 4 2 4 5 2" xfId="37118"/>
    <cellStyle name="20% - Accent1 4 2 4 6" xfId="37119"/>
    <cellStyle name="20% - Accent1 4 2 5" xfId="37120"/>
    <cellStyle name="20% - Accent1 4 2 5 2" xfId="37121"/>
    <cellStyle name="20% - Accent1 4 2 5 2 2" xfId="37122"/>
    <cellStyle name="20% - Accent1 4 2 5 2 2 2" xfId="37123"/>
    <cellStyle name="20% - Accent1 4 2 5 2 2 2 2" xfId="37124"/>
    <cellStyle name="20% - Accent1 4 2 5 2 2 3" xfId="37125"/>
    <cellStyle name="20% - Accent1 4 2 5 2 3" xfId="37126"/>
    <cellStyle name="20% - Accent1 4 2 5 2 3 2" xfId="37127"/>
    <cellStyle name="20% - Accent1 4 2 5 2 4" xfId="37128"/>
    <cellStyle name="20% - Accent1 4 2 5 3" xfId="37129"/>
    <cellStyle name="20% - Accent1 4 2 5 3 2" xfId="37130"/>
    <cellStyle name="20% - Accent1 4 2 5 3 2 2" xfId="37131"/>
    <cellStyle name="20% - Accent1 4 2 5 3 2 2 2" xfId="37132"/>
    <cellStyle name="20% - Accent1 4 2 5 3 2 3" xfId="37133"/>
    <cellStyle name="20% - Accent1 4 2 5 3 3" xfId="37134"/>
    <cellStyle name="20% - Accent1 4 2 5 3 3 2" xfId="37135"/>
    <cellStyle name="20% - Accent1 4 2 5 3 4" xfId="37136"/>
    <cellStyle name="20% - Accent1 4 2 5 4" xfId="37137"/>
    <cellStyle name="20% - Accent1 4 2 5 4 2" xfId="37138"/>
    <cellStyle name="20% - Accent1 4 2 5 4 2 2" xfId="37139"/>
    <cellStyle name="20% - Accent1 4 2 5 4 3" xfId="37140"/>
    <cellStyle name="20% - Accent1 4 2 5 5" xfId="37141"/>
    <cellStyle name="20% - Accent1 4 2 5 5 2" xfId="37142"/>
    <cellStyle name="20% - Accent1 4 2 5 6" xfId="37143"/>
    <cellStyle name="20% - Accent1 4 2 6" xfId="37144"/>
    <cellStyle name="20% - Accent1 4 2 6 2" xfId="37145"/>
    <cellStyle name="20% - Accent1 4 2 6 2 2" xfId="37146"/>
    <cellStyle name="20% - Accent1 4 2 6 2 2 2" xfId="37147"/>
    <cellStyle name="20% - Accent1 4 2 6 2 3" xfId="37148"/>
    <cellStyle name="20% - Accent1 4 2 6 3" xfId="37149"/>
    <cellStyle name="20% - Accent1 4 2 6 3 2" xfId="37150"/>
    <cellStyle name="20% - Accent1 4 2 6 4" xfId="37151"/>
    <cellStyle name="20% - Accent1 4 2 7" xfId="37152"/>
    <cellStyle name="20% - Accent1 4 2 7 2" xfId="37153"/>
    <cellStyle name="20% - Accent1 4 2 7 2 2" xfId="37154"/>
    <cellStyle name="20% - Accent1 4 2 7 2 2 2" xfId="37155"/>
    <cellStyle name="20% - Accent1 4 2 7 2 3" xfId="37156"/>
    <cellStyle name="20% - Accent1 4 2 7 3" xfId="37157"/>
    <cellStyle name="20% - Accent1 4 2 7 3 2" xfId="37158"/>
    <cellStyle name="20% - Accent1 4 2 7 4" xfId="37159"/>
    <cellStyle name="20% - Accent1 4 2 8" xfId="37160"/>
    <cellStyle name="20% - Accent1 4 2 8 2" xfId="37161"/>
    <cellStyle name="20% - Accent1 4 2 8 2 2" xfId="37162"/>
    <cellStyle name="20% - Accent1 4 2 8 3" xfId="37163"/>
    <cellStyle name="20% - Accent1 4 2 9" xfId="37164"/>
    <cellStyle name="20% - Accent1 4 2 9 2" xfId="37165"/>
    <cellStyle name="20% - Accent1 4 3" xfId="27"/>
    <cellStyle name="20% - Accent1 4 3 2" xfId="28"/>
    <cellStyle name="20% - Accent1 4 3 2 2" xfId="37166"/>
    <cellStyle name="20% - Accent1 4 3 2 2 2" xfId="37167"/>
    <cellStyle name="20% - Accent1 4 3 2 2 2 2" xfId="37168"/>
    <cellStyle name="20% - Accent1 4 3 2 2 2 2 2" xfId="37169"/>
    <cellStyle name="20% - Accent1 4 3 2 2 2 2 2 2" xfId="37170"/>
    <cellStyle name="20% - Accent1 4 3 2 2 2 2 3" xfId="37171"/>
    <cellStyle name="20% - Accent1 4 3 2 2 2 3" xfId="37172"/>
    <cellStyle name="20% - Accent1 4 3 2 2 2 3 2" xfId="37173"/>
    <cellStyle name="20% - Accent1 4 3 2 2 2 4" xfId="37174"/>
    <cellStyle name="20% - Accent1 4 3 2 2 3" xfId="37175"/>
    <cellStyle name="20% - Accent1 4 3 2 2 3 2" xfId="37176"/>
    <cellStyle name="20% - Accent1 4 3 2 2 3 2 2" xfId="37177"/>
    <cellStyle name="20% - Accent1 4 3 2 2 3 2 2 2" xfId="37178"/>
    <cellStyle name="20% - Accent1 4 3 2 2 3 2 3" xfId="37179"/>
    <cellStyle name="20% - Accent1 4 3 2 2 3 3" xfId="37180"/>
    <cellStyle name="20% - Accent1 4 3 2 2 3 3 2" xfId="37181"/>
    <cellStyle name="20% - Accent1 4 3 2 2 3 4" xfId="37182"/>
    <cellStyle name="20% - Accent1 4 3 2 2 4" xfId="37183"/>
    <cellStyle name="20% - Accent1 4 3 2 2 4 2" xfId="37184"/>
    <cellStyle name="20% - Accent1 4 3 2 2 4 2 2" xfId="37185"/>
    <cellStyle name="20% - Accent1 4 3 2 2 4 3" xfId="37186"/>
    <cellStyle name="20% - Accent1 4 3 2 2 5" xfId="37187"/>
    <cellStyle name="20% - Accent1 4 3 2 2 5 2" xfId="37188"/>
    <cellStyle name="20% - Accent1 4 3 2 2 6" xfId="37189"/>
    <cellStyle name="20% - Accent1 4 3 2 3" xfId="37190"/>
    <cellStyle name="20% - Accent1 4 3 2 3 2" xfId="37191"/>
    <cellStyle name="20% - Accent1 4 3 2 3 2 2" xfId="37192"/>
    <cellStyle name="20% - Accent1 4 3 2 3 2 2 2" xfId="37193"/>
    <cellStyle name="20% - Accent1 4 3 2 3 2 3" xfId="37194"/>
    <cellStyle name="20% - Accent1 4 3 2 3 3" xfId="37195"/>
    <cellStyle name="20% - Accent1 4 3 2 3 3 2" xfId="37196"/>
    <cellStyle name="20% - Accent1 4 3 2 3 4" xfId="37197"/>
    <cellStyle name="20% - Accent1 4 3 2 4" xfId="37198"/>
    <cellStyle name="20% - Accent1 4 3 2 4 2" xfId="37199"/>
    <cellStyle name="20% - Accent1 4 3 2 4 2 2" xfId="37200"/>
    <cellStyle name="20% - Accent1 4 3 2 4 2 2 2" xfId="37201"/>
    <cellStyle name="20% - Accent1 4 3 2 4 2 3" xfId="37202"/>
    <cellStyle name="20% - Accent1 4 3 2 4 3" xfId="37203"/>
    <cellStyle name="20% - Accent1 4 3 2 4 3 2" xfId="37204"/>
    <cellStyle name="20% - Accent1 4 3 2 4 4" xfId="37205"/>
    <cellStyle name="20% - Accent1 4 3 2 5" xfId="37206"/>
    <cellStyle name="20% - Accent1 4 3 2 5 2" xfId="37207"/>
    <cellStyle name="20% - Accent1 4 3 2 5 2 2" xfId="37208"/>
    <cellStyle name="20% - Accent1 4 3 2 5 3" xfId="37209"/>
    <cellStyle name="20% - Accent1 4 3 2 6" xfId="37210"/>
    <cellStyle name="20% - Accent1 4 3 2 6 2" xfId="37211"/>
    <cellStyle name="20% - Accent1 4 3 2 7" xfId="37212"/>
    <cellStyle name="20% - Accent1 4 3 3" xfId="37213"/>
    <cellStyle name="20% - Accent1 4 3 3 2" xfId="37214"/>
    <cellStyle name="20% - Accent1 4 3 3 2 2" xfId="37215"/>
    <cellStyle name="20% - Accent1 4 3 3 2 2 2" xfId="37216"/>
    <cellStyle name="20% - Accent1 4 3 3 2 2 2 2" xfId="37217"/>
    <cellStyle name="20% - Accent1 4 3 3 2 2 3" xfId="37218"/>
    <cellStyle name="20% - Accent1 4 3 3 2 3" xfId="37219"/>
    <cellStyle name="20% - Accent1 4 3 3 2 3 2" xfId="37220"/>
    <cellStyle name="20% - Accent1 4 3 3 2 4" xfId="37221"/>
    <cellStyle name="20% - Accent1 4 3 3 3" xfId="37222"/>
    <cellStyle name="20% - Accent1 4 3 3 3 2" xfId="37223"/>
    <cellStyle name="20% - Accent1 4 3 3 3 2 2" xfId="37224"/>
    <cellStyle name="20% - Accent1 4 3 3 3 2 2 2" xfId="37225"/>
    <cellStyle name="20% - Accent1 4 3 3 3 2 3" xfId="37226"/>
    <cellStyle name="20% - Accent1 4 3 3 3 3" xfId="37227"/>
    <cellStyle name="20% - Accent1 4 3 3 3 3 2" xfId="37228"/>
    <cellStyle name="20% - Accent1 4 3 3 3 4" xfId="37229"/>
    <cellStyle name="20% - Accent1 4 3 3 4" xfId="37230"/>
    <cellStyle name="20% - Accent1 4 3 3 4 2" xfId="37231"/>
    <cellStyle name="20% - Accent1 4 3 3 4 2 2" xfId="37232"/>
    <cellStyle name="20% - Accent1 4 3 3 4 3" xfId="37233"/>
    <cellStyle name="20% - Accent1 4 3 3 5" xfId="37234"/>
    <cellStyle name="20% - Accent1 4 3 3 5 2" xfId="37235"/>
    <cellStyle name="20% - Accent1 4 3 3 6" xfId="37236"/>
    <cellStyle name="20% - Accent1 4 3 4" xfId="37237"/>
    <cellStyle name="20% - Accent1 4 3 4 2" xfId="37238"/>
    <cellStyle name="20% - Accent1 4 3 4 2 2" xfId="37239"/>
    <cellStyle name="20% - Accent1 4 3 4 2 2 2" xfId="37240"/>
    <cellStyle name="20% - Accent1 4 3 4 2 3" xfId="37241"/>
    <cellStyle name="20% - Accent1 4 3 4 3" xfId="37242"/>
    <cellStyle name="20% - Accent1 4 3 4 3 2" xfId="37243"/>
    <cellStyle name="20% - Accent1 4 3 4 4" xfId="37244"/>
    <cellStyle name="20% - Accent1 4 3 5" xfId="37245"/>
    <cellStyle name="20% - Accent1 4 3 5 2" xfId="37246"/>
    <cellStyle name="20% - Accent1 4 3 5 2 2" xfId="37247"/>
    <cellStyle name="20% - Accent1 4 3 5 2 2 2" xfId="37248"/>
    <cellStyle name="20% - Accent1 4 3 5 2 3" xfId="37249"/>
    <cellStyle name="20% - Accent1 4 3 5 3" xfId="37250"/>
    <cellStyle name="20% - Accent1 4 3 5 3 2" xfId="37251"/>
    <cellStyle name="20% - Accent1 4 3 5 4" xfId="37252"/>
    <cellStyle name="20% - Accent1 4 3 6" xfId="37253"/>
    <cellStyle name="20% - Accent1 4 3 6 2" xfId="37254"/>
    <cellStyle name="20% - Accent1 4 3 6 2 2" xfId="37255"/>
    <cellStyle name="20% - Accent1 4 3 6 3" xfId="37256"/>
    <cellStyle name="20% - Accent1 4 3 7" xfId="37257"/>
    <cellStyle name="20% - Accent1 4 3 7 2" xfId="37258"/>
    <cellStyle name="20% - Accent1 4 3 8" xfId="37259"/>
    <cellStyle name="20% - Accent1 4 4" xfId="29"/>
    <cellStyle name="20% - Accent1 4 4 2" xfId="37260"/>
    <cellStyle name="20% - Accent1 4 4 2 2" xfId="37261"/>
    <cellStyle name="20% - Accent1 4 4 2 2 2" xfId="37262"/>
    <cellStyle name="20% - Accent1 4 4 2 2 2 2" xfId="37263"/>
    <cellStyle name="20% - Accent1 4 4 2 2 2 2 2" xfId="37264"/>
    <cellStyle name="20% - Accent1 4 4 2 2 2 3" xfId="37265"/>
    <cellStyle name="20% - Accent1 4 4 2 2 3" xfId="37266"/>
    <cellStyle name="20% - Accent1 4 4 2 2 3 2" xfId="37267"/>
    <cellStyle name="20% - Accent1 4 4 2 2 4" xfId="37268"/>
    <cellStyle name="20% - Accent1 4 4 2 3" xfId="37269"/>
    <cellStyle name="20% - Accent1 4 4 2 3 2" xfId="37270"/>
    <cellStyle name="20% - Accent1 4 4 2 3 2 2" xfId="37271"/>
    <cellStyle name="20% - Accent1 4 4 2 3 2 2 2" xfId="37272"/>
    <cellStyle name="20% - Accent1 4 4 2 3 2 3" xfId="37273"/>
    <cellStyle name="20% - Accent1 4 4 2 3 3" xfId="37274"/>
    <cellStyle name="20% - Accent1 4 4 2 3 3 2" xfId="37275"/>
    <cellStyle name="20% - Accent1 4 4 2 3 4" xfId="37276"/>
    <cellStyle name="20% - Accent1 4 4 2 4" xfId="37277"/>
    <cellStyle name="20% - Accent1 4 4 2 4 2" xfId="37278"/>
    <cellStyle name="20% - Accent1 4 4 2 4 2 2" xfId="37279"/>
    <cellStyle name="20% - Accent1 4 4 2 4 3" xfId="37280"/>
    <cellStyle name="20% - Accent1 4 4 2 5" xfId="37281"/>
    <cellStyle name="20% - Accent1 4 4 2 5 2" xfId="37282"/>
    <cellStyle name="20% - Accent1 4 4 2 6" xfId="37283"/>
    <cellStyle name="20% - Accent1 4 4 3" xfId="37284"/>
    <cellStyle name="20% - Accent1 4 4 3 2" xfId="37285"/>
    <cellStyle name="20% - Accent1 4 4 3 2 2" xfId="37286"/>
    <cellStyle name="20% - Accent1 4 4 3 2 2 2" xfId="37287"/>
    <cellStyle name="20% - Accent1 4 4 3 2 3" xfId="37288"/>
    <cellStyle name="20% - Accent1 4 4 3 3" xfId="37289"/>
    <cellStyle name="20% - Accent1 4 4 3 3 2" xfId="37290"/>
    <cellStyle name="20% - Accent1 4 4 3 4" xfId="37291"/>
    <cellStyle name="20% - Accent1 4 4 4" xfId="37292"/>
    <cellStyle name="20% - Accent1 4 4 4 2" xfId="37293"/>
    <cellStyle name="20% - Accent1 4 4 4 2 2" xfId="37294"/>
    <cellStyle name="20% - Accent1 4 4 4 2 2 2" xfId="37295"/>
    <cellStyle name="20% - Accent1 4 4 4 2 3" xfId="37296"/>
    <cellStyle name="20% - Accent1 4 4 4 3" xfId="37297"/>
    <cellStyle name="20% - Accent1 4 4 4 3 2" xfId="37298"/>
    <cellStyle name="20% - Accent1 4 4 4 4" xfId="37299"/>
    <cellStyle name="20% - Accent1 4 4 5" xfId="37300"/>
    <cellStyle name="20% - Accent1 4 4 5 2" xfId="37301"/>
    <cellStyle name="20% - Accent1 4 4 5 2 2" xfId="37302"/>
    <cellStyle name="20% - Accent1 4 4 5 3" xfId="37303"/>
    <cellStyle name="20% - Accent1 4 4 6" xfId="37304"/>
    <cellStyle name="20% - Accent1 4 4 6 2" xfId="37305"/>
    <cellStyle name="20% - Accent1 4 4 7" xfId="37306"/>
    <cellStyle name="20% - Accent1 4 5" xfId="37307"/>
    <cellStyle name="20% - Accent1 4 5 2" xfId="37308"/>
    <cellStyle name="20% - Accent1 4 5 2 2" xfId="37309"/>
    <cellStyle name="20% - Accent1 4 5 2 2 2" xfId="37310"/>
    <cellStyle name="20% - Accent1 4 5 2 2 2 2" xfId="37311"/>
    <cellStyle name="20% - Accent1 4 5 2 2 3" xfId="37312"/>
    <cellStyle name="20% - Accent1 4 5 2 3" xfId="37313"/>
    <cellStyle name="20% - Accent1 4 5 2 3 2" xfId="37314"/>
    <cellStyle name="20% - Accent1 4 5 2 4" xfId="37315"/>
    <cellStyle name="20% - Accent1 4 5 3" xfId="37316"/>
    <cellStyle name="20% - Accent1 4 5 3 2" xfId="37317"/>
    <cellStyle name="20% - Accent1 4 5 3 2 2" xfId="37318"/>
    <cellStyle name="20% - Accent1 4 5 3 2 2 2" xfId="37319"/>
    <cellStyle name="20% - Accent1 4 5 3 2 3" xfId="37320"/>
    <cellStyle name="20% - Accent1 4 5 3 3" xfId="37321"/>
    <cellStyle name="20% - Accent1 4 5 3 3 2" xfId="37322"/>
    <cellStyle name="20% - Accent1 4 5 3 4" xfId="37323"/>
    <cellStyle name="20% - Accent1 4 5 4" xfId="37324"/>
    <cellStyle name="20% - Accent1 4 5 4 2" xfId="37325"/>
    <cellStyle name="20% - Accent1 4 5 4 2 2" xfId="37326"/>
    <cellStyle name="20% - Accent1 4 5 4 3" xfId="37327"/>
    <cellStyle name="20% - Accent1 4 5 5" xfId="37328"/>
    <cellStyle name="20% - Accent1 4 5 5 2" xfId="37329"/>
    <cellStyle name="20% - Accent1 4 5 6" xfId="37330"/>
    <cellStyle name="20% - Accent1 4 6" xfId="37331"/>
    <cellStyle name="20% - Accent1 4 6 2" xfId="37332"/>
    <cellStyle name="20% - Accent1 4 6 2 2" xfId="37333"/>
    <cellStyle name="20% - Accent1 4 6 2 2 2" xfId="37334"/>
    <cellStyle name="20% - Accent1 4 6 2 2 2 2" xfId="37335"/>
    <cellStyle name="20% - Accent1 4 6 2 2 3" xfId="37336"/>
    <cellStyle name="20% - Accent1 4 6 2 3" xfId="37337"/>
    <cellStyle name="20% - Accent1 4 6 2 3 2" xfId="37338"/>
    <cellStyle name="20% - Accent1 4 6 2 4" xfId="37339"/>
    <cellStyle name="20% - Accent1 4 6 3" xfId="37340"/>
    <cellStyle name="20% - Accent1 4 6 3 2" xfId="37341"/>
    <cellStyle name="20% - Accent1 4 6 3 2 2" xfId="37342"/>
    <cellStyle name="20% - Accent1 4 6 3 2 2 2" xfId="37343"/>
    <cellStyle name="20% - Accent1 4 6 3 2 3" xfId="37344"/>
    <cellStyle name="20% - Accent1 4 6 3 3" xfId="37345"/>
    <cellStyle name="20% - Accent1 4 6 3 3 2" xfId="37346"/>
    <cellStyle name="20% - Accent1 4 6 3 4" xfId="37347"/>
    <cellStyle name="20% - Accent1 4 6 4" xfId="37348"/>
    <cellStyle name="20% - Accent1 4 6 4 2" xfId="37349"/>
    <cellStyle name="20% - Accent1 4 6 4 2 2" xfId="37350"/>
    <cellStyle name="20% - Accent1 4 6 4 3" xfId="37351"/>
    <cellStyle name="20% - Accent1 4 6 5" xfId="37352"/>
    <cellStyle name="20% - Accent1 4 6 5 2" xfId="37353"/>
    <cellStyle name="20% - Accent1 4 6 6" xfId="37354"/>
    <cellStyle name="20% - Accent1 4 7" xfId="37355"/>
    <cellStyle name="20% - Accent1 4 7 2" xfId="37356"/>
    <cellStyle name="20% - Accent1 4 7 2 2" xfId="37357"/>
    <cellStyle name="20% - Accent1 4 7 2 2 2" xfId="37358"/>
    <cellStyle name="20% - Accent1 4 7 2 3" xfId="37359"/>
    <cellStyle name="20% - Accent1 4 7 3" xfId="37360"/>
    <cellStyle name="20% - Accent1 4 7 3 2" xfId="37361"/>
    <cellStyle name="20% - Accent1 4 7 4" xfId="37362"/>
    <cellStyle name="20% - Accent1 4 8" xfId="37363"/>
    <cellStyle name="20% - Accent1 4 8 2" xfId="37364"/>
    <cellStyle name="20% - Accent1 4 8 2 2" xfId="37365"/>
    <cellStyle name="20% - Accent1 4 8 2 2 2" xfId="37366"/>
    <cellStyle name="20% - Accent1 4 8 2 3" xfId="37367"/>
    <cellStyle name="20% - Accent1 4 8 3" xfId="37368"/>
    <cellStyle name="20% - Accent1 4 8 3 2" xfId="37369"/>
    <cellStyle name="20% - Accent1 4 8 4" xfId="37370"/>
    <cellStyle name="20% - Accent1 4 9" xfId="37371"/>
    <cellStyle name="20% - Accent1 4 9 2" xfId="37372"/>
    <cellStyle name="20% - Accent1 4 9 2 2" xfId="37373"/>
    <cellStyle name="20% - Accent1 4 9 3" xfId="37374"/>
    <cellStyle name="20% - Accent2" xfId="5698" builtinId="34" customBuiltin="1"/>
    <cellStyle name="20% - Accent2 2" xfId="30"/>
    <cellStyle name="20% - Accent2 2 10" xfId="37375"/>
    <cellStyle name="20% - Accent2 2 10 2" xfId="37376"/>
    <cellStyle name="20% - Accent2 2 11" xfId="37377"/>
    <cellStyle name="20% - Accent2 2 11 2" xfId="37378"/>
    <cellStyle name="20% - Accent2 2 12" xfId="37379"/>
    <cellStyle name="20% - Accent2 2 2" xfId="31"/>
    <cellStyle name="20% - Accent2 2 2 10" xfId="37380"/>
    <cellStyle name="20% - Accent2 2 2 10 2" xfId="37381"/>
    <cellStyle name="20% - Accent2 2 2 11" xfId="37382"/>
    <cellStyle name="20% - Accent2 2 2 2" xfId="32"/>
    <cellStyle name="20% - Accent2 2 2 2 2" xfId="33"/>
    <cellStyle name="20% - Accent2 2 2 2 2 2" xfId="37383"/>
    <cellStyle name="20% - Accent2 2 2 2 2 2 2" xfId="37384"/>
    <cellStyle name="20% - Accent2 2 2 2 2 2 2 2" xfId="37385"/>
    <cellStyle name="20% - Accent2 2 2 2 2 2 2 2 2" xfId="37386"/>
    <cellStyle name="20% - Accent2 2 2 2 2 2 2 2 2 2" xfId="37387"/>
    <cellStyle name="20% - Accent2 2 2 2 2 2 2 2 3" xfId="37388"/>
    <cellStyle name="20% - Accent2 2 2 2 2 2 2 3" xfId="37389"/>
    <cellStyle name="20% - Accent2 2 2 2 2 2 2 3 2" xfId="37390"/>
    <cellStyle name="20% - Accent2 2 2 2 2 2 2 4" xfId="37391"/>
    <cellStyle name="20% - Accent2 2 2 2 2 2 3" xfId="37392"/>
    <cellStyle name="20% - Accent2 2 2 2 2 2 3 2" xfId="37393"/>
    <cellStyle name="20% - Accent2 2 2 2 2 2 3 2 2" xfId="37394"/>
    <cellStyle name="20% - Accent2 2 2 2 2 2 3 2 2 2" xfId="37395"/>
    <cellStyle name="20% - Accent2 2 2 2 2 2 3 2 3" xfId="37396"/>
    <cellStyle name="20% - Accent2 2 2 2 2 2 3 3" xfId="37397"/>
    <cellStyle name="20% - Accent2 2 2 2 2 2 3 3 2" xfId="37398"/>
    <cellStyle name="20% - Accent2 2 2 2 2 2 3 4" xfId="37399"/>
    <cellStyle name="20% - Accent2 2 2 2 2 2 4" xfId="37400"/>
    <cellStyle name="20% - Accent2 2 2 2 2 2 4 2" xfId="37401"/>
    <cellStyle name="20% - Accent2 2 2 2 2 2 4 2 2" xfId="37402"/>
    <cellStyle name="20% - Accent2 2 2 2 2 2 4 3" xfId="37403"/>
    <cellStyle name="20% - Accent2 2 2 2 2 2 5" xfId="37404"/>
    <cellStyle name="20% - Accent2 2 2 2 2 2 5 2" xfId="37405"/>
    <cellStyle name="20% - Accent2 2 2 2 2 2 6" xfId="37406"/>
    <cellStyle name="20% - Accent2 2 2 2 2 3" xfId="37407"/>
    <cellStyle name="20% - Accent2 2 2 2 2 3 2" xfId="37408"/>
    <cellStyle name="20% - Accent2 2 2 2 2 3 2 2" xfId="37409"/>
    <cellStyle name="20% - Accent2 2 2 2 2 3 2 2 2" xfId="37410"/>
    <cellStyle name="20% - Accent2 2 2 2 2 3 2 3" xfId="37411"/>
    <cellStyle name="20% - Accent2 2 2 2 2 3 3" xfId="37412"/>
    <cellStyle name="20% - Accent2 2 2 2 2 3 3 2" xfId="37413"/>
    <cellStyle name="20% - Accent2 2 2 2 2 3 4" xfId="37414"/>
    <cellStyle name="20% - Accent2 2 2 2 2 4" xfId="37415"/>
    <cellStyle name="20% - Accent2 2 2 2 2 4 2" xfId="37416"/>
    <cellStyle name="20% - Accent2 2 2 2 2 4 2 2" xfId="37417"/>
    <cellStyle name="20% - Accent2 2 2 2 2 4 2 2 2" xfId="37418"/>
    <cellStyle name="20% - Accent2 2 2 2 2 4 2 3" xfId="37419"/>
    <cellStyle name="20% - Accent2 2 2 2 2 4 3" xfId="37420"/>
    <cellStyle name="20% - Accent2 2 2 2 2 4 3 2" xfId="37421"/>
    <cellStyle name="20% - Accent2 2 2 2 2 4 4" xfId="37422"/>
    <cellStyle name="20% - Accent2 2 2 2 2 5" xfId="37423"/>
    <cellStyle name="20% - Accent2 2 2 2 2 5 2" xfId="37424"/>
    <cellStyle name="20% - Accent2 2 2 2 2 5 2 2" xfId="37425"/>
    <cellStyle name="20% - Accent2 2 2 2 2 5 3" xfId="37426"/>
    <cellStyle name="20% - Accent2 2 2 2 2 6" xfId="37427"/>
    <cellStyle name="20% - Accent2 2 2 2 2 6 2" xfId="37428"/>
    <cellStyle name="20% - Accent2 2 2 2 2 7" xfId="37429"/>
    <cellStyle name="20% - Accent2 2 2 2 3" xfId="37430"/>
    <cellStyle name="20% - Accent2 2 2 2 3 2" xfId="37431"/>
    <cellStyle name="20% - Accent2 2 2 2 3 2 2" xfId="37432"/>
    <cellStyle name="20% - Accent2 2 2 2 3 2 2 2" xfId="37433"/>
    <cellStyle name="20% - Accent2 2 2 2 3 2 2 2 2" xfId="37434"/>
    <cellStyle name="20% - Accent2 2 2 2 3 2 2 3" xfId="37435"/>
    <cellStyle name="20% - Accent2 2 2 2 3 2 3" xfId="37436"/>
    <cellStyle name="20% - Accent2 2 2 2 3 2 3 2" xfId="37437"/>
    <cellStyle name="20% - Accent2 2 2 2 3 2 4" xfId="37438"/>
    <cellStyle name="20% - Accent2 2 2 2 3 3" xfId="37439"/>
    <cellStyle name="20% - Accent2 2 2 2 3 3 2" xfId="37440"/>
    <cellStyle name="20% - Accent2 2 2 2 3 3 2 2" xfId="37441"/>
    <cellStyle name="20% - Accent2 2 2 2 3 3 2 2 2" xfId="37442"/>
    <cellStyle name="20% - Accent2 2 2 2 3 3 2 3" xfId="37443"/>
    <cellStyle name="20% - Accent2 2 2 2 3 3 3" xfId="37444"/>
    <cellStyle name="20% - Accent2 2 2 2 3 3 3 2" xfId="37445"/>
    <cellStyle name="20% - Accent2 2 2 2 3 3 4" xfId="37446"/>
    <cellStyle name="20% - Accent2 2 2 2 3 4" xfId="37447"/>
    <cellStyle name="20% - Accent2 2 2 2 3 4 2" xfId="37448"/>
    <cellStyle name="20% - Accent2 2 2 2 3 4 2 2" xfId="37449"/>
    <cellStyle name="20% - Accent2 2 2 2 3 4 3" xfId="37450"/>
    <cellStyle name="20% - Accent2 2 2 2 3 5" xfId="37451"/>
    <cellStyle name="20% - Accent2 2 2 2 3 5 2" xfId="37452"/>
    <cellStyle name="20% - Accent2 2 2 2 3 6" xfId="37453"/>
    <cellStyle name="20% - Accent2 2 2 2 4" xfId="37454"/>
    <cellStyle name="20% - Accent2 2 2 2 4 2" xfId="37455"/>
    <cellStyle name="20% - Accent2 2 2 2 4 2 2" xfId="37456"/>
    <cellStyle name="20% - Accent2 2 2 2 4 2 2 2" xfId="37457"/>
    <cellStyle name="20% - Accent2 2 2 2 4 2 3" xfId="37458"/>
    <cellStyle name="20% - Accent2 2 2 2 4 3" xfId="37459"/>
    <cellStyle name="20% - Accent2 2 2 2 4 3 2" xfId="37460"/>
    <cellStyle name="20% - Accent2 2 2 2 4 4" xfId="37461"/>
    <cellStyle name="20% - Accent2 2 2 2 5" xfId="37462"/>
    <cellStyle name="20% - Accent2 2 2 2 5 2" xfId="37463"/>
    <cellStyle name="20% - Accent2 2 2 2 5 2 2" xfId="37464"/>
    <cellStyle name="20% - Accent2 2 2 2 5 2 2 2" xfId="37465"/>
    <cellStyle name="20% - Accent2 2 2 2 5 2 3" xfId="37466"/>
    <cellStyle name="20% - Accent2 2 2 2 5 3" xfId="37467"/>
    <cellStyle name="20% - Accent2 2 2 2 5 3 2" xfId="37468"/>
    <cellStyle name="20% - Accent2 2 2 2 5 4" xfId="37469"/>
    <cellStyle name="20% - Accent2 2 2 2 6" xfId="37470"/>
    <cellStyle name="20% - Accent2 2 2 2 6 2" xfId="37471"/>
    <cellStyle name="20% - Accent2 2 2 2 6 2 2" xfId="37472"/>
    <cellStyle name="20% - Accent2 2 2 2 6 3" xfId="37473"/>
    <cellStyle name="20% - Accent2 2 2 2 7" xfId="37474"/>
    <cellStyle name="20% - Accent2 2 2 2 7 2" xfId="37475"/>
    <cellStyle name="20% - Accent2 2 2 2 8" xfId="37476"/>
    <cellStyle name="20% - Accent2 2 2 3" xfId="34"/>
    <cellStyle name="20% - Accent2 2 2 3 2" xfId="37477"/>
    <cellStyle name="20% - Accent2 2 2 3 2 2" xfId="37478"/>
    <cellStyle name="20% - Accent2 2 2 3 2 2 2" xfId="37479"/>
    <cellStyle name="20% - Accent2 2 2 3 2 2 2 2" xfId="37480"/>
    <cellStyle name="20% - Accent2 2 2 3 2 2 2 2 2" xfId="37481"/>
    <cellStyle name="20% - Accent2 2 2 3 2 2 2 3" xfId="37482"/>
    <cellStyle name="20% - Accent2 2 2 3 2 2 3" xfId="37483"/>
    <cellStyle name="20% - Accent2 2 2 3 2 2 3 2" xfId="37484"/>
    <cellStyle name="20% - Accent2 2 2 3 2 2 4" xfId="37485"/>
    <cellStyle name="20% - Accent2 2 2 3 2 3" xfId="37486"/>
    <cellStyle name="20% - Accent2 2 2 3 2 3 2" xfId="37487"/>
    <cellStyle name="20% - Accent2 2 2 3 2 3 2 2" xfId="37488"/>
    <cellStyle name="20% - Accent2 2 2 3 2 3 2 2 2" xfId="37489"/>
    <cellStyle name="20% - Accent2 2 2 3 2 3 2 3" xfId="37490"/>
    <cellStyle name="20% - Accent2 2 2 3 2 3 3" xfId="37491"/>
    <cellStyle name="20% - Accent2 2 2 3 2 3 3 2" xfId="37492"/>
    <cellStyle name="20% - Accent2 2 2 3 2 3 4" xfId="37493"/>
    <cellStyle name="20% - Accent2 2 2 3 2 4" xfId="37494"/>
    <cellStyle name="20% - Accent2 2 2 3 2 4 2" xfId="37495"/>
    <cellStyle name="20% - Accent2 2 2 3 2 4 2 2" xfId="37496"/>
    <cellStyle name="20% - Accent2 2 2 3 2 4 3" xfId="37497"/>
    <cellStyle name="20% - Accent2 2 2 3 2 5" xfId="37498"/>
    <cellStyle name="20% - Accent2 2 2 3 2 5 2" xfId="37499"/>
    <cellStyle name="20% - Accent2 2 2 3 2 6" xfId="37500"/>
    <cellStyle name="20% - Accent2 2 2 3 3" xfId="37501"/>
    <cellStyle name="20% - Accent2 2 2 3 3 2" xfId="37502"/>
    <cellStyle name="20% - Accent2 2 2 3 3 2 2" xfId="37503"/>
    <cellStyle name="20% - Accent2 2 2 3 3 2 2 2" xfId="37504"/>
    <cellStyle name="20% - Accent2 2 2 3 3 2 3" xfId="37505"/>
    <cellStyle name="20% - Accent2 2 2 3 3 3" xfId="37506"/>
    <cellStyle name="20% - Accent2 2 2 3 3 3 2" xfId="37507"/>
    <cellStyle name="20% - Accent2 2 2 3 3 4" xfId="37508"/>
    <cellStyle name="20% - Accent2 2 2 3 4" xfId="37509"/>
    <cellStyle name="20% - Accent2 2 2 3 4 2" xfId="37510"/>
    <cellStyle name="20% - Accent2 2 2 3 4 2 2" xfId="37511"/>
    <cellStyle name="20% - Accent2 2 2 3 4 2 2 2" xfId="37512"/>
    <cellStyle name="20% - Accent2 2 2 3 4 2 3" xfId="37513"/>
    <cellStyle name="20% - Accent2 2 2 3 4 3" xfId="37514"/>
    <cellStyle name="20% - Accent2 2 2 3 4 3 2" xfId="37515"/>
    <cellStyle name="20% - Accent2 2 2 3 4 4" xfId="37516"/>
    <cellStyle name="20% - Accent2 2 2 3 5" xfId="37517"/>
    <cellStyle name="20% - Accent2 2 2 3 5 2" xfId="37518"/>
    <cellStyle name="20% - Accent2 2 2 3 5 2 2" xfId="37519"/>
    <cellStyle name="20% - Accent2 2 2 3 5 3" xfId="37520"/>
    <cellStyle name="20% - Accent2 2 2 3 6" xfId="37521"/>
    <cellStyle name="20% - Accent2 2 2 3 6 2" xfId="37522"/>
    <cellStyle name="20% - Accent2 2 2 3 7" xfId="37523"/>
    <cellStyle name="20% - Accent2 2 2 4" xfId="37524"/>
    <cellStyle name="20% - Accent2 2 2 4 2" xfId="37525"/>
    <cellStyle name="20% - Accent2 2 2 4 2 2" xfId="37526"/>
    <cellStyle name="20% - Accent2 2 2 4 2 2 2" xfId="37527"/>
    <cellStyle name="20% - Accent2 2 2 4 2 2 2 2" xfId="37528"/>
    <cellStyle name="20% - Accent2 2 2 4 2 2 3" xfId="37529"/>
    <cellStyle name="20% - Accent2 2 2 4 2 3" xfId="37530"/>
    <cellStyle name="20% - Accent2 2 2 4 2 3 2" xfId="37531"/>
    <cellStyle name="20% - Accent2 2 2 4 2 4" xfId="37532"/>
    <cellStyle name="20% - Accent2 2 2 4 3" xfId="37533"/>
    <cellStyle name="20% - Accent2 2 2 4 3 2" xfId="37534"/>
    <cellStyle name="20% - Accent2 2 2 4 3 2 2" xfId="37535"/>
    <cellStyle name="20% - Accent2 2 2 4 3 2 2 2" xfId="37536"/>
    <cellStyle name="20% - Accent2 2 2 4 3 2 3" xfId="37537"/>
    <cellStyle name="20% - Accent2 2 2 4 3 3" xfId="37538"/>
    <cellStyle name="20% - Accent2 2 2 4 3 3 2" xfId="37539"/>
    <cellStyle name="20% - Accent2 2 2 4 3 4" xfId="37540"/>
    <cellStyle name="20% - Accent2 2 2 4 4" xfId="37541"/>
    <cellStyle name="20% - Accent2 2 2 4 4 2" xfId="37542"/>
    <cellStyle name="20% - Accent2 2 2 4 4 2 2" xfId="37543"/>
    <cellStyle name="20% - Accent2 2 2 4 4 3" xfId="37544"/>
    <cellStyle name="20% - Accent2 2 2 4 5" xfId="37545"/>
    <cellStyle name="20% - Accent2 2 2 4 5 2" xfId="37546"/>
    <cellStyle name="20% - Accent2 2 2 4 6" xfId="37547"/>
    <cellStyle name="20% - Accent2 2 2 5" xfId="37548"/>
    <cellStyle name="20% - Accent2 2 2 5 2" xfId="37549"/>
    <cellStyle name="20% - Accent2 2 2 5 2 2" xfId="37550"/>
    <cellStyle name="20% - Accent2 2 2 5 2 2 2" xfId="37551"/>
    <cellStyle name="20% - Accent2 2 2 5 2 2 2 2" xfId="37552"/>
    <cellStyle name="20% - Accent2 2 2 5 2 2 3" xfId="37553"/>
    <cellStyle name="20% - Accent2 2 2 5 2 3" xfId="37554"/>
    <cellStyle name="20% - Accent2 2 2 5 2 3 2" xfId="37555"/>
    <cellStyle name="20% - Accent2 2 2 5 2 4" xfId="37556"/>
    <cellStyle name="20% - Accent2 2 2 5 3" xfId="37557"/>
    <cellStyle name="20% - Accent2 2 2 5 3 2" xfId="37558"/>
    <cellStyle name="20% - Accent2 2 2 5 3 2 2" xfId="37559"/>
    <cellStyle name="20% - Accent2 2 2 5 3 2 2 2" xfId="37560"/>
    <cellStyle name="20% - Accent2 2 2 5 3 2 3" xfId="37561"/>
    <cellStyle name="20% - Accent2 2 2 5 3 3" xfId="37562"/>
    <cellStyle name="20% - Accent2 2 2 5 3 3 2" xfId="37563"/>
    <cellStyle name="20% - Accent2 2 2 5 3 4" xfId="37564"/>
    <cellStyle name="20% - Accent2 2 2 5 4" xfId="37565"/>
    <cellStyle name="20% - Accent2 2 2 5 4 2" xfId="37566"/>
    <cellStyle name="20% - Accent2 2 2 5 4 2 2" xfId="37567"/>
    <cellStyle name="20% - Accent2 2 2 5 4 3" xfId="37568"/>
    <cellStyle name="20% - Accent2 2 2 5 5" xfId="37569"/>
    <cellStyle name="20% - Accent2 2 2 5 5 2" xfId="37570"/>
    <cellStyle name="20% - Accent2 2 2 5 6" xfId="37571"/>
    <cellStyle name="20% - Accent2 2 2 6" xfId="37572"/>
    <cellStyle name="20% - Accent2 2 2 6 2" xfId="37573"/>
    <cellStyle name="20% - Accent2 2 2 6 2 2" xfId="37574"/>
    <cellStyle name="20% - Accent2 2 2 6 2 2 2" xfId="37575"/>
    <cellStyle name="20% - Accent2 2 2 6 2 3" xfId="37576"/>
    <cellStyle name="20% - Accent2 2 2 6 3" xfId="37577"/>
    <cellStyle name="20% - Accent2 2 2 6 3 2" xfId="37578"/>
    <cellStyle name="20% - Accent2 2 2 6 4" xfId="37579"/>
    <cellStyle name="20% - Accent2 2 2 7" xfId="37580"/>
    <cellStyle name="20% - Accent2 2 2 7 2" xfId="37581"/>
    <cellStyle name="20% - Accent2 2 2 7 2 2" xfId="37582"/>
    <cellStyle name="20% - Accent2 2 2 7 2 2 2" xfId="37583"/>
    <cellStyle name="20% - Accent2 2 2 7 2 3" xfId="37584"/>
    <cellStyle name="20% - Accent2 2 2 7 3" xfId="37585"/>
    <cellStyle name="20% - Accent2 2 2 7 3 2" xfId="37586"/>
    <cellStyle name="20% - Accent2 2 2 7 4" xfId="37587"/>
    <cellStyle name="20% - Accent2 2 2 8" xfId="37588"/>
    <cellStyle name="20% - Accent2 2 2 8 2" xfId="37589"/>
    <cellStyle name="20% - Accent2 2 2 8 2 2" xfId="37590"/>
    <cellStyle name="20% - Accent2 2 2 8 3" xfId="37591"/>
    <cellStyle name="20% - Accent2 2 2 9" xfId="37592"/>
    <cellStyle name="20% - Accent2 2 2 9 2" xfId="37593"/>
    <cellStyle name="20% - Accent2 2 3" xfId="35"/>
    <cellStyle name="20% - Accent2 2 3 2" xfId="36"/>
    <cellStyle name="20% - Accent2 2 3 2 2" xfId="37594"/>
    <cellStyle name="20% - Accent2 2 3 2 2 2" xfId="37595"/>
    <cellStyle name="20% - Accent2 2 3 2 2 2 2" xfId="37596"/>
    <cellStyle name="20% - Accent2 2 3 2 2 2 2 2" xfId="37597"/>
    <cellStyle name="20% - Accent2 2 3 2 2 2 2 2 2" xfId="37598"/>
    <cellStyle name="20% - Accent2 2 3 2 2 2 2 3" xfId="37599"/>
    <cellStyle name="20% - Accent2 2 3 2 2 2 3" xfId="37600"/>
    <cellStyle name="20% - Accent2 2 3 2 2 2 3 2" xfId="37601"/>
    <cellStyle name="20% - Accent2 2 3 2 2 2 4" xfId="37602"/>
    <cellStyle name="20% - Accent2 2 3 2 2 3" xfId="37603"/>
    <cellStyle name="20% - Accent2 2 3 2 2 3 2" xfId="37604"/>
    <cellStyle name="20% - Accent2 2 3 2 2 3 2 2" xfId="37605"/>
    <cellStyle name="20% - Accent2 2 3 2 2 3 2 2 2" xfId="37606"/>
    <cellStyle name="20% - Accent2 2 3 2 2 3 2 3" xfId="37607"/>
    <cellStyle name="20% - Accent2 2 3 2 2 3 3" xfId="37608"/>
    <cellStyle name="20% - Accent2 2 3 2 2 3 3 2" xfId="37609"/>
    <cellStyle name="20% - Accent2 2 3 2 2 3 4" xfId="37610"/>
    <cellStyle name="20% - Accent2 2 3 2 2 4" xfId="37611"/>
    <cellStyle name="20% - Accent2 2 3 2 2 4 2" xfId="37612"/>
    <cellStyle name="20% - Accent2 2 3 2 2 4 2 2" xfId="37613"/>
    <cellStyle name="20% - Accent2 2 3 2 2 4 3" xfId="37614"/>
    <cellStyle name="20% - Accent2 2 3 2 2 5" xfId="37615"/>
    <cellStyle name="20% - Accent2 2 3 2 2 5 2" xfId="37616"/>
    <cellStyle name="20% - Accent2 2 3 2 2 6" xfId="37617"/>
    <cellStyle name="20% - Accent2 2 3 2 3" xfId="37618"/>
    <cellStyle name="20% - Accent2 2 3 2 3 2" xfId="37619"/>
    <cellStyle name="20% - Accent2 2 3 2 3 2 2" xfId="37620"/>
    <cellStyle name="20% - Accent2 2 3 2 3 2 2 2" xfId="37621"/>
    <cellStyle name="20% - Accent2 2 3 2 3 2 3" xfId="37622"/>
    <cellStyle name="20% - Accent2 2 3 2 3 3" xfId="37623"/>
    <cellStyle name="20% - Accent2 2 3 2 3 3 2" xfId="37624"/>
    <cellStyle name="20% - Accent2 2 3 2 3 4" xfId="37625"/>
    <cellStyle name="20% - Accent2 2 3 2 4" xfId="37626"/>
    <cellStyle name="20% - Accent2 2 3 2 4 2" xfId="37627"/>
    <cellStyle name="20% - Accent2 2 3 2 4 2 2" xfId="37628"/>
    <cellStyle name="20% - Accent2 2 3 2 4 2 2 2" xfId="37629"/>
    <cellStyle name="20% - Accent2 2 3 2 4 2 3" xfId="37630"/>
    <cellStyle name="20% - Accent2 2 3 2 4 3" xfId="37631"/>
    <cellStyle name="20% - Accent2 2 3 2 4 3 2" xfId="37632"/>
    <cellStyle name="20% - Accent2 2 3 2 4 4" xfId="37633"/>
    <cellStyle name="20% - Accent2 2 3 2 5" xfId="37634"/>
    <cellStyle name="20% - Accent2 2 3 2 5 2" xfId="37635"/>
    <cellStyle name="20% - Accent2 2 3 2 5 2 2" xfId="37636"/>
    <cellStyle name="20% - Accent2 2 3 2 5 3" xfId="37637"/>
    <cellStyle name="20% - Accent2 2 3 2 6" xfId="37638"/>
    <cellStyle name="20% - Accent2 2 3 2 6 2" xfId="37639"/>
    <cellStyle name="20% - Accent2 2 3 2 7" xfId="37640"/>
    <cellStyle name="20% - Accent2 2 3 3" xfId="37641"/>
    <cellStyle name="20% - Accent2 2 3 3 2" xfId="37642"/>
    <cellStyle name="20% - Accent2 2 3 3 2 2" xfId="37643"/>
    <cellStyle name="20% - Accent2 2 3 3 2 2 2" xfId="37644"/>
    <cellStyle name="20% - Accent2 2 3 3 2 2 2 2" xfId="37645"/>
    <cellStyle name="20% - Accent2 2 3 3 2 2 3" xfId="37646"/>
    <cellStyle name="20% - Accent2 2 3 3 2 3" xfId="37647"/>
    <cellStyle name="20% - Accent2 2 3 3 2 3 2" xfId="37648"/>
    <cellStyle name="20% - Accent2 2 3 3 2 4" xfId="37649"/>
    <cellStyle name="20% - Accent2 2 3 3 3" xfId="37650"/>
    <cellStyle name="20% - Accent2 2 3 3 3 2" xfId="37651"/>
    <cellStyle name="20% - Accent2 2 3 3 3 2 2" xfId="37652"/>
    <cellStyle name="20% - Accent2 2 3 3 3 2 2 2" xfId="37653"/>
    <cellStyle name="20% - Accent2 2 3 3 3 2 3" xfId="37654"/>
    <cellStyle name="20% - Accent2 2 3 3 3 3" xfId="37655"/>
    <cellStyle name="20% - Accent2 2 3 3 3 3 2" xfId="37656"/>
    <cellStyle name="20% - Accent2 2 3 3 3 4" xfId="37657"/>
    <cellStyle name="20% - Accent2 2 3 3 4" xfId="37658"/>
    <cellStyle name="20% - Accent2 2 3 3 4 2" xfId="37659"/>
    <cellStyle name="20% - Accent2 2 3 3 4 2 2" xfId="37660"/>
    <cellStyle name="20% - Accent2 2 3 3 4 3" xfId="37661"/>
    <cellStyle name="20% - Accent2 2 3 3 5" xfId="37662"/>
    <cellStyle name="20% - Accent2 2 3 3 5 2" xfId="37663"/>
    <cellStyle name="20% - Accent2 2 3 3 6" xfId="37664"/>
    <cellStyle name="20% - Accent2 2 3 4" xfId="37665"/>
    <cellStyle name="20% - Accent2 2 3 4 2" xfId="37666"/>
    <cellStyle name="20% - Accent2 2 3 4 2 2" xfId="37667"/>
    <cellStyle name="20% - Accent2 2 3 4 2 2 2" xfId="37668"/>
    <cellStyle name="20% - Accent2 2 3 4 2 3" xfId="37669"/>
    <cellStyle name="20% - Accent2 2 3 4 3" xfId="37670"/>
    <cellStyle name="20% - Accent2 2 3 4 3 2" xfId="37671"/>
    <cellStyle name="20% - Accent2 2 3 4 4" xfId="37672"/>
    <cellStyle name="20% - Accent2 2 3 5" xfId="37673"/>
    <cellStyle name="20% - Accent2 2 3 5 2" xfId="37674"/>
    <cellStyle name="20% - Accent2 2 3 5 2 2" xfId="37675"/>
    <cellStyle name="20% - Accent2 2 3 5 2 2 2" xfId="37676"/>
    <cellStyle name="20% - Accent2 2 3 5 2 3" xfId="37677"/>
    <cellStyle name="20% - Accent2 2 3 5 3" xfId="37678"/>
    <cellStyle name="20% - Accent2 2 3 5 3 2" xfId="37679"/>
    <cellStyle name="20% - Accent2 2 3 5 4" xfId="37680"/>
    <cellStyle name="20% - Accent2 2 3 6" xfId="37681"/>
    <cellStyle name="20% - Accent2 2 3 6 2" xfId="37682"/>
    <cellStyle name="20% - Accent2 2 3 6 2 2" xfId="37683"/>
    <cellStyle name="20% - Accent2 2 3 6 3" xfId="37684"/>
    <cellStyle name="20% - Accent2 2 3 7" xfId="37685"/>
    <cellStyle name="20% - Accent2 2 3 7 2" xfId="37686"/>
    <cellStyle name="20% - Accent2 2 3 8" xfId="37687"/>
    <cellStyle name="20% - Accent2 2 4" xfId="37"/>
    <cellStyle name="20% - Accent2 2 4 2" xfId="37688"/>
    <cellStyle name="20% - Accent2 2 4 2 2" xfId="37689"/>
    <cellStyle name="20% - Accent2 2 4 2 2 2" xfId="37690"/>
    <cellStyle name="20% - Accent2 2 4 2 2 2 2" xfId="37691"/>
    <cellStyle name="20% - Accent2 2 4 2 2 2 2 2" xfId="37692"/>
    <cellStyle name="20% - Accent2 2 4 2 2 2 3" xfId="37693"/>
    <cellStyle name="20% - Accent2 2 4 2 2 3" xfId="37694"/>
    <cellStyle name="20% - Accent2 2 4 2 2 3 2" xfId="37695"/>
    <cellStyle name="20% - Accent2 2 4 2 2 4" xfId="37696"/>
    <cellStyle name="20% - Accent2 2 4 2 3" xfId="37697"/>
    <cellStyle name="20% - Accent2 2 4 2 3 2" xfId="37698"/>
    <cellStyle name="20% - Accent2 2 4 2 3 2 2" xfId="37699"/>
    <cellStyle name="20% - Accent2 2 4 2 3 2 2 2" xfId="37700"/>
    <cellStyle name="20% - Accent2 2 4 2 3 2 3" xfId="37701"/>
    <cellStyle name="20% - Accent2 2 4 2 3 3" xfId="37702"/>
    <cellStyle name="20% - Accent2 2 4 2 3 3 2" xfId="37703"/>
    <cellStyle name="20% - Accent2 2 4 2 3 4" xfId="37704"/>
    <cellStyle name="20% - Accent2 2 4 2 4" xfId="37705"/>
    <cellStyle name="20% - Accent2 2 4 2 4 2" xfId="37706"/>
    <cellStyle name="20% - Accent2 2 4 2 4 2 2" xfId="37707"/>
    <cellStyle name="20% - Accent2 2 4 2 4 3" xfId="37708"/>
    <cellStyle name="20% - Accent2 2 4 2 5" xfId="37709"/>
    <cellStyle name="20% - Accent2 2 4 2 5 2" xfId="37710"/>
    <cellStyle name="20% - Accent2 2 4 2 6" xfId="37711"/>
    <cellStyle name="20% - Accent2 2 4 3" xfId="37712"/>
    <cellStyle name="20% - Accent2 2 4 3 2" xfId="37713"/>
    <cellStyle name="20% - Accent2 2 4 3 2 2" xfId="37714"/>
    <cellStyle name="20% - Accent2 2 4 3 2 2 2" xfId="37715"/>
    <cellStyle name="20% - Accent2 2 4 3 2 3" xfId="37716"/>
    <cellStyle name="20% - Accent2 2 4 3 3" xfId="37717"/>
    <cellStyle name="20% - Accent2 2 4 3 3 2" xfId="37718"/>
    <cellStyle name="20% - Accent2 2 4 3 4" xfId="37719"/>
    <cellStyle name="20% - Accent2 2 4 4" xfId="37720"/>
    <cellStyle name="20% - Accent2 2 4 4 2" xfId="37721"/>
    <cellStyle name="20% - Accent2 2 4 4 2 2" xfId="37722"/>
    <cellStyle name="20% - Accent2 2 4 4 2 2 2" xfId="37723"/>
    <cellStyle name="20% - Accent2 2 4 4 2 3" xfId="37724"/>
    <cellStyle name="20% - Accent2 2 4 4 3" xfId="37725"/>
    <cellStyle name="20% - Accent2 2 4 4 3 2" xfId="37726"/>
    <cellStyle name="20% - Accent2 2 4 4 4" xfId="37727"/>
    <cellStyle name="20% - Accent2 2 4 5" xfId="37728"/>
    <cellStyle name="20% - Accent2 2 4 5 2" xfId="37729"/>
    <cellStyle name="20% - Accent2 2 4 5 2 2" xfId="37730"/>
    <cellStyle name="20% - Accent2 2 4 5 3" xfId="37731"/>
    <cellStyle name="20% - Accent2 2 4 6" xfId="37732"/>
    <cellStyle name="20% - Accent2 2 4 6 2" xfId="37733"/>
    <cellStyle name="20% - Accent2 2 4 7" xfId="37734"/>
    <cellStyle name="20% - Accent2 2 5" xfId="37735"/>
    <cellStyle name="20% - Accent2 2 5 2" xfId="37736"/>
    <cellStyle name="20% - Accent2 2 5 2 2" xfId="37737"/>
    <cellStyle name="20% - Accent2 2 5 2 2 2" xfId="37738"/>
    <cellStyle name="20% - Accent2 2 5 2 2 2 2" xfId="37739"/>
    <cellStyle name="20% - Accent2 2 5 2 2 3" xfId="37740"/>
    <cellStyle name="20% - Accent2 2 5 2 3" xfId="37741"/>
    <cellStyle name="20% - Accent2 2 5 2 3 2" xfId="37742"/>
    <cellStyle name="20% - Accent2 2 5 2 4" xfId="37743"/>
    <cellStyle name="20% - Accent2 2 5 3" xfId="37744"/>
    <cellStyle name="20% - Accent2 2 5 3 2" xfId="37745"/>
    <cellStyle name="20% - Accent2 2 5 3 2 2" xfId="37746"/>
    <cellStyle name="20% - Accent2 2 5 3 2 2 2" xfId="37747"/>
    <cellStyle name="20% - Accent2 2 5 3 2 3" xfId="37748"/>
    <cellStyle name="20% - Accent2 2 5 3 3" xfId="37749"/>
    <cellStyle name="20% - Accent2 2 5 3 3 2" xfId="37750"/>
    <cellStyle name="20% - Accent2 2 5 3 4" xfId="37751"/>
    <cellStyle name="20% - Accent2 2 5 4" xfId="37752"/>
    <cellStyle name="20% - Accent2 2 5 4 2" xfId="37753"/>
    <cellStyle name="20% - Accent2 2 5 4 2 2" xfId="37754"/>
    <cellStyle name="20% - Accent2 2 5 4 3" xfId="37755"/>
    <cellStyle name="20% - Accent2 2 5 5" xfId="37756"/>
    <cellStyle name="20% - Accent2 2 5 5 2" xfId="37757"/>
    <cellStyle name="20% - Accent2 2 5 6" xfId="37758"/>
    <cellStyle name="20% - Accent2 2 6" xfId="37759"/>
    <cellStyle name="20% - Accent2 2 6 2" xfId="37760"/>
    <cellStyle name="20% - Accent2 2 6 2 2" xfId="37761"/>
    <cellStyle name="20% - Accent2 2 6 2 2 2" xfId="37762"/>
    <cellStyle name="20% - Accent2 2 6 2 2 2 2" xfId="37763"/>
    <cellStyle name="20% - Accent2 2 6 2 2 3" xfId="37764"/>
    <cellStyle name="20% - Accent2 2 6 2 3" xfId="37765"/>
    <cellStyle name="20% - Accent2 2 6 2 3 2" xfId="37766"/>
    <cellStyle name="20% - Accent2 2 6 2 4" xfId="37767"/>
    <cellStyle name="20% - Accent2 2 6 3" xfId="37768"/>
    <cellStyle name="20% - Accent2 2 6 3 2" xfId="37769"/>
    <cellStyle name="20% - Accent2 2 6 3 2 2" xfId="37770"/>
    <cellStyle name="20% - Accent2 2 6 3 2 2 2" xfId="37771"/>
    <cellStyle name="20% - Accent2 2 6 3 2 3" xfId="37772"/>
    <cellStyle name="20% - Accent2 2 6 3 3" xfId="37773"/>
    <cellStyle name="20% - Accent2 2 6 3 3 2" xfId="37774"/>
    <cellStyle name="20% - Accent2 2 6 3 4" xfId="37775"/>
    <cellStyle name="20% - Accent2 2 6 4" xfId="37776"/>
    <cellStyle name="20% - Accent2 2 6 4 2" xfId="37777"/>
    <cellStyle name="20% - Accent2 2 6 4 2 2" xfId="37778"/>
    <cellStyle name="20% - Accent2 2 6 4 3" xfId="37779"/>
    <cellStyle name="20% - Accent2 2 6 5" xfId="37780"/>
    <cellStyle name="20% - Accent2 2 6 5 2" xfId="37781"/>
    <cellStyle name="20% - Accent2 2 6 6" xfId="37782"/>
    <cellStyle name="20% - Accent2 2 7" xfId="37783"/>
    <cellStyle name="20% - Accent2 2 7 2" xfId="37784"/>
    <cellStyle name="20% - Accent2 2 7 2 2" xfId="37785"/>
    <cellStyle name="20% - Accent2 2 7 2 2 2" xfId="37786"/>
    <cellStyle name="20% - Accent2 2 7 2 3" xfId="37787"/>
    <cellStyle name="20% - Accent2 2 7 3" xfId="37788"/>
    <cellStyle name="20% - Accent2 2 7 3 2" xfId="37789"/>
    <cellStyle name="20% - Accent2 2 7 4" xfId="37790"/>
    <cellStyle name="20% - Accent2 2 8" xfId="37791"/>
    <cellStyle name="20% - Accent2 2 8 2" xfId="37792"/>
    <cellStyle name="20% - Accent2 2 8 2 2" xfId="37793"/>
    <cellStyle name="20% - Accent2 2 8 2 2 2" xfId="37794"/>
    <cellStyle name="20% - Accent2 2 8 2 3" xfId="37795"/>
    <cellStyle name="20% - Accent2 2 8 3" xfId="37796"/>
    <cellStyle name="20% - Accent2 2 8 3 2" xfId="37797"/>
    <cellStyle name="20% - Accent2 2 8 4" xfId="37798"/>
    <cellStyle name="20% - Accent2 2 9" xfId="37799"/>
    <cellStyle name="20% - Accent2 2 9 2" xfId="37800"/>
    <cellStyle name="20% - Accent2 2 9 2 2" xfId="37801"/>
    <cellStyle name="20% - Accent2 2 9 3" xfId="37802"/>
    <cellStyle name="20% - Accent2 3" xfId="38"/>
    <cellStyle name="20% - Accent2 3 10" xfId="37803"/>
    <cellStyle name="20% - Accent2 3 10 2" xfId="37804"/>
    <cellStyle name="20% - Accent2 3 11" xfId="37805"/>
    <cellStyle name="20% - Accent2 3 11 2" xfId="37806"/>
    <cellStyle name="20% - Accent2 3 12" xfId="37807"/>
    <cellStyle name="20% - Accent2 3 2" xfId="39"/>
    <cellStyle name="20% - Accent2 3 2 10" xfId="37808"/>
    <cellStyle name="20% - Accent2 3 2 10 2" xfId="37809"/>
    <cellStyle name="20% - Accent2 3 2 11" xfId="37810"/>
    <cellStyle name="20% - Accent2 3 2 2" xfId="40"/>
    <cellStyle name="20% - Accent2 3 2 2 2" xfId="41"/>
    <cellStyle name="20% - Accent2 3 2 2 2 2" xfId="37811"/>
    <cellStyle name="20% - Accent2 3 2 2 2 2 2" xfId="37812"/>
    <cellStyle name="20% - Accent2 3 2 2 2 2 2 2" xfId="37813"/>
    <cellStyle name="20% - Accent2 3 2 2 2 2 2 2 2" xfId="37814"/>
    <cellStyle name="20% - Accent2 3 2 2 2 2 2 2 2 2" xfId="37815"/>
    <cellStyle name="20% - Accent2 3 2 2 2 2 2 2 3" xfId="37816"/>
    <cellStyle name="20% - Accent2 3 2 2 2 2 2 3" xfId="37817"/>
    <cellStyle name="20% - Accent2 3 2 2 2 2 2 3 2" xfId="37818"/>
    <cellStyle name="20% - Accent2 3 2 2 2 2 2 4" xfId="37819"/>
    <cellStyle name="20% - Accent2 3 2 2 2 2 3" xfId="37820"/>
    <cellStyle name="20% - Accent2 3 2 2 2 2 3 2" xfId="37821"/>
    <cellStyle name="20% - Accent2 3 2 2 2 2 3 2 2" xfId="37822"/>
    <cellStyle name="20% - Accent2 3 2 2 2 2 3 2 2 2" xfId="37823"/>
    <cellStyle name="20% - Accent2 3 2 2 2 2 3 2 3" xfId="37824"/>
    <cellStyle name="20% - Accent2 3 2 2 2 2 3 3" xfId="37825"/>
    <cellStyle name="20% - Accent2 3 2 2 2 2 3 3 2" xfId="37826"/>
    <cellStyle name="20% - Accent2 3 2 2 2 2 3 4" xfId="37827"/>
    <cellStyle name="20% - Accent2 3 2 2 2 2 4" xfId="37828"/>
    <cellStyle name="20% - Accent2 3 2 2 2 2 4 2" xfId="37829"/>
    <cellStyle name="20% - Accent2 3 2 2 2 2 4 2 2" xfId="37830"/>
    <cellStyle name="20% - Accent2 3 2 2 2 2 4 3" xfId="37831"/>
    <cellStyle name="20% - Accent2 3 2 2 2 2 5" xfId="37832"/>
    <cellStyle name="20% - Accent2 3 2 2 2 2 5 2" xfId="37833"/>
    <cellStyle name="20% - Accent2 3 2 2 2 2 6" xfId="37834"/>
    <cellStyle name="20% - Accent2 3 2 2 2 3" xfId="37835"/>
    <cellStyle name="20% - Accent2 3 2 2 2 3 2" xfId="37836"/>
    <cellStyle name="20% - Accent2 3 2 2 2 3 2 2" xfId="37837"/>
    <cellStyle name="20% - Accent2 3 2 2 2 3 2 2 2" xfId="37838"/>
    <cellStyle name="20% - Accent2 3 2 2 2 3 2 3" xfId="37839"/>
    <cellStyle name="20% - Accent2 3 2 2 2 3 3" xfId="37840"/>
    <cellStyle name="20% - Accent2 3 2 2 2 3 3 2" xfId="37841"/>
    <cellStyle name="20% - Accent2 3 2 2 2 3 4" xfId="37842"/>
    <cellStyle name="20% - Accent2 3 2 2 2 4" xfId="37843"/>
    <cellStyle name="20% - Accent2 3 2 2 2 4 2" xfId="37844"/>
    <cellStyle name="20% - Accent2 3 2 2 2 4 2 2" xfId="37845"/>
    <cellStyle name="20% - Accent2 3 2 2 2 4 2 2 2" xfId="37846"/>
    <cellStyle name="20% - Accent2 3 2 2 2 4 2 3" xfId="37847"/>
    <cellStyle name="20% - Accent2 3 2 2 2 4 3" xfId="37848"/>
    <cellStyle name="20% - Accent2 3 2 2 2 4 3 2" xfId="37849"/>
    <cellStyle name="20% - Accent2 3 2 2 2 4 4" xfId="37850"/>
    <cellStyle name="20% - Accent2 3 2 2 2 5" xfId="37851"/>
    <cellStyle name="20% - Accent2 3 2 2 2 5 2" xfId="37852"/>
    <cellStyle name="20% - Accent2 3 2 2 2 5 2 2" xfId="37853"/>
    <cellStyle name="20% - Accent2 3 2 2 2 5 3" xfId="37854"/>
    <cellStyle name="20% - Accent2 3 2 2 2 6" xfId="37855"/>
    <cellStyle name="20% - Accent2 3 2 2 2 6 2" xfId="37856"/>
    <cellStyle name="20% - Accent2 3 2 2 2 7" xfId="37857"/>
    <cellStyle name="20% - Accent2 3 2 2 3" xfId="37858"/>
    <cellStyle name="20% - Accent2 3 2 2 3 2" xfId="37859"/>
    <cellStyle name="20% - Accent2 3 2 2 3 2 2" xfId="37860"/>
    <cellStyle name="20% - Accent2 3 2 2 3 2 2 2" xfId="37861"/>
    <cellStyle name="20% - Accent2 3 2 2 3 2 2 2 2" xfId="37862"/>
    <cellStyle name="20% - Accent2 3 2 2 3 2 2 3" xfId="37863"/>
    <cellStyle name="20% - Accent2 3 2 2 3 2 3" xfId="37864"/>
    <cellStyle name="20% - Accent2 3 2 2 3 2 3 2" xfId="37865"/>
    <cellStyle name="20% - Accent2 3 2 2 3 2 4" xfId="37866"/>
    <cellStyle name="20% - Accent2 3 2 2 3 3" xfId="37867"/>
    <cellStyle name="20% - Accent2 3 2 2 3 3 2" xfId="37868"/>
    <cellStyle name="20% - Accent2 3 2 2 3 3 2 2" xfId="37869"/>
    <cellStyle name="20% - Accent2 3 2 2 3 3 2 2 2" xfId="37870"/>
    <cellStyle name="20% - Accent2 3 2 2 3 3 2 3" xfId="37871"/>
    <cellStyle name="20% - Accent2 3 2 2 3 3 3" xfId="37872"/>
    <cellStyle name="20% - Accent2 3 2 2 3 3 3 2" xfId="37873"/>
    <cellStyle name="20% - Accent2 3 2 2 3 3 4" xfId="37874"/>
    <cellStyle name="20% - Accent2 3 2 2 3 4" xfId="37875"/>
    <cellStyle name="20% - Accent2 3 2 2 3 4 2" xfId="37876"/>
    <cellStyle name="20% - Accent2 3 2 2 3 4 2 2" xfId="37877"/>
    <cellStyle name="20% - Accent2 3 2 2 3 4 3" xfId="37878"/>
    <cellStyle name="20% - Accent2 3 2 2 3 5" xfId="37879"/>
    <cellStyle name="20% - Accent2 3 2 2 3 5 2" xfId="37880"/>
    <cellStyle name="20% - Accent2 3 2 2 3 6" xfId="37881"/>
    <cellStyle name="20% - Accent2 3 2 2 4" xfId="37882"/>
    <cellStyle name="20% - Accent2 3 2 2 4 2" xfId="37883"/>
    <cellStyle name="20% - Accent2 3 2 2 4 2 2" xfId="37884"/>
    <cellStyle name="20% - Accent2 3 2 2 4 2 2 2" xfId="37885"/>
    <cellStyle name="20% - Accent2 3 2 2 4 2 3" xfId="37886"/>
    <cellStyle name="20% - Accent2 3 2 2 4 3" xfId="37887"/>
    <cellStyle name="20% - Accent2 3 2 2 4 3 2" xfId="37888"/>
    <cellStyle name="20% - Accent2 3 2 2 4 4" xfId="37889"/>
    <cellStyle name="20% - Accent2 3 2 2 5" xfId="37890"/>
    <cellStyle name="20% - Accent2 3 2 2 5 2" xfId="37891"/>
    <cellStyle name="20% - Accent2 3 2 2 5 2 2" xfId="37892"/>
    <cellStyle name="20% - Accent2 3 2 2 5 2 2 2" xfId="37893"/>
    <cellStyle name="20% - Accent2 3 2 2 5 2 3" xfId="37894"/>
    <cellStyle name="20% - Accent2 3 2 2 5 3" xfId="37895"/>
    <cellStyle name="20% - Accent2 3 2 2 5 3 2" xfId="37896"/>
    <cellStyle name="20% - Accent2 3 2 2 5 4" xfId="37897"/>
    <cellStyle name="20% - Accent2 3 2 2 6" xfId="37898"/>
    <cellStyle name="20% - Accent2 3 2 2 6 2" xfId="37899"/>
    <cellStyle name="20% - Accent2 3 2 2 6 2 2" xfId="37900"/>
    <cellStyle name="20% - Accent2 3 2 2 6 3" xfId="37901"/>
    <cellStyle name="20% - Accent2 3 2 2 7" xfId="37902"/>
    <cellStyle name="20% - Accent2 3 2 2 7 2" xfId="37903"/>
    <cellStyle name="20% - Accent2 3 2 2 8" xfId="37904"/>
    <cellStyle name="20% - Accent2 3 2 3" xfId="42"/>
    <cellStyle name="20% - Accent2 3 2 3 2" xfId="37905"/>
    <cellStyle name="20% - Accent2 3 2 3 2 2" xfId="37906"/>
    <cellStyle name="20% - Accent2 3 2 3 2 2 2" xfId="37907"/>
    <cellStyle name="20% - Accent2 3 2 3 2 2 2 2" xfId="37908"/>
    <cellStyle name="20% - Accent2 3 2 3 2 2 2 2 2" xfId="37909"/>
    <cellStyle name="20% - Accent2 3 2 3 2 2 2 3" xfId="37910"/>
    <cellStyle name="20% - Accent2 3 2 3 2 2 3" xfId="37911"/>
    <cellStyle name="20% - Accent2 3 2 3 2 2 3 2" xfId="37912"/>
    <cellStyle name="20% - Accent2 3 2 3 2 2 4" xfId="37913"/>
    <cellStyle name="20% - Accent2 3 2 3 2 3" xfId="37914"/>
    <cellStyle name="20% - Accent2 3 2 3 2 3 2" xfId="37915"/>
    <cellStyle name="20% - Accent2 3 2 3 2 3 2 2" xfId="37916"/>
    <cellStyle name="20% - Accent2 3 2 3 2 3 2 2 2" xfId="37917"/>
    <cellStyle name="20% - Accent2 3 2 3 2 3 2 3" xfId="37918"/>
    <cellStyle name="20% - Accent2 3 2 3 2 3 3" xfId="37919"/>
    <cellStyle name="20% - Accent2 3 2 3 2 3 3 2" xfId="37920"/>
    <cellStyle name="20% - Accent2 3 2 3 2 3 4" xfId="37921"/>
    <cellStyle name="20% - Accent2 3 2 3 2 4" xfId="37922"/>
    <cellStyle name="20% - Accent2 3 2 3 2 4 2" xfId="37923"/>
    <cellStyle name="20% - Accent2 3 2 3 2 4 2 2" xfId="37924"/>
    <cellStyle name="20% - Accent2 3 2 3 2 4 3" xfId="37925"/>
    <cellStyle name="20% - Accent2 3 2 3 2 5" xfId="37926"/>
    <cellStyle name="20% - Accent2 3 2 3 2 5 2" xfId="37927"/>
    <cellStyle name="20% - Accent2 3 2 3 2 6" xfId="37928"/>
    <cellStyle name="20% - Accent2 3 2 3 3" xfId="37929"/>
    <cellStyle name="20% - Accent2 3 2 3 3 2" xfId="37930"/>
    <cellStyle name="20% - Accent2 3 2 3 3 2 2" xfId="37931"/>
    <cellStyle name="20% - Accent2 3 2 3 3 2 2 2" xfId="37932"/>
    <cellStyle name="20% - Accent2 3 2 3 3 2 3" xfId="37933"/>
    <cellStyle name="20% - Accent2 3 2 3 3 3" xfId="37934"/>
    <cellStyle name="20% - Accent2 3 2 3 3 3 2" xfId="37935"/>
    <cellStyle name="20% - Accent2 3 2 3 3 4" xfId="37936"/>
    <cellStyle name="20% - Accent2 3 2 3 4" xfId="37937"/>
    <cellStyle name="20% - Accent2 3 2 3 4 2" xfId="37938"/>
    <cellStyle name="20% - Accent2 3 2 3 4 2 2" xfId="37939"/>
    <cellStyle name="20% - Accent2 3 2 3 4 2 2 2" xfId="37940"/>
    <cellStyle name="20% - Accent2 3 2 3 4 2 3" xfId="37941"/>
    <cellStyle name="20% - Accent2 3 2 3 4 3" xfId="37942"/>
    <cellStyle name="20% - Accent2 3 2 3 4 3 2" xfId="37943"/>
    <cellStyle name="20% - Accent2 3 2 3 4 4" xfId="37944"/>
    <cellStyle name="20% - Accent2 3 2 3 5" xfId="37945"/>
    <cellStyle name="20% - Accent2 3 2 3 5 2" xfId="37946"/>
    <cellStyle name="20% - Accent2 3 2 3 5 2 2" xfId="37947"/>
    <cellStyle name="20% - Accent2 3 2 3 5 3" xfId="37948"/>
    <cellStyle name="20% - Accent2 3 2 3 6" xfId="37949"/>
    <cellStyle name="20% - Accent2 3 2 3 6 2" xfId="37950"/>
    <cellStyle name="20% - Accent2 3 2 3 7" xfId="37951"/>
    <cellStyle name="20% - Accent2 3 2 4" xfId="37952"/>
    <cellStyle name="20% - Accent2 3 2 4 2" xfId="37953"/>
    <cellStyle name="20% - Accent2 3 2 4 2 2" xfId="37954"/>
    <cellStyle name="20% - Accent2 3 2 4 2 2 2" xfId="37955"/>
    <cellStyle name="20% - Accent2 3 2 4 2 2 2 2" xfId="37956"/>
    <cellStyle name="20% - Accent2 3 2 4 2 2 3" xfId="37957"/>
    <cellStyle name="20% - Accent2 3 2 4 2 3" xfId="37958"/>
    <cellStyle name="20% - Accent2 3 2 4 2 3 2" xfId="37959"/>
    <cellStyle name="20% - Accent2 3 2 4 2 4" xfId="37960"/>
    <cellStyle name="20% - Accent2 3 2 4 3" xfId="37961"/>
    <cellStyle name="20% - Accent2 3 2 4 3 2" xfId="37962"/>
    <cellStyle name="20% - Accent2 3 2 4 3 2 2" xfId="37963"/>
    <cellStyle name="20% - Accent2 3 2 4 3 2 2 2" xfId="37964"/>
    <cellStyle name="20% - Accent2 3 2 4 3 2 3" xfId="37965"/>
    <cellStyle name="20% - Accent2 3 2 4 3 3" xfId="37966"/>
    <cellStyle name="20% - Accent2 3 2 4 3 3 2" xfId="37967"/>
    <cellStyle name="20% - Accent2 3 2 4 3 4" xfId="37968"/>
    <cellStyle name="20% - Accent2 3 2 4 4" xfId="37969"/>
    <cellStyle name="20% - Accent2 3 2 4 4 2" xfId="37970"/>
    <cellStyle name="20% - Accent2 3 2 4 4 2 2" xfId="37971"/>
    <cellStyle name="20% - Accent2 3 2 4 4 3" xfId="37972"/>
    <cellStyle name="20% - Accent2 3 2 4 5" xfId="37973"/>
    <cellStyle name="20% - Accent2 3 2 4 5 2" xfId="37974"/>
    <cellStyle name="20% - Accent2 3 2 4 6" xfId="37975"/>
    <cellStyle name="20% - Accent2 3 2 5" xfId="37976"/>
    <cellStyle name="20% - Accent2 3 2 5 2" xfId="37977"/>
    <cellStyle name="20% - Accent2 3 2 5 2 2" xfId="37978"/>
    <cellStyle name="20% - Accent2 3 2 5 2 2 2" xfId="37979"/>
    <cellStyle name="20% - Accent2 3 2 5 2 2 2 2" xfId="37980"/>
    <cellStyle name="20% - Accent2 3 2 5 2 2 3" xfId="37981"/>
    <cellStyle name="20% - Accent2 3 2 5 2 3" xfId="37982"/>
    <cellStyle name="20% - Accent2 3 2 5 2 3 2" xfId="37983"/>
    <cellStyle name="20% - Accent2 3 2 5 2 4" xfId="37984"/>
    <cellStyle name="20% - Accent2 3 2 5 3" xfId="37985"/>
    <cellStyle name="20% - Accent2 3 2 5 3 2" xfId="37986"/>
    <cellStyle name="20% - Accent2 3 2 5 3 2 2" xfId="37987"/>
    <cellStyle name="20% - Accent2 3 2 5 3 2 2 2" xfId="37988"/>
    <cellStyle name="20% - Accent2 3 2 5 3 2 3" xfId="37989"/>
    <cellStyle name="20% - Accent2 3 2 5 3 3" xfId="37990"/>
    <cellStyle name="20% - Accent2 3 2 5 3 3 2" xfId="37991"/>
    <cellStyle name="20% - Accent2 3 2 5 3 4" xfId="37992"/>
    <cellStyle name="20% - Accent2 3 2 5 4" xfId="37993"/>
    <cellStyle name="20% - Accent2 3 2 5 4 2" xfId="37994"/>
    <cellStyle name="20% - Accent2 3 2 5 4 2 2" xfId="37995"/>
    <cellStyle name="20% - Accent2 3 2 5 4 3" xfId="37996"/>
    <cellStyle name="20% - Accent2 3 2 5 5" xfId="37997"/>
    <cellStyle name="20% - Accent2 3 2 5 5 2" xfId="37998"/>
    <cellStyle name="20% - Accent2 3 2 5 6" xfId="37999"/>
    <cellStyle name="20% - Accent2 3 2 6" xfId="38000"/>
    <cellStyle name="20% - Accent2 3 2 6 2" xfId="38001"/>
    <cellStyle name="20% - Accent2 3 2 6 2 2" xfId="38002"/>
    <cellStyle name="20% - Accent2 3 2 6 2 2 2" xfId="38003"/>
    <cellStyle name="20% - Accent2 3 2 6 2 3" xfId="38004"/>
    <cellStyle name="20% - Accent2 3 2 6 3" xfId="38005"/>
    <cellStyle name="20% - Accent2 3 2 6 3 2" xfId="38006"/>
    <cellStyle name="20% - Accent2 3 2 6 4" xfId="38007"/>
    <cellStyle name="20% - Accent2 3 2 7" xfId="38008"/>
    <cellStyle name="20% - Accent2 3 2 7 2" xfId="38009"/>
    <cellStyle name="20% - Accent2 3 2 7 2 2" xfId="38010"/>
    <cellStyle name="20% - Accent2 3 2 7 2 2 2" xfId="38011"/>
    <cellStyle name="20% - Accent2 3 2 7 2 3" xfId="38012"/>
    <cellStyle name="20% - Accent2 3 2 7 3" xfId="38013"/>
    <cellStyle name="20% - Accent2 3 2 7 3 2" xfId="38014"/>
    <cellStyle name="20% - Accent2 3 2 7 4" xfId="38015"/>
    <cellStyle name="20% - Accent2 3 2 8" xfId="38016"/>
    <cellStyle name="20% - Accent2 3 2 8 2" xfId="38017"/>
    <cellStyle name="20% - Accent2 3 2 8 2 2" xfId="38018"/>
    <cellStyle name="20% - Accent2 3 2 8 3" xfId="38019"/>
    <cellStyle name="20% - Accent2 3 2 9" xfId="38020"/>
    <cellStyle name="20% - Accent2 3 2 9 2" xfId="38021"/>
    <cellStyle name="20% - Accent2 3 3" xfId="43"/>
    <cellStyle name="20% - Accent2 3 3 2" xfId="44"/>
    <cellStyle name="20% - Accent2 3 3 2 2" xfId="38022"/>
    <cellStyle name="20% - Accent2 3 3 2 2 2" xfId="38023"/>
    <cellStyle name="20% - Accent2 3 3 2 2 2 2" xfId="38024"/>
    <cellStyle name="20% - Accent2 3 3 2 2 2 2 2" xfId="38025"/>
    <cellStyle name="20% - Accent2 3 3 2 2 2 2 2 2" xfId="38026"/>
    <cellStyle name="20% - Accent2 3 3 2 2 2 2 3" xfId="38027"/>
    <cellStyle name="20% - Accent2 3 3 2 2 2 3" xfId="38028"/>
    <cellStyle name="20% - Accent2 3 3 2 2 2 3 2" xfId="38029"/>
    <cellStyle name="20% - Accent2 3 3 2 2 2 4" xfId="38030"/>
    <cellStyle name="20% - Accent2 3 3 2 2 3" xfId="38031"/>
    <cellStyle name="20% - Accent2 3 3 2 2 3 2" xfId="38032"/>
    <cellStyle name="20% - Accent2 3 3 2 2 3 2 2" xfId="38033"/>
    <cellStyle name="20% - Accent2 3 3 2 2 3 2 2 2" xfId="38034"/>
    <cellStyle name="20% - Accent2 3 3 2 2 3 2 3" xfId="38035"/>
    <cellStyle name="20% - Accent2 3 3 2 2 3 3" xfId="38036"/>
    <cellStyle name="20% - Accent2 3 3 2 2 3 3 2" xfId="38037"/>
    <cellStyle name="20% - Accent2 3 3 2 2 3 4" xfId="38038"/>
    <cellStyle name="20% - Accent2 3 3 2 2 4" xfId="38039"/>
    <cellStyle name="20% - Accent2 3 3 2 2 4 2" xfId="38040"/>
    <cellStyle name="20% - Accent2 3 3 2 2 4 2 2" xfId="38041"/>
    <cellStyle name="20% - Accent2 3 3 2 2 4 3" xfId="38042"/>
    <cellStyle name="20% - Accent2 3 3 2 2 5" xfId="38043"/>
    <cellStyle name="20% - Accent2 3 3 2 2 5 2" xfId="38044"/>
    <cellStyle name="20% - Accent2 3 3 2 2 6" xfId="38045"/>
    <cellStyle name="20% - Accent2 3 3 2 3" xfId="38046"/>
    <cellStyle name="20% - Accent2 3 3 2 3 2" xfId="38047"/>
    <cellStyle name="20% - Accent2 3 3 2 3 2 2" xfId="38048"/>
    <cellStyle name="20% - Accent2 3 3 2 3 2 2 2" xfId="38049"/>
    <cellStyle name="20% - Accent2 3 3 2 3 2 3" xfId="38050"/>
    <cellStyle name="20% - Accent2 3 3 2 3 3" xfId="38051"/>
    <cellStyle name="20% - Accent2 3 3 2 3 3 2" xfId="38052"/>
    <cellStyle name="20% - Accent2 3 3 2 3 4" xfId="38053"/>
    <cellStyle name="20% - Accent2 3 3 2 4" xfId="38054"/>
    <cellStyle name="20% - Accent2 3 3 2 4 2" xfId="38055"/>
    <cellStyle name="20% - Accent2 3 3 2 4 2 2" xfId="38056"/>
    <cellStyle name="20% - Accent2 3 3 2 4 2 2 2" xfId="38057"/>
    <cellStyle name="20% - Accent2 3 3 2 4 2 3" xfId="38058"/>
    <cellStyle name="20% - Accent2 3 3 2 4 3" xfId="38059"/>
    <cellStyle name="20% - Accent2 3 3 2 4 3 2" xfId="38060"/>
    <cellStyle name="20% - Accent2 3 3 2 4 4" xfId="38061"/>
    <cellStyle name="20% - Accent2 3 3 2 5" xfId="38062"/>
    <cellStyle name="20% - Accent2 3 3 2 5 2" xfId="38063"/>
    <cellStyle name="20% - Accent2 3 3 2 5 2 2" xfId="38064"/>
    <cellStyle name="20% - Accent2 3 3 2 5 3" xfId="38065"/>
    <cellStyle name="20% - Accent2 3 3 2 6" xfId="38066"/>
    <cellStyle name="20% - Accent2 3 3 2 6 2" xfId="38067"/>
    <cellStyle name="20% - Accent2 3 3 2 7" xfId="38068"/>
    <cellStyle name="20% - Accent2 3 3 3" xfId="38069"/>
    <cellStyle name="20% - Accent2 3 3 3 2" xfId="38070"/>
    <cellStyle name="20% - Accent2 3 3 3 2 2" xfId="38071"/>
    <cellStyle name="20% - Accent2 3 3 3 2 2 2" xfId="38072"/>
    <cellStyle name="20% - Accent2 3 3 3 2 2 2 2" xfId="38073"/>
    <cellStyle name="20% - Accent2 3 3 3 2 2 3" xfId="38074"/>
    <cellStyle name="20% - Accent2 3 3 3 2 3" xfId="38075"/>
    <cellStyle name="20% - Accent2 3 3 3 2 3 2" xfId="38076"/>
    <cellStyle name="20% - Accent2 3 3 3 2 4" xfId="38077"/>
    <cellStyle name="20% - Accent2 3 3 3 3" xfId="38078"/>
    <cellStyle name="20% - Accent2 3 3 3 3 2" xfId="38079"/>
    <cellStyle name="20% - Accent2 3 3 3 3 2 2" xfId="38080"/>
    <cellStyle name="20% - Accent2 3 3 3 3 2 2 2" xfId="38081"/>
    <cellStyle name="20% - Accent2 3 3 3 3 2 3" xfId="38082"/>
    <cellStyle name="20% - Accent2 3 3 3 3 3" xfId="38083"/>
    <cellStyle name="20% - Accent2 3 3 3 3 3 2" xfId="38084"/>
    <cellStyle name="20% - Accent2 3 3 3 3 4" xfId="38085"/>
    <cellStyle name="20% - Accent2 3 3 3 4" xfId="38086"/>
    <cellStyle name="20% - Accent2 3 3 3 4 2" xfId="38087"/>
    <cellStyle name="20% - Accent2 3 3 3 4 2 2" xfId="38088"/>
    <cellStyle name="20% - Accent2 3 3 3 4 3" xfId="38089"/>
    <cellStyle name="20% - Accent2 3 3 3 5" xfId="38090"/>
    <cellStyle name="20% - Accent2 3 3 3 5 2" xfId="38091"/>
    <cellStyle name="20% - Accent2 3 3 3 6" xfId="38092"/>
    <cellStyle name="20% - Accent2 3 3 4" xfId="38093"/>
    <cellStyle name="20% - Accent2 3 3 4 2" xfId="38094"/>
    <cellStyle name="20% - Accent2 3 3 4 2 2" xfId="38095"/>
    <cellStyle name="20% - Accent2 3 3 4 2 2 2" xfId="38096"/>
    <cellStyle name="20% - Accent2 3 3 4 2 3" xfId="38097"/>
    <cellStyle name="20% - Accent2 3 3 4 3" xfId="38098"/>
    <cellStyle name="20% - Accent2 3 3 4 3 2" xfId="38099"/>
    <cellStyle name="20% - Accent2 3 3 4 4" xfId="38100"/>
    <cellStyle name="20% - Accent2 3 3 5" xfId="38101"/>
    <cellStyle name="20% - Accent2 3 3 5 2" xfId="38102"/>
    <cellStyle name="20% - Accent2 3 3 5 2 2" xfId="38103"/>
    <cellStyle name="20% - Accent2 3 3 5 2 2 2" xfId="38104"/>
    <cellStyle name="20% - Accent2 3 3 5 2 3" xfId="38105"/>
    <cellStyle name="20% - Accent2 3 3 5 3" xfId="38106"/>
    <cellStyle name="20% - Accent2 3 3 5 3 2" xfId="38107"/>
    <cellStyle name="20% - Accent2 3 3 5 4" xfId="38108"/>
    <cellStyle name="20% - Accent2 3 3 6" xfId="38109"/>
    <cellStyle name="20% - Accent2 3 3 6 2" xfId="38110"/>
    <cellStyle name="20% - Accent2 3 3 6 2 2" xfId="38111"/>
    <cellStyle name="20% - Accent2 3 3 6 3" xfId="38112"/>
    <cellStyle name="20% - Accent2 3 3 7" xfId="38113"/>
    <cellStyle name="20% - Accent2 3 3 7 2" xfId="38114"/>
    <cellStyle name="20% - Accent2 3 3 8" xfId="38115"/>
    <cellStyle name="20% - Accent2 3 4" xfId="45"/>
    <cellStyle name="20% - Accent2 3 4 2" xfId="38116"/>
    <cellStyle name="20% - Accent2 3 4 2 2" xfId="38117"/>
    <cellStyle name="20% - Accent2 3 4 2 2 2" xfId="38118"/>
    <cellStyle name="20% - Accent2 3 4 2 2 2 2" xfId="38119"/>
    <cellStyle name="20% - Accent2 3 4 2 2 2 2 2" xfId="38120"/>
    <cellStyle name="20% - Accent2 3 4 2 2 2 3" xfId="38121"/>
    <cellStyle name="20% - Accent2 3 4 2 2 3" xfId="38122"/>
    <cellStyle name="20% - Accent2 3 4 2 2 3 2" xfId="38123"/>
    <cellStyle name="20% - Accent2 3 4 2 2 4" xfId="38124"/>
    <cellStyle name="20% - Accent2 3 4 2 3" xfId="38125"/>
    <cellStyle name="20% - Accent2 3 4 2 3 2" xfId="38126"/>
    <cellStyle name="20% - Accent2 3 4 2 3 2 2" xfId="38127"/>
    <cellStyle name="20% - Accent2 3 4 2 3 2 2 2" xfId="38128"/>
    <cellStyle name="20% - Accent2 3 4 2 3 2 3" xfId="38129"/>
    <cellStyle name="20% - Accent2 3 4 2 3 3" xfId="38130"/>
    <cellStyle name="20% - Accent2 3 4 2 3 3 2" xfId="38131"/>
    <cellStyle name="20% - Accent2 3 4 2 3 4" xfId="38132"/>
    <cellStyle name="20% - Accent2 3 4 2 4" xfId="38133"/>
    <cellStyle name="20% - Accent2 3 4 2 4 2" xfId="38134"/>
    <cellStyle name="20% - Accent2 3 4 2 4 2 2" xfId="38135"/>
    <cellStyle name="20% - Accent2 3 4 2 4 3" xfId="38136"/>
    <cellStyle name="20% - Accent2 3 4 2 5" xfId="38137"/>
    <cellStyle name="20% - Accent2 3 4 2 5 2" xfId="38138"/>
    <cellStyle name="20% - Accent2 3 4 2 6" xfId="38139"/>
    <cellStyle name="20% - Accent2 3 4 3" xfId="38140"/>
    <cellStyle name="20% - Accent2 3 4 3 2" xfId="38141"/>
    <cellStyle name="20% - Accent2 3 4 3 2 2" xfId="38142"/>
    <cellStyle name="20% - Accent2 3 4 3 2 2 2" xfId="38143"/>
    <cellStyle name="20% - Accent2 3 4 3 2 3" xfId="38144"/>
    <cellStyle name="20% - Accent2 3 4 3 3" xfId="38145"/>
    <cellStyle name="20% - Accent2 3 4 3 3 2" xfId="38146"/>
    <cellStyle name="20% - Accent2 3 4 3 4" xfId="38147"/>
    <cellStyle name="20% - Accent2 3 4 4" xfId="38148"/>
    <cellStyle name="20% - Accent2 3 4 4 2" xfId="38149"/>
    <cellStyle name="20% - Accent2 3 4 4 2 2" xfId="38150"/>
    <cellStyle name="20% - Accent2 3 4 4 2 2 2" xfId="38151"/>
    <cellStyle name="20% - Accent2 3 4 4 2 3" xfId="38152"/>
    <cellStyle name="20% - Accent2 3 4 4 3" xfId="38153"/>
    <cellStyle name="20% - Accent2 3 4 4 3 2" xfId="38154"/>
    <cellStyle name="20% - Accent2 3 4 4 4" xfId="38155"/>
    <cellStyle name="20% - Accent2 3 4 5" xfId="38156"/>
    <cellStyle name="20% - Accent2 3 4 5 2" xfId="38157"/>
    <cellStyle name="20% - Accent2 3 4 5 2 2" xfId="38158"/>
    <cellStyle name="20% - Accent2 3 4 5 3" xfId="38159"/>
    <cellStyle name="20% - Accent2 3 4 6" xfId="38160"/>
    <cellStyle name="20% - Accent2 3 4 6 2" xfId="38161"/>
    <cellStyle name="20% - Accent2 3 4 7" xfId="38162"/>
    <cellStyle name="20% - Accent2 3 5" xfId="38163"/>
    <cellStyle name="20% - Accent2 3 5 2" xfId="38164"/>
    <cellStyle name="20% - Accent2 3 5 2 2" xfId="38165"/>
    <cellStyle name="20% - Accent2 3 5 2 2 2" xfId="38166"/>
    <cellStyle name="20% - Accent2 3 5 2 2 2 2" xfId="38167"/>
    <cellStyle name="20% - Accent2 3 5 2 2 3" xfId="38168"/>
    <cellStyle name="20% - Accent2 3 5 2 3" xfId="38169"/>
    <cellStyle name="20% - Accent2 3 5 2 3 2" xfId="38170"/>
    <cellStyle name="20% - Accent2 3 5 2 4" xfId="38171"/>
    <cellStyle name="20% - Accent2 3 5 3" xfId="38172"/>
    <cellStyle name="20% - Accent2 3 5 3 2" xfId="38173"/>
    <cellStyle name="20% - Accent2 3 5 3 2 2" xfId="38174"/>
    <cellStyle name="20% - Accent2 3 5 3 2 2 2" xfId="38175"/>
    <cellStyle name="20% - Accent2 3 5 3 2 3" xfId="38176"/>
    <cellStyle name="20% - Accent2 3 5 3 3" xfId="38177"/>
    <cellStyle name="20% - Accent2 3 5 3 3 2" xfId="38178"/>
    <cellStyle name="20% - Accent2 3 5 3 4" xfId="38179"/>
    <cellStyle name="20% - Accent2 3 5 4" xfId="38180"/>
    <cellStyle name="20% - Accent2 3 5 4 2" xfId="38181"/>
    <cellStyle name="20% - Accent2 3 5 4 2 2" xfId="38182"/>
    <cellStyle name="20% - Accent2 3 5 4 3" xfId="38183"/>
    <cellStyle name="20% - Accent2 3 5 5" xfId="38184"/>
    <cellStyle name="20% - Accent2 3 5 5 2" xfId="38185"/>
    <cellStyle name="20% - Accent2 3 5 6" xfId="38186"/>
    <cellStyle name="20% - Accent2 3 6" xfId="38187"/>
    <cellStyle name="20% - Accent2 3 6 2" xfId="38188"/>
    <cellStyle name="20% - Accent2 3 6 2 2" xfId="38189"/>
    <cellStyle name="20% - Accent2 3 6 2 2 2" xfId="38190"/>
    <cellStyle name="20% - Accent2 3 6 2 2 2 2" xfId="38191"/>
    <cellStyle name="20% - Accent2 3 6 2 2 3" xfId="38192"/>
    <cellStyle name="20% - Accent2 3 6 2 3" xfId="38193"/>
    <cellStyle name="20% - Accent2 3 6 2 3 2" xfId="38194"/>
    <cellStyle name="20% - Accent2 3 6 2 4" xfId="38195"/>
    <cellStyle name="20% - Accent2 3 6 3" xfId="38196"/>
    <cellStyle name="20% - Accent2 3 6 3 2" xfId="38197"/>
    <cellStyle name="20% - Accent2 3 6 3 2 2" xfId="38198"/>
    <cellStyle name="20% - Accent2 3 6 3 2 2 2" xfId="38199"/>
    <cellStyle name="20% - Accent2 3 6 3 2 3" xfId="38200"/>
    <cellStyle name="20% - Accent2 3 6 3 3" xfId="38201"/>
    <cellStyle name="20% - Accent2 3 6 3 3 2" xfId="38202"/>
    <cellStyle name="20% - Accent2 3 6 3 4" xfId="38203"/>
    <cellStyle name="20% - Accent2 3 6 4" xfId="38204"/>
    <cellStyle name="20% - Accent2 3 6 4 2" xfId="38205"/>
    <cellStyle name="20% - Accent2 3 6 4 2 2" xfId="38206"/>
    <cellStyle name="20% - Accent2 3 6 4 3" xfId="38207"/>
    <cellStyle name="20% - Accent2 3 6 5" xfId="38208"/>
    <cellStyle name="20% - Accent2 3 6 5 2" xfId="38209"/>
    <cellStyle name="20% - Accent2 3 6 6" xfId="38210"/>
    <cellStyle name="20% - Accent2 3 7" xfId="38211"/>
    <cellStyle name="20% - Accent2 3 7 2" xfId="38212"/>
    <cellStyle name="20% - Accent2 3 7 2 2" xfId="38213"/>
    <cellStyle name="20% - Accent2 3 7 2 2 2" xfId="38214"/>
    <cellStyle name="20% - Accent2 3 7 2 3" xfId="38215"/>
    <cellStyle name="20% - Accent2 3 7 3" xfId="38216"/>
    <cellStyle name="20% - Accent2 3 7 3 2" xfId="38217"/>
    <cellStyle name="20% - Accent2 3 7 4" xfId="38218"/>
    <cellStyle name="20% - Accent2 3 8" xfId="38219"/>
    <cellStyle name="20% - Accent2 3 8 2" xfId="38220"/>
    <cellStyle name="20% - Accent2 3 8 2 2" xfId="38221"/>
    <cellStyle name="20% - Accent2 3 8 2 2 2" xfId="38222"/>
    <cellStyle name="20% - Accent2 3 8 2 3" xfId="38223"/>
    <cellStyle name="20% - Accent2 3 8 3" xfId="38224"/>
    <cellStyle name="20% - Accent2 3 8 3 2" xfId="38225"/>
    <cellStyle name="20% - Accent2 3 8 4" xfId="38226"/>
    <cellStyle name="20% - Accent2 3 9" xfId="38227"/>
    <cellStyle name="20% - Accent2 3 9 2" xfId="38228"/>
    <cellStyle name="20% - Accent2 3 9 2 2" xfId="38229"/>
    <cellStyle name="20% - Accent2 3 9 3" xfId="38230"/>
    <cellStyle name="20% - Accent2 4" xfId="46"/>
    <cellStyle name="20% - Accent2 4 10" xfId="38231"/>
    <cellStyle name="20% - Accent2 4 10 2" xfId="38232"/>
    <cellStyle name="20% - Accent2 4 11" xfId="38233"/>
    <cellStyle name="20% - Accent2 4 11 2" xfId="38234"/>
    <cellStyle name="20% - Accent2 4 12" xfId="38235"/>
    <cellStyle name="20% - Accent2 4 2" xfId="47"/>
    <cellStyle name="20% - Accent2 4 2 10" xfId="38236"/>
    <cellStyle name="20% - Accent2 4 2 10 2" xfId="38237"/>
    <cellStyle name="20% - Accent2 4 2 11" xfId="38238"/>
    <cellStyle name="20% - Accent2 4 2 2" xfId="48"/>
    <cellStyle name="20% - Accent2 4 2 2 2" xfId="49"/>
    <cellStyle name="20% - Accent2 4 2 2 2 2" xfId="38239"/>
    <cellStyle name="20% - Accent2 4 2 2 2 2 2" xfId="38240"/>
    <cellStyle name="20% - Accent2 4 2 2 2 2 2 2" xfId="38241"/>
    <cellStyle name="20% - Accent2 4 2 2 2 2 2 2 2" xfId="38242"/>
    <cellStyle name="20% - Accent2 4 2 2 2 2 2 2 2 2" xfId="38243"/>
    <cellStyle name="20% - Accent2 4 2 2 2 2 2 2 3" xfId="38244"/>
    <cellStyle name="20% - Accent2 4 2 2 2 2 2 3" xfId="38245"/>
    <cellStyle name="20% - Accent2 4 2 2 2 2 2 3 2" xfId="38246"/>
    <cellStyle name="20% - Accent2 4 2 2 2 2 2 4" xfId="38247"/>
    <cellStyle name="20% - Accent2 4 2 2 2 2 3" xfId="38248"/>
    <cellStyle name="20% - Accent2 4 2 2 2 2 3 2" xfId="38249"/>
    <cellStyle name="20% - Accent2 4 2 2 2 2 3 2 2" xfId="38250"/>
    <cellStyle name="20% - Accent2 4 2 2 2 2 3 2 2 2" xfId="38251"/>
    <cellStyle name="20% - Accent2 4 2 2 2 2 3 2 3" xfId="38252"/>
    <cellStyle name="20% - Accent2 4 2 2 2 2 3 3" xfId="38253"/>
    <cellStyle name="20% - Accent2 4 2 2 2 2 3 3 2" xfId="38254"/>
    <cellStyle name="20% - Accent2 4 2 2 2 2 3 4" xfId="38255"/>
    <cellStyle name="20% - Accent2 4 2 2 2 2 4" xfId="38256"/>
    <cellStyle name="20% - Accent2 4 2 2 2 2 4 2" xfId="38257"/>
    <cellStyle name="20% - Accent2 4 2 2 2 2 4 2 2" xfId="38258"/>
    <cellStyle name="20% - Accent2 4 2 2 2 2 4 3" xfId="38259"/>
    <cellStyle name="20% - Accent2 4 2 2 2 2 5" xfId="38260"/>
    <cellStyle name="20% - Accent2 4 2 2 2 2 5 2" xfId="38261"/>
    <cellStyle name="20% - Accent2 4 2 2 2 2 6" xfId="38262"/>
    <cellStyle name="20% - Accent2 4 2 2 2 3" xfId="38263"/>
    <cellStyle name="20% - Accent2 4 2 2 2 3 2" xfId="38264"/>
    <cellStyle name="20% - Accent2 4 2 2 2 3 2 2" xfId="38265"/>
    <cellStyle name="20% - Accent2 4 2 2 2 3 2 2 2" xfId="38266"/>
    <cellStyle name="20% - Accent2 4 2 2 2 3 2 3" xfId="38267"/>
    <cellStyle name="20% - Accent2 4 2 2 2 3 3" xfId="38268"/>
    <cellStyle name="20% - Accent2 4 2 2 2 3 3 2" xfId="38269"/>
    <cellStyle name="20% - Accent2 4 2 2 2 3 4" xfId="38270"/>
    <cellStyle name="20% - Accent2 4 2 2 2 4" xfId="38271"/>
    <cellStyle name="20% - Accent2 4 2 2 2 4 2" xfId="38272"/>
    <cellStyle name="20% - Accent2 4 2 2 2 4 2 2" xfId="38273"/>
    <cellStyle name="20% - Accent2 4 2 2 2 4 2 2 2" xfId="38274"/>
    <cellStyle name="20% - Accent2 4 2 2 2 4 2 3" xfId="38275"/>
    <cellStyle name="20% - Accent2 4 2 2 2 4 3" xfId="38276"/>
    <cellStyle name="20% - Accent2 4 2 2 2 4 3 2" xfId="38277"/>
    <cellStyle name="20% - Accent2 4 2 2 2 4 4" xfId="38278"/>
    <cellStyle name="20% - Accent2 4 2 2 2 5" xfId="38279"/>
    <cellStyle name="20% - Accent2 4 2 2 2 5 2" xfId="38280"/>
    <cellStyle name="20% - Accent2 4 2 2 2 5 2 2" xfId="38281"/>
    <cellStyle name="20% - Accent2 4 2 2 2 5 3" xfId="38282"/>
    <cellStyle name="20% - Accent2 4 2 2 2 6" xfId="38283"/>
    <cellStyle name="20% - Accent2 4 2 2 2 6 2" xfId="38284"/>
    <cellStyle name="20% - Accent2 4 2 2 2 7" xfId="38285"/>
    <cellStyle name="20% - Accent2 4 2 2 3" xfId="38286"/>
    <cellStyle name="20% - Accent2 4 2 2 3 2" xfId="38287"/>
    <cellStyle name="20% - Accent2 4 2 2 3 2 2" xfId="38288"/>
    <cellStyle name="20% - Accent2 4 2 2 3 2 2 2" xfId="38289"/>
    <cellStyle name="20% - Accent2 4 2 2 3 2 2 2 2" xfId="38290"/>
    <cellStyle name="20% - Accent2 4 2 2 3 2 2 3" xfId="38291"/>
    <cellStyle name="20% - Accent2 4 2 2 3 2 3" xfId="38292"/>
    <cellStyle name="20% - Accent2 4 2 2 3 2 3 2" xfId="38293"/>
    <cellStyle name="20% - Accent2 4 2 2 3 2 4" xfId="38294"/>
    <cellStyle name="20% - Accent2 4 2 2 3 3" xfId="38295"/>
    <cellStyle name="20% - Accent2 4 2 2 3 3 2" xfId="38296"/>
    <cellStyle name="20% - Accent2 4 2 2 3 3 2 2" xfId="38297"/>
    <cellStyle name="20% - Accent2 4 2 2 3 3 2 2 2" xfId="38298"/>
    <cellStyle name="20% - Accent2 4 2 2 3 3 2 3" xfId="38299"/>
    <cellStyle name="20% - Accent2 4 2 2 3 3 3" xfId="38300"/>
    <cellStyle name="20% - Accent2 4 2 2 3 3 3 2" xfId="38301"/>
    <cellStyle name="20% - Accent2 4 2 2 3 3 4" xfId="38302"/>
    <cellStyle name="20% - Accent2 4 2 2 3 4" xfId="38303"/>
    <cellStyle name="20% - Accent2 4 2 2 3 4 2" xfId="38304"/>
    <cellStyle name="20% - Accent2 4 2 2 3 4 2 2" xfId="38305"/>
    <cellStyle name="20% - Accent2 4 2 2 3 4 3" xfId="38306"/>
    <cellStyle name="20% - Accent2 4 2 2 3 5" xfId="38307"/>
    <cellStyle name="20% - Accent2 4 2 2 3 5 2" xfId="38308"/>
    <cellStyle name="20% - Accent2 4 2 2 3 6" xfId="38309"/>
    <cellStyle name="20% - Accent2 4 2 2 4" xfId="38310"/>
    <cellStyle name="20% - Accent2 4 2 2 4 2" xfId="38311"/>
    <cellStyle name="20% - Accent2 4 2 2 4 2 2" xfId="38312"/>
    <cellStyle name="20% - Accent2 4 2 2 4 2 2 2" xfId="38313"/>
    <cellStyle name="20% - Accent2 4 2 2 4 2 3" xfId="38314"/>
    <cellStyle name="20% - Accent2 4 2 2 4 3" xfId="38315"/>
    <cellStyle name="20% - Accent2 4 2 2 4 3 2" xfId="38316"/>
    <cellStyle name="20% - Accent2 4 2 2 4 4" xfId="38317"/>
    <cellStyle name="20% - Accent2 4 2 2 5" xfId="38318"/>
    <cellStyle name="20% - Accent2 4 2 2 5 2" xfId="38319"/>
    <cellStyle name="20% - Accent2 4 2 2 5 2 2" xfId="38320"/>
    <cellStyle name="20% - Accent2 4 2 2 5 2 2 2" xfId="38321"/>
    <cellStyle name="20% - Accent2 4 2 2 5 2 3" xfId="38322"/>
    <cellStyle name="20% - Accent2 4 2 2 5 3" xfId="38323"/>
    <cellStyle name="20% - Accent2 4 2 2 5 3 2" xfId="38324"/>
    <cellStyle name="20% - Accent2 4 2 2 5 4" xfId="38325"/>
    <cellStyle name="20% - Accent2 4 2 2 6" xfId="38326"/>
    <cellStyle name="20% - Accent2 4 2 2 6 2" xfId="38327"/>
    <cellStyle name="20% - Accent2 4 2 2 6 2 2" xfId="38328"/>
    <cellStyle name="20% - Accent2 4 2 2 6 3" xfId="38329"/>
    <cellStyle name="20% - Accent2 4 2 2 7" xfId="38330"/>
    <cellStyle name="20% - Accent2 4 2 2 7 2" xfId="38331"/>
    <cellStyle name="20% - Accent2 4 2 2 8" xfId="38332"/>
    <cellStyle name="20% - Accent2 4 2 3" xfId="50"/>
    <cellStyle name="20% - Accent2 4 2 3 2" xfId="38333"/>
    <cellStyle name="20% - Accent2 4 2 3 2 2" xfId="38334"/>
    <cellStyle name="20% - Accent2 4 2 3 2 2 2" xfId="38335"/>
    <cellStyle name="20% - Accent2 4 2 3 2 2 2 2" xfId="38336"/>
    <cellStyle name="20% - Accent2 4 2 3 2 2 2 2 2" xfId="38337"/>
    <cellStyle name="20% - Accent2 4 2 3 2 2 2 3" xfId="38338"/>
    <cellStyle name="20% - Accent2 4 2 3 2 2 3" xfId="38339"/>
    <cellStyle name="20% - Accent2 4 2 3 2 2 3 2" xfId="38340"/>
    <cellStyle name="20% - Accent2 4 2 3 2 2 4" xfId="38341"/>
    <cellStyle name="20% - Accent2 4 2 3 2 3" xfId="38342"/>
    <cellStyle name="20% - Accent2 4 2 3 2 3 2" xfId="38343"/>
    <cellStyle name="20% - Accent2 4 2 3 2 3 2 2" xfId="38344"/>
    <cellStyle name="20% - Accent2 4 2 3 2 3 2 2 2" xfId="38345"/>
    <cellStyle name="20% - Accent2 4 2 3 2 3 2 3" xfId="38346"/>
    <cellStyle name="20% - Accent2 4 2 3 2 3 3" xfId="38347"/>
    <cellStyle name="20% - Accent2 4 2 3 2 3 3 2" xfId="38348"/>
    <cellStyle name="20% - Accent2 4 2 3 2 3 4" xfId="38349"/>
    <cellStyle name="20% - Accent2 4 2 3 2 4" xfId="38350"/>
    <cellStyle name="20% - Accent2 4 2 3 2 4 2" xfId="38351"/>
    <cellStyle name="20% - Accent2 4 2 3 2 4 2 2" xfId="38352"/>
    <cellStyle name="20% - Accent2 4 2 3 2 4 3" xfId="38353"/>
    <cellStyle name="20% - Accent2 4 2 3 2 5" xfId="38354"/>
    <cellStyle name="20% - Accent2 4 2 3 2 5 2" xfId="38355"/>
    <cellStyle name="20% - Accent2 4 2 3 2 6" xfId="38356"/>
    <cellStyle name="20% - Accent2 4 2 3 3" xfId="38357"/>
    <cellStyle name="20% - Accent2 4 2 3 3 2" xfId="38358"/>
    <cellStyle name="20% - Accent2 4 2 3 3 2 2" xfId="38359"/>
    <cellStyle name="20% - Accent2 4 2 3 3 2 2 2" xfId="38360"/>
    <cellStyle name="20% - Accent2 4 2 3 3 2 3" xfId="38361"/>
    <cellStyle name="20% - Accent2 4 2 3 3 3" xfId="38362"/>
    <cellStyle name="20% - Accent2 4 2 3 3 3 2" xfId="38363"/>
    <cellStyle name="20% - Accent2 4 2 3 3 4" xfId="38364"/>
    <cellStyle name="20% - Accent2 4 2 3 4" xfId="38365"/>
    <cellStyle name="20% - Accent2 4 2 3 4 2" xfId="38366"/>
    <cellStyle name="20% - Accent2 4 2 3 4 2 2" xfId="38367"/>
    <cellStyle name="20% - Accent2 4 2 3 4 2 2 2" xfId="38368"/>
    <cellStyle name="20% - Accent2 4 2 3 4 2 3" xfId="38369"/>
    <cellStyle name="20% - Accent2 4 2 3 4 3" xfId="38370"/>
    <cellStyle name="20% - Accent2 4 2 3 4 3 2" xfId="38371"/>
    <cellStyle name="20% - Accent2 4 2 3 4 4" xfId="38372"/>
    <cellStyle name="20% - Accent2 4 2 3 5" xfId="38373"/>
    <cellStyle name="20% - Accent2 4 2 3 5 2" xfId="38374"/>
    <cellStyle name="20% - Accent2 4 2 3 5 2 2" xfId="38375"/>
    <cellStyle name="20% - Accent2 4 2 3 5 3" xfId="38376"/>
    <cellStyle name="20% - Accent2 4 2 3 6" xfId="38377"/>
    <cellStyle name="20% - Accent2 4 2 3 6 2" xfId="38378"/>
    <cellStyle name="20% - Accent2 4 2 3 7" xfId="38379"/>
    <cellStyle name="20% - Accent2 4 2 4" xfId="38380"/>
    <cellStyle name="20% - Accent2 4 2 4 2" xfId="38381"/>
    <cellStyle name="20% - Accent2 4 2 4 2 2" xfId="38382"/>
    <cellStyle name="20% - Accent2 4 2 4 2 2 2" xfId="38383"/>
    <cellStyle name="20% - Accent2 4 2 4 2 2 2 2" xfId="38384"/>
    <cellStyle name="20% - Accent2 4 2 4 2 2 3" xfId="38385"/>
    <cellStyle name="20% - Accent2 4 2 4 2 3" xfId="38386"/>
    <cellStyle name="20% - Accent2 4 2 4 2 3 2" xfId="38387"/>
    <cellStyle name="20% - Accent2 4 2 4 2 4" xfId="38388"/>
    <cellStyle name="20% - Accent2 4 2 4 3" xfId="38389"/>
    <cellStyle name="20% - Accent2 4 2 4 3 2" xfId="38390"/>
    <cellStyle name="20% - Accent2 4 2 4 3 2 2" xfId="38391"/>
    <cellStyle name="20% - Accent2 4 2 4 3 2 2 2" xfId="38392"/>
    <cellStyle name="20% - Accent2 4 2 4 3 2 3" xfId="38393"/>
    <cellStyle name="20% - Accent2 4 2 4 3 3" xfId="38394"/>
    <cellStyle name="20% - Accent2 4 2 4 3 3 2" xfId="38395"/>
    <cellStyle name="20% - Accent2 4 2 4 3 4" xfId="38396"/>
    <cellStyle name="20% - Accent2 4 2 4 4" xfId="38397"/>
    <cellStyle name="20% - Accent2 4 2 4 4 2" xfId="38398"/>
    <cellStyle name="20% - Accent2 4 2 4 4 2 2" xfId="38399"/>
    <cellStyle name="20% - Accent2 4 2 4 4 3" xfId="38400"/>
    <cellStyle name="20% - Accent2 4 2 4 5" xfId="38401"/>
    <cellStyle name="20% - Accent2 4 2 4 5 2" xfId="38402"/>
    <cellStyle name="20% - Accent2 4 2 4 6" xfId="38403"/>
    <cellStyle name="20% - Accent2 4 2 5" xfId="38404"/>
    <cellStyle name="20% - Accent2 4 2 5 2" xfId="38405"/>
    <cellStyle name="20% - Accent2 4 2 5 2 2" xfId="38406"/>
    <cellStyle name="20% - Accent2 4 2 5 2 2 2" xfId="38407"/>
    <cellStyle name="20% - Accent2 4 2 5 2 2 2 2" xfId="38408"/>
    <cellStyle name="20% - Accent2 4 2 5 2 2 3" xfId="38409"/>
    <cellStyle name="20% - Accent2 4 2 5 2 3" xfId="38410"/>
    <cellStyle name="20% - Accent2 4 2 5 2 3 2" xfId="38411"/>
    <cellStyle name="20% - Accent2 4 2 5 2 4" xfId="38412"/>
    <cellStyle name="20% - Accent2 4 2 5 3" xfId="38413"/>
    <cellStyle name="20% - Accent2 4 2 5 3 2" xfId="38414"/>
    <cellStyle name="20% - Accent2 4 2 5 3 2 2" xfId="38415"/>
    <cellStyle name="20% - Accent2 4 2 5 3 2 2 2" xfId="38416"/>
    <cellStyle name="20% - Accent2 4 2 5 3 2 3" xfId="38417"/>
    <cellStyle name="20% - Accent2 4 2 5 3 3" xfId="38418"/>
    <cellStyle name="20% - Accent2 4 2 5 3 3 2" xfId="38419"/>
    <cellStyle name="20% - Accent2 4 2 5 3 4" xfId="38420"/>
    <cellStyle name="20% - Accent2 4 2 5 4" xfId="38421"/>
    <cellStyle name="20% - Accent2 4 2 5 4 2" xfId="38422"/>
    <cellStyle name="20% - Accent2 4 2 5 4 2 2" xfId="38423"/>
    <cellStyle name="20% - Accent2 4 2 5 4 3" xfId="38424"/>
    <cellStyle name="20% - Accent2 4 2 5 5" xfId="38425"/>
    <cellStyle name="20% - Accent2 4 2 5 5 2" xfId="38426"/>
    <cellStyle name="20% - Accent2 4 2 5 6" xfId="38427"/>
    <cellStyle name="20% - Accent2 4 2 6" xfId="38428"/>
    <cellStyle name="20% - Accent2 4 2 6 2" xfId="38429"/>
    <cellStyle name="20% - Accent2 4 2 6 2 2" xfId="38430"/>
    <cellStyle name="20% - Accent2 4 2 6 2 2 2" xfId="38431"/>
    <cellStyle name="20% - Accent2 4 2 6 2 3" xfId="38432"/>
    <cellStyle name="20% - Accent2 4 2 6 3" xfId="38433"/>
    <cellStyle name="20% - Accent2 4 2 6 3 2" xfId="38434"/>
    <cellStyle name="20% - Accent2 4 2 6 4" xfId="38435"/>
    <cellStyle name="20% - Accent2 4 2 7" xfId="38436"/>
    <cellStyle name="20% - Accent2 4 2 7 2" xfId="38437"/>
    <cellStyle name="20% - Accent2 4 2 7 2 2" xfId="38438"/>
    <cellStyle name="20% - Accent2 4 2 7 2 2 2" xfId="38439"/>
    <cellStyle name="20% - Accent2 4 2 7 2 3" xfId="38440"/>
    <cellStyle name="20% - Accent2 4 2 7 3" xfId="38441"/>
    <cellStyle name="20% - Accent2 4 2 7 3 2" xfId="38442"/>
    <cellStyle name="20% - Accent2 4 2 7 4" xfId="38443"/>
    <cellStyle name="20% - Accent2 4 2 8" xfId="38444"/>
    <cellStyle name="20% - Accent2 4 2 8 2" xfId="38445"/>
    <cellStyle name="20% - Accent2 4 2 8 2 2" xfId="38446"/>
    <cellStyle name="20% - Accent2 4 2 8 3" xfId="38447"/>
    <cellStyle name="20% - Accent2 4 2 9" xfId="38448"/>
    <cellStyle name="20% - Accent2 4 2 9 2" xfId="38449"/>
    <cellStyle name="20% - Accent2 4 3" xfId="51"/>
    <cellStyle name="20% - Accent2 4 3 2" xfId="52"/>
    <cellStyle name="20% - Accent2 4 3 2 2" xfId="38450"/>
    <cellStyle name="20% - Accent2 4 3 2 2 2" xfId="38451"/>
    <cellStyle name="20% - Accent2 4 3 2 2 2 2" xfId="38452"/>
    <cellStyle name="20% - Accent2 4 3 2 2 2 2 2" xfId="38453"/>
    <cellStyle name="20% - Accent2 4 3 2 2 2 2 2 2" xfId="38454"/>
    <cellStyle name="20% - Accent2 4 3 2 2 2 2 3" xfId="38455"/>
    <cellStyle name="20% - Accent2 4 3 2 2 2 3" xfId="38456"/>
    <cellStyle name="20% - Accent2 4 3 2 2 2 3 2" xfId="38457"/>
    <cellStyle name="20% - Accent2 4 3 2 2 2 4" xfId="38458"/>
    <cellStyle name="20% - Accent2 4 3 2 2 3" xfId="38459"/>
    <cellStyle name="20% - Accent2 4 3 2 2 3 2" xfId="38460"/>
    <cellStyle name="20% - Accent2 4 3 2 2 3 2 2" xfId="38461"/>
    <cellStyle name="20% - Accent2 4 3 2 2 3 2 2 2" xfId="38462"/>
    <cellStyle name="20% - Accent2 4 3 2 2 3 2 3" xfId="38463"/>
    <cellStyle name="20% - Accent2 4 3 2 2 3 3" xfId="38464"/>
    <cellStyle name="20% - Accent2 4 3 2 2 3 3 2" xfId="38465"/>
    <cellStyle name="20% - Accent2 4 3 2 2 3 4" xfId="38466"/>
    <cellStyle name="20% - Accent2 4 3 2 2 4" xfId="38467"/>
    <cellStyle name="20% - Accent2 4 3 2 2 4 2" xfId="38468"/>
    <cellStyle name="20% - Accent2 4 3 2 2 4 2 2" xfId="38469"/>
    <cellStyle name="20% - Accent2 4 3 2 2 4 3" xfId="38470"/>
    <cellStyle name="20% - Accent2 4 3 2 2 5" xfId="38471"/>
    <cellStyle name="20% - Accent2 4 3 2 2 5 2" xfId="38472"/>
    <cellStyle name="20% - Accent2 4 3 2 2 6" xfId="38473"/>
    <cellStyle name="20% - Accent2 4 3 2 3" xfId="38474"/>
    <cellStyle name="20% - Accent2 4 3 2 3 2" xfId="38475"/>
    <cellStyle name="20% - Accent2 4 3 2 3 2 2" xfId="38476"/>
    <cellStyle name="20% - Accent2 4 3 2 3 2 2 2" xfId="38477"/>
    <cellStyle name="20% - Accent2 4 3 2 3 2 3" xfId="38478"/>
    <cellStyle name="20% - Accent2 4 3 2 3 3" xfId="38479"/>
    <cellStyle name="20% - Accent2 4 3 2 3 3 2" xfId="38480"/>
    <cellStyle name="20% - Accent2 4 3 2 3 4" xfId="38481"/>
    <cellStyle name="20% - Accent2 4 3 2 4" xfId="38482"/>
    <cellStyle name="20% - Accent2 4 3 2 4 2" xfId="38483"/>
    <cellStyle name="20% - Accent2 4 3 2 4 2 2" xfId="38484"/>
    <cellStyle name="20% - Accent2 4 3 2 4 2 2 2" xfId="38485"/>
    <cellStyle name="20% - Accent2 4 3 2 4 2 3" xfId="38486"/>
    <cellStyle name="20% - Accent2 4 3 2 4 3" xfId="38487"/>
    <cellStyle name="20% - Accent2 4 3 2 4 3 2" xfId="38488"/>
    <cellStyle name="20% - Accent2 4 3 2 4 4" xfId="38489"/>
    <cellStyle name="20% - Accent2 4 3 2 5" xfId="38490"/>
    <cellStyle name="20% - Accent2 4 3 2 5 2" xfId="38491"/>
    <cellStyle name="20% - Accent2 4 3 2 5 2 2" xfId="38492"/>
    <cellStyle name="20% - Accent2 4 3 2 5 3" xfId="38493"/>
    <cellStyle name="20% - Accent2 4 3 2 6" xfId="38494"/>
    <cellStyle name="20% - Accent2 4 3 2 6 2" xfId="38495"/>
    <cellStyle name="20% - Accent2 4 3 2 7" xfId="38496"/>
    <cellStyle name="20% - Accent2 4 3 3" xfId="38497"/>
    <cellStyle name="20% - Accent2 4 3 3 2" xfId="38498"/>
    <cellStyle name="20% - Accent2 4 3 3 2 2" xfId="38499"/>
    <cellStyle name="20% - Accent2 4 3 3 2 2 2" xfId="38500"/>
    <cellStyle name="20% - Accent2 4 3 3 2 2 2 2" xfId="38501"/>
    <cellStyle name="20% - Accent2 4 3 3 2 2 3" xfId="38502"/>
    <cellStyle name="20% - Accent2 4 3 3 2 3" xfId="38503"/>
    <cellStyle name="20% - Accent2 4 3 3 2 3 2" xfId="38504"/>
    <cellStyle name="20% - Accent2 4 3 3 2 4" xfId="38505"/>
    <cellStyle name="20% - Accent2 4 3 3 3" xfId="38506"/>
    <cellStyle name="20% - Accent2 4 3 3 3 2" xfId="38507"/>
    <cellStyle name="20% - Accent2 4 3 3 3 2 2" xfId="38508"/>
    <cellStyle name="20% - Accent2 4 3 3 3 2 2 2" xfId="38509"/>
    <cellStyle name="20% - Accent2 4 3 3 3 2 3" xfId="38510"/>
    <cellStyle name="20% - Accent2 4 3 3 3 3" xfId="38511"/>
    <cellStyle name="20% - Accent2 4 3 3 3 3 2" xfId="38512"/>
    <cellStyle name="20% - Accent2 4 3 3 3 4" xfId="38513"/>
    <cellStyle name="20% - Accent2 4 3 3 4" xfId="38514"/>
    <cellStyle name="20% - Accent2 4 3 3 4 2" xfId="38515"/>
    <cellStyle name="20% - Accent2 4 3 3 4 2 2" xfId="38516"/>
    <cellStyle name="20% - Accent2 4 3 3 4 3" xfId="38517"/>
    <cellStyle name="20% - Accent2 4 3 3 5" xfId="38518"/>
    <cellStyle name="20% - Accent2 4 3 3 5 2" xfId="38519"/>
    <cellStyle name="20% - Accent2 4 3 3 6" xfId="38520"/>
    <cellStyle name="20% - Accent2 4 3 4" xfId="38521"/>
    <cellStyle name="20% - Accent2 4 3 4 2" xfId="38522"/>
    <cellStyle name="20% - Accent2 4 3 4 2 2" xfId="38523"/>
    <cellStyle name="20% - Accent2 4 3 4 2 2 2" xfId="38524"/>
    <cellStyle name="20% - Accent2 4 3 4 2 3" xfId="38525"/>
    <cellStyle name="20% - Accent2 4 3 4 3" xfId="38526"/>
    <cellStyle name="20% - Accent2 4 3 4 3 2" xfId="38527"/>
    <cellStyle name="20% - Accent2 4 3 4 4" xfId="38528"/>
    <cellStyle name="20% - Accent2 4 3 5" xfId="38529"/>
    <cellStyle name="20% - Accent2 4 3 5 2" xfId="38530"/>
    <cellStyle name="20% - Accent2 4 3 5 2 2" xfId="38531"/>
    <cellStyle name="20% - Accent2 4 3 5 2 2 2" xfId="38532"/>
    <cellStyle name="20% - Accent2 4 3 5 2 3" xfId="38533"/>
    <cellStyle name="20% - Accent2 4 3 5 3" xfId="38534"/>
    <cellStyle name="20% - Accent2 4 3 5 3 2" xfId="38535"/>
    <cellStyle name="20% - Accent2 4 3 5 4" xfId="38536"/>
    <cellStyle name="20% - Accent2 4 3 6" xfId="38537"/>
    <cellStyle name="20% - Accent2 4 3 6 2" xfId="38538"/>
    <cellStyle name="20% - Accent2 4 3 6 2 2" xfId="38539"/>
    <cellStyle name="20% - Accent2 4 3 6 3" xfId="38540"/>
    <cellStyle name="20% - Accent2 4 3 7" xfId="38541"/>
    <cellStyle name="20% - Accent2 4 3 7 2" xfId="38542"/>
    <cellStyle name="20% - Accent2 4 3 8" xfId="38543"/>
    <cellStyle name="20% - Accent2 4 4" xfId="53"/>
    <cellStyle name="20% - Accent2 4 4 2" xfId="38544"/>
    <cellStyle name="20% - Accent2 4 4 2 2" xfId="38545"/>
    <cellStyle name="20% - Accent2 4 4 2 2 2" xfId="38546"/>
    <cellStyle name="20% - Accent2 4 4 2 2 2 2" xfId="38547"/>
    <cellStyle name="20% - Accent2 4 4 2 2 2 2 2" xfId="38548"/>
    <cellStyle name="20% - Accent2 4 4 2 2 2 3" xfId="38549"/>
    <cellStyle name="20% - Accent2 4 4 2 2 3" xfId="38550"/>
    <cellStyle name="20% - Accent2 4 4 2 2 3 2" xfId="38551"/>
    <cellStyle name="20% - Accent2 4 4 2 2 4" xfId="38552"/>
    <cellStyle name="20% - Accent2 4 4 2 3" xfId="38553"/>
    <cellStyle name="20% - Accent2 4 4 2 3 2" xfId="38554"/>
    <cellStyle name="20% - Accent2 4 4 2 3 2 2" xfId="38555"/>
    <cellStyle name="20% - Accent2 4 4 2 3 2 2 2" xfId="38556"/>
    <cellStyle name="20% - Accent2 4 4 2 3 2 3" xfId="38557"/>
    <cellStyle name="20% - Accent2 4 4 2 3 3" xfId="38558"/>
    <cellStyle name="20% - Accent2 4 4 2 3 3 2" xfId="38559"/>
    <cellStyle name="20% - Accent2 4 4 2 3 4" xfId="38560"/>
    <cellStyle name="20% - Accent2 4 4 2 4" xfId="38561"/>
    <cellStyle name="20% - Accent2 4 4 2 4 2" xfId="38562"/>
    <cellStyle name="20% - Accent2 4 4 2 4 2 2" xfId="38563"/>
    <cellStyle name="20% - Accent2 4 4 2 4 3" xfId="38564"/>
    <cellStyle name="20% - Accent2 4 4 2 5" xfId="38565"/>
    <cellStyle name="20% - Accent2 4 4 2 5 2" xfId="38566"/>
    <cellStyle name="20% - Accent2 4 4 2 6" xfId="38567"/>
    <cellStyle name="20% - Accent2 4 4 3" xfId="38568"/>
    <cellStyle name="20% - Accent2 4 4 3 2" xfId="38569"/>
    <cellStyle name="20% - Accent2 4 4 3 2 2" xfId="38570"/>
    <cellStyle name="20% - Accent2 4 4 3 2 2 2" xfId="38571"/>
    <cellStyle name="20% - Accent2 4 4 3 2 3" xfId="38572"/>
    <cellStyle name="20% - Accent2 4 4 3 3" xfId="38573"/>
    <cellStyle name="20% - Accent2 4 4 3 3 2" xfId="38574"/>
    <cellStyle name="20% - Accent2 4 4 3 4" xfId="38575"/>
    <cellStyle name="20% - Accent2 4 4 4" xfId="38576"/>
    <cellStyle name="20% - Accent2 4 4 4 2" xfId="38577"/>
    <cellStyle name="20% - Accent2 4 4 4 2 2" xfId="38578"/>
    <cellStyle name="20% - Accent2 4 4 4 2 2 2" xfId="38579"/>
    <cellStyle name="20% - Accent2 4 4 4 2 3" xfId="38580"/>
    <cellStyle name="20% - Accent2 4 4 4 3" xfId="38581"/>
    <cellStyle name="20% - Accent2 4 4 4 3 2" xfId="38582"/>
    <cellStyle name="20% - Accent2 4 4 4 4" xfId="38583"/>
    <cellStyle name="20% - Accent2 4 4 5" xfId="38584"/>
    <cellStyle name="20% - Accent2 4 4 5 2" xfId="38585"/>
    <cellStyle name="20% - Accent2 4 4 5 2 2" xfId="38586"/>
    <cellStyle name="20% - Accent2 4 4 5 3" xfId="38587"/>
    <cellStyle name="20% - Accent2 4 4 6" xfId="38588"/>
    <cellStyle name="20% - Accent2 4 4 6 2" xfId="38589"/>
    <cellStyle name="20% - Accent2 4 4 7" xfId="38590"/>
    <cellStyle name="20% - Accent2 4 5" xfId="38591"/>
    <cellStyle name="20% - Accent2 4 5 2" xfId="38592"/>
    <cellStyle name="20% - Accent2 4 5 2 2" xfId="38593"/>
    <cellStyle name="20% - Accent2 4 5 2 2 2" xfId="38594"/>
    <cellStyle name="20% - Accent2 4 5 2 2 2 2" xfId="38595"/>
    <cellStyle name="20% - Accent2 4 5 2 2 3" xfId="38596"/>
    <cellStyle name="20% - Accent2 4 5 2 3" xfId="38597"/>
    <cellStyle name="20% - Accent2 4 5 2 3 2" xfId="38598"/>
    <cellStyle name="20% - Accent2 4 5 2 4" xfId="38599"/>
    <cellStyle name="20% - Accent2 4 5 3" xfId="38600"/>
    <cellStyle name="20% - Accent2 4 5 3 2" xfId="38601"/>
    <cellStyle name="20% - Accent2 4 5 3 2 2" xfId="38602"/>
    <cellStyle name="20% - Accent2 4 5 3 2 2 2" xfId="38603"/>
    <cellStyle name="20% - Accent2 4 5 3 2 3" xfId="38604"/>
    <cellStyle name="20% - Accent2 4 5 3 3" xfId="38605"/>
    <cellStyle name="20% - Accent2 4 5 3 3 2" xfId="38606"/>
    <cellStyle name="20% - Accent2 4 5 3 4" xfId="38607"/>
    <cellStyle name="20% - Accent2 4 5 4" xfId="38608"/>
    <cellStyle name="20% - Accent2 4 5 4 2" xfId="38609"/>
    <cellStyle name="20% - Accent2 4 5 4 2 2" xfId="38610"/>
    <cellStyle name="20% - Accent2 4 5 4 3" xfId="38611"/>
    <cellStyle name="20% - Accent2 4 5 5" xfId="38612"/>
    <cellStyle name="20% - Accent2 4 5 5 2" xfId="38613"/>
    <cellStyle name="20% - Accent2 4 5 6" xfId="38614"/>
    <cellStyle name="20% - Accent2 4 6" xfId="38615"/>
    <cellStyle name="20% - Accent2 4 6 2" xfId="38616"/>
    <cellStyle name="20% - Accent2 4 6 2 2" xfId="38617"/>
    <cellStyle name="20% - Accent2 4 6 2 2 2" xfId="38618"/>
    <cellStyle name="20% - Accent2 4 6 2 2 2 2" xfId="38619"/>
    <cellStyle name="20% - Accent2 4 6 2 2 3" xfId="38620"/>
    <cellStyle name="20% - Accent2 4 6 2 3" xfId="38621"/>
    <cellStyle name="20% - Accent2 4 6 2 3 2" xfId="38622"/>
    <cellStyle name="20% - Accent2 4 6 2 4" xfId="38623"/>
    <cellStyle name="20% - Accent2 4 6 3" xfId="38624"/>
    <cellStyle name="20% - Accent2 4 6 3 2" xfId="38625"/>
    <cellStyle name="20% - Accent2 4 6 3 2 2" xfId="38626"/>
    <cellStyle name="20% - Accent2 4 6 3 2 2 2" xfId="38627"/>
    <cellStyle name="20% - Accent2 4 6 3 2 3" xfId="38628"/>
    <cellStyle name="20% - Accent2 4 6 3 3" xfId="38629"/>
    <cellStyle name="20% - Accent2 4 6 3 3 2" xfId="38630"/>
    <cellStyle name="20% - Accent2 4 6 3 4" xfId="38631"/>
    <cellStyle name="20% - Accent2 4 6 4" xfId="38632"/>
    <cellStyle name="20% - Accent2 4 6 4 2" xfId="38633"/>
    <cellStyle name="20% - Accent2 4 6 4 2 2" xfId="38634"/>
    <cellStyle name="20% - Accent2 4 6 4 3" xfId="38635"/>
    <cellStyle name="20% - Accent2 4 6 5" xfId="38636"/>
    <cellStyle name="20% - Accent2 4 6 5 2" xfId="38637"/>
    <cellStyle name="20% - Accent2 4 6 6" xfId="38638"/>
    <cellStyle name="20% - Accent2 4 7" xfId="38639"/>
    <cellStyle name="20% - Accent2 4 7 2" xfId="38640"/>
    <cellStyle name="20% - Accent2 4 7 2 2" xfId="38641"/>
    <cellStyle name="20% - Accent2 4 7 2 2 2" xfId="38642"/>
    <cellStyle name="20% - Accent2 4 7 2 3" xfId="38643"/>
    <cellStyle name="20% - Accent2 4 7 3" xfId="38644"/>
    <cellStyle name="20% - Accent2 4 7 3 2" xfId="38645"/>
    <cellStyle name="20% - Accent2 4 7 4" xfId="38646"/>
    <cellStyle name="20% - Accent2 4 8" xfId="38647"/>
    <cellStyle name="20% - Accent2 4 8 2" xfId="38648"/>
    <cellStyle name="20% - Accent2 4 8 2 2" xfId="38649"/>
    <cellStyle name="20% - Accent2 4 8 2 2 2" xfId="38650"/>
    <cellStyle name="20% - Accent2 4 8 2 3" xfId="38651"/>
    <cellStyle name="20% - Accent2 4 8 3" xfId="38652"/>
    <cellStyle name="20% - Accent2 4 8 3 2" xfId="38653"/>
    <cellStyle name="20% - Accent2 4 8 4" xfId="38654"/>
    <cellStyle name="20% - Accent2 4 9" xfId="38655"/>
    <cellStyle name="20% - Accent2 4 9 2" xfId="38656"/>
    <cellStyle name="20% - Accent2 4 9 2 2" xfId="38657"/>
    <cellStyle name="20% - Accent2 4 9 3" xfId="38658"/>
    <cellStyle name="20% - Accent3" xfId="5702" builtinId="38" customBuiltin="1"/>
    <cellStyle name="20% - Accent3 2" xfId="54"/>
    <cellStyle name="20% - Accent3 2 10" xfId="38659"/>
    <cellStyle name="20% - Accent3 2 10 2" xfId="38660"/>
    <cellStyle name="20% - Accent3 2 11" xfId="38661"/>
    <cellStyle name="20% - Accent3 2 11 2" xfId="38662"/>
    <cellStyle name="20% - Accent3 2 12" xfId="38663"/>
    <cellStyle name="20% - Accent3 2 2" xfId="55"/>
    <cellStyle name="20% - Accent3 2 2 10" xfId="38664"/>
    <cellStyle name="20% - Accent3 2 2 10 2" xfId="38665"/>
    <cellStyle name="20% - Accent3 2 2 11" xfId="38666"/>
    <cellStyle name="20% - Accent3 2 2 2" xfId="56"/>
    <cellStyle name="20% - Accent3 2 2 2 2" xfId="57"/>
    <cellStyle name="20% - Accent3 2 2 2 2 2" xfId="38667"/>
    <cellStyle name="20% - Accent3 2 2 2 2 2 2" xfId="38668"/>
    <cellStyle name="20% - Accent3 2 2 2 2 2 2 2" xfId="38669"/>
    <cellStyle name="20% - Accent3 2 2 2 2 2 2 2 2" xfId="38670"/>
    <cellStyle name="20% - Accent3 2 2 2 2 2 2 2 2 2" xfId="38671"/>
    <cellStyle name="20% - Accent3 2 2 2 2 2 2 2 3" xfId="38672"/>
    <cellStyle name="20% - Accent3 2 2 2 2 2 2 3" xfId="38673"/>
    <cellStyle name="20% - Accent3 2 2 2 2 2 2 3 2" xfId="38674"/>
    <cellStyle name="20% - Accent3 2 2 2 2 2 2 4" xfId="38675"/>
    <cellStyle name="20% - Accent3 2 2 2 2 2 3" xfId="38676"/>
    <cellStyle name="20% - Accent3 2 2 2 2 2 3 2" xfId="38677"/>
    <cellStyle name="20% - Accent3 2 2 2 2 2 3 2 2" xfId="38678"/>
    <cellStyle name="20% - Accent3 2 2 2 2 2 3 2 2 2" xfId="38679"/>
    <cellStyle name="20% - Accent3 2 2 2 2 2 3 2 3" xfId="38680"/>
    <cellStyle name="20% - Accent3 2 2 2 2 2 3 3" xfId="38681"/>
    <cellStyle name="20% - Accent3 2 2 2 2 2 3 3 2" xfId="38682"/>
    <cellStyle name="20% - Accent3 2 2 2 2 2 3 4" xfId="38683"/>
    <cellStyle name="20% - Accent3 2 2 2 2 2 4" xfId="38684"/>
    <cellStyle name="20% - Accent3 2 2 2 2 2 4 2" xfId="38685"/>
    <cellStyle name="20% - Accent3 2 2 2 2 2 4 2 2" xfId="38686"/>
    <cellStyle name="20% - Accent3 2 2 2 2 2 4 3" xfId="38687"/>
    <cellStyle name="20% - Accent3 2 2 2 2 2 5" xfId="38688"/>
    <cellStyle name="20% - Accent3 2 2 2 2 2 5 2" xfId="38689"/>
    <cellStyle name="20% - Accent3 2 2 2 2 2 6" xfId="38690"/>
    <cellStyle name="20% - Accent3 2 2 2 2 3" xfId="38691"/>
    <cellStyle name="20% - Accent3 2 2 2 2 3 2" xfId="38692"/>
    <cellStyle name="20% - Accent3 2 2 2 2 3 2 2" xfId="38693"/>
    <cellStyle name="20% - Accent3 2 2 2 2 3 2 2 2" xfId="38694"/>
    <cellStyle name="20% - Accent3 2 2 2 2 3 2 3" xfId="38695"/>
    <cellStyle name="20% - Accent3 2 2 2 2 3 3" xfId="38696"/>
    <cellStyle name="20% - Accent3 2 2 2 2 3 3 2" xfId="38697"/>
    <cellStyle name="20% - Accent3 2 2 2 2 3 4" xfId="38698"/>
    <cellStyle name="20% - Accent3 2 2 2 2 4" xfId="38699"/>
    <cellStyle name="20% - Accent3 2 2 2 2 4 2" xfId="38700"/>
    <cellStyle name="20% - Accent3 2 2 2 2 4 2 2" xfId="38701"/>
    <cellStyle name="20% - Accent3 2 2 2 2 4 2 2 2" xfId="38702"/>
    <cellStyle name="20% - Accent3 2 2 2 2 4 2 3" xfId="38703"/>
    <cellStyle name="20% - Accent3 2 2 2 2 4 3" xfId="38704"/>
    <cellStyle name="20% - Accent3 2 2 2 2 4 3 2" xfId="38705"/>
    <cellStyle name="20% - Accent3 2 2 2 2 4 4" xfId="38706"/>
    <cellStyle name="20% - Accent3 2 2 2 2 5" xfId="38707"/>
    <cellStyle name="20% - Accent3 2 2 2 2 5 2" xfId="38708"/>
    <cellStyle name="20% - Accent3 2 2 2 2 5 2 2" xfId="38709"/>
    <cellStyle name="20% - Accent3 2 2 2 2 5 3" xfId="38710"/>
    <cellStyle name="20% - Accent3 2 2 2 2 6" xfId="38711"/>
    <cellStyle name="20% - Accent3 2 2 2 2 6 2" xfId="38712"/>
    <cellStyle name="20% - Accent3 2 2 2 2 7" xfId="38713"/>
    <cellStyle name="20% - Accent3 2 2 2 3" xfId="38714"/>
    <cellStyle name="20% - Accent3 2 2 2 3 2" xfId="38715"/>
    <cellStyle name="20% - Accent3 2 2 2 3 2 2" xfId="38716"/>
    <cellStyle name="20% - Accent3 2 2 2 3 2 2 2" xfId="38717"/>
    <cellStyle name="20% - Accent3 2 2 2 3 2 2 2 2" xfId="38718"/>
    <cellStyle name="20% - Accent3 2 2 2 3 2 2 3" xfId="38719"/>
    <cellStyle name="20% - Accent3 2 2 2 3 2 3" xfId="38720"/>
    <cellStyle name="20% - Accent3 2 2 2 3 2 3 2" xfId="38721"/>
    <cellStyle name="20% - Accent3 2 2 2 3 2 4" xfId="38722"/>
    <cellStyle name="20% - Accent3 2 2 2 3 3" xfId="38723"/>
    <cellStyle name="20% - Accent3 2 2 2 3 3 2" xfId="38724"/>
    <cellStyle name="20% - Accent3 2 2 2 3 3 2 2" xfId="38725"/>
    <cellStyle name="20% - Accent3 2 2 2 3 3 2 2 2" xfId="38726"/>
    <cellStyle name="20% - Accent3 2 2 2 3 3 2 3" xfId="38727"/>
    <cellStyle name="20% - Accent3 2 2 2 3 3 3" xfId="38728"/>
    <cellStyle name="20% - Accent3 2 2 2 3 3 3 2" xfId="38729"/>
    <cellStyle name="20% - Accent3 2 2 2 3 3 4" xfId="38730"/>
    <cellStyle name="20% - Accent3 2 2 2 3 4" xfId="38731"/>
    <cellStyle name="20% - Accent3 2 2 2 3 4 2" xfId="38732"/>
    <cellStyle name="20% - Accent3 2 2 2 3 4 2 2" xfId="38733"/>
    <cellStyle name="20% - Accent3 2 2 2 3 4 3" xfId="38734"/>
    <cellStyle name="20% - Accent3 2 2 2 3 5" xfId="38735"/>
    <cellStyle name="20% - Accent3 2 2 2 3 5 2" xfId="38736"/>
    <cellStyle name="20% - Accent3 2 2 2 3 6" xfId="38737"/>
    <cellStyle name="20% - Accent3 2 2 2 4" xfId="38738"/>
    <cellStyle name="20% - Accent3 2 2 2 4 2" xfId="38739"/>
    <cellStyle name="20% - Accent3 2 2 2 4 2 2" xfId="38740"/>
    <cellStyle name="20% - Accent3 2 2 2 4 2 2 2" xfId="38741"/>
    <cellStyle name="20% - Accent3 2 2 2 4 2 3" xfId="38742"/>
    <cellStyle name="20% - Accent3 2 2 2 4 3" xfId="38743"/>
    <cellStyle name="20% - Accent3 2 2 2 4 3 2" xfId="38744"/>
    <cellStyle name="20% - Accent3 2 2 2 4 4" xfId="38745"/>
    <cellStyle name="20% - Accent3 2 2 2 5" xfId="38746"/>
    <cellStyle name="20% - Accent3 2 2 2 5 2" xfId="38747"/>
    <cellStyle name="20% - Accent3 2 2 2 5 2 2" xfId="38748"/>
    <cellStyle name="20% - Accent3 2 2 2 5 2 2 2" xfId="38749"/>
    <cellStyle name="20% - Accent3 2 2 2 5 2 3" xfId="38750"/>
    <cellStyle name="20% - Accent3 2 2 2 5 3" xfId="38751"/>
    <cellStyle name="20% - Accent3 2 2 2 5 3 2" xfId="38752"/>
    <cellStyle name="20% - Accent3 2 2 2 5 4" xfId="38753"/>
    <cellStyle name="20% - Accent3 2 2 2 6" xfId="38754"/>
    <cellStyle name="20% - Accent3 2 2 2 6 2" xfId="38755"/>
    <cellStyle name="20% - Accent3 2 2 2 6 2 2" xfId="38756"/>
    <cellStyle name="20% - Accent3 2 2 2 6 3" xfId="38757"/>
    <cellStyle name="20% - Accent3 2 2 2 7" xfId="38758"/>
    <cellStyle name="20% - Accent3 2 2 2 7 2" xfId="38759"/>
    <cellStyle name="20% - Accent3 2 2 2 8" xfId="38760"/>
    <cellStyle name="20% - Accent3 2 2 3" xfId="58"/>
    <cellStyle name="20% - Accent3 2 2 3 2" xfId="38761"/>
    <cellStyle name="20% - Accent3 2 2 3 2 2" xfId="38762"/>
    <cellStyle name="20% - Accent3 2 2 3 2 2 2" xfId="38763"/>
    <cellStyle name="20% - Accent3 2 2 3 2 2 2 2" xfId="38764"/>
    <cellStyle name="20% - Accent3 2 2 3 2 2 2 2 2" xfId="38765"/>
    <cellStyle name="20% - Accent3 2 2 3 2 2 2 3" xfId="38766"/>
    <cellStyle name="20% - Accent3 2 2 3 2 2 3" xfId="38767"/>
    <cellStyle name="20% - Accent3 2 2 3 2 2 3 2" xfId="38768"/>
    <cellStyle name="20% - Accent3 2 2 3 2 2 4" xfId="38769"/>
    <cellStyle name="20% - Accent3 2 2 3 2 3" xfId="38770"/>
    <cellStyle name="20% - Accent3 2 2 3 2 3 2" xfId="38771"/>
    <cellStyle name="20% - Accent3 2 2 3 2 3 2 2" xfId="38772"/>
    <cellStyle name="20% - Accent3 2 2 3 2 3 2 2 2" xfId="38773"/>
    <cellStyle name="20% - Accent3 2 2 3 2 3 2 3" xfId="38774"/>
    <cellStyle name="20% - Accent3 2 2 3 2 3 3" xfId="38775"/>
    <cellStyle name="20% - Accent3 2 2 3 2 3 3 2" xfId="38776"/>
    <cellStyle name="20% - Accent3 2 2 3 2 3 4" xfId="38777"/>
    <cellStyle name="20% - Accent3 2 2 3 2 4" xfId="38778"/>
    <cellStyle name="20% - Accent3 2 2 3 2 4 2" xfId="38779"/>
    <cellStyle name="20% - Accent3 2 2 3 2 4 2 2" xfId="38780"/>
    <cellStyle name="20% - Accent3 2 2 3 2 4 3" xfId="38781"/>
    <cellStyle name="20% - Accent3 2 2 3 2 5" xfId="38782"/>
    <cellStyle name="20% - Accent3 2 2 3 2 5 2" xfId="38783"/>
    <cellStyle name="20% - Accent3 2 2 3 2 6" xfId="38784"/>
    <cellStyle name="20% - Accent3 2 2 3 3" xfId="38785"/>
    <cellStyle name="20% - Accent3 2 2 3 3 2" xfId="38786"/>
    <cellStyle name="20% - Accent3 2 2 3 3 2 2" xfId="38787"/>
    <cellStyle name="20% - Accent3 2 2 3 3 2 2 2" xfId="38788"/>
    <cellStyle name="20% - Accent3 2 2 3 3 2 3" xfId="38789"/>
    <cellStyle name="20% - Accent3 2 2 3 3 3" xfId="38790"/>
    <cellStyle name="20% - Accent3 2 2 3 3 3 2" xfId="38791"/>
    <cellStyle name="20% - Accent3 2 2 3 3 4" xfId="38792"/>
    <cellStyle name="20% - Accent3 2 2 3 4" xfId="38793"/>
    <cellStyle name="20% - Accent3 2 2 3 4 2" xfId="38794"/>
    <cellStyle name="20% - Accent3 2 2 3 4 2 2" xfId="38795"/>
    <cellStyle name="20% - Accent3 2 2 3 4 2 2 2" xfId="38796"/>
    <cellStyle name="20% - Accent3 2 2 3 4 2 3" xfId="38797"/>
    <cellStyle name="20% - Accent3 2 2 3 4 3" xfId="38798"/>
    <cellStyle name="20% - Accent3 2 2 3 4 3 2" xfId="38799"/>
    <cellStyle name="20% - Accent3 2 2 3 4 4" xfId="38800"/>
    <cellStyle name="20% - Accent3 2 2 3 5" xfId="38801"/>
    <cellStyle name="20% - Accent3 2 2 3 5 2" xfId="38802"/>
    <cellStyle name="20% - Accent3 2 2 3 5 2 2" xfId="38803"/>
    <cellStyle name="20% - Accent3 2 2 3 5 3" xfId="38804"/>
    <cellStyle name="20% - Accent3 2 2 3 6" xfId="38805"/>
    <cellStyle name="20% - Accent3 2 2 3 6 2" xfId="38806"/>
    <cellStyle name="20% - Accent3 2 2 3 7" xfId="38807"/>
    <cellStyle name="20% - Accent3 2 2 4" xfId="38808"/>
    <cellStyle name="20% - Accent3 2 2 4 2" xfId="38809"/>
    <cellStyle name="20% - Accent3 2 2 4 2 2" xfId="38810"/>
    <cellStyle name="20% - Accent3 2 2 4 2 2 2" xfId="38811"/>
    <cellStyle name="20% - Accent3 2 2 4 2 2 2 2" xfId="38812"/>
    <cellStyle name="20% - Accent3 2 2 4 2 2 3" xfId="38813"/>
    <cellStyle name="20% - Accent3 2 2 4 2 3" xfId="38814"/>
    <cellStyle name="20% - Accent3 2 2 4 2 3 2" xfId="38815"/>
    <cellStyle name="20% - Accent3 2 2 4 2 4" xfId="38816"/>
    <cellStyle name="20% - Accent3 2 2 4 3" xfId="38817"/>
    <cellStyle name="20% - Accent3 2 2 4 3 2" xfId="38818"/>
    <cellStyle name="20% - Accent3 2 2 4 3 2 2" xfId="38819"/>
    <cellStyle name="20% - Accent3 2 2 4 3 2 2 2" xfId="38820"/>
    <cellStyle name="20% - Accent3 2 2 4 3 2 3" xfId="38821"/>
    <cellStyle name="20% - Accent3 2 2 4 3 3" xfId="38822"/>
    <cellStyle name="20% - Accent3 2 2 4 3 3 2" xfId="38823"/>
    <cellStyle name="20% - Accent3 2 2 4 3 4" xfId="38824"/>
    <cellStyle name="20% - Accent3 2 2 4 4" xfId="38825"/>
    <cellStyle name="20% - Accent3 2 2 4 4 2" xfId="38826"/>
    <cellStyle name="20% - Accent3 2 2 4 4 2 2" xfId="38827"/>
    <cellStyle name="20% - Accent3 2 2 4 4 3" xfId="38828"/>
    <cellStyle name="20% - Accent3 2 2 4 5" xfId="38829"/>
    <cellStyle name="20% - Accent3 2 2 4 5 2" xfId="38830"/>
    <cellStyle name="20% - Accent3 2 2 4 6" xfId="38831"/>
    <cellStyle name="20% - Accent3 2 2 5" xfId="38832"/>
    <cellStyle name="20% - Accent3 2 2 5 2" xfId="38833"/>
    <cellStyle name="20% - Accent3 2 2 5 2 2" xfId="38834"/>
    <cellStyle name="20% - Accent3 2 2 5 2 2 2" xfId="38835"/>
    <cellStyle name="20% - Accent3 2 2 5 2 2 2 2" xfId="38836"/>
    <cellStyle name="20% - Accent3 2 2 5 2 2 3" xfId="38837"/>
    <cellStyle name="20% - Accent3 2 2 5 2 3" xfId="38838"/>
    <cellStyle name="20% - Accent3 2 2 5 2 3 2" xfId="38839"/>
    <cellStyle name="20% - Accent3 2 2 5 2 4" xfId="38840"/>
    <cellStyle name="20% - Accent3 2 2 5 3" xfId="38841"/>
    <cellStyle name="20% - Accent3 2 2 5 3 2" xfId="38842"/>
    <cellStyle name="20% - Accent3 2 2 5 3 2 2" xfId="38843"/>
    <cellStyle name="20% - Accent3 2 2 5 3 2 2 2" xfId="38844"/>
    <cellStyle name="20% - Accent3 2 2 5 3 2 3" xfId="38845"/>
    <cellStyle name="20% - Accent3 2 2 5 3 3" xfId="38846"/>
    <cellStyle name="20% - Accent3 2 2 5 3 3 2" xfId="38847"/>
    <cellStyle name="20% - Accent3 2 2 5 3 4" xfId="38848"/>
    <cellStyle name="20% - Accent3 2 2 5 4" xfId="38849"/>
    <cellStyle name="20% - Accent3 2 2 5 4 2" xfId="38850"/>
    <cellStyle name="20% - Accent3 2 2 5 4 2 2" xfId="38851"/>
    <cellStyle name="20% - Accent3 2 2 5 4 3" xfId="38852"/>
    <cellStyle name="20% - Accent3 2 2 5 5" xfId="38853"/>
    <cellStyle name="20% - Accent3 2 2 5 5 2" xfId="38854"/>
    <cellStyle name="20% - Accent3 2 2 5 6" xfId="38855"/>
    <cellStyle name="20% - Accent3 2 2 6" xfId="38856"/>
    <cellStyle name="20% - Accent3 2 2 6 2" xfId="38857"/>
    <cellStyle name="20% - Accent3 2 2 6 2 2" xfId="38858"/>
    <cellStyle name="20% - Accent3 2 2 6 2 2 2" xfId="38859"/>
    <cellStyle name="20% - Accent3 2 2 6 2 3" xfId="38860"/>
    <cellStyle name="20% - Accent3 2 2 6 3" xfId="38861"/>
    <cellStyle name="20% - Accent3 2 2 6 3 2" xfId="38862"/>
    <cellStyle name="20% - Accent3 2 2 6 4" xfId="38863"/>
    <cellStyle name="20% - Accent3 2 2 7" xfId="38864"/>
    <cellStyle name="20% - Accent3 2 2 7 2" xfId="38865"/>
    <cellStyle name="20% - Accent3 2 2 7 2 2" xfId="38866"/>
    <cellStyle name="20% - Accent3 2 2 7 2 2 2" xfId="38867"/>
    <cellStyle name="20% - Accent3 2 2 7 2 3" xfId="38868"/>
    <cellStyle name="20% - Accent3 2 2 7 3" xfId="38869"/>
    <cellStyle name="20% - Accent3 2 2 7 3 2" xfId="38870"/>
    <cellStyle name="20% - Accent3 2 2 7 4" xfId="38871"/>
    <cellStyle name="20% - Accent3 2 2 8" xfId="38872"/>
    <cellStyle name="20% - Accent3 2 2 8 2" xfId="38873"/>
    <cellStyle name="20% - Accent3 2 2 8 2 2" xfId="38874"/>
    <cellStyle name="20% - Accent3 2 2 8 3" xfId="38875"/>
    <cellStyle name="20% - Accent3 2 2 9" xfId="38876"/>
    <cellStyle name="20% - Accent3 2 2 9 2" xfId="38877"/>
    <cellStyle name="20% - Accent3 2 3" xfId="59"/>
    <cellStyle name="20% - Accent3 2 3 2" xfId="60"/>
    <cellStyle name="20% - Accent3 2 3 2 2" xfId="38878"/>
    <cellStyle name="20% - Accent3 2 3 2 2 2" xfId="38879"/>
    <cellStyle name="20% - Accent3 2 3 2 2 2 2" xfId="38880"/>
    <cellStyle name="20% - Accent3 2 3 2 2 2 2 2" xfId="38881"/>
    <cellStyle name="20% - Accent3 2 3 2 2 2 2 2 2" xfId="38882"/>
    <cellStyle name="20% - Accent3 2 3 2 2 2 2 3" xfId="38883"/>
    <cellStyle name="20% - Accent3 2 3 2 2 2 3" xfId="38884"/>
    <cellStyle name="20% - Accent3 2 3 2 2 2 3 2" xfId="38885"/>
    <cellStyle name="20% - Accent3 2 3 2 2 2 4" xfId="38886"/>
    <cellStyle name="20% - Accent3 2 3 2 2 3" xfId="38887"/>
    <cellStyle name="20% - Accent3 2 3 2 2 3 2" xfId="38888"/>
    <cellStyle name="20% - Accent3 2 3 2 2 3 2 2" xfId="38889"/>
    <cellStyle name="20% - Accent3 2 3 2 2 3 2 2 2" xfId="38890"/>
    <cellStyle name="20% - Accent3 2 3 2 2 3 2 3" xfId="38891"/>
    <cellStyle name="20% - Accent3 2 3 2 2 3 3" xfId="38892"/>
    <cellStyle name="20% - Accent3 2 3 2 2 3 3 2" xfId="38893"/>
    <cellStyle name="20% - Accent3 2 3 2 2 3 4" xfId="38894"/>
    <cellStyle name="20% - Accent3 2 3 2 2 4" xfId="38895"/>
    <cellStyle name="20% - Accent3 2 3 2 2 4 2" xfId="38896"/>
    <cellStyle name="20% - Accent3 2 3 2 2 4 2 2" xfId="38897"/>
    <cellStyle name="20% - Accent3 2 3 2 2 4 3" xfId="38898"/>
    <cellStyle name="20% - Accent3 2 3 2 2 5" xfId="38899"/>
    <cellStyle name="20% - Accent3 2 3 2 2 5 2" xfId="38900"/>
    <cellStyle name="20% - Accent3 2 3 2 2 6" xfId="38901"/>
    <cellStyle name="20% - Accent3 2 3 2 3" xfId="38902"/>
    <cellStyle name="20% - Accent3 2 3 2 3 2" xfId="38903"/>
    <cellStyle name="20% - Accent3 2 3 2 3 2 2" xfId="38904"/>
    <cellStyle name="20% - Accent3 2 3 2 3 2 2 2" xfId="38905"/>
    <cellStyle name="20% - Accent3 2 3 2 3 2 3" xfId="38906"/>
    <cellStyle name="20% - Accent3 2 3 2 3 3" xfId="38907"/>
    <cellStyle name="20% - Accent3 2 3 2 3 3 2" xfId="38908"/>
    <cellStyle name="20% - Accent3 2 3 2 3 4" xfId="38909"/>
    <cellStyle name="20% - Accent3 2 3 2 4" xfId="38910"/>
    <cellStyle name="20% - Accent3 2 3 2 4 2" xfId="38911"/>
    <cellStyle name="20% - Accent3 2 3 2 4 2 2" xfId="38912"/>
    <cellStyle name="20% - Accent3 2 3 2 4 2 2 2" xfId="38913"/>
    <cellStyle name="20% - Accent3 2 3 2 4 2 3" xfId="38914"/>
    <cellStyle name="20% - Accent3 2 3 2 4 3" xfId="38915"/>
    <cellStyle name="20% - Accent3 2 3 2 4 3 2" xfId="38916"/>
    <cellStyle name="20% - Accent3 2 3 2 4 4" xfId="38917"/>
    <cellStyle name="20% - Accent3 2 3 2 5" xfId="38918"/>
    <cellStyle name="20% - Accent3 2 3 2 5 2" xfId="38919"/>
    <cellStyle name="20% - Accent3 2 3 2 5 2 2" xfId="38920"/>
    <cellStyle name="20% - Accent3 2 3 2 5 3" xfId="38921"/>
    <cellStyle name="20% - Accent3 2 3 2 6" xfId="38922"/>
    <cellStyle name="20% - Accent3 2 3 2 6 2" xfId="38923"/>
    <cellStyle name="20% - Accent3 2 3 2 7" xfId="38924"/>
    <cellStyle name="20% - Accent3 2 3 3" xfId="38925"/>
    <cellStyle name="20% - Accent3 2 3 3 2" xfId="38926"/>
    <cellStyle name="20% - Accent3 2 3 3 2 2" xfId="38927"/>
    <cellStyle name="20% - Accent3 2 3 3 2 2 2" xfId="38928"/>
    <cellStyle name="20% - Accent3 2 3 3 2 2 2 2" xfId="38929"/>
    <cellStyle name="20% - Accent3 2 3 3 2 2 3" xfId="38930"/>
    <cellStyle name="20% - Accent3 2 3 3 2 3" xfId="38931"/>
    <cellStyle name="20% - Accent3 2 3 3 2 3 2" xfId="38932"/>
    <cellStyle name="20% - Accent3 2 3 3 2 4" xfId="38933"/>
    <cellStyle name="20% - Accent3 2 3 3 3" xfId="38934"/>
    <cellStyle name="20% - Accent3 2 3 3 3 2" xfId="38935"/>
    <cellStyle name="20% - Accent3 2 3 3 3 2 2" xfId="38936"/>
    <cellStyle name="20% - Accent3 2 3 3 3 2 2 2" xfId="38937"/>
    <cellStyle name="20% - Accent3 2 3 3 3 2 3" xfId="38938"/>
    <cellStyle name="20% - Accent3 2 3 3 3 3" xfId="38939"/>
    <cellStyle name="20% - Accent3 2 3 3 3 3 2" xfId="38940"/>
    <cellStyle name="20% - Accent3 2 3 3 3 4" xfId="38941"/>
    <cellStyle name="20% - Accent3 2 3 3 4" xfId="38942"/>
    <cellStyle name="20% - Accent3 2 3 3 4 2" xfId="38943"/>
    <cellStyle name="20% - Accent3 2 3 3 4 2 2" xfId="38944"/>
    <cellStyle name="20% - Accent3 2 3 3 4 3" xfId="38945"/>
    <cellStyle name="20% - Accent3 2 3 3 5" xfId="38946"/>
    <cellStyle name="20% - Accent3 2 3 3 5 2" xfId="38947"/>
    <cellStyle name="20% - Accent3 2 3 3 6" xfId="38948"/>
    <cellStyle name="20% - Accent3 2 3 4" xfId="38949"/>
    <cellStyle name="20% - Accent3 2 3 4 2" xfId="38950"/>
    <cellStyle name="20% - Accent3 2 3 4 2 2" xfId="38951"/>
    <cellStyle name="20% - Accent3 2 3 4 2 2 2" xfId="38952"/>
    <cellStyle name="20% - Accent3 2 3 4 2 3" xfId="38953"/>
    <cellStyle name="20% - Accent3 2 3 4 3" xfId="38954"/>
    <cellStyle name="20% - Accent3 2 3 4 3 2" xfId="38955"/>
    <cellStyle name="20% - Accent3 2 3 4 4" xfId="38956"/>
    <cellStyle name="20% - Accent3 2 3 5" xfId="38957"/>
    <cellStyle name="20% - Accent3 2 3 5 2" xfId="38958"/>
    <cellStyle name="20% - Accent3 2 3 5 2 2" xfId="38959"/>
    <cellStyle name="20% - Accent3 2 3 5 2 2 2" xfId="38960"/>
    <cellStyle name="20% - Accent3 2 3 5 2 3" xfId="38961"/>
    <cellStyle name="20% - Accent3 2 3 5 3" xfId="38962"/>
    <cellStyle name="20% - Accent3 2 3 5 3 2" xfId="38963"/>
    <cellStyle name="20% - Accent3 2 3 5 4" xfId="38964"/>
    <cellStyle name="20% - Accent3 2 3 6" xfId="38965"/>
    <cellStyle name="20% - Accent3 2 3 6 2" xfId="38966"/>
    <cellStyle name="20% - Accent3 2 3 6 2 2" xfId="38967"/>
    <cellStyle name="20% - Accent3 2 3 6 3" xfId="38968"/>
    <cellStyle name="20% - Accent3 2 3 7" xfId="38969"/>
    <cellStyle name="20% - Accent3 2 3 7 2" xfId="38970"/>
    <cellStyle name="20% - Accent3 2 3 8" xfId="38971"/>
    <cellStyle name="20% - Accent3 2 4" xfId="61"/>
    <cellStyle name="20% - Accent3 2 4 2" xfId="38972"/>
    <cellStyle name="20% - Accent3 2 4 2 2" xfId="38973"/>
    <cellStyle name="20% - Accent3 2 4 2 2 2" xfId="38974"/>
    <cellStyle name="20% - Accent3 2 4 2 2 2 2" xfId="38975"/>
    <cellStyle name="20% - Accent3 2 4 2 2 2 2 2" xfId="38976"/>
    <cellStyle name="20% - Accent3 2 4 2 2 2 3" xfId="38977"/>
    <cellStyle name="20% - Accent3 2 4 2 2 3" xfId="38978"/>
    <cellStyle name="20% - Accent3 2 4 2 2 3 2" xfId="38979"/>
    <cellStyle name="20% - Accent3 2 4 2 2 4" xfId="38980"/>
    <cellStyle name="20% - Accent3 2 4 2 3" xfId="38981"/>
    <cellStyle name="20% - Accent3 2 4 2 3 2" xfId="38982"/>
    <cellStyle name="20% - Accent3 2 4 2 3 2 2" xfId="38983"/>
    <cellStyle name="20% - Accent3 2 4 2 3 2 2 2" xfId="38984"/>
    <cellStyle name="20% - Accent3 2 4 2 3 2 3" xfId="38985"/>
    <cellStyle name="20% - Accent3 2 4 2 3 3" xfId="38986"/>
    <cellStyle name="20% - Accent3 2 4 2 3 3 2" xfId="38987"/>
    <cellStyle name="20% - Accent3 2 4 2 3 4" xfId="38988"/>
    <cellStyle name="20% - Accent3 2 4 2 4" xfId="38989"/>
    <cellStyle name="20% - Accent3 2 4 2 4 2" xfId="38990"/>
    <cellStyle name="20% - Accent3 2 4 2 4 2 2" xfId="38991"/>
    <cellStyle name="20% - Accent3 2 4 2 4 3" xfId="38992"/>
    <cellStyle name="20% - Accent3 2 4 2 5" xfId="38993"/>
    <cellStyle name="20% - Accent3 2 4 2 5 2" xfId="38994"/>
    <cellStyle name="20% - Accent3 2 4 2 6" xfId="38995"/>
    <cellStyle name="20% - Accent3 2 4 3" xfId="38996"/>
    <cellStyle name="20% - Accent3 2 4 3 2" xfId="38997"/>
    <cellStyle name="20% - Accent3 2 4 3 2 2" xfId="38998"/>
    <cellStyle name="20% - Accent3 2 4 3 2 2 2" xfId="38999"/>
    <cellStyle name="20% - Accent3 2 4 3 2 3" xfId="39000"/>
    <cellStyle name="20% - Accent3 2 4 3 3" xfId="39001"/>
    <cellStyle name="20% - Accent3 2 4 3 3 2" xfId="39002"/>
    <cellStyle name="20% - Accent3 2 4 3 4" xfId="39003"/>
    <cellStyle name="20% - Accent3 2 4 4" xfId="39004"/>
    <cellStyle name="20% - Accent3 2 4 4 2" xfId="39005"/>
    <cellStyle name="20% - Accent3 2 4 4 2 2" xfId="39006"/>
    <cellStyle name="20% - Accent3 2 4 4 2 2 2" xfId="39007"/>
    <cellStyle name="20% - Accent3 2 4 4 2 3" xfId="39008"/>
    <cellStyle name="20% - Accent3 2 4 4 3" xfId="39009"/>
    <cellStyle name="20% - Accent3 2 4 4 3 2" xfId="39010"/>
    <cellStyle name="20% - Accent3 2 4 4 4" xfId="39011"/>
    <cellStyle name="20% - Accent3 2 4 5" xfId="39012"/>
    <cellStyle name="20% - Accent3 2 4 5 2" xfId="39013"/>
    <cellStyle name="20% - Accent3 2 4 5 2 2" xfId="39014"/>
    <cellStyle name="20% - Accent3 2 4 5 3" xfId="39015"/>
    <cellStyle name="20% - Accent3 2 4 6" xfId="39016"/>
    <cellStyle name="20% - Accent3 2 4 6 2" xfId="39017"/>
    <cellStyle name="20% - Accent3 2 4 7" xfId="39018"/>
    <cellStyle name="20% - Accent3 2 5" xfId="39019"/>
    <cellStyle name="20% - Accent3 2 5 2" xfId="39020"/>
    <cellStyle name="20% - Accent3 2 5 2 2" xfId="39021"/>
    <cellStyle name="20% - Accent3 2 5 2 2 2" xfId="39022"/>
    <cellStyle name="20% - Accent3 2 5 2 2 2 2" xfId="39023"/>
    <cellStyle name="20% - Accent3 2 5 2 2 3" xfId="39024"/>
    <cellStyle name="20% - Accent3 2 5 2 3" xfId="39025"/>
    <cellStyle name="20% - Accent3 2 5 2 3 2" xfId="39026"/>
    <cellStyle name="20% - Accent3 2 5 2 4" xfId="39027"/>
    <cellStyle name="20% - Accent3 2 5 3" xfId="39028"/>
    <cellStyle name="20% - Accent3 2 5 3 2" xfId="39029"/>
    <cellStyle name="20% - Accent3 2 5 3 2 2" xfId="39030"/>
    <cellStyle name="20% - Accent3 2 5 3 2 2 2" xfId="39031"/>
    <cellStyle name="20% - Accent3 2 5 3 2 3" xfId="39032"/>
    <cellStyle name="20% - Accent3 2 5 3 3" xfId="39033"/>
    <cellStyle name="20% - Accent3 2 5 3 3 2" xfId="39034"/>
    <cellStyle name="20% - Accent3 2 5 3 4" xfId="39035"/>
    <cellStyle name="20% - Accent3 2 5 4" xfId="39036"/>
    <cellStyle name="20% - Accent3 2 5 4 2" xfId="39037"/>
    <cellStyle name="20% - Accent3 2 5 4 2 2" xfId="39038"/>
    <cellStyle name="20% - Accent3 2 5 4 3" xfId="39039"/>
    <cellStyle name="20% - Accent3 2 5 5" xfId="39040"/>
    <cellStyle name="20% - Accent3 2 5 5 2" xfId="39041"/>
    <cellStyle name="20% - Accent3 2 5 6" xfId="39042"/>
    <cellStyle name="20% - Accent3 2 6" xfId="39043"/>
    <cellStyle name="20% - Accent3 2 6 2" xfId="39044"/>
    <cellStyle name="20% - Accent3 2 6 2 2" xfId="39045"/>
    <cellStyle name="20% - Accent3 2 6 2 2 2" xfId="39046"/>
    <cellStyle name="20% - Accent3 2 6 2 2 2 2" xfId="39047"/>
    <cellStyle name="20% - Accent3 2 6 2 2 3" xfId="39048"/>
    <cellStyle name="20% - Accent3 2 6 2 3" xfId="39049"/>
    <cellStyle name="20% - Accent3 2 6 2 3 2" xfId="39050"/>
    <cellStyle name="20% - Accent3 2 6 2 4" xfId="39051"/>
    <cellStyle name="20% - Accent3 2 6 3" xfId="39052"/>
    <cellStyle name="20% - Accent3 2 6 3 2" xfId="39053"/>
    <cellStyle name="20% - Accent3 2 6 3 2 2" xfId="39054"/>
    <cellStyle name="20% - Accent3 2 6 3 2 2 2" xfId="39055"/>
    <cellStyle name="20% - Accent3 2 6 3 2 3" xfId="39056"/>
    <cellStyle name="20% - Accent3 2 6 3 3" xfId="39057"/>
    <cellStyle name="20% - Accent3 2 6 3 3 2" xfId="39058"/>
    <cellStyle name="20% - Accent3 2 6 3 4" xfId="39059"/>
    <cellStyle name="20% - Accent3 2 6 4" xfId="39060"/>
    <cellStyle name="20% - Accent3 2 6 4 2" xfId="39061"/>
    <cellStyle name="20% - Accent3 2 6 4 2 2" xfId="39062"/>
    <cellStyle name="20% - Accent3 2 6 4 3" xfId="39063"/>
    <cellStyle name="20% - Accent3 2 6 5" xfId="39064"/>
    <cellStyle name="20% - Accent3 2 6 5 2" xfId="39065"/>
    <cellStyle name="20% - Accent3 2 6 6" xfId="39066"/>
    <cellStyle name="20% - Accent3 2 7" xfId="39067"/>
    <cellStyle name="20% - Accent3 2 7 2" xfId="39068"/>
    <cellStyle name="20% - Accent3 2 7 2 2" xfId="39069"/>
    <cellStyle name="20% - Accent3 2 7 2 2 2" xfId="39070"/>
    <cellStyle name="20% - Accent3 2 7 2 3" xfId="39071"/>
    <cellStyle name="20% - Accent3 2 7 3" xfId="39072"/>
    <cellStyle name="20% - Accent3 2 7 3 2" xfId="39073"/>
    <cellStyle name="20% - Accent3 2 7 4" xfId="39074"/>
    <cellStyle name="20% - Accent3 2 8" xfId="39075"/>
    <cellStyle name="20% - Accent3 2 8 2" xfId="39076"/>
    <cellStyle name="20% - Accent3 2 8 2 2" xfId="39077"/>
    <cellStyle name="20% - Accent3 2 8 2 2 2" xfId="39078"/>
    <cellStyle name="20% - Accent3 2 8 2 3" xfId="39079"/>
    <cellStyle name="20% - Accent3 2 8 3" xfId="39080"/>
    <cellStyle name="20% - Accent3 2 8 3 2" xfId="39081"/>
    <cellStyle name="20% - Accent3 2 8 4" xfId="39082"/>
    <cellStyle name="20% - Accent3 2 9" xfId="39083"/>
    <cellStyle name="20% - Accent3 2 9 2" xfId="39084"/>
    <cellStyle name="20% - Accent3 2 9 2 2" xfId="39085"/>
    <cellStyle name="20% - Accent3 2 9 3" xfId="39086"/>
    <cellStyle name="20% - Accent3 3" xfId="62"/>
    <cellStyle name="20% - Accent3 3 10" xfId="39087"/>
    <cellStyle name="20% - Accent3 3 10 2" xfId="39088"/>
    <cellStyle name="20% - Accent3 3 11" xfId="39089"/>
    <cellStyle name="20% - Accent3 3 11 2" xfId="39090"/>
    <cellStyle name="20% - Accent3 3 12" xfId="39091"/>
    <cellStyle name="20% - Accent3 3 2" xfId="63"/>
    <cellStyle name="20% - Accent3 3 2 10" xfId="39092"/>
    <cellStyle name="20% - Accent3 3 2 10 2" xfId="39093"/>
    <cellStyle name="20% - Accent3 3 2 11" xfId="39094"/>
    <cellStyle name="20% - Accent3 3 2 2" xfId="64"/>
    <cellStyle name="20% - Accent3 3 2 2 2" xfId="65"/>
    <cellStyle name="20% - Accent3 3 2 2 2 2" xfId="39095"/>
    <cellStyle name="20% - Accent3 3 2 2 2 2 2" xfId="39096"/>
    <cellStyle name="20% - Accent3 3 2 2 2 2 2 2" xfId="39097"/>
    <cellStyle name="20% - Accent3 3 2 2 2 2 2 2 2" xfId="39098"/>
    <cellStyle name="20% - Accent3 3 2 2 2 2 2 2 2 2" xfId="39099"/>
    <cellStyle name="20% - Accent3 3 2 2 2 2 2 2 3" xfId="39100"/>
    <cellStyle name="20% - Accent3 3 2 2 2 2 2 3" xfId="39101"/>
    <cellStyle name="20% - Accent3 3 2 2 2 2 2 3 2" xfId="39102"/>
    <cellStyle name="20% - Accent3 3 2 2 2 2 2 4" xfId="39103"/>
    <cellStyle name="20% - Accent3 3 2 2 2 2 3" xfId="39104"/>
    <cellStyle name="20% - Accent3 3 2 2 2 2 3 2" xfId="39105"/>
    <cellStyle name="20% - Accent3 3 2 2 2 2 3 2 2" xfId="39106"/>
    <cellStyle name="20% - Accent3 3 2 2 2 2 3 2 2 2" xfId="39107"/>
    <cellStyle name="20% - Accent3 3 2 2 2 2 3 2 3" xfId="39108"/>
    <cellStyle name="20% - Accent3 3 2 2 2 2 3 3" xfId="39109"/>
    <cellStyle name="20% - Accent3 3 2 2 2 2 3 3 2" xfId="39110"/>
    <cellStyle name="20% - Accent3 3 2 2 2 2 3 4" xfId="39111"/>
    <cellStyle name="20% - Accent3 3 2 2 2 2 4" xfId="39112"/>
    <cellStyle name="20% - Accent3 3 2 2 2 2 4 2" xfId="39113"/>
    <cellStyle name="20% - Accent3 3 2 2 2 2 4 2 2" xfId="39114"/>
    <cellStyle name="20% - Accent3 3 2 2 2 2 4 3" xfId="39115"/>
    <cellStyle name="20% - Accent3 3 2 2 2 2 5" xfId="39116"/>
    <cellStyle name="20% - Accent3 3 2 2 2 2 5 2" xfId="39117"/>
    <cellStyle name="20% - Accent3 3 2 2 2 2 6" xfId="39118"/>
    <cellStyle name="20% - Accent3 3 2 2 2 3" xfId="39119"/>
    <cellStyle name="20% - Accent3 3 2 2 2 3 2" xfId="39120"/>
    <cellStyle name="20% - Accent3 3 2 2 2 3 2 2" xfId="39121"/>
    <cellStyle name="20% - Accent3 3 2 2 2 3 2 2 2" xfId="39122"/>
    <cellStyle name="20% - Accent3 3 2 2 2 3 2 3" xfId="39123"/>
    <cellStyle name="20% - Accent3 3 2 2 2 3 3" xfId="39124"/>
    <cellStyle name="20% - Accent3 3 2 2 2 3 3 2" xfId="39125"/>
    <cellStyle name="20% - Accent3 3 2 2 2 3 4" xfId="39126"/>
    <cellStyle name="20% - Accent3 3 2 2 2 4" xfId="39127"/>
    <cellStyle name="20% - Accent3 3 2 2 2 4 2" xfId="39128"/>
    <cellStyle name="20% - Accent3 3 2 2 2 4 2 2" xfId="39129"/>
    <cellStyle name="20% - Accent3 3 2 2 2 4 2 2 2" xfId="39130"/>
    <cellStyle name="20% - Accent3 3 2 2 2 4 2 3" xfId="39131"/>
    <cellStyle name="20% - Accent3 3 2 2 2 4 3" xfId="39132"/>
    <cellStyle name="20% - Accent3 3 2 2 2 4 3 2" xfId="39133"/>
    <cellStyle name="20% - Accent3 3 2 2 2 4 4" xfId="39134"/>
    <cellStyle name="20% - Accent3 3 2 2 2 5" xfId="39135"/>
    <cellStyle name="20% - Accent3 3 2 2 2 5 2" xfId="39136"/>
    <cellStyle name="20% - Accent3 3 2 2 2 5 2 2" xfId="39137"/>
    <cellStyle name="20% - Accent3 3 2 2 2 5 3" xfId="39138"/>
    <cellStyle name="20% - Accent3 3 2 2 2 6" xfId="39139"/>
    <cellStyle name="20% - Accent3 3 2 2 2 6 2" xfId="39140"/>
    <cellStyle name="20% - Accent3 3 2 2 2 7" xfId="39141"/>
    <cellStyle name="20% - Accent3 3 2 2 3" xfId="39142"/>
    <cellStyle name="20% - Accent3 3 2 2 3 2" xfId="39143"/>
    <cellStyle name="20% - Accent3 3 2 2 3 2 2" xfId="39144"/>
    <cellStyle name="20% - Accent3 3 2 2 3 2 2 2" xfId="39145"/>
    <cellStyle name="20% - Accent3 3 2 2 3 2 2 2 2" xfId="39146"/>
    <cellStyle name="20% - Accent3 3 2 2 3 2 2 3" xfId="39147"/>
    <cellStyle name="20% - Accent3 3 2 2 3 2 3" xfId="39148"/>
    <cellStyle name="20% - Accent3 3 2 2 3 2 3 2" xfId="39149"/>
    <cellStyle name="20% - Accent3 3 2 2 3 2 4" xfId="39150"/>
    <cellStyle name="20% - Accent3 3 2 2 3 3" xfId="39151"/>
    <cellStyle name="20% - Accent3 3 2 2 3 3 2" xfId="39152"/>
    <cellStyle name="20% - Accent3 3 2 2 3 3 2 2" xfId="39153"/>
    <cellStyle name="20% - Accent3 3 2 2 3 3 2 2 2" xfId="39154"/>
    <cellStyle name="20% - Accent3 3 2 2 3 3 2 3" xfId="39155"/>
    <cellStyle name="20% - Accent3 3 2 2 3 3 3" xfId="39156"/>
    <cellStyle name="20% - Accent3 3 2 2 3 3 3 2" xfId="39157"/>
    <cellStyle name="20% - Accent3 3 2 2 3 3 4" xfId="39158"/>
    <cellStyle name="20% - Accent3 3 2 2 3 4" xfId="39159"/>
    <cellStyle name="20% - Accent3 3 2 2 3 4 2" xfId="39160"/>
    <cellStyle name="20% - Accent3 3 2 2 3 4 2 2" xfId="39161"/>
    <cellStyle name="20% - Accent3 3 2 2 3 4 3" xfId="39162"/>
    <cellStyle name="20% - Accent3 3 2 2 3 5" xfId="39163"/>
    <cellStyle name="20% - Accent3 3 2 2 3 5 2" xfId="39164"/>
    <cellStyle name="20% - Accent3 3 2 2 3 6" xfId="39165"/>
    <cellStyle name="20% - Accent3 3 2 2 4" xfId="39166"/>
    <cellStyle name="20% - Accent3 3 2 2 4 2" xfId="39167"/>
    <cellStyle name="20% - Accent3 3 2 2 4 2 2" xfId="39168"/>
    <cellStyle name="20% - Accent3 3 2 2 4 2 2 2" xfId="39169"/>
    <cellStyle name="20% - Accent3 3 2 2 4 2 3" xfId="39170"/>
    <cellStyle name="20% - Accent3 3 2 2 4 3" xfId="39171"/>
    <cellStyle name="20% - Accent3 3 2 2 4 3 2" xfId="39172"/>
    <cellStyle name="20% - Accent3 3 2 2 4 4" xfId="39173"/>
    <cellStyle name="20% - Accent3 3 2 2 5" xfId="39174"/>
    <cellStyle name="20% - Accent3 3 2 2 5 2" xfId="39175"/>
    <cellStyle name="20% - Accent3 3 2 2 5 2 2" xfId="39176"/>
    <cellStyle name="20% - Accent3 3 2 2 5 2 2 2" xfId="39177"/>
    <cellStyle name="20% - Accent3 3 2 2 5 2 3" xfId="39178"/>
    <cellStyle name="20% - Accent3 3 2 2 5 3" xfId="39179"/>
    <cellStyle name="20% - Accent3 3 2 2 5 3 2" xfId="39180"/>
    <cellStyle name="20% - Accent3 3 2 2 5 4" xfId="39181"/>
    <cellStyle name="20% - Accent3 3 2 2 6" xfId="39182"/>
    <cellStyle name="20% - Accent3 3 2 2 6 2" xfId="39183"/>
    <cellStyle name="20% - Accent3 3 2 2 6 2 2" xfId="39184"/>
    <cellStyle name="20% - Accent3 3 2 2 6 3" xfId="39185"/>
    <cellStyle name="20% - Accent3 3 2 2 7" xfId="39186"/>
    <cellStyle name="20% - Accent3 3 2 2 7 2" xfId="39187"/>
    <cellStyle name="20% - Accent3 3 2 2 8" xfId="39188"/>
    <cellStyle name="20% - Accent3 3 2 3" xfId="66"/>
    <cellStyle name="20% - Accent3 3 2 3 2" xfId="39189"/>
    <cellStyle name="20% - Accent3 3 2 3 2 2" xfId="39190"/>
    <cellStyle name="20% - Accent3 3 2 3 2 2 2" xfId="39191"/>
    <cellStyle name="20% - Accent3 3 2 3 2 2 2 2" xfId="39192"/>
    <cellStyle name="20% - Accent3 3 2 3 2 2 2 2 2" xfId="39193"/>
    <cellStyle name="20% - Accent3 3 2 3 2 2 2 3" xfId="39194"/>
    <cellStyle name="20% - Accent3 3 2 3 2 2 3" xfId="39195"/>
    <cellStyle name="20% - Accent3 3 2 3 2 2 3 2" xfId="39196"/>
    <cellStyle name="20% - Accent3 3 2 3 2 2 4" xfId="39197"/>
    <cellStyle name="20% - Accent3 3 2 3 2 3" xfId="39198"/>
    <cellStyle name="20% - Accent3 3 2 3 2 3 2" xfId="39199"/>
    <cellStyle name="20% - Accent3 3 2 3 2 3 2 2" xfId="39200"/>
    <cellStyle name="20% - Accent3 3 2 3 2 3 2 2 2" xfId="39201"/>
    <cellStyle name="20% - Accent3 3 2 3 2 3 2 3" xfId="39202"/>
    <cellStyle name="20% - Accent3 3 2 3 2 3 3" xfId="39203"/>
    <cellStyle name="20% - Accent3 3 2 3 2 3 3 2" xfId="39204"/>
    <cellStyle name="20% - Accent3 3 2 3 2 3 4" xfId="39205"/>
    <cellStyle name="20% - Accent3 3 2 3 2 4" xfId="39206"/>
    <cellStyle name="20% - Accent3 3 2 3 2 4 2" xfId="39207"/>
    <cellStyle name="20% - Accent3 3 2 3 2 4 2 2" xfId="39208"/>
    <cellStyle name="20% - Accent3 3 2 3 2 4 3" xfId="39209"/>
    <cellStyle name="20% - Accent3 3 2 3 2 5" xfId="39210"/>
    <cellStyle name="20% - Accent3 3 2 3 2 5 2" xfId="39211"/>
    <cellStyle name="20% - Accent3 3 2 3 2 6" xfId="39212"/>
    <cellStyle name="20% - Accent3 3 2 3 3" xfId="39213"/>
    <cellStyle name="20% - Accent3 3 2 3 3 2" xfId="39214"/>
    <cellStyle name="20% - Accent3 3 2 3 3 2 2" xfId="39215"/>
    <cellStyle name="20% - Accent3 3 2 3 3 2 2 2" xfId="39216"/>
    <cellStyle name="20% - Accent3 3 2 3 3 2 3" xfId="39217"/>
    <cellStyle name="20% - Accent3 3 2 3 3 3" xfId="39218"/>
    <cellStyle name="20% - Accent3 3 2 3 3 3 2" xfId="39219"/>
    <cellStyle name="20% - Accent3 3 2 3 3 4" xfId="39220"/>
    <cellStyle name="20% - Accent3 3 2 3 4" xfId="39221"/>
    <cellStyle name="20% - Accent3 3 2 3 4 2" xfId="39222"/>
    <cellStyle name="20% - Accent3 3 2 3 4 2 2" xfId="39223"/>
    <cellStyle name="20% - Accent3 3 2 3 4 2 2 2" xfId="39224"/>
    <cellStyle name="20% - Accent3 3 2 3 4 2 3" xfId="39225"/>
    <cellStyle name="20% - Accent3 3 2 3 4 3" xfId="39226"/>
    <cellStyle name="20% - Accent3 3 2 3 4 3 2" xfId="39227"/>
    <cellStyle name="20% - Accent3 3 2 3 4 4" xfId="39228"/>
    <cellStyle name="20% - Accent3 3 2 3 5" xfId="39229"/>
    <cellStyle name="20% - Accent3 3 2 3 5 2" xfId="39230"/>
    <cellStyle name="20% - Accent3 3 2 3 5 2 2" xfId="39231"/>
    <cellStyle name="20% - Accent3 3 2 3 5 3" xfId="39232"/>
    <cellStyle name="20% - Accent3 3 2 3 6" xfId="39233"/>
    <cellStyle name="20% - Accent3 3 2 3 6 2" xfId="39234"/>
    <cellStyle name="20% - Accent3 3 2 3 7" xfId="39235"/>
    <cellStyle name="20% - Accent3 3 2 4" xfId="39236"/>
    <cellStyle name="20% - Accent3 3 2 4 2" xfId="39237"/>
    <cellStyle name="20% - Accent3 3 2 4 2 2" xfId="39238"/>
    <cellStyle name="20% - Accent3 3 2 4 2 2 2" xfId="39239"/>
    <cellStyle name="20% - Accent3 3 2 4 2 2 2 2" xfId="39240"/>
    <cellStyle name="20% - Accent3 3 2 4 2 2 3" xfId="39241"/>
    <cellStyle name="20% - Accent3 3 2 4 2 3" xfId="39242"/>
    <cellStyle name="20% - Accent3 3 2 4 2 3 2" xfId="39243"/>
    <cellStyle name="20% - Accent3 3 2 4 2 4" xfId="39244"/>
    <cellStyle name="20% - Accent3 3 2 4 3" xfId="39245"/>
    <cellStyle name="20% - Accent3 3 2 4 3 2" xfId="39246"/>
    <cellStyle name="20% - Accent3 3 2 4 3 2 2" xfId="39247"/>
    <cellStyle name="20% - Accent3 3 2 4 3 2 2 2" xfId="39248"/>
    <cellStyle name="20% - Accent3 3 2 4 3 2 3" xfId="39249"/>
    <cellStyle name="20% - Accent3 3 2 4 3 3" xfId="39250"/>
    <cellStyle name="20% - Accent3 3 2 4 3 3 2" xfId="39251"/>
    <cellStyle name="20% - Accent3 3 2 4 3 4" xfId="39252"/>
    <cellStyle name="20% - Accent3 3 2 4 4" xfId="39253"/>
    <cellStyle name="20% - Accent3 3 2 4 4 2" xfId="39254"/>
    <cellStyle name="20% - Accent3 3 2 4 4 2 2" xfId="39255"/>
    <cellStyle name="20% - Accent3 3 2 4 4 3" xfId="39256"/>
    <cellStyle name="20% - Accent3 3 2 4 5" xfId="39257"/>
    <cellStyle name="20% - Accent3 3 2 4 5 2" xfId="39258"/>
    <cellStyle name="20% - Accent3 3 2 4 6" xfId="39259"/>
    <cellStyle name="20% - Accent3 3 2 5" xfId="39260"/>
    <cellStyle name="20% - Accent3 3 2 5 2" xfId="39261"/>
    <cellStyle name="20% - Accent3 3 2 5 2 2" xfId="39262"/>
    <cellStyle name="20% - Accent3 3 2 5 2 2 2" xfId="39263"/>
    <cellStyle name="20% - Accent3 3 2 5 2 2 2 2" xfId="39264"/>
    <cellStyle name="20% - Accent3 3 2 5 2 2 3" xfId="39265"/>
    <cellStyle name="20% - Accent3 3 2 5 2 3" xfId="39266"/>
    <cellStyle name="20% - Accent3 3 2 5 2 3 2" xfId="39267"/>
    <cellStyle name="20% - Accent3 3 2 5 2 4" xfId="39268"/>
    <cellStyle name="20% - Accent3 3 2 5 3" xfId="39269"/>
    <cellStyle name="20% - Accent3 3 2 5 3 2" xfId="39270"/>
    <cellStyle name="20% - Accent3 3 2 5 3 2 2" xfId="39271"/>
    <cellStyle name="20% - Accent3 3 2 5 3 2 2 2" xfId="39272"/>
    <cellStyle name="20% - Accent3 3 2 5 3 2 3" xfId="39273"/>
    <cellStyle name="20% - Accent3 3 2 5 3 3" xfId="39274"/>
    <cellStyle name="20% - Accent3 3 2 5 3 3 2" xfId="39275"/>
    <cellStyle name="20% - Accent3 3 2 5 3 4" xfId="39276"/>
    <cellStyle name="20% - Accent3 3 2 5 4" xfId="39277"/>
    <cellStyle name="20% - Accent3 3 2 5 4 2" xfId="39278"/>
    <cellStyle name="20% - Accent3 3 2 5 4 2 2" xfId="39279"/>
    <cellStyle name="20% - Accent3 3 2 5 4 3" xfId="39280"/>
    <cellStyle name="20% - Accent3 3 2 5 5" xfId="39281"/>
    <cellStyle name="20% - Accent3 3 2 5 5 2" xfId="39282"/>
    <cellStyle name="20% - Accent3 3 2 5 6" xfId="39283"/>
    <cellStyle name="20% - Accent3 3 2 6" xfId="39284"/>
    <cellStyle name="20% - Accent3 3 2 6 2" xfId="39285"/>
    <cellStyle name="20% - Accent3 3 2 6 2 2" xfId="39286"/>
    <cellStyle name="20% - Accent3 3 2 6 2 2 2" xfId="39287"/>
    <cellStyle name="20% - Accent3 3 2 6 2 3" xfId="39288"/>
    <cellStyle name="20% - Accent3 3 2 6 3" xfId="39289"/>
    <cellStyle name="20% - Accent3 3 2 6 3 2" xfId="39290"/>
    <cellStyle name="20% - Accent3 3 2 6 4" xfId="39291"/>
    <cellStyle name="20% - Accent3 3 2 7" xfId="39292"/>
    <cellStyle name="20% - Accent3 3 2 7 2" xfId="39293"/>
    <cellStyle name="20% - Accent3 3 2 7 2 2" xfId="39294"/>
    <cellStyle name="20% - Accent3 3 2 7 2 2 2" xfId="39295"/>
    <cellStyle name="20% - Accent3 3 2 7 2 3" xfId="39296"/>
    <cellStyle name="20% - Accent3 3 2 7 3" xfId="39297"/>
    <cellStyle name="20% - Accent3 3 2 7 3 2" xfId="39298"/>
    <cellStyle name="20% - Accent3 3 2 7 4" xfId="39299"/>
    <cellStyle name="20% - Accent3 3 2 8" xfId="39300"/>
    <cellStyle name="20% - Accent3 3 2 8 2" xfId="39301"/>
    <cellStyle name="20% - Accent3 3 2 8 2 2" xfId="39302"/>
    <cellStyle name="20% - Accent3 3 2 8 3" xfId="39303"/>
    <cellStyle name="20% - Accent3 3 2 9" xfId="39304"/>
    <cellStyle name="20% - Accent3 3 2 9 2" xfId="39305"/>
    <cellStyle name="20% - Accent3 3 3" xfId="67"/>
    <cellStyle name="20% - Accent3 3 3 2" xfId="68"/>
    <cellStyle name="20% - Accent3 3 3 2 2" xfId="39306"/>
    <cellStyle name="20% - Accent3 3 3 2 2 2" xfId="39307"/>
    <cellStyle name="20% - Accent3 3 3 2 2 2 2" xfId="39308"/>
    <cellStyle name="20% - Accent3 3 3 2 2 2 2 2" xfId="39309"/>
    <cellStyle name="20% - Accent3 3 3 2 2 2 2 2 2" xfId="39310"/>
    <cellStyle name="20% - Accent3 3 3 2 2 2 2 3" xfId="39311"/>
    <cellStyle name="20% - Accent3 3 3 2 2 2 3" xfId="39312"/>
    <cellStyle name="20% - Accent3 3 3 2 2 2 3 2" xfId="39313"/>
    <cellStyle name="20% - Accent3 3 3 2 2 2 4" xfId="39314"/>
    <cellStyle name="20% - Accent3 3 3 2 2 3" xfId="39315"/>
    <cellStyle name="20% - Accent3 3 3 2 2 3 2" xfId="39316"/>
    <cellStyle name="20% - Accent3 3 3 2 2 3 2 2" xfId="39317"/>
    <cellStyle name="20% - Accent3 3 3 2 2 3 2 2 2" xfId="39318"/>
    <cellStyle name="20% - Accent3 3 3 2 2 3 2 3" xfId="39319"/>
    <cellStyle name="20% - Accent3 3 3 2 2 3 3" xfId="39320"/>
    <cellStyle name="20% - Accent3 3 3 2 2 3 3 2" xfId="39321"/>
    <cellStyle name="20% - Accent3 3 3 2 2 3 4" xfId="39322"/>
    <cellStyle name="20% - Accent3 3 3 2 2 4" xfId="39323"/>
    <cellStyle name="20% - Accent3 3 3 2 2 4 2" xfId="39324"/>
    <cellStyle name="20% - Accent3 3 3 2 2 4 2 2" xfId="39325"/>
    <cellStyle name="20% - Accent3 3 3 2 2 4 3" xfId="39326"/>
    <cellStyle name="20% - Accent3 3 3 2 2 5" xfId="39327"/>
    <cellStyle name="20% - Accent3 3 3 2 2 5 2" xfId="39328"/>
    <cellStyle name="20% - Accent3 3 3 2 2 6" xfId="39329"/>
    <cellStyle name="20% - Accent3 3 3 2 3" xfId="39330"/>
    <cellStyle name="20% - Accent3 3 3 2 3 2" xfId="39331"/>
    <cellStyle name="20% - Accent3 3 3 2 3 2 2" xfId="39332"/>
    <cellStyle name="20% - Accent3 3 3 2 3 2 2 2" xfId="39333"/>
    <cellStyle name="20% - Accent3 3 3 2 3 2 3" xfId="39334"/>
    <cellStyle name="20% - Accent3 3 3 2 3 3" xfId="39335"/>
    <cellStyle name="20% - Accent3 3 3 2 3 3 2" xfId="39336"/>
    <cellStyle name="20% - Accent3 3 3 2 3 4" xfId="39337"/>
    <cellStyle name="20% - Accent3 3 3 2 4" xfId="39338"/>
    <cellStyle name="20% - Accent3 3 3 2 4 2" xfId="39339"/>
    <cellStyle name="20% - Accent3 3 3 2 4 2 2" xfId="39340"/>
    <cellStyle name="20% - Accent3 3 3 2 4 2 2 2" xfId="39341"/>
    <cellStyle name="20% - Accent3 3 3 2 4 2 3" xfId="39342"/>
    <cellStyle name="20% - Accent3 3 3 2 4 3" xfId="39343"/>
    <cellStyle name="20% - Accent3 3 3 2 4 3 2" xfId="39344"/>
    <cellStyle name="20% - Accent3 3 3 2 4 4" xfId="39345"/>
    <cellStyle name="20% - Accent3 3 3 2 5" xfId="39346"/>
    <cellStyle name="20% - Accent3 3 3 2 5 2" xfId="39347"/>
    <cellStyle name="20% - Accent3 3 3 2 5 2 2" xfId="39348"/>
    <cellStyle name="20% - Accent3 3 3 2 5 3" xfId="39349"/>
    <cellStyle name="20% - Accent3 3 3 2 6" xfId="39350"/>
    <cellStyle name="20% - Accent3 3 3 2 6 2" xfId="39351"/>
    <cellStyle name="20% - Accent3 3 3 2 7" xfId="39352"/>
    <cellStyle name="20% - Accent3 3 3 3" xfId="39353"/>
    <cellStyle name="20% - Accent3 3 3 3 2" xfId="39354"/>
    <cellStyle name="20% - Accent3 3 3 3 2 2" xfId="39355"/>
    <cellStyle name="20% - Accent3 3 3 3 2 2 2" xfId="39356"/>
    <cellStyle name="20% - Accent3 3 3 3 2 2 2 2" xfId="39357"/>
    <cellStyle name="20% - Accent3 3 3 3 2 2 3" xfId="39358"/>
    <cellStyle name="20% - Accent3 3 3 3 2 3" xfId="39359"/>
    <cellStyle name="20% - Accent3 3 3 3 2 3 2" xfId="39360"/>
    <cellStyle name="20% - Accent3 3 3 3 2 4" xfId="39361"/>
    <cellStyle name="20% - Accent3 3 3 3 3" xfId="39362"/>
    <cellStyle name="20% - Accent3 3 3 3 3 2" xfId="39363"/>
    <cellStyle name="20% - Accent3 3 3 3 3 2 2" xfId="39364"/>
    <cellStyle name="20% - Accent3 3 3 3 3 2 2 2" xfId="39365"/>
    <cellStyle name="20% - Accent3 3 3 3 3 2 3" xfId="39366"/>
    <cellStyle name="20% - Accent3 3 3 3 3 3" xfId="39367"/>
    <cellStyle name="20% - Accent3 3 3 3 3 3 2" xfId="39368"/>
    <cellStyle name="20% - Accent3 3 3 3 3 4" xfId="39369"/>
    <cellStyle name="20% - Accent3 3 3 3 4" xfId="39370"/>
    <cellStyle name="20% - Accent3 3 3 3 4 2" xfId="39371"/>
    <cellStyle name="20% - Accent3 3 3 3 4 2 2" xfId="39372"/>
    <cellStyle name="20% - Accent3 3 3 3 4 3" xfId="39373"/>
    <cellStyle name="20% - Accent3 3 3 3 5" xfId="39374"/>
    <cellStyle name="20% - Accent3 3 3 3 5 2" xfId="39375"/>
    <cellStyle name="20% - Accent3 3 3 3 6" xfId="39376"/>
    <cellStyle name="20% - Accent3 3 3 4" xfId="39377"/>
    <cellStyle name="20% - Accent3 3 3 4 2" xfId="39378"/>
    <cellStyle name="20% - Accent3 3 3 4 2 2" xfId="39379"/>
    <cellStyle name="20% - Accent3 3 3 4 2 2 2" xfId="39380"/>
    <cellStyle name="20% - Accent3 3 3 4 2 3" xfId="39381"/>
    <cellStyle name="20% - Accent3 3 3 4 3" xfId="39382"/>
    <cellStyle name="20% - Accent3 3 3 4 3 2" xfId="39383"/>
    <cellStyle name="20% - Accent3 3 3 4 4" xfId="39384"/>
    <cellStyle name="20% - Accent3 3 3 5" xfId="39385"/>
    <cellStyle name="20% - Accent3 3 3 5 2" xfId="39386"/>
    <cellStyle name="20% - Accent3 3 3 5 2 2" xfId="39387"/>
    <cellStyle name="20% - Accent3 3 3 5 2 2 2" xfId="39388"/>
    <cellStyle name="20% - Accent3 3 3 5 2 3" xfId="39389"/>
    <cellStyle name="20% - Accent3 3 3 5 3" xfId="39390"/>
    <cellStyle name="20% - Accent3 3 3 5 3 2" xfId="39391"/>
    <cellStyle name="20% - Accent3 3 3 5 4" xfId="39392"/>
    <cellStyle name="20% - Accent3 3 3 6" xfId="39393"/>
    <cellStyle name="20% - Accent3 3 3 6 2" xfId="39394"/>
    <cellStyle name="20% - Accent3 3 3 6 2 2" xfId="39395"/>
    <cellStyle name="20% - Accent3 3 3 6 3" xfId="39396"/>
    <cellStyle name="20% - Accent3 3 3 7" xfId="39397"/>
    <cellStyle name="20% - Accent3 3 3 7 2" xfId="39398"/>
    <cellStyle name="20% - Accent3 3 3 8" xfId="39399"/>
    <cellStyle name="20% - Accent3 3 4" xfId="69"/>
    <cellStyle name="20% - Accent3 3 4 2" xfId="39400"/>
    <cellStyle name="20% - Accent3 3 4 2 2" xfId="39401"/>
    <cellStyle name="20% - Accent3 3 4 2 2 2" xfId="39402"/>
    <cellStyle name="20% - Accent3 3 4 2 2 2 2" xfId="39403"/>
    <cellStyle name="20% - Accent3 3 4 2 2 2 2 2" xfId="39404"/>
    <cellStyle name="20% - Accent3 3 4 2 2 2 3" xfId="39405"/>
    <cellStyle name="20% - Accent3 3 4 2 2 3" xfId="39406"/>
    <cellStyle name="20% - Accent3 3 4 2 2 3 2" xfId="39407"/>
    <cellStyle name="20% - Accent3 3 4 2 2 4" xfId="39408"/>
    <cellStyle name="20% - Accent3 3 4 2 3" xfId="39409"/>
    <cellStyle name="20% - Accent3 3 4 2 3 2" xfId="39410"/>
    <cellStyle name="20% - Accent3 3 4 2 3 2 2" xfId="39411"/>
    <cellStyle name="20% - Accent3 3 4 2 3 2 2 2" xfId="39412"/>
    <cellStyle name="20% - Accent3 3 4 2 3 2 3" xfId="39413"/>
    <cellStyle name="20% - Accent3 3 4 2 3 3" xfId="39414"/>
    <cellStyle name="20% - Accent3 3 4 2 3 3 2" xfId="39415"/>
    <cellStyle name="20% - Accent3 3 4 2 3 4" xfId="39416"/>
    <cellStyle name="20% - Accent3 3 4 2 4" xfId="39417"/>
    <cellStyle name="20% - Accent3 3 4 2 4 2" xfId="39418"/>
    <cellStyle name="20% - Accent3 3 4 2 4 2 2" xfId="39419"/>
    <cellStyle name="20% - Accent3 3 4 2 4 3" xfId="39420"/>
    <cellStyle name="20% - Accent3 3 4 2 5" xfId="39421"/>
    <cellStyle name="20% - Accent3 3 4 2 5 2" xfId="39422"/>
    <cellStyle name="20% - Accent3 3 4 2 6" xfId="39423"/>
    <cellStyle name="20% - Accent3 3 4 3" xfId="39424"/>
    <cellStyle name="20% - Accent3 3 4 3 2" xfId="39425"/>
    <cellStyle name="20% - Accent3 3 4 3 2 2" xfId="39426"/>
    <cellStyle name="20% - Accent3 3 4 3 2 2 2" xfId="39427"/>
    <cellStyle name="20% - Accent3 3 4 3 2 3" xfId="39428"/>
    <cellStyle name="20% - Accent3 3 4 3 3" xfId="39429"/>
    <cellStyle name="20% - Accent3 3 4 3 3 2" xfId="39430"/>
    <cellStyle name="20% - Accent3 3 4 3 4" xfId="39431"/>
    <cellStyle name="20% - Accent3 3 4 4" xfId="39432"/>
    <cellStyle name="20% - Accent3 3 4 4 2" xfId="39433"/>
    <cellStyle name="20% - Accent3 3 4 4 2 2" xfId="39434"/>
    <cellStyle name="20% - Accent3 3 4 4 2 2 2" xfId="39435"/>
    <cellStyle name="20% - Accent3 3 4 4 2 3" xfId="39436"/>
    <cellStyle name="20% - Accent3 3 4 4 3" xfId="39437"/>
    <cellStyle name="20% - Accent3 3 4 4 3 2" xfId="39438"/>
    <cellStyle name="20% - Accent3 3 4 4 4" xfId="39439"/>
    <cellStyle name="20% - Accent3 3 4 5" xfId="39440"/>
    <cellStyle name="20% - Accent3 3 4 5 2" xfId="39441"/>
    <cellStyle name="20% - Accent3 3 4 5 2 2" xfId="39442"/>
    <cellStyle name="20% - Accent3 3 4 5 3" xfId="39443"/>
    <cellStyle name="20% - Accent3 3 4 6" xfId="39444"/>
    <cellStyle name="20% - Accent3 3 4 6 2" xfId="39445"/>
    <cellStyle name="20% - Accent3 3 4 7" xfId="39446"/>
    <cellStyle name="20% - Accent3 3 5" xfId="39447"/>
    <cellStyle name="20% - Accent3 3 5 2" xfId="39448"/>
    <cellStyle name="20% - Accent3 3 5 2 2" xfId="39449"/>
    <cellStyle name="20% - Accent3 3 5 2 2 2" xfId="39450"/>
    <cellStyle name="20% - Accent3 3 5 2 2 2 2" xfId="39451"/>
    <cellStyle name="20% - Accent3 3 5 2 2 3" xfId="39452"/>
    <cellStyle name="20% - Accent3 3 5 2 3" xfId="39453"/>
    <cellStyle name="20% - Accent3 3 5 2 3 2" xfId="39454"/>
    <cellStyle name="20% - Accent3 3 5 2 4" xfId="39455"/>
    <cellStyle name="20% - Accent3 3 5 3" xfId="39456"/>
    <cellStyle name="20% - Accent3 3 5 3 2" xfId="39457"/>
    <cellStyle name="20% - Accent3 3 5 3 2 2" xfId="39458"/>
    <cellStyle name="20% - Accent3 3 5 3 2 2 2" xfId="39459"/>
    <cellStyle name="20% - Accent3 3 5 3 2 3" xfId="39460"/>
    <cellStyle name="20% - Accent3 3 5 3 3" xfId="39461"/>
    <cellStyle name="20% - Accent3 3 5 3 3 2" xfId="39462"/>
    <cellStyle name="20% - Accent3 3 5 3 4" xfId="39463"/>
    <cellStyle name="20% - Accent3 3 5 4" xfId="39464"/>
    <cellStyle name="20% - Accent3 3 5 4 2" xfId="39465"/>
    <cellStyle name="20% - Accent3 3 5 4 2 2" xfId="39466"/>
    <cellStyle name="20% - Accent3 3 5 4 3" xfId="39467"/>
    <cellStyle name="20% - Accent3 3 5 5" xfId="39468"/>
    <cellStyle name="20% - Accent3 3 5 5 2" xfId="39469"/>
    <cellStyle name="20% - Accent3 3 5 6" xfId="39470"/>
    <cellStyle name="20% - Accent3 3 6" xfId="39471"/>
    <cellStyle name="20% - Accent3 3 6 2" xfId="39472"/>
    <cellStyle name="20% - Accent3 3 6 2 2" xfId="39473"/>
    <cellStyle name="20% - Accent3 3 6 2 2 2" xfId="39474"/>
    <cellStyle name="20% - Accent3 3 6 2 2 2 2" xfId="39475"/>
    <cellStyle name="20% - Accent3 3 6 2 2 3" xfId="39476"/>
    <cellStyle name="20% - Accent3 3 6 2 3" xfId="39477"/>
    <cellStyle name="20% - Accent3 3 6 2 3 2" xfId="39478"/>
    <cellStyle name="20% - Accent3 3 6 2 4" xfId="39479"/>
    <cellStyle name="20% - Accent3 3 6 3" xfId="39480"/>
    <cellStyle name="20% - Accent3 3 6 3 2" xfId="39481"/>
    <cellStyle name="20% - Accent3 3 6 3 2 2" xfId="39482"/>
    <cellStyle name="20% - Accent3 3 6 3 2 2 2" xfId="39483"/>
    <cellStyle name="20% - Accent3 3 6 3 2 3" xfId="39484"/>
    <cellStyle name="20% - Accent3 3 6 3 3" xfId="39485"/>
    <cellStyle name="20% - Accent3 3 6 3 3 2" xfId="39486"/>
    <cellStyle name="20% - Accent3 3 6 3 4" xfId="39487"/>
    <cellStyle name="20% - Accent3 3 6 4" xfId="39488"/>
    <cellStyle name="20% - Accent3 3 6 4 2" xfId="39489"/>
    <cellStyle name="20% - Accent3 3 6 4 2 2" xfId="39490"/>
    <cellStyle name="20% - Accent3 3 6 4 3" xfId="39491"/>
    <cellStyle name="20% - Accent3 3 6 5" xfId="39492"/>
    <cellStyle name="20% - Accent3 3 6 5 2" xfId="39493"/>
    <cellStyle name="20% - Accent3 3 6 6" xfId="39494"/>
    <cellStyle name="20% - Accent3 3 7" xfId="39495"/>
    <cellStyle name="20% - Accent3 3 7 2" xfId="39496"/>
    <cellStyle name="20% - Accent3 3 7 2 2" xfId="39497"/>
    <cellStyle name="20% - Accent3 3 7 2 2 2" xfId="39498"/>
    <cellStyle name="20% - Accent3 3 7 2 3" xfId="39499"/>
    <cellStyle name="20% - Accent3 3 7 3" xfId="39500"/>
    <cellStyle name="20% - Accent3 3 7 3 2" xfId="39501"/>
    <cellStyle name="20% - Accent3 3 7 4" xfId="39502"/>
    <cellStyle name="20% - Accent3 3 8" xfId="39503"/>
    <cellStyle name="20% - Accent3 3 8 2" xfId="39504"/>
    <cellStyle name="20% - Accent3 3 8 2 2" xfId="39505"/>
    <cellStyle name="20% - Accent3 3 8 2 2 2" xfId="39506"/>
    <cellStyle name="20% - Accent3 3 8 2 3" xfId="39507"/>
    <cellStyle name="20% - Accent3 3 8 3" xfId="39508"/>
    <cellStyle name="20% - Accent3 3 8 3 2" xfId="39509"/>
    <cellStyle name="20% - Accent3 3 8 4" xfId="39510"/>
    <cellStyle name="20% - Accent3 3 9" xfId="39511"/>
    <cellStyle name="20% - Accent3 3 9 2" xfId="39512"/>
    <cellStyle name="20% - Accent3 3 9 2 2" xfId="39513"/>
    <cellStyle name="20% - Accent3 3 9 3" xfId="39514"/>
    <cellStyle name="20% - Accent3 4" xfId="70"/>
    <cellStyle name="20% - Accent3 4 10" xfId="39515"/>
    <cellStyle name="20% - Accent3 4 10 2" xfId="39516"/>
    <cellStyle name="20% - Accent3 4 11" xfId="39517"/>
    <cellStyle name="20% - Accent3 4 11 2" xfId="39518"/>
    <cellStyle name="20% - Accent3 4 12" xfId="39519"/>
    <cellStyle name="20% - Accent3 4 2" xfId="71"/>
    <cellStyle name="20% - Accent3 4 2 10" xfId="39520"/>
    <cellStyle name="20% - Accent3 4 2 10 2" xfId="39521"/>
    <cellStyle name="20% - Accent3 4 2 11" xfId="39522"/>
    <cellStyle name="20% - Accent3 4 2 2" xfId="72"/>
    <cellStyle name="20% - Accent3 4 2 2 2" xfId="73"/>
    <cellStyle name="20% - Accent3 4 2 2 2 2" xfId="39523"/>
    <cellStyle name="20% - Accent3 4 2 2 2 2 2" xfId="39524"/>
    <cellStyle name="20% - Accent3 4 2 2 2 2 2 2" xfId="39525"/>
    <cellStyle name="20% - Accent3 4 2 2 2 2 2 2 2" xfId="39526"/>
    <cellStyle name="20% - Accent3 4 2 2 2 2 2 2 2 2" xfId="39527"/>
    <cellStyle name="20% - Accent3 4 2 2 2 2 2 2 3" xfId="39528"/>
    <cellStyle name="20% - Accent3 4 2 2 2 2 2 3" xfId="39529"/>
    <cellStyle name="20% - Accent3 4 2 2 2 2 2 3 2" xfId="39530"/>
    <cellStyle name="20% - Accent3 4 2 2 2 2 2 4" xfId="39531"/>
    <cellStyle name="20% - Accent3 4 2 2 2 2 3" xfId="39532"/>
    <cellStyle name="20% - Accent3 4 2 2 2 2 3 2" xfId="39533"/>
    <cellStyle name="20% - Accent3 4 2 2 2 2 3 2 2" xfId="39534"/>
    <cellStyle name="20% - Accent3 4 2 2 2 2 3 2 2 2" xfId="39535"/>
    <cellStyle name="20% - Accent3 4 2 2 2 2 3 2 3" xfId="39536"/>
    <cellStyle name="20% - Accent3 4 2 2 2 2 3 3" xfId="39537"/>
    <cellStyle name="20% - Accent3 4 2 2 2 2 3 3 2" xfId="39538"/>
    <cellStyle name="20% - Accent3 4 2 2 2 2 3 4" xfId="39539"/>
    <cellStyle name="20% - Accent3 4 2 2 2 2 4" xfId="39540"/>
    <cellStyle name="20% - Accent3 4 2 2 2 2 4 2" xfId="39541"/>
    <cellStyle name="20% - Accent3 4 2 2 2 2 4 2 2" xfId="39542"/>
    <cellStyle name="20% - Accent3 4 2 2 2 2 4 3" xfId="39543"/>
    <cellStyle name="20% - Accent3 4 2 2 2 2 5" xfId="39544"/>
    <cellStyle name="20% - Accent3 4 2 2 2 2 5 2" xfId="39545"/>
    <cellStyle name="20% - Accent3 4 2 2 2 2 6" xfId="39546"/>
    <cellStyle name="20% - Accent3 4 2 2 2 3" xfId="39547"/>
    <cellStyle name="20% - Accent3 4 2 2 2 3 2" xfId="39548"/>
    <cellStyle name="20% - Accent3 4 2 2 2 3 2 2" xfId="39549"/>
    <cellStyle name="20% - Accent3 4 2 2 2 3 2 2 2" xfId="39550"/>
    <cellStyle name="20% - Accent3 4 2 2 2 3 2 3" xfId="39551"/>
    <cellStyle name="20% - Accent3 4 2 2 2 3 3" xfId="39552"/>
    <cellStyle name="20% - Accent3 4 2 2 2 3 3 2" xfId="39553"/>
    <cellStyle name="20% - Accent3 4 2 2 2 3 4" xfId="39554"/>
    <cellStyle name="20% - Accent3 4 2 2 2 4" xfId="39555"/>
    <cellStyle name="20% - Accent3 4 2 2 2 4 2" xfId="39556"/>
    <cellStyle name="20% - Accent3 4 2 2 2 4 2 2" xfId="39557"/>
    <cellStyle name="20% - Accent3 4 2 2 2 4 2 2 2" xfId="39558"/>
    <cellStyle name="20% - Accent3 4 2 2 2 4 2 3" xfId="39559"/>
    <cellStyle name="20% - Accent3 4 2 2 2 4 3" xfId="39560"/>
    <cellStyle name="20% - Accent3 4 2 2 2 4 3 2" xfId="39561"/>
    <cellStyle name="20% - Accent3 4 2 2 2 4 4" xfId="39562"/>
    <cellStyle name="20% - Accent3 4 2 2 2 5" xfId="39563"/>
    <cellStyle name="20% - Accent3 4 2 2 2 5 2" xfId="39564"/>
    <cellStyle name="20% - Accent3 4 2 2 2 5 2 2" xfId="39565"/>
    <cellStyle name="20% - Accent3 4 2 2 2 5 3" xfId="39566"/>
    <cellStyle name="20% - Accent3 4 2 2 2 6" xfId="39567"/>
    <cellStyle name="20% - Accent3 4 2 2 2 6 2" xfId="39568"/>
    <cellStyle name="20% - Accent3 4 2 2 2 7" xfId="39569"/>
    <cellStyle name="20% - Accent3 4 2 2 3" xfId="39570"/>
    <cellStyle name="20% - Accent3 4 2 2 3 2" xfId="39571"/>
    <cellStyle name="20% - Accent3 4 2 2 3 2 2" xfId="39572"/>
    <cellStyle name="20% - Accent3 4 2 2 3 2 2 2" xfId="39573"/>
    <cellStyle name="20% - Accent3 4 2 2 3 2 2 2 2" xfId="39574"/>
    <cellStyle name="20% - Accent3 4 2 2 3 2 2 3" xfId="39575"/>
    <cellStyle name="20% - Accent3 4 2 2 3 2 3" xfId="39576"/>
    <cellStyle name="20% - Accent3 4 2 2 3 2 3 2" xfId="39577"/>
    <cellStyle name="20% - Accent3 4 2 2 3 2 4" xfId="39578"/>
    <cellStyle name="20% - Accent3 4 2 2 3 3" xfId="39579"/>
    <cellStyle name="20% - Accent3 4 2 2 3 3 2" xfId="39580"/>
    <cellStyle name="20% - Accent3 4 2 2 3 3 2 2" xfId="39581"/>
    <cellStyle name="20% - Accent3 4 2 2 3 3 2 2 2" xfId="39582"/>
    <cellStyle name="20% - Accent3 4 2 2 3 3 2 3" xfId="39583"/>
    <cellStyle name="20% - Accent3 4 2 2 3 3 3" xfId="39584"/>
    <cellStyle name="20% - Accent3 4 2 2 3 3 3 2" xfId="39585"/>
    <cellStyle name="20% - Accent3 4 2 2 3 3 4" xfId="39586"/>
    <cellStyle name="20% - Accent3 4 2 2 3 4" xfId="39587"/>
    <cellStyle name="20% - Accent3 4 2 2 3 4 2" xfId="39588"/>
    <cellStyle name="20% - Accent3 4 2 2 3 4 2 2" xfId="39589"/>
    <cellStyle name="20% - Accent3 4 2 2 3 4 3" xfId="39590"/>
    <cellStyle name="20% - Accent3 4 2 2 3 5" xfId="39591"/>
    <cellStyle name="20% - Accent3 4 2 2 3 5 2" xfId="39592"/>
    <cellStyle name="20% - Accent3 4 2 2 3 6" xfId="39593"/>
    <cellStyle name="20% - Accent3 4 2 2 4" xfId="39594"/>
    <cellStyle name="20% - Accent3 4 2 2 4 2" xfId="39595"/>
    <cellStyle name="20% - Accent3 4 2 2 4 2 2" xfId="39596"/>
    <cellStyle name="20% - Accent3 4 2 2 4 2 2 2" xfId="39597"/>
    <cellStyle name="20% - Accent3 4 2 2 4 2 3" xfId="39598"/>
    <cellStyle name="20% - Accent3 4 2 2 4 3" xfId="39599"/>
    <cellStyle name="20% - Accent3 4 2 2 4 3 2" xfId="39600"/>
    <cellStyle name="20% - Accent3 4 2 2 4 4" xfId="39601"/>
    <cellStyle name="20% - Accent3 4 2 2 5" xfId="39602"/>
    <cellStyle name="20% - Accent3 4 2 2 5 2" xfId="39603"/>
    <cellStyle name="20% - Accent3 4 2 2 5 2 2" xfId="39604"/>
    <cellStyle name="20% - Accent3 4 2 2 5 2 2 2" xfId="39605"/>
    <cellStyle name="20% - Accent3 4 2 2 5 2 3" xfId="39606"/>
    <cellStyle name="20% - Accent3 4 2 2 5 3" xfId="39607"/>
    <cellStyle name="20% - Accent3 4 2 2 5 3 2" xfId="39608"/>
    <cellStyle name="20% - Accent3 4 2 2 5 4" xfId="39609"/>
    <cellStyle name="20% - Accent3 4 2 2 6" xfId="39610"/>
    <cellStyle name="20% - Accent3 4 2 2 6 2" xfId="39611"/>
    <cellStyle name="20% - Accent3 4 2 2 6 2 2" xfId="39612"/>
    <cellStyle name="20% - Accent3 4 2 2 6 3" xfId="39613"/>
    <cellStyle name="20% - Accent3 4 2 2 7" xfId="39614"/>
    <cellStyle name="20% - Accent3 4 2 2 7 2" xfId="39615"/>
    <cellStyle name="20% - Accent3 4 2 2 8" xfId="39616"/>
    <cellStyle name="20% - Accent3 4 2 3" xfId="74"/>
    <cellStyle name="20% - Accent3 4 2 3 2" xfId="39617"/>
    <cellStyle name="20% - Accent3 4 2 3 2 2" xfId="39618"/>
    <cellStyle name="20% - Accent3 4 2 3 2 2 2" xfId="39619"/>
    <cellStyle name="20% - Accent3 4 2 3 2 2 2 2" xfId="39620"/>
    <cellStyle name="20% - Accent3 4 2 3 2 2 2 2 2" xfId="39621"/>
    <cellStyle name="20% - Accent3 4 2 3 2 2 2 3" xfId="39622"/>
    <cellStyle name="20% - Accent3 4 2 3 2 2 3" xfId="39623"/>
    <cellStyle name="20% - Accent3 4 2 3 2 2 3 2" xfId="39624"/>
    <cellStyle name="20% - Accent3 4 2 3 2 2 4" xfId="39625"/>
    <cellStyle name="20% - Accent3 4 2 3 2 3" xfId="39626"/>
    <cellStyle name="20% - Accent3 4 2 3 2 3 2" xfId="39627"/>
    <cellStyle name="20% - Accent3 4 2 3 2 3 2 2" xfId="39628"/>
    <cellStyle name="20% - Accent3 4 2 3 2 3 2 2 2" xfId="39629"/>
    <cellStyle name="20% - Accent3 4 2 3 2 3 2 3" xfId="39630"/>
    <cellStyle name="20% - Accent3 4 2 3 2 3 3" xfId="39631"/>
    <cellStyle name="20% - Accent3 4 2 3 2 3 3 2" xfId="39632"/>
    <cellStyle name="20% - Accent3 4 2 3 2 3 4" xfId="39633"/>
    <cellStyle name="20% - Accent3 4 2 3 2 4" xfId="39634"/>
    <cellStyle name="20% - Accent3 4 2 3 2 4 2" xfId="39635"/>
    <cellStyle name="20% - Accent3 4 2 3 2 4 2 2" xfId="39636"/>
    <cellStyle name="20% - Accent3 4 2 3 2 4 3" xfId="39637"/>
    <cellStyle name="20% - Accent3 4 2 3 2 5" xfId="39638"/>
    <cellStyle name="20% - Accent3 4 2 3 2 5 2" xfId="39639"/>
    <cellStyle name="20% - Accent3 4 2 3 2 6" xfId="39640"/>
    <cellStyle name="20% - Accent3 4 2 3 3" xfId="39641"/>
    <cellStyle name="20% - Accent3 4 2 3 3 2" xfId="39642"/>
    <cellStyle name="20% - Accent3 4 2 3 3 2 2" xfId="39643"/>
    <cellStyle name="20% - Accent3 4 2 3 3 2 2 2" xfId="39644"/>
    <cellStyle name="20% - Accent3 4 2 3 3 2 3" xfId="39645"/>
    <cellStyle name="20% - Accent3 4 2 3 3 3" xfId="39646"/>
    <cellStyle name="20% - Accent3 4 2 3 3 3 2" xfId="39647"/>
    <cellStyle name="20% - Accent3 4 2 3 3 4" xfId="39648"/>
    <cellStyle name="20% - Accent3 4 2 3 4" xfId="39649"/>
    <cellStyle name="20% - Accent3 4 2 3 4 2" xfId="39650"/>
    <cellStyle name="20% - Accent3 4 2 3 4 2 2" xfId="39651"/>
    <cellStyle name="20% - Accent3 4 2 3 4 2 2 2" xfId="39652"/>
    <cellStyle name="20% - Accent3 4 2 3 4 2 3" xfId="39653"/>
    <cellStyle name="20% - Accent3 4 2 3 4 3" xfId="39654"/>
    <cellStyle name="20% - Accent3 4 2 3 4 3 2" xfId="39655"/>
    <cellStyle name="20% - Accent3 4 2 3 4 4" xfId="39656"/>
    <cellStyle name="20% - Accent3 4 2 3 5" xfId="39657"/>
    <cellStyle name="20% - Accent3 4 2 3 5 2" xfId="39658"/>
    <cellStyle name="20% - Accent3 4 2 3 5 2 2" xfId="39659"/>
    <cellStyle name="20% - Accent3 4 2 3 5 3" xfId="39660"/>
    <cellStyle name="20% - Accent3 4 2 3 6" xfId="39661"/>
    <cellStyle name="20% - Accent3 4 2 3 6 2" xfId="39662"/>
    <cellStyle name="20% - Accent3 4 2 3 7" xfId="39663"/>
    <cellStyle name="20% - Accent3 4 2 4" xfId="39664"/>
    <cellStyle name="20% - Accent3 4 2 4 2" xfId="39665"/>
    <cellStyle name="20% - Accent3 4 2 4 2 2" xfId="39666"/>
    <cellStyle name="20% - Accent3 4 2 4 2 2 2" xfId="39667"/>
    <cellStyle name="20% - Accent3 4 2 4 2 2 2 2" xfId="39668"/>
    <cellStyle name="20% - Accent3 4 2 4 2 2 3" xfId="39669"/>
    <cellStyle name="20% - Accent3 4 2 4 2 3" xfId="39670"/>
    <cellStyle name="20% - Accent3 4 2 4 2 3 2" xfId="39671"/>
    <cellStyle name="20% - Accent3 4 2 4 2 4" xfId="39672"/>
    <cellStyle name="20% - Accent3 4 2 4 3" xfId="39673"/>
    <cellStyle name="20% - Accent3 4 2 4 3 2" xfId="39674"/>
    <cellStyle name="20% - Accent3 4 2 4 3 2 2" xfId="39675"/>
    <cellStyle name="20% - Accent3 4 2 4 3 2 2 2" xfId="39676"/>
    <cellStyle name="20% - Accent3 4 2 4 3 2 3" xfId="39677"/>
    <cellStyle name="20% - Accent3 4 2 4 3 3" xfId="39678"/>
    <cellStyle name="20% - Accent3 4 2 4 3 3 2" xfId="39679"/>
    <cellStyle name="20% - Accent3 4 2 4 3 4" xfId="39680"/>
    <cellStyle name="20% - Accent3 4 2 4 4" xfId="39681"/>
    <cellStyle name="20% - Accent3 4 2 4 4 2" xfId="39682"/>
    <cellStyle name="20% - Accent3 4 2 4 4 2 2" xfId="39683"/>
    <cellStyle name="20% - Accent3 4 2 4 4 3" xfId="39684"/>
    <cellStyle name="20% - Accent3 4 2 4 5" xfId="39685"/>
    <cellStyle name="20% - Accent3 4 2 4 5 2" xfId="39686"/>
    <cellStyle name="20% - Accent3 4 2 4 6" xfId="39687"/>
    <cellStyle name="20% - Accent3 4 2 5" xfId="39688"/>
    <cellStyle name="20% - Accent3 4 2 5 2" xfId="39689"/>
    <cellStyle name="20% - Accent3 4 2 5 2 2" xfId="39690"/>
    <cellStyle name="20% - Accent3 4 2 5 2 2 2" xfId="39691"/>
    <cellStyle name="20% - Accent3 4 2 5 2 2 2 2" xfId="39692"/>
    <cellStyle name="20% - Accent3 4 2 5 2 2 3" xfId="39693"/>
    <cellStyle name="20% - Accent3 4 2 5 2 3" xfId="39694"/>
    <cellStyle name="20% - Accent3 4 2 5 2 3 2" xfId="39695"/>
    <cellStyle name="20% - Accent3 4 2 5 2 4" xfId="39696"/>
    <cellStyle name="20% - Accent3 4 2 5 3" xfId="39697"/>
    <cellStyle name="20% - Accent3 4 2 5 3 2" xfId="39698"/>
    <cellStyle name="20% - Accent3 4 2 5 3 2 2" xfId="39699"/>
    <cellStyle name="20% - Accent3 4 2 5 3 2 2 2" xfId="39700"/>
    <cellStyle name="20% - Accent3 4 2 5 3 2 3" xfId="39701"/>
    <cellStyle name="20% - Accent3 4 2 5 3 3" xfId="39702"/>
    <cellStyle name="20% - Accent3 4 2 5 3 3 2" xfId="39703"/>
    <cellStyle name="20% - Accent3 4 2 5 3 4" xfId="39704"/>
    <cellStyle name="20% - Accent3 4 2 5 4" xfId="39705"/>
    <cellStyle name="20% - Accent3 4 2 5 4 2" xfId="39706"/>
    <cellStyle name="20% - Accent3 4 2 5 4 2 2" xfId="39707"/>
    <cellStyle name="20% - Accent3 4 2 5 4 3" xfId="39708"/>
    <cellStyle name="20% - Accent3 4 2 5 5" xfId="39709"/>
    <cellStyle name="20% - Accent3 4 2 5 5 2" xfId="39710"/>
    <cellStyle name="20% - Accent3 4 2 5 6" xfId="39711"/>
    <cellStyle name="20% - Accent3 4 2 6" xfId="39712"/>
    <cellStyle name="20% - Accent3 4 2 6 2" xfId="39713"/>
    <cellStyle name="20% - Accent3 4 2 6 2 2" xfId="39714"/>
    <cellStyle name="20% - Accent3 4 2 6 2 2 2" xfId="39715"/>
    <cellStyle name="20% - Accent3 4 2 6 2 3" xfId="39716"/>
    <cellStyle name="20% - Accent3 4 2 6 3" xfId="39717"/>
    <cellStyle name="20% - Accent3 4 2 6 3 2" xfId="39718"/>
    <cellStyle name="20% - Accent3 4 2 6 4" xfId="39719"/>
    <cellStyle name="20% - Accent3 4 2 7" xfId="39720"/>
    <cellStyle name="20% - Accent3 4 2 7 2" xfId="39721"/>
    <cellStyle name="20% - Accent3 4 2 7 2 2" xfId="39722"/>
    <cellStyle name="20% - Accent3 4 2 7 2 2 2" xfId="39723"/>
    <cellStyle name="20% - Accent3 4 2 7 2 3" xfId="39724"/>
    <cellStyle name="20% - Accent3 4 2 7 3" xfId="39725"/>
    <cellStyle name="20% - Accent3 4 2 7 3 2" xfId="39726"/>
    <cellStyle name="20% - Accent3 4 2 7 4" xfId="39727"/>
    <cellStyle name="20% - Accent3 4 2 8" xfId="39728"/>
    <cellStyle name="20% - Accent3 4 2 8 2" xfId="39729"/>
    <cellStyle name="20% - Accent3 4 2 8 2 2" xfId="39730"/>
    <cellStyle name="20% - Accent3 4 2 8 3" xfId="39731"/>
    <cellStyle name="20% - Accent3 4 2 9" xfId="39732"/>
    <cellStyle name="20% - Accent3 4 2 9 2" xfId="39733"/>
    <cellStyle name="20% - Accent3 4 3" xfId="75"/>
    <cellStyle name="20% - Accent3 4 3 2" xfId="76"/>
    <cellStyle name="20% - Accent3 4 3 2 2" xfId="39734"/>
    <cellStyle name="20% - Accent3 4 3 2 2 2" xfId="39735"/>
    <cellStyle name="20% - Accent3 4 3 2 2 2 2" xfId="39736"/>
    <cellStyle name="20% - Accent3 4 3 2 2 2 2 2" xfId="39737"/>
    <cellStyle name="20% - Accent3 4 3 2 2 2 2 2 2" xfId="39738"/>
    <cellStyle name="20% - Accent3 4 3 2 2 2 2 3" xfId="39739"/>
    <cellStyle name="20% - Accent3 4 3 2 2 2 3" xfId="39740"/>
    <cellStyle name="20% - Accent3 4 3 2 2 2 3 2" xfId="39741"/>
    <cellStyle name="20% - Accent3 4 3 2 2 2 4" xfId="39742"/>
    <cellStyle name="20% - Accent3 4 3 2 2 3" xfId="39743"/>
    <cellStyle name="20% - Accent3 4 3 2 2 3 2" xfId="39744"/>
    <cellStyle name="20% - Accent3 4 3 2 2 3 2 2" xfId="39745"/>
    <cellStyle name="20% - Accent3 4 3 2 2 3 2 2 2" xfId="39746"/>
    <cellStyle name="20% - Accent3 4 3 2 2 3 2 3" xfId="39747"/>
    <cellStyle name="20% - Accent3 4 3 2 2 3 3" xfId="39748"/>
    <cellStyle name="20% - Accent3 4 3 2 2 3 3 2" xfId="39749"/>
    <cellStyle name="20% - Accent3 4 3 2 2 3 4" xfId="39750"/>
    <cellStyle name="20% - Accent3 4 3 2 2 4" xfId="39751"/>
    <cellStyle name="20% - Accent3 4 3 2 2 4 2" xfId="39752"/>
    <cellStyle name="20% - Accent3 4 3 2 2 4 2 2" xfId="39753"/>
    <cellStyle name="20% - Accent3 4 3 2 2 4 3" xfId="39754"/>
    <cellStyle name="20% - Accent3 4 3 2 2 5" xfId="39755"/>
    <cellStyle name="20% - Accent3 4 3 2 2 5 2" xfId="39756"/>
    <cellStyle name="20% - Accent3 4 3 2 2 6" xfId="39757"/>
    <cellStyle name="20% - Accent3 4 3 2 3" xfId="39758"/>
    <cellStyle name="20% - Accent3 4 3 2 3 2" xfId="39759"/>
    <cellStyle name="20% - Accent3 4 3 2 3 2 2" xfId="39760"/>
    <cellStyle name="20% - Accent3 4 3 2 3 2 2 2" xfId="39761"/>
    <cellStyle name="20% - Accent3 4 3 2 3 2 3" xfId="39762"/>
    <cellStyle name="20% - Accent3 4 3 2 3 3" xfId="39763"/>
    <cellStyle name="20% - Accent3 4 3 2 3 3 2" xfId="39764"/>
    <cellStyle name="20% - Accent3 4 3 2 3 4" xfId="39765"/>
    <cellStyle name="20% - Accent3 4 3 2 4" xfId="39766"/>
    <cellStyle name="20% - Accent3 4 3 2 4 2" xfId="39767"/>
    <cellStyle name="20% - Accent3 4 3 2 4 2 2" xfId="39768"/>
    <cellStyle name="20% - Accent3 4 3 2 4 2 2 2" xfId="39769"/>
    <cellStyle name="20% - Accent3 4 3 2 4 2 3" xfId="39770"/>
    <cellStyle name="20% - Accent3 4 3 2 4 3" xfId="39771"/>
    <cellStyle name="20% - Accent3 4 3 2 4 3 2" xfId="39772"/>
    <cellStyle name="20% - Accent3 4 3 2 4 4" xfId="39773"/>
    <cellStyle name="20% - Accent3 4 3 2 5" xfId="39774"/>
    <cellStyle name="20% - Accent3 4 3 2 5 2" xfId="39775"/>
    <cellStyle name="20% - Accent3 4 3 2 5 2 2" xfId="39776"/>
    <cellStyle name="20% - Accent3 4 3 2 5 3" xfId="39777"/>
    <cellStyle name="20% - Accent3 4 3 2 6" xfId="39778"/>
    <cellStyle name="20% - Accent3 4 3 2 6 2" xfId="39779"/>
    <cellStyle name="20% - Accent3 4 3 2 7" xfId="39780"/>
    <cellStyle name="20% - Accent3 4 3 3" xfId="39781"/>
    <cellStyle name="20% - Accent3 4 3 3 2" xfId="39782"/>
    <cellStyle name="20% - Accent3 4 3 3 2 2" xfId="39783"/>
    <cellStyle name="20% - Accent3 4 3 3 2 2 2" xfId="39784"/>
    <cellStyle name="20% - Accent3 4 3 3 2 2 2 2" xfId="39785"/>
    <cellStyle name="20% - Accent3 4 3 3 2 2 3" xfId="39786"/>
    <cellStyle name="20% - Accent3 4 3 3 2 3" xfId="39787"/>
    <cellStyle name="20% - Accent3 4 3 3 2 3 2" xfId="39788"/>
    <cellStyle name="20% - Accent3 4 3 3 2 4" xfId="39789"/>
    <cellStyle name="20% - Accent3 4 3 3 3" xfId="39790"/>
    <cellStyle name="20% - Accent3 4 3 3 3 2" xfId="39791"/>
    <cellStyle name="20% - Accent3 4 3 3 3 2 2" xfId="39792"/>
    <cellStyle name="20% - Accent3 4 3 3 3 2 2 2" xfId="39793"/>
    <cellStyle name="20% - Accent3 4 3 3 3 2 3" xfId="39794"/>
    <cellStyle name="20% - Accent3 4 3 3 3 3" xfId="39795"/>
    <cellStyle name="20% - Accent3 4 3 3 3 3 2" xfId="39796"/>
    <cellStyle name="20% - Accent3 4 3 3 3 4" xfId="39797"/>
    <cellStyle name="20% - Accent3 4 3 3 4" xfId="39798"/>
    <cellStyle name="20% - Accent3 4 3 3 4 2" xfId="39799"/>
    <cellStyle name="20% - Accent3 4 3 3 4 2 2" xfId="39800"/>
    <cellStyle name="20% - Accent3 4 3 3 4 3" xfId="39801"/>
    <cellStyle name="20% - Accent3 4 3 3 5" xfId="39802"/>
    <cellStyle name="20% - Accent3 4 3 3 5 2" xfId="39803"/>
    <cellStyle name="20% - Accent3 4 3 3 6" xfId="39804"/>
    <cellStyle name="20% - Accent3 4 3 4" xfId="39805"/>
    <cellStyle name="20% - Accent3 4 3 4 2" xfId="39806"/>
    <cellStyle name="20% - Accent3 4 3 4 2 2" xfId="39807"/>
    <cellStyle name="20% - Accent3 4 3 4 2 2 2" xfId="39808"/>
    <cellStyle name="20% - Accent3 4 3 4 2 3" xfId="39809"/>
    <cellStyle name="20% - Accent3 4 3 4 3" xfId="39810"/>
    <cellStyle name="20% - Accent3 4 3 4 3 2" xfId="39811"/>
    <cellStyle name="20% - Accent3 4 3 4 4" xfId="39812"/>
    <cellStyle name="20% - Accent3 4 3 5" xfId="39813"/>
    <cellStyle name="20% - Accent3 4 3 5 2" xfId="39814"/>
    <cellStyle name="20% - Accent3 4 3 5 2 2" xfId="39815"/>
    <cellStyle name="20% - Accent3 4 3 5 2 2 2" xfId="39816"/>
    <cellStyle name="20% - Accent3 4 3 5 2 3" xfId="39817"/>
    <cellStyle name="20% - Accent3 4 3 5 3" xfId="39818"/>
    <cellStyle name="20% - Accent3 4 3 5 3 2" xfId="39819"/>
    <cellStyle name="20% - Accent3 4 3 5 4" xfId="39820"/>
    <cellStyle name="20% - Accent3 4 3 6" xfId="39821"/>
    <cellStyle name="20% - Accent3 4 3 6 2" xfId="39822"/>
    <cellStyle name="20% - Accent3 4 3 6 2 2" xfId="39823"/>
    <cellStyle name="20% - Accent3 4 3 6 3" xfId="39824"/>
    <cellStyle name="20% - Accent3 4 3 7" xfId="39825"/>
    <cellStyle name="20% - Accent3 4 3 7 2" xfId="39826"/>
    <cellStyle name="20% - Accent3 4 3 8" xfId="39827"/>
    <cellStyle name="20% - Accent3 4 4" xfId="77"/>
    <cellStyle name="20% - Accent3 4 4 2" xfId="39828"/>
    <cellStyle name="20% - Accent3 4 4 2 2" xfId="39829"/>
    <cellStyle name="20% - Accent3 4 4 2 2 2" xfId="39830"/>
    <cellStyle name="20% - Accent3 4 4 2 2 2 2" xfId="39831"/>
    <cellStyle name="20% - Accent3 4 4 2 2 2 2 2" xfId="39832"/>
    <cellStyle name="20% - Accent3 4 4 2 2 2 3" xfId="39833"/>
    <cellStyle name="20% - Accent3 4 4 2 2 3" xfId="39834"/>
    <cellStyle name="20% - Accent3 4 4 2 2 3 2" xfId="39835"/>
    <cellStyle name="20% - Accent3 4 4 2 2 4" xfId="39836"/>
    <cellStyle name="20% - Accent3 4 4 2 3" xfId="39837"/>
    <cellStyle name="20% - Accent3 4 4 2 3 2" xfId="39838"/>
    <cellStyle name="20% - Accent3 4 4 2 3 2 2" xfId="39839"/>
    <cellStyle name="20% - Accent3 4 4 2 3 2 2 2" xfId="39840"/>
    <cellStyle name="20% - Accent3 4 4 2 3 2 3" xfId="39841"/>
    <cellStyle name="20% - Accent3 4 4 2 3 3" xfId="39842"/>
    <cellStyle name="20% - Accent3 4 4 2 3 3 2" xfId="39843"/>
    <cellStyle name="20% - Accent3 4 4 2 3 4" xfId="39844"/>
    <cellStyle name="20% - Accent3 4 4 2 4" xfId="39845"/>
    <cellStyle name="20% - Accent3 4 4 2 4 2" xfId="39846"/>
    <cellStyle name="20% - Accent3 4 4 2 4 2 2" xfId="39847"/>
    <cellStyle name="20% - Accent3 4 4 2 4 3" xfId="39848"/>
    <cellStyle name="20% - Accent3 4 4 2 5" xfId="39849"/>
    <cellStyle name="20% - Accent3 4 4 2 5 2" xfId="39850"/>
    <cellStyle name="20% - Accent3 4 4 2 6" xfId="39851"/>
    <cellStyle name="20% - Accent3 4 4 3" xfId="39852"/>
    <cellStyle name="20% - Accent3 4 4 3 2" xfId="39853"/>
    <cellStyle name="20% - Accent3 4 4 3 2 2" xfId="39854"/>
    <cellStyle name="20% - Accent3 4 4 3 2 2 2" xfId="39855"/>
    <cellStyle name="20% - Accent3 4 4 3 2 3" xfId="39856"/>
    <cellStyle name="20% - Accent3 4 4 3 3" xfId="39857"/>
    <cellStyle name="20% - Accent3 4 4 3 3 2" xfId="39858"/>
    <cellStyle name="20% - Accent3 4 4 3 4" xfId="39859"/>
    <cellStyle name="20% - Accent3 4 4 4" xfId="39860"/>
    <cellStyle name="20% - Accent3 4 4 4 2" xfId="39861"/>
    <cellStyle name="20% - Accent3 4 4 4 2 2" xfId="39862"/>
    <cellStyle name="20% - Accent3 4 4 4 2 2 2" xfId="39863"/>
    <cellStyle name="20% - Accent3 4 4 4 2 3" xfId="39864"/>
    <cellStyle name="20% - Accent3 4 4 4 3" xfId="39865"/>
    <cellStyle name="20% - Accent3 4 4 4 3 2" xfId="39866"/>
    <cellStyle name="20% - Accent3 4 4 4 4" xfId="39867"/>
    <cellStyle name="20% - Accent3 4 4 5" xfId="39868"/>
    <cellStyle name="20% - Accent3 4 4 5 2" xfId="39869"/>
    <cellStyle name="20% - Accent3 4 4 5 2 2" xfId="39870"/>
    <cellStyle name="20% - Accent3 4 4 5 3" xfId="39871"/>
    <cellStyle name="20% - Accent3 4 4 6" xfId="39872"/>
    <cellStyle name="20% - Accent3 4 4 6 2" xfId="39873"/>
    <cellStyle name="20% - Accent3 4 4 7" xfId="39874"/>
    <cellStyle name="20% - Accent3 4 5" xfId="39875"/>
    <cellStyle name="20% - Accent3 4 5 2" xfId="39876"/>
    <cellStyle name="20% - Accent3 4 5 2 2" xfId="39877"/>
    <cellStyle name="20% - Accent3 4 5 2 2 2" xfId="39878"/>
    <cellStyle name="20% - Accent3 4 5 2 2 2 2" xfId="39879"/>
    <cellStyle name="20% - Accent3 4 5 2 2 3" xfId="39880"/>
    <cellStyle name="20% - Accent3 4 5 2 3" xfId="39881"/>
    <cellStyle name="20% - Accent3 4 5 2 3 2" xfId="39882"/>
    <cellStyle name="20% - Accent3 4 5 2 4" xfId="39883"/>
    <cellStyle name="20% - Accent3 4 5 3" xfId="39884"/>
    <cellStyle name="20% - Accent3 4 5 3 2" xfId="39885"/>
    <cellStyle name="20% - Accent3 4 5 3 2 2" xfId="39886"/>
    <cellStyle name="20% - Accent3 4 5 3 2 2 2" xfId="39887"/>
    <cellStyle name="20% - Accent3 4 5 3 2 3" xfId="39888"/>
    <cellStyle name="20% - Accent3 4 5 3 3" xfId="39889"/>
    <cellStyle name="20% - Accent3 4 5 3 3 2" xfId="39890"/>
    <cellStyle name="20% - Accent3 4 5 3 4" xfId="39891"/>
    <cellStyle name="20% - Accent3 4 5 4" xfId="39892"/>
    <cellStyle name="20% - Accent3 4 5 4 2" xfId="39893"/>
    <cellStyle name="20% - Accent3 4 5 4 2 2" xfId="39894"/>
    <cellStyle name="20% - Accent3 4 5 4 3" xfId="39895"/>
    <cellStyle name="20% - Accent3 4 5 5" xfId="39896"/>
    <cellStyle name="20% - Accent3 4 5 5 2" xfId="39897"/>
    <cellStyle name="20% - Accent3 4 5 6" xfId="39898"/>
    <cellStyle name="20% - Accent3 4 6" xfId="39899"/>
    <cellStyle name="20% - Accent3 4 6 2" xfId="39900"/>
    <cellStyle name="20% - Accent3 4 6 2 2" xfId="39901"/>
    <cellStyle name="20% - Accent3 4 6 2 2 2" xfId="39902"/>
    <cellStyle name="20% - Accent3 4 6 2 2 2 2" xfId="39903"/>
    <cellStyle name="20% - Accent3 4 6 2 2 3" xfId="39904"/>
    <cellStyle name="20% - Accent3 4 6 2 3" xfId="39905"/>
    <cellStyle name="20% - Accent3 4 6 2 3 2" xfId="39906"/>
    <cellStyle name="20% - Accent3 4 6 2 4" xfId="39907"/>
    <cellStyle name="20% - Accent3 4 6 3" xfId="39908"/>
    <cellStyle name="20% - Accent3 4 6 3 2" xfId="39909"/>
    <cellStyle name="20% - Accent3 4 6 3 2 2" xfId="39910"/>
    <cellStyle name="20% - Accent3 4 6 3 2 2 2" xfId="39911"/>
    <cellStyle name="20% - Accent3 4 6 3 2 3" xfId="39912"/>
    <cellStyle name="20% - Accent3 4 6 3 3" xfId="39913"/>
    <cellStyle name="20% - Accent3 4 6 3 3 2" xfId="39914"/>
    <cellStyle name="20% - Accent3 4 6 3 4" xfId="39915"/>
    <cellStyle name="20% - Accent3 4 6 4" xfId="39916"/>
    <cellStyle name="20% - Accent3 4 6 4 2" xfId="39917"/>
    <cellStyle name="20% - Accent3 4 6 4 2 2" xfId="39918"/>
    <cellStyle name="20% - Accent3 4 6 4 3" xfId="39919"/>
    <cellStyle name="20% - Accent3 4 6 5" xfId="39920"/>
    <cellStyle name="20% - Accent3 4 6 5 2" xfId="39921"/>
    <cellStyle name="20% - Accent3 4 6 6" xfId="39922"/>
    <cellStyle name="20% - Accent3 4 7" xfId="39923"/>
    <cellStyle name="20% - Accent3 4 7 2" xfId="39924"/>
    <cellStyle name="20% - Accent3 4 7 2 2" xfId="39925"/>
    <cellStyle name="20% - Accent3 4 7 2 2 2" xfId="39926"/>
    <cellStyle name="20% - Accent3 4 7 2 3" xfId="39927"/>
    <cellStyle name="20% - Accent3 4 7 3" xfId="39928"/>
    <cellStyle name="20% - Accent3 4 7 3 2" xfId="39929"/>
    <cellStyle name="20% - Accent3 4 7 4" xfId="39930"/>
    <cellStyle name="20% - Accent3 4 8" xfId="39931"/>
    <cellStyle name="20% - Accent3 4 8 2" xfId="39932"/>
    <cellStyle name="20% - Accent3 4 8 2 2" xfId="39933"/>
    <cellStyle name="20% - Accent3 4 8 2 2 2" xfId="39934"/>
    <cellStyle name="20% - Accent3 4 8 2 3" xfId="39935"/>
    <cellStyle name="20% - Accent3 4 8 3" xfId="39936"/>
    <cellStyle name="20% - Accent3 4 8 3 2" xfId="39937"/>
    <cellStyle name="20% - Accent3 4 8 4" xfId="39938"/>
    <cellStyle name="20% - Accent3 4 9" xfId="39939"/>
    <cellStyle name="20% - Accent3 4 9 2" xfId="39940"/>
    <cellStyle name="20% - Accent3 4 9 2 2" xfId="39941"/>
    <cellStyle name="20% - Accent3 4 9 3" xfId="39942"/>
    <cellStyle name="20% - Accent4" xfId="5706" builtinId="42" customBuiltin="1"/>
    <cellStyle name="20% - Accent4 2" xfId="78"/>
    <cellStyle name="20% - Accent4 2 10" xfId="39943"/>
    <cellStyle name="20% - Accent4 2 10 2" xfId="39944"/>
    <cellStyle name="20% - Accent4 2 11" xfId="39945"/>
    <cellStyle name="20% - Accent4 2 11 2" xfId="39946"/>
    <cellStyle name="20% - Accent4 2 12" xfId="39947"/>
    <cellStyle name="20% - Accent4 2 2" xfId="79"/>
    <cellStyle name="20% - Accent4 2 2 10" xfId="39948"/>
    <cellStyle name="20% - Accent4 2 2 10 2" xfId="39949"/>
    <cellStyle name="20% - Accent4 2 2 11" xfId="39950"/>
    <cellStyle name="20% - Accent4 2 2 2" xfId="80"/>
    <cellStyle name="20% - Accent4 2 2 2 2" xfId="81"/>
    <cellStyle name="20% - Accent4 2 2 2 2 2" xfId="39951"/>
    <cellStyle name="20% - Accent4 2 2 2 2 2 2" xfId="39952"/>
    <cellStyle name="20% - Accent4 2 2 2 2 2 2 2" xfId="39953"/>
    <cellStyle name="20% - Accent4 2 2 2 2 2 2 2 2" xfId="39954"/>
    <cellStyle name="20% - Accent4 2 2 2 2 2 2 2 2 2" xfId="39955"/>
    <cellStyle name="20% - Accent4 2 2 2 2 2 2 2 3" xfId="39956"/>
    <cellStyle name="20% - Accent4 2 2 2 2 2 2 3" xfId="39957"/>
    <cellStyle name="20% - Accent4 2 2 2 2 2 2 3 2" xfId="39958"/>
    <cellStyle name="20% - Accent4 2 2 2 2 2 2 4" xfId="39959"/>
    <cellStyle name="20% - Accent4 2 2 2 2 2 3" xfId="39960"/>
    <cellStyle name="20% - Accent4 2 2 2 2 2 3 2" xfId="39961"/>
    <cellStyle name="20% - Accent4 2 2 2 2 2 3 2 2" xfId="39962"/>
    <cellStyle name="20% - Accent4 2 2 2 2 2 3 2 2 2" xfId="39963"/>
    <cellStyle name="20% - Accent4 2 2 2 2 2 3 2 3" xfId="39964"/>
    <cellStyle name="20% - Accent4 2 2 2 2 2 3 3" xfId="39965"/>
    <cellStyle name="20% - Accent4 2 2 2 2 2 3 3 2" xfId="39966"/>
    <cellStyle name="20% - Accent4 2 2 2 2 2 3 4" xfId="39967"/>
    <cellStyle name="20% - Accent4 2 2 2 2 2 4" xfId="39968"/>
    <cellStyle name="20% - Accent4 2 2 2 2 2 4 2" xfId="39969"/>
    <cellStyle name="20% - Accent4 2 2 2 2 2 4 2 2" xfId="39970"/>
    <cellStyle name="20% - Accent4 2 2 2 2 2 4 3" xfId="39971"/>
    <cellStyle name="20% - Accent4 2 2 2 2 2 5" xfId="39972"/>
    <cellStyle name="20% - Accent4 2 2 2 2 2 5 2" xfId="39973"/>
    <cellStyle name="20% - Accent4 2 2 2 2 2 6" xfId="39974"/>
    <cellStyle name="20% - Accent4 2 2 2 2 3" xfId="39975"/>
    <cellStyle name="20% - Accent4 2 2 2 2 3 2" xfId="39976"/>
    <cellStyle name="20% - Accent4 2 2 2 2 3 2 2" xfId="39977"/>
    <cellStyle name="20% - Accent4 2 2 2 2 3 2 2 2" xfId="39978"/>
    <cellStyle name="20% - Accent4 2 2 2 2 3 2 3" xfId="39979"/>
    <cellStyle name="20% - Accent4 2 2 2 2 3 3" xfId="39980"/>
    <cellStyle name="20% - Accent4 2 2 2 2 3 3 2" xfId="39981"/>
    <cellStyle name="20% - Accent4 2 2 2 2 3 4" xfId="39982"/>
    <cellStyle name="20% - Accent4 2 2 2 2 4" xfId="39983"/>
    <cellStyle name="20% - Accent4 2 2 2 2 4 2" xfId="39984"/>
    <cellStyle name="20% - Accent4 2 2 2 2 4 2 2" xfId="39985"/>
    <cellStyle name="20% - Accent4 2 2 2 2 4 2 2 2" xfId="39986"/>
    <cellStyle name="20% - Accent4 2 2 2 2 4 2 3" xfId="39987"/>
    <cellStyle name="20% - Accent4 2 2 2 2 4 3" xfId="39988"/>
    <cellStyle name="20% - Accent4 2 2 2 2 4 3 2" xfId="39989"/>
    <cellStyle name="20% - Accent4 2 2 2 2 4 4" xfId="39990"/>
    <cellStyle name="20% - Accent4 2 2 2 2 5" xfId="39991"/>
    <cellStyle name="20% - Accent4 2 2 2 2 5 2" xfId="39992"/>
    <cellStyle name="20% - Accent4 2 2 2 2 5 2 2" xfId="39993"/>
    <cellStyle name="20% - Accent4 2 2 2 2 5 3" xfId="39994"/>
    <cellStyle name="20% - Accent4 2 2 2 2 6" xfId="39995"/>
    <cellStyle name="20% - Accent4 2 2 2 2 6 2" xfId="39996"/>
    <cellStyle name="20% - Accent4 2 2 2 2 7" xfId="39997"/>
    <cellStyle name="20% - Accent4 2 2 2 3" xfId="39998"/>
    <cellStyle name="20% - Accent4 2 2 2 3 2" xfId="39999"/>
    <cellStyle name="20% - Accent4 2 2 2 3 2 2" xfId="40000"/>
    <cellStyle name="20% - Accent4 2 2 2 3 2 2 2" xfId="40001"/>
    <cellStyle name="20% - Accent4 2 2 2 3 2 2 2 2" xfId="40002"/>
    <cellStyle name="20% - Accent4 2 2 2 3 2 2 3" xfId="40003"/>
    <cellStyle name="20% - Accent4 2 2 2 3 2 3" xfId="40004"/>
    <cellStyle name="20% - Accent4 2 2 2 3 2 3 2" xfId="40005"/>
    <cellStyle name="20% - Accent4 2 2 2 3 2 4" xfId="40006"/>
    <cellStyle name="20% - Accent4 2 2 2 3 3" xfId="40007"/>
    <cellStyle name="20% - Accent4 2 2 2 3 3 2" xfId="40008"/>
    <cellStyle name="20% - Accent4 2 2 2 3 3 2 2" xfId="40009"/>
    <cellStyle name="20% - Accent4 2 2 2 3 3 2 2 2" xfId="40010"/>
    <cellStyle name="20% - Accent4 2 2 2 3 3 2 3" xfId="40011"/>
    <cellStyle name="20% - Accent4 2 2 2 3 3 3" xfId="40012"/>
    <cellStyle name="20% - Accent4 2 2 2 3 3 3 2" xfId="40013"/>
    <cellStyle name="20% - Accent4 2 2 2 3 3 4" xfId="40014"/>
    <cellStyle name="20% - Accent4 2 2 2 3 4" xfId="40015"/>
    <cellStyle name="20% - Accent4 2 2 2 3 4 2" xfId="40016"/>
    <cellStyle name="20% - Accent4 2 2 2 3 4 2 2" xfId="40017"/>
    <cellStyle name="20% - Accent4 2 2 2 3 4 3" xfId="40018"/>
    <cellStyle name="20% - Accent4 2 2 2 3 5" xfId="40019"/>
    <cellStyle name="20% - Accent4 2 2 2 3 5 2" xfId="40020"/>
    <cellStyle name="20% - Accent4 2 2 2 3 6" xfId="40021"/>
    <cellStyle name="20% - Accent4 2 2 2 4" xfId="40022"/>
    <cellStyle name="20% - Accent4 2 2 2 4 2" xfId="40023"/>
    <cellStyle name="20% - Accent4 2 2 2 4 2 2" xfId="40024"/>
    <cellStyle name="20% - Accent4 2 2 2 4 2 2 2" xfId="40025"/>
    <cellStyle name="20% - Accent4 2 2 2 4 2 3" xfId="40026"/>
    <cellStyle name="20% - Accent4 2 2 2 4 3" xfId="40027"/>
    <cellStyle name="20% - Accent4 2 2 2 4 3 2" xfId="40028"/>
    <cellStyle name="20% - Accent4 2 2 2 4 4" xfId="40029"/>
    <cellStyle name="20% - Accent4 2 2 2 5" xfId="40030"/>
    <cellStyle name="20% - Accent4 2 2 2 5 2" xfId="40031"/>
    <cellStyle name="20% - Accent4 2 2 2 5 2 2" xfId="40032"/>
    <cellStyle name="20% - Accent4 2 2 2 5 2 2 2" xfId="40033"/>
    <cellStyle name="20% - Accent4 2 2 2 5 2 3" xfId="40034"/>
    <cellStyle name="20% - Accent4 2 2 2 5 3" xfId="40035"/>
    <cellStyle name="20% - Accent4 2 2 2 5 3 2" xfId="40036"/>
    <cellStyle name="20% - Accent4 2 2 2 5 4" xfId="40037"/>
    <cellStyle name="20% - Accent4 2 2 2 6" xfId="40038"/>
    <cellStyle name="20% - Accent4 2 2 2 6 2" xfId="40039"/>
    <cellStyle name="20% - Accent4 2 2 2 6 2 2" xfId="40040"/>
    <cellStyle name="20% - Accent4 2 2 2 6 3" xfId="40041"/>
    <cellStyle name="20% - Accent4 2 2 2 7" xfId="40042"/>
    <cellStyle name="20% - Accent4 2 2 2 7 2" xfId="40043"/>
    <cellStyle name="20% - Accent4 2 2 2 8" xfId="40044"/>
    <cellStyle name="20% - Accent4 2 2 3" xfId="82"/>
    <cellStyle name="20% - Accent4 2 2 3 2" xfId="40045"/>
    <cellStyle name="20% - Accent4 2 2 3 2 2" xfId="40046"/>
    <cellStyle name="20% - Accent4 2 2 3 2 2 2" xfId="40047"/>
    <cellStyle name="20% - Accent4 2 2 3 2 2 2 2" xfId="40048"/>
    <cellStyle name="20% - Accent4 2 2 3 2 2 2 2 2" xfId="40049"/>
    <cellStyle name="20% - Accent4 2 2 3 2 2 2 3" xfId="40050"/>
    <cellStyle name="20% - Accent4 2 2 3 2 2 3" xfId="40051"/>
    <cellStyle name="20% - Accent4 2 2 3 2 2 3 2" xfId="40052"/>
    <cellStyle name="20% - Accent4 2 2 3 2 2 4" xfId="40053"/>
    <cellStyle name="20% - Accent4 2 2 3 2 3" xfId="40054"/>
    <cellStyle name="20% - Accent4 2 2 3 2 3 2" xfId="40055"/>
    <cellStyle name="20% - Accent4 2 2 3 2 3 2 2" xfId="40056"/>
    <cellStyle name="20% - Accent4 2 2 3 2 3 2 2 2" xfId="40057"/>
    <cellStyle name="20% - Accent4 2 2 3 2 3 2 3" xfId="40058"/>
    <cellStyle name="20% - Accent4 2 2 3 2 3 3" xfId="40059"/>
    <cellStyle name="20% - Accent4 2 2 3 2 3 3 2" xfId="40060"/>
    <cellStyle name="20% - Accent4 2 2 3 2 3 4" xfId="40061"/>
    <cellStyle name="20% - Accent4 2 2 3 2 4" xfId="40062"/>
    <cellStyle name="20% - Accent4 2 2 3 2 4 2" xfId="40063"/>
    <cellStyle name="20% - Accent4 2 2 3 2 4 2 2" xfId="40064"/>
    <cellStyle name="20% - Accent4 2 2 3 2 4 3" xfId="40065"/>
    <cellStyle name="20% - Accent4 2 2 3 2 5" xfId="40066"/>
    <cellStyle name="20% - Accent4 2 2 3 2 5 2" xfId="40067"/>
    <cellStyle name="20% - Accent4 2 2 3 2 6" xfId="40068"/>
    <cellStyle name="20% - Accent4 2 2 3 3" xfId="40069"/>
    <cellStyle name="20% - Accent4 2 2 3 3 2" xfId="40070"/>
    <cellStyle name="20% - Accent4 2 2 3 3 2 2" xfId="40071"/>
    <cellStyle name="20% - Accent4 2 2 3 3 2 2 2" xfId="40072"/>
    <cellStyle name="20% - Accent4 2 2 3 3 2 3" xfId="40073"/>
    <cellStyle name="20% - Accent4 2 2 3 3 3" xfId="40074"/>
    <cellStyle name="20% - Accent4 2 2 3 3 3 2" xfId="40075"/>
    <cellStyle name="20% - Accent4 2 2 3 3 4" xfId="40076"/>
    <cellStyle name="20% - Accent4 2 2 3 4" xfId="40077"/>
    <cellStyle name="20% - Accent4 2 2 3 4 2" xfId="40078"/>
    <cellStyle name="20% - Accent4 2 2 3 4 2 2" xfId="40079"/>
    <cellStyle name="20% - Accent4 2 2 3 4 2 2 2" xfId="40080"/>
    <cellStyle name="20% - Accent4 2 2 3 4 2 3" xfId="40081"/>
    <cellStyle name="20% - Accent4 2 2 3 4 3" xfId="40082"/>
    <cellStyle name="20% - Accent4 2 2 3 4 3 2" xfId="40083"/>
    <cellStyle name="20% - Accent4 2 2 3 4 4" xfId="40084"/>
    <cellStyle name="20% - Accent4 2 2 3 5" xfId="40085"/>
    <cellStyle name="20% - Accent4 2 2 3 5 2" xfId="40086"/>
    <cellStyle name="20% - Accent4 2 2 3 5 2 2" xfId="40087"/>
    <cellStyle name="20% - Accent4 2 2 3 5 3" xfId="40088"/>
    <cellStyle name="20% - Accent4 2 2 3 6" xfId="40089"/>
    <cellStyle name="20% - Accent4 2 2 3 6 2" xfId="40090"/>
    <cellStyle name="20% - Accent4 2 2 3 7" xfId="40091"/>
    <cellStyle name="20% - Accent4 2 2 4" xfId="40092"/>
    <cellStyle name="20% - Accent4 2 2 4 2" xfId="40093"/>
    <cellStyle name="20% - Accent4 2 2 4 2 2" xfId="40094"/>
    <cellStyle name="20% - Accent4 2 2 4 2 2 2" xfId="40095"/>
    <cellStyle name="20% - Accent4 2 2 4 2 2 2 2" xfId="40096"/>
    <cellStyle name="20% - Accent4 2 2 4 2 2 3" xfId="40097"/>
    <cellStyle name="20% - Accent4 2 2 4 2 3" xfId="40098"/>
    <cellStyle name="20% - Accent4 2 2 4 2 3 2" xfId="40099"/>
    <cellStyle name="20% - Accent4 2 2 4 2 4" xfId="40100"/>
    <cellStyle name="20% - Accent4 2 2 4 3" xfId="40101"/>
    <cellStyle name="20% - Accent4 2 2 4 3 2" xfId="40102"/>
    <cellStyle name="20% - Accent4 2 2 4 3 2 2" xfId="40103"/>
    <cellStyle name="20% - Accent4 2 2 4 3 2 2 2" xfId="40104"/>
    <cellStyle name="20% - Accent4 2 2 4 3 2 3" xfId="40105"/>
    <cellStyle name="20% - Accent4 2 2 4 3 3" xfId="40106"/>
    <cellStyle name="20% - Accent4 2 2 4 3 3 2" xfId="40107"/>
    <cellStyle name="20% - Accent4 2 2 4 3 4" xfId="40108"/>
    <cellStyle name="20% - Accent4 2 2 4 4" xfId="40109"/>
    <cellStyle name="20% - Accent4 2 2 4 4 2" xfId="40110"/>
    <cellStyle name="20% - Accent4 2 2 4 4 2 2" xfId="40111"/>
    <cellStyle name="20% - Accent4 2 2 4 4 3" xfId="40112"/>
    <cellStyle name="20% - Accent4 2 2 4 5" xfId="40113"/>
    <cellStyle name="20% - Accent4 2 2 4 5 2" xfId="40114"/>
    <cellStyle name="20% - Accent4 2 2 4 6" xfId="40115"/>
    <cellStyle name="20% - Accent4 2 2 5" xfId="40116"/>
    <cellStyle name="20% - Accent4 2 2 5 2" xfId="40117"/>
    <cellStyle name="20% - Accent4 2 2 5 2 2" xfId="40118"/>
    <cellStyle name="20% - Accent4 2 2 5 2 2 2" xfId="40119"/>
    <cellStyle name="20% - Accent4 2 2 5 2 2 2 2" xfId="40120"/>
    <cellStyle name="20% - Accent4 2 2 5 2 2 3" xfId="40121"/>
    <cellStyle name="20% - Accent4 2 2 5 2 3" xfId="40122"/>
    <cellStyle name="20% - Accent4 2 2 5 2 3 2" xfId="40123"/>
    <cellStyle name="20% - Accent4 2 2 5 2 4" xfId="40124"/>
    <cellStyle name="20% - Accent4 2 2 5 3" xfId="40125"/>
    <cellStyle name="20% - Accent4 2 2 5 3 2" xfId="40126"/>
    <cellStyle name="20% - Accent4 2 2 5 3 2 2" xfId="40127"/>
    <cellStyle name="20% - Accent4 2 2 5 3 2 2 2" xfId="40128"/>
    <cellStyle name="20% - Accent4 2 2 5 3 2 3" xfId="40129"/>
    <cellStyle name="20% - Accent4 2 2 5 3 3" xfId="40130"/>
    <cellStyle name="20% - Accent4 2 2 5 3 3 2" xfId="40131"/>
    <cellStyle name="20% - Accent4 2 2 5 3 4" xfId="40132"/>
    <cellStyle name="20% - Accent4 2 2 5 4" xfId="40133"/>
    <cellStyle name="20% - Accent4 2 2 5 4 2" xfId="40134"/>
    <cellStyle name="20% - Accent4 2 2 5 4 2 2" xfId="40135"/>
    <cellStyle name="20% - Accent4 2 2 5 4 3" xfId="40136"/>
    <cellStyle name="20% - Accent4 2 2 5 5" xfId="40137"/>
    <cellStyle name="20% - Accent4 2 2 5 5 2" xfId="40138"/>
    <cellStyle name="20% - Accent4 2 2 5 6" xfId="40139"/>
    <cellStyle name="20% - Accent4 2 2 6" xfId="40140"/>
    <cellStyle name="20% - Accent4 2 2 6 2" xfId="40141"/>
    <cellStyle name="20% - Accent4 2 2 6 2 2" xfId="40142"/>
    <cellStyle name="20% - Accent4 2 2 6 2 2 2" xfId="40143"/>
    <cellStyle name="20% - Accent4 2 2 6 2 3" xfId="40144"/>
    <cellStyle name="20% - Accent4 2 2 6 3" xfId="40145"/>
    <cellStyle name="20% - Accent4 2 2 6 3 2" xfId="40146"/>
    <cellStyle name="20% - Accent4 2 2 6 4" xfId="40147"/>
    <cellStyle name="20% - Accent4 2 2 7" xfId="40148"/>
    <cellStyle name="20% - Accent4 2 2 7 2" xfId="40149"/>
    <cellStyle name="20% - Accent4 2 2 7 2 2" xfId="40150"/>
    <cellStyle name="20% - Accent4 2 2 7 2 2 2" xfId="40151"/>
    <cellStyle name="20% - Accent4 2 2 7 2 3" xfId="40152"/>
    <cellStyle name="20% - Accent4 2 2 7 3" xfId="40153"/>
    <cellStyle name="20% - Accent4 2 2 7 3 2" xfId="40154"/>
    <cellStyle name="20% - Accent4 2 2 7 4" xfId="40155"/>
    <cellStyle name="20% - Accent4 2 2 8" xfId="40156"/>
    <cellStyle name="20% - Accent4 2 2 8 2" xfId="40157"/>
    <cellStyle name="20% - Accent4 2 2 8 2 2" xfId="40158"/>
    <cellStyle name="20% - Accent4 2 2 8 3" xfId="40159"/>
    <cellStyle name="20% - Accent4 2 2 9" xfId="40160"/>
    <cellStyle name="20% - Accent4 2 2 9 2" xfId="40161"/>
    <cellStyle name="20% - Accent4 2 3" xfId="83"/>
    <cellStyle name="20% - Accent4 2 3 2" xfId="84"/>
    <cellStyle name="20% - Accent4 2 3 2 2" xfId="40162"/>
    <cellStyle name="20% - Accent4 2 3 2 2 2" xfId="40163"/>
    <cellStyle name="20% - Accent4 2 3 2 2 2 2" xfId="40164"/>
    <cellStyle name="20% - Accent4 2 3 2 2 2 2 2" xfId="40165"/>
    <cellStyle name="20% - Accent4 2 3 2 2 2 2 2 2" xfId="40166"/>
    <cellStyle name="20% - Accent4 2 3 2 2 2 2 3" xfId="40167"/>
    <cellStyle name="20% - Accent4 2 3 2 2 2 3" xfId="40168"/>
    <cellStyle name="20% - Accent4 2 3 2 2 2 3 2" xfId="40169"/>
    <cellStyle name="20% - Accent4 2 3 2 2 2 4" xfId="40170"/>
    <cellStyle name="20% - Accent4 2 3 2 2 3" xfId="40171"/>
    <cellStyle name="20% - Accent4 2 3 2 2 3 2" xfId="40172"/>
    <cellStyle name="20% - Accent4 2 3 2 2 3 2 2" xfId="40173"/>
    <cellStyle name="20% - Accent4 2 3 2 2 3 2 2 2" xfId="40174"/>
    <cellStyle name="20% - Accent4 2 3 2 2 3 2 3" xfId="40175"/>
    <cellStyle name="20% - Accent4 2 3 2 2 3 3" xfId="40176"/>
    <cellStyle name="20% - Accent4 2 3 2 2 3 3 2" xfId="40177"/>
    <cellStyle name="20% - Accent4 2 3 2 2 3 4" xfId="40178"/>
    <cellStyle name="20% - Accent4 2 3 2 2 4" xfId="40179"/>
    <cellStyle name="20% - Accent4 2 3 2 2 4 2" xfId="40180"/>
    <cellStyle name="20% - Accent4 2 3 2 2 4 2 2" xfId="40181"/>
    <cellStyle name="20% - Accent4 2 3 2 2 4 3" xfId="40182"/>
    <cellStyle name="20% - Accent4 2 3 2 2 5" xfId="40183"/>
    <cellStyle name="20% - Accent4 2 3 2 2 5 2" xfId="40184"/>
    <cellStyle name="20% - Accent4 2 3 2 2 6" xfId="40185"/>
    <cellStyle name="20% - Accent4 2 3 2 3" xfId="40186"/>
    <cellStyle name="20% - Accent4 2 3 2 3 2" xfId="40187"/>
    <cellStyle name="20% - Accent4 2 3 2 3 2 2" xfId="40188"/>
    <cellStyle name="20% - Accent4 2 3 2 3 2 2 2" xfId="40189"/>
    <cellStyle name="20% - Accent4 2 3 2 3 2 3" xfId="40190"/>
    <cellStyle name="20% - Accent4 2 3 2 3 3" xfId="40191"/>
    <cellStyle name="20% - Accent4 2 3 2 3 3 2" xfId="40192"/>
    <cellStyle name="20% - Accent4 2 3 2 3 4" xfId="40193"/>
    <cellStyle name="20% - Accent4 2 3 2 4" xfId="40194"/>
    <cellStyle name="20% - Accent4 2 3 2 4 2" xfId="40195"/>
    <cellStyle name="20% - Accent4 2 3 2 4 2 2" xfId="40196"/>
    <cellStyle name="20% - Accent4 2 3 2 4 2 2 2" xfId="40197"/>
    <cellStyle name="20% - Accent4 2 3 2 4 2 3" xfId="40198"/>
    <cellStyle name="20% - Accent4 2 3 2 4 3" xfId="40199"/>
    <cellStyle name="20% - Accent4 2 3 2 4 3 2" xfId="40200"/>
    <cellStyle name="20% - Accent4 2 3 2 4 4" xfId="40201"/>
    <cellStyle name="20% - Accent4 2 3 2 5" xfId="40202"/>
    <cellStyle name="20% - Accent4 2 3 2 5 2" xfId="40203"/>
    <cellStyle name="20% - Accent4 2 3 2 5 2 2" xfId="40204"/>
    <cellStyle name="20% - Accent4 2 3 2 5 3" xfId="40205"/>
    <cellStyle name="20% - Accent4 2 3 2 6" xfId="40206"/>
    <cellStyle name="20% - Accent4 2 3 2 6 2" xfId="40207"/>
    <cellStyle name="20% - Accent4 2 3 2 7" xfId="40208"/>
    <cellStyle name="20% - Accent4 2 3 3" xfId="40209"/>
    <cellStyle name="20% - Accent4 2 3 3 2" xfId="40210"/>
    <cellStyle name="20% - Accent4 2 3 3 2 2" xfId="40211"/>
    <cellStyle name="20% - Accent4 2 3 3 2 2 2" xfId="40212"/>
    <cellStyle name="20% - Accent4 2 3 3 2 2 2 2" xfId="40213"/>
    <cellStyle name="20% - Accent4 2 3 3 2 2 3" xfId="40214"/>
    <cellStyle name="20% - Accent4 2 3 3 2 3" xfId="40215"/>
    <cellStyle name="20% - Accent4 2 3 3 2 3 2" xfId="40216"/>
    <cellStyle name="20% - Accent4 2 3 3 2 4" xfId="40217"/>
    <cellStyle name="20% - Accent4 2 3 3 3" xfId="40218"/>
    <cellStyle name="20% - Accent4 2 3 3 3 2" xfId="40219"/>
    <cellStyle name="20% - Accent4 2 3 3 3 2 2" xfId="40220"/>
    <cellStyle name="20% - Accent4 2 3 3 3 2 2 2" xfId="40221"/>
    <cellStyle name="20% - Accent4 2 3 3 3 2 3" xfId="40222"/>
    <cellStyle name="20% - Accent4 2 3 3 3 3" xfId="40223"/>
    <cellStyle name="20% - Accent4 2 3 3 3 3 2" xfId="40224"/>
    <cellStyle name="20% - Accent4 2 3 3 3 4" xfId="40225"/>
    <cellStyle name="20% - Accent4 2 3 3 4" xfId="40226"/>
    <cellStyle name="20% - Accent4 2 3 3 4 2" xfId="40227"/>
    <cellStyle name="20% - Accent4 2 3 3 4 2 2" xfId="40228"/>
    <cellStyle name="20% - Accent4 2 3 3 4 3" xfId="40229"/>
    <cellStyle name="20% - Accent4 2 3 3 5" xfId="40230"/>
    <cellStyle name="20% - Accent4 2 3 3 5 2" xfId="40231"/>
    <cellStyle name="20% - Accent4 2 3 3 6" xfId="40232"/>
    <cellStyle name="20% - Accent4 2 3 4" xfId="40233"/>
    <cellStyle name="20% - Accent4 2 3 4 2" xfId="40234"/>
    <cellStyle name="20% - Accent4 2 3 4 2 2" xfId="40235"/>
    <cellStyle name="20% - Accent4 2 3 4 2 2 2" xfId="40236"/>
    <cellStyle name="20% - Accent4 2 3 4 2 3" xfId="40237"/>
    <cellStyle name="20% - Accent4 2 3 4 3" xfId="40238"/>
    <cellStyle name="20% - Accent4 2 3 4 3 2" xfId="40239"/>
    <cellStyle name="20% - Accent4 2 3 4 4" xfId="40240"/>
    <cellStyle name="20% - Accent4 2 3 5" xfId="40241"/>
    <cellStyle name="20% - Accent4 2 3 5 2" xfId="40242"/>
    <cellStyle name="20% - Accent4 2 3 5 2 2" xfId="40243"/>
    <cellStyle name="20% - Accent4 2 3 5 2 2 2" xfId="40244"/>
    <cellStyle name="20% - Accent4 2 3 5 2 3" xfId="40245"/>
    <cellStyle name="20% - Accent4 2 3 5 3" xfId="40246"/>
    <cellStyle name="20% - Accent4 2 3 5 3 2" xfId="40247"/>
    <cellStyle name="20% - Accent4 2 3 5 4" xfId="40248"/>
    <cellStyle name="20% - Accent4 2 3 6" xfId="40249"/>
    <cellStyle name="20% - Accent4 2 3 6 2" xfId="40250"/>
    <cellStyle name="20% - Accent4 2 3 6 2 2" xfId="40251"/>
    <cellStyle name="20% - Accent4 2 3 6 3" xfId="40252"/>
    <cellStyle name="20% - Accent4 2 3 7" xfId="40253"/>
    <cellStyle name="20% - Accent4 2 3 7 2" xfId="40254"/>
    <cellStyle name="20% - Accent4 2 3 8" xfId="40255"/>
    <cellStyle name="20% - Accent4 2 4" xfId="85"/>
    <cellStyle name="20% - Accent4 2 4 2" xfId="40256"/>
    <cellStyle name="20% - Accent4 2 4 2 2" xfId="40257"/>
    <cellStyle name="20% - Accent4 2 4 2 2 2" xfId="40258"/>
    <cellStyle name="20% - Accent4 2 4 2 2 2 2" xfId="40259"/>
    <cellStyle name="20% - Accent4 2 4 2 2 2 2 2" xfId="40260"/>
    <cellStyle name="20% - Accent4 2 4 2 2 2 3" xfId="40261"/>
    <cellStyle name="20% - Accent4 2 4 2 2 3" xfId="40262"/>
    <cellStyle name="20% - Accent4 2 4 2 2 3 2" xfId="40263"/>
    <cellStyle name="20% - Accent4 2 4 2 2 4" xfId="40264"/>
    <cellStyle name="20% - Accent4 2 4 2 3" xfId="40265"/>
    <cellStyle name="20% - Accent4 2 4 2 3 2" xfId="40266"/>
    <cellStyle name="20% - Accent4 2 4 2 3 2 2" xfId="40267"/>
    <cellStyle name="20% - Accent4 2 4 2 3 2 2 2" xfId="40268"/>
    <cellStyle name="20% - Accent4 2 4 2 3 2 3" xfId="40269"/>
    <cellStyle name="20% - Accent4 2 4 2 3 3" xfId="40270"/>
    <cellStyle name="20% - Accent4 2 4 2 3 3 2" xfId="40271"/>
    <cellStyle name="20% - Accent4 2 4 2 3 4" xfId="40272"/>
    <cellStyle name="20% - Accent4 2 4 2 4" xfId="40273"/>
    <cellStyle name="20% - Accent4 2 4 2 4 2" xfId="40274"/>
    <cellStyle name="20% - Accent4 2 4 2 4 2 2" xfId="40275"/>
    <cellStyle name="20% - Accent4 2 4 2 4 3" xfId="40276"/>
    <cellStyle name="20% - Accent4 2 4 2 5" xfId="40277"/>
    <cellStyle name="20% - Accent4 2 4 2 5 2" xfId="40278"/>
    <cellStyle name="20% - Accent4 2 4 2 6" xfId="40279"/>
    <cellStyle name="20% - Accent4 2 4 3" xfId="40280"/>
    <cellStyle name="20% - Accent4 2 4 3 2" xfId="40281"/>
    <cellStyle name="20% - Accent4 2 4 3 2 2" xfId="40282"/>
    <cellStyle name="20% - Accent4 2 4 3 2 2 2" xfId="40283"/>
    <cellStyle name="20% - Accent4 2 4 3 2 3" xfId="40284"/>
    <cellStyle name="20% - Accent4 2 4 3 3" xfId="40285"/>
    <cellStyle name="20% - Accent4 2 4 3 3 2" xfId="40286"/>
    <cellStyle name="20% - Accent4 2 4 3 4" xfId="40287"/>
    <cellStyle name="20% - Accent4 2 4 4" xfId="40288"/>
    <cellStyle name="20% - Accent4 2 4 4 2" xfId="40289"/>
    <cellStyle name="20% - Accent4 2 4 4 2 2" xfId="40290"/>
    <cellStyle name="20% - Accent4 2 4 4 2 2 2" xfId="40291"/>
    <cellStyle name="20% - Accent4 2 4 4 2 3" xfId="40292"/>
    <cellStyle name="20% - Accent4 2 4 4 3" xfId="40293"/>
    <cellStyle name="20% - Accent4 2 4 4 3 2" xfId="40294"/>
    <cellStyle name="20% - Accent4 2 4 4 4" xfId="40295"/>
    <cellStyle name="20% - Accent4 2 4 5" xfId="40296"/>
    <cellStyle name="20% - Accent4 2 4 5 2" xfId="40297"/>
    <cellStyle name="20% - Accent4 2 4 5 2 2" xfId="40298"/>
    <cellStyle name="20% - Accent4 2 4 5 3" xfId="40299"/>
    <cellStyle name="20% - Accent4 2 4 6" xfId="40300"/>
    <cellStyle name="20% - Accent4 2 4 6 2" xfId="40301"/>
    <cellStyle name="20% - Accent4 2 4 7" xfId="40302"/>
    <cellStyle name="20% - Accent4 2 5" xfId="40303"/>
    <cellStyle name="20% - Accent4 2 5 2" xfId="40304"/>
    <cellStyle name="20% - Accent4 2 5 2 2" xfId="40305"/>
    <cellStyle name="20% - Accent4 2 5 2 2 2" xfId="40306"/>
    <cellStyle name="20% - Accent4 2 5 2 2 2 2" xfId="40307"/>
    <cellStyle name="20% - Accent4 2 5 2 2 3" xfId="40308"/>
    <cellStyle name="20% - Accent4 2 5 2 3" xfId="40309"/>
    <cellStyle name="20% - Accent4 2 5 2 3 2" xfId="40310"/>
    <cellStyle name="20% - Accent4 2 5 2 4" xfId="40311"/>
    <cellStyle name="20% - Accent4 2 5 3" xfId="40312"/>
    <cellStyle name="20% - Accent4 2 5 3 2" xfId="40313"/>
    <cellStyle name="20% - Accent4 2 5 3 2 2" xfId="40314"/>
    <cellStyle name="20% - Accent4 2 5 3 2 2 2" xfId="40315"/>
    <cellStyle name="20% - Accent4 2 5 3 2 3" xfId="40316"/>
    <cellStyle name="20% - Accent4 2 5 3 3" xfId="40317"/>
    <cellStyle name="20% - Accent4 2 5 3 3 2" xfId="40318"/>
    <cellStyle name="20% - Accent4 2 5 3 4" xfId="40319"/>
    <cellStyle name="20% - Accent4 2 5 4" xfId="40320"/>
    <cellStyle name="20% - Accent4 2 5 4 2" xfId="40321"/>
    <cellStyle name="20% - Accent4 2 5 4 2 2" xfId="40322"/>
    <cellStyle name="20% - Accent4 2 5 4 3" xfId="40323"/>
    <cellStyle name="20% - Accent4 2 5 5" xfId="40324"/>
    <cellStyle name="20% - Accent4 2 5 5 2" xfId="40325"/>
    <cellStyle name="20% - Accent4 2 5 6" xfId="40326"/>
    <cellStyle name="20% - Accent4 2 6" xfId="40327"/>
    <cellStyle name="20% - Accent4 2 6 2" xfId="40328"/>
    <cellStyle name="20% - Accent4 2 6 2 2" xfId="40329"/>
    <cellStyle name="20% - Accent4 2 6 2 2 2" xfId="40330"/>
    <cellStyle name="20% - Accent4 2 6 2 2 2 2" xfId="40331"/>
    <cellStyle name="20% - Accent4 2 6 2 2 3" xfId="40332"/>
    <cellStyle name="20% - Accent4 2 6 2 3" xfId="40333"/>
    <cellStyle name="20% - Accent4 2 6 2 3 2" xfId="40334"/>
    <cellStyle name="20% - Accent4 2 6 2 4" xfId="40335"/>
    <cellStyle name="20% - Accent4 2 6 3" xfId="40336"/>
    <cellStyle name="20% - Accent4 2 6 3 2" xfId="40337"/>
    <cellStyle name="20% - Accent4 2 6 3 2 2" xfId="40338"/>
    <cellStyle name="20% - Accent4 2 6 3 2 2 2" xfId="40339"/>
    <cellStyle name="20% - Accent4 2 6 3 2 3" xfId="40340"/>
    <cellStyle name="20% - Accent4 2 6 3 3" xfId="40341"/>
    <cellStyle name="20% - Accent4 2 6 3 3 2" xfId="40342"/>
    <cellStyle name="20% - Accent4 2 6 3 4" xfId="40343"/>
    <cellStyle name="20% - Accent4 2 6 4" xfId="40344"/>
    <cellStyle name="20% - Accent4 2 6 4 2" xfId="40345"/>
    <cellStyle name="20% - Accent4 2 6 4 2 2" xfId="40346"/>
    <cellStyle name="20% - Accent4 2 6 4 3" xfId="40347"/>
    <cellStyle name="20% - Accent4 2 6 5" xfId="40348"/>
    <cellStyle name="20% - Accent4 2 6 5 2" xfId="40349"/>
    <cellStyle name="20% - Accent4 2 6 6" xfId="40350"/>
    <cellStyle name="20% - Accent4 2 7" xfId="40351"/>
    <cellStyle name="20% - Accent4 2 7 2" xfId="40352"/>
    <cellStyle name="20% - Accent4 2 7 2 2" xfId="40353"/>
    <cellStyle name="20% - Accent4 2 7 2 2 2" xfId="40354"/>
    <cellStyle name="20% - Accent4 2 7 2 3" xfId="40355"/>
    <cellStyle name="20% - Accent4 2 7 3" xfId="40356"/>
    <cellStyle name="20% - Accent4 2 7 3 2" xfId="40357"/>
    <cellStyle name="20% - Accent4 2 7 4" xfId="40358"/>
    <cellStyle name="20% - Accent4 2 8" xfId="40359"/>
    <cellStyle name="20% - Accent4 2 8 2" xfId="40360"/>
    <cellStyle name="20% - Accent4 2 8 2 2" xfId="40361"/>
    <cellStyle name="20% - Accent4 2 8 2 2 2" xfId="40362"/>
    <cellStyle name="20% - Accent4 2 8 2 3" xfId="40363"/>
    <cellStyle name="20% - Accent4 2 8 3" xfId="40364"/>
    <cellStyle name="20% - Accent4 2 8 3 2" xfId="40365"/>
    <cellStyle name="20% - Accent4 2 8 4" xfId="40366"/>
    <cellStyle name="20% - Accent4 2 9" xfId="40367"/>
    <cellStyle name="20% - Accent4 2 9 2" xfId="40368"/>
    <cellStyle name="20% - Accent4 2 9 2 2" xfId="40369"/>
    <cellStyle name="20% - Accent4 2 9 3" xfId="40370"/>
    <cellStyle name="20% - Accent4 3" xfId="86"/>
    <cellStyle name="20% - Accent4 3 10" xfId="40371"/>
    <cellStyle name="20% - Accent4 3 10 2" xfId="40372"/>
    <cellStyle name="20% - Accent4 3 11" xfId="40373"/>
    <cellStyle name="20% - Accent4 3 11 2" xfId="40374"/>
    <cellStyle name="20% - Accent4 3 12" xfId="40375"/>
    <cellStyle name="20% - Accent4 3 2" xfId="87"/>
    <cellStyle name="20% - Accent4 3 2 10" xfId="40376"/>
    <cellStyle name="20% - Accent4 3 2 10 2" xfId="40377"/>
    <cellStyle name="20% - Accent4 3 2 11" xfId="40378"/>
    <cellStyle name="20% - Accent4 3 2 2" xfId="88"/>
    <cellStyle name="20% - Accent4 3 2 2 2" xfId="89"/>
    <cellStyle name="20% - Accent4 3 2 2 2 2" xfId="40379"/>
    <cellStyle name="20% - Accent4 3 2 2 2 2 2" xfId="40380"/>
    <cellStyle name="20% - Accent4 3 2 2 2 2 2 2" xfId="40381"/>
    <cellStyle name="20% - Accent4 3 2 2 2 2 2 2 2" xfId="40382"/>
    <cellStyle name="20% - Accent4 3 2 2 2 2 2 2 2 2" xfId="40383"/>
    <cellStyle name="20% - Accent4 3 2 2 2 2 2 2 3" xfId="40384"/>
    <cellStyle name="20% - Accent4 3 2 2 2 2 2 3" xfId="40385"/>
    <cellStyle name="20% - Accent4 3 2 2 2 2 2 3 2" xfId="40386"/>
    <cellStyle name="20% - Accent4 3 2 2 2 2 2 4" xfId="40387"/>
    <cellStyle name="20% - Accent4 3 2 2 2 2 3" xfId="40388"/>
    <cellStyle name="20% - Accent4 3 2 2 2 2 3 2" xfId="40389"/>
    <cellStyle name="20% - Accent4 3 2 2 2 2 3 2 2" xfId="40390"/>
    <cellStyle name="20% - Accent4 3 2 2 2 2 3 2 2 2" xfId="40391"/>
    <cellStyle name="20% - Accent4 3 2 2 2 2 3 2 3" xfId="40392"/>
    <cellStyle name="20% - Accent4 3 2 2 2 2 3 3" xfId="40393"/>
    <cellStyle name="20% - Accent4 3 2 2 2 2 3 3 2" xfId="40394"/>
    <cellStyle name="20% - Accent4 3 2 2 2 2 3 4" xfId="40395"/>
    <cellStyle name="20% - Accent4 3 2 2 2 2 4" xfId="40396"/>
    <cellStyle name="20% - Accent4 3 2 2 2 2 4 2" xfId="40397"/>
    <cellStyle name="20% - Accent4 3 2 2 2 2 4 2 2" xfId="40398"/>
    <cellStyle name="20% - Accent4 3 2 2 2 2 4 3" xfId="40399"/>
    <cellStyle name="20% - Accent4 3 2 2 2 2 5" xfId="40400"/>
    <cellStyle name="20% - Accent4 3 2 2 2 2 5 2" xfId="40401"/>
    <cellStyle name="20% - Accent4 3 2 2 2 2 6" xfId="40402"/>
    <cellStyle name="20% - Accent4 3 2 2 2 3" xfId="40403"/>
    <cellStyle name="20% - Accent4 3 2 2 2 3 2" xfId="40404"/>
    <cellStyle name="20% - Accent4 3 2 2 2 3 2 2" xfId="40405"/>
    <cellStyle name="20% - Accent4 3 2 2 2 3 2 2 2" xfId="40406"/>
    <cellStyle name="20% - Accent4 3 2 2 2 3 2 3" xfId="40407"/>
    <cellStyle name="20% - Accent4 3 2 2 2 3 3" xfId="40408"/>
    <cellStyle name="20% - Accent4 3 2 2 2 3 3 2" xfId="40409"/>
    <cellStyle name="20% - Accent4 3 2 2 2 3 4" xfId="40410"/>
    <cellStyle name="20% - Accent4 3 2 2 2 4" xfId="40411"/>
    <cellStyle name="20% - Accent4 3 2 2 2 4 2" xfId="40412"/>
    <cellStyle name="20% - Accent4 3 2 2 2 4 2 2" xfId="40413"/>
    <cellStyle name="20% - Accent4 3 2 2 2 4 2 2 2" xfId="40414"/>
    <cellStyle name="20% - Accent4 3 2 2 2 4 2 3" xfId="40415"/>
    <cellStyle name="20% - Accent4 3 2 2 2 4 3" xfId="40416"/>
    <cellStyle name="20% - Accent4 3 2 2 2 4 3 2" xfId="40417"/>
    <cellStyle name="20% - Accent4 3 2 2 2 4 4" xfId="40418"/>
    <cellStyle name="20% - Accent4 3 2 2 2 5" xfId="40419"/>
    <cellStyle name="20% - Accent4 3 2 2 2 5 2" xfId="40420"/>
    <cellStyle name="20% - Accent4 3 2 2 2 5 2 2" xfId="40421"/>
    <cellStyle name="20% - Accent4 3 2 2 2 5 3" xfId="40422"/>
    <cellStyle name="20% - Accent4 3 2 2 2 6" xfId="40423"/>
    <cellStyle name="20% - Accent4 3 2 2 2 6 2" xfId="40424"/>
    <cellStyle name="20% - Accent4 3 2 2 2 7" xfId="40425"/>
    <cellStyle name="20% - Accent4 3 2 2 3" xfId="40426"/>
    <cellStyle name="20% - Accent4 3 2 2 3 2" xfId="40427"/>
    <cellStyle name="20% - Accent4 3 2 2 3 2 2" xfId="40428"/>
    <cellStyle name="20% - Accent4 3 2 2 3 2 2 2" xfId="40429"/>
    <cellStyle name="20% - Accent4 3 2 2 3 2 2 2 2" xfId="40430"/>
    <cellStyle name="20% - Accent4 3 2 2 3 2 2 3" xfId="40431"/>
    <cellStyle name="20% - Accent4 3 2 2 3 2 3" xfId="40432"/>
    <cellStyle name="20% - Accent4 3 2 2 3 2 3 2" xfId="40433"/>
    <cellStyle name="20% - Accent4 3 2 2 3 2 4" xfId="40434"/>
    <cellStyle name="20% - Accent4 3 2 2 3 3" xfId="40435"/>
    <cellStyle name="20% - Accent4 3 2 2 3 3 2" xfId="40436"/>
    <cellStyle name="20% - Accent4 3 2 2 3 3 2 2" xfId="40437"/>
    <cellStyle name="20% - Accent4 3 2 2 3 3 2 2 2" xfId="40438"/>
    <cellStyle name="20% - Accent4 3 2 2 3 3 2 3" xfId="40439"/>
    <cellStyle name="20% - Accent4 3 2 2 3 3 3" xfId="40440"/>
    <cellStyle name="20% - Accent4 3 2 2 3 3 3 2" xfId="40441"/>
    <cellStyle name="20% - Accent4 3 2 2 3 3 4" xfId="40442"/>
    <cellStyle name="20% - Accent4 3 2 2 3 4" xfId="40443"/>
    <cellStyle name="20% - Accent4 3 2 2 3 4 2" xfId="40444"/>
    <cellStyle name="20% - Accent4 3 2 2 3 4 2 2" xfId="40445"/>
    <cellStyle name="20% - Accent4 3 2 2 3 4 3" xfId="40446"/>
    <cellStyle name="20% - Accent4 3 2 2 3 5" xfId="40447"/>
    <cellStyle name="20% - Accent4 3 2 2 3 5 2" xfId="40448"/>
    <cellStyle name="20% - Accent4 3 2 2 3 6" xfId="40449"/>
    <cellStyle name="20% - Accent4 3 2 2 4" xfId="40450"/>
    <cellStyle name="20% - Accent4 3 2 2 4 2" xfId="40451"/>
    <cellStyle name="20% - Accent4 3 2 2 4 2 2" xfId="40452"/>
    <cellStyle name="20% - Accent4 3 2 2 4 2 2 2" xfId="40453"/>
    <cellStyle name="20% - Accent4 3 2 2 4 2 3" xfId="40454"/>
    <cellStyle name="20% - Accent4 3 2 2 4 3" xfId="40455"/>
    <cellStyle name="20% - Accent4 3 2 2 4 3 2" xfId="40456"/>
    <cellStyle name="20% - Accent4 3 2 2 4 4" xfId="40457"/>
    <cellStyle name="20% - Accent4 3 2 2 5" xfId="40458"/>
    <cellStyle name="20% - Accent4 3 2 2 5 2" xfId="40459"/>
    <cellStyle name="20% - Accent4 3 2 2 5 2 2" xfId="40460"/>
    <cellStyle name="20% - Accent4 3 2 2 5 2 2 2" xfId="40461"/>
    <cellStyle name="20% - Accent4 3 2 2 5 2 3" xfId="40462"/>
    <cellStyle name="20% - Accent4 3 2 2 5 3" xfId="40463"/>
    <cellStyle name="20% - Accent4 3 2 2 5 3 2" xfId="40464"/>
    <cellStyle name="20% - Accent4 3 2 2 5 4" xfId="40465"/>
    <cellStyle name="20% - Accent4 3 2 2 6" xfId="40466"/>
    <cellStyle name="20% - Accent4 3 2 2 6 2" xfId="40467"/>
    <cellStyle name="20% - Accent4 3 2 2 6 2 2" xfId="40468"/>
    <cellStyle name="20% - Accent4 3 2 2 6 3" xfId="40469"/>
    <cellStyle name="20% - Accent4 3 2 2 7" xfId="40470"/>
    <cellStyle name="20% - Accent4 3 2 2 7 2" xfId="40471"/>
    <cellStyle name="20% - Accent4 3 2 2 8" xfId="40472"/>
    <cellStyle name="20% - Accent4 3 2 3" xfId="90"/>
    <cellStyle name="20% - Accent4 3 2 3 2" xfId="40473"/>
    <cellStyle name="20% - Accent4 3 2 3 2 2" xfId="40474"/>
    <cellStyle name="20% - Accent4 3 2 3 2 2 2" xfId="40475"/>
    <cellStyle name="20% - Accent4 3 2 3 2 2 2 2" xfId="40476"/>
    <cellStyle name="20% - Accent4 3 2 3 2 2 2 2 2" xfId="40477"/>
    <cellStyle name="20% - Accent4 3 2 3 2 2 2 3" xfId="40478"/>
    <cellStyle name="20% - Accent4 3 2 3 2 2 3" xfId="40479"/>
    <cellStyle name="20% - Accent4 3 2 3 2 2 3 2" xfId="40480"/>
    <cellStyle name="20% - Accent4 3 2 3 2 2 4" xfId="40481"/>
    <cellStyle name="20% - Accent4 3 2 3 2 3" xfId="40482"/>
    <cellStyle name="20% - Accent4 3 2 3 2 3 2" xfId="40483"/>
    <cellStyle name="20% - Accent4 3 2 3 2 3 2 2" xfId="40484"/>
    <cellStyle name="20% - Accent4 3 2 3 2 3 2 2 2" xfId="40485"/>
    <cellStyle name="20% - Accent4 3 2 3 2 3 2 3" xfId="40486"/>
    <cellStyle name="20% - Accent4 3 2 3 2 3 3" xfId="40487"/>
    <cellStyle name="20% - Accent4 3 2 3 2 3 3 2" xfId="40488"/>
    <cellStyle name="20% - Accent4 3 2 3 2 3 4" xfId="40489"/>
    <cellStyle name="20% - Accent4 3 2 3 2 4" xfId="40490"/>
    <cellStyle name="20% - Accent4 3 2 3 2 4 2" xfId="40491"/>
    <cellStyle name="20% - Accent4 3 2 3 2 4 2 2" xfId="40492"/>
    <cellStyle name="20% - Accent4 3 2 3 2 4 3" xfId="40493"/>
    <cellStyle name="20% - Accent4 3 2 3 2 5" xfId="40494"/>
    <cellStyle name="20% - Accent4 3 2 3 2 5 2" xfId="40495"/>
    <cellStyle name="20% - Accent4 3 2 3 2 6" xfId="40496"/>
    <cellStyle name="20% - Accent4 3 2 3 3" xfId="40497"/>
    <cellStyle name="20% - Accent4 3 2 3 3 2" xfId="40498"/>
    <cellStyle name="20% - Accent4 3 2 3 3 2 2" xfId="40499"/>
    <cellStyle name="20% - Accent4 3 2 3 3 2 2 2" xfId="40500"/>
    <cellStyle name="20% - Accent4 3 2 3 3 2 3" xfId="40501"/>
    <cellStyle name="20% - Accent4 3 2 3 3 3" xfId="40502"/>
    <cellStyle name="20% - Accent4 3 2 3 3 3 2" xfId="40503"/>
    <cellStyle name="20% - Accent4 3 2 3 3 4" xfId="40504"/>
    <cellStyle name="20% - Accent4 3 2 3 4" xfId="40505"/>
    <cellStyle name="20% - Accent4 3 2 3 4 2" xfId="40506"/>
    <cellStyle name="20% - Accent4 3 2 3 4 2 2" xfId="40507"/>
    <cellStyle name="20% - Accent4 3 2 3 4 2 2 2" xfId="40508"/>
    <cellStyle name="20% - Accent4 3 2 3 4 2 3" xfId="40509"/>
    <cellStyle name="20% - Accent4 3 2 3 4 3" xfId="40510"/>
    <cellStyle name="20% - Accent4 3 2 3 4 3 2" xfId="40511"/>
    <cellStyle name="20% - Accent4 3 2 3 4 4" xfId="40512"/>
    <cellStyle name="20% - Accent4 3 2 3 5" xfId="40513"/>
    <cellStyle name="20% - Accent4 3 2 3 5 2" xfId="40514"/>
    <cellStyle name="20% - Accent4 3 2 3 5 2 2" xfId="40515"/>
    <cellStyle name="20% - Accent4 3 2 3 5 3" xfId="40516"/>
    <cellStyle name="20% - Accent4 3 2 3 6" xfId="40517"/>
    <cellStyle name="20% - Accent4 3 2 3 6 2" xfId="40518"/>
    <cellStyle name="20% - Accent4 3 2 3 7" xfId="40519"/>
    <cellStyle name="20% - Accent4 3 2 4" xfId="40520"/>
    <cellStyle name="20% - Accent4 3 2 4 2" xfId="40521"/>
    <cellStyle name="20% - Accent4 3 2 4 2 2" xfId="40522"/>
    <cellStyle name="20% - Accent4 3 2 4 2 2 2" xfId="40523"/>
    <cellStyle name="20% - Accent4 3 2 4 2 2 2 2" xfId="40524"/>
    <cellStyle name="20% - Accent4 3 2 4 2 2 3" xfId="40525"/>
    <cellStyle name="20% - Accent4 3 2 4 2 3" xfId="40526"/>
    <cellStyle name="20% - Accent4 3 2 4 2 3 2" xfId="40527"/>
    <cellStyle name="20% - Accent4 3 2 4 2 4" xfId="40528"/>
    <cellStyle name="20% - Accent4 3 2 4 3" xfId="40529"/>
    <cellStyle name="20% - Accent4 3 2 4 3 2" xfId="40530"/>
    <cellStyle name="20% - Accent4 3 2 4 3 2 2" xfId="40531"/>
    <cellStyle name="20% - Accent4 3 2 4 3 2 2 2" xfId="40532"/>
    <cellStyle name="20% - Accent4 3 2 4 3 2 3" xfId="40533"/>
    <cellStyle name="20% - Accent4 3 2 4 3 3" xfId="40534"/>
    <cellStyle name="20% - Accent4 3 2 4 3 3 2" xfId="40535"/>
    <cellStyle name="20% - Accent4 3 2 4 3 4" xfId="40536"/>
    <cellStyle name="20% - Accent4 3 2 4 4" xfId="40537"/>
    <cellStyle name="20% - Accent4 3 2 4 4 2" xfId="40538"/>
    <cellStyle name="20% - Accent4 3 2 4 4 2 2" xfId="40539"/>
    <cellStyle name="20% - Accent4 3 2 4 4 3" xfId="40540"/>
    <cellStyle name="20% - Accent4 3 2 4 5" xfId="40541"/>
    <cellStyle name="20% - Accent4 3 2 4 5 2" xfId="40542"/>
    <cellStyle name="20% - Accent4 3 2 4 6" xfId="40543"/>
    <cellStyle name="20% - Accent4 3 2 5" xfId="40544"/>
    <cellStyle name="20% - Accent4 3 2 5 2" xfId="40545"/>
    <cellStyle name="20% - Accent4 3 2 5 2 2" xfId="40546"/>
    <cellStyle name="20% - Accent4 3 2 5 2 2 2" xfId="40547"/>
    <cellStyle name="20% - Accent4 3 2 5 2 2 2 2" xfId="40548"/>
    <cellStyle name="20% - Accent4 3 2 5 2 2 3" xfId="40549"/>
    <cellStyle name="20% - Accent4 3 2 5 2 3" xfId="40550"/>
    <cellStyle name="20% - Accent4 3 2 5 2 3 2" xfId="40551"/>
    <cellStyle name="20% - Accent4 3 2 5 2 4" xfId="40552"/>
    <cellStyle name="20% - Accent4 3 2 5 3" xfId="40553"/>
    <cellStyle name="20% - Accent4 3 2 5 3 2" xfId="40554"/>
    <cellStyle name="20% - Accent4 3 2 5 3 2 2" xfId="40555"/>
    <cellStyle name="20% - Accent4 3 2 5 3 2 2 2" xfId="40556"/>
    <cellStyle name="20% - Accent4 3 2 5 3 2 3" xfId="40557"/>
    <cellStyle name="20% - Accent4 3 2 5 3 3" xfId="40558"/>
    <cellStyle name="20% - Accent4 3 2 5 3 3 2" xfId="40559"/>
    <cellStyle name="20% - Accent4 3 2 5 3 4" xfId="40560"/>
    <cellStyle name="20% - Accent4 3 2 5 4" xfId="40561"/>
    <cellStyle name="20% - Accent4 3 2 5 4 2" xfId="40562"/>
    <cellStyle name="20% - Accent4 3 2 5 4 2 2" xfId="40563"/>
    <cellStyle name="20% - Accent4 3 2 5 4 3" xfId="40564"/>
    <cellStyle name="20% - Accent4 3 2 5 5" xfId="40565"/>
    <cellStyle name="20% - Accent4 3 2 5 5 2" xfId="40566"/>
    <cellStyle name="20% - Accent4 3 2 5 6" xfId="40567"/>
    <cellStyle name="20% - Accent4 3 2 6" xfId="40568"/>
    <cellStyle name="20% - Accent4 3 2 6 2" xfId="40569"/>
    <cellStyle name="20% - Accent4 3 2 6 2 2" xfId="40570"/>
    <cellStyle name="20% - Accent4 3 2 6 2 2 2" xfId="40571"/>
    <cellStyle name="20% - Accent4 3 2 6 2 3" xfId="40572"/>
    <cellStyle name="20% - Accent4 3 2 6 3" xfId="40573"/>
    <cellStyle name="20% - Accent4 3 2 6 3 2" xfId="40574"/>
    <cellStyle name="20% - Accent4 3 2 6 4" xfId="40575"/>
    <cellStyle name="20% - Accent4 3 2 7" xfId="40576"/>
    <cellStyle name="20% - Accent4 3 2 7 2" xfId="40577"/>
    <cellStyle name="20% - Accent4 3 2 7 2 2" xfId="40578"/>
    <cellStyle name="20% - Accent4 3 2 7 2 2 2" xfId="40579"/>
    <cellStyle name="20% - Accent4 3 2 7 2 3" xfId="40580"/>
    <cellStyle name="20% - Accent4 3 2 7 3" xfId="40581"/>
    <cellStyle name="20% - Accent4 3 2 7 3 2" xfId="40582"/>
    <cellStyle name="20% - Accent4 3 2 7 4" xfId="40583"/>
    <cellStyle name="20% - Accent4 3 2 8" xfId="40584"/>
    <cellStyle name="20% - Accent4 3 2 8 2" xfId="40585"/>
    <cellStyle name="20% - Accent4 3 2 8 2 2" xfId="40586"/>
    <cellStyle name="20% - Accent4 3 2 8 3" xfId="40587"/>
    <cellStyle name="20% - Accent4 3 2 9" xfId="40588"/>
    <cellStyle name="20% - Accent4 3 2 9 2" xfId="40589"/>
    <cellStyle name="20% - Accent4 3 3" xfId="91"/>
    <cellStyle name="20% - Accent4 3 3 2" xfId="92"/>
    <cellStyle name="20% - Accent4 3 3 2 2" xfId="40590"/>
    <cellStyle name="20% - Accent4 3 3 2 2 2" xfId="40591"/>
    <cellStyle name="20% - Accent4 3 3 2 2 2 2" xfId="40592"/>
    <cellStyle name="20% - Accent4 3 3 2 2 2 2 2" xfId="40593"/>
    <cellStyle name="20% - Accent4 3 3 2 2 2 2 2 2" xfId="40594"/>
    <cellStyle name="20% - Accent4 3 3 2 2 2 2 3" xfId="40595"/>
    <cellStyle name="20% - Accent4 3 3 2 2 2 3" xfId="40596"/>
    <cellStyle name="20% - Accent4 3 3 2 2 2 3 2" xfId="40597"/>
    <cellStyle name="20% - Accent4 3 3 2 2 2 4" xfId="40598"/>
    <cellStyle name="20% - Accent4 3 3 2 2 3" xfId="40599"/>
    <cellStyle name="20% - Accent4 3 3 2 2 3 2" xfId="40600"/>
    <cellStyle name="20% - Accent4 3 3 2 2 3 2 2" xfId="40601"/>
    <cellStyle name="20% - Accent4 3 3 2 2 3 2 2 2" xfId="40602"/>
    <cellStyle name="20% - Accent4 3 3 2 2 3 2 3" xfId="40603"/>
    <cellStyle name="20% - Accent4 3 3 2 2 3 3" xfId="40604"/>
    <cellStyle name="20% - Accent4 3 3 2 2 3 3 2" xfId="40605"/>
    <cellStyle name="20% - Accent4 3 3 2 2 3 4" xfId="40606"/>
    <cellStyle name="20% - Accent4 3 3 2 2 4" xfId="40607"/>
    <cellStyle name="20% - Accent4 3 3 2 2 4 2" xfId="40608"/>
    <cellStyle name="20% - Accent4 3 3 2 2 4 2 2" xfId="40609"/>
    <cellStyle name="20% - Accent4 3 3 2 2 4 3" xfId="40610"/>
    <cellStyle name="20% - Accent4 3 3 2 2 5" xfId="40611"/>
    <cellStyle name="20% - Accent4 3 3 2 2 5 2" xfId="40612"/>
    <cellStyle name="20% - Accent4 3 3 2 2 6" xfId="40613"/>
    <cellStyle name="20% - Accent4 3 3 2 3" xfId="40614"/>
    <cellStyle name="20% - Accent4 3 3 2 3 2" xfId="40615"/>
    <cellStyle name="20% - Accent4 3 3 2 3 2 2" xfId="40616"/>
    <cellStyle name="20% - Accent4 3 3 2 3 2 2 2" xfId="40617"/>
    <cellStyle name="20% - Accent4 3 3 2 3 2 3" xfId="40618"/>
    <cellStyle name="20% - Accent4 3 3 2 3 3" xfId="40619"/>
    <cellStyle name="20% - Accent4 3 3 2 3 3 2" xfId="40620"/>
    <cellStyle name="20% - Accent4 3 3 2 3 4" xfId="40621"/>
    <cellStyle name="20% - Accent4 3 3 2 4" xfId="40622"/>
    <cellStyle name="20% - Accent4 3 3 2 4 2" xfId="40623"/>
    <cellStyle name="20% - Accent4 3 3 2 4 2 2" xfId="40624"/>
    <cellStyle name="20% - Accent4 3 3 2 4 2 2 2" xfId="40625"/>
    <cellStyle name="20% - Accent4 3 3 2 4 2 3" xfId="40626"/>
    <cellStyle name="20% - Accent4 3 3 2 4 3" xfId="40627"/>
    <cellStyle name="20% - Accent4 3 3 2 4 3 2" xfId="40628"/>
    <cellStyle name="20% - Accent4 3 3 2 4 4" xfId="40629"/>
    <cellStyle name="20% - Accent4 3 3 2 5" xfId="40630"/>
    <cellStyle name="20% - Accent4 3 3 2 5 2" xfId="40631"/>
    <cellStyle name="20% - Accent4 3 3 2 5 2 2" xfId="40632"/>
    <cellStyle name="20% - Accent4 3 3 2 5 3" xfId="40633"/>
    <cellStyle name="20% - Accent4 3 3 2 6" xfId="40634"/>
    <cellStyle name="20% - Accent4 3 3 2 6 2" xfId="40635"/>
    <cellStyle name="20% - Accent4 3 3 2 7" xfId="40636"/>
    <cellStyle name="20% - Accent4 3 3 3" xfId="40637"/>
    <cellStyle name="20% - Accent4 3 3 3 2" xfId="40638"/>
    <cellStyle name="20% - Accent4 3 3 3 2 2" xfId="40639"/>
    <cellStyle name="20% - Accent4 3 3 3 2 2 2" xfId="40640"/>
    <cellStyle name="20% - Accent4 3 3 3 2 2 2 2" xfId="40641"/>
    <cellStyle name="20% - Accent4 3 3 3 2 2 3" xfId="40642"/>
    <cellStyle name="20% - Accent4 3 3 3 2 3" xfId="40643"/>
    <cellStyle name="20% - Accent4 3 3 3 2 3 2" xfId="40644"/>
    <cellStyle name="20% - Accent4 3 3 3 2 4" xfId="40645"/>
    <cellStyle name="20% - Accent4 3 3 3 3" xfId="40646"/>
    <cellStyle name="20% - Accent4 3 3 3 3 2" xfId="40647"/>
    <cellStyle name="20% - Accent4 3 3 3 3 2 2" xfId="40648"/>
    <cellStyle name="20% - Accent4 3 3 3 3 2 2 2" xfId="40649"/>
    <cellStyle name="20% - Accent4 3 3 3 3 2 3" xfId="40650"/>
    <cellStyle name="20% - Accent4 3 3 3 3 3" xfId="40651"/>
    <cellStyle name="20% - Accent4 3 3 3 3 3 2" xfId="40652"/>
    <cellStyle name="20% - Accent4 3 3 3 3 4" xfId="40653"/>
    <cellStyle name="20% - Accent4 3 3 3 4" xfId="40654"/>
    <cellStyle name="20% - Accent4 3 3 3 4 2" xfId="40655"/>
    <cellStyle name="20% - Accent4 3 3 3 4 2 2" xfId="40656"/>
    <cellStyle name="20% - Accent4 3 3 3 4 3" xfId="40657"/>
    <cellStyle name="20% - Accent4 3 3 3 5" xfId="40658"/>
    <cellStyle name="20% - Accent4 3 3 3 5 2" xfId="40659"/>
    <cellStyle name="20% - Accent4 3 3 3 6" xfId="40660"/>
    <cellStyle name="20% - Accent4 3 3 4" xfId="40661"/>
    <cellStyle name="20% - Accent4 3 3 4 2" xfId="40662"/>
    <cellStyle name="20% - Accent4 3 3 4 2 2" xfId="40663"/>
    <cellStyle name="20% - Accent4 3 3 4 2 2 2" xfId="40664"/>
    <cellStyle name="20% - Accent4 3 3 4 2 3" xfId="40665"/>
    <cellStyle name="20% - Accent4 3 3 4 3" xfId="40666"/>
    <cellStyle name="20% - Accent4 3 3 4 3 2" xfId="40667"/>
    <cellStyle name="20% - Accent4 3 3 4 4" xfId="40668"/>
    <cellStyle name="20% - Accent4 3 3 5" xfId="40669"/>
    <cellStyle name="20% - Accent4 3 3 5 2" xfId="40670"/>
    <cellStyle name="20% - Accent4 3 3 5 2 2" xfId="40671"/>
    <cellStyle name="20% - Accent4 3 3 5 2 2 2" xfId="40672"/>
    <cellStyle name="20% - Accent4 3 3 5 2 3" xfId="40673"/>
    <cellStyle name="20% - Accent4 3 3 5 3" xfId="40674"/>
    <cellStyle name="20% - Accent4 3 3 5 3 2" xfId="40675"/>
    <cellStyle name="20% - Accent4 3 3 5 4" xfId="40676"/>
    <cellStyle name="20% - Accent4 3 3 6" xfId="40677"/>
    <cellStyle name="20% - Accent4 3 3 6 2" xfId="40678"/>
    <cellStyle name="20% - Accent4 3 3 6 2 2" xfId="40679"/>
    <cellStyle name="20% - Accent4 3 3 6 3" xfId="40680"/>
    <cellStyle name="20% - Accent4 3 3 7" xfId="40681"/>
    <cellStyle name="20% - Accent4 3 3 7 2" xfId="40682"/>
    <cellStyle name="20% - Accent4 3 3 8" xfId="40683"/>
    <cellStyle name="20% - Accent4 3 4" xfId="93"/>
    <cellStyle name="20% - Accent4 3 4 2" xfId="40684"/>
    <cellStyle name="20% - Accent4 3 4 2 2" xfId="40685"/>
    <cellStyle name="20% - Accent4 3 4 2 2 2" xfId="40686"/>
    <cellStyle name="20% - Accent4 3 4 2 2 2 2" xfId="40687"/>
    <cellStyle name="20% - Accent4 3 4 2 2 2 2 2" xfId="40688"/>
    <cellStyle name="20% - Accent4 3 4 2 2 2 3" xfId="40689"/>
    <cellStyle name="20% - Accent4 3 4 2 2 3" xfId="40690"/>
    <cellStyle name="20% - Accent4 3 4 2 2 3 2" xfId="40691"/>
    <cellStyle name="20% - Accent4 3 4 2 2 4" xfId="40692"/>
    <cellStyle name="20% - Accent4 3 4 2 3" xfId="40693"/>
    <cellStyle name="20% - Accent4 3 4 2 3 2" xfId="40694"/>
    <cellStyle name="20% - Accent4 3 4 2 3 2 2" xfId="40695"/>
    <cellStyle name="20% - Accent4 3 4 2 3 2 2 2" xfId="40696"/>
    <cellStyle name="20% - Accent4 3 4 2 3 2 3" xfId="40697"/>
    <cellStyle name="20% - Accent4 3 4 2 3 3" xfId="40698"/>
    <cellStyle name="20% - Accent4 3 4 2 3 3 2" xfId="40699"/>
    <cellStyle name="20% - Accent4 3 4 2 3 4" xfId="40700"/>
    <cellStyle name="20% - Accent4 3 4 2 4" xfId="40701"/>
    <cellStyle name="20% - Accent4 3 4 2 4 2" xfId="40702"/>
    <cellStyle name="20% - Accent4 3 4 2 4 2 2" xfId="40703"/>
    <cellStyle name="20% - Accent4 3 4 2 4 3" xfId="40704"/>
    <cellStyle name="20% - Accent4 3 4 2 5" xfId="40705"/>
    <cellStyle name="20% - Accent4 3 4 2 5 2" xfId="40706"/>
    <cellStyle name="20% - Accent4 3 4 2 6" xfId="40707"/>
    <cellStyle name="20% - Accent4 3 4 3" xfId="40708"/>
    <cellStyle name="20% - Accent4 3 4 3 2" xfId="40709"/>
    <cellStyle name="20% - Accent4 3 4 3 2 2" xfId="40710"/>
    <cellStyle name="20% - Accent4 3 4 3 2 2 2" xfId="40711"/>
    <cellStyle name="20% - Accent4 3 4 3 2 3" xfId="40712"/>
    <cellStyle name="20% - Accent4 3 4 3 3" xfId="40713"/>
    <cellStyle name="20% - Accent4 3 4 3 3 2" xfId="40714"/>
    <cellStyle name="20% - Accent4 3 4 3 4" xfId="40715"/>
    <cellStyle name="20% - Accent4 3 4 4" xfId="40716"/>
    <cellStyle name="20% - Accent4 3 4 4 2" xfId="40717"/>
    <cellStyle name="20% - Accent4 3 4 4 2 2" xfId="40718"/>
    <cellStyle name="20% - Accent4 3 4 4 2 2 2" xfId="40719"/>
    <cellStyle name="20% - Accent4 3 4 4 2 3" xfId="40720"/>
    <cellStyle name="20% - Accent4 3 4 4 3" xfId="40721"/>
    <cellStyle name="20% - Accent4 3 4 4 3 2" xfId="40722"/>
    <cellStyle name="20% - Accent4 3 4 4 4" xfId="40723"/>
    <cellStyle name="20% - Accent4 3 4 5" xfId="40724"/>
    <cellStyle name="20% - Accent4 3 4 5 2" xfId="40725"/>
    <cellStyle name="20% - Accent4 3 4 5 2 2" xfId="40726"/>
    <cellStyle name="20% - Accent4 3 4 5 3" xfId="40727"/>
    <cellStyle name="20% - Accent4 3 4 6" xfId="40728"/>
    <cellStyle name="20% - Accent4 3 4 6 2" xfId="40729"/>
    <cellStyle name="20% - Accent4 3 4 7" xfId="40730"/>
    <cellStyle name="20% - Accent4 3 5" xfId="40731"/>
    <cellStyle name="20% - Accent4 3 5 2" xfId="40732"/>
    <cellStyle name="20% - Accent4 3 5 2 2" xfId="40733"/>
    <cellStyle name="20% - Accent4 3 5 2 2 2" xfId="40734"/>
    <cellStyle name="20% - Accent4 3 5 2 2 2 2" xfId="40735"/>
    <cellStyle name="20% - Accent4 3 5 2 2 3" xfId="40736"/>
    <cellStyle name="20% - Accent4 3 5 2 3" xfId="40737"/>
    <cellStyle name="20% - Accent4 3 5 2 3 2" xfId="40738"/>
    <cellStyle name="20% - Accent4 3 5 2 4" xfId="40739"/>
    <cellStyle name="20% - Accent4 3 5 3" xfId="40740"/>
    <cellStyle name="20% - Accent4 3 5 3 2" xfId="40741"/>
    <cellStyle name="20% - Accent4 3 5 3 2 2" xfId="40742"/>
    <cellStyle name="20% - Accent4 3 5 3 2 2 2" xfId="40743"/>
    <cellStyle name="20% - Accent4 3 5 3 2 3" xfId="40744"/>
    <cellStyle name="20% - Accent4 3 5 3 3" xfId="40745"/>
    <cellStyle name="20% - Accent4 3 5 3 3 2" xfId="40746"/>
    <cellStyle name="20% - Accent4 3 5 3 4" xfId="40747"/>
    <cellStyle name="20% - Accent4 3 5 4" xfId="40748"/>
    <cellStyle name="20% - Accent4 3 5 4 2" xfId="40749"/>
    <cellStyle name="20% - Accent4 3 5 4 2 2" xfId="40750"/>
    <cellStyle name="20% - Accent4 3 5 4 3" xfId="40751"/>
    <cellStyle name="20% - Accent4 3 5 5" xfId="40752"/>
    <cellStyle name="20% - Accent4 3 5 5 2" xfId="40753"/>
    <cellStyle name="20% - Accent4 3 5 6" xfId="40754"/>
    <cellStyle name="20% - Accent4 3 6" xfId="40755"/>
    <cellStyle name="20% - Accent4 3 6 2" xfId="40756"/>
    <cellStyle name="20% - Accent4 3 6 2 2" xfId="40757"/>
    <cellStyle name="20% - Accent4 3 6 2 2 2" xfId="40758"/>
    <cellStyle name="20% - Accent4 3 6 2 2 2 2" xfId="40759"/>
    <cellStyle name="20% - Accent4 3 6 2 2 3" xfId="40760"/>
    <cellStyle name="20% - Accent4 3 6 2 3" xfId="40761"/>
    <cellStyle name="20% - Accent4 3 6 2 3 2" xfId="40762"/>
    <cellStyle name="20% - Accent4 3 6 2 4" xfId="40763"/>
    <cellStyle name="20% - Accent4 3 6 3" xfId="40764"/>
    <cellStyle name="20% - Accent4 3 6 3 2" xfId="40765"/>
    <cellStyle name="20% - Accent4 3 6 3 2 2" xfId="40766"/>
    <cellStyle name="20% - Accent4 3 6 3 2 2 2" xfId="40767"/>
    <cellStyle name="20% - Accent4 3 6 3 2 3" xfId="40768"/>
    <cellStyle name="20% - Accent4 3 6 3 3" xfId="40769"/>
    <cellStyle name="20% - Accent4 3 6 3 3 2" xfId="40770"/>
    <cellStyle name="20% - Accent4 3 6 3 4" xfId="40771"/>
    <cellStyle name="20% - Accent4 3 6 4" xfId="40772"/>
    <cellStyle name="20% - Accent4 3 6 4 2" xfId="40773"/>
    <cellStyle name="20% - Accent4 3 6 4 2 2" xfId="40774"/>
    <cellStyle name="20% - Accent4 3 6 4 3" xfId="40775"/>
    <cellStyle name="20% - Accent4 3 6 5" xfId="40776"/>
    <cellStyle name="20% - Accent4 3 6 5 2" xfId="40777"/>
    <cellStyle name="20% - Accent4 3 6 6" xfId="40778"/>
    <cellStyle name="20% - Accent4 3 7" xfId="40779"/>
    <cellStyle name="20% - Accent4 3 7 2" xfId="40780"/>
    <cellStyle name="20% - Accent4 3 7 2 2" xfId="40781"/>
    <cellStyle name="20% - Accent4 3 7 2 2 2" xfId="40782"/>
    <cellStyle name="20% - Accent4 3 7 2 3" xfId="40783"/>
    <cellStyle name="20% - Accent4 3 7 3" xfId="40784"/>
    <cellStyle name="20% - Accent4 3 7 3 2" xfId="40785"/>
    <cellStyle name="20% - Accent4 3 7 4" xfId="40786"/>
    <cellStyle name="20% - Accent4 3 8" xfId="40787"/>
    <cellStyle name="20% - Accent4 3 8 2" xfId="40788"/>
    <cellStyle name="20% - Accent4 3 8 2 2" xfId="40789"/>
    <cellStyle name="20% - Accent4 3 8 2 2 2" xfId="40790"/>
    <cellStyle name="20% - Accent4 3 8 2 3" xfId="40791"/>
    <cellStyle name="20% - Accent4 3 8 3" xfId="40792"/>
    <cellStyle name="20% - Accent4 3 8 3 2" xfId="40793"/>
    <cellStyle name="20% - Accent4 3 8 4" xfId="40794"/>
    <cellStyle name="20% - Accent4 3 9" xfId="40795"/>
    <cellStyle name="20% - Accent4 3 9 2" xfId="40796"/>
    <cellStyle name="20% - Accent4 3 9 2 2" xfId="40797"/>
    <cellStyle name="20% - Accent4 3 9 3" xfId="40798"/>
    <cellStyle name="20% - Accent4 4" xfId="94"/>
    <cellStyle name="20% - Accent4 4 10" xfId="40799"/>
    <cellStyle name="20% - Accent4 4 10 2" xfId="40800"/>
    <cellStyle name="20% - Accent4 4 11" xfId="40801"/>
    <cellStyle name="20% - Accent4 4 11 2" xfId="40802"/>
    <cellStyle name="20% - Accent4 4 12" xfId="40803"/>
    <cellStyle name="20% - Accent4 4 2" xfId="95"/>
    <cellStyle name="20% - Accent4 4 2 10" xfId="40804"/>
    <cellStyle name="20% - Accent4 4 2 10 2" xfId="40805"/>
    <cellStyle name="20% - Accent4 4 2 11" xfId="40806"/>
    <cellStyle name="20% - Accent4 4 2 2" xfId="96"/>
    <cellStyle name="20% - Accent4 4 2 2 2" xfId="97"/>
    <cellStyle name="20% - Accent4 4 2 2 2 2" xfId="40807"/>
    <cellStyle name="20% - Accent4 4 2 2 2 2 2" xfId="40808"/>
    <cellStyle name="20% - Accent4 4 2 2 2 2 2 2" xfId="40809"/>
    <cellStyle name="20% - Accent4 4 2 2 2 2 2 2 2" xfId="40810"/>
    <cellStyle name="20% - Accent4 4 2 2 2 2 2 2 2 2" xfId="40811"/>
    <cellStyle name="20% - Accent4 4 2 2 2 2 2 2 3" xfId="40812"/>
    <cellStyle name="20% - Accent4 4 2 2 2 2 2 3" xfId="40813"/>
    <cellStyle name="20% - Accent4 4 2 2 2 2 2 3 2" xfId="40814"/>
    <cellStyle name="20% - Accent4 4 2 2 2 2 2 4" xfId="40815"/>
    <cellStyle name="20% - Accent4 4 2 2 2 2 3" xfId="40816"/>
    <cellStyle name="20% - Accent4 4 2 2 2 2 3 2" xfId="40817"/>
    <cellStyle name="20% - Accent4 4 2 2 2 2 3 2 2" xfId="40818"/>
    <cellStyle name="20% - Accent4 4 2 2 2 2 3 2 2 2" xfId="40819"/>
    <cellStyle name="20% - Accent4 4 2 2 2 2 3 2 3" xfId="40820"/>
    <cellStyle name="20% - Accent4 4 2 2 2 2 3 3" xfId="40821"/>
    <cellStyle name="20% - Accent4 4 2 2 2 2 3 3 2" xfId="40822"/>
    <cellStyle name="20% - Accent4 4 2 2 2 2 3 4" xfId="40823"/>
    <cellStyle name="20% - Accent4 4 2 2 2 2 4" xfId="40824"/>
    <cellStyle name="20% - Accent4 4 2 2 2 2 4 2" xfId="40825"/>
    <cellStyle name="20% - Accent4 4 2 2 2 2 4 2 2" xfId="40826"/>
    <cellStyle name="20% - Accent4 4 2 2 2 2 4 3" xfId="40827"/>
    <cellStyle name="20% - Accent4 4 2 2 2 2 5" xfId="40828"/>
    <cellStyle name="20% - Accent4 4 2 2 2 2 5 2" xfId="40829"/>
    <cellStyle name="20% - Accent4 4 2 2 2 2 6" xfId="40830"/>
    <cellStyle name="20% - Accent4 4 2 2 2 3" xfId="40831"/>
    <cellStyle name="20% - Accent4 4 2 2 2 3 2" xfId="40832"/>
    <cellStyle name="20% - Accent4 4 2 2 2 3 2 2" xfId="40833"/>
    <cellStyle name="20% - Accent4 4 2 2 2 3 2 2 2" xfId="40834"/>
    <cellStyle name="20% - Accent4 4 2 2 2 3 2 3" xfId="40835"/>
    <cellStyle name="20% - Accent4 4 2 2 2 3 3" xfId="40836"/>
    <cellStyle name="20% - Accent4 4 2 2 2 3 3 2" xfId="40837"/>
    <cellStyle name="20% - Accent4 4 2 2 2 3 4" xfId="40838"/>
    <cellStyle name="20% - Accent4 4 2 2 2 4" xfId="40839"/>
    <cellStyle name="20% - Accent4 4 2 2 2 4 2" xfId="40840"/>
    <cellStyle name="20% - Accent4 4 2 2 2 4 2 2" xfId="40841"/>
    <cellStyle name="20% - Accent4 4 2 2 2 4 2 2 2" xfId="40842"/>
    <cellStyle name="20% - Accent4 4 2 2 2 4 2 3" xfId="40843"/>
    <cellStyle name="20% - Accent4 4 2 2 2 4 3" xfId="40844"/>
    <cellStyle name="20% - Accent4 4 2 2 2 4 3 2" xfId="40845"/>
    <cellStyle name="20% - Accent4 4 2 2 2 4 4" xfId="40846"/>
    <cellStyle name="20% - Accent4 4 2 2 2 5" xfId="40847"/>
    <cellStyle name="20% - Accent4 4 2 2 2 5 2" xfId="40848"/>
    <cellStyle name="20% - Accent4 4 2 2 2 5 2 2" xfId="40849"/>
    <cellStyle name="20% - Accent4 4 2 2 2 5 3" xfId="40850"/>
    <cellStyle name="20% - Accent4 4 2 2 2 6" xfId="40851"/>
    <cellStyle name="20% - Accent4 4 2 2 2 6 2" xfId="40852"/>
    <cellStyle name="20% - Accent4 4 2 2 2 7" xfId="40853"/>
    <cellStyle name="20% - Accent4 4 2 2 3" xfId="40854"/>
    <cellStyle name="20% - Accent4 4 2 2 3 2" xfId="40855"/>
    <cellStyle name="20% - Accent4 4 2 2 3 2 2" xfId="40856"/>
    <cellStyle name="20% - Accent4 4 2 2 3 2 2 2" xfId="40857"/>
    <cellStyle name="20% - Accent4 4 2 2 3 2 2 2 2" xfId="40858"/>
    <cellStyle name="20% - Accent4 4 2 2 3 2 2 3" xfId="40859"/>
    <cellStyle name="20% - Accent4 4 2 2 3 2 3" xfId="40860"/>
    <cellStyle name="20% - Accent4 4 2 2 3 2 3 2" xfId="40861"/>
    <cellStyle name="20% - Accent4 4 2 2 3 2 4" xfId="40862"/>
    <cellStyle name="20% - Accent4 4 2 2 3 3" xfId="40863"/>
    <cellStyle name="20% - Accent4 4 2 2 3 3 2" xfId="40864"/>
    <cellStyle name="20% - Accent4 4 2 2 3 3 2 2" xfId="40865"/>
    <cellStyle name="20% - Accent4 4 2 2 3 3 2 2 2" xfId="40866"/>
    <cellStyle name="20% - Accent4 4 2 2 3 3 2 3" xfId="40867"/>
    <cellStyle name="20% - Accent4 4 2 2 3 3 3" xfId="40868"/>
    <cellStyle name="20% - Accent4 4 2 2 3 3 3 2" xfId="40869"/>
    <cellStyle name="20% - Accent4 4 2 2 3 3 4" xfId="40870"/>
    <cellStyle name="20% - Accent4 4 2 2 3 4" xfId="40871"/>
    <cellStyle name="20% - Accent4 4 2 2 3 4 2" xfId="40872"/>
    <cellStyle name="20% - Accent4 4 2 2 3 4 2 2" xfId="40873"/>
    <cellStyle name="20% - Accent4 4 2 2 3 4 3" xfId="40874"/>
    <cellStyle name="20% - Accent4 4 2 2 3 5" xfId="40875"/>
    <cellStyle name="20% - Accent4 4 2 2 3 5 2" xfId="40876"/>
    <cellStyle name="20% - Accent4 4 2 2 3 6" xfId="40877"/>
    <cellStyle name="20% - Accent4 4 2 2 4" xfId="40878"/>
    <cellStyle name="20% - Accent4 4 2 2 4 2" xfId="40879"/>
    <cellStyle name="20% - Accent4 4 2 2 4 2 2" xfId="40880"/>
    <cellStyle name="20% - Accent4 4 2 2 4 2 2 2" xfId="40881"/>
    <cellStyle name="20% - Accent4 4 2 2 4 2 3" xfId="40882"/>
    <cellStyle name="20% - Accent4 4 2 2 4 3" xfId="40883"/>
    <cellStyle name="20% - Accent4 4 2 2 4 3 2" xfId="40884"/>
    <cellStyle name="20% - Accent4 4 2 2 4 4" xfId="40885"/>
    <cellStyle name="20% - Accent4 4 2 2 5" xfId="40886"/>
    <cellStyle name="20% - Accent4 4 2 2 5 2" xfId="40887"/>
    <cellStyle name="20% - Accent4 4 2 2 5 2 2" xfId="40888"/>
    <cellStyle name="20% - Accent4 4 2 2 5 2 2 2" xfId="40889"/>
    <cellStyle name="20% - Accent4 4 2 2 5 2 3" xfId="40890"/>
    <cellStyle name="20% - Accent4 4 2 2 5 3" xfId="40891"/>
    <cellStyle name="20% - Accent4 4 2 2 5 3 2" xfId="40892"/>
    <cellStyle name="20% - Accent4 4 2 2 5 4" xfId="40893"/>
    <cellStyle name="20% - Accent4 4 2 2 6" xfId="40894"/>
    <cellStyle name="20% - Accent4 4 2 2 6 2" xfId="40895"/>
    <cellStyle name="20% - Accent4 4 2 2 6 2 2" xfId="40896"/>
    <cellStyle name="20% - Accent4 4 2 2 6 3" xfId="40897"/>
    <cellStyle name="20% - Accent4 4 2 2 7" xfId="40898"/>
    <cellStyle name="20% - Accent4 4 2 2 7 2" xfId="40899"/>
    <cellStyle name="20% - Accent4 4 2 2 8" xfId="40900"/>
    <cellStyle name="20% - Accent4 4 2 3" xfId="98"/>
    <cellStyle name="20% - Accent4 4 2 3 2" xfId="40901"/>
    <cellStyle name="20% - Accent4 4 2 3 2 2" xfId="40902"/>
    <cellStyle name="20% - Accent4 4 2 3 2 2 2" xfId="40903"/>
    <cellStyle name="20% - Accent4 4 2 3 2 2 2 2" xfId="40904"/>
    <cellStyle name="20% - Accent4 4 2 3 2 2 2 2 2" xfId="40905"/>
    <cellStyle name="20% - Accent4 4 2 3 2 2 2 3" xfId="40906"/>
    <cellStyle name="20% - Accent4 4 2 3 2 2 3" xfId="40907"/>
    <cellStyle name="20% - Accent4 4 2 3 2 2 3 2" xfId="40908"/>
    <cellStyle name="20% - Accent4 4 2 3 2 2 4" xfId="40909"/>
    <cellStyle name="20% - Accent4 4 2 3 2 3" xfId="40910"/>
    <cellStyle name="20% - Accent4 4 2 3 2 3 2" xfId="40911"/>
    <cellStyle name="20% - Accent4 4 2 3 2 3 2 2" xfId="40912"/>
    <cellStyle name="20% - Accent4 4 2 3 2 3 2 2 2" xfId="40913"/>
    <cellStyle name="20% - Accent4 4 2 3 2 3 2 3" xfId="40914"/>
    <cellStyle name="20% - Accent4 4 2 3 2 3 3" xfId="40915"/>
    <cellStyle name="20% - Accent4 4 2 3 2 3 3 2" xfId="40916"/>
    <cellStyle name="20% - Accent4 4 2 3 2 3 4" xfId="40917"/>
    <cellStyle name="20% - Accent4 4 2 3 2 4" xfId="40918"/>
    <cellStyle name="20% - Accent4 4 2 3 2 4 2" xfId="40919"/>
    <cellStyle name="20% - Accent4 4 2 3 2 4 2 2" xfId="40920"/>
    <cellStyle name="20% - Accent4 4 2 3 2 4 3" xfId="40921"/>
    <cellStyle name="20% - Accent4 4 2 3 2 5" xfId="40922"/>
    <cellStyle name="20% - Accent4 4 2 3 2 5 2" xfId="40923"/>
    <cellStyle name="20% - Accent4 4 2 3 2 6" xfId="40924"/>
    <cellStyle name="20% - Accent4 4 2 3 3" xfId="40925"/>
    <cellStyle name="20% - Accent4 4 2 3 3 2" xfId="40926"/>
    <cellStyle name="20% - Accent4 4 2 3 3 2 2" xfId="40927"/>
    <cellStyle name="20% - Accent4 4 2 3 3 2 2 2" xfId="40928"/>
    <cellStyle name="20% - Accent4 4 2 3 3 2 3" xfId="40929"/>
    <cellStyle name="20% - Accent4 4 2 3 3 3" xfId="40930"/>
    <cellStyle name="20% - Accent4 4 2 3 3 3 2" xfId="40931"/>
    <cellStyle name="20% - Accent4 4 2 3 3 4" xfId="40932"/>
    <cellStyle name="20% - Accent4 4 2 3 4" xfId="40933"/>
    <cellStyle name="20% - Accent4 4 2 3 4 2" xfId="40934"/>
    <cellStyle name="20% - Accent4 4 2 3 4 2 2" xfId="40935"/>
    <cellStyle name="20% - Accent4 4 2 3 4 2 2 2" xfId="40936"/>
    <cellStyle name="20% - Accent4 4 2 3 4 2 3" xfId="40937"/>
    <cellStyle name="20% - Accent4 4 2 3 4 3" xfId="40938"/>
    <cellStyle name="20% - Accent4 4 2 3 4 3 2" xfId="40939"/>
    <cellStyle name="20% - Accent4 4 2 3 4 4" xfId="40940"/>
    <cellStyle name="20% - Accent4 4 2 3 5" xfId="40941"/>
    <cellStyle name="20% - Accent4 4 2 3 5 2" xfId="40942"/>
    <cellStyle name="20% - Accent4 4 2 3 5 2 2" xfId="40943"/>
    <cellStyle name="20% - Accent4 4 2 3 5 3" xfId="40944"/>
    <cellStyle name="20% - Accent4 4 2 3 6" xfId="40945"/>
    <cellStyle name="20% - Accent4 4 2 3 6 2" xfId="40946"/>
    <cellStyle name="20% - Accent4 4 2 3 7" xfId="40947"/>
    <cellStyle name="20% - Accent4 4 2 4" xfId="40948"/>
    <cellStyle name="20% - Accent4 4 2 4 2" xfId="40949"/>
    <cellStyle name="20% - Accent4 4 2 4 2 2" xfId="40950"/>
    <cellStyle name="20% - Accent4 4 2 4 2 2 2" xfId="40951"/>
    <cellStyle name="20% - Accent4 4 2 4 2 2 2 2" xfId="40952"/>
    <cellStyle name="20% - Accent4 4 2 4 2 2 3" xfId="40953"/>
    <cellStyle name="20% - Accent4 4 2 4 2 3" xfId="40954"/>
    <cellStyle name="20% - Accent4 4 2 4 2 3 2" xfId="40955"/>
    <cellStyle name="20% - Accent4 4 2 4 2 4" xfId="40956"/>
    <cellStyle name="20% - Accent4 4 2 4 3" xfId="40957"/>
    <cellStyle name="20% - Accent4 4 2 4 3 2" xfId="40958"/>
    <cellStyle name="20% - Accent4 4 2 4 3 2 2" xfId="40959"/>
    <cellStyle name="20% - Accent4 4 2 4 3 2 2 2" xfId="40960"/>
    <cellStyle name="20% - Accent4 4 2 4 3 2 3" xfId="40961"/>
    <cellStyle name="20% - Accent4 4 2 4 3 3" xfId="40962"/>
    <cellStyle name="20% - Accent4 4 2 4 3 3 2" xfId="40963"/>
    <cellStyle name="20% - Accent4 4 2 4 3 4" xfId="40964"/>
    <cellStyle name="20% - Accent4 4 2 4 4" xfId="40965"/>
    <cellStyle name="20% - Accent4 4 2 4 4 2" xfId="40966"/>
    <cellStyle name="20% - Accent4 4 2 4 4 2 2" xfId="40967"/>
    <cellStyle name="20% - Accent4 4 2 4 4 3" xfId="40968"/>
    <cellStyle name="20% - Accent4 4 2 4 5" xfId="40969"/>
    <cellStyle name="20% - Accent4 4 2 4 5 2" xfId="40970"/>
    <cellStyle name="20% - Accent4 4 2 4 6" xfId="40971"/>
    <cellStyle name="20% - Accent4 4 2 5" xfId="40972"/>
    <cellStyle name="20% - Accent4 4 2 5 2" xfId="40973"/>
    <cellStyle name="20% - Accent4 4 2 5 2 2" xfId="40974"/>
    <cellStyle name="20% - Accent4 4 2 5 2 2 2" xfId="40975"/>
    <cellStyle name="20% - Accent4 4 2 5 2 2 2 2" xfId="40976"/>
    <cellStyle name="20% - Accent4 4 2 5 2 2 3" xfId="40977"/>
    <cellStyle name="20% - Accent4 4 2 5 2 3" xfId="40978"/>
    <cellStyle name="20% - Accent4 4 2 5 2 3 2" xfId="40979"/>
    <cellStyle name="20% - Accent4 4 2 5 2 4" xfId="40980"/>
    <cellStyle name="20% - Accent4 4 2 5 3" xfId="40981"/>
    <cellStyle name="20% - Accent4 4 2 5 3 2" xfId="40982"/>
    <cellStyle name="20% - Accent4 4 2 5 3 2 2" xfId="40983"/>
    <cellStyle name="20% - Accent4 4 2 5 3 2 2 2" xfId="40984"/>
    <cellStyle name="20% - Accent4 4 2 5 3 2 3" xfId="40985"/>
    <cellStyle name="20% - Accent4 4 2 5 3 3" xfId="40986"/>
    <cellStyle name="20% - Accent4 4 2 5 3 3 2" xfId="40987"/>
    <cellStyle name="20% - Accent4 4 2 5 3 4" xfId="40988"/>
    <cellStyle name="20% - Accent4 4 2 5 4" xfId="40989"/>
    <cellStyle name="20% - Accent4 4 2 5 4 2" xfId="40990"/>
    <cellStyle name="20% - Accent4 4 2 5 4 2 2" xfId="40991"/>
    <cellStyle name="20% - Accent4 4 2 5 4 3" xfId="40992"/>
    <cellStyle name="20% - Accent4 4 2 5 5" xfId="40993"/>
    <cellStyle name="20% - Accent4 4 2 5 5 2" xfId="40994"/>
    <cellStyle name="20% - Accent4 4 2 5 6" xfId="40995"/>
    <cellStyle name="20% - Accent4 4 2 6" xfId="40996"/>
    <cellStyle name="20% - Accent4 4 2 6 2" xfId="40997"/>
    <cellStyle name="20% - Accent4 4 2 6 2 2" xfId="40998"/>
    <cellStyle name="20% - Accent4 4 2 6 2 2 2" xfId="40999"/>
    <cellStyle name="20% - Accent4 4 2 6 2 3" xfId="41000"/>
    <cellStyle name="20% - Accent4 4 2 6 3" xfId="41001"/>
    <cellStyle name="20% - Accent4 4 2 6 3 2" xfId="41002"/>
    <cellStyle name="20% - Accent4 4 2 6 4" xfId="41003"/>
    <cellStyle name="20% - Accent4 4 2 7" xfId="41004"/>
    <cellStyle name="20% - Accent4 4 2 7 2" xfId="41005"/>
    <cellStyle name="20% - Accent4 4 2 7 2 2" xfId="41006"/>
    <cellStyle name="20% - Accent4 4 2 7 2 2 2" xfId="41007"/>
    <cellStyle name="20% - Accent4 4 2 7 2 3" xfId="41008"/>
    <cellStyle name="20% - Accent4 4 2 7 3" xfId="41009"/>
    <cellStyle name="20% - Accent4 4 2 7 3 2" xfId="41010"/>
    <cellStyle name="20% - Accent4 4 2 7 4" xfId="41011"/>
    <cellStyle name="20% - Accent4 4 2 8" xfId="41012"/>
    <cellStyle name="20% - Accent4 4 2 8 2" xfId="41013"/>
    <cellStyle name="20% - Accent4 4 2 8 2 2" xfId="41014"/>
    <cellStyle name="20% - Accent4 4 2 8 3" xfId="41015"/>
    <cellStyle name="20% - Accent4 4 2 9" xfId="41016"/>
    <cellStyle name="20% - Accent4 4 2 9 2" xfId="41017"/>
    <cellStyle name="20% - Accent4 4 3" xfId="99"/>
    <cellStyle name="20% - Accent4 4 3 2" xfId="100"/>
    <cellStyle name="20% - Accent4 4 3 2 2" xfId="41018"/>
    <cellStyle name="20% - Accent4 4 3 2 2 2" xfId="41019"/>
    <cellStyle name="20% - Accent4 4 3 2 2 2 2" xfId="41020"/>
    <cellStyle name="20% - Accent4 4 3 2 2 2 2 2" xfId="41021"/>
    <cellStyle name="20% - Accent4 4 3 2 2 2 2 2 2" xfId="41022"/>
    <cellStyle name="20% - Accent4 4 3 2 2 2 2 3" xfId="41023"/>
    <cellStyle name="20% - Accent4 4 3 2 2 2 3" xfId="41024"/>
    <cellStyle name="20% - Accent4 4 3 2 2 2 3 2" xfId="41025"/>
    <cellStyle name="20% - Accent4 4 3 2 2 2 4" xfId="41026"/>
    <cellStyle name="20% - Accent4 4 3 2 2 3" xfId="41027"/>
    <cellStyle name="20% - Accent4 4 3 2 2 3 2" xfId="41028"/>
    <cellStyle name="20% - Accent4 4 3 2 2 3 2 2" xfId="41029"/>
    <cellStyle name="20% - Accent4 4 3 2 2 3 2 2 2" xfId="41030"/>
    <cellStyle name="20% - Accent4 4 3 2 2 3 2 3" xfId="41031"/>
    <cellStyle name="20% - Accent4 4 3 2 2 3 3" xfId="41032"/>
    <cellStyle name="20% - Accent4 4 3 2 2 3 3 2" xfId="41033"/>
    <cellStyle name="20% - Accent4 4 3 2 2 3 4" xfId="41034"/>
    <cellStyle name="20% - Accent4 4 3 2 2 4" xfId="41035"/>
    <cellStyle name="20% - Accent4 4 3 2 2 4 2" xfId="41036"/>
    <cellStyle name="20% - Accent4 4 3 2 2 4 2 2" xfId="41037"/>
    <cellStyle name="20% - Accent4 4 3 2 2 4 3" xfId="41038"/>
    <cellStyle name="20% - Accent4 4 3 2 2 5" xfId="41039"/>
    <cellStyle name="20% - Accent4 4 3 2 2 5 2" xfId="41040"/>
    <cellStyle name="20% - Accent4 4 3 2 2 6" xfId="41041"/>
    <cellStyle name="20% - Accent4 4 3 2 3" xfId="41042"/>
    <cellStyle name="20% - Accent4 4 3 2 3 2" xfId="41043"/>
    <cellStyle name="20% - Accent4 4 3 2 3 2 2" xfId="41044"/>
    <cellStyle name="20% - Accent4 4 3 2 3 2 2 2" xfId="41045"/>
    <cellStyle name="20% - Accent4 4 3 2 3 2 3" xfId="41046"/>
    <cellStyle name="20% - Accent4 4 3 2 3 3" xfId="41047"/>
    <cellStyle name="20% - Accent4 4 3 2 3 3 2" xfId="41048"/>
    <cellStyle name="20% - Accent4 4 3 2 3 4" xfId="41049"/>
    <cellStyle name="20% - Accent4 4 3 2 4" xfId="41050"/>
    <cellStyle name="20% - Accent4 4 3 2 4 2" xfId="41051"/>
    <cellStyle name="20% - Accent4 4 3 2 4 2 2" xfId="41052"/>
    <cellStyle name="20% - Accent4 4 3 2 4 2 2 2" xfId="41053"/>
    <cellStyle name="20% - Accent4 4 3 2 4 2 3" xfId="41054"/>
    <cellStyle name="20% - Accent4 4 3 2 4 3" xfId="41055"/>
    <cellStyle name="20% - Accent4 4 3 2 4 3 2" xfId="41056"/>
    <cellStyle name="20% - Accent4 4 3 2 4 4" xfId="41057"/>
    <cellStyle name="20% - Accent4 4 3 2 5" xfId="41058"/>
    <cellStyle name="20% - Accent4 4 3 2 5 2" xfId="41059"/>
    <cellStyle name="20% - Accent4 4 3 2 5 2 2" xfId="41060"/>
    <cellStyle name="20% - Accent4 4 3 2 5 3" xfId="41061"/>
    <cellStyle name="20% - Accent4 4 3 2 6" xfId="41062"/>
    <cellStyle name="20% - Accent4 4 3 2 6 2" xfId="41063"/>
    <cellStyle name="20% - Accent4 4 3 2 7" xfId="41064"/>
    <cellStyle name="20% - Accent4 4 3 3" xfId="41065"/>
    <cellStyle name="20% - Accent4 4 3 3 2" xfId="41066"/>
    <cellStyle name="20% - Accent4 4 3 3 2 2" xfId="41067"/>
    <cellStyle name="20% - Accent4 4 3 3 2 2 2" xfId="41068"/>
    <cellStyle name="20% - Accent4 4 3 3 2 2 2 2" xfId="41069"/>
    <cellStyle name="20% - Accent4 4 3 3 2 2 3" xfId="41070"/>
    <cellStyle name="20% - Accent4 4 3 3 2 3" xfId="41071"/>
    <cellStyle name="20% - Accent4 4 3 3 2 3 2" xfId="41072"/>
    <cellStyle name="20% - Accent4 4 3 3 2 4" xfId="41073"/>
    <cellStyle name="20% - Accent4 4 3 3 3" xfId="41074"/>
    <cellStyle name="20% - Accent4 4 3 3 3 2" xfId="41075"/>
    <cellStyle name="20% - Accent4 4 3 3 3 2 2" xfId="41076"/>
    <cellStyle name="20% - Accent4 4 3 3 3 2 2 2" xfId="41077"/>
    <cellStyle name="20% - Accent4 4 3 3 3 2 3" xfId="41078"/>
    <cellStyle name="20% - Accent4 4 3 3 3 3" xfId="41079"/>
    <cellStyle name="20% - Accent4 4 3 3 3 3 2" xfId="41080"/>
    <cellStyle name="20% - Accent4 4 3 3 3 4" xfId="41081"/>
    <cellStyle name="20% - Accent4 4 3 3 4" xfId="41082"/>
    <cellStyle name="20% - Accent4 4 3 3 4 2" xfId="41083"/>
    <cellStyle name="20% - Accent4 4 3 3 4 2 2" xfId="41084"/>
    <cellStyle name="20% - Accent4 4 3 3 4 3" xfId="41085"/>
    <cellStyle name="20% - Accent4 4 3 3 5" xfId="41086"/>
    <cellStyle name="20% - Accent4 4 3 3 5 2" xfId="41087"/>
    <cellStyle name="20% - Accent4 4 3 3 6" xfId="41088"/>
    <cellStyle name="20% - Accent4 4 3 4" xfId="41089"/>
    <cellStyle name="20% - Accent4 4 3 4 2" xfId="41090"/>
    <cellStyle name="20% - Accent4 4 3 4 2 2" xfId="41091"/>
    <cellStyle name="20% - Accent4 4 3 4 2 2 2" xfId="41092"/>
    <cellStyle name="20% - Accent4 4 3 4 2 3" xfId="41093"/>
    <cellStyle name="20% - Accent4 4 3 4 3" xfId="41094"/>
    <cellStyle name="20% - Accent4 4 3 4 3 2" xfId="41095"/>
    <cellStyle name="20% - Accent4 4 3 4 4" xfId="41096"/>
    <cellStyle name="20% - Accent4 4 3 5" xfId="41097"/>
    <cellStyle name="20% - Accent4 4 3 5 2" xfId="41098"/>
    <cellStyle name="20% - Accent4 4 3 5 2 2" xfId="41099"/>
    <cellStyle name="20% - Accent4 4 3 5 2 2 2" xfId="41100"/>
    <cellStyle name="20% - Accent4 4 3 5 2 3" xfId="41101"/>
    <cellStyle name="20% - Accent4 4 3 5 3" xfId="41102"/>
    <cellStyle name="20% - Accent4 4 3 5 3 2" xfId="41103"/>
    <cellStyle name="20% - Accent4 4 3 5 4" xfId="41104"/>
    <cellStyle name="20% - Accent4 4 3 6" xfId="41105"/>
    <cellStyle name="20% - Accent4 4 3 6 2" xfId="41106"/>
    <cellStyle name="20% - Accent4 4 3 6 2 2" xfId="41107"/>
    <cellStyle name="20% - Accent4 4 3 6 3" xfId="41108"/>
    <cellStyle name="20% - Accent4 4 3 7" xfId="41109"/>
    <cellStyle name="20% - Accent4 4 3 7 2" xfId="41110"/>
    <cellStyle name="20% - Accent4 4 3 8" xfId="41111"/>
    <cellStyle name="20% - Accent4 4 4" xfId="101"/>
    <cellStyle name="20% - Accent4 4 4 2" xfId="41112"/>
    <cellStyle name="20% - Accent4 4 4 2 2" xfId="41113"/>
    <cellStyle name="20% - Accent4 4 4 2 2 2" xfId="41114"/>
    <cellStyle name="20% - Accent4 4 4 2 2 2 2" xfId="41115"/>
    <cellStyle name="20% - Accent4 4 4 2 2 2 2 2" xfId="41116"/>
    <cellStyle name="20% - Accent4 4 4 2 2 2 3" xfId="41117"/>
    <cellStyle name="20% - Accent4 4 4 2 2 3" xfId="41118"/>
    <cellStyle name="20% - Accent4 4 4 2 2 3 2" xfId="41119"/>
    <cellStyle name="20% - Accent4 4 4 2 2 4" xfId="41120"/>
    <cellStyle name="20% - Accent4 4 4 2 3" xfId="41121"/>
    <cellStyle name="20% - Accent4 4 4 2 3 2" xfId="41122"/>
    <cellStyle name="20% - Accent4 4 4 2 3 2 2" xfId="41123"/>
    <cellStyle name="20% - Accent4 4 4 2 3 2 2 2" xfId="41124"/>
    <cellStyle name="20% - Accent4 4 4 2 3 2 3" xfId="41125"/>
    <cellStyle name="20% - Accent4 4 4 2 3 3" xfId="41126"/>
    <cellStyle name="20% - Accent4 4 4 2 3 3 2" xfId="41127"/>
    <cellStyle name="20% - Accent4 4 4 2 3 4" xfId="41128"/>
    <cellStyle name="20% - Accent4 4 4 2 4" xfId="41129"/>
    <cellStyle name="20% - Accent4 4 4 2 4 2" xfId="41130"/>
    <cellStyle name="20% - Accent4 4 4 2 4 2 2" xfId="41131"/>
    <cellStyle name="20% - Accent4 4 4 2 4 3" xfId="41132"/>
    <cellStyle name="20% - Accent4 4 4 2 5" xfId="41133"/>
    <cellStyle name="20% - Accent4 4 4 2 5 2" xfId="41134"/>
    <cellStyle name="20% - Accent4 4 4 2 6" xfId="41135"/>
    <cellStyle name="20% - Accent4 4 4 3" xfId="41136"/>
    <cellStyle name="20% - Accent4 4 4 3 2" xfId="41137"/>
    <cellStyle name="20% - Accent4 4 4 3 2 2" xfId="41138"/>
    <cellStyle name="20% - Accent4 4 4 3 2 2 2" xfId="41139"/>
    <cellStyle name="20% - Accent4 4 4 3 2 3" xfId="41140"/>
    <cellStyle name="20% - Accent4 4 4 3 3" xfId="41141"/>
    <cellStyle name="20% - Accent4 4 4 3 3 2" xfId="41142"/>
    <cellStyle name="20% - Accent4 4 4 3 4" xfId="41143"/>
    <cellStyle name="20% - Accent4 4 4 4" xfId="41144"/>
    <cellStyle name="20% - Accent4 4 4 4 2" xfId="41145"/>
    <cellStyle name="20% - Accent4 4 4 4 2 2" xfId="41146"/>
    <cellStyle name="20% - Accent4 4 4 4 2 2 2" xfId="41147"/>
    <cellStyle name="20% - Accent4 4 4 4 2 3" xfId="41148"/>
    <cellStyle name="20% - Accent4 4 4 4 3" xfId="41149"/>
    <cellStyle name="20% - Accent4 4 4 4 3 2" xfId="41150"/>
    <cellStyle name="20% - Accent4 4 4 4 4" xfId="41151"/>
    <cellStyle name="20% - Accent4 4 4 5" xfId="41152"/>
    <cellStyle name="20% - Accent4 4 4 5 2" xfId="41153"/>
    <cellStyle name="20% - Accent4 4 4 5 2 2" xfId="41154"/>
    <cellStyle name="20% - Accent4 4 4 5 3" xfId="41155"/>
    <cellStyle name="20% - Accent4 4 4 6" xfId="41156"/>
    <cellStyle name="20% - Accent4 4 4 6 2" xfId="41157"/>
    <cellStyle name="20% - Accent4 4 4 7" xfId="41158"/>
    <cellStyle name="20% - Accent4 4 5" xfId="41159"/>
    <cellStyle name="20% - Accent4 4 5 2" xfId="41160"/>
    <cellStyle name="20% - Accent4 4 5 2 2" xfId="41161"/>
    <cellStyle name="20% - Accent4 4 5 2 2 2" xfId="41162"/>
    <cellStyle name="20% - Accent4 4 5 2 2 2 2" xfId="41163"/>
    <cellStyle name="20% - Accent4 4 5 2 2 3" xfId="41164"/>
    <cellStyle name="20% - Accent4 4 5 2 3" xfId="41165"/>
    <cellStyle name="20% - Accent4 4 5 2 3 2" xfId="41166"/>
    <cellStyle name="20% - Accent4 4 5 2 4" xfId="41167"/>
    <cellStyle name="20% - Accent4 4 5 3" xfId="41168"/>
    <cellStyle name="20% - Accent4 4 5 3 2" xfId="41169"/>
    <cellStyle name="20% - Accent4 4 5 3 2 2" xfId="41170"/>
    <cellStyle name="20% - Accent4 4 5 3 2 2 2" xfId="41171"/>
    <cellStyle name="20% - Accent4 4 5 3 2 3" xfId="41172"/>
    <cellStyle name="20% - Accent4 4 5 3 3" xfId="41173"/>
    <cellStyle name="20% - Accent4 4 5 3 3 2" xfId="41174"/>
    <cellStyle name="20% - Accent4 4 5 3 4" xfId="41175"/>
    <cellStyle name="20% - Accent4 4 5 4" xfId="41176"/>
    <cellStyle name="20% - Accent4 4 5 4 2" xfId="41177"/>
    <cellStyle name="20% - Accent4 4 5 4 2 2" xfId="41178"/>
    <cellStyle name="20% - Accent4 4 5 4 3" xfId="41179"/>
    <cellStyle name="20% - Accent4 4 5 5" xfId="41180"/>
    <cellStyle name="20% - Accent4 4 5 5 2" xfId="41181"/>
    <cellStyle name="20% - Accent4 4 5 6" xfId="41182"/>
    <cellStyle name="20% - Accent4 4 6" xfId="41183"/>
    <cellStyle name="20% - Accent4 4 6 2" xfId="41184"/>
    <cellStyle name="20% - Accent4 4 6 2 2" xfId="41185"/>
    <cellStyle name="20% - Accent4 4 6 2 2 2" xfId="41186"/>
    <cellStyle name="20% - Accent4 4 6 2 2 2 2" xfId="41187"/>
    <cellStyle name="20% - Accent4 4 6 2 2 3" xfId="41188"/>
    <cellStyle name="20% - Accent4 4 6 2 3" xfId="41189"/>
    <cellStyle name="20% - Accent4 4 6 2 3 2" xfId="41190"/>
    <cellStyle name="20% - Accent4 4 6 2 4" xfId="41191"/>
    <cellStyle name="20% - Accent4 4 6 3" xfId="41192"/>
    <cellStyle name="20% - Accent4 4 6 3 2" xfId="41193"/>
    <cellStyle name="20% - Accent4 4 6 3 2 2" xfId="41194"/>
    <cellStyle name="20% - Accent4 4 6 3 2 2 2" xfId="41195"/>
    <cellStyle name="20% - Accent4 4 6 3 2 3" xfId="41196"/>
    <cellStyle name="20% - Accent4 4 6 3 3" xfId="41197"/>
    <cellStyle name="20% - Accent4 4 6 3 3 2" xfId="41198"/>
    <cellStyle name="20% - Accent4 4 6 3 4" xfId="41199"/>
    <cellStyle name="20% - Accent4 4 6 4" xfId="41200"/>
    <cellStyle name="20% - Accent4 4 6 4 2" xfId="41201"/>
    <cellStyle name="20% - Accent4 4 6 4 2 2" xfId="41202"/>
    <cellStyle name="20% - Accent4 4 6 4 3" xfId="41203"/>
    <cellStyle name="20% - Accent4 4 6 5" xfId="41204"/>
    <cellStyle name="20% - Accent4 4 6 5 2" xfId="41205"/>
    <cellStyle name="20% - Accent4 4 6 6" xfId="41206"/>
    <cellStyle name="20% - Accent4 4 7" xfId="41207"/>
    <cellStyle name="20% - Accent4 4 7 2" xfId="41208"/>
    <cellStyle name="20% - Accent4 4 7 2 2" xfId="41209"/>
    <cellStyle name="20% - Accent4 4 7 2 2 2" xfId="41210"/>
    <cellStyle name="20% - Accent4 4 7 2 3" xfId="41211"/>
    <cellStyle name="20% - Accent4 4 7 3" xfId="41212"/>
    <cellStyle name="20% - Accent4 4 7 3 2" xfId="41213"/>
    <cellStyle name="20% - Accent4 4 7 4" xfId="41214"/>
    <cellStyle name="20% - Accent4 4 8" xfId="41215"/>
    <cellStyle name="20% - Accent4 4 8 2" xfId="41216"/>
    <cellStyle name="20% - Accent4 4 8 2 2" xfId="41217"/>
    <cellStyle name="20% - Accent4 4 8 2 2 2" xfId="41218"/>
    <cellStyle name="20% - Accent4 4 8 2 3" xfId="41219"/>
    <cellStyle name="20% - Accent4 4 8 3" xfId="41220"/>
    <cellStyle name="20% - Accent4 4 8 3 2" xfId="41221"/>
    <cellStyle name="20% - Accent4 4 8 4" xfId="41222"/>
    <cellStyle name="20% - Accent4 4 9" xfId="41223"/>
    <cellStyle name="20% - Accent4 4 9 2" xfId="41224"/>
    <cellStyle name="20% - Accent4 4 9 2 2" xfId="41225"/>
    <cellStyle name="20% - Accent4 4 9 3" xfId="41226"/>
    <cellStyle name="20% - Accent5" xfId="5710" builtinId="46" customBuiltin="1"/>
    <cellStyle name="20% - Accent5 2" xfId="102"/>
    <cellStyle name="20% - Accent5 2 10" xfId="41227"/>
    <cellStyle name="20% - Accent5 2 10 2" xfId="41228"/>
    <cellStyle name="20% - Accent5 2 11" xfId="41229"/>
    <cellStyle name="20% - Accent5 2 11 2" xfId="41230"/>
    <cellStyle name="20% - Accent5 2 12" xfId="41231"/>
    <cellStyle name="20% - Accent5 2 2" xfId="103"/>
    <cellStyle name="20% - Accent5 2 2 10" xfId="41232"/>
    <cellStyle name="20% - Accent5 2 2 10 2" xfId="41233"/>
    <cellStyle name="20% - Accent5 2 2 11" xfId="41234"/>
    <cellStyle name="20% - Accent5 2 2 2" xfId="104"/>
    <cellStyle name="20% - Accent5 2 2 2 2" xfId="105"/>
    <cellStyle name="20% - Accent5 2 2 2 2 2" xfId="41235"/>
    <cellStyle name="20% - Accent5 2 2 2 2 2 2" xfId="41236"/>
    <cellStyle name="20% - Accent5 2 2 2 2 2 2 2" xfId="41237"/>
    <cellStyle name="20% - Accent5 2 2 2 2 2 2 2 2" xfId="41238"/>
    <cellStyle name="20% - Accent5 2 2 2 2 2 2 2 2 2" xfId="41239"/>
    <cellStyle name="20% - Accent5 2 2 2 2 2 2 2 3" xfId="41240"/>
    <cellStyle name="20% - Accent5 2 2 2 2 2 2 3" xfId="41241"/>
    <cellStyle name="20% - Accent5 2 2 2 2 2 2 3 2" xfId="41242"/>
    <cellStyle name="20% - Accent5 2 2 2 2 2 2 4" xfId="41243"/>
    <cellStyle name="20% - Accent5 2 2 2 2 2 3" xfId="41244"/>
    <cellStyle name="20% - Accent5 2 2 2 2 2 3 2" xfId="41245"/>
    <cellStyle name="20% - Accent5 2 2 2 2 2 3 2 2" xfId="41246"/>
    <cellStyle name="20% - Accent5 2 2 2 2 2 3 2 2 2" xfId="41247"/>
    <cellStyle name="20% - Accent5 2 2 2 2 2 3 2 3" xfId="41248"/>
    <cellStyle name="20% - Accent5 2 2 2 2 2 3 3" xfId="41249"/>
    <cellStyle name="20% - Accent5 2 2 2 2 2 3 3 2" xfId="41250"/>
    <cellStyle name="20% - Accent5 2 2 2 2 2 3 4" xfId="41251"/>
    <cellStyle name="20% - Accent5 2 2 2 2 2 4" xfId="41252"/>
    <cellStyle name="20% - Accent5 2 2 2 2 2 4 2" xfId="41253"/>
    <cellStyle name="20% - Accent5 2 2 2 2 2 4 2 2" xfId="41254"/>
    <cellStyle name="20% - Accent5 2 2 2 2 2 4 3" xfId="41255"/>
    <cellStyle name="20% - Accent5 2 2 2 2 2 5" xfId="41256"/>
    <cellStyle name="20% - Accent5 2 2 2 2 2 5 2" xfId="41257"/>
    <cellStyle name="20% - Accent5 2 2 2 2 2 6" xfId="41258"/>
    <cellStyle name="20% - Accent5 2 2 2 2 3" xfId="41259"/>
    <cellStyle name="20% - Accent5 2 2 2 2 3 2" xfId="41260"/>
    <cellStyle name="20% - Accent5 2 2 2 2 3 2 2" xfId="41261"/>
    <cellStyle name="20% - Accent5 2 2 2 2 3 2 2 2" xfId="41262"/>
    <cellStyle name="20% - Accent5 2 2 2 2 3 2 3" xfId="41263"/>
    <cellStyle name="20% - Accent5 2 2 2 2 3 3" xfId="41264"/>
    <cellStyle name="20% - Accent5 2 2 2 2 3 3 2" xfId="41265"/>
    <cellStyle name="20% - Accent5 2 2 2 2 3 4" xfId="41266"/>
    <cellStyle name="20% - Accent5 2 2 2 2 4" xfId="41267"/>
    <cellStyle name="20% - Accent5 2 2 2 2 4 2" xfId="41268"/>
    <cellStyle name="20% - Accent5 2 2 2 2 4 2 2" xfId="41269"/>
    <cellStyle name="20% - Accent5 2 2 2 2 4 2 2 2" xfId="41270"/>
    <cellStyle name="20% - Accent5 2 2 2 2 4 2 3" xfId="41271"/>
    <cellStyle name="20% - Accent5 2 2 2 2 4 3" xfId="41272"/>
    <cellStyle name="20% - Accent5 2 2 2 2 4 3 2" xfId="41273"/>
    <cellStyle name="20% - Accent5 2 2 2 2 4 4" xfId="41274"/>
    <cellStyle name="20% - Accent5 2 2 2 2 5" xfId="41275"/>
    <cellStyle name="20% - Accent5 2 2 2 2 5 2" xfId="41276"/>
    <cellStyle name="20% - Accent5 2 2 2 2 5 2 2" xfId="41277"/>
    <cellStyle name="20% - Accent5 2 2 2 2 5 3" xfId="41278"/>
    <cellStyle name="20% - Accent5 2 2 2 2 6" xfId="41279"/>
    <cellStyle name="20% - Accent5 2 2 2 2 6 2" xfId="41280"/>
    <cellStyle name="20% - Accent5 2 2 2 2 7" xfId="41281"/>
    <cellStyle name="20% - Accent5 2 2 2 3" xfId="41282"/>
    <cellStyle name="20% - Accent5 2 2 2 3 2" xfId="41283"/>
    <cellStyle name="20% - Accent5 2 2 2 3 2 2" xfId="41284"/>
    <cellStyle name="20% - Accent5 2 2 2 3 2 2 2" xfId="41285"/>
    <cellStyle name="20% - Accent5 2 2 2 3 2 2 2 2" xfId="41286"/>
    <cellStyle name="20% - Accent5 2 2 2 3 2 2 3" xfId="41287"/>
    <cellStyle name="20% - Accent5 2 2 2 3 2 3" xfId="41288"/>
    <cellStyle name="20% - Accent5 2 2 2 3 2 3 2" xfId="41289"/>
    <cellStyle name="20% - Accent5 2 2 2 3 2 4" xfId="41290"/>
    <cellStyle name="20% - Accent5 2 2 2 3 3" xfId="41291"/>
    <cellStyle name="20% - Accent5 2 2 2 3 3 2" xfId="41292"/>
    <cellStyle name="20% - Accent5 2 2 2 3 3 2 2" xfId="41293"/>
    <cellStyle name="20% - Accent5 2 2 2 3 3 2 2 2" xfId="41294"/>
    <cellStyle name="20% - Accent5 2 2 2 3 3 2 3" xfId="41295"/>
    <cellStyle name="20% - Accent5 2 2 2 3 3 3" xfId="41296"/>
    <cellStyle name="20% - Accent5 2 2 2 3 3 3 2" xfId="41297"/>
    <cellStyle name="20% - Accent5 2 2 2 3 3 4" xfId="41298"/>
    <cellStyle name="20% - Accent5 2 2 2 3 4" xfId="41299"/>
    <cellStyle name="20% - Accent5 2 2 2 3 4 2" xfId="41300"/>
    <cellStyle name="20% - Accent5 2 2 2 3 4 2 2" xfId="41301"/>
    <cellStyle name="20% - Accent5 2 2 2 3 4 3" xfId="41302"/>
    <cellStyle name="20% - Accent5 2 2 2 3 5" xfId="41303"/>
    <cellStyle name="20% - Accent5 2 2 2 3 5 2" xfId="41304"/>
    <cellStyle name="20% - Accent5 2 2 2 3 6" xfId="41305"/>
    <cellStyle name="20% - Accent5 2 2 2 4" xfId="41306"/>
    <cellStyle name="20% - Accent5 2 2 2 4 2" xfId="41307"/>
    <cellStyle name="20% - Accent5 2 2 2 4 2 2" xfId="41308"/>
    <cellStyle name="20% - Accent5 2 2 2 4 2 2 2" xfId="41309"/>
    <cellStyle name="20% - Accent5 2 2 2 4 2 3" xfId="41310"/>
    <cellStyle name="20% - Accent5 2 2 2 4 3" xfId="41311"/>
    <cellStyle name="20% - Accent5 2 2 2 4 3 2" xfId="41312"/>
    <cellStyle name="20% - Accent5 2 2 2 4 4" xfId="41313"/>
    <cellStyle name="20% - Accent5 2 2 2 5" xfId="41314"/>
    <cellStyle name="20% - Accent5 2 2 2 5 2" xfId="41315"/>
    <cellStyle name="20% - Accent5 2 2 2 5 2 2" xfId="41316"/>
    <cellStyle name="20% - Accent5 2 2 2 5 2 2 2" xfId="41317"/>
    <cellStyle name="20% - Accent5 2 2 2 5 2 3" xfId="41318"/>
    <cellStyle name="20% - Accent5 2 2 2 5 3" xfId="41319"/>
    <cellStyle name="20% - Accent5 2 2 2 5 3 2" xfId="41320"/>
    <cellStyle name="20% - Accent5 2 2 2 5 4" xfId="41321"/>
    <cellStyle name="20% - Accent5 2 2 2 6" xfId="41322"/>
    <cellStyle name="20% - Accent5 2 2 2 6 2" xfId="41323"/>
    <cellStyle name="20% - Accent5 2 2 2 6 2 2" xfId="41324"/>
    <cellStyle name="20% - Accent5 2 2 2 6 3" xfId="41325"/>
    <cellStyle name="20% - Accent5 2 2 2 7" xfId="41326"/>
    <cellStyle name="20% - Accent5 2 2 2 7 2" xfId="41327"/>
    <cellStyle name="20% - Accent5 2 2 2 8" xfId="41328"/>
    <cellStyle name="20% - Accent5 2 2 3" xfId="106"/>
    <cellStyle name="20% - Accent5 2 2 3 2" xfId="41329"/>
    <cellStyle name="20% - Accent5 2 2 3 2 2" xfId="41330"/>
    <cellStyle name="20% - Accent5 2 2 3 2 2 2" xfId="41331"/>
    <cellStyle name="20% - Accent5 2 2 3 2 2 2 2" xfId="41332"/>
    <cellStyle name="20% - Accent5 2 2 3 2 2 2 2 2" xfId="41333"/>
    <cellStyle name="20% - Accent5 2 2 3 2 2 2 3" xfId="41334"/>
    <cellStyle name="20% - Accent5 2 2 3 2 2 3" xfId="41335"/>
    <cellStyle name="20% - Accent5 2 2 3 2 2 3 2" xfId="41336"/>
    <cellStyle name="20% - Accent5 2 2 3 2 2 4" xfId="41337"/>
    <cellStyle name="20% - Accent5 2 2 3 2 3" xfId="41338"/>
    <cellStyle name="20% - Accent5 2 2 3 2 3 2" xfId="41339"/>
    <cellStyle name="20% - Accent5 2 2 3 2 3 2 2" xfId="41340"/>
    <cellStyle name="20% - Accent5 2 2 3 2 3 2 2 2" xfId="41341"/>
    <cellStyle name="20% - Accent5 2 2 3 2 3 2 3" xfId="41342"/>
    <cellStyle name="20% - Accent5 2 2 3 2 3 3" xfId="41343"/>
    <cellStyle name="20% - Accent5 2 2 3 2 3 3 2" xfId="41344"/>
    <cellStyle name="20% - Accent5 2 2 3 2 3 4" xfId="41345"/>
    <cellStyle name="20% - Accent5 2 2 3 2 4" xfId="41346"/>
    <cellStyle name="20% - Accent5 2 2 3 2 4 2" xfId="41347"/>
    <cellStyle name="20% - Accent5 2 2 3 2 4 2 2" xfId="41348"/>
    <cellStyle name="20% - Accent5 2 2 3 2 4 3" xfId="41349"/>
    <cellStyle name="20% - Accent5 2 2 3 2 5" xfId="41350"/>
    <cellStyle name="20% - Accent5 2 2 3 2 5 2" xfId="41351"/>
    <cellStyle name="20% - Accent5 2 2 3 2 6" xfId="41352"/>
    <cellStyle name="20% - Accent5 2 2 3 3" xfId="41353"/>
    <cellStyle name="20% - Accent5 2 2 3 3 2" xfId="41354"/>
    <cellStyle name="20% - Accent5 2 2 3 3 2 2" xfId="41355"/>
    <cellStyle name="20% - Accent5 2 2 3 3 2 2 2" xfId="41356"/>
    <cellStyle name="20% - Accent5 2 2 3 3 2 3" xfId="41357"/>
    <cellStyle name="20% - Accent5 2 2 3 3 3" xfId="41358"/>
    <cellStyle name="20% - Accent5 2 2 3 3 3 2" xfId="41359"/>
    <cellStyle name="20% - Accent5 2 2 3 3 4" xfId="41360"/>
    <cellStyle name="20% - Accent5 2 2 3 4" xfId="41361"/>
    <cellStyle name="20% - Accent5 2 2 3 4 2" xfId="41362"/>
    <cellStyle name="20% - Accent5 2 2 3 4 2 2" xfId="41363"/>
    <cellStyle name="20% - Accent5 2 2 3 4 2 2 2" xfId="41364"/>
    <cellStyle name="20% - Accent5 2 2 3 4 2 3" xfId="41365"/>
    <cellStyle name="20% - Accent5 2 2 3 4 3" xfId="41366"/>
    <cellStyle name="20% - Accent5 2 2 3 4 3 2" xfId="41367"/>
    <cellStyle name="20% - Accent5 2 2 3 4 4" xfId="41368"/>
    <cellStyle name="20% - Accent5 2 2 3 5" xfId="41369"/>
    <cellStyle name="20% - Accent5 2 2 3 5 2" xfId="41370"/>
    <cellStyle name="20% - Accent5 2 2 3 5 2 2" xfId="41371"/>
    <cellStyle name="20% - Accent5 2 2 3 5 3" xfId="41372"/>
    <cellStyle name="20% - Accent5 2 2 3 6" xfId="41373"/>
    <cellStyle name="20% - Accent5 2 2 3 6 2" xfId="41374"/>
    <cellStyle name="20% - Accent5 2 2 3 7" xfId="41375"/>
    <cellStyle name="20% - Accent5 2 2 4" xfId="41376"/>
    <cellStyle name="20% - Accent5 2 2 4 2" xfId="41377"/>
    <cellStyle name="20% - Accent5 2 2 4 2 2" xfId="41378"/>
    <cellStyle name="20% - Accent5 2 2 4 2 2 2" xfId="41379"/>
    <cellStyle name="20% - Accent5 2 2 4 2 2 2 2" xfId="41380"/>
    <cellStyle name="20% - Accent5 2 2 4 2 2 3" xfId="41381"/>
    <cellStyle name="20% - Accent5 2 2 4 2 3" xfId="41382"/>
    <cellStyle name="20% - Accent5 2 2 4 2 3 2" xfId="41383"/>
    <cellStyle name="20% - Accent5 2 2 4 2 4" xfId="41384"/>
    <cellStyle name="20% - Accent5 2 2 4 3" xfId="41385"/>
    <cellStyle name="20% - Accent5 2 2 4 3 2" xfId="41386"/>
    <cellStyle name="20% - Accent5 2 2 4 3 2 2" xfId="41387"/>
    <cellStyle name="20% - Accent5 2 2 4 3 2 2 2" xfId="41388"/>
    <cellStyle name="20% - Accent5 2 2 4 3 2 3" xfId="41389"/>
    <cellStyle name="20% - Accent5 2 2 4 3 3" xfId="41390"/>
    <cellStyle name="20% - Accent5 2 2 4 3 3 2" xfId="41391"/>
    <cellStyle name="20% - Accent5 2 2 4 3 4" xfId="41392"/>
    <cellStyle name="20% - Accent5 2 2 4 4" xfId="41393"/>
    <cellStyle name="20% - Accent5 2 2 4 4 2" xfId="41394"/>
    <cellStyle name="20% - Accent5 2 2 4 4 2 2" xfId="41395"/>
    <cellStyle name="20% - Accent5 2 2 4 4 3" xfId="41396"/>
    <cellStyle name="20% - Accent5 2 2 4 5" xfId="41397"/>
    <cellStyle name="20% - Accent5 2 2 4 5 2" xfId="41398"/>
    <cellStyle name="20% - Accent5 2 2 4 6" xfId="41399"/>
    <cellStyle name="20% - Accent5 2 2 5" xfId="41400"/>
    <cellStyle name="20% - Accent5 2 2 5 2" xfId="41401"/>
    <cellStyle name="20% - Accent5 2 2 5 2 2" xfId="41402"/>
    <cellStyle name="20% - Accent5 2 2 5 2 2 2" xfId="41403"/>
    <cellStyle name="20% - Accent5 2 2 5 2 2 2 2" xfId="41404"/>
    <cellStyle name="20% - Accent5 2 2 5 2 2 3" xfId="41405"/>
    <cellStyle name="20% - Accent5 2 2 5 2 3" xfId="41406"/>
    <cellStyle name="20% - Accent5 2 2 5 2 3 2" xfId="41407"/>
    <cellStyle name="20% - Accent5 2 2 5 2 4" xfId="41408"/>
    <cellStyle name="20% - Accent5 2 2 5 3" xfId="41409"/>
    <cellStyle name="20% - Accent5 2 2 5 3 2" xfId="41410"/>
    <cellStyle name="20% - Accent5 2 2 5 3 2 2" xfId="41411"/>
    <cellStyle name="20% - Accent5 2 2 5 3 2 2 2" xfId="41412"/>
    <cellStyle name="20% - Accent5 2 2 5 3 2 3" xfId="41413"/>
    <cellStyle name="20% - Accent5 2 2 5 3 3" xfId="41414"/>
    <cellStyle name="20% - Accent5 2 2 5 3 3 2" xfId="41415"/>
    <cellStyle name="20% - Accent5 2 2 5 3 4" xfId="41416"/>
    <cellStyle name="20% - Accent5 2 2 5 4" xfId="41417"/>
    <cellStyle name="20% - Accent5 2 2 5 4 2" xfId="41418"/>
    <cellStyle name="20% - Accent5 2 2 5 4 2 2" xfId="41419"/>
    <cellStyle name="20% - Accent5 2 2 5 4 3" xfId="41420"/>
    <cellStyle name="20% - Accent5 2 2 5 5" xfId="41421"/>
    <cellStyle name="20% - Accent5 2 2 5 5 2" xfId="41422"/>
    <cellStyle name="20% - Accent5 2 2 5 6" xfId="41423"/>
    <cellStyle name="20% - Accent5 2 2 6" xfId="41424"/>
    <cellStyle name="20% - Accent5 2 2 6 2" xfId="41425"/>
    <cellStyle name="20% - Accent5 2 2 6 2 2" xfId="41426"/>
    <cellStyle name="20% - Accent5 2 2 6 2 2 2" xfId="41427"/>
    <cellStyle name="20% - Accent5 2 2 6 2 3" xfId="41428"/>
    <cellStyle name="20% - Accent5 2 2 6 3" xfId="41429"/>
    <cellStyle name="20% - Accent5 2 2 6 3 2" xfId="41430"/>
    <cellStyle name="20% - Accent5 2 2 6 4" xfId="41431"/>
    <cellStyle name="20% - Accent5 2 2 7" xfId="41432"/>
    <cellStyle name="20% - Accent5 2 2 7 2" xfId="41433"/>
    <cellStyle name="20% - Accent5 2 2 7 2 2" xfId="41434"/>
    <cellStyle name="20% - Accent5 2 2 7 2 2 2" xfId="41435"/>
    <cellStyle name="20% - Accent5 2 2 7 2 3" xfId="41436"/>
    <cellStyle name="20% - Accent5 2 2 7 3" xfId="41437"/>
    <cellStyle name="20% - Accent5 2 2 7 3 2" xfId="41438"/>
    <cellStyle name="20% - Accent5 2 2 7 4" xfId="41439"/>
    <cellStyle name="20% - Accent5 2 2 8" xfId="41440"/>
    <cellStyle name="20% - Accent5 2 2 8 2" xfId="41441"/>
    <cellStyle name="20% - Accent5 2 2 8 2 2" xfId="41442"/>
    <cellStyle name="20% - Accent5 2 2 8 3" xfId="41443"/>
    <cellStyle name="20% - Accent5 2 2 9" xfId="41444"/>
    <cellStyle name="20% - Accent5 2 2 9 2" xfId="41445"/>
    <cellStyle name="20% - Accent5 2 3" xfId="107"/>
    <cellStyle name="20% - Accent5 2 3 2" xfId="108"/>
    <cellStyle name="20% - Accent5 2 3 2 2" xfId="41446"/>
    <cellStyle name="20% - Accent5 2 3 2 2 2" xfId="41447"/>
    <cellStyle name="20% - Accent5 2 3 2 2 2 2" xfId="41448"/>
    <cellStyle name="20% - Accent5 2 3 2 2 2 2 2" xfId="41449"/>
    <cellStyle name="20% - Accent5 2 3 2 2 2 2 2 2" xfId="41450"/>
    <cellStyle name="20% - Accent5 2 3 2 2 2 2 3" xfId="41451"/>
    <cellStyle name="20% - Accent5 2 3 2 2 2 3" xfId="41452"/>
    <cellStyle name="20% - Accent5 2 3 2 2 2 3 2" xfId="41453"/>
    <cellStyle name="20% - Accent5 2 3 2 2 2 4" xfId="41454"/>
    <cellStyle name="20% - Accent5 2 3 2 2 3" xfId="41455"/>
    <cellStyle name="20% - Accent5 2 3 2 2 3 2" xfId="41456"/>
    <cellStyle name="20% - Accent5 2 3 2 2 3 2 2" xfId="41457"/>
    <cellStyle name="20% - Accent5 2 3 2 2 3 2 2 2" xfId="41458"/>
    <cellStyle name="20% - Accent5 2 3 2 2 3 2 3" xfId="41459"/>
    <cellStyle name="20% - Accent5 2 3 2 2 3 3" xfId="41460"/>
    <cellStyle name="20% - Accent5 2 3 2 2 3 3 2" xfId="41461"/>
    <cellStyle name="20% - Accent5 2 3 2 2 3 4" xfId="41462"/>
    <cellStyle name="20% - Accent5 2 3 2 2 4" xfId="41463"/>
    <cellStyle name="20% - Accent5 2 3 2 2 4 2" xfId="41464"/>
    <cellStyle name="20% - Accent5 2 3 2 2 4 2 2" xfId="41465"/>
    <cellStyle name="20% - Accent5 2 3 2 2 4 3" xfId="41466"/>
    <cellStyle name="20% - Accent5 2 3 2 2 5" xfId="41467"/>
    <cellStyle name="20% - Accent5 2 3 2 2 5 2" xfId="41468"/>
    <cellStyle name="20% - Accent5 2 3 2 2 6" xfId="41469"/>
    <cellStyle name="20% - Accent5 2 3 2 3" xfId="41470"/>
    <cellStyle name="20% - Accent5 2 3 2 3 2" xfId="41471"/>
    <cellStyle name="20% - Accent5 2 3 2 3 2 2" xfId="41472"/>
    <cellStyle name="20% - Accent5 2 3 2 3 2 2 2" xfId="41473"/>
    <cellStyle name="20% - Accent5 2 3 2 3 2 3" xfId="41474"/>
    <cellStyle name="20% - Accent5 2 3 2 3 3" xfId="41475"/>
    <cellStyle name="20% - Accent5 2 3 2 3 3 2" xfId="41476"/>
    <cellStyle name="20% - Accent5 2 3 2 3 4" xfId="41477"/>
    <cellStyle name="20% - Accent5 2 3 2 4" xfId="41478"/>
    <cellStyle name="20% - Accent5 2 3 2 4 2" xfId="41479"/>
    <cellStyle name="20% - Accent5 2 3 2 4 2 2" xfId="41480"/>
    <cellStyle name="20% - Accent5 2 3 2 4 2 2 2" xfId="41481"/>
    <cellStyle name="20% - Accent5 2 3 2 4 2 3" xfId="41482"/>
    <cellStyle name="20% - Accent5 2 3 2 4 3" xfId="41483"/>
    <cellStyle name="20% - Accent5 2 3 2 4 3 2" xfId="41484"/>
    <cellStyle name="20% - Accent5 2 3 2 4 4" xfId="41485"/>
    <cellStyle name="20% - Accent5 2 3 2 5" xfId="41486"/>
    <cellStyle name="20% - Accent5 2 3 2 5 2" xfId="41487"/>
    <cellStyle name="20% - Accent5 2 3 2 5 2 2" xfId="41488"/>
    <cellStyle name="20% - Accent5 2 3 2 5 3" xfId="41489"/>
    <cellStyle name="20% - Accent5 2 3 2 6" xfId="41490"/>
    <cellStyle name="20% - Accent5 2 3 2 6 2" xfId="41491"/>
    <cellStyle name="20% - Accent5 2 3 2 7" xfId="41492"/>
    <cellStyle name="20% - Accent5 2 3 3" xfId="41493"/>
    <cellStyle name="20% - Accent5 2 3 3 2" xfId="41494"/>
    <cellStyle name="20% - Accent5 2 3 3 2 2" xfId="41495"/>
    <cellStyle name="20% - Accent5 2 3 3 2 2 2" xfId="41496"/>
    <cellStyle name="20% - Accent5 2 3 3 2 2 2 2" xfId="41497"/>
    <cellStyle name="20% - Accent5 2 3 3 2 2 3" xfId="41498"/>
    <cellStyle name="20% - Accent5 2 3 3 2 3" xfId="41499"/>
    <cellStyle name="20% - Accent5 2 3 3 2 3 2" xfId="41500"/>
    <cellStyle name="20% - Accent5 2 3 3 2 4" xfId="41501"/>
    <cellStyle name="20% - Accent5 2 3 3 3" xfId="41502"/>
    <cellStyle name="20% - Accent5 2 3 3 3 2" xfId="41503"/>
    <cellStyle name="20% - Accent5 2 3 3 3 2 2" xfId="41504"/>
    <cellStyle name="20% - Accent5 2 3 3 3 2 2 2" xfId="41505"/>
    <cellStyle name="20% - Accent5 2 3 3 3 2 3" xfId="41506"/>
    <cellStyle name="20% - Accent5 2 3 3 3 3" xfId="41507"/>
    <cellStyle name="20% - Accent5 2 3 3 3 3 2" xfId="41508"/>
    <cellStyle name="20% - Accent5 2 3 3 3 4" xfId="41509"/>
    <cellStyle name="20% - Accent5 2 3 3 4" xfId="41510"/>
    <cellStyle name="20% - Accent5 2 3 3 4 2" xfId="41511"/>
    <cellStyle name="20% - Accent5 2 3 3 4 2 2" xfId="41512"/>
    <cellStyle name="20% - Accent5 2 3 3 4 3" xfId="41513"/>
    <cellStyle name="20% - Accent5 2 3 3 5" xfId="41514"/>
    <cellStyle name="20% - Accent5 2 3 3 5 2" xfId="41515"/>
    <cellStyle name="20% - Accent5 2 3 3 6" xfId="41516"/>
    <cellStyle name="20% - Accent5 2 3 4" xfId="41517"/>
    <cellStyle name="20% - Accent5 2 3 4 2" xfId="41518"/>
    <cellStyle name="20% - Accent5 2 3 4 2 2" xfId="41519"/>
    <cellStyle name="20% - Accent5 2 3 4 2 2 2" xfId="41520"/>
    <cellStyle name="20% - Accent5 2 3 4 2 3" xfId="41521"/>
    <cellStyle name="20% - Accent5 2 3 4 3" xfId="41522"/>
    <cellStyle name="20% - Accent5 2 3 4 3 2" xfId="41523"/>
    <cellStyle name="20% - Accent5 2 3 4 4" xfId="41524"/>
    <cellStyle name="20% - Accent5 2 3 5" xfId="41525"/>
    <cellStyle name="20% - Accent5 2 3 5 2" xfId="41526"/>
    <cellStyle name="20% - Accent5 2 3 5 2 2" xfId="41527"/>
    <cellStyle name="20% - Accent5 2 3 5 2 2 2" xfId="41528"/>
    <cellStyle name="20% - Accent5 2 3 5 2 3" xfId="41529"/>
    <cellStyle name="20% - Accent5 2 3 5 3" xfId="41530"/>
    <cellStyle name="20% - Accent5 2 3 5 3 2" xfId="41531"/>
    <cellStyle name="20% - Accent5 2 3 5 4" xfId="41532"/>
    <cellStyle name="20% - Accent5 2 3 6" xfId="41533"/>
    <cellStyle name="20% - Accent5 2 3 6 2" xfId="41534"/>
    <cellStyle name="20% - Accent5 2 3 6 2 2" xfId="41535"/>
    <cellStyle name="20% - Accent5 2 3 6 3" xfId="41536"/>
    <cellStyle name="20% - Accent5 2 3 7" xfId="41537"/>
    <cellStyle name="20% - Accent5 2 3 7 2" xfId="41538"/>
    <cellStyle name="20% - Accent5 2 3 8" xfId="41539"/>
    <cellStyle name="20% - Accent5 2 4" xfId="109"/>
    <cellStyle name="20% - Accent5 2 4 2" xfId="41540"/>
    <cellStyle name="20% - Accent5 2 4 2 2" xfId="41541"/>
    <cellStyle name="20% - Accent5 2 4 2 2 2" xfId="41542"/>
    <cellStyle name="20% - Accent5 2 4 2 2 2 2" xfId="41543"/>
    <cellStyle name="20% - Accent5 2 4 2 2 2 2 2" xfId="41544"/>
    <cellStyle name="20% - Accent5 2 4 2 2 2 3" xfId="41545"/>
    <cellStyle name="20% - Accent5 2 4 2 2 3" xfId="41546"/>
    <cellStyle name="20% - Accent5 2 4 2 2 3 2" xfId="41547"/>
    <cellStyle name="20% - Accent5 2 4 2 2 4" xfId="41548"/>
    <cellStyle name="20% - Accent5 2 4 2 3" xfId="41549"/>
    <cellStyle name="20% - Accent5 2 4 2 3 2" xfId="41550"/>
    <cellStyle name="20% - Accent5 2 4 2 3 2 2" xfId="41551"/>
    <cellStyle name="20% - Accent5 2 4 2 3 2 2 2" xfId="41552"/>
    <cellStyle name="20% - Accent5 2 4 2 3 2 3" xfId="41553"/>
    <cellStyle name="20% - Accent5 2 4 2 3 3" xfId="41554"/>
    <cellStyle name="20% - Accent5 2 4 2 3 3 2" xfId="41555"/>
    <cellStyle name="20% - Accent5 2 4 2 3 4" xfId="41556"/>
    <cellStyle name="20% - Accent5 2 4 2 4" xfId="41557"/>
    <cellStyle name="20% - Accent5 2 4 2 4 2" xfId="41558"/>
    <cellStyle name="20% - Accent5 2 4 2 4 2 2" xfId="41559"/>
    <cellStyle name="20% - Accent5 2 4 2 4 3" xfId="41560"/>
    <cellStyle name="20% - Accent5 2 4 2 5" xfId="41561"/>
    <cellStyle name="20% - Accent5 2 4 2 5 2" xfId="41562"/>
    <cellStyle name="20% - Accent5 2 4 2 6" xfId="41563"/>
    <cellStyle name="20% - Accent5 2 4 3" xfId="41564"/>
    <cellStyle name="20% - Accent5 2 4 3 2" xfId="41565"/>
    <cellStyle name="20% - Accent5 2 4 3 2 2" xfId="41566"/>
    <cellStyle name="20% - Accent5 2 4 3 2 2 2" xfId="41567"/>
    <cellStyle name="20% - Accent5 2 4 3 2 3" xfId="41568"/>
    <cellStyle name="20% - Accent5 2 4 3 3" xfId="41569"/>
    <cellStyle name="20% - Accent5 2 4 3 3 2" xfId="41570"/>
    <cellStyle name="20% - Accent5 2 4 3 4" xfId="41571"/>
    <cellStyle name="20% - Accent5 2 4 4" xfId="41572"/>
    <cellStyle name="20% - Accent5 2 4 4 2" xfId="41573"/>
    <cellStyle name="20% - Accent5 2 4 4 2 2" xfId="41574"/>
    <cellStyle name="20% - Accent5 2 4 4 2 2 2" xfId="41575"/>
    <cellStyle name="20% - Accent5 2 4 4 2 3" xfId="41576"/>
    <cellStyle name="20% - Accent5 2 4 4 3" xfId="41577"/>
    <cellStyle name="20% - Accent5 2 4 4 3 2" xfId="41578"/>
    <cellStyle name="20% - Accent5 2 4 4 4" xfId="41579"/>
    <cellStyle name="20% - Accent5 2 4 5" xfId="41580"/>
    <cellStyle name="20% - Accent5 2 4 5 2" xfId="41581"/>
    <cellStyle name="20% - Accent5 2 4 5 2 2" xfId="41582"/>
    <cellStyle name="20% - Accent5 2 4 5 3" xfId="41583"/>
    <cellStyle name="20% - Accent5 2 4 6" xfId="41584"/>
    <cellStyle name="20% - Accent5 2 4 6 2" xfId="41585"/>
    <cellStyle name="20% - Accent5 2 4 7" xfId="41586"/>
    <cellStyle name="20% - Accent5 2 5" xfId="41587"/>
    <cellStyle name="20% - Accent5 2 5 2" xfId="41588"/>
    <cellStyle name="20% - Accent5 2 5 2 2" xfId="41589"/>
    <cellStyle name="20% - Accent5 2 5 2 2 2" xfId="41590"/>
    <cellStyle name="20% - Accent5 2 5 2 2 2 2" xfId="41591"/>
    <cellStyle name="20% - Accent5 2 5 2 2 3" xfId="41592"/>
    <cellStyle name="20% - Accent5 2 5 2 3" xfId="41593"/>
    <cellStyle name="20% - Accent5 2 5 2 3 2" xfId="41594"/>
    <cellStyle name="20% - Accent5 2 5 2 4" xfId="41595"/>
    <cellStyle name="20% - Accent5 2 5 3" xfId="41596"/>
    <cellStyle name="20% - Accent5 2 5 3 2" xfId="41597"/>
    <cellStyle name="20% - Accent5 2 5 3 2 2" xfId="41598"/>
    <cellStyle name="20% - Accent5 2 5 3 2 2 2" xfId="41599"/>
    <cellStyle name="20% - Accent5 2 5 3 2 3" xfId="41600"/>
    <cellStyle name="20% - Accent5 2 5 3 3" xfId="41601"/>
    <cellStyle name="20% - Accent5 2 5 3 3 2" xfId="41602"/>
    <cellStyle name="20% - Accent5 2 5 3 4" xfId="41603"/>
    <cellStyle name="20% - Accent5 2 5 4" xfId="41604"/>
    <cellStyle name="20% - Accent5 2 5 4 2" xfId="41605"/>
    <cellStyle name="20% - Accent5 2 5 4 2 2" xfId="41606"/>
    <cellStyle name="20% - Accent5 2 5 4 3" xfId="41607"/>
    <cellStyle name="20% - Accent5 2 5 5" xfId="41608"/>
    <cellStyle name="20% - Accent5 2 5 5 2" xfId="41609"/>
    <cellStyle name="20% - Accent5 2 5 6" xfId="41610"/>
    <cellStyle name="20% - Accent5 2 6" xfId="41611"/>
    <cellStyle name="20% - Accent5 2 6 2" xfId="41612"/>
    <cellStyle name="20% - Accent5 2 6 2 2" xfId="41613"/>
    <cellStyle name="20% - Accent5 2 6 2 2 2" xfId="41614"/>
    <cellStyle name="20% - Accent5 2 6 2 2 2 2" xfId="41615"/>
    <cellStyle name="20% - Accent5 2 6 2 2 3" xfId="41616"/>
    <cellStyle name="20% - Accent5 2 6 2 3" xfId="41617"/>
    <cellStyle name="20% - Accent5 2 6 2 3 2" xfId="41618"/>
    <cellStyle name="20% - Accent5 2 6 2 4" xfId="41619"/>
    <cellStyle name="20% - Accent5 2 6 3" xfId="41620"/>
    <cellStyle name="20% - Accent5 2 6 3 2" xfId="41621"/>
    <cellStyle name="20% - Accent5 2 6 3 2 2" xfId="41622"/>
    <cellStyle name="20% - Accent5 2 6 3 2 2 2" xfId="41623"/>
    <cellStyle name="20% - Accent5 2 6 3 2 3" xfId="41624"/>
    <cellStyle name="20% - Accent5 2 6 3 3" xfId="41625"/>
    <cellStyle name="20% - Accent5 2 6 3 3 2" xfId="41626"/>
    <cellStyle name="20% - Accent5 2 6 3 4" xfId="41627"/>
    <cellStyle name="20% - Accent5 2 6 4" xfId="41628"/>
    <cellStyle name="20% - Accent5 2 6 4 2" xfId="41629"/>
    <cellStyle name="20% - Accent5 2 6 4 2 2" xfId="41630"/>
    <cellStyle name="20% - Accent5 2 6 4 3" xfId="41631"/>
    <cellStyle name="20% - Accent5 2 6 5" xfId="41632"/>
    <cellStyle name="20% - Accent5 2 6 5 2" xfId="41633"/>
    <cellStyle name="20% - Accent5 2 6 6" xfId="41634"/>
    <cellStyle name="20% - Accent5 2 7" xfId="41635"/>
    <cellStyle name="20% - Accent5 2 7 2" xfId="41636"/>
    <cellStyle name="20% - Accent5 2 7 2 2" xfId="41637"/>
    <cellStyle name="20% - Accent5 2 7 2 2 2" xfId="41638"/>
    <cellStyle name="20% - Accent5 2 7 2 3" xfId="41639"/>
    <cellStyle name="20% - Accent5 2 7 3" xfId="41640"/>
    <cellStyle name="20% - Accent5 2 7 3 2" xfId="41641"/>
    <cellStyle name="20% - Accent5 2 7 4" xfId="41642"/>
    <cellStyle name="20% - Accent5 2 8" xfId="41643"/>
    <cellStyle name="20% - Accent5 2 8 2" xfId="41644"/>
    <cellStyle name="20% - Accent5 2 8 2 2" xfId="41645"/>
    <cellStyle name="20% - Accent5 2 8 2 2 2" xfId="41646"/>
    <cellStyle name="20% - Accent5 2 8 2 3" xfId="41647"/>
    <cellStyle name="20% - Accent5 2 8 3" xfId="41648"/>
    <cellStyle name="20% - Accent5 2 8 3 2" xfId="41649"/>
    <cellStyle name="20% - Accent5 2 8 4" xfId="41650"/>
    <cellStyle name="20% - Accent5 2 9" xfId="41651"/>
    <cellStyle name="20% - Accent5 2 9 2" xfId="41652"/>
    <cellStyle name="20% - Accent5 2 9 2 2" xfId="41653"/>
    <cellStyle name="20% - Accent5 2 9 3" xfId="41654"/>
    <cellStyle name="20% - Accent5 3" xfId="110"/>
    <cellStyle name="20% - Accent5 3 10" xfId="41655"/>
    <cellStyle name="20% - Accent5 3 10 2" xfId="41656"/>
    <cellStyle name="20% - Accent5 3 11" xfId="41657"/>
    <cellStyle name="20% - Accent5 3 11 2" xfId="41658"/>
    <cellStyle name="20% - Accent5 3 12" xfId="41659"/>
    <cellStyle name="20% - Accent5 3 2" xfId="111"/>
    <cellStyle name="20% - Accent5 3 2 10" xfId="41660"/>
    <cellStyle name="20% - Accent5 3 2 10 2" xfId="41661"/>
    <cellStyle name="20% - Accent5 3 2 11" xfId="41662"/>
    <cellStyle name="20% - Accent5 3 2 2" xfId="112"/>
    <cellStyle name="20% - Accent5 3 2 2 2" xfId="113"/>
    <cellStyle name="20% - Accent5 3 2 2 2 2" xfId="41663"/>
    <cellStyle name="20% - Accent5 3 2 2 2 2 2" xfId="41664"/>
    <cellStyle name="20% - Accent5 3 2 2 2 2 2 2" xfId="41665"/>
    <cellStyle name="20% - Accent5 3 2 2 2 2 2 2 2" xfId="41666"/>
    <cellStyle name="20% - Accent5 3 2 2 2 2 2 2 2 2" xfId="41667"/>
    <cellStyle name="20% - Accent5 3 2 2 2 2 2 2 3" xfId="41668"/>
    <cellStyle name="20% - Accent5 3 2 2 2 2 2 3" xfId="41669"/>
    <cellStyle name="20% - Accent5 3 2 2 2 2 2 3 2" xfId="41670"/>
    <cellStyle name="20% - Accent5 3 2 2 2 2 2 4" xfId="41671"/>
    <cellStyle name="20% - Accent5 3 2 2 2 2 3" xfId="41672"/>
    <cellStyle name="20% - Accent5 3 2 2 2 2 3 2" xfId="41673"/>
    <cellStyle name="20% - Accent5 3 2 2 2 2 3 2 2" xfId="41674"/>
    <cellStyle name="20% - Accent5 3 2 2 2 2 3 2 2 2" xfId="41675"/>
    <cellStyle name="20% - Accent5 3 2 2 2 2 3 2 3" xfId="41676"/>
    <cellStyle name="20% - Accent5 3 2 2 2 2 3 3" xfId="41677"/>
    <cellStyle name="20% - Accent5 3 2 2 2 2 3 3 2" xfId="41678"/>
    <cellStyle name="20% - Accent5 3 2 2 2 2 3 4" xfId="41679"/>
    <cellStyle name="20% - Accent5 3 2 2 2 2 4" xfId="41680"/>
    <cellStyle name="20% - Accent5 3 2 2 2 2 4 2" xfId="41681"/>
    <cellStyle name="20% - Accent5 3 2 2 2 2 4 2 2" xfId="41682"/>
    <cellStyle name="20% - Accent5 3 2 2 2 2 4 3" xfId="41683"/>
    <cellStyle name="20% - Accent5 3 2 2 2 2 5" xfId="41684"/>
    <cellStyle name="20% - Accent5 3 2 2 2 2 5 2" xfId="41685"/>
    <cellStyle name="20% - Accent5 3 2 2 2 2 6" xfId="41686"/>
    <cellStyle name="20% - Accent5 3 2 2 2 3" xfId="41687"/>
    <cellStyle name="20% - Accent5 3 2 2 2 3 2" xfId="41688"/>
    <cellStyle name="20% - Accent5 3 2 2 2 3 2 2" xfId="41689"/>
    <cellStyle name="20% - Accent5 3 2 2 2 3 2 2 2" xfId="41690"/>
    <cellStyle name="20% - Accent5 3 2 2 2 3 2 3" xfId="41691"/>
    <cellStyle name="20% - Accent5 3 2 2 2 3 3" xfId="41692"/>
    <cellStyle name="20% - Accent5 3 2 2 2 3 3 2" xfId="41693"/>
    <cellStyle name="20% - Accent5 3 2 2 2 3 4" xfId="41694"/>
    <cellStyle name="20% - Accent5 3 2 2 2 4" xfId="41695"/>
    <cellStyle name="20% - Accent5 3 2 2 2 4 2" xfId="41696"/>
    <cellStyle name="20% - Accent5 3 2 2 2 4 2 2" xfId="41697"/>
    <cellStyle name="20% - Accent5 3 2 2 2 4 2 2 2" xfId="41698"/>
    <cellStyle name="20% - Accent5 3 2 2 2 4 2 3" xfId="41699"/>
    <cellStyle name="20% - Accent5 3 2 2 2 4 3" xfId="41700"/>
    <cellStyle name="20% - Accent5 3 2 2 2 4 3 2" xfId="41701"/>
    <cellStyle name="20% - Accent5 3 2 2 2 4 4" xfId="41702"/>
    <cellStyle name="20% - Accent5 3 2 2 2 5" xfId="41703"/>
    <cellStyle name="20% - Accent5 3 2 2 2 5 2" xfId="41704"/>
    <cellStyle name="20% - Accent5 3 2 2 2 5 2 2" xfId="41705"/>
    <cellStyle name="20% - Accent5 3 2 2 2 5 3" xfId="41706"/>
    <cellStyle name="20% - Accent5 3 2 2 2 6" xfId="41707"/>
    <cellStyle name="20% - Accent5 3 2 2 2 6 2" xfId="41708"/>
    <cellStyle name="20% - Accent5 3 2 2 2 7" xfId="41709"/>
    <cellStyle name="20% - Accent5 3 2 2 3" xfId="41710"/>
    <cellStyle name="20% - Accent5 3 2 2 3 2" xfId="41711"/>
    <cellStyle name="20% - Accent5 3 2 2 3 2 2" xfId="41712"/>
    <cellStyle name="20% - Accent5 3 2 2 3 2 2 2" xfId="41713"/>
    <cellStyle name="20% - Accent5 3 2 2 3 2 2 2 2" xfId="41714"/>
    <cellStyle name="20% - Accent5 3 2 2 3 2 2 3" xfId="41715"/>
    <cellStyle name="20% - Accent5 3 2 2 3 2 3" xfId="41716"/>
    <cellStyle name="20% - Accent5 3 2 2 3 2 3 2" xfId="41717"/>
    <cellStyle name="20% - Accent5 3 2 2 3 2 4" xfId="41718"/>
    <cellStyle name="20% - Accent5 3 2 2 3 3" xfId="41719"/>
    <cellStyle name="20% - Accent5 3 2 2 3 3 2" xfId="41720"/>
    <cellStyle name="20% - Accent5 3 2 2 3 3 2 2" xfId="41721"/>
    <cellStyle name="20% - Accent5 3 2 2 3 3 2 2 2" xfId="41722"/>
    <cellStyle name="20% - Accent5 3 2 2 3 3 2 3" xfId="41723"/>
    <cellStyle name="20% - Accent5 3 2 2 3 3 3" xfId="41724"/>
    <cellStyle name="20% - Accent5 3 2 2 3 3 3 2" xfId="41725"/>
    <cellStyle name="20% - Accent5 3 2 2 3 3 4" xfId="41726"/>
    <cellStyle name="20% - Accent5 3 2 2 3 4" xfId="41727"/>
    <cellStyle name="20% - Accent5 3 2 2 3 4 2" xfId="41728"/>
    <cellStyle name="20% - Accent5 3 2 2 3 4 2 2" xfId="41729"/>
    <cellStyle name="20% - Accent5 3 2 2 3 4 3" xfId="41730"/>
    <cellStyle name="20% - Accent5 3 2 2 3 5" xfId="41731"/>
    <cellStyle name="20% - Accent5 3 2 2 3 5 2" xfId="41732"/>
    <cellStyle name="20% - Accent5 3 2 2 3 6" xfId="41733"/>
    <cellStyle name="20% - Accent5 3 2 2 4" xfId="41734"/>
    <cellStyle name="20% - Accent5 3 2 2 4 2" xfId="41735"/>
    <cellStyle name="20% - Accent5 3 2 2 4 2 2" xfId="41736"/>
    <cellStyle name="20% - Accent5 3 2 2 4 2 2 2" xfId="41737"/>
    <cellStyle name="20% - Accent5 3 2 2 4 2 3" xfId="41738"/>
    <cellStyle name="20% - Accent5 3 2 2 4 3" xfId="41739"/>
    <cellStyle name="20% - Accent5 3 2 2 4 3 2" xfId="41740"/>
    <cellStyle name="20% - Accent5 3 2 2 4 4" xfId="41741"/>
    <cellStyle name="20% - Accent5 3 2 2 5" xfId="41742"/>
    <cellStyle name="20% - Accent5 3 2 2 5 2" xfId="41743"/>
    <cellStyle name="20% - Accent5 3 2 2 5 2 2" xfId="41744"/>
    <cellStyle name="20% - Accent5 3 2 2 5 2 2 2" xfId="41745"/>
    <cellStyle name="20% - Accent5 3 2 2 5 2 3" xfId="41746"/>
    <cellStyle name="20% - Accent5 3 2 2 5 3" xfId="41747"/>
    <cellStyle name="20% - Accent5 3 2 2 5 3 2" xfId="41748"/>
    <cellStyle name="20% - Accent5 3 2 2 5 4" xfId="41749"/>
    <cellStyle name="20% - Accent5 3 2 2 6" xfId="41750"/>
    <cellStyle name="20% - Accent5 3 2 2 6 2" xfId="41751"/>
    <cellStyle name="20% - Accent5 3 2 2 6 2 2" xfId="41752"/>
    <cellStyle name="20% - Accent5 3 2 2 6 3" xfId="41753"/>
    <cellStyle name="20% - Accent5 3 2 2 7" xfId="41754"/>
    <cellStyle name="20% - Accent5 3 2 2 7 2" xfId="41755"/>
    <cellStyle name="20% - Accent5 3 2 2 8" xfId="41756"/>
    <cellStyle name="20% - Accent5 3 2 3" xfId="114"/>
    <cellStyle name="20% - Accent5 3 2 3 2" xfId="41757"/>
    <cellStyle name="20% - Accent5 3 2 3 2 2" xfId="41758"/>
    <cellStyle name="20% - Accent5 3 2 3 2 2 2" xfId="41759"/>
    <cellStyle name="20% - Accent5 3 2 3 2 2 2 2" xfId="41760"/>
    <cellStyle name="20% - Accent5 3 2 3 2 2 2 2 2" xfId="41761"/>
    <cellStyle name="20% - Accent5 3 2 3 2 2 2 3" xfId="41762"/>
    <cellStyle name="20% - Accent5 3 2 3 2 2 3" xfId="41763"/>
    <cellStyle name="20% - Accent5 3 2 3 2 2 3 2" xfId="41764"/>
    <cellStyle name="20% - Accent5 3 2 3 2 2 4" xfId="41765"/>
    <cellStyle name="20% - Accent5 3 2 3 2 3" xfId="41766"/>
    <cellStyle name="20% - Accent5 3 2 3 2 3 2" xfId="41767"/>
    <cellStyle name="20% - Accent5 3 2 3 2 3 2 2" xfId="41768"/>
    <cellStyle name="20% - Accent5 3 2 3 2 3 2 2 2" xfId="41769"/>
    <cellStyle name="20% - Accent5 3 2 3 2 3 2 3" xfId="41770"/>
    <cellStyle name="20% - Accent5 3 2 3 2 3 3" xfId="41771"/>
    <cellStyle name="20% - Accent5 3 2 3 2 3 3 2" xfId="41772"/>
    <cellStyle name="20% - Accent5 3 2 3 2 3 4" xfId="41773"/>
    <cellStyle name="20% - Accent5 3 2 3 2 4" xfId="41774"/>
    <cellStyle name="20% - Accent5 3 2 3 2 4 2" xfId="41775"/>
    <cellStyle name="20% - Accent5 3 2 3 2 4 2 2" xfId="41776"/>
    <cellStyle name="20% - Accent5 3 2 3 2 4 3" xfId="41777"/>
    <cellStyle name="20% - Accent5 3 2 3 2 5" xfId="41778"/>
    <cellStyle name="20% - Accent5 3 2 3 2 5 2" xfId="41779"/>
    <cellStyle name="20% - Accent5 3 2 3 2 6" xfId="41780"/>
    <cellStyle name="20% - Accent5 3 2 3 3" xfId="41781"/>
    <cellStyle name="20% - Accent5 3 2 3 3 2" xfId="41782"/>
    <cellStyle name="20% - Accent5 3 2 3 3 2 2" xfId="41783"/>
    <cellStyle name="20% - Accent5 3 2 3 3 2 2 2" xfId="41784"/>
    <cellStyle name="20% - Accent5 3 2 3 3 2 3" xfId="41785"/>
    <cellStyle name="20% - Accent5 3 2 3 3 3" xfId="41786"/>
    <cellStyle name="20% - Accent5 3 2 3 3 3 2" xfId="41787"/>
    <cellStyle name="20% - Accent5 3 2 3 3 4" xfId="41788"/>
    <cellStyle name="20% - Accent5 3 2 3 4" xfId="41789"/>
    <cellStyle name="20% - Accent5 3 2 3 4 2" xfId="41790"/>
    <cellStyle name="20% - Accent5 3 2 3 4 2 2" xfId="41791"/>
    <cellStyle name="20% - Accent5 3 2 3 4 2 2 2" xfId="41792"/>
    <cellStyle name="20% - Accent5 3 2 3 4 2 3" xfId="41793"/>
    <cellStyle name="20% - Accent5 3 2 3 4 3" xfId="41794"/>
    <cellStyle name="20% - Accent5 3 2 3 4 3 2" xfId="41795"/>
    <cellStyle name="20% - Accent5 3 2 3 4 4" xfId="41796"/>
    <cellStyle name="20% - Accent5 3 2 3 5" xfId="41797"/>
    <cellStyle name="20% - Accent5 3 2 3 5 2" xfId="41798"/>
    <cellStyle name="20% - Accent5 3 2 3 5 2 2" xfId="41799"/>
    <cellStyle name="20% - Accent5 3 2 3 5 3" xfId="41800"/>
    <cellStyle name="20% - Accent5 3 2 3 6" xfId="41801"/>
    <cellStyle name="20% - Accent5 3 2 3 6 2" xfId="41802"/>
    <cellStyle name="20% - Accent5 3 2 3 7" xfId="41803"/>
    <cellStyle name="20% - Accent5 3 2 4" xfId="41804"/>
    <cellStyle name="20% - Accent5 3 2 4 2" xfId="41805"/>
    <cellStyle name="20% - Accent5 3 2 4 2 2" xfId="41806"/>
    <cellStyle name="20% - Accent5 3 2 4 2 2 2" xfId="41807"/>
    <cellStyle name="20% - Accent5 3 2 4 2 2 2 2" xfId="41808"/>
    <cellStyle name="20% - Accent5 3 2 4 2 2 3" xfId="41809"/>
    <cellStyle name="20% - Accent5 3 2 4 2 3" xfId="41810"/>
    <cellStyle name="20% - Accent5 3 2 4 2 3 2" xfId="41811"/>
    <cellStyle name="20% - Accent5 3 2 4 2 4" xfId="41812"/>
    <cellStyle name="20% - Accent5 3 2 4 3" xfId="41813"/>
    <cellStyle name="20% - Accent5 3 2 4 3 2" xfId="41814"/>
    <cellStyle name="20% - Accent5 3 2 4 3 2 2" xfId="41815"/>
    <cellStyle name="20% - Accent5 3 2 4 3 2 2 2" xfId="41816"/>
    <cellStyle name="20% - Accent5 3 2 4 3 2 3" xfId="41817"/>
    <cellStyle name="20% - Accent5 3 2 4 3 3" xfId="41818"/>
    <cellStyle name="20% - Accent5 3 2 4 3 3 2" xfId="41819"/>
    <cellStyle name="20% - Accent5 3 2 4 3 4" xfId="41820"/>
    <cellStyle name="20% - Accent5 3 2 4 4" xfId="41821"/>
    <cellStyle name="20% - Accent5 3 2 4 4 2" xfId="41822"/>
    <cellStyle name="20% - Accent5 3 2 4 4 2 2" xfId="41823"/>
    <cellStyle name="20% - Accent5 3 2 4 4 3" xfId="41824"/>
    <cellStyle name="20% - Accent5 3 2 4 5" xfId="41825"/>
    <cellStyle name="20% - Accent5 3 2 4 5 2" xfId="41826"/>
    <cellStyle name="20% - Accent5 3 2 4 6" xfId="41827"/>
    <cellStyle name="20% - Accent5 3 2 5" xfId="41828"/>
    <cellStyle name="20% - Accent5 3 2 5 2" xfId="41829"/>
    <cellStyle name="20% - Accent5 3 2 5 2 2" xfId="41830"/>
    <cellStyle name="20% - Accent5 3 2 5 2 2 2" xfId="41831"/>
    <cellStyle name="20% - Accent5 3 2 5 2 2 2 2" xfId="41832"/>
    <cellStyle name="20% - Accent5 3 2 5 2 2 3" xfId="41833"/>
    <cellStyle name="20% - Accent5 3 2 5 2 3" xfId="41834"/>
    <cellStyle name="20% - Accent5 3 2 5 2 3 2" xfId="41835"/>
    <cellStyle name="20% - Accent5 3 2 5 2 4" xfId="41836"/>
    <cellStyle name="20% - Accent5 3 2 5 3" xfId="41837"/>
    <cellStyle name="20% - Accent5 3 2 5 3 2" xfId="41838"/>
    <cellStyle name="20% - Accent5 3 2 5 3 2 2" xfId="41839"/>
    <cellStyle name="20% - Accent5 3 2 5 3 2 2 2" xfId="41840"/>
    <cellStyle name="20% - Accent5 3 2 5 3 2 3" xfId="41841"/>
    <cellStyle name="20% - Accent5 3 2 5 3 3" xfId="41842"/>
    <cellStyle name="20% - Accent5 3 2 5 3 3 2" xfId="41843"/>
    <cellStyle name="20% - Accent5 3 2 5 3 4" xfId="41844"/>
    <cellStyle name="20% - Accent5 3 2 5 4" xfId="41845"/>
    <cellStyle name="20% - Accent5 3 2 5 4 2" xfId="41846"/>
    <cellStyle name="20% - Accent5 3 2 5 4 2 2" xfId="41847"/>
    <cellStyle name="20% - Accent5 3 2 5 4 3" xfId="41848"/>
    <cellStyle name="20% - Accent5 3 2 5 5" xfId="41849"/>
    <cellStyle name="20% - Accent5 3 2 5 5 2" xfId="41850"/>
    <cellStyle name="20% - Accent5 3 2 5 6" xfId="41851"/>
    <cellStyle name="20% - Accent5 3 2 6" xfId="41852"/>
    <cellStyle name="20% - Accent5 3 2 6 2" xfId="41853"/>
    <cellStyle name="20% - Accent5 3 2 6 2 2" xfId="41854"/>
    <cellStyle name="20% - Accent5 3 2 6 2 2 2" xfId="41855"/>
    <cellStyle name="20% - Accent5 3 2 6 2 3" xfId="41856"/>
    <cellStyle name="20% - Accent5 3 2 6 3" xfId="41857"/>
    <cellStyle name="20% - Accent5 3 2 6 3 2" xfId="41858"/>
    <cellStyle name="20% - Accent5 3 2 6 4" xfId="41859"/>
    <cellStyle name="20% - Accent5 3 2 7" xfId="41860"/>
    <cellStyle name="20% - Accent5 3 2 7 2" xfId="41861"/>
    <cellStyle name="20% - Accent5 3 2 7 2 2" xfId="41862"/>
    <cellStyle name="20% - Accent5 3 2 7 2 2 2" xfId="41863"/>
    <cellStyle name="20% - Accent5 3 2 7 2 3" xfId="41864"/>
    <cellStyle name="20% - Accent5 3 2 7 3" xfId="41865"/>
    <cellStyle name="20% - Accent5 3 2 7 3 2" xfId="41866"/>
    <cellStyle name="20% - Accent5 3 2 7 4" xfId="41867"/>
    <cellStyle name="20% - Accent5 3 2 8" xfId="41868"/>
    <cellStyle name="20% - Accent5 3 2 8 2" xfId="41869"/>
    <cellStyle name="20% - Accent5 3 2 8 2 2" xfId="41870"/>
    <cellStyle name="20% - Accent5 3 2 8 3" xfId="41871"/>
    <cellStyle name="20% - Accent5 3 2 9" xfId="41872"/>
    <cellStyle name="20% - Accent5 3 2 9 2" xfId="41873"/>
    <cellStyle name="20% - Accent5 3 3" xfId="115"/>
    <cellStyle name="20% - Accent5 3 3 2" xfId="116"/>
    <cellStyle name="20% - Accent5 3 3 2 2" xfId="41874"/>
    <cellStyle name="20% - Accent5 3 3 2 2 2" xfId="41875"/>
    <cellStyle name="20% - Accent5 3 3 2 2 2 2" xfId="41876"/>
    <cellStyle name="20% - Accent5 3 3 2 2 2 2 2" xfId="41877"/>
    <cellStyle name="20% - Accent5 3 3 2 2 2 2 2 2" xfId="41878"/>
    <cellStyle name="20% - Accent5 3 3 2 2 2 2 3" xfId="41879"/>
    <cellStyle name="20% - Accent5 3 3 2 2 2 3" xfId="41880"/>
    <cellStyle name="20% - Accent5 3 3 2 2 2 3 2" xfId="41881"/>
    <cellStyle name="20% - Accent5 3 3 2 2 2 4" xfId="41882"/>
    <cellStyle name="20% - Accent5 3 3 2 2 3" xfId="41883"/>
    <cellStyle name="20% - Accent5 3 3 2 2 3 2" xfId="41884"/>
    <cellStyle name="20% - Accent5 3 3 2 2 3 2 2" xfId="41885"/>
    <cellStyle name="20% - Accent5 3 3 2 2 3 2 2 2" xfId="41886"/>
    <cellStyle name="20% - Accent5 3 3 2 2 3 2 3" xfId="41887"/>
    <cellStyle name="20% - Accent5 3 3 2 2 3 3" xfId="41888"/>
    <cellStyle name="20% - Accent5 3 3 2 2 3 3 2" xfId="41889"/>
    <cellStyle name="20% - Accent5 3 3 2 2 3 4" xfId="41890"/>
    <cellStyle name="20% - Accent5 3 3 2 2 4" xfId="41891"/>
    <cellStyle name="20% - Accent5 3 3 2 2 4 2" xfId="41892"/>
    <cellStyle name="20% - Accent5 3 3 2 2 4 2 2" xfId="41893"/>
    <cellStyle name="20% - Accent5 3 3 2 2 4 3" xfId="41894"/>
    <cellStyle name="20% - Accent5 3 3 2 2 5" xfId="41895"/>
    <cellStyle name="20% - Accent5 3 3 2 2 5 2" xfId="41896"/>
    <cellStyle name="20% - Accent5 3 3 2 2 6" xfId="41897"/>
    <cellStyle name="20% - Accent5 3 3 2 3" xfId="41898"/>
    <cellStyle name="20% - Accent5 3 3 2 3 2" xfId="41899"/>
    <cellStyle name="20% - Accent5 3 3 2 3 2 2" xfId="41900"/>
    <cellStyle name="20% - Accent5 3 3 2 3 2 2 2" xfId="41901"/>
    <cellStyle name="20% - Accent5 3 3 2 3 2 3" xfId="41902"/>
    <cellStyle name="20% - Accent5 3 3 2 3 3" xfId="41903"/>
    <cellStyle name="20% - Accent5 3 3 2 3 3 2" xfId="41904"/>
    <cellStyle name="20% - Accent5 3 3 2 3 4" xfId="41905"/>
    <cellStyle name="20% - Accent5 3 3 2 4" xfId="41906"/>
    <cellStyle name="20% - Accent5 3 3 2 4 2" xfId="41907"/>
    <cellStyle name="20% - Accent5 3 3 2 4 2 2" xfId="41908"/>
    <cellStyle name="20% - Accent5 3 3 2 4 2 2 2" xfId="41909"/>
    <cellStyle name="20% - Accent5 3 3 2 4 2 3" xfId="41910"/>
    <cellStyle name="20% - Accent5 3 3 2 4 3" xfId="41911"/>
    <cellStyle name="20% - Accent5 3 3 2 4 3 2" xfId="41912"/>
    <cellStyle name="20% - Accent5 3 3 2 4 4" xfId="41913"/>
    <cellStyle name="20% - Accent5 3 3 2 5" xfId="41914"/>
    <cellStyle name="20% - Accent5 3 3 2 5 2" xfId="41915"/>
    <cellStyle name="20% - Accent5 3 3 2 5 2 2" xfId="41916"/>
    <cellStyle name="20% - Accent5 3 3 2 5 3" xfId="41917"/>
    <cellStyle name="20% - Accent5 3 3 2 6" xfId="41918"/>
    <cellStyle name="20% - Accent5 3 3 2 6 2" xfId="41919"/>
    <cellStyle name="20% - Accent5 3 3 2 7" xfId="41920"/>
    <cellStyle name="20% - Accent5 3 3 3" xfId="41921"/>
    <cellStyle name="20% - Accent5 3 3 3 2" xfId="41922"/>
    <cellStyle name="20% - Accent5 3 3 3 2 2" xfId="41923"/>
    <cellStyle name="20% - Accent5 3 3 3 2 2 2" xfId="41924"/>
    <cellStyle name="20% - Accent5 3 3 3 2 2 2 2" xfId="41925"/>
    <cellStyle name="20% - Accent5 3 3 3 2 2 3" xfId="41926"/>
    <cellStyle name="20% - Accent5 3 3 3 2 3" xfId="41927"/>
    <cellStyle name="20% - Accent5 3 3 3 2 3 2" xfId="41928"/>
    <cellStyle name="20% - Accent5 3 3 3 2 4" xfId="41929"/>
    <cellStyle name="20% - Accent5 3 3 3 3" xfId="41930"/>
    <cellStyle name="20% - Accent5 3 3 3 3 2" xfId="41931"/>
    <cellStyle name="20% - Accent5 3 3 3 3 2 2" xfId="41932"/>
    <cellStyle name="20% - Accent5 3 3 3 3 2 2 2" xfId="41933"/>
    <cellStyle name="20% - Accent5 3 3 3 3 2 3" xfId="41934"/>
    <cellStyle name="20% - Accent5 3 3 3 3 3" xfId="41935"/>
    <cellStyle name="20% - Accent5 3 3 3 3 3 2" xfId="41936"/>
    <cellStyle name="20% - Accent5 3 3 3 3 4" xfId="41937"/>
    <cellStyle name="20% - Accent5 3 3 3 4" xfId="41938"/>
    <cellStyle name="20% - Accent5 3 3 3 4 2" xfId="41939"/>
    <cellStyle name="20% - Accent5 3 3 3 4 2 2" xfId="41940"/>
    <cellStyle name="20% - Accent5 3 3 3 4 3" xfId="41941"/>
    <cellStyle name="20% - Accent5 3 3 3 5" xfId="41942"/>
    <cellStyle name="20% - Accent5 3 3 3 5 2" xfId="41943"/>
    <cellStyle name="20% - Accent5 3 3 3 6" xfId="41944"/>
    <cellStyle name="20% - Accent5 3 3 4" xfId="41945"/>
    <cellStyle name="20% - Accent5 3 3 4 2" xfId="41946"/>
    <cellStyle name="20% - Accent5 3 3 4 2 2" xfId="41947"/>
    <cellStyle name="20% - Accent5 3 3 4 2 2 2" xfId="41948"/>
    <cellStyle name="20% - Accent5 3 3 4 2 3" xfId="41949"/>
    <cellStyle name="20% - Accent5 3 3 4 3" xfId="41950"/>
    <cellStyle name="20% - Accent5 3 3 4 3 2" xfId="41951"/>
    <cellStyle name="20% - Accent5 3 3 4 4" xfId="41952"/>
    <cellStyle name="20% - Accent5 3 3 5" xfId="41953"/>
    <cellStyle name="20% - Accent5 3 3 5 2" xfId="41954"/>
    <cellStyle name="20% - Accent5 3 3 5 2 2" xfId="41955"/>
    <cellStyle name="20% - Accent5 3 3 5 2 2 2" xfId="41956"/>
    <cellStyle name="20% - Accent5 3 3 5 2 3" xfId="41957"/>
    <cellStyle name="20% - Accent5 3 3 5 3" xfId="41958"/>
    <cellStyle name="20% - Accent5 3 3 5 3 2" xfId="41959"/>
    <cellStyle name="20% - Accent5 3 3 5 4" xfId="41960"/>
    <cellStyle name="20% - Accent5 3 3 6" xfId="41961"/>
    <cellStyle name="20% - Accent5 3 3 6 2" xfId="41962"/>
    <cellStyle name="20% - Accent5 3 3 6 2 2" xfId="41963"/>
    <cellStyle name="20% - Accent5 3 3 6 3" xfId="41964"/>
    <cellStyle name="20% - Accent5 3 3 7" xfId="41965"/>
    <cellStyle name="20% - Accent5 3 3 7 2" xfId="41966"/>
    <cellStyle name="20% - Accent5 3 3 8" xfId="41967"/>
    <cellStyle name="20% - Accent5 3 4" xfId="117"/>
    <cellStyle name="20% - Accent5 3 4 2" xfId="41968"/>
    <cellStyle name="20% - Accent5 3 4 2 2" xfId="41969"/>
    <cellStyle name="20% - Accent5 3 4 2 2 2" xfId="41970"/>
    <cellStyle name="20% - Accent5 3 4 2 2 2 2" xfId="41971"/>
    <cellStyle name="20% - Accent5 3 4 2 2 2 2 2" xfId="41972"/>
    <cellStyle name="20% - Accent5 3 4 2 2 2 3" xfId="41973"/>
    <cellStyle name="20% - Accent5 3 4 2 2 3" xfId="41974"/>
    <cellStyle name="20% - Accent5 3 4 2 2 3 2" xfId="41975"/>
    <cellStyle name="20% - Accent5 3 4 2 2 4" xfId="41976"/>
    <cellStyle name="20% - Accent5 3 4 2 3" xfId="41977"/>
    <cellStyle name="20% - Accent5 3 4 2 3 2" xfId="41978"/>
    <cellStyle name="20% - Accent5 3 4 2 3 2 2" xfId="41979"/>
    <cellStyle name="20% - Accent5 3 4 2 3 2 2 2" xfId="41980"/>
    <cellStyle name="20% - Accent5 3 4 2 3 2 3" xfId="41981"/>
    <cellStyle name="20% - Accent5 3 4 2 3 3" xfId="41982"/>
    <cellStyle name="20% - Accent5 3 4 2 3 3 2" xfId="41983"/>
    <cellStyle name="20% - Accent5 3 4 2 3 4" xfId="41984"/>
    <cellStyle name="20% - Accent5 3 4 2 4" xfId="41985"/>
    <cellStyle name="20% - Accent5 3 4 2 4 2" xfId="41986"/>
    <cellStyle name="20% - Accent5 3 4 2 4 2 2" xfId="41987"/>
    <cellStyle name="20% - Accent5 3 4 2 4 3" xfId="41988"/>
    <cellStyle name="20% - Accent5 3 4 2 5" xfId="41989"/>
    <cellStyle name="20% - Accent5 3 4 2 5 2" xfId="41990"/>
    <cellStyle name="20% - Accent5 3 4 2 6" xfId="41991"/>
    <cellStyle name="20% - Accent5 3 4 3" xfId="41992"/>
    <cellStyle name="20% - Accent5 3 4 3 2" xfId="41993"/>
    <cellStyle name="20% - Accent5 3 4 3 2 2" xfId="41994"/>
    <cellStyle name="20% - Accent5 3 4 3 2 2 2" xfId="41995"/>
    <cellStyle name="20% - Accent5 3 4 3 2 3" xfId="41996"/>
    <cellStyle name="20% - Accent5 3 4 3 3" xfId="41997"/>
    <cellStyle name="20% - Accent5 3 4 3 3 2" xfId="41998"/>
    <cellStyle name="20% - Accent5 3 4 3 4" xfId="41999"/>
    <cellStyle name="20% - Accent5 3 4 4" xfId="42000"/>
    <cellStyle name="20% - Accent5 3 4 4 2" xfId="42001"/>
    <cellStyle name="20% - Accent5 3 4 4 2 2" xfId="42002"/>
    <cellStyle name="20% - Accent5 3 4 4 2 2 2" xfId="42003"/>
    <cellStyle name="20% - Accent5 3 4 4 2 3" xfId="42004"/>
    <cellStyle name="20% - Accent5 3 4 4 3" xfId="42005"/>
    <cellStyle name="20% - Accent5 3 4 4 3 2" xfId="42006"/>
    <cellStyle name="20% - Accent5 3 4 4 4" xfId="42007"/>
    <cellStyle name="20% - Accent5 3 4 5" xfId="42008"/>
    <cellStyle name="20% - Accent5 3 4 5 2" xfId="42009"/>
    <cellStyle name="20% - Accent5 3 4 5 2 2" xfId="42010"/>
    <cellStyle name="20% - Accent5 3 4 5 3" xfId="42011"/>
    <cellStyle name="20% - Accent5 3 4 6" xfId="42012"/>
    <cellStyle name="20% - Accent5 3 4 6 2" xfId="42013"/>
    <cellStyle name="20% - Accent5 3 4 7" xfId="42014"/>
    <cellStyle name="20% - Accent5 3 5" xfId="42015"/>
    <cellStyle name="20% - Accent5 3 5 2" xfId="42016"/>
    <cellStyle name="20% - Accent5 3 5 2 2" xfId="42017"/>
    <cellStyle name="20% - Accent5 3 5 2 2 2" xfId="42018"/>
    <cellStyle name="20% - Accent5 3 5 2 2 2 2" xfId="42019"/>
    <cellStyle name="20% - Accent5 3 5 2 2 3" xfId="42020"/>
    <cellStyle name="20% - Accent5 3 5 2 3" xfId="42021"/>
    <cellStyle name="20% - Accent5 3 5 2 3 2" xfId="42022"/>
    <cellStyle name="20% - Accent5 3 5 2 4" xfId="42023"/>
    <cellStyle name="20% - Accent5 3 5 3" xfId="42024"/>
    <cellStyle name="20% - Accent5 3 5 3 2" xfId="42025"/>
    <cellStyle name="20% - Accent5 3 5 3 2 2" xfId="42026"/>
    <cellStyle name="20% - Accent5 3 5 3 2 2 2" xfId="42027"/>
    <cellStyle name="20% - Accent5 3 5 3 2 3" xfId="42028"/>
    <cellStyle name="20% - Accent5 3 5 3 3" xfId="42029"/>
    <cellStyle name="20% - Accent5 3 5 3 3 2" xfId="42030"/>
    <cellStyle name="20% - Accent5 3 5 3 4" xfId="42031"/>
    <cellStyle name="20% - Accent5 3 5 4" xfId="42032"/>
    <cellStyle name="20% - Accent5 3 5 4 2" xfId="42033"/>
    <cellStyle name="20% - Accent5 3 5 4 2 2" xfId="42034"/>
    <cellStyle name="20% - Accent5 3 5 4 3" xfId="42035"/>
    <cellStyle name="20% - Accent5 3 5 5" xfId="42036"/>
    <cellStyle name="20% - Accent5 3 5 5 2" xfId="42037"/>
    <cellStyle name="20% - Accent5 3 5 6" xfId="42038"/>
    <cellStyle name="20% - Accent5 3 6" xfId="42039"/>
    <cellStyle name="20% - Accent5 3 6 2" xfId="42040"/>
    <cellStyle name="20% - Accent5 3 6 2 2" xfId="42041"/>
    <cellStyle name="20% - Accent5 3 6 2 2 2" xfId="42042"/>
    <cellStyle name="20% - Accent5 3 6 2 2 2 2" xfId="42043"/>
    <cellStyle name="20% - Accent5 3 6 2 2 3" xfId="42044"/>
    <cellStyle name="20% - Accent5 3 6 2 3" xfId="42045"/>
    <cellStyle name="20% - Accent5 3 6 2 3 2" xfId="42046"/>
    <cellStyle name="20% - Accent5 3 6 2 4" xfId="42047"/>
    <cellStyle name="20% - Accent5 3 6 3" xfId="42048"/>
    <cellStyle name="20% - Accent5 3 6 3 2" xfId="42049"/>
    <cellStyle name="20% - Accent5 3 6 3 2 2" xfId="42050"/>
    <cellStyle name="20% - Accent5 3 6 3 2 2 2" xfId="42051"/>
    <cellStyle name="20% - Accent5 3 6 3 2 3" xfId="42052"/>
    <cellStyle name="20% - Accent5 3 6 3 3" xfId="42053"/>
    <cellStyle name="20% - Accent5 3 6 3 3 2" xfId="42054"/>
    <cellStyle name="20% - Accent5 3 6 3 4" xfId="42055"/>
    <cellStyle name="20% - Accent5 3 6 4" xfId="42056"/>
    <cellStyle name="20% - Accent5 3 6 4 2" xfId="42057"/>
    <cellStyle name="20% - Accent5 3 6 4 2 2" xfId="42058"/>
    <cellStyle name="20% - Accent5 3 6 4 3" xfId="42059"/>
    <cellStyle name="20% - Accent5 3 6 5" xfId="42060"/>
    <cellStyle name="20% - Accent5 3 6 5 2" xfId="42061"/>
    <cellStyle name="20% - Accent5 3 6 6" xfId="42062"/>
    <cellStyle name="20% - Accent5 3 7" xfId="42063"/>
    <cellStyle name="20% - Accent5 3 7 2" xfId="42064"/>
    <cellStyle name="20% - Accent5 3 7 2 2" xfId="42065"/>
    <cellStyle name="20% - Accent5 3 7 2 2 2" xfId="42066"/>
    <cellStyle name="20% - Accent5 3 7 2 3" xfId="42067"/>
    <cellStyle name="20% - Accent5 3 7 3" xfId="42068"/>
    <cellStyle name="20% - Accent5 3 7 3 2" xfId="42069"/>
    <cellStyle name="20% - Accent5 3 7 4" xfId="42070"/>
    <cellStyle name="20% - Accent5 3 8" xfId="42071"/>
    <cellStyle name="20% - Accent5 3 8 2" xfId="42072"/>
    <cellStyle name="20% - Accent5 3 8 2 2" xfId="42073"/>
    <cellStyle name="20% - Accent5 3 8 2 2 2" xfId="42074"/>
    <cellStyle name="20% - Accent5 3 8 2 3" xfId="42075"/>
    <cellStyle name="20% - Accent5 3 8 3" xfId="42076"/>
    <cellStyle name="20% - Accent5 3 8 3 2" xfId="42077"/>
    <cellStyle name="20% - Accent5 3 8 4" xfId="42078"/>
    <cellStyle name="20% - Accent5 3 9" xfId="42079"/>
    <cellStyle name="20% - Accent5 3 9 2" xfId="42080"/>
    <cellStyle name="20% - Accent5 3 9 2 2" xfId="42081"/>
    <cellStyle name="20% - Accent5 3 9 3" xfId="42082"/>
    <cellStyle name="20% - Accent5 4" xfId="118"/>
    <cellStyle name="20% - Accent5 4 10" xfId="42083"/>
    <cellStyle name="20% - Accent5 4 10 2" xfId="42084"/>
    <cellStyle name="20% - Accent5 4 11" xfId="42085"/>
    <cellStyle name="20% - Accent5 4 11 2" xfId="42086"/>
    <cellStyle name="20% - Accent5 4 12" xfId="42087"/>
    <cellStyle name="20% - Accent5 4 2" xfId="119"/>
    <cellStyle name="20% - Accent5 4 2 10" xfId="42088"/>
    <cellStyle name="20% - Accent5 4 2 10 2" xfId="42089"/>
    <cellStyle name="20% - Accent5 4 2 11" xfId="42090"/>
    <cellStyle name="20% - Accent5 4 2 2" xfId="120"/>
    <cellStyle name="20% - Accent5 4 2 2 2" xfId="121"/>
    <cellStyle name="20% - Accent5 4 2 2 2 2" xfId="42091"/>
    <cellStyle name="20% - Accent5 4 2 2 2 2 2" xfId="42092"/>
    <cellStyle name="20% - Accent5 4 2 2 2 2 2 2" xfId="42093"/>
    <cellStyle name="20% - Accent5 4 2 2 2 2 2 2 2" xfId="42094"/>
    <cellStyle name="20% - Accent5 4 2 2 2 2 2 2 2 2" xfId="42095"/>
    <cellStyle name="20% - Accent5 4 2 2 2 2 2 2 3" xfId="42096"/>
    <cellStyle name="20% - Accent5 4 2 2 2 2 2 3" xfId="42097"/>
    <cellStyle name="20% - Accent5 4 2 2 2 2 2 3 2" xfId="42098"/>
    <cellStyle name="20% - Accent5 4 2 2 2 2 2 4" xfId="42099"/>
    <cellStyle name="20% - Accent5 4 2 2 2 2 3" xfId="42100"/>
    <cellStyle name="20% - Accent5 4 2 2 2 2 3 2" xfId="42101"/>
    <cellStyle name="20% - Accent5 4 2 2 2 2 3 2 2" xfId="42102"/>
    <cellStyle name="20% - Accent5 4 2 2 2 2 3 2 2 2" xfId="42103"/>
    <cellStyle name="20% - Accent5 4 2 2 2 2 3 2 3" xfId="42104"/>
    <cellStyle name="20% - Accent5 4 2 2 2 2 3 3" xfId="42105"/>
    <cellStyle name="20% - Accent5 4 2 2 2 2 3 3 2" xfId="42106"/>
    <cellStyle name="20% - Accent5 4 2 2 2 2 3 4" xfId="42107"/>
    <cellStyle name="20% - Accent5 4 2 2 2 2 4" xfId="42108"/>
    <cellStyle name="20% - Accent5 4 2 2 2 2 4 2" xfId="42109"/>
    <cellStyle name="20% - Accent5 4 2 2 2 2 4 2 2" xfId="42110"/>
    <cellStyle name="20% - Accent5 4 2 2 2 2 4 3" xfId="42111"/>
    <cellStyle name="20% - Accent5 4 2 2 2 2 5" xfId="42112"/>
    <cellStyle name="20% - Accent5 4 2 2 2 2 5 2" xfId="42113"/>
    <cellStyle name="20% - Accent5 4 2 2 2 2 6" xfId="42114"/>
    <cellStyle name="20% - Accent5 4 2 2 2 3" xfId="42115"/>
    <cellStyle name="20% - Accent5 4 2 2 2 3 2" xfId="42116"/>
    <cellStyle name="20% - Accent5 4 2 2 2 3 2 2" xfId="42117"/>
    <cellStyle name="20% - Accent5 4 2 2 2 3 2 2 2" xfId="42118"/>
    <cellStyle name="20% - Accent5 4 2 2 2 3 2 3" xfId="42119"/>
    <cellStyle name="20% - Accent5 4 2 2 2 3 3" xfId="42120"/>
    <cellStyle name="20% - Accent5 4 2 2 2 3 3 2" xfId="42121"/>
    <cellStyle name="20% - Accent5 4 2 2 2 3 4" xfId="42122"/>
    <cellStyle name="20% - Accent5 4 2 2 2 4" xfId="42123"/>
    <cellStyle name="20% - Accent5 4 2 2 2 4 2" xfId="42124"/>
    <cellStyle name="20% - Accent5 4 2 2 2 4 2 2" xfId="42125"/>
    <cellStyle name="20% - Accent5 4 2 2 2 4 2 2 2" xfId="42126"/>
    <cellStyle name="20% - Accent5 4 2 2 2 4 2 3" xfId="42127"/>
    <cellStyle name="20% - Accent5 4 2 2 2 4 3" xfId="42128"/>
    <cellStyle name="20% - Accent5 4 2 2 2 4 3 2" xfId="42129"/>
    <cellStyle name="20% - Accent5 4 2 2 2 4 4" xfId="42130"/>
    <cellStyle name="20% - Accent5 4 2 2 2 5" xfId="42131"/>
    <cellStyle name="20% - Accent5 4 2 2 2 5 2" xfId="42132"/>
    <cellStyle name="20% - Accent5 4 2 2 2 5 2 2" xfId="42133"/>
    <cellStyle name="20% - Accent5 4 2 2 2 5 3" xfId="42134"/>
    <cellStyle name="20% - Accent5 4 2 2 2 6" xfId="42135"/>
    <cellStyle name="20% - Accent5 4 2 2 2 6 2" xfId="42136"/>
    <cellStyle name="20% - Accent5 4 2 2 2 7" xfId="42137"/>
    <cellStyle name="20% - Accent5 4 2 2 3" xfId="42138"/>
    <cellStyle name="20% - Accent5 4 2 2 3 2" xfId="42139"/>
    <cellStyle name="20% - Accent5 4 2 2 3 2 2" xfId="42140"/>
    <cellStyle name="20% - Accent5 4 2 2 3 2 2 2" xfId="42141"/>
    <cellStyle name="20% - Accent5 4 2 2 3 2 2 2 2" xfId="42142"/>
    <cellStyle name="20% - Accent5 4 2 2 3 2 2 3" xfId="42143"/>
    <cellStyle name="20% - Accent5 4 2 2 3 2 3" xfId="42144"/>
    <cellStyle name="20% - Accent5 4 2 2 3 2 3 2" xfId="42145"/>
    <cellStyle name="20% - Accent5 4 2 2 3 2 4" xfId="42146"/>
    <cellStyle name="20% - Accent5 4 2 2 3 3" xfId="42147"/>
    <cellStyle name="20% - Accent5 4 2 2 3 3 2" xfId="42148"/>
    <cellStyle name="20% - Accent5 4 2 2 3 3 2 2" xfId="42149"/>
    <cellStyle name="20% - Accent5 4 2 2 3 3 2 2 2" xfId="42150"/>
    <cellStyle name="20% - Accent5 4 2 2 3 3 2 3" xfId="42151"/>
    <cellStyle name="20% - Accent5 4 2 2 3 3 3" xfId="42152"/>
    <cellStyle name="20% - Accent5 4 2 2 3 3 3 2" xfId="42153"/>
    <cellStyle name="20% - Accent5 4 2 2 3 3 4" xfId="42154"/>
    <cellStyle name="20% - Accent5 4 2 2 3 4" xfId="42155"/>
    <cellStyle name="20% - Accent5 4 2 2 3 4 2" xfId="42156"/>
    <cellStyle name="20% - Accent5 4 2 2 3 4 2 2" xfId="42157"/>
    <cellStyle name="20% - Accent5 4 2 2 3 4 3" xfId="42158"/>
    <cellStyle name="20% - Accent5 4 2 2 3 5" xfId="42159"/>
    <cellStyle name="20% - Accent5 4 2 2 3 5 2" xfId="42160"/>
    <cellStyle name="20% - Accent5 4 2 2 3 6" xfId="42161"/>
    <cellStyle name="20% - Accent5 4 2 2 4" xfId="42162"/>
    <cellStyle name="20% - Accent5 4 2 2 4 2" xfId="42163"/>
    <cellStyle name="20% - Accent5 4 2 2 4 2 2" xfId="42164"/>
    <cellStyle name="20% - Accent5 4 2 2 4 2 2 2" xfId="42165"/>
    <cellStyle name="20% - Accent5 4 2 2 4 2 3" xfId="42166"/>
    <cellStyle name="20% - Accent5 4 2 2 4 3" xfId="42167"/>
    <cellStyle name="20% - Accent5 4 2 2 4 3 2" xfId="42168"/>
    <cellStyle name="20% - Accent5 4 2 2 4 4" xfId="42169"/>
    <cellStyle name="20% - Accent5 4 2 2 5" xfId="42170"/>
    <cellStyle name="20% - Accent5 4 2 2 5 2" xfId="42171"/>
    <cellStyle name="20% - Accent5 4 2 2 5 2 2" xfId="42172"/>
    <cellStyle name="20% - Accent5 4 2 2 5 2 2 2" xfId="42173"/>
    <cellStyle name="20% - Accent5 4 2 2 5 2 3" xfId="42174"/>
    <cellStyle name="20% - Accent5 4 2 2 5 3" xfId="42175"/>
    <cellStyle name="20% - Accent5 4 2 2 5 3 2" xfId="42176"/>
    <cellStyle name="20% - Accent5 4 2 2 5 4" xfId="42177"/>
    <cellStyle name="20% - Accent5 4 2 2 6" xfId="42178"/>
    <cellStyle name="20% - Accent5 4 2 2 6 2" xfId="42179"/>
    <cellStyle name="20% - Accent5 4 2 2 6 2 2" xfId="42180"/>
    <cellStyle name="20% - Accent5 4 2 2 6 3" xfId="42181"/>
    <cellStyle name="20% - Accent5 4 2 2 7" xfId="42182"/>
    <cellStyle name="20% - Accent5 4 2 2 7 2" xfId="42183"/>
    <cellStyle name="20% - Accent5 4 2 2 8" xfId="42184"/>
    <cellStyle name="20% - Accent5 4 2 3" xfId="122"/>
    <cellStyle name="20% - Accent5 4 2 3 2" xfId="42185"/>
    <cellStyle name="20% - Accent5 4 2 3 2 2" xfId="42186"/>
    <cellStyle name="20% - Accent5 4 2 3 2 2 2" xfId="42187"/>
    <cellStyle name="20% - Accent5 4 2 3 2 2 2 2" xfId="42188"/>
    <cellStyle name="20% - Accent5 4 2 3 2 2 2 2 2" xfId="42189"/>
    <cellStyle name="20% - Accent5 4 2 3 2 2 2 3" xfId="42190"/>
    <cellStyle name="20% - Accent5 4 2 3 2 2 3" xfId="42191"/>
    <cellStyle name="20% - Accent5 4 2 3 2 2 3 2" xfId="42192"/>
    <cellStyle name="20% - Accent5 4 2 3 2 2 4" xfId="42193"/>
    <cellStyle name="20% - Accent5 4 2 3 2 3" xfId="42194"/>
    <cellStyle name="20% - Accent5 4 2 3 2 3 2" xfId="42195"/>
    <cellStyle name="20% - Accent5 4 2 3 2 3 2 2" xfId="42196"/>
    <cellStyle name="20% - Accent5 4 2 3 2 3 2 2 2" xfId="42197"/>
    <cellStyle name="20% - Accent5 4 2 3 2 3 2 3" xfId="42198"/>
    <cellStyle name="20% - Accent5 4 2 3 2 3 3" xfId="42199"/>
    <cellStyle name="20% - Accent5 4 2 3 2 3 3 2" xfId="42200"/>
    <cellStyle name="20% - Accent5 4 2 3 2 3 4" xfId="42201"/>
    <cellStyle name="20% - Accent5 4 2 3 2 4" xfId="42202"/>
    <cellStyle name="20% - Accent5 4 2 3 2 4 2" xfId="42203"/>
    <cellStyle name="20% - Accent5 4 2 3 2 4 2 2" xfId="42204"/>
    <cellStyle name="20% - Accent5 4 2 3 2 4 3" xfId="42205"/>
    <cellStyle name="20% - Accent5 4 2 3 2 5" xfId="42206"/>
    <cellStyle name="20% - Accent5 4 2 3 2 5 2" xfId="42207"/>
    <cellStyle name="20% - Accent5 4 2 3 2 6" xfId="42208"/>
    <cellStyle name="20% - Accent5 4 2 3 3" xfId="42209"/>
    <cellStyle name="20% - Accent5 4 2 3 3 2" xfId="42210"/>
    <cellStyle name="20% - Accent5 4 2 3 3 2 2" xfId="42211"/>
    <cellStyle name="20% - Accent5 4 2 3 3 2 2 2" xfId="42212"/>
    <cellStyle name="20% - Accent5 4 2 3 3 2 3" xfId="42213"/>
    <cellStyle name="20% - Accent5 4 2 3 3 3" xfId="42214"/>
    <cellStyle name="20% - Accent5 4 2 3 3 3 2" xfId="42215"/>
    <cellStyle name="20% - Accent5 4 2 3 3 4" xfId="42216"/>
    <cellStyle name="20% - Accent5 4 2 3 4" xfId="42217"/>
    <cellStyle name="20% - Accent5 4 2 3 4 2" xfId="42218"/>
    <cellStyle name="20% - Accent5 4 2 3 4 2 2" xfId="42219"/>
    <cellStyle name="20% - Accent5 4 2 3 4 2 2 2" xfId="42220"/>
    <cellStyle name="20% - Accent5 4 2 3 4 2 3" xfId="42221"/>
    <cellStyle name="20% - Accent5 4 2 3 4 3" xfId="42222"/>
    <cellStyle name="20% - Accent5 4 2 3 4 3 2" xfId="42223"/>
    <cellStyle name="20% - Accent5 4 2 3 4 4" xfId="42224"/>
    <cellStyle name="20% - Accent5 4 2 3 5" xfId="42225"/>
    <cellStyle name="20% - Accent5 4 2 3 5 2" xfId="42226"/>
    <cellStyle name="20% - Accent5 4 2 3 5 2 2" xfId="42227"/>
    <cellStyle name="20% - Accent5 4 2 3 5 3" xfId="42228"/>
    <cellStyle name="20% - Accent5 4 2 3 6" xfId="42229"/>
    <cellStyle name="20% - Accent5 4 2 3 6 2" xfId="42230"/>
    <cellStyle name="20% - Accent5 4 2 3 7" xfId="42231"/>
    <cellStyle name="20% - Accent5 4 2 4" xfId="42232"/>
    <cellStyle name="20% - Accent5 4 2 4 2" xfId="42233"/>
    <cellStyle name="20% - Accent5 4 2 4 2 2" xfId="42234"/>
    <cellStyle name="20% - Accent5 4 2 4 2 2 2" xfId="42235"/>
    <cellStyle name="20% - Accent5 4 2 4 2 2 2 2" xfId="42236"/>
    <cellStyle name="20% - Accent5 4 2 4 2 2 3" xfId="42237"/>
    <cellStyle name="20% - Accent5 4 2 4 2 3" xfId="42238"/>
    <cellStyle name="20% - Accent5 4 2 4 2 3 2" xfId="42239"/>
    <cellStyle name="20% - Accent5 4 2 4 2 4" xfId="42240"/>
    <cellStyle name="20% - Accent5 4 2 4 3" xfId="42241"/>
    <cellStyle name="20% - Accent5 4 2 4 3 2" xfId="42242"/>
    <cellStyle name="20% - Accent5 4 2 4 3 2 2" xfId="42243"/>
    <cellStyle name="20% - Accent5 4 2 4 3 2 2 2" xfId="42244"/>
    <cellStyle name="20% - Accent5 4 2 4 3 2 3" xfId="42245"/>
    <cellStyle name="20% - Accent5 4 2 4 3 3" xfId="42246"/>
    <cellStyle name="20% - Accent5 4 2 4 3 3 2" xfId="42247"/>
    <cellStyle name="20% - Accent5 4 2 4 3 4" xfId="42248"/>
    <cellStyle name="20% - Accent5 4 2 4 4" xfId="42249"/>
    <cellStyle name="20% - Accent5 4 2 4 4 2" xfId="42250"/>
    <cellStyle name="20% - Accent5 4 2 4 4 2 2" xfId="42251"/>
    <cellStyle name="20% - Accent5 4 2 4 4 3" xfId="42252"/>
    <cellStyle name="20% - Accent5 4 2 4 5" xfId="42253"/>
    <cellStyle name="20% - Accent5 4 2 4 5 2" xfId="42254"/>
    <cellStyle name="20% - Accent5 4 2 4 6" xfId="42255"/>
    <cellStyle name="20% - Accent5 4 2 5" xfId="42256"/>
    <cellStyle name="20% - Accent5 4 2 5 2" xfId="42257"/>
    <cellStyle name="20% - Accent5 4 2 5 2 2" xfId="42258"/>
    <cellStyle name="20% - Accent5 4 2 5 2 2 2" xfId="42259"/>
    <cellStyle name="20% - Accent5 4 2 5 2 2 2 2" xfId="42260"/>
    <cellStyle name="20% - Accent5 4 2 5 2 2 3" xfId="42261"/>
    <cellStyle name="20% - Accent5 4 2 5 2 3" xfId="42262"/>
    <cellStyle name="20% - Accent5 4 2 5 2 3 2" xfId="42263"/>
    <cellStyle name="20% - Accent5 4 2 5 2 4" xfId="42264"/>
    <cellStyle name="20% - Accent5 4 2 5 3" xfId="42265"/>
    <cellStyle name="20% - Accent5 4 2 5 3 2" xfId="42266"/>
    <cellStyle name="20% - Accent5 4 2 5 3 2 2" xfId="42267"/>
    <cellStyle name="20% - Accent5 4 2 5 3 2 2 2" xfId="42268"/>
    <cellStyle name="20% - Accent5 4 2 5 3 2 3" xfId="42269"/>
    <cellStyle name="20% - Accent5 4 2 5 3 3" xfId="42270"/>
    <cellStyle name="20% - Accent5 4 2 5 3 3 2" xfId="42271"/>
    <cellStyle name="20% - Accent5 4 2 5 3 4" xfId="42272"/>
    <cellStyle name="20% - Accent5 4 2 5 4" xfId="42273"/>
    <cellStyle name="20% - Accent5 4 2 5 4 2" xfId="42274"/>
    <cellStyle name="20% - Accent5 4 2 5 4 2 2" xfId="42275"/>
    <cellStyle name="20% - Accent5 4 2 5 4 3" xfId="42276"/>
    <cellStyle name="20% - Accent5 4 2 5 5" xfId="42277"/>
    <cellStyle name="20% - Accent5 4 2 5 5 2" xfId="42278"/>
    <cellStyle name="20% - Accent5 4 2 5 6" xfId="42279"/>
    <cellStyle name="20% - Accent5 4 2 6" xfId="42280"/>
    <cellStyle name="20% - Accent5 4 2 6 2" xfId="42281"/>
    <cellStyle name="20% - Accent5 4 2 6 2 2" xfId="42282"/>
    <cellStyle name="20% - Accent5 4 2 6 2 2 2" xfId="42283"/>
    <cellStyle name="20% - Accent5 4 2 6 2 3" xfId="42284"/>
    <cellStyle name="20% - Accent5 4 2 6 3" xfId="42285"/>
    <cellStyle name="20% - Accent5 4 2 6 3 2" xfId="42286"/>
    <cellStyle name="20% - Accent5 4 2 6 4" xfId="42287"/>
    <cellStyle name="20% - Accent5 4 2 7" xfId="42288"/>
    <cellStyle name="20% - Accent5 4 2 7 2" xfId="42289"/>
    <cellStyle name="20% - Accent5 4 2 7 2 2" xfId="42290"/>
    <cellStyle name="20% - Accent5 4 2 7 2 2 2" xfId="42291"/>
    <cellStyle name="20% - Accent5 4 2 7 2 3" xfId="42292"/>
    <cellStyle name="20% - Accent5 4 2 7 3" xfId="42293"/>
    <cellStyle name="20% - Accent5 4 2 7 3 2" xfId="42294"/>
    <cellStyle name="20% - Accent5 4 2 7 4" xfId="42295"/>
    <cellStyle name="20% - Accent5 4 2 8" xfId="42296"/>
    <cellStyle name="20% - Accent5 4 2 8 2" xfId="42297"/>
    <cellStyle name="20% - Accent5 4 2 8 2 2" xfId="42298"/>
    <cellStyle name="20% - Accent5 4 2 8 3" xfId="42299"/>
    <cellStyle name="20% - Accent5 4 2 9" xfId="42300"/>
    <cellStyle name="20% - Accent5 4 2 9 2" xfId="42301"/>
    <cellStyle name="20% - Accent5 4 3" xfId="123"/>
    <cellStyle name="20% - Accent5 4 3 2" xfId="124"/>
    <cellStyle name="20% - Accent5 4 3 2 2" xfId="42302"/>
    <cellStyle name="20% - Accent5 4 3 2 2 2" xfId="42303"/>
    <cellStyle name="20% - Accent5 4 3 2 2 2 2" xfId="42304"/>
    <cellStyle name="20% - Accent5 4 3 2 2 2 2 2" xfId="42305"/>
    <cellStyle name="20% - Accent5 4 3 2 2 2 2 2 2" xfId="42306"/>
    <cellStyle name="20% - Accent5 4 3 2 2 2 2 3" xfId="42307"/>
    <cellStyle name="20% - Accent5 4 3 2 2 2 3" xfId="42308"/>
    <cellStyle name="20% - Accent5 4 3 2 2 2 3 2" xfId="42309"/>
    <cellStyle name="20% - Accent5 4 3 2 2 2 4" xfId="42310"/>
    <cellStyle name="20% - Accent5 4 3 2 2 3" xfId="42311"/>
    <cellStyle name="20% - Accent5 4 3 2 2 3 2" xfId="42312"/>
    <cellStyle name="20% - Accent5 4 3 2 2 3 2 2" xfId="42313"/>
    <cellStyle name="20% - Accent5 4 3 2 2 3 2 2 2" xfId="42314"/>
    <cellStyle name="20% - Accent5 4 3 2 2 3 2 3" xfId="42315"/>
    <cellStyle name="20% - Accent5 4 3 2 2 3 3" xfId="42316"/>
    <cellStyle name="20% - Accent5 4 3 2 2 3 3 2" xfId="42317"/>
    <cellStyle name="20% - Accent5 4 3 2 2 3 4" xfId="42318"/>
    <cellStyle name="20% - Accent5 4 3 2 2 4" xfId="42319"/>
    <cellStyle name="20% - Accent5 4 3 2 2 4 2" xfId="42320"/>
    <cellStyle name="20% - Accent5 4 3 2 2 4 2 2" xfId="42321"/>
    <cellStyle name="20% - Accent5 4 3 2 2 4 3" xfId="42322"/>
    <cellStyle name="20% - Accent5 4 3 2 2 5" xfId="42323"/>
    <cellStyle name="20% - Accent5 4 3 2 2 5 2" xfId="42324"/>
    <cellStyle name="20% - Accent5 4 3 2 2 6" xfId="42325"/>
    <cellStyle name="20% - Accent5 4 3 2 3" xfId="42326"/>
    <cellStyle name="20% - Accent5 4 3 2 3 2" xfId="42327"/>
    <cellStyle name="20% - Accent5 4 3 2 3 2 2" xfId="42328"/>
    <cellStyle name="20% - Accent5 4 3 2 3 2 2 2" xfId="42329"/>
    <cellStyle name="20% - Accent5 4 3 2 3 2 3" xfId="42330"/>
    <cellStyle name="20% - Accent5 4 3 2 3 3" xfId="42331"/>
    <cellStyle name="20% - Accent5 4 3 2 3 3 2" xfId="42332"/>
    <cellStyle name="20% - Accent5 4 3 2 3 4" xfId="42333"/>
    <cellStyle name="20% - Accent5 4 3 2 4" xfId="42334"/>
    <cellStyle name="20% - Accent5 4 3 2 4 2" xfId="42335"/>
    <cellStyle name="20% - Accent5 4 3 2 4 2 2" xfId="42336"/>
    <cellStyle name="20% - Accent5 4 3 2 4 2 2 2" xfId="42337"/>
    <cellStyle name="20% - Accent5 4 3 2 4 2 3" xfId="42338"/>
    <cellStyle name="20% - Accent5 4 3 2 4 3" xfId="42339"/>
    <cellStyle name="20% - Accent5 4 3 2 4 3 2" xfId="42340"/>
    <cellStyle name="20% - Accent5 4 3 2 4 4" xfId="42341"/>
    <cellStyle name="20% - Accent5 4 3 2 5" xfId="42342"/>
    <cellStyle name="20% - Accent5 4 3 2 5 2" xfId="42343"/>
    <cellStyle name="20% - Accent5 4 3 2 5 2 2" xfId="42344"/>
    <cellStyle name="20% - Accent5 4 3 2 5 3" xfId="42345"/>
    <cellStyle name="20% - Accent5 4 3 2 6" xfId="42346"/>
    <cellStyle name="20% - Accent5 4 3 2 6 2" xfId="42347"/>
    <cellStyle name="20% - Accent5 4 3 2 7" xfId="42348"/>
    <cellStyle name="20% - Accent5 4 3 3" xfId="42349"/>
    <cellStyle name="20% - Accent5 4 3 3 2" xfId="42350"/>
    <cellStyle name="20% - Accent5 4 3 3 2 2" xfId="42351"/>
    <cellStyle name="20% - Accent5 4 3 3 2 2 2" xfId="42352"/>
    <cellStyle name="20% - Accent5 4 3 3 2 2 2 2" xfId="42353"/>
    <cellStyle name="20% - Accent5 4 3 3 2 2 3" xfId="42354"/>
    <cellStyle name="20% - Accent5 4 3 3 2 3" xfId="42355"/>
    <cellStyle name="20% - Accent5 4 3 3 2 3 2" xfId="42356"/>
    <cellStyle name="20% - Accent5 4 3 3 2 4" xfId="42357"/>
    <cellStyle name="20% - Accent5 4 3 3 3" xfId="42358"/>
    <cellStyle name="20% - Accent5 4 3 3 3 2" xfId="42359"/>
    <cellStyle name="20% - Accent5 4 3 3 3 2 2" xfId="42360"/>
    <cellStyle name="20% - Accent5 4 3 3 3 2 2 2" xfId="42361"/>
    <cellStyle name="20% - Accent5 4 3 3 3 2 3" xfId="42362"/>
    <cellStyle name="20% - Accent5 4 3 3 3 3" xfId="42363"/>
    <cellStyle name="20% - Accent5 4 3 3 3 3 2" xfId="42364"/>
    <cellStyle name="20% - Accent5 4 3 3 3 4" xfId="42365"/>
    <cellStyle name="20% - Accent5 4 3 3 4" xfId="42366"/>
    <cellStyle name="20% - Accent5 4 3 3 4 2" xfId="42367"/>
    <cellStyle name="20% - Accent5 4 3 3 4 2 2" xfId="42368"/>
    <cellStyle name="20% - Accent5 4 3 3 4 3" xfId="42369"/>
    <cellStyle name="20% - Accent5 4 3 3 5" xfId="42370"/>
    <cellStyle name="20% - Accent5 4 3 3 5 2" xfId="42371"/>
    <cellStyle name="20% - Accent5 4 3 3 6" xfId="42372"/>
    <cellStyle name="20% - Accent5 4 3 4" xfId="42373"/>
    <cellStyle name="20% - Accent5 4 3 4 2" xfId="42374"/>
    <cellStyle name="20% - Accent5 4 3 4 2 2" xfId="42375"/>
    <cellStyle name="20% - Accent5 4 3 4 2 2 2" xfId="42376"/>
    <cellStyle name="20% - Accent5 4 3 4 2 3" xfId="42377"/>
    <cellStyle name="20% - Accent5 4 3 4 3" xfId="42378"/>
    <cellStyle name="20% - Accent5 4 3 4 3 2" xfId="42379"/>
    <cellStyle name="20% - Accent5 4 3 4 4" xfId="42380"/>
    <cellStyle name="20% - Accent5 4 3 5" xfId="42381"/>
    <cellStyle name="20% - Accent5 4 3 5 2" xfId="42382"/>
    <cellStyle name="20% - Accent5 4 3 5 2 2" xfId="42383"/>
    <cellStyle name="20% - Accent5 4 3 5 2 2 2" xfId="42384"/>
    <cellStyle name="20% - Accent5 4 3 5 2 3" xfId="42385"/>
    <cellStyle name="20% - Accent5 4 3 5 3" xfId="42386"/>
    <cellStyle name="20% - Accent5 4 3 5 3 2" xfId="42387"/>
    <cellStyle name="20% - Accent5 4 3 5 4" xfId="42388"/>
    <cellStyle name="20% - Accent5 4 3 6" xfId="42389"/>
    <cellStyle name="20% - Accent5 4 3 6 2" xfId="42390"/>
    <cellStyle name="20% - Accent5 4 3 6 2 2" xfId="42391"/>
    <cellStyle name="20% - Accent5 4 3 6 3" xfId="42392"/>
    <cellStyle name="20% - Accent5 4 3 7" xfId="42393"/>
    <cellStyle name="20% - Accent5 4 3 7 2" xfId="42394"/>
    <cellStyle name="20% - Accent5 4 3 8" xfId="42395"/>
    <cellStyle name="20% - Accent5 4 4" xfId="125"/>
    <cellStyle name="20% - Accent5 4 4 2" xfId="42396"/>
    <cellStyle name="20% - Accent5 4 4 2 2" xfId="42397"/>
    <cellStyle name="20% - Accent5 4 4 2 2 2" xfId="42398"/>
    <cellStyle name="20% - Accent5 4 4 2 2 2 2" xfId="42399"/>
    <cellStyle name="20% - Accent5 4 4 2 2 2 2 2" xfId="42400"/>
    <cellStyle name="20% - Accent5 4 4 2 2 2 3" xfId="42401"/>
    <cellStyle name="20% - Accent5 4 4 2 2 3" xfId="42402"/>
    <cellStyle name="20% - Accent5 4 4 2 2 3 2" xfId="42403"/>
    <cellStyle name="20% - Accent5 4 4 2 2 4" xfId="42404"/>
    <cellStyle name="20% - Accent5 4 4 2 3" xfId="42405"/>
    <cellStyle name="20% - Accent5 4 4 2 3 2" xfId="42406"/>
    <cellStyle name="20% - Accent5 4 4 2 3 2 2" xfId="42407"/>
    <cellStyle name="20% - Accent5 4 4 2 3 2 2 2" xfId="42408"/>
    <cellStyle name="20% - Accent5 4 4 2 3 2 3" xfId="42409"/>
    <cellStyle name="20% - Accent5 4 4 2 3 3" xfId="42410"/>
    <cellStyle name="20% - Accent5 4 4 2 3 3 2" xfId="42411"/>
    <cellStyle name="20% - Accent5 4 4 2 3 4" xfId="42412"/>
    <cellStyle name="20% - Accent5 4 4 2 4" xfId="42413"/>
    <cellStyle name="20% - Accent5 4 4 2 4 2" xfId="42414"/>
    <cellStyle name="20% - Accent5 4 4 2 4 2 2" xfId="42415"/>
    <cellStyle name="20% - Accent5 4 4 2 4 3" xfId="42416"/>
    <cellStyle name="20% - Accent5 4 4 2 5" xfId="42417"/>
    <cellStyle name="20% - Accent5 4 4 2 5 2" xfId="42418"/>
    <cellStyle name="20% - Accent5 4 4 2 6" xfId="42419"/>
    <cellStyle name="20% - Accent5 4 4 3" xfId="42420"/>
    <cellStyle name="20% - Accent5 4 4 3 2" xfId="42421"/>
    <cellStyle name="20% - Accent5 4 4 3 2 2" xfId="42422"/>
    <cellStyle name="20% - Accent5 4 4 3 2 2 2" xfId="42423"/>
    <cellStyle name="20% - Accent5 4 4 3 2 3" xfId="42424"/>
    <cellStyle name="20% - Accent5 4 4 3 3" xfId="42425"/>
    <cellStyle name="20% - Accent5 4 4 3 3 2" xfId="42426"/>
    <cellStyle name="20% - Accent5 4 4 3 4" xfId="42427"/>
    <cellStyle name="20% - Accent5 4 4 4" xfId="42428"/>
    <cellStyle name="20% - Accent5 4 4 4 2" xfId="42429"/>
    <cellStyle name="20% - Accent5 4 4 4 2 2" xfId="42430"/>
    <cellStyle name="20% - Accent5 4 4 4 2 2 2" xfId="42431"/>
    <cellStyle name="20% - Accent5 4 4 4 2 3" xfId="42432"/>
    <cellStyle name="20% - Accent5 4 4 4 3" xfId="42433"/>
    <cellStyle name="20% - Accent5 4 4 4 3 2" xfId="42434"/>
    <cellStyle name="20% - Accent5 4 4 4 4" xfId="42435"/>
    <cellStyle name="20% - Accent5 4 4 5" xfId="42436"/>
    <cellStyle name="20% - Accent5 4 4 5 2" xfId="42437"/>
    <cellStyle name="20% - Accent5 4 4 5 2 2" xfId="42438"/>
    <cellStyle name="20% - Accent5 4 4 5 3" xfId="42439"/>
    <cellStyle name="20% - Accent5 4 4 6" xfId="42440"/>
    <cellStyle name="20% - Accent5 4 4 6 2" xfId="42441"/>
    <cellStyle name="20% - Accent5 4 4 7" xfId="42442"/>
    <cellStyle name="20% - Accent5 4 5" xfId="42443"/>
    <cellStyle name="20% - Accent5 4 5 2" xfId="42444"/>
    <cellStyle name="20% - Accent5 4 5 2 2" xfId="42445"/>
    <cellStyle name="20% - Accent5 4 5 2 2 2" xfId="42446"/>
    <cellStyle name="20% - Accent5 4 5 2 2 2 2" xfId="42447"/>
    <cellStyle name="20% - Accent5 4 5 2 2 3" xfId="42448"/>
    <cellStyle name="20% - Accent5 4 5 2 3" xfId="42449"/>
    <cellStyle name="20% - Accent5 4 5 2 3 2" xfId="42450"/>
    <cellStyle name="20% - Accent5 4 5 2 4" xfId="42451"/>
    <cellStyle name="20% - Accent5 4 5 3" xfId="42452"/>
    <cellStyle name="20% - Accent5 4 5 3 2" xfId="42453"/>
    <cellStyle name="20% - Accent5 4 5 3 2 2" xfId="42454"/>
    <cellStyle name="20% - Accent5 4 5 3 2 2 2" xfId="42455"/>
    <cellStyle name="20% - Accent5 4 5 3 2 3" xfId="42456"/>
    <cellStyle name="20% - Accent5 4 5 3 3" xfId="42457"/>
    <cellStyle name="20% - Accent5 4 5 3 3 2" xfId="42458"/>
    <cellStyle name="20% - Accent5 4 5 3 4" xfId="42459"/>
    <cellStyle name="20% - Accent5 4 5 4" xfId="42460"/>
    <cellStyle name="20% - Accent5 4 5 4 2" xfId="42461"/>
    <cellStyle name="20% - Accent5 4 5 4 2 2" xfId="42462"/>
    <cellStyle name="20% - Accent5 4 5 4 3" xfId="42463"/>
    <cellStyle name="20% - Accent5 4 5 5" xfId="42464"/>
    <cellStyle name="20% - Accent5 4 5 5 2" xfId="42465"/>
    <cellStyle name="20% - Accent5 4 5 6" xfId="42466"/>
    <cellStyle name="20% - Accent5 4 6" xfId="42467"/>
    <cellStyle name="20% - Accent5 4 6 2" xfId="42468"/>
    <cellStyle name="20% - Accent5 4 6 2 2" xfId="42469"/>
    <cellStyle name="20% - Accent5 4 6 2 2 2" xfId="42470"/>
    <cellStyle name="20% - Accent5 4 6 2 2 2 2" xfId="42471"/>
    <cellStyle name="20% - Accent5 4 6 2 2 3" xfId="42472"/>
    <cellStyle name="20% - Accent5 4 6 2 3" xfId="42473"/>
    <cellStyle name="20% - Accent5 4 6 2 3 2" xfId="42474"/>
    <cellStyle name="20% - Accent5 4 6 2 4" xfId="42475"/>
    <cellStyle name="20% - Accent5 4 6 3" xfId="42476"/>
    <cellStyle name="20% - Accent5 4 6 3 2" xfId="42477"/>
    <cellStyle name="20% - Accent5 4 6 3 2 2" xfId="42478"/>
    <cellStyle name="20% - Accent5 4 6 3 2 2 2" xfId="42479"/>
    <cellStyle name="20% - Accent5 4 6 3 2 3" xfId="42480"/>
    <cellStyle name="20% - Accent5 4 6 3 3" xfId="42481"/>
    <cellStyle name="20% - Accent5 4 6 3 3 2" xfId="42482"/>
    <cellStyle name="20% - Accent5 4 6 3 4" xfId="42483"/>
    <cellStyle name="20% - Accent5 4 6 4" xfId="42484"/>
    <cellStyle name="20% - Accent5 4 6 4 2" xfId="42485"/>
    <cellStyle name="20% - Accent5 4 6 4 2 2" xfId="42486"/>
    <cellStyle name="20% - Accent5 4 6 4 3" xfId="42487"/>
    <cellStyle name="20% - Accent5 4 6 5" xfId="42488"/>
    <cellStyle name="20% - Accent5 4 6 5 2" xfId="42489"/>
    <cellStyle name="20% - Accent5 4 6 6" xfId="42490"/>
    <cellStyle name="20% - Accent5 4 7" xfId="42491"/>
    <cellStyle name="20% - Accent5 4 7 2" xfId="42492"/>
    <cellStyle name="20% - Accent5 4 7 2 2" xfId="42493"/>
    <cellStyle name="20% - Accent5 4 7 2 2 2" xfId="42494"/>
    <cellStyle name="20% - Accent5 4 7 2 3" xfId="42495"/>
    <cellStyle name="20% - Accent5 4 7 3" xfId="42496"/>
    <cellStyle name="20% - Accent5 4 7 3 2" xfId="42497"/>
    <cellStyle name="20% - Accent5 4 7 4" xfId="42498"/>
    <cellStyle name="20% - Accent5 4 8" xfId="42499"/>
    <cellStyle name="20% - Accent5 4 8 2" xfId="42500"/>
    <cellStyle name="20% - Accent5 4 8 2 2" xfId="42501"/>
    <cellStyle name="20% - Accent5 4 8 2 2 2" xfId="42502"/>
    <cellStyle name="20% - Accent5 4 8 2 3" xfId="42503"/>
    <cellStyle name="20% - Accent5 4 8 3" xfId="42504"/>
    <cellStyle name="20% - Accent5 4 8 3 2" xfId="42505"/>
    <cellStyle name="20% - Accent5 4 8 4" xfId="42506"/>
    <cellStyle name="20% - Accent5 4 9" xfId="42507"/>
    <cellStyle name="20% - Accent5 4 9 2" xfId="42508"/>
    <cellStyle name="20% - Accent5 4 9 2 2" xfId="42509"/>
    <cellStyle name="20% - Accent5 4 9 3" xfId="42510"/>
    <cellStyle name="20% - Accent6" xfId="5714" builtinId="50" customBuiltin="1"/>
    <cellStyle name="20% - Accent6 2" xfId="126"/>
    <cellStyle name="20% - Accent6 2 10" xfId="42511"/>
    <cellStyle name="20% - Accent6 2 10 2" xfId="42512"/>
    <cellStyle name="20% - Accent6 2 11" xfId="42513"/>
    <cellStyle name="20% - Accent6 2 11 2" xfId="42514"/>
    <cellStyle name="20% - Accent6 2 12" xfId="42515"/>
    <cellStyle name="20% - Accent6 2 2" xfId="127"/>
    <cellStyle name="20% - Accent6 2 2 10" xfId="42516"/>
    <cellStyle name="20% - Accent6 2 2 10 2" xfId="42517"/>
    <cellStyle name="20% - Accent6 2 2 11" xfId="42518"/>
    <cellStyle name="20% - Accent6 2 2 2" xfId="128"/>
    <cellStyle name="20% - Accent6 2 2 2 2" xfId="129"/>
    <cellStyle name="20% - Accent6 2 2 2 2 2" xfId="42519"/>
    <cellStyle name="20% - Accent6 2 2 2 2 2 2" xfId="42520"/>
    <cellStyle name="20% - Accent6 2 2 2 2 2 2 2" xfId="42521"/>
    <cellStyle name="20% - Accent6 2 2 2 2 2 2 2 2" xfId="42522"/>
    <cellStyle name="20% - Accent6 2 2 2 2 2 2 2 2 2" xfId="42523"/>
    <cellStyle name="20% - Accent6 2 2 2 2 2 2 2 3" xfId="42524"/>
    <cellStyle name="20% - Accent6 2 2 2 2 2 2 3" xfId="42525"/>
    <cellStyle name="20% - Accent6 2 2 2 2 2 2 3 2" xfId="42526"/>
    <cellStyle name="20% - Accent6 2 2 2 2 2 2 4" xfId="42527"/>
    <cellStyle name="20% - Accent6 2 2 2 2 2 3" xfId="42528"/>
    <cellStyle name="20% - Accent6 2 2 2 2 2 3 2" xfId="42529"/>
    <cellStyle name="20% - Accent6 2 2 2 2 2 3 2 2" xfId="42530"/>
    <cellStyle name="20% - Accent6 2 2 2 2 2 3 2 2 2" xfId="42531"/>
    <cellStyle name="20% - Accent6 2 2 2 2 2 3 2 3" xfId="42532"/>
    <cellStyle name="20% - Accent6 2 2 2 2 2 3 3" xfId="42533"/>
    <cellStyle name="20% - Accent6 2 2 2 2 2 3 3 2" xfId="42534"/>
    <cellStyle name="20% - Accent6 2 2 2 2 2 3 4" xfId="42535"/>
    <cellStyle name="20% - Accent6 2 2 2 2 2 4" xfId="42536"/>
    <cellStyle name="20% - Accent6 2 2 2 2 2 4 2" xfId="42537"/>
    <cellStyle name="20% - Accent6 2 2 2 2 2 4 2 2" xfId="42538"/>
    <cellStyle name="20% - Accent6 2 2 2 2 2 4 3" xfId="42539"/>
    <cellStyle name="20% - Accent6 2 2 2 2 2 5" xfId="42540"/>
    <cellStyle name="20% - Accent6 2 2 2 2 2 5 2" xfId="42541"/>
    <cellStyle name="20% - Accent6 2 2 2 2 2 6" xfId="42542"/>
    <cellStyle name="20% - Accent6 2 2 2 2 3" xfId="42543"/>
    <cellStyle name="20% - Accent6 2 2 2 2 3 2" xfId="42544"/>
    <cellStyle name="20% - Accent6 2 2 2 2 3 2 2" xfId="42545"/>
    <cellStyle name="20% - Accent6 2 2 2 2 3 2 2 2" xfId="42546"/>
    <cellStyle name="20% - Accent6 2 2 2 2 3 2 3" xfId="42547"/>
    <cellStyle name="20% - Accent6 2 2 2 2 3 3" xfId="42548"/>
    <cellStyle name="20% - Accent6 2 2 2 2 3 3 2" xfId="42549"/>
    <cellStyle name="20% - Accent6 2 2 2 2 3 4" xfId="42550"/>
    <cellStyle name="20% - Accent6 2 2 2 2 4" xfId="42551"/>
    <cellStyle name="20% - Accent6 2 2 2 2 4 2" xfId="42552"/>
    <cellStyle name="20% - Accent6 2 2 2 2 4 2 2" xfId="42553"/>
    <cellStyle name="20% - Accent6 2 2 2 2 4 2 2 2" xfId="42554"/>
    <cellStyle name="20% - Accent6 2 2 2 2 4 2 3" xfId="42555"/>
    <cellStyle name="20% - Accent6 2 2 2 2 4 3" xfId="42556"/>
    <cellStyle name="20% - Accent6 2 2 2 2 4 3 2" xfId="42557"/>
    <cellStyle name="20% - Accent6 2 2 2 2 4 4" xfId="42558"/>
    <cellStyle name="20% - Accent6 2 2 2 2 5" xfId="42559"/>
    <cellStyle name="20% - Accent6 2 2 2 2 5 2" xfId="42560"/>
    <cellStyle name="20% - Accent6 2 2 2 2 5 2 2" xfId="42561"/>
    <cellStyle name="20% - Accent6 2 2 2 2 5 3" xfId="42562"/>
    <cellStyle name="20% - Accent6 2 2 2 2 6" xfId="42563"/>
    <cellStyle name="20% - Accent6 2 2 2 2 6 2" xfId="42564"/>
    <cellStyle name="20% - Accent6 2 2 2 2 7" xfId="42565"/>
    <cellStyle name="20% - Accent6 2 2 2 3" xfId="42566"/>
    <cellStyle name="20% - Accent6 2 2 2 3 2" xfId="42567"/>
    <cellStyle name="20% - Accent6 2 2 2 3 2 2" xfId="42568"/>
    <cellStyle name="20% - Accent6 2 2 2 3 2 2 2" xfId="42569"/>
    <cellStyle name="20% - Accent6 2 2 2 3 2 2 2 2" xfId="42570"/>
    <cellStyle name="20% - Accent6 2 2 2 3 2 2 3" xfId="42571"/>
    <cellStyle name="20% - Accent6 2 2 2 3 2 3" xfId="42572"/>
    <cellStyle name="20% - Accent6 2 2 2 3 2 3 2" xfId="42573"/>
    <cellStyle name="20% - Accent6 2 2 2 3 2 4" xfId="42574"/>
    <cellStyle name="20% - Accent6 2 2 2 3 3" xfId="42575"/>
    <cellStyle name="20% - Accent6 2 2 2 3 3 2" xfId="42576"/>
    <cellStyle name="20% - Accent6 2 2 2 3 3 2 2" xfId="42577"/>
    <cellStyle name="20% - Accent6 2 2 2 3 3 2 2 2" xfId="42578"/>
    <cellStyle name="20% - Accent6 2 2 2 3 3 2 3" xfId="42579"/>
    <cellStyle name="20% - Accent6 2 2 2 3 3 3" xfId="42580"/>
    <cellStyle name="20% - Accent6 2 2 2 3 3 3 2" xfId="42581"/>
    <cellStyle name="20% - Accent6 2 2 2 3 3 4" xfId="42582"/>
    <cellStyle name="20% - Accent6 2 2 2 3 4" xfId="42583"/>
    <cellStyle name="20% - Accent6 2 2 2 3 4 2" xfId="42584"/>
    <cellStyle name="20% - Accent6 2 2 2 3 4 2 2" xfId="42585"/>
    <cellStyle name="20% - Accent6 2 2 2 3 4 3" xfId="42586"/>
    <cellStyle name="20% - Accent6 2 2 2 3 5" xfId="42587"/>
    <cellStyle name="20% - Accent6 2 2 2 3 5 2" xfId="42588"/>
    <cellStyle name="20% - Accent6 2 2 2 3 6" xfId="42589"/>
    <cellStyle name="20% - Accent6 2 2 2 4" xfId="42590"/>
    <cellStyle name="20% - Accent6 2 2 2 4 2" xfId="42591"/>
    <cellStyle name="20% - Accent6 2 2 2 4 2 2" xfId="42592"/>
    <cellStyle name="20% - Accent6 2 2 2 4 2 2 2" xfId="42593"/>
    <cellStyle name="20% - Accent6 2 2 2 4 2 3" xfId="42594"/>
    <cellStyle name="20% - Accent6 2 2 2 4 3" xfId="42595"/>
    <cellStyle name="20% - Accent6 2 2 2 4 3 2" xfId="42596"/>
    <cellStyle name="20% - Accent6 2 2 2 4 4" xfId="42597"/>
    <cellStyle name="20% - Accent6 2 2 2 5" xfId="42598"/>
    <cellStyle name="20% - Accent6 2 2 2 5 2" xfId="42599"/>
    <cellStyle name="20% - Accent6 2 2 2 5 2 2" xfId="42600"/>
    <cellStyle name="20% - Accent6 2 2 2 5 2 2 2" xfId="42601"/>
    <cellStyle name="20% - Accent6 2 2 2 5 2 3" xfId="42602"/>
    <cellStyle name="20% - Accent6 2 2 2 5 3" xfId="42603"/>
    <cellStyle name="20% - Accent6 2 2 2 5 3 2" xfId="42604"/>
    <cellStyle name="20% - Accent6 2 2 2 5 4" xfId="42605"/>
    <cellStyle name="20% - Accent6 2 2 2 6" xfId="42606"/>
    <cellStyle name="20% - Accent6 2 2 2 6 2" xfId="42607"/>
    <cellStyle name="20% - Accent6 2 2 2 6 2 2" xfId="42608"/>
    <cellStyle name="20% - Accent6 2 2 2 6 3" xfId="42609"/>
    <cellStyle name="20% - Accent6 2 2 2 7" xfId="42610"/>
    <cellStyle name="20% - Accent6 2 2 2 7 2" xfId="42611"/>
    <cellStyle name="20% - Accent6 2 2 2 8" xfId="42612"/>
    <cellStyle name="20% - Accent6 2 2 3" xfId="130"/>
    <cellStyle name="20% - Accent6 2 2 3 2" xfId="42613"/>
    <cellStyle name="20% - Accent6 2 2 3 2 2" xfId="42614"/>
    <cellStyle name="20% - Accent6 2 2 3 2 2 2" xfId="42615"/>
    <cellStyle name="20% - Accent6 2 2 3 2 2 2 2" xfId="42616"/>
    <cellStyle name="20% - Accent6 2 2 3 2 2 2 2 2" xfId="42617"/>
    <cellStyle name="20% - Accent6 2 2 3 2 2 2 3" xfId="42618"/>
    <cellStyle name="20% - Accent6 2 2 3 2 2 3" xfId="42619"/>
    <cellStyle name="20% - Accent6 2 2 3 2 2 3 2" xfId="42620"/>
    <cellStyle name="20% - Accent6 2 2 3 2 2 4" xfId="42621"/>
    <cellStyle name="20% - Accent6 2 2 3 2 3" xfId="42622"/>
    <cellStyle name="20% - Accent6 2 2 3 2 3 2" xfId="42623"/>
    <cellStyle name="20% - Accent6 2 2 3 2 3 2 2" xfId="42624"/>
    <cellStyle name="20% - Accent6 2 2 3 2 3 2 2 2" xfId="42625"/>
    <cellStyle name="20% - Accent6 2 2 3 2 3 2 3" xfId="42626"/>
    <cellStyle name="20% - Accent6 2 2 3 2 3 3" xfId="42627"/>
    <cellStyle name="20% - Accent6 2 2 3 2 3 3 2" xfId="42628"/>
    <cellStyle name="20% - Accent6 2 2 3 2 3 4" xfId="42629"/>
    <cellStyle name="20% - Accent6 2 2 3 2 4" xfId="42630"/>
    <cellStyle name="20% - Accent6 2 2 3 2 4 2" xfId="42631"/>
    <cellStyle name="20% - Accent6 2 2 3 2 4 2 2" xfId="42632"/>
    <cellStyle name="20% - Accent6 2 2 3 2 4 3" xfId="42633"/>
    <cellStyle name="20% - Accent6 2 2 3 2 5" xfId="42634"/>
    <cellStyle name="20% - Accent6 2 2 3 2 5 2" xfId="42635"/>
    <cellStyle name="20% - Accent6 2 2 3 2 6" xfId="42636"/>
    <cellStyle name="20% - Accent6 2 2 3 3" xfId="42637"/>
    <cellStyle name="20% - Accent6 2 2 3 3 2" xfId="42638"/>
    <cellStyle name="20% - Accent6 2 2 3 3 2 2" xfId="42639"/>
    <cellStyle name="20% - Accent6 2 2 3 3 2 2 2" xfId="42640"/>
    <cellStyle name="20% - Accent6 2 2 3 3 2 3" xfId="42641"/>
    <cellStyle name="20% - Accent6 2 2 3 3 3" xfId="42642"/>
    <cellStyle name="20% - Accent6 2 2 3 3 3 2" xfId="42643"/>
    <cellStyle name="20% - Accent6 2 2 3 3 4" xfId="42644"/>
    <cellStyle name="20% - Accent6 2 2 3 4" xfId="42645"/>
    <cellStyle name="20% - Accent6 2 2 3 4 2" xfId="42646"/>
    <cellStyle name="20% - Accent6 2 2 3 4 2 2" xfId="42647"/>
    <cellStyle name="20% - Accent6 2 2 3 4 2 2 2" xfId="42648"/>
    <cellStyle name="20% - Accent6 2 2 3 4 2 3" xfId="42649"/>
    <cellStyle name="20% - Accent6 2 2 3 4 3" xfId="42650"/>
    <cellStyle name="20% - Accent6 2 2 3 4 3 2" xfId="42651"/>
    <cellStyle name="20% - Accent6 2 2 3 4 4" xfId="42652"/>
    <cellStyle name="20% - Accent6 2 2 3 5" xfId="42653"/>
    <cellStyle name="20% - Accent6 2 2 3 5 2" xfId="42654"/>
    <cellStyle name="20% - Accent6 2 2 3 5 2 2" xfId="42655"/>
    <cellStyle name="20% - Accent6 2 2 3 5 3" xfId="42656"/>
    <cellStyle name="20% - Accent6 2 2 3 6" xfId="42657"/>
    <cellStyle name="20% - Accent6 2 2 3 6 2" xfId="42658"/>
    <cellStyle name="20% - Accent6 2 2 3 7" xfId="42659"/>
    <cellStyle name="20% - Accent6 2 2 4" xfId="42660"/>
    <cellStyle name="20% - Accent6 2 2 4 2" xfId="42661"/>
    <cellStyle name="20% - Accent6 2 2 4 2 2" xfId="42662"/>
    <cellStyle name="20% - Accent6 2 2 4 2 2 2" xfId="42663"/>
    <cellStyle name="20% - Accent6 2 2 4 2 2 2 2" xfId="42664"/>
    <cellStyle name="20% - Accent6 2 2 4 2 2 3" xfId="42665"/>
    <cellStyle name="20% - Accent6 2 2 4 2 3" xfId="42666"/>
    <cellStyle name="20% - Accent6 2 2 4 2 3 2" xfId="42667"/>
    <cellStyle name="20% - Accent6 2 2 4 2 4" xfId="42668"/>
    <cellStyle name="20% - Accent6 2 2 4 3" xfId="42669"/>
    <cellStyle name="20% - Accent6 2 2 4 3 2" xfId="42670"/>
    <cellStyle name="20% - Accent6 2 2 4 3 2 2" xfId="42671"/>
    <cellStyle name="20% - Accent6 2 2 4 3 2 2 2" xfId="42672"/>
    <cellStyle name="20% - Accent6 2 2 4 3 2 3" xfId="42673"/>
    <cellStyle name="20% - Accent6 2 2 4 3 3" xfId="42674"/>
    <cellStyle name="20% - Accent6 2 2 4 3 3 2" xfId="42675"/>
    <cellStyle name="20% - Accent6 2 2 4 3 4" xfId="42676"/>
    <cellStyle name="20% - Accent6 2 2 4 4" xfId="42677"/>
    <cellStyle name="20% - Accent6 2 2 4 4 2" xfId="42678"/>
    <cellStyle name="20% - Accent6 2 2 4 4 2 2" xfId="42679"/>
    <cellStyle name="20% - Accent6 2 2 4 4 3" xfId="42680"/>
    <cellStyle name="20% - Accent6 2 2 4 5" xfId="42681"/>
    <cellStyle name="20% - Accent6 2 2 4 5 2" xfId="42682"/>
    <cellStyle name="20% - Accent6 2 2 4 6" xfId="42683"/>
    <cellStyle name="20% - Accent6 2 2 5" xfId="42684"/>
    <cellStyle name="20% - Accent6 2 2 5 2" xfId="42685"/>
    <cellStyle name="20% - Accent6 2 2 5 2 2" xfId="42686"/>
    <cellStyle name="20% - Accent6 2 2 5 2 2 2" xfId="42687"/>
    <cellStyle name="20% - Accent6 2 2 5 2 2 2 2" xfId="42688"/>
    <cellStyle name="20% - Accent6 2 2 5 2 2 3" xfId="42689"/>
    <cellStyle name="20% - Accent6 2 2 5 2 3" xfId="42690"/>
    <cellStyle name="20% - Accent6 2 2 5 2 3 2" xfId="42691"/>
    <cellStyle name="20% - Accent6 2 2 5 2 4" xfId="42692"/>
    <cellStyle name="20% - Accent6 2 2 5 3" xfId="42693"/>
    <cellStyle name="20% - Accent6 2 2 5 3 2" xfId="42694"/>
    <cellStyle name="20% - Accent6 2 2 5 3 2 2" xfId="42695"/>
    <cellStyle name="20% - Accent6 2 2 5 3 2 2 2" xfId="42696"/>
    <cellStyle name="20% - Accent6 2 2 5 3 2 3" xfId="42697"/>
    <cellStyle name="20% - Accent6 2 2 5 3 3" xfId="42698"/>
    <cellStyle name="20% - Accent6 2 2 5 3 3 2" xfId="42699"/>
    <cellStyle name="20% - Accent6 2 2 5 3 4" xfId="42700"/>
    <cellStyle name="20% - Accent6 2 2 5 4" xfId="42701"/>
    <cellStyle name="20% - Accent6 2 2 5 4 2" xfId="42702"/>
    <cellStyle name="20% - Accent6 2 2 5 4 2 2" xfId="42703"/>
    <cellStyle name="20% - Accent6 2 2 5 4 3" xfId="42704"/>
    <cellStyle name="20% - Accent6 2 2 5 5" xfId="42705"/>
    <cellStyle name="20% - Accent6 2 2 5 5 2" xfId="42706"/>
    <cellStyle name="20% - Accent6 2 2 5 6" xfId="42707"/>
    <cellStyle name="20% - Accent6 2 2 6" xfId="42708"/>
    <cellStyle name="20% - Accent6 2 2 6 2" xfId="42709"/>
    <cellStyle name="20% - Accent6 2 2 6 2 2" xfId="42710"/>
    <cellStyle name="20% - Accent6 2 2 6 2 2 2" xfId="42711"/>
    <cellStyle name="20% - Accent6 2 2 6 2 3" xfId="42712"/>
    <cellStyle name="20% - Accent6 2 2 6 3" xfId="42713"/>
    <cellStyle name="20% - Accent6 2 2 6 3 2" xfId="42714"/>
    <cellStyle name="20% - Accent6 2 2 6 4" xfId="42715"/>
    <cellStyle name="20% - Accent6 2 2 7" xfId="42716"/>
    <cellStyle name="20% - Accent6 2 2 7 2" xfId="42717"/>
    <cellStyle name="20% - Accent6 2 2 7 2 2" xfId="42718"/>
    <cellStyle name="20% - Accent6 2 2 7 2 2 2" xfId="42719"/>
    <cellStyle name="20% - Accent6 2 2 7 2 3" xfId="42720"/>
    <cellStyle name="20% - Accent6 2 2 7 3" xfId="42721"/>
    <cellStyle name="20% - Accent6 2 2 7 3 2" xfId="42722"/>
    <cellStyle name="20% - Accent6 2 2 7 4" xfId="42723"/>
    <cellStyle name="20% - Accent6 2 2 8" xfId="42724"/>
    <cellStyle name="20% - Accent6 2 2 8 2" xfId="42725"/>
    <cellStyle name="20% - Accent6 2 2 8 2 2" xfId="42726"/>
    <cellStyle name="20% - Accent6 2 2 8 3" xfId="42727"/>
    <cellStyle name="20% - Accent6 2 2 9" xfId="42728"/>
    <cellStyle name="20% - Accent6 2 2 9 2" xfId="42729"/>
    <cellStyle name="20% - Accent6 2 3" xfId="131"/>
    <cellStyle name="20% - Accent6 2 3 2" xfId="132"/>
    <cellStyle name="20% - Accent6 2 3 2 2" xfId="42730"/>
    <cellStyle name="20% - Accent6 2 3 2 2 2" xfId="42731"/>
    <cellStyle name="20% - Accent6 2 3 2 2 2 2" xfId="42732"/>
    <cellStyle name="20% - Accent6 2 3 2 2 2 2 2" xfId="42733"/>
    <cellStyle name="20% - Accent6 2 3 2 2 2 2 2 2" xfId="42734"/>
    <cellStyle name="20% - Accent6 2 3 2 2 2 2 3" xfId="42735"/>
    <cellStyle name="20% - Accent6 2 3 2 2 2 3" xfId="42736"/>
    <cellStyle name="20% - Accent6 2 3 2 2 2 3 2" xfId="42737"/>
    <cellStyle name="20% - Accent6 2 3 2 2 2 4" xfId="42738"/>
    <cellStyle name="20% - Accent6 2 3 2 2 3" xfId="42739"/>
    <cellStyle name="20% - Accent6 2 3 2 2 3 2" xfId="42740"/>
    <cellStyle name="20% - Accent6 2 3 2 2 3 2 2" xfId="42741"/>
    <cellStyle name="20% - Accent6 2 3 2 2 3 2 2 2" xfId="42742"/>
    <cellStyle name="20% - Accent6 2 3 2 2 3 2 3" xfId="42743"/>
    <cellStyle name="20% - Accent6 2 3 2 2 3 3" xfId="42744"/>
    <cellStyle name="20% - Accent6 2 3 2 2 3 3 2" xfId="42745"/>
    <cellStyle name="20% - Accent6 2 3 2 2 3 4" xfId="42746"/>
    <cellStyle name="20% - Accent6 2 3 2 2 4" xfId="42747"/>
    <cellStyle name="20% - Accent6 2 3 2 2 4 2" xfId="42748"/>
    <cellStyle name="20% - Accent6 2 3 2 2 4 2 2" xfId="42749"/>
    <cellStyle name="20% - Accent6 2 3 2 2 4 3" xfId="42750"/>
    <cellStyle name="20% - Accent6 2 3 2 2 5" xfId="42751"/>
    <cellStyle name="20% - Accent6 2 3 2 2 5 2" xfId="42752"/>
    <cellStyle name="20% - Accent6 2 3 2 2 6" xfId="42753"/>
    <cellStyle name="20% - Accent6 2 3 2 3" xfId="42754"/>
    <cellStyle name="20% - Accent6 2 3 2 3 2" xfId="42755"/>
    <cellStyle name="20% - Accent6 2 3 2 3 2 2" xfId="42756"/>
    <cellStyle name="20% - Accent6 2 3 2 3 2 2 2" xfId="42757"/>
    <cellStyle name="20% - Accent6 2 3 2 3 2 3" xfId="42758"/>
    <cellStyle name="20% - Accent6 2 3 2 3 3" xfId="42759"/>
    <cellStyle name="20% - Accent6 2 3 2 3 3 2" xfId="42760"/>
    <cellStyle name="20% - Accent6 2 3 2 3 4" xfId="42761"/>
    <cellStyle name="20% - Accent6 2 3 2 4" xfId="42762"/>
    <cellStyle name="20% - Accent6 2 3 2 4 2" xfId="42763"/>
    <cellStyle name="20% - Accent6 2 3 2 4 2 2" xfId="42764"/>
    <cellStyle name="20% - Accent6 2 3 2 4 2 2 2" xfId="42765"/>
    <cellStyle name="20% - Accent6 2 3 2 4 2 3" xfId="42766"/>
    <cellStyle name="20% - Accent6 2 3 2 4 3" xfId="42767"/>
    <cellStyle name="20% - Accent6 2 3 2 4 3 2" xfId="42768"/>
    <cellStyle name="20% - Accent6 2 3 2 4 4" xfId="42769"/>
    <cellStyle name="20% - Accent6 2 3 2 5" xfId="42770"/>
    <cellStyle name="20% - Accent6 2 3 2 5 2" xfId="42771"/>
    <cellStyle name="20% - Accent6 2 3 2 5 2 2" xfId="42772"/>
    <cellStyle name="20% - Accent6 2 3 2 5 3" xfId="42773"/>
    <cellStyle name="20% - Accent6 2 3 2 6" xfId="42774"/>
    <cellStyle name="20% - Accent6 2 3 2 6 2" xfId="42775"/>
    <cellStyle name="20% - Accent6 2 3 2 7" xfId="42776"/>
    <cellStyle name="20% - Accent6 2 3 3" xfId="42777"/>
    <cellStyle name="20% - Accent6 2 3 3 2" xfId="42778"/>
    <cellStyle name="20% - Accent6 2 3 3 2 2" xfId="42779"/>
    <cellStyle name="20% - Accent6 2 3 3 2 2 2" xfId="42780"/>
    <cellStyle name="20% - Accent6 2 3 3 2 2 2 2" xfId="42781"/>
    <cellStyle name="20% - Accent6 2 3 3 2 2 3" xfId="42782"/>
    <cellStyle name="20% - Accent6 2 3 3 2 3" xfId="42783"/>
    <cellStyle name="20% - Accent6 2 3 3 2 3 2" xfId="42784"/>
    <cellStyle name="20% - Accent6 2 3 3 2 4" xfId="42785"/>
    <cellStyle name="20% - Accent6 2 3 3 3" xfId="42786"/>
    <cellStyle name="20% - Accent6 2 3 3 3 2" xfId="42787"/>
    <cellStyle name="20% - Accent6 2 3 3 3 2 2" xfId="42788"/>
    <cellStyle name="20% - Accent6 2 3 3 3 2 2 2" xfId="42789"/>
    <cellStyle name="20% - Accent6 2 3 3 3 2 3" xfId="42790"/>
    <cellStyle name="20% - Accent6 2 3 3 3 3" xfId="42791"/>
    <cellStyle name="20% - Accent6 2 3 3 3 3 2" xfId="42792"/>
    <cellStyle name="20% - Accent6 2 3 3 3 4" xfId="42793"/>
    <cellStyle name="20% - Accent6 2 3 3 4" xfId="42794"/>
    <cellStyle name="20% - Accent6 2 3 3 4 2" xfId="42795"/>
    <cellStyle name="20% - Accent6 2 3 3 4 2 2" xfId="42796"/>
    <cellStyle name="20% - Accent6 2 3 3 4 3" xfId="42797"/>
    <cellStyle name="20% - Accent6 2 3 3 5" xfId="42798"/>
    <cellStyle name="20% - Accent6 2 3 3 5 2" xfId="42799"/>
    <cellStyle name="20% - Accent6 2 3 3 6" xfId="42800"/>
    <cellStyle name="20% - Accent6 2 3 4" xfId="42801"/>
    <cellStyle name="20% - Accent6 2 3 4 2" xfId="42802"/>
    <cellStyle name="20% - Accent6 2 3 4 2 2" xfId="42803"/>
    <cellStyle name="20% - Accent6 2 3 4 2 2 2" xfId="42804"/>
    <cellStyle name="20% - Accent6 2 3 4 2 3" xfId="42805"/>
    <cellStyle name="20% - Accent6 2 3 4 3" xfId="42806"/>
    <cellStyle name="20% - Accent6 2 3 4 3 2" xfId="42807"/>
    <cellStyle name="20% - Accent6 2 3 4 4" xfId="42808"/>
    <cellStyle name="20% - Accent6 2 3 5" xfId="42809"/>
    <cellStyle name="20% - Accent6 2 3 5 2" xfId="42810"/>
    <cellStyle name="20% - Accent6 2 3 5 2 2" xfId="42811"/>
    <cellStyle name="20% - Accent6 2 3 5 2 2 2" xfId="42812"/>
    <cellStyle name="20% - Accent6 2 3 5 2 3" xfId="42813"/>
    <cellStyle name="20% - Accent6 2 3 5 3" xfId="42814"/>
    <cellStyle name="20% - Accent6 2 3 5 3 2" xfId="42815"/>
    <cellStyle name="20% - Accent6 2 3 5 4" xfId="42816"/>
    <cellStyle name="20% - Accent6 2 3 6" xfId="42817"/>
    <cellStyle name="20% - Accent6 2 3 6 2" xfId="42818"/>
    <cellStyle name="20% - Accent6 2 3 6 2 2" xfId="42819"/>
    <cellStyle name="20% - Accent6 2 3 6 3" xfId="42820"/>
    <cellStyle name="20% - Accent6 2 3 7" xfId="42821"/>
    <cellStyle name="20% - Accent6 2 3 7 2" xfId="42822"/>
    <cellStyle name="20% - Accent6 2 3 8" xfId="42823"/>
    <cellStyle name="20% - Accent6 2 4" xfId="133"/>
    <cellStyle name="20% - Accent6 2 4 2" xfId="42824"/>
    <cellStyle name="20% - Accent6 2 4 2 2" xfId="42825"/>
    <cellStyle name="20% - Accent6 2 4 2 2 2" xfId="42826"/>
    <cellStyle name="20% - Accent6 2 4 2 2 2 2" xfId="42827"/>
    <cellStyle name="20% - Accent6 2 4 2 2 2 2 2" xfId="42828"/>
    <cellStyle name="20% - Accent6 2 4 2 2 2 3" xfId="42829"/>
    <cellStyle name="20% - Accent6 2 4 2 2 3" xfId="42830"/>
    <cellStyle name="20% - Accent6 2 4 2 2 3 2" xfId="42831"/>
    <cellStyle name="20% - Accent6 2 4 2 2 4" xfId="42832"/>
    <cellStyle name="20% - Accent6 2 4 2 3" xfId="42833"/>
    <cellStyle name="20% - Accent6 2 4 2 3 2" xfId="42834"/>
    <cellStyle name="20% - Accent6 2 4 2 3 2 2" xfId="42835"/>
    <cellStyle name="20% - Accent6 2 4 2 3 2 2 2" xfId="42836"/>
    <cellStyle name="20% - Accent6 2 4 2 3 2 3" xfId="42837"/>
    <cellStyle name="20% - Accent6 2 4 2 3 3" xfId="42838"/>
    <cellStyle name="20% - Accent6 2 4 2 3 3 2" xfId="42839"/>
    <cellStyle name="20% - Accent6 2 4 2 3 4" xfId="42840"/>
    <cellStyle name="20% - Accent6 2 4 2 4" xfId="42841"/>
    <cellStyle name="20% - Accent6 2 4 2 4 2" xfId="42842"/>
    <cellStyle name="20% - Accent6 2 4 2 4 2 2" xfId="42843"/>
    <cellStyle name="20% - Accent6 2 4 2 4 3" xfId="42844"/>
    <cellStyle name="20% - Accent6 2 4 2 5" xfId="42845"/>
    <cellStyle name="20% - Accent6 2 4 2 5 2" xfId="42846"/>
    <cellStyle name="20% - Accent6 2 4 2 6" xfId="42847"/>
    <cellStyle name="20% - Accent6 2 4 3" xfId="42848"/>
    <cellStyle name="20% - Accent6 2 4 3 2" xfId="42849"/>
    <cellStyle name="20% - Accent6 2 4 3 2 2" xfId="42850"/>
    <cellStyle name="20% - Accent6 2 4 3 2 2 2" xfId="42851"/>
    <cellStyle name="20% - Accent6 2 4 3 2 3" xfId="42852"/>
    <cellStyle name="20% - Accent6 2 4 3 3" xfId="42853"/>
    <cellStyle name="20% - Accent6 2 4 3 3 2" xfId="42854"/>
    <cellStyle name="20% - Accent6 2 4 3 4" xfId="42855"/>
    <cellStyle name="20% - Accent6 2 4 4" xfId="42856"/>
    <cellStyle name="20% - Accent6 2 4 4 2" xfId="42857"/>
    <cellStyle name="20% - Accent6 2 4 4 2 2" xfId="42858"/>
    <cellStyle name="20% - Accent6 2 4 4 2 2 2" xfId="42859"/>
    <cellStyle name="20% - Accent6 2 4 4 2 3" xfId="42860"/>
    <cellStyle name="20% - Accent6 2 4 4 3" xfId="42861"/>
    <cellStyle name="20% - Accent6 2 4 4 3 2" xfId="42862"/>
    <cellStyle name="20% - Accent6 2 4 4 4" xfId="42863"/>
    <cellStyle name="20% - Accent6 2 4 5" xfId="42864"/>
    <cellStyle name="20% - Accent6 2 4 5 2" xfId="42865"/>
    <cellStyle name="20% - Accent6 2 4 5 2 2" xfId="42866"/>
    <cellStyle name="20% - Accent6 2 4 5 3" xfId="42867"/>
    <cellStyle name="20% - Accent6 2 4 6" xfId="42868"/>
    <cellStyle name="20% - Accent6 2 4 6 2" xfId="42869"/>
    <cellStyle name="20% - Accent6 2 4 7" xfId="42870"/>
    <cellStyle name="20% - Accent6 2 5" xfId="42871"/>
    <cellStyle name="20% - Accent6 2 5 2" xfId="42872"/>
    <cellStyle name="20% - Accent6 2 5 2 2" xfId="42873"/>
    <cellStyle name="20% - Accent6 2 5 2 2 2" xfId="42874"/>
    <cellStyle name="20% - Accent6 2 5 2 2 2 2" xfId="42875"/>
    <cellStyle name="20% - Accent6 2 5 2 2 3" xfId="42876"/>
    <cellStyle name="20% - Accent6 2 5 2 3" xfId="42877"/>
    <cellStyle name="20% - Accent6 2 5 2 3 2" xfId="42878"/>
    <cellStyle name="20% - Accent6 2 5 2 4" xfId="42879"/>
    <cellStyle name="20% - Accent6 2 5 3" xfId="42880"/>
    <cellStyle name="20% - Accent6 2 5 3 2" xfId="42881"/>
    <cellStyle name="20% - Accent6 2 5 3 2 2" xfId="42882"/>
    <cellStyle name="20% - Accent6 2 5 3 2 2 2" xfId="42883"/>
    <cellStyle name="20% - Accent6 2 5 3 2 3" xfId="42884"/>
    <cellStyle name="20% - Accent6 2 5 3 3" xfId="42885"/>
    <cellStyle name="20% - Accent6 2 5 3 3 2" xfId="42886"/>
    <cellStyle name="20% - Accent6 2 5 3 4" xfId="42887"/>
    <cellStyle name="20% - Accent6 2 5 4" xfId="42888"/>
    <cellStyle name="20% - Accent6 2 5 4 2" xfId="42889"/>
    <cellStyle name="20% - Accent6 2 5 4 2 2" xfId="42890"/>
    <cellStyle name="20% - Accent6 2 5 4 3" xfId="42891"/>
    <cellStyle name="20% - Accent6 2 5 5" xfId="42892"/>
    <cellStyle name="20% - Accent6 2 5 5 2" xfId="42893"/>
    <cellStyle name="20% - Accent6 2 5 6" xfId="42894"/>
    <cellStyle name="20% - Accent6 2 6" xfId="42895"/>
    <cellStyle name="20% - Accent6 2 6 2" xfId="42896"/>
    <cellStyle name="20% - Accent6 2 6 2 2" xfId="42897"/>
    <cellStyle name="20% - Accent6 2 6 2 2 2" xfId="42898"/>
    <cellStyle name="20% - Accent6 2 6 2 2 2 2" xfId="42899"/>
    <cellStyle name="20% - Accent6 2 6 2 2 3" xfId="42900"/>
    <cellStyle name="20% - Accent6 2 6 2 3" xfId="42901"/>
    <cellStyle name="20% - Accent6 2 6 2 3 2" xfId="42902"/>
    <cellStyle name="20% - Accent6 2 6 2 4" xfId="42903"/>
    <cellStyle name="20% - Accent6 2 6 3" xfId="42904"/>
    <cellStyle name="20% - Accent6 2 6 3 2" xfId="42905"/>
    <cellStyle name="20% - Accent6 2 6 3 2 2" xfId="42906"/>
    <cellStyle name="20% - Accent6 2 6 3 2 2 2" xfId="42907"/>
    <cellStyle name="20% - Accent6 2 6 3 2 3" xfId="42908"/>
    <cellStyle name="20% - Accent6 2 6 3 3" xfId="42909"/>
    <cellStyle name="20% - Accent6 2 6 3 3 2" xfId="42910"/>
    <cellStyle name="20% - Accent6 2 6 3 4" xfId="42911"/>
    <cellStyle name="20% - Accent6 2 6 4" xfId="42912"/>
    <cellStyle name="20% - Accent6 2 6 4 2" xfId="42913"/>
    <cellStyle name="20% - Accent6 2 6 4 2 2" xfId="42914"/>
    <cellStyle name="20% - Accent6 2 6 4 3" xfId="42915"/>
    <cellStyle name="20% - Accent6 2 6 5" xfId="42916"/>
    <cellStyle name="20% - Accent6 2 6 5 2" xfId="42917"/>
    <cellStyle name="20% - Accent6 2 6 6" xfId="42918"/>
    <cellStyle name="20% - Accent6 2 7" xfId="42919"/>
    <cellStyle name="20% - Accent6 2 7 2" xfId="42920"/>
    <cellStyle name="20% - Accent6 2 7 2 2" xfId="42921"/>
    <cellStyle name="20% - Accent6 2 7 2 2 2" xfId="42922"/>
    <cellStyle name="20% - Accent6 2 7 2 3" xfId="42923"/>
    <cellStyle name="20% - Accent6 2 7 3" xfId="42924"/>
    <cellStyle name="20% - Accent6 2 7 3 2" xfId="42925"/>
    <cellStyle name="20% - Accent6 2 7 4" xfId="42926"/>
    <cellStyle name="20% - Accent6 2 8" xfId="42927"/>
    <cellStyle name="20% - Accent6 2 8 2" xfId="42928"/>
    <cellStyle name="20% - Accent6 2 8 2 2" xfId="42929"/>
    <cellStyle name="20% - Accent6 2 8 2 2 2" xfId="42930"/>
    <cellStyle name="20% - Accent6 2 8 2 3" xfId="42931"/>
    <cellStyle name="20% - Accent6 2 8 3" xfId="42932"/>
    <cellStyle name="20% - Accent6 2 8 3 2" xfId="42933"/>
    <cellStyle name="20% - Accent6 2 8 4" xfId="42934"/>
    <cellStyle name="20% - Accent6 2 9" xfId="42935"/>
    <cellStyle name="20% - Accent6 2 9 2" xfId="42936"/>
    <cellStyle name="20% - Accent6 2 9 2 2" xfId="42937"/>
    <cellStyle name="20% - Accent6 2 9 3" xfId="42938"/>
    <cellStyle name="20% - Accent6 3" xfId="134"/>
    <cellStyle name="20% - Accent6 3 10" xfId="42939"/>
    <cellStyle name="20% - Accent6 3 10 2" xfId="42940"/>
    <cellStyle name="20% - Accent6 3 11" xfId="42941"/>
    <cellStyle name="20% - Accent6 3 11 2" xfId="42942"/>
    <cellStyle name="20% - Accent6 3 12" xfId="42943"/>
    <cellStyle name="20% - Accent6 3 2" xfId="135"/>
    <cellStyle name="20% - Accent6 3 2 10" xfId="42944"/>
    <cellStyle name="20% - Accent6 3 2 10 2" xfId="42945"/>
    <cellStyle name="20% - Accent6 3 2 11" xfId="42946"/>
    <cellStyle name="20% - Accent6 3 2 2" xfId="136"/>
    <cellStyle name="20% - Accent6 3 2 2 2" xfId="137"/>
    <cellStyle name="20% - Accent6 3 2 2 2 2" xfId="42947"/>
    <cellStyle name="20% - Accent6 3 2 2 2 2 2" xfId="42948"/>
    <cellStyle name="20% - Accent6 3 2 2 2 2 2 2" xfId="42949"/>
    <cellStyle name="20% - Accent6 3 2 2 2 2 2 2 2" xfId="42950"/>
    <cellStyle name="20% - Accent6 3 2 2 2 2 2 2 2 2" xfId="42951"/>
    <cellStyle name="20% - Accent6 3 2 2 2 2 2 2 3" xfId="42952"/>
    <cellStyle name="20% - Accent6 3 2 2 2 2 2 3" xfId="42953"/>
    <cellStyle name="20% - Accent6 3 2 2 2 2 2 3 2" xfId="42954"/>
    <cellStyle name="20% - Accent6 3 2 2 2 2 2 4" xfId="42955"/>
    <cellStyle name="20% - Accent6 3 2 2 2 2 3" xfId="42956"/>
    <cellStyle name="20% - Accent6 3 2 2 2 2 3 2" xfId="42957"/>
    <cellStyle name="20% - Accent6 3 2 2 2 2 3 2 2" xfId="42958"/>
    <cellStyle name="20% - Accent6 3 2 2 2 2 3 2 2 2" xfId="42959"/>
    <cellStyle name="20% - Accent6 3 2 2 2 2 3 2 3" xfId="42960"/>
    <cellStyle name="20% - Accent6 3 2 2 2 2 3 3" xfId="42961"/>
    <cellStyle name="20% - Accent6 3 2 2 2 2 3 3 2" xfId="42962"/>
    <cellStyle name="20% - Accent6 3 2 2 2 2 3 4" xfId="42963"/>
    <cellStyle name="20% - Accent6 3 2 2 2 2 4" xfId="42964"/>
    <cellStyle name="20% - Accent6 3 2 2 2 2 4 2" xfId="42965"/>
    <cellStyle name="20% - Accent6 3 2 2 2 2 4 2 2" xfId="42966"/>
    <cellStyle name="20% - Accent6 3 2 2 2 2 4 3" xfId="42967"/>
    <cellStyle name="20% - Accent6 3 2 2 2 2 5" xfId="42968"/>
    <cellStyle name="20% - Accent6 3 2 2 2 2 5 2" xfId="42969"/>
    <cellStyle name="20% - Accent6 3 2 2 2 2 6" xfId="42970"/>
    <cellStyle name="20% - Accent6 3 2 2 2 3" xfId="42971"/>
    <cellStyle name="20% - Accent6 3 2 2 2 3 2" xfId="42972"/>
    <cellStyle name="20% - Accent6 3 2 2 2 3 2 2" xfId="42973"/>
    <cellStyle name="20% - Accent6 3 2 2 2 3 2 2 2" xfId="42974"/>
    <cellStyle name="20% - Accent6 3 2 2 2 3 2 3" xfId="42975"/>
    <cellStyle name="20% - Accent6 3 2 2 2 3 3" xfId="42976"/>
    <cellStyle name="20% - Accent6 3 2 2 2 3 3 2" xfId="42977"/>
    <cellStyle name="20% - Accent6 3 2 2 2 3 4" xfId="42978"/>
    <cellStyle name="20% - Accent6 3 2 2 2 4" xfId="42979"/>
    <cellStyle name="20% - Accent6 3 2 2 2 4 2" xfId="42980"/>
    <cellStyle name="20% - Accent6 3 2 2 2 4 2 2" xfId="42981"/>
    <cellStyle name="20% - Accent6 3 2 2 2 4 2 2 2" xfId="42982"/>
    <cellStyle name="20% - Accent6 3 2 2 2 4 2 3" xfId="42983"/>
    <cellStyle name="20% - Accent6 3 2 2 2 4 3" xfId="42984"/>
    <cellStyle name="20% - Accent6 3 2 2 2 4 3 2" xfId="42985"/>
    <cellStyle name="20% - Accent6 3 2 2 2 4 4" xfId="42986"/>
    <cellStyle name="20% - Accent6 3 2 2 2 5" xfId="42987"/>
    <cellStyle name="20% - Accent6 3 2 2 2 5 2" xfId="42988"/>
    <cellStyle name="20% - Accent6 3 2 2 2 5 2 2" xfId="42989"/>
    <cellStyle name="20% - Accent6 3 2 2 2 5 3" xfId="42990"/>
    <cellStyle name="20% - Accent6 3 2 2 2 6" xfId="42991"/>
    <cellStyle name="20% - Accent6 3 2 2 2 6 2" xfId="42992"/>
    <cellStyle name="20% - Accent6 3 2 2 2 7" xfId="42993"/>
    <cellStyle name="20% - Accent6 3 2 2 3" xfId="42994"/>
    <cellStyle name="20% - Accent6 3 2 2 3 2" xfId="42995"/>
    <cellStyle name="20% - Accent6 3 2 2 3 2 2" xfId="42996"/>
    <cellStyle name="20% - Accent6 3 2 2 3 2 2 2" xfId="42997"/>
    <cellStyle name="20% - Accent6 3 2 2 3 2 2 2 2" xfId="42998"/>
    <cellStyle name="20% - Accent6 3 2 2 3 2 2 3" xfId="42999"/>
    <cellStyle name="20% - Accent6 3 2 2 3 2 3" xfId="43000"/>
    <cellStyle name="20% - Accent6 3 2 2 3 2 3 2" xfId="43001"/>
    <cellStyle name="20% - Accent6 3 2 2 3 2 4" xfId="43002"/>
    <cellStyle name="20% - Accent6 3 2 2 3 3" xfId="43003"/>
    <cellStyle name="20% - Accent6 3 2 2 3 3 2" xfId="43004"/>
    <cellStyle name="20% - Accent6 3 2 2 3 3 2 2" xfId="43005"/>
    <cellStyle name="20% - Accent6 3 2 2 3 3 2 2 2" xfId="43006"/>
    <cellStyle name="20% - Accent6 3 2 2 3 3 2 3" xfId="43007"/>
    <cellStyle name="20% - Accent6 3 2 2 3 3 3" xfId="43008"/>
    <cellStyle name="20% - Accent6 3 2 2 3 3 3 2" xfId="43009"/>
    <cellStyle name="20% - Accent6 3 2 2 3 3 4" xfId="43010"/>
    <cellStyle name="20% - Accent6 3 2 2 3 4" xfId="43011"/>
    <cellStyle name="20% - Accent6 3 2 2 3 4 2" xfId="43012"/>
    <cellStyle name="20% - Accent6 3 2 2 3 4 2 2" xfId="43013"/>
    <cellStyle name="20% - Accent6 3 2 2 3 4 3" xfId="43014"/>
    <cellStyle name="20% - Accent6 3 2 2 3 5" xfId="43015"/>
    <cellStyle name="20% - Accent6 3 2 2 3 5 2" xfId="43016"/>
    <cellStyle name="20% - Accent6 3 2 2 3 6" xfId="43017"/>
    <cellStyle name="20% - Accent6 3 2 2 4" xfId="43018"/>
    <cellStyle name="20% - Accent6 3 2 2 4 2" xfId="43019"/>
    <cellStyle name="20% - Accent6 3 2 2 4 2 2" xfId="43020"/>
    <cellStyle name="20% - Accent6 3 2 2 4 2 2 2" xfId="43021"/>
    <cellStyle name="20% - Accent6 3 2 2 4 2 3" xfId="43022"/>
    <cellStyle name="20% - Accent6 3 2 2 4 3" xfId="43023"/>
    <cellStyle name="20% - Accent6 3 2 2 4 3 2" xfId="43024"/>
    <cellStyle name="20% - Accent6 3 2 2 4 4" xfId="43025"/>
    <cellStyle name="20% - Accent6 3 2 2 5" xfId="43026"/>
    <cellStyle name="20% - Accent6 3 2 2 5 2" xfId="43027"/>
    <cellStyle name="20% - Accent6 3 2 2 5 2 2" xfId="43028"/>
    <cellStyle name="20% - Accent6 3 2 2 5 2 2 2" xfId="43029"/>
    <cellStyle name="20% - Accent6 3 2 2 5 2 3" xfId="43030"/>
    <cellStyle name="20% - Accent6 3 2 2 5 3" xfId="43031"/>
    <cellStyle name="20% - Accent6 3 2 2 5 3 2" xfId="43032"/>
    <cellStyle name="20% - Accent6 3 2 2 5 4" xfId="43033"/>
    <cellStyle name="20% - Accent6 3 2 2 6" xfId="43034"/>
    <cellStyle name="20% - Accent6 3 2 2 6 2" xfId="43035"/>
    <cellStyle name="20% - Accent6 3 2 2 6 2 2" xfId="43036"/>
    <cellStyle name="20% - Accent6 3 2 2 6 3" xfId="43037"/>
    <cellStyle name="20% - Accent6 3 2 2 7" xfId="43038"/>
    <cellStyle name="20% - Accent6 3 2 2 7 2" xfId="43039"/>
    <cellStyle name="20% - Accent6 3 2 2 8" xfId="43040"/>
    <cellStyle name="20% - Accent6 3 2 3" xfId="138"/>
    <cellStyle name="20% - Accent6 3 2 3 2" xfId="43041"/>
    <cellStyle name="20% - Accent6 3 2 3 2 2" xfId="43042"/>
    <cellStyle name="20% - Accent6 3 2 3 2 2 2" xfId="43043"/>
    <cellStyle name="20% - Accent6 3 2 3 2 2 2 2" xfId="43044"/>
    <cellStyle name="20% - Accent6 3 2 3 2 2 2 2 2" xfId="43045"/>
    <cellStyle name="20% - Accent6 3 2 3 2 2 2 3" xfId="43046"/>
    <cellStyle name="20% - Accent6 3 2 3 2 2 3" xfId="43047"/>
    <cellStyle name="20% - Accent6 3 2 3 2 2 3 2" xfId="43048"/>
    <cellStyle name="20% - Accent6 3 2 3 2 2 4" xfId="43049"/>
    <cellStyle name="20% - Accent6 3 2 3 2 3" xfId="43050"/>
    <cellStyle name="20% - Accent6 3 2 3 2 3 2" xfId="43051"/>
    <cellStyle name="20% - Accent6 3 2 3 2 3 2 2" xfId="43052"/>
    <cellStyle name="20% - Accent6 3 2 3 2 3 2 2 2" xfId="43053"/>
    <cellStyle name="20% - Accent6 3 2 3 2 3 2 3" xfId="43054"/>
    <cellStyle name="20% - Accent6 3 2 3 2 3 3" xfId="43055"/>
    <cellStyle name="20% - Accent6 3 2 3 2 3 3 2" xfId="43056"/>
    <cellStyle name="20% - Accent6 3 2 3 2 3 4" xfId="43057"/>
    <cellStyle name="20% - Accent6 3 2 3 2 4" xfId="43058"/>
    <cellStyle name="20% - Accent6 3 2 3 2 4 2" xfId="43059"/>
    <cellStyle name="20% - Accent6 3 2 3 2 4 2 2" xfId="43060"/>
    <cellStyle name="20% - Accent6 3 2 3 2 4 3" xfId="43061"/>
    <cellStyle name="20% - Accent6 3 2 3 2 5" xfId="43062"/>
    <cellStyle name="20% - Accent6 3 2 3 2 5 2" xfId="43063"/>
    <cellStyle name="20% - Accent6 3 2 3 2 6" xfId="43064"/>
    <cellStyle name="20% - Accent6 3 2 3 3" xfId="43065"/>
    <cellStyle name="20% - Accent6 3 2 3 3 2" xfId="43066"/>
    <cellStyle name="20% - Accent6 3 2 3 3 2 2" xfId="43067"/>
    <cellStyle name="20% - Accent6 3 2 3 3 2 2 2" xfId="43068"/>
    <cellStyle name="20% - Accent6 3 2 3 3 2 3" xfId="43069"/>
    <cellStyle name="20% - Accent6 3 2 3 3 3" xfId="43070"/>
    <cellStyle name="20% - Accent6 3 2 3 3 3 2" xfId="43071"/>
    <cellStyle name="20% - Accent6 3 2 3 3 4" xfId="43072"/>
    <cellStyle name="20% - Accent6 3 2 3 4" xfId="43073"/>
    <cellStyle name="20% - Accent6 3 2 3 4 2" xfId="43074"/>
    <cellStyle name="20% - Accent6 3 2 3 4 2 2" xfId="43075"/>
    <cellStyle name="20% - Accent6 3 2 3 4 2 2 2" xfId="43076"/>
    <cellStyle name="20% - Accent6 3 2 3 4 2 3" xfId="43077"/>
    <cellStyle name="20% - Accent6 3 2 3 4 3" xfId="43078"/>
    <cellStyle name="20% - Accent6 3 2 3 4 3 2" xfId="43079"/>
    <cellStyle name="20% - Accent6 3 2 3 4 4" xfId="43080"/>
    <cellStyle name="20% - Accent6 3 2 3 5" xfId="43081"/>
    <cellStyle name="20% - Accent6 3 2 3 5 2" xfId="43082"/>
    <cellStyle name="20% - Accent6 3 2 3 5 2 2" xfId="43083"/>
    <cellStyle name="20% - Accent6 3 2 3 5 3" xfId="43084"/>
    <cellStyle name="20% - Accent6 3 2 3 6" xfId="43085"/>
    <cellStyle name="20% - Accent6 3 2 3 6 2" xfId="43086"/>
    <cellStyle name="20% - Accent6 3 2 3 7" xfId="43087"/>
    <cellStyle name="20% - Accent6 3 2 4" xfId="43088"/>
    <cellStyle name="20% - Accent6 3 2 4 2" xfId="43089"/>
    <cellStyle name="20% - Accent6 3 2 4 2 2" xfId="43090"/>
    <cellStyle name="20% - Accent6 3 2 4 2 2 2" xfId="43091"/>
    <cellStyle name="20% - Accent6 3 2 4 2 2 2 2" xfId="43092"/>
    <cellStyle name="20% - Accent6 3 2 4 2 2 3" xfId="43093"/>
    <cellStyle name="20% - Accent6 3 2 4 2 3" xfId="43094"/>
    <cellStyle name="20% - Accent6 3 2 4 2 3 2" xfId="43095"/>
    <cellStyle name="20% - Accent6 3 2 4 2 4" xfId="43096"/>
    <cellStyle name="20% - Accent6 3 2 4 3" xfId="43097"/>
    <cellStyle name="20% - Accent6 3 2 4 3 2" xfId="43098"/>
    <cellStyle name="20% - Accent6 3 2 4 3 2 2" xfId="43099"/>
    <cellStyle name="20% - Accent6 3 2 4 3 2 2 2" xfId="43100"/>
    <cellStyle name="20% - Accent6 3 2 4 3 2 3" xfId="43101"/>
    <cellStyle name="20% - Accent6 3 2 4 3 3" xfId="43102"/>
    <cellStyle name="20% - Accent6 3 2 4 3 3 2" xfId="43103"/>
    <cellStyle name="20% - Accent6 3 2 4 3 4" xfId="43104"/>
    <cellStyle name="20% - Accent6 3 2 4 4" xfId="43105"/>
    <cellStyle name="20% - Accent6 3 2 4 4 2" xfId="43106"/>
    <cellStyle name="20% - Accent6 3 2 4 4 2 2" xfId="43107"/>
    <cellStyle name="20% - Accent6 3 2 4 4 3" xfId="43108"/>
    <cellStyle name="20% - Accent6 3 2 4 5" xfId="43109"/>
    <cellStyle name="20% - Accent6 3 2 4 5 2" xfId="43110"/>
    <cellStyle name="20% - Accent6 3 2 4 6" xfId="43111"/>
    <cellStyle name="20% - Accent6 3 2 5" xfId="43112"/>
    <cellStyle name="20% - Accent6 3 2 5 2" xfId="43113"/>
    <cellStyle name="20% - Accent6 3 2 5 2 2" xfId="43114"/>
    <cellStyle name="20% - Accent6 3 2 5 2 2 2" xfId="43115"/>
    <cellStyle name="20% - Accent6 3 2 5 2 2 2 2" xfId="43116"/>
    <cellStyle name="20% - Accent6 3 2 5 2 2 3" xfId="43117"/>
    <cellStyle name="20% - Accent6 3 2 5 2 3" xfId="43118"/>
    <cellStyle name="20% - Accent6 3 2 5 2 3 2" xfId="43119"/>
    <cellStyle name="20% - Accent6 3 2 5 2 4" xfId="43120"/>
    <cellStyle name="20% - Accent6 3 2 5 3" xfId="43121"/>
    <cellStyle name="20% - Accent6 3 2 5 3 2" xfId="43122"/>
    <cellStyle name="20% - Accent6 3 2 5 3 2 2" xfId="43123"/>
    <cellStyle name="20% - Accent6 3 2 5 3 2 2 2" xfId="43124"/>
    <cellStyle name="20% - Accent6 3 2 5 3 2 3" xfId="43125"/>
    <cellStyle name="20% - Accent6 3 2 5 3 3" xfId="43126"/>
    <cellStyle name="20% - Accent6 3 2 5 3 3 2" xfId="43127"/>
    <cellStyle name="20% - Accent6 3 2 5 3 4" xfId="43128"/>
    <cellStyle name="20% - Accent6 3 2 5 4" xfId="43129"/>
    <cellStyle name="20% - Accent6 3 2 5 4 2" xfId="43130"/>
    <cellStyle name="20% - Accent6 3 2 5 4 2 2" xfId="43131"/>
    <cellStyle name="20% - Accent6 3 2 5 4 3" xfId="43132"/>
    <cellStyle name="20% - Accent6 3 2 5 5" xfId="43133"/>
    <cellStyle name="20% - Accent6 3 2 5 5 2" xfId="43134"/>
    <cellStyle name="20% - Accent6 3 2 5 6" xfId="43135"/>
    <cellStyle name="20% - Accent6 3 2 6" xfId="43136"/>
    <cellStyle name="20% - Accent6 3 2 6 2" xfId="43137"/>
    <cellStyle name="20% - Accent6 3 2 6 2 2" xfId="43138"/>
    <cellStyle name="20% - Accent6 3 2 6 2 2 2" xfId="43139"/>
    <cellStyle name="20% - Accent6 3 2 6 2 3" xfId="43140"/>
    <cellStyle name="20% - Accent6 3 2 6 3" xfId="43141"/>
    <cellStyle name="20% - Accent6 3 2 6 3 2" xfId="43142"/>
    <cellStyle name="20% - Accent6 3 2 6 4" xfId="43143"/>
    <cellStyle name="20% - Accent6 3 2 7" xfId="43144"/>
    <cellStyle name="20% - Accent6 3 2 7 2" xfId="43145"/>
    <cellStyle name="20% - Accent6 3 2 7 2 2" xfId="43146"/>
    <cellStyle name="20% - Accent6 3 2 7 2 2 2" xfId="43147"/>
    <cellStyle name="20% - Accent6 3 2 7 2 3" xfId="43148"/>
    <cellStyle name="20% - Accent6 3 2 7 3" xfId="43149"/>
    <cellStyle name="20% - Accent6 3 2 7 3 2" xfId="43150"/>
    <cellStyle name="20% - Accent6 3 2 7 4" xfId="43151"/>
    <cellStyle name="20% - Accent6 3 2 8" xfId="43152"/>
    <cellStyle name="20% - Accent6 3 2 8 2" xfId="43153"/>
    <cellStyle name="20% - Accent6 3 2 8 2 2" xfId="43154"/>
    <cellStyle name="20% - Accent6 3 2 8 3" xfId="43155"/>
    <cellStyle name="20% - Accent6 3 2 9" xfId="43156"/>
    <cellStyle name="20% - Accent6 3 2 9 2" xfId="43157"/>
    <cellStyle name="20% - Accent6 3 3" xfId="139"/>
    <cellStyle name="20% - Accent6 3 3 2" xfId="140"/>
    <cellStyle name="20% - Accent6 3 3 2 2" xfId="43158"/>
    <cellStyle name="20% - Accent6 3 3 2 2 2" xfId="43159"/>
    <cellStyle name="20% - Accent6 3 3 2 2 2 2" xfId="43160"/>
    <cellStyle name="20% - Accent6 3 3 2 2 2 2 2" xfId="43161"/>
    <cellStyle name="20% - Accent6 3 3 2 2 2 2 2 2" xfId="43162"/>
    <cellStyle name="20% - Accent6 3 3 2 2 2 2 3" xfId="43163"/>
    <cellStyle name="20% - Accent6 3 3 2 2 2 3" xfId="43164"/>
    <cellStyle name="20% - Accent6 3 3 2 2 2 3 2" xfId="43165"/>
    <cellStyle name="20% - Accent6 3 3 2 2 2 4" xfId="43166"/>
    <cellStyle name="20% - Accent6 3 3 2 2 3" xfId="43167"/>
    <cellStyle name="20% - Accent6 3 3 2 2 3 2" xfId="43168"/>
    <cellStyle name="20% - Accent6 3 3 2 2 3 2 2" xfId="43169"/>
    <cellStyle name="20% - Accent6 3 3 2 2 3 2 2 2" xfId="43170"/>
    <cellStyle name="20% - Accent6 3 3 2 2 3 2 3" xfId="43171"/>
    <cellStyle name="20% - Accent6 3 3 2 2 3 3" xfId="43172"/>
    <cellStyle name="20% - Accent6 3 3 2 2 3 3 2" xfId="43173"/>
    <cellStyle name="20% - Accent6 3 3 2 2 3 4" xfId="43174"/>
    <cellStyle name="20% - Accent6 3 3 2 2 4" xfId="43175"/>
    <cellStyle name="20% - Accent6 3 3 2 2 4 2" xfId="43176"/>
    <cellStyle name="20% - Accent6 3 3 2 2 4 2 2" xfId="43177"/>
    <cellStyle name="20% - Accent6 3 3 2 2 4 3" xfId="43178"/>
    <cellStyle name="20% - Accent6 3 3 2 2 5" xfId="43179"/>
    <cellStyle name="20% - Accent6 3 3 2 2 5 2" xfId="43180"/>
    <cellStyle name="20% - Accent6 3 3 2 2 6" xfId="43181"/>
    <cellStyle name="20% - Accent6 3 3 2 3" xfId="43182"/>
    <cellStyle name="20% - Accent6 3 3 2 3 2" xfId="43183"/>
    <cellStyle name="20% - Accent6 3 3 2 3 2 2" xfId="43184"/>
    <cellStyle name="20% - Accent6 3 3 2 3 2 2 2" xfId="43185"/>
    <cellStyle name="20% - Accent6 3 3 2 3 2 3" xfId="43186"/>
    <cellStyle name="20% - Accent6 3 3 2 3 3" xfId="43187"/>
    <cellStyle name="20% - Accent6 3 3 2 3 3 2" xfId="43188"/>
    <cellStyle name="20% - Accent6 3 3 2 3 4" xfId="43189"/>
    <cellStyle name="20% - Accent6 3 3 2 4" xfId="43190"/>
    <cellStyle name="20% - Accent6 3 3 2 4 2" xfId="43191"/>
    <cellStyle name="20% - Accent6 3 3 2 4 2 2" xfId="43192"/>
    <cellStyle name="20% - Accent6 3 3 2 4 2 2 2" xfId="43193"/>
    <cellStyle name="20% - Accent6 3 3 2 4 2 3" xfId="43194"/>
    <cellStyle name="20% - Accent6 3 3 2 4 3" xfId="43195"/>
    <cellStyle name="20% - Accent6 3 3 2 4 3 2" xfId="43196"/>
    <cellStyle name="20% - Accent6 3 3 2 4 4" xfId="43197"/>
    <cellStyle name="20% - Accent6 3 3 2 5" xfId="43198"/>
    <cellStyle name="20% - Accent6 3 3 2 5 2" xfId="43199"/>
    <cellStyle name="20% - Accent6 3 3 2 5 2 2" xfId="43200"/>
    <cellStyle name="20% - Accent6 3 3 2 5 3" xfId="43201"/>
    <cellStyle name="20% - Accent6 3 3 2 6" xfId="43202"/>
    <cellStyle name="20% - Accent6 3 3 2 6 2" xfId="43203"/>
    <cellStyle name="20% - Accent6 3 3 2 7" xfId="43204"/>
    <cellStyle name="20% - Accent6 3 3 3" xfId="43205"/>
    <cellStyle name="20% - Accent6 3 3 3 2" xfId="43206"/>
    <cellStyle name="20% - Accent6 3 3 3 2 2" xfId="43207"/>
    <cellStyle name="20% - Accent6 3 3 3 2 2 2" xfId="43208"/>
    <cellStyle name="20% - Accent6 3 3 3 2 2 2 2" xfId="43209"/>
    <cellStyle name="20% - Accent6 3 3 3 2 2 3" xfId="43210"/>
    <cellStyle name="20% - Accent6 3 3 3 2 3" xfId="43211"/>
    <cellStyle name="20% - Accent6 3 3 3 2 3 2" xfId="43212"/>
    <cellStyle name="20% - Accent6 3 3 3 2 4" xfId="43213"/>
    <cellStyle name="20% - Accent6 3 3 3 3" xfId="43214"/>
    <cellStyle name="20% - Accent6 3 3 3 3 2" xfId="43215"/>
    <cellStyle name="20% - Accent6 3 3 3 3 2 2" xfId="43216"/>
    <cellStyle name="20% - Accent6 3 3 3 3 2 2 2" xfId="43217"/>
    <cellStyle name="20% - Accent6 3 3 3 3 2 3" xfId="43218"/>
    <cellStyle name="20% - Accent6 3 3 3 3 3" xfId="43219"/>
    <cellStyle name="20% - Accent6 3 3 3 3 3 2" xfId="43220"/>
    <cellStyle name="20% - Accent6 3 3 3 3 4" xfId="43221"/>
    <cellStyle name="20% - Accent6 3 3 3 4" xfId="43222"/>
    <cellStyle name="20% - Accent6 3 3 3 4 2" xfId="43223"/>
    <cellStyle name="20% - Accent6 3 3 3 4 2 2" xfId="43224"/>
    <cellStyle name="20% - Accent6 3 3 3 4 3" xfId="43225"/>
    <cellStyle name="20% - Accent6 3 3 3 5" xfId="43226"/>
    <cellStyle name="20% - Accent6 3 3 3 5 2" xfId="43227"/>
    <cellStyle name="20% - Accent6 3 3 3 6" xfId="43228"/>
    <cellStyle name="20% - Accent6 3 3 4" xfId="43229"/>
    <cellStyle name="20% - Accent6 3 3 4 2" xfId="43230"/>
    <cellStyle name="20% - Accent6 3 3 4 2 2" xfId="43231"/>
    <cellStyle name="20% - Accent6 3 3 4 2 2 2" xfId="43232"/>
    <cellStyle name="20% - Accent6 3 3 4 2 3" xfId="43233"/>
    <cellStyle name="20% - Accent6 3 3 4 3" xfId="43234"/>
    <cellStyle name="20% - Accent6 3 3 4 3 2" xfId="43235"/>
    <cellStyle name="20% - Accent6 3 3 4 4" xfId="43236"/>
    <cellStyle name="20% - Accent6 3 3 5" xfId="43237"/>
    <cellStyle name="20% - Accent6 3 3 5 2" xfId="43238"/>
    <cellStyle name="20% - Accent6 3 3 5 2 2" xfId="43239"/>
    <cellStyle name="20% - Accent6 3 3 5 2 2 2" xfId="43240"/>
    <cellStyle name="20% - Accent6 3 3 5 2 3" xfId="43241"/>
    <cellStyle name="20% - Accent6 3 3 5 3" xfId="43242"/>
    <cellStyle name="20% - Accent6 3 3 5 3 2" xfId="43243"/>
    <cellStyle name="20% - Accent6 3 3 5 4" xfId="43244"/>
    <cellStyle name="20% - Accent6 3 3 6" xfId="43245"/>
    <cellStyle name="20% - Accent6 3 3 6 2" xfId="43246"/>
    <cellStyle name="20% - Accent6 3 3 6 2 2" xfId="43247"/>
    <cellStyle name="20% - Accent6 3 3 6 3" xfId="43248"/>
    <cellStyle name="20% - Accent6 3 3 7" xfId="43249"/>
    <cellStyle name="20% - Accent6 3 3 7 2" xfId="43250"/>
    <cellStyle name="20% - Accent6 3 3 8" xfId="43251"/>
    <cellStyle name="20% - Accent6 3 4" xfId="141"/>
    <cellStyle name="20% - Accent6 3 4 2" xfId="43252"/>
    <cellStyle name="20% - Accent6 3 4 2 2" xfId="43253"/>
    <cellStyle name="20% - Accent6 3 4 2 2 2" xfId="43254"/>
    <cellStyle name="20% - Accent6 3 4 2 2 2 2" xfId="43255"/>
    <cellStyle name="20% - Accent6 3 4 2 2 2 2 2" xfId="43256"/>
    <cellStyle name="20% - Accent6 3 4 2 2 2 3" xfId="43257"/>
    <cellStyle name="20% - Accent6 3 4 2 2 3" xfId="43258"/>
    <cellStyle name="20% - Accent6 3 4 2 2 3 2" xfId="43259"/>
    <cellStyle name="20% - Accent6 3 4 2 2 4" xfId="43260"/>
    <cellStyle name="20% - Accent6 3 4 2 3" xfId="43261"/>
    <cellStyle name="20% - Accent6 3 4 2 3 2" xfId="43262"/>
    <cellStyle name="20% - Accent6 3 4 2 3 2 2" xfId="43263"/>
    <cellStyle name="20% - Accent6 3 4 2 3 2 2 2" xfId="43264"/>
    <cellStyle name="20% - Accent6 3 4 2 3 2 3" xfId="43265"/>
    <cellStyle name="20% - Accent6 3 4 2 3 3" xfId="43266"/>
    <cellStyle name="20% - Accent6 3 4 2 3 3 2" xfId="43267"/>
    <cellStyle name="20% - Accent6 3 4 2 3 4" xfId="43268"/>
    <cellStyle name="20% - Accent6 3 4 2 4" xfId="43269"/>
    <cellStyle name="20% - Accent6 3 4 2 4 2" xfId="43270"/>
    <cellStyle name="20% - Accent6 3 4 2 4 2 2" xfId="43271"/>
    <cellStyle name="20% - Accent6 3 4 2 4 3" xfId="43272"/>
    <cellStyle name="20% - Accent6 3 4 2 5" xfId="43273"/>
    <cellStyle name="20% - Accent6 3 4 2 5 2" xfId="43274"/>
    <cellStyle name="20% - Accent6 3 4 2 6" xfId="43275"/>
    <cellStyle name="20% - Accent6 3 4 3" xfId="43276"/>
    <cellStyle name="20% - Accent6 3 4 3 2" xfId="43277"/>
    <cellStyle name="20% - Accent6 3 4 3 2 2" xfId="43278"/>
    <cellStyle name="20% - Accent6 3 4 3 2 2 2" xfId="43279"/>
    <cellStyle name="20% - Accent6 3 4 3 2 3" xfId="43280"/>
    <cellStyle name="20% - Accent6 3 4 3 3" xfId="43281"/>
    <cellStyle name="20% - Accent6 3 4 3 3 2" xfId="43282"/>
    <cellStyle name="20% - Accent6 3 4 3 4" xfId="43283"/>
    <cellStyle name="20% - Accent6 3 4 4" xfId="43284"/>
    <cellStyle name="20% - Accent6 3 4 4 2" xfId="43285"/>
    <cellStyle name="20% - Accent6 3 4 4 2 2" xfId="43286"/>
    <cellStyle name="20% - Accent6 3 4 4 2 2 2" xfId="43287"/>
    <cellStyle name="20% - Accent6 3 4 4 2 3" xfId="43288"/>
    <cellStyle name="20% - Accent6 3 4 4 3" xfId="43289"/>
    <cellStyle name="20% - Accent6 3 4 4 3 2" xfId="43290"/>
    <cellStyle name="20% - Accent6 3 4 4 4" xfId="43291"/>
    <cellStyle name="20% - Accent6 3 4 5" xfId="43292"/>
    <cellStyle name="20% - Accent6 3 4 5 2" xfId="43293"/>
    <cellStyle name="20% - Accent6 3 4 5 2 2" xfId="43294"/>
    <cellStyle name="20% - Accent6 3 4 5 3" xfId="43295"/>
    <cellStyle name="20% - Accent6 3 4 6" xfId="43296"/>
    <cellStyle name="20% - Accent6 3 4 6 2" xfId="43297"/>
    <cellStyle name="20% - Accent6 3 4 7" xfId="43298"/>
    <cellStyle name="20% - Accent6 3 5" xfId="43299"/>
    <cellStyle name="20% - Accent6 3 5 2" xfId="43300"/>
    <cellStyle name="20% - Accent6 3 5 2 2" xfId="43301"/>
    <cellStyle name="20% - Accent6 3 5 2 2 2" xfId="43302"/>
    <cellStyle name="20% - Accent6 3 5 2 2 2 2" xfId="43303"/>
    <cellStyle name="20% - Accent6 3 5 2 2 3" xfId="43304"/>
    <cellStyle name="20% - Accent6 3 5 2 3" xfId="43305"/>
    <cellStyle name="20% - Accent6 3 5 2 3 2" xfId="43306"/>
    <cellStyle name="20% - Accent6 3 5 2 4" xfId="43307"/>
    <cellStyle name="20% - Accent6 3 5 3" xfId="43308"/>
    <cellStyle name="20% - Accent6 3 5 3 2" xfId="43309"/>
    <cellStyle name="20% - Accent6 3 5 3 2 2" xfId="43310"/>
    <cellStyle name="20% - Accent6 3 5 3 2 2 2" xfId="43311"/>
    <cellStyle name="20% - Accent6 3 5 3 2 3" xfId="43312"/>
    <cellStyle name="20% - Accent6 3 5 3 3" xfId="43313"/>
    <cellStyle name="20% - Accent6 3 5 3 3 2" xfId="43314"/>
    <cellStyle name="20% - Accent6 3 5 3 4" xfId="43315"/>
    <cellStyle name="20% - Accent6 3 5 4" xfId="43316"/>
    <cellStyle name="20% - Accent6 3 5 4 2" xfId="43317"/>
    <cellStyle name="20% - Accent6 3 5 4 2 2" xfId="43318"/>
    <cellStyle name="20% - Accent6 3 5 4 3" xfId="43319"/>
    <cellStyle name="20% - Accent6 3 5 5" xfId="43320"/>
    <cellStyle name="20% - Accent6 3 5 5 2" xfId="43321"/>
    <cellStyle name="20% - Accent6 3 5 6" xfId="43322"/>
    <cellStyle name="20% - Accent6 3 6" xfId="43323"/>
    <cellStyle name="20% - Accent6 3 6 2" xfId="43324"/>
    <cellStyle name="20% - Accent6 3 6 2 2" xfId="43325"/>
    <cellStyle name="20% - Accent6 3 6 2 2 2" xfId="43326"/>
    <cellStyle name="20% - Accent6 3 6 2 2 2 2" xfId="43327"/>
    <cellStyle name="20% - Accent6 3 6 2 2 3" xfId="43328"/>
    <cellStyle name="20% - Accent6 3 6 2 3" xfId="43329"/>
    <cellStyle name="20% - Accent6 3 6 2 3 2" xfId="43330"/>
    <cellStyle name="20% - Accent6 3 6 2 4" xfId="43331"/>
    <cellStyle name="20% - Accent6 3 6 3" xfId="43332"/>
    <cellStyle name="20% - Accent6 3 6 3 2" xfId="43333"/>
    <cellStyle name="20% - Accent6 3 6 3 2 2" xfId="43334"/>
    <cellStyle name="20% - Accent6 3 6 3 2 2 2" xfId="43335"/>
    <cellStyle name="20% - Accent6 3 6 3 2 3" xfId="43336"/>
    <cellStyle name="20% - Accent6 3 6 3 3" xfId="43337"/>
    <cellStyle name="20% - Accent6 3 6 3 3 2" xfId="43338"/>
    <cellStyle name="20% - Accent6 3 6 3 4" xfId="43339"/>
    <cellStyle name="20% - Accent6 3 6 4" xfId="43340"/>
    <cellStyle name="20% - Accent6 3 6 4 2" xfId="43341"/>
    <cellStyle name="20% - Accent6 3 6 4 2 2" xfId="43342"/>
    <cellStyle name="20% - Accent6 3 6 4 3" xfId="43343"/>
    <cellStyle name="20% - Accent6 3 6 5" xfId="43344"/>
    <cellStyle name="20% - Accent6 3 6 5 2" xfId="43345"/>
    <cellStyle name="20% - Accent6 3 6 6" xfId="43346"/>
    <cellStyle name="20% - Accent6 3 7" xfId="43347"/>
    <cellStyle name="20% - Accent6 3 7 2" xfId="43348"/>
    <cellStyle name="20% - Accent6 3 7 2 2" xfId="43349"/>
    <cellStyle name="20% - Accent6 3 7 2 2 2" xfId="43350"/>
    <cellStyle name="20% - Accent6 3 7 2 3" xfId="43351"/>
    <cellStyle name="20% - Accent6 3 7 3" xfId="43352"/>
    <cellStyle name="20% - Accent6 3 7 3 2" xfId="43353"/>
    <cellStyle name="20% - Accent6 3 7 4" xfId="43354"/>
    <cellStyle name="20% - Accent6 3 8" xfId="43355"/>
    <cellStyle name="20% - Accent6 3 8 2" xfId="43356"/>
    <cellStyle name="20% - Accent6 3 8 2 2" xfId="43357"/>
    <cellStyle name="20% - Accent6 3 8 2 2 2" xfId="43358"/>
    <cellStyle name="20% - Accent6 3 8 2 3" xfId="43359"/>
    <cellStyle name="20% - Accent6 3 8 3" xfId="43360"/>
    <cellStyle name="20% - Accent6 3 8 3 2" xfId="43361"/>
    <cellStyle name="20% - Accent6 3 8 4" xfId="43362"/>
    <cellStyle name="20% - Accent6 3 9" xfId="43363"/>
    <cellStyle name="20% - Accent6 3 9 2" xfId="43364"/>
    <cellStyle name="20% - Accent6 3 9 2 2" xfId="43365"/>
    <cellStyle name="20% - Accent6 3 9 3" xfId="43366"/>
    <cellStyle name="20% - Accent6 4" xfId="142"/>
    <cellStyle name="20% - Accent6 4 10" xfId="43367"/>
    <cellStyle name="20% - Accent6 4 10 2" xfId="43368"/>
    <cellStyle name="20% - Accent6 4 11" xfId="43369"/>
    <cellStyle name="20% - Accent6 4 11 2" xfId="43370"/>
    <cellStyle name="20% - Accent6 4 12" xfId="43371"/>
    <cellStyle name="20% - Accent6 4 2" xfId="143"/>
    <cellStyle name="20% - Accent6 4 2 10" xfId="43372"/>
    <cellStyle name="20% - Accent6 4 2 10 2" xfId="43373"/>
    <cellStyle name="20% - Accent6 4 2 11" xfId="43374"/>
    <cellStyle name="20% - Accent6 4 2 2" xfId="144"/>
    <cellStyle name="20% - Accent6 4 2 2 2" xfId="145"/>
    <cellStyle name="20% - Accent6 4 2 2 2 2" xfId="43375"/>
    <cellStyle name="20% - Accent6 4 2 2 2 2 2" xfId="43376"/>
    <cellStyle name="20% - Accent6 4 2 2 2 2 2 2" xfId="43377"/>
    <cellStyle name="20% - Accent6 4 2 2 2 2 2 2 2" xfId="43378"/>
    <cellStyle name="20% - Accent6 4 2 2 2 2 2 2 2 2" xfId="43379"/>
    <cellStyle name="20% - Accent6 4 2 2 2 2 2 2 3" xfId="43380"/>
    <cellStyle name="20% - Accent6 4 2 2 2 2 2 3" xfId="43381"/>
    <cellStyle name="20% - Accent6 4 2 2 2 2 2 3 2" xfId="43382"/>
    <cellStyle name="20% - Accent6 4 2 2 2 2 2 4" xfId="43383"/>
    <cellStyle name="20% - Accent6 4 2 2 2 2 3" xfId="43384"/>
    <cellStyle name="20% - Accent6 4 2 2 2 2 3 2" xfId="43385"/>
    <cellStyle name="20% - Accent6 4 2 2 2 2 3 2 2" xfId="43386"/>
    <cellStyle name="20% - Accent6 4 2 2 2 2 3 2 2 2" xfId="43387"/>
    <cellStyle name="20% - Accent6 4 2 2 2 2 3 2 3" xfId="43388"/>
    <cellStyle name="20% - Accent6 4 2 2 2 2 3 3" xfId="43389"/>
    <cellStyle name="20% - Accent6 4 2 2 2 2 3 3 2" xfId="43390"/>
    <cellStyle name="20% - Accent6 4 2 2 2 2 3 4" xfId="43391"/>
    <cellStyle name="20% - Accent6 4 2 2 2 2 4" xfId="43392"/>
    <cellStyle name="20% - Accent6 4 2 2 2 2 4 2" xfId="43393"/>
    <cellStyle name="20% - Accent6 4 2 2 2 2 4 2 2" xfId="43394"/>
    <cellStyle name="20% - Accent6 4 2 2 2 2 4 3" xfId="43395"/>
    <cellStyle name="20% - Accent6 4 2 2 2 2 5" xfId="43396"/>
    <cellStyle name="20% - Accent6 4 2 2 2 2 5 2" xfId="43397"/>
    <cellStyle name="20% - Accent6 4 2 2 2 2 6" xfId="43398"/>
    <cellStyle name="20% - Accent6 4 2 2 2 3" xfId="43399"/>
    <cellStyle name="20% - Accent6 4 2 2 2 3 2" xfId="43400"/>
    <cellStyle name="20% - Accent6 4 2 2 2 3 2 2" xfId="43401"/>
    <cellStyle name="20% - Accent6 4 2 2 2 3 2 2 2" xfId="43402"/>
    <cellStyle name="20% - Accent6 4 2 2 2 3 2 3" xfId="43403"/>
    <cellStyle name="20% - Accent6 4 2 2 2 3 3" xfId="43404"/>
    <cellStyle name="20% - Accent6 4 2 2 2 3 3 2" xfId="43405"/>
    <cellStyle name="20% - Accent6 4 2 2 2 3 4" xfId="43406"/>
    <cellStyle name="20% - Accent6 4 2 2 2 4" xfId="43407"/>
    <cellStyle name="20% - Accent6 4 2 2 2 4 2" xfId="43408"/>
    <cellStyle name="20% - Accent6 4 2 2 2 4 2 2" xfId="43409"/>
    <cellStyle name="20% - Accent6 4 2 2 2 4 2 2 2" xfId="43410"/>
    <cellStyle name="20% - Accent6 4 2 2 2 4 2 3" xfId="43411"/>
    <cellStyle name="20% - Accent6 4 2 2 2 4 3" xfId="43412"/>
    <cellStyle name="20% - Accent6 4 2 2 2 4 3 2" xfId="43413"/>
    <cellStyle name="20% - Accent6 4 2 2 2 4 4" xfId="43414"/>
    <cellStyle name="20% - Accent6 4 2 2 2 5" xfId="43415"/>
    <cellStyle name="20% - Accent6 4 2 2 2 5 2" xfId="43416"/>
    <cellStyle name="20% - Accent6 4 2 2 2 5 2 2" xfId="43417"/>
    <cellStyle name="20% - Accent6 4 2 2 2 5 3" xfId="43418"/>
    <cellStyle name="20% - Accent6 4 2 2 2 6" xfId="43419"/>
    <cellStyle name="20% - Accent6 4 2 2 2 6 2" xfId="43420"/>
    <cellStyle name="20% - Accent6 4 2 2 2 7" xfId="43421"/>
    <cellStyle name="20% - Accent6 4 2 2 3" xfId="43422"/>
    <cellStyle name="20% - Accent6 4 2 2 3 2" xfId="43423"/>
    <cellStyle name="20% - Accent6 4 2 2 3 2 2" xfId="43424"/>
    <cellStyle name="20% - Accent6 4 2 2 3 2 2 2" xfId="43425"/>
    <cellStyle name="20% - Accent6 4 2 2 3 2 2 2 2" xfId="43426"/>
    <cellStyle name="20% - Accent6 4 2 2 3 2 2 3" xfId="43427"/>
    <cellStyle name="20% - Accent6 4 2 2 3 2 3" xfId="43428"/>
    <cellStyle name="20% - Accent6 4 2 2 3 2 3 2" xfId="43429"/>
    <cellStyle name="20% - Accent6 4 2 2 3 2 4" xfId="43430"/>
    <cellStyle name="20% - Accent6 4 2 2 3 3" xfId="43431"/>
    <cellStyle name="20% - Accent6 4 2 2 3 3 2" xfId="43432"/>
    <cellStyle name="20% - Accent6 4 2 2 3 3 2 2" xfId="43433"/>
    <cellStyle name="20% - Accent6 4 2 2 3 3 2 2 2" xfId="43434"/>
    <cellStyle name="20% - Accent6 4 2 2 3 3 2 3" xfId="43435"/>
    <cellStyle name="20% - Accent6 4 2 2 3 3 3" xfId="43436"/>
    <cellStyle name="20% - Accent6 4 2 2 3 3 3 2" xfId="43437"/>
    <cellStyle name="20% - Accent6 4 2 2 3 3 4" xfId="43438"/>
    <cellStyle name="20% - Accent6 4 2 2 3 4" xfId="43439"/>
    <cellStyle name="20% - Accent6 4 2 2 3 4 2" xfId="43440"/>
    <cellStyle name="20% - Accent6 4 2 2 3 4 2 2" xfId="43441"/>
    <cellStyle name="20% - Accent6 4 2 2 3 4 3" xfId="43442"/>
    <cellStyle name="20% - Accent6 4 2 2 3 5" xfId="43443"/>
    <cellStyle name="20% - Accent6 4 2 2 3 5 2" xfId="43444"/>
    <cellStyle name="20% - Accent6 4 2 2 3 6" xfId="43445"/>
    <cellStyle name="20% - Accent6 4 2 2 4" xfId="43446"/>
    <cellStyle name="20% - Accent6 4 2 2 4 2" xfId="43447"/>
    <cellStyle name="20% - Accent6 4 2 2 4 2 2" xfId="43448"/>
    <cellStyle name="20% - Accent6 4 2 2 4 2 2 2" xfId="43449"/>
    <cellStyle name="20% - Accent6 4 2 2 4 2 3" xfId="43450"/>
    <cellStyle name="20% - Accent6 4 2 2 4 3" xfId="43451"/>
    <cellStyle name="20% - Accent6 4 2 2 4 3 2" xfId="43452"/>
    <cellStyle name="20% - Accent6 4 2 2 4 4" xfId="43453"/>
    <cellStyle name="20% - Accent6 4 2 2 5" xfId="43454"/>
    <cellStyle name="20% - Accent6 4 2 2 5 2" xfId="43455"/>
    <cellStyle name="20% - Accent6 4 2 2 5 2 2" xfId="43456"/>
    <cellStyle name="20% - Accent6 4 2 2 5 2 2 2" xfId="43457"/>
    <cellStyle name="20% - Accent6 4 2 2 5 2 3" xfId="43458"/>
    <cellStyle name="20% - Accent6 4 2 2 5 3" xfId="43459"/>
    <cellStyle name="20% - Accent6 4 2 2 5 3 2" xfId="43460"/>
    <cellStyle name="20% - Accent6 4 2 2 5 4" xfId="43461"/>
    <cellStyle name="20% - Accent6 4 2 2 6" xfId="43462"/>
    <cellStyle name="20% - Accent6 4 2 2 6 2" xfId="43463"/>
    <cellStyle name="20% - Accent6 4 2 2 6 2 2" xfId="43464"/>
    <cellStyle name="20% - Accent6 4 2 2 6 3" xfId="43465"/>
    <cellStyle name="20% - Accent6 4 2 2 7" xfId="43466"/>
    <cellStyle name="20% - Accent6 4 2 2 7 2" xfId="43467"/>
    <cellStyle name="20% - Accent6 4 2 2 8" xfId="43468"/>
    <cellStyle name="20% - Accent6 4 2 3" xfId="146"/>
    <cellStyle name="20% - Accent6 4 2 3 2" xfId="43469"/>
    <cellStyle name="20% - Accent6 4 2 3 2 2" xfId="43470"/>
    <cellStyle name="20% - Accent6 4 2 3 2 2 2" xfId="43471"/>
    <cellStyle name="20% - Accent6 4 2 3 2 2 2 2" xfId="43472"/>
    <cellStyle name="20% - Accent6 4 2 3 2 2 2 2 2" xfId="43473"/>
    <cellStyle name="20% - Accent6 4 2 3 2 2 2 3" xfId="43474"/>
    <cellStyle name="20% - Accent6 4 2 3 2 2 3" xfId="43475"/>
    <cellStyle name="20% - Accent6 4 2 3 2 2 3 2" xfId="43476"/>
    <cellStyle name="20% - Accent6 4 2 3 2 2 4" xfId="43477"/>
    <cellStyle name="20% - Accent6 4 2 3 2 3" xfId="43478"/>
    <cellStyle name="20% - Accent6 4 2 3 2 3 2" xfId="43479"/>
    <cellStyle name="20% - Accent6 4 2 3 2 3 2 2" xfId="43480"/>
    <cellStyle name="20% - Accent6 4 2 3 2 3 2 2 2" xfId="43481"/>
    <cellStyle name="20% - Accent6 4 2 3 2 3 2 3" xfId="43482"/>
    <cellStyle name="20% - Accent6 4 2 3 2 3 3" xfId="43483"/>
    <cellStyle name="20% - Accent6 4 2 3 2 3 3 2" xfId="43484"/>
    <cellStyle name="20% - Accent6 4 2 3 2 3 4" xfId="43485"/>
    <cellStyle name="20% - Accent6 4 2 3 2 4" xfId="43486"/>
    <cellStyle name="20% - Accent6 4 2 3 2 4 2" xfId="43487"/>
    <cellStyle name="20% - Accent6 4 2 3 2 4 2 2" xfId="43488"/>
    <cellStyle name="20% - Accent6 4 2 3 2 4 3" xfId="43489"/>
    <cellStyle name="20% - Accent6 4 2 3 2 5" xfId="43490"/>
    <cellStyle name="20% - Accent6 4 2 3 2 5 2" xfId="43491"/>
    <cellStyle name="20% - Accent6 4 2 3 2 6" xfId="43492"/>
    <cellStyle name="20% - Accent6 4 2 3 3" xfId="43493"/>
    <cellStyle name="20% - Accent6 4 2 3 3 2" xfId="43494"/>
    <cellStyle name="20% - Accent6 4 2 3 3 2 2" xfId="43495"/>
    <cellStyle name="20% - Accent6 4 2 3 3 2 2 2" xfId="43496"/>
    <cellStyle name="20% - Accent6 4 2 3 3 2 3" xfId="43497"/>
    <cellStyle name="20% - Accent6 4 2 3 3 3" xfId="43498"/>
    <cellStyle name="20% - Accent6 4 2 3 3 3 2" xfId="43499"/>
    <cellStyle name="20% - Accent6 4 2 3 3 4" xfId="43500"/>
    <cellStyle name="20% - Accent6 4 2 3 4" xfId="43501"/>
    <cellStyle name="20% - Accent6 4 2 3 4 2" xfId="43502"/>
    <cellStyle name="20% - Accent6 4 2 3 4 2 2" xfId="43503"/>
    <cellStyle name="20% - Accent6 4 2 3 4 2 2 2" xfId="43504"/>
    <cellStyle name="20% - Accent6 4 2 3 4 2 3" xfId="43505"/>
    <cellStyle name="20% - Accent6 4 2 3 4 3" xfId="43506"/>
    <cellStyle name="20% - Accent6 4 2 3 4 3 2" xfId="43507"/>
    <cellStyle name="20% - Accent6 4 2 3 4 4" xfId="43508"/>
    <cellStyle name="20% - Accent6 4 2 3 5" xfId="43509"/>
    <cellStyle name="20% - Accent6 4 2 3 5 2" xfId="43510"/>
    <cellStyle name="20% - Accent6 4 2 3 5 2 2" xfId="43511"/>
    <cellStyle name="20% - Accent6 4 2 3 5 3" xfId="43512"/>
    <cellStyle name="20% - Accent6 4 2 3 6" xfId="43513"/>
    <cellStyle name="20% - Accent6 4 2 3 6 2" xfId="43514"/>
    <cellStyle name="20% - Accent6 4 2 3 7" xfId="43515"/>
    <cellStyle name="20% - Accent6 4 2 4" xfId="43516"/>
    <cellStyle name="20% - Accent6 4 2 4 2" xfId="43517"/>
    <cellStyle name="20% - Accent6 4 2 4 2 2" xfId="43518"/>
    <cellStyle name="20% - Accent6 4 2 4 2 2 2" xfId="43519"/>
    <cellStyle name="20% - Accent6 4 2 4 2 2 2 2" xfId="43520"/>
    <cellStyle name="20% - Accent6 4 2 4 2 2 3" xfId="43521"/>
    <cellStyle name="20% - Accent6 4 2 4 2 3" xfId="43522"/>
    <cellStyle name="20% - Accent6 4 2 4 2 3 2" xfId="43523"/>
    <cellStyle name="20% - Accent6 4 2 4 2 4" xfId="43524"/>
    <cellStyle name="20% - Accent6 4 2 4 3" xfId="43525"/>
    <cellStyle name="20% - Accent6 4 2 4 3 2" xfId="43526"/>
    <cellStyle name="20% - Accent6 4 2 4 3 2 2" xfId="43527"/>
    <cellStyle name="20% - Accent6 4 2 4 3 2 2 2" xfId="43528"/>
    <cellStyle name="20% - Accent6 4 2 4 3 2 3" xfId="43529"/>
    <cellStyle name="20% - Accent6 4 2 4 3 3" xfId="43530"/>
    <cellStyle name="20% - Accent6 4 2 4 3 3 2" xfId="43531"/>
    <cellStyle name="20% - Accent6 4 2 4 3 4" xfId="43532"/>
    <cellStyle name="20% - Accent6 4 2 4 4" xfId="43533"/>
    <cellStyle name="20% - Accent6 4 2 4 4 2" xfId="43534"/>
    <cellStyle name="20% - Accent6 4 2 4 4 2 2" xfId="43535"/>
    <cellStyle name="20% - Accent6 4 2 4 4 3" xfId="43536"/>
    <cellStyle name="20% - Accent6 4 2 4 5" xfId="43537"/>
    <cellStyle name="20% - Accent6 4 2 4 5 2" xfId="43538"/>
    <cellStyle name="20% - Accent6 4 2 4 6" xfId="43539"/>
    <cellStyle name="20% - Accent6 4 2 5" xfId="43540"/>
    <cellStyle name="20% - Accent6 4 2 5 2" xfId="43541"/>
    <cellStyle name="20% - Accent6 4 2 5 2 2" xfId="43542"/>
    <cellStyle name="20% - Accent6 4 2 5 2 2 2" xfId="43543"/>
    <cellStyle name="20% - Accent6 4 2 5 2 2 2 2" xfId="43544"/>
    <cellStyle name="20% - Accent6 4 2 5 2 2 3" xfId="43545"/>
    <cellStyle name="20% - Accent6 4 2 5 2 3" xfId="43546"/>
    <cellStyle name="20% - Accent6 4 2 5 2 3 2" xfId="43547"/>
    <cellStyle name="20% - Accent6 4 2 5 2 4" xfId="43548"/>
    <cellStyle name="20% - Accent6 4 2 5 3" xfId="43549"/>
    <cellStyle name="20% - Accent6 4 2 5 3 2" xfId="43550"/>
    <cellStyle name="20% - Accent6 4 2 5 3 2 2" xfId="43551"/>
    <cellStyle name="20% - Accent6 4 2 5 3 2 2 2" xfId="43552"/>
    <cellStyle name="20% - Accent6 4 2 5 3 2 3" xfId="43553"/>
    <cellStyle name="20% - Accent6 4 2 5 3 3" xfId="43554"/>
    <cellStyle name="20% - Accent6 4 2 5 3 3 2" xfId="43555"/>
    <cellStyle name="20% - Accent6 4 2 5 3 4" xfId="43556"/>
    <cellStyle name="20% - Accent6 4 2 5 4" xfId="43557"/>
    <cellStyle name="20% - Accent6 4 2 5 4 2" xfId="43558"/>
    <cellStyle name="20% - Accent6 4 2 5 4 2 2" xfId="43559"/>
    <cellStyle name="20% - Accent6 4 2 5 4 3" xfId="43560"/>
    <cellStyle name="20% - Accent6 4 2 5 5" xfId="43561"/>
    <cellStyle name="20% - Accent6 4 2 5 5 2" xfId="43562"/>
    <cellStyle name="20% - Accent6 4 2 5 6" xfId="43563"/>
    <cellStyle name="20% - Accent6 4 2 6" xfId="43564"/>
    <cellStyle name="20% - Accent6 4 2 6 2" xfId="43565"/>
    <cellStyle name="20% - Accent6 4 2 6 2 2" xfId="43566"/>
    <cellStyle name="20% - Accent6 4 2 6 2 2 2" xfId="43567"/>
    <cellStyle name="20% - Accent6 4 2 6 2 3" xfId="43568"/>
    <cellStyle name="20% - Accent6 4 2 6 3" xfId="43569"/>
    <cellStyle name="20% - Accent6 4 2 6 3 2" xfId="43570"/>
    <cellStyle name="20% - Accent6 4 2 6 4" xfId="43571"/>
    <cellStyle name="20% - Accent6 4 2 7" xfId="43572"/>
    <cellStyle name="20% - Accent6 4 2 7 2" xfId="43573"/>
    <cellStyle name="20% - Accent6 4 2 7 2 2" xfId="43574"/>
    <cellStyle name="20% - Accent6 4 2 7 2 2 2" xfId="43575"/>
    <cellStyle name="20% - Accent6 4 2 7 2 3" xfId="43576"/>
    <cellStyle name="20% - Accent6 4 2 7 3" xfId="43577"/>
    <cellStyle name="20% - Accent6 4 2 7 3 2" xfId="43578"/>
    <cellStyle name="20% - Accent6 4 2 7 4" xfId="43579"/>
    <cellStyle name="20% - Accent6 4 2 8" xfId="43580"/>
    <cellStyle name="20% - Accent6 4 2 8 2" xfId="43581"/>
    <cellStyle name="20% - Accent6 4 2 8 2 2" xfId="43582"/>
    <cellStyle name="20% - Accent6 4 2 8 3" xfId="43583"/>
    <cellStyle name="20% - Accent6 4 2 9" xfId="43584"/>
    <cellStyle name="20% - Accent6 4 2 9 2" xfId="43585"/>
    <cellStyle name="20% - Accent6 4 3" xfId="147"/>
    <cellStyle name="20% - Accent6 4 3 2" xfId="148"/>
    <cellStyle name="20% - Accent6 4 3 2 2" xfId="43586"/>
    <cellStyle name="20% - Accent6 4 3 2 2 2" xfId="43587"/>
    <cellStyle name="20% - Accent6 4 3 2 2 2 2" xfId="43588"/>
    <cellStyle name="20% - Accent6 4 3 2 2 2 2 2" xfId="43589"/>
    <cellStyle name="20% - Accent6 4 3 2 2 2 2 2 2" xfId="43590"/>
    <cellStyle name="20% - Accent6 4 3 2 2 2 2 3" xfId="43591"/>
    <cellStyle name="20% - Accent6 4 3 2 2 2 3" xfId="43592"/>
    <cellStyle name="20% - Accent6 4 3 2 2 2 3 2" xfId="43593"/>
    <cellStyle name="20% - Accent6 4 3 2 2 2 4" xfId="43594"/>
    <cellStyle name="20% - Accent6 4 3 2 2 3" xfId="43595"/>
    <cellStyle name="20% - Accent6 4 3 2 2 3 2" xfId="43596"/>
    <cellStyle name="20% - Accent6 4 3 2 2 3 2 2" xfId="43597"/>
    <cellStyle name="20% - Accent6 4 3 2 2 3 2 2 2" xfId="43598"/>
    <cellStyle name="20% - Accent6 4 3 2 2 3 2 3" xfId="43599"/>
    <cellStyle name="20% - Accent6 4 3 2 2 3 3" xfId="43600"/>
    <cellStyle name="20% - Accent6 4 3 2 2 3 3 2" xfId="43601"/>
    <cellStyle name="20% - Accent6 4 3 2 2 3 4" xfId="43602"/>
    <cellStyle name="20% - Accent6 4 3 2 2 4" xfId="43603"/>
    <cellStyle name="20% - Accent6 4 3 2 2 4 2" xfId="43604"/>
    <cellStyle name="20% - Accent6 4 3 2 2 4 2 2" xfId="43605"/>
    <cellStyle name="20% - Accent6 4 3 2 2 4 3" xfId="43606"/>
    <cellStyle name="20% - Accent6 4 3 2 2 5" xfId="43607"/>
    <cellStyle name="20% - Accent6 4 3 2 2 5 2" xfId="43608"/>
    <cellStyle name="20% - Accent6 4 3 2 2 6" xfId="43609"/>
    <cellStyle name="20% - Accent6 4 3 2 3" xfId="43610"/>
    <cellStyle name="20% - Accent6 4 3 2 3 2" xfId="43611"/>
    <cellStyle name="20% - Accent6 4 3 2 3 2 2" xfId="43612"/>
    <cellStyle name="20% - Accent6 4 3 2 3 2 2 2" xfId="43613"/>
    <cellStyle name="20% - Accent6 4 3 2 3 2 3" xfId="43614"/>
    <cellStyle name="20% - Accent6 4 3 2 3 3" xfId="43615"/>
    <cellStyle name="20% - Accent6 4 3 2 3 3 2" xfId="43616"/>
    <cellStyle name="20% - Accent6 4 3 2 3 4" xfId="43617"/>
    <cellStyle name="20% - Accent6 4 3 2 4" xfId="43618"/>
    <cellStyle name="20% - Accent6 4 3 2 4 2" xfId="43619"/>
    <cellStyle name="20% - Accent6 4 3 2 4 2 2" xfId="43620"/>
    <cellStyle name="20% - Accent6 4 3 2 4 2 2 2" xfId="43621"/>
    <cellStyle name="20% - Accent6 4 3 2 4 2 3" xfId="43622"/>
    <cellStyle name="20% - Accent6 4 3 2 4 3" xfId="43623"/>
    <cellStyle name="20% - Accent6 4 3 2 4 3 2" xfId="43624"/>
    <cellStyle name="20% - Accent6 4 3 2 4 4" xfId="43625"/>
    <cellStyle name="20% - Accent6 4 3 2 5" xfId="43626"/>
    <cellStyle name="20% - Accent6 4 3 2 5 2" xfId="43627"/>
    <cellStyle name="20% - Accent6 4 3 2 5 2 2" xfId="43628"/>
    <cellStyle name="20% - Accent6 4 3 2 5 3" xfId="43629"/>
    <cellStyle name="20% - Accent6 4 3 2 6" xfId="43630"/>
    <cellStyle name="20% - Accent6 4 3 2 6 2" xfId="43631"/>
    <cellStyle name="20% - Accent6 4 3 2 7" xfId="43632"/>
    <cellStyle name="20% - Accent6 4 3 3" xfId="43633"/>
    <cellStyle name="20% - Accent6 4 3 3 2" xfId="43634"/>
    <cellStyle name="20% - Accent6 4 3 3 2 2" xfId="43635"/>
    <cellStyle name="20% - Accent6 4 3 3 2 2 2" xfId="43636"/>
    <cellStyle name="20% - Accent6 4 3 3 2 2 2 2" xfId="43637"/>
    <cellStyle name="20% - Accent6 4 3 3 2 2 3" xfId="43638"/>
    <cellStyle name="20% - Accent6 4 3 3 2 3" xfId="43639"/>
    <cellStyle name="20% - Accent6 4 3 3 2 3 2" xfId="43640"/>
    <cellStyle name="20% - Accent6 4 3 3 2 4" xfId="43641"/>
    <cellStyle name="20% - Accent6 4 3 3 3" xfId="43642"/>
    <cellStyle name="20% - Accent6 4 3 3 3 2" xfId="43643"/>
    <cellStyle name="20% - Accent6 4 3 3 3 2 2" xfId="43644"/>
    <cellStyle name="20% - Accent6 4 3 3 3 2 2 2" xfId="43645"/>
    <cellStyle name="20% - Accent6 4 3 3 3 2 3" xfId="43646"/>
    <cellStyle name="20% - Accent6 4 3 3 3 3" xfId="43647"/>
    <cellStyle name="20% - Accent6 4 3 3 3 3 2" xfId="43648"/>
    <cellStyle name="20% - Accent6 4 3 3 3 4" xfId="43649"/>
    <cellStyle name="20% - Accent6 4 3 3 4" xfId="43650"/>
    <cellStyle name="20% - Accent6 4 3 3 4 2" xfId="43651"/>
    <cellStyle name="20% - Accent6 4 3 3 4 2 2" xfId="43652"/>
    <cellStyle name="20% - Accent6 4 3 3 4 3" xfId="43653"/>
    <cellStyle name="20% - Accent6 4 3 3 5" xfId="43654"/>
    <cellStyle name="20% - Accent6 4 3 3 5 2" xfId="43655"/>
    <cellStyle name="20% - Accent6 4 3 3 6" xfId="43656"/>
    <cellStyle name="20% - Accent6 4 3 4" xfId="43657"/>
    <cellStyle name="20% - Accent6 4 3 4 2" xfId="43658"/>
    <cellStyle name="20% - Accent6 4 3 4 2 2" xfId="43659"/>
    <cellStyle name="20% - Accent6 4 3 4 2 2 2" xfId="43660"/>
    <cellStyle name="20% - Accent6 4 3 4 2 3" xfId="43661"/>
    <cellStyle name="20% - Accent6 4 3 4 3" xfId="43662"/>
    <cellStyle name="20% - Accent6 4 3 4 3 2" xfId="43663"/>
    <cellStyle name="20% - Accent6 4 3 4 4" xfId="43664"/>
    <cellStyle name="20% - Accent6 4 3 5" xfId="43665"/>
    <cellStyle name="20% - Accent6 4 3 5 2" xfId="43666"/>
    <cellStyle name="20% - Accent6 4 3 5 2 2" xfId="43667"/>
    <cellStyle name="20% - Accent6 4 3 5 2 2 2" xfId="43668"/>
    <cellStyle name="20% - Accent6 4 3 5 2 3" xfId="43669"/>
    <cellStyle name="20% - Accent6 4 3 5 3" xfId="43670"/>
    <cellStyle name="20% - Accent6 4 3 5 3 2" xfId="43671"/>
    <cellStyle name="20% - Accent6 4 3 5 4" xfId="43672"/>
    <cellStyle name="20% - Accent6 4 3 6" xfId="43673"/>
    <cellStyle name="20% - Accent6 4 3 6 2" xfId="43674"/>
    <cellStyle name="20% - Accent6 4 3 6 2 2" xfId="43675"/>
    <cellStyle name="20% - Accent6 4 3 6 3" xfId="43676"/>
    <cellStyle name="20% - Accent6 4 3 7" xfId="43677"/>
    <cellStyle name="20% - Accent6 4 3 7 2" xfId="43678"/>
    <cellStyle name="20% - Accent6 4 3 8" xfId="43679"/>
    <cellStyle name="20% - Accent6 4 4" xfId="149"/>
    <cellStyle name="20% - Accent6 4 4 2" xfId="43680"/>
    <cellStyle name="20% - Accent6 4 4 2 2" xfId="43681"/>
    <cellStyle name="20% - Accent6 4 4 2 2 2" xfId="43682"/>
    <cellStyle name="20% - Accent6 4 4 2 2 2 2" xfId="43683"/>
    <cellStyle name="20% - Accent6 4 4 2 2 2 2 2" xfId="43684"/>
    <cellStyle name="20% - Accent6 4 4 2 2 2 3" xfId="43685"/>
    <cellStyle name="20% - Accent6 4 4 2 2 3" xfId="43686"/>
    <cellStyle name="20% - Accent6 4 4 2 2 3 2" xfId="43687"/>
    <cellStyle name="20% - Accent6 4 4 2 2 4" xfId="43688"/>
    <cellStyle name="20% - Accent6 4 4 2 3" xfId="43689"/>
    <cellStyle name="20% - Accent6 4 4 2 3 2" xfId="43690"/>
    <cellStyle name="20% - Accent6 4 4 2 3 2 2" xfId="43691"/>
    <cellStyle name="20% - Accent6 4 4 2 3 2 2 2" xfId="43692"/>
    <cellStyle name="20% - Accent6 4 4 2 3 2 3" xfId="43693"/>
    <cellStyle name="20% - Accent6 4 4 2 3 3" xfId="43694"/>
    <cellStyle name="20% - Accent6 4 4 2 3 3 2" xfId="43695"/>
    <cellStyle name="20% - Accent6 4 4 2 3 4" xfId="43696"/>
    <cellStyle name="20% - Accent6 4 4 2 4" xfId="43697"/>
    <cellStyle name="20% - Accent6 4 4 2 4 2" xfId="43698"/>
    <cellStyle name="20% - Accent6 4 4 2 4 2 2" xfId="43699"/>
    <cellStyle name="20% - Accent6 4 4 2 4 3" xfId="43700"/>
    <cellStyle name="20% - Accent6 4 4 2 5" xfId="43701"/>
    <cellStyle name="20% - Accent6 4 4 2 5 2" xfId="43702"/>
    <cellStyle name="20% - Accent6 4 4 2 6" xfId="43703"/>
    <cellStyle name="20% - Accent6 4 4 3" xfId="43704"/>
    <cellStyle name="20% - Accent6 4 4 3 2" xfId="43705"/>
    <cellStyle name="20% - Accent6 4 4 3 2 2" xfId="43706"/>
    <cellStyle name="20% - Accent6 4 4 3 2 2 2" xfId="43707"/>
    <cellStyle name="20% - Accent6 4 4 3 2 3" xfId="43708"/>
    <cellStyle name="20% - Accent6 4 4 3 3" xfId="43709"/>
    <cellStyle name="20% - Accent6 4 4 3 3 2" xfId="43710"/>
    <cellStyle name="20% - Accent6 4 4 3 4" xfId="43711"/>
    <cellStyle name="20% - Accent6 4 4 4" xfId="43712"/>
    <cellStyle name="20% - Accent6 4 4 4 2" xfId="43713"/>
    <cellStyle name="20% - Accent6 4 4 4 2 2" xfId="43714"/>
    <cellStyle name="20% - Accent6 4 4 4 2 2 2" xfId="43715"/>
    <cellStyle name="20% - Accent6 4 4 4 2 3" xfId="43716"/>
    <cellStyle name="20% - Accent6 4 4 4 3" xfId="43717"/>
    <cellStyle name="20% - Accent6 4 4 4 3 2" xfId="43718"/>
    <cellStyle name="20% - Accent6 4 4 4 4" xfId="43719"/>
    <cellStyle name="20% - Accent6 4 4 5" xfId="43720"/>
    <cellStyle name="20% - Accent6 4 4 5 2" xfId="43721"/>
    <cellStyle name="20% - Accent6 4 4 5 2 2" xfId="43722"/>
    <cellStyle name="20% - Accent6 4 4 5 3" xfId="43723"/>
    <cellStyle name="20% - Accent6 4 4 6" xfId="43724"/>
    <cellStyle name="20% - Accent6 4 4 6 2" xfId="43725"/>
    <cellStyle name="20% - Accent6 4 4 7" xfId="43726"/>
    <cellStyle name="20% - Accent6 4 5" xfId="43727"/>
    <cellStyle name="20% - Accent6 4 5 2" xfId="43728"/>
    <cellStyle name="20% - Accent6 4 5 2 2" xfId="43729"/>
    <cellStyle name="20% - Accent6 4 5 2 2 2" xfId="43730"/>
    <cellStyle name="20% - Accent6 4 5 2 2 2 2" xfId="43731"/>
    <cellStyle name="20% - Accent6 4 5 2 2 3" xfId="43732"/>
    <cellStyle name="20% - Accent6 4 5 2 3" xfId="43733"/>
    <cellStyle name="20% - Accent6 4 5 2 3 2" xfId="43734"/>
    <cellStyle name="20% - Accent6 4 5 2 4" xfId="43735"/>
    <cellStyle name="20% - Accent6 4 5 3" xfId="43736"/>
    <cellStyle name="20% - Accent6 4 5 3 2" xfId="43737"/>
    <cellStyle name="20% - Accent6 4 5 3 2 2" xfId="43738"/>
    <cellStyle name="20% - Accent6 4 5 3 2 2 2" xfId="43739"/>
    <cellStyle name="20% - Accent6 4 5 3 2 3" xfId="43740"/>
    <cellStyle name="20% - Accent6 4 5 3 3" xfId="43741"/>
    <cellStyle name="20% - Accent6 4 5 3 3 2" xfId="43742"/>
    <cellStyle name="20% - Accent6 4 5 3 4" xfId="43743"/>
    <cellStyle name="20% - Accent6 4 5 4" xfId="43744"/>
    <cellStyle name="20% - Accent6 4 5 4 2" xfId="43745"/>
    <cellStyle name="20% - Accent6 4 5 4 2 2" xfId="43746"/>
    <cellStyle name="20% - Accent6 4 5 4 3" xfId="43747"/>
    <cellStyle name="20% - Accent6 4 5 5" xfId="43748"/>
    <cellStyle name="20% - Accent6 4 5 5 2" xfId="43749"/>
    <cellStyle name="20% - Accent6 4 5 6" xfId="43750"/>
    <cellStyle name="20% - Accent6 4 6" xfId="43751"/>
    <cellStyle name="20% - Accent6 4 6 2" xfId="43752"/>
    <cellStyle name="20% - Accent6 4 6 2 2" xfId="43753"/>
    <cellStyle name="20% - Accent6 4 6 2 2 2" xfId="43754"/>
    <cellStyle name="20% - Accent6 4 6 2 2 2 2" xfId="43755"/>
    <cellStyle name="20% - Accent6 4 6 2 2 3" xfId="43756"/>
    <cellStyle name="20% - Accent6 4 6 2 3" xfId="43757"/>
    <cellStyle name="20% - Accent6 4 6 2 3 2" xfId="43758"/>
    <cellStyle name="20% - Accent6 4 6 2 4" xfId="43759"/>
    <cellStyle name="20% - Accent6 4 6 3" xfId="43760"/>
    <cellStyle name="20% - Accent6 4 6 3 2" xfId="43761"/>
    <cellStyle name="20% - Accent6 4 6 3 2 2" xfId="43762"/>
    <cellStyle name="20% - Accent6 4 6 3 2 2 2" xfId="43763"/>
    <cellStyle name="20% - Accent6 4 6 3 2 3" xfId="43764"/>
    <cellStyle name="20% - Accent6 4 6 3 3" xfId="43765"/>
    <cellStyle name="20% - Accent6 4 6 3 3 2" xfId="43766"/>
    <cellStyle name="20% - Accent6 4 6 3 4" xfId="43767"/>
    <cellStyle name="20% - Accent6 4 6 4" xfId="43768"/>
    <cellStyle name="20% - Accent6 4 6 4 2" xfId="43769"/>
    <cellStyle name="20% - Accent6 4 6 4 2 2" xfId="43770"/>
    <cellStyle name="20% - Accent6 4 6 4 3" xfId="43771"/>
    <cellStyle name="20% - Accent6 4 6 5" xfId="43772"/>
    <cellStyle name="20% - Accent6 4 6 5 2" xfId="43773"/>
    <cellStyle name="20% - Accent6 4 6 6" xfId="43774"/>
    <cellStyle name="20% - Accent6 4 7" xfId="43775"/>
    <cellStyle name="20% - Accent6 4 7 2" xfId="43776"/>
    <cellStyle name="20% - Accent6 4 7 2 2" xfId="43777"/>
    <cellStyle name="20% - Accent6 4 7 2 2 2" xfId="43778"/>
    <cellStyle name="20% - Accent6 4 7 2 3" xfId="43779"/>
    <cellStyle name="20% - Accent6 4 7 3" xfId="43780"/>
    <cellStyle name="20% - Accent6 4 7 3 2" xfId="43781"/>
    <cellStyle name="20% - Accent6 4 7 4" xfId="43782"/>
    <cellStyle name="20% - Accent6 4 8" xfId="43783"/>
    <cellStyle name="20% - Accent6 4 8 2" xfId="43784"/>
    <cellStyle name="20% - Accent6 4 8 2 2" xfId="43785"/>
    <cellStyle name="20% - Accent6 4 8 2 2 2" xfId="43786"/>
    <cellStyle name="20% - Accent6 4 8 2 3" xfId="43787"/>
    <cellStyle name="20% - Accent6 4 8 3" xfId="43788"/>
    <cellStyle name="20% - Accent6 4 8 3 2" xfId="43789"/>
    <cellStyle name="20% - Accent6 4 8 4" xfId="43790"/>
    <cellStyle name="20% - Accent6 4 9" xfId="43791"/>
    <cellStyle name="20% - Accent6 4 9 2" xfId="43792"/>
    <cellStyle name="20% - Accent6 4 9 2 2" xfId="43793"/>
    <cellStyle name="20% - Accent6 4 9 3" xfId="43794"/>
    <cellStyle name="40% - Accent1" xfId="5695" builtinId="31" customBuiltin="1"/>
    <cellStyle name="40% - Accent1 2" xfId="150"/>
    <cellStyle name="40% - Accent1 2 10" xfId="43795"/>
    <cellStyle name="40% - Accent1 2 10 2" xfId="43796"/>
    <cellStyle name="40% - Accent1 2 11" xfId="43797"/>
    <cellStyle name="40% - Accent1 2 11 2" xfId="43798"/>
    <cellStyle name="40% - Accent1 2 12" xfId="43799"/>
    <cellStyle name="40% - Accent1 2 2" xfId="151"/>
    <cellStyle name="40% - Accent1 2 2 10" xfId="43800"/>
    <cellStyle name="40% - Accent1 2 2 10 2" xfId="43801"/>
    <cellStyle name="40% - Accent1 2 2 11" xfId="43802"/>
    <cellStyle name="40% - Accent1 2 2 2" xfId="152"/>
    <cellStyle name="40% - Accent1 2 2 2 2" xfId="153"/>
    <cellStyle name="40% - Accent1 2 2 2 2 2" xfId="43803"/>
    <cellStyle name="40% - Accent1 2 2 2 2 2 2" xfId="43804"/>
    <cellStyle name="40% - Accent1 2 2 2 2 2 2 2" xfId="43805"/>
    <cellStyle name="40% - Accent1 2 2 2 2 2 2 2 2" xfId="43806"/>
    <cellStyle name="40% - Accent1 2 2 2 2 2 2 2 2 2" xfId="43807"/>
    <cellStyle name="40% - Accent1 2 2 2 2 2 2 2 3" xfId="43808"/>
    <cellStyle name="40% - Accent1 2 2 2 2 2 2 3" xfId="43809"/>
    <cellStyle name="40% - Accent1 2 2 2 2 2 2 3 2" xfId="43810"/>
    <cellStyle name="40% - Accent1 2 2 2 2 2 2 4" xfId="43811"/>
    <cellStyle name="40% - Accent1 2 2 2 2 2 3" xfId="43812"/>
    <cellStyle name="40% - Accent1 2 2 2 2 2 3 2" xfId="43813"/>
    <cellStyle name="40% - Accent1 2 2 2 2 2 3 2 2" xfId="43814"/>
    <cellStyle name="40% - Accent1 2 2 2 2 2 3 2 2 2" xfId="43815"/>
    <cellStyle name="40% - Accent1 2 2 2 2 2 3 2 3" xfId="43816"/>
    <cellStyle name="40% - Accent1 2 2 2 2 2 3 3" xfId="43817"/>
    <cellStyle name="40% - Accent1 2 2 2 2 2 3 3 2" xfId="43818"/>
    <cellStyle name="40% - Accent1 2 2 2 2 2 3 4" xfId="43819"/>
    <cellStyle name="40% - Accent1 2 2 2 2 2 4" xfId="43820"/>
    <cellStyle name="40% - Accent1 2 2 2 2 2 4 2" xfId="43821"/>
    <cellStyle name="40% - Accent1 2 2 2 2 2 4 2 2" xfId="43822"/>
    <cellStyle name="40% - Accent1 2 2 2 2 2 4 3" xfId="43823"/>
    <cellStyle name="40% - Accent1 2 2 2 2 2 5" xfId="43824"/>
    <cellStyle name="40% - Accent1 2 2 2 2 2 5 2" xfId="43825"/>
    <cellStyle name="40% - Accent1 2 2 2 2 2 6" xfId="43826"/>
    <cellStyle name="40% - Accent1 2 2 2 2 3" xfId="43827"/>
    <cellStyle name="40% - Accent1 2 2 2 2 3 2" xfId="43828"/>
    <cellStyle name="40% - Accent1 2 2 2 2 3 2 2" xfId="43829"/>
    <cellStyle name="40% - Accent1 2 2 2 2 3 2 2 2" xfId="43830"/>
    <cellStyle name="40% - Accent1 2 2 2 2 3 2 3" xfId="43831"/>
    <cellStyle name="40% - Accent1 2 2 2 2 3 3" xfId="43832"/>
    <cellStyle name="40% - Accent1 2 2 2 2 3 3 2" xfId="43833"/>
    <cellStyle name="40% - Accent1 2 2 2 2 3 4" xfId="43834"/>
    <cellStyle name="40% - Accent1 2 2 2 2 4" xfId="43835"/>
    <cellStyle name="40% - Accent1 2 2 2 2 4 2" xfId="43836"/>
    <cellStyle name="40% - Accent1 2 2 2 2 4 2 2" xfId="43837"/>
    <cellStyle name="40% - Accent1 2 2 2 2 4 2 2 2" xfId="43838"/>
    <cellStyle name="40% - Accent1 2 2 2 2 4 2 3" xfId="43839"/>
    <cellStyle name="40% - Accent1 2 2 2 2 4 3" xfId="43840"/>
    <cellStyle name="40% - Accent1 2 2 2 2 4 3 2" xfId="43841"/>
    <cellStyle name="40% - Accent1 2 2 2 2 4 4" xfId="43842"/>
    <cellStyle name="40% - Accent1 2 2 2 2 5" xfId="43843"/>
    <cellStyle name="40% - Accent1 2 2 2 2 5 2" xfId="43844"/>
    <cellStyle name="40% - Accent1 2 2 2 2 5 2 2" xfId="43845"/>
    <cellStyle name="40% - Accent1 2 2 2 2 5 3" xfId="43846"/>
    <cellStyle name="40% - Accent1 2 2 2 2 6" xfId="43847"/>
    <cellStyle name="40% - Accent1 2 2 2 2 6 2" xfId="43848"/>
    <cellStyle name="40% - Accent1 2 2 2 2 7" xfId="43849"/>
    <cellStyle name="40% - Accent1 2 2 2 3" xfId="43850"/>
    <cellStyle name="40% - Accent1 2 2 2 3 2" xfId="43851"/>
    <cellStyle name="40% - Accent1 2 2 2 3 2 2" xfId="43852"/>
    <cellStyle name="40% - Accent1 2 2 2 3 2 2 2" xfId="43853"/>
    <cellStyle name="40% - Accent1 2 2 2 3 2 2 2 2" xfId="43854"/>
    <cellStyle name="40% - Accent1 2 2 2 3 2 2 3" xfId="43855"/>
    <cellStyle name="40% - Accent1 2 2 2 3 2 3" xfId="43856"/>
    <cellStyle name="40% - Accent1 2 2 2 3 2 3 2" xfId="43857"/>
    <cellStyle name="40% - Accent1 2 2 2 3 2 4" xfId="43858"/>
    <cellStyle name="40% - Accent1 2 2 2 3 3" xfId="43859"/>
    <cellStyle name="40% - Accent1 2 2 2 3 3 2" xfId="43860"/>
    <cellStyle name="40% - Accent1 2 2 2 3 3 2 2" xfId="43861"/>
    <cellStyle name="40% - Accent1 2 2 2 3 3 2 2 2" xfId="43862"/>
    <cellStyle name="40% - Accent1 2 2 2 3 3 2 3" xfId="43863"/>
    <cellStyle name="40% - Accent1 2 2 2 3 3 3" xfId="43864"/>
    <cellStyle name="40% - Accent1 2 2 2 3 3 3 2" xfId="43865"/>
    <cellStyle name="40% - Accent1 2 2 2 3 3 4" xfId="43866"/>
    <cellStyle name="40% - Accent1 2 2 2 3 4" xfId="43867"/>
    <cellStyle name="40% - Accent1 2 2 2 3 4 2" xfId="43868"/>
    <cellStyle name="40% - Accent1 2 2 2 3 4 2 2" xfId="43869"/>
    <cellStyle name="40% - Accent1 2 2 2 3 4 3" xfId="43870"/>
    <cellStyle name="40% - Accent1 2 2 2 3 5" xfId="43871"/>
    <cellStyle name="40% - Accent1 2 2 2 3 5 2" xfId="43872"/>
    <cellStyle name="40% - Accent1 2 2 2 3 6" xfId="43873"/>
    <cellStyle name="40% - Accent1 2 2 2 4" xfId="43874"/>
    <cellStyle name="40% - Accent1 2 2 2 4 2" xfId="43875"/>
    <cellStyle name="40% - Accent1 2 2 2 4 2 2" xfId="43876"/>
    <cellStyle name="40% - Accent1 2 2 2 4 2 2 2" xfId="43877"/>
    <cellStyle name="40% - Accent1 2 2 2 4 2 3" xfId="43878"/>
    <cellStyle name="40% - Accent1 2 2 2 4 3" xfId="43879"/>
    <cellStyle name="40% - Accent1 2 2 2 4 3 2" xfId="43880"/>
    <cellStyle name="40% - Accent1 2 2 2 4 4" xfId="43881"/>
    <cellStyle name="40% - Accent1 2 2 2 5" xfId="43882"/>
    <cellStyle name="40% - Accent1 2 2 2 5 2" xfId="43883"/>
    <cellStyle name="40% - Accent1 2 2 2 5 2 2" xfId="43884"/>
    <cellStyle name="40% - Accent1 2 2 2 5 2 2 2" xfId="43885"/>
    <cellStyle name="40% - Accent1 2 2 2 5 2 3" xfId="43886"/>
    <cellStyle name="40% - Accent1 2 2 2 5 3" xfId="43887"/>
    <cellStyle name="40% - Accent1 2 2 2 5 3 2" xfId="43888"/>
    <cellStyle name="40% - Accent1 2 2 2 5 4" xfId="43889"/>
    <cellStyle name="40% - Accent1 2 2 2 6" xfId="43890"/>
    <cellStyle name="40% - Accent1 2 2 2 6 2" xfId="43891"/>
    <cellStyle name="40% - Accent1 2 2 2 6 2 2" xfId="43892"/>
    <cellStyle name="40% - Accent1 2 2 2 6 3" xfId="43893"/>
    <cellStyle name="40% - Accent1 2 2 2 7" xfId="43894"/>
    <cellStyle name="40% - Accent1 2 2 2 7 2" xfId="43895"/>
    <cellStyle name="40% - Accent1 2 2 2 8" xfId="43896"/>
    <cellStyle name="40% - Accent1 2 2 3" xfId="154"/>
    <cellStyle name="40% - Accent1 2 2 3 2" xfId="43897"/>
    <cellStyle name="40% - Accent1 2 2 3 2 2" xfId="43898"/>
    <cellStyle name="40% - Accent1 2 2 3 2 2 2" xfId="43899"/>
    <cellStyle name="40% - Accent1 2 2 3 2 2 2 2" xfId="43900"/>
    <cellStyle name="40% - Accent1 2 2 3 2 2 2 2 2" xfId="43901"/>
    <cellStyle name="40% - Accent1 2 2 3 2 2 2 3" xfId="43902"/>
    <cellStyle name="40% - Accent1 2 2 3 2 2 3" xfId="43903"/>
    <cellStyle name="40% - Accent1 2 2 3 2 2 3 2" xfId="43904"/>
    <cellStyle name="40% - Accent1 2 2 3 2 2 4" xfId="43905"/>
    <cellStyle name="40% - Accent1 2 2 3 2 3" xfId="43906"/>
    <cellStyle name="40% - Accent1 2 2 3 2 3 2" xfId="43907"/>
    <cellStyle name="40% - Accent1 2 2 3 2 3 2 2" xfId="43908"/>
    <cellStyle name="40% - Accent1 2 2 3 2 3 2 2 2" xfId="43909"/>
    <cellStyle name="40% - Accent1 2 2 3 2 3 2 3" xfId="43910"/>
    <cellStyle name="40% - Accent1 2 2 3 2 3 3" xfId="43911"/>
    <cellStyle name="40% - Accent1 2 2 3 2 3 3 2" xfId="43912"/>
    <cellStyle name="40% - Accent1 2 2 3 2 3 4" xfId="43913"/>
    <cellStyle name="40% - Accent1 2 2 3 2 4" xfId="43914"/>
    <cellStyle name="40% - Accent1 2 2 3 2 4 2" xfId="43915"/>
    <cellStyle name="40% - Accent1 2 2 3 2 4 2 2" xfId="43916"/>
    <cellStyle name="40% - Accent1 2 2 3 2 4 3" xfId="43917"/>
    <cellStyle name="40% - Accent1 2 2 3 2 5" xfId="43918"/>
    <cellStyle name="40% - Accent1 2 2 3 2 5 2" xfId="43919"/>
    <cellStyle name="40% - Accent1 2 2 3 2 6" xfId="43920"/>
    <cellStyle name="40% - Accent1 2 2 3 3" xfId="43921"/>
    <cellStyle name="40% - Accent1 2 2 3 3 2" xfId="43922"/>
    <cellStyle name="40% - Accent1 2 2 3 3 2 2" xfId="43923"/>
    <cellStyle name="40% - Accent1 2 2 3 3 2 2 2" xfId="43924"/>
    <cellStyle name="40% - Accent1 2 2 3 3 2 3" xfId="43925"/>
    <cellStyle name="40% - Accent1 2 2 3 3 3" xfId="43926"/>
    <cellStyle name="40% - Accent1 2 2 3 3 3 2" xfId="43927"/>
    <cellStyle name="40% - Accent1 2 2 3 3 4" xfId="43928"/>
    <cellStyle name="40% - Accent1 2 2 3 4" xfId="43929"/>
    <cellStyle name="40% - Accent1 2 2 3 4 2" xfId="43930"/>
    <cellStyle name="40% - Accent1 2 2 3 4 2 2" xfId="43931"/>
    <cellStyle name="40% - Accent1 2 2 3 4 2 2 2" xfId="43932"/>
    <cellStyle name="40% - Accent1 2 2 3 4 2 3" xfId="43933"/>
    <cellStyle name="40% - Accent1 2 2 3 4 3" xfId="43934"/>
    <cellStyle name="40% - Accent1 2 2 3 4 3 2" xfId="43935"/>
    <cellStyle name="40% - Accent1 2 2 3 4 4" xfId="43936"/>
    <cellStyle name="40% - Accent1 2 2 3 5" xfId="43937"/>
    <cellStyle name="40% - Accent1 2 2 3 5 2" xfId="43938"/>
    <cellStyle name="40% - Accent1 2 2 3 5 2 2" xfId="43939"/>
    <cellStyle name="40% - Accent1 2 2 3 5 3" xfId="43940"/>
    <cellStyle name="40% - Accent1 2 2 3 6" xfId="43941"/>
    <cellStyle name="40% - Accent1 2 2 3 6 2" xfId="43942"/>
    <cellStyle name="40% - Accent1 2 2 3 7" xfId="43943"/>
    <cellStyle name="40% - Accent1 2 2 4" xfId="43944"/>
    <cellStyle name="40% - Accent1 2 2 4 2" xfId="43945"/>
    <cellStyle name="40% - Accent1 2 2 4 2 2" xfId="43946"/>
    <cellStyle name="40% - Accent1 2 2 4 2 2 2" xfId="43947"/>
    <cellStyle name="40% - Accent1 2 2 4 2 2 2 2" xfId="43948"/>
    <cellStyle name="40% - Accent1 2 2 4 2 2 3" xfId="43949"/>
    <cellStyle name="40% - Accent1 2 2 4 2 3" xfId="43950"/>
    <cellStyle name="40% - Accent1 2 2 4 2 3 2" xfId="43951"/>
    <cellStyle name="40% - Accent1 2 2 4 2 4" xfId="43952"/>
    <cellStyle name="40% - Accent1 2 2 4 3" xfId="43953"/>
    <cellStyle name="40% - Accent1 2 2 4 3 2" xfId="43954"/>
    <cellStyle name="40% - Accent1 2 2 4 3 2 2" xfId="43955"/>
    <cellStyle name="40% - Accent1 2 2 4 3 2 2 2" xfId="43956"/>
    <cellStyle name="40% - Accent1 2 2 4 3 2 3" xfId="43957"/>
    <cellStyle name="40% - Accent1 2 2 4 3 3" xfId="43958"/>
    <cellStyle name="40% - Accent1 2 2 4 3 3 2" xfId="43959"/>
    <cellStyle name="40% - Accent1 2 2 4 3 4" xfId="43960"/>
    <cellStyle name="40% - Accent1 2 2 4 4" xfId="43961"/>
    <cellStyle name="40% - Accent1 2 2 4 4 2" xfId="43962"/>
    <cellStyle name="40% - Accent1 2 2 4 4 2 2" xfId="43963"/>
    <cellStyle name="40% - Accent1 2 2 4 4 3" xfId="43964"/>
    <cellStyle name="40% - Accent1 2 2 4 5" xfId="43965"/>
    <cellStyle name="40% - Accent1 2 2 4 5 2" xfId="43966"/>
    <cellStyle name="40% - Accent1 2 2 4 6" xfId="43967"/>
    <cellStyle name="40% - Accent1 2 2 5" xfId="43968"/>
    <cellStyle name="40% - Accent1 2 2 5 2" xfId="43969"/>
    <cellStyle name="40% - Accent1 2 2 5 2 2" xfId="43970"/>
    <cellStyle name="40% - Accent1 2 2 5 2 2 2" xfId="43971"/>
    <cellStyle name="40% - Accent1 2 2 5 2 2 2 2" xfId="43972"/>
    <cellStyle name="40% - Accent1 2 2 5 2 2 3" xfId="43973"/>
    <cellStyle name="40% - Accent1 2 2 5 2 3" xfId="43974"/>
    <cellStyle name="40% - Accent1 2 2 5 2 3 2" xfId="43975"/>
    <cellStyle name="40% - Accent1 2 2 5 2 4" xfId="43976"/>
    <cellStyle name="40% - Accent1 2 2 5 3" xfId="43977"/>
    <cellStyle name="40% - Accent1 2 2 5 3 2" xfId="43978"/>
    <cellStyle name="40% - Accent1 2 2 5 3 2 2" xfId="43979"/>
    <cellStyle name="40% - Accent1 2 2 5 3 2 2 2" xfId="43980"/>
    <cellStyle name="40% - Accent1 2 2 5 3 2 3" xfId="43981"/>
    <cellStyle name="40% - Accent1 2 2 5 3 3" xfId="43982"/>
    <cellStyle name="40% - Accent1 2 2 5 3 3 2" xfId="43983"/>
    <cellStyle name="40% - Accent1 2 2 5 3 4" xfId="43984"/>
    <cellStyle name="40% - Accent1 2 2 5 4" xfId="43985"/>
    <cellStyle name="40% - Accent1 2 2 5 4 2" xfId="43986"/>
    <cellStyle name="40% - Accent1 2 2 5 4 2 2" xfId="43987"/>
    <cellStyle name="40% - Accent1 2 2 5 4 3" xfId="43988"/>
    <cellStyle name="40% - Accent1 2 2 5 5" xfId="43989"/>
    <cellStyle name="40% - Accent1 2 2 5 5 2" xfId="43990"/>
    <cellStyle name="40% - Accent1 2 2 5 6" xfId="43991"/>
    <cellStyle name="40% - Accent1 2 2 6" xfId="43992"/>
    <cellStyle name="40% - Accent1 2 2 6 2" xfId="43993"/>
    <cellStyle name="40% - Accent1 2 2 6 2 2" xfId="43994"/>
    <cellStyle name="40% - Accent1 2 2 6 2 2 2" xfId="43995"/>
    <cellStyle name="40% - Accent1 2 2 6 2 3" xfId="43996"/>
    <cellStyle name="40% - Accent1 2 2 6 3" xfId="43997"/>
    <cellStyle name="40% - Accent1 2 2 6 3 2" xfId="43998"/>
    <cellStyle name="40% - Accent1 2 2 6 4" xfId="43999"/>
    <cellStyle name="40% - Accent1 2 2 7" xfId="44000"/>
    <cellStyle name="40% - Accent1 2 2 7 2" xfId="44001"/>
    <cellStyle name="40% - Accent1 2 2 7 2 2" xfId="44002"/>
    <cellStyle name="40% - Accent1 2 2 7 2 2 2" xfId="44003"/>
    <cellStyle name="40% - Accent1 2 2 7 2 3" xfId="44004"/>
    <cellStyle name="40% - Accent1 2 2 7 3" xfId="44005"/>
    <cellStyle name="40% - Accent1 2 2 7 3 2" xfId="44006"/>
    <cellStyle name="40% - Accent1 2 2 7 4" xfId="44007"/>
    <cellStyle name="40% - Accent1 2 2 8" xfId="44008"/>
    <cellStyle name="40% - Accent1 2 2 8 2" xfId="44009"/>
    <cellStyle name="40% - Accent1 2 2 8 2 2" xfId="44010"/>
    <cellStyle name="40% - Accent1 2 2 8 3" xfId="44011"/>
    <cellStyle name="40% - Accent1 2 2 9" xfId="44012"/>
    <cellStyle name="40% - Accent1 2 2 9 2" xfId="44013"/>
    <cellStyle name="40% - Accent1 2 3" xfId="155"/>
    <cellStyle name="40% - Accent1 2 3 2" xfId="156"/>
    <cellStyle name="40% - Accent1 2 3 2 2" xfId="44014"/>
    <cellStyle name="40% - Accent1 2 3 2 2 2" xfId="44015"/>
    <cellStyle name="40% - Accent1 2 3 2 2 2 2" xfId="44016"/>
    <cellStyle name="40% - Accent1 2 3 2 2 2 2 2" xfId="44017"/>
    <cellStyle name="40% - Accent1 2 3 2 2 2 2 2 2" xfId="44018"/>
    <cellStyle name="40% - Accent1 2 3 2 2 2 2 3" xfId="44019"/>
    <cellStyle name="40% - Accent1 2 3 2 2 2 3" xfId="44020"/>
    <cellStyle name="40% - Accent1 2 3 2 2 2 3 2" xfId="44021"/>
    <cellStyle name="40% - Accent1 2 3 2 2 2 4" xfId="44022"/>
    <cellStyle name="40% - Accent1 2 3 2 2 3" xfId="44023"/>
    <cellStyle name="40% - Accent1 2 3 2 2 3 2" xfId="44024"/>
    <cellStyle name="40% - Accent1 2 3 2 2 3 2 2" xfId="44025"/>
    <cellStyle name="40% - Accent1 2 3 2 2 3 2 2 2" xfId="44026"/>
    <cellStyle name="40% - Accent1 2 3 2 2 3 2 3" xfId="44027"/>
    <cellStyle name="40% - Accent1 2 3 2 2 3 3" xfId="44028"/>
    <cellStyle name="40% - Accent1 2 3 2 2 3 3 2" xfId="44029"/>
    <cellStyle name="40% - Accent1 2 3 2 2 3 4" xfId="44030"/>
    <cellStyle name="40% - Accent1 2 3 2 2 4" xfId="44031"/>
    <cellStyle name="40% - Accent1 2 3 2 2 4 2" xfId="44032"/>
    <cellStyle name="40% - Accent1 2 3 2 2 4 2 2" xfId="44033"/>
    <cellStyle name="40% - Accent1 2 3 2 2 4 3" xfId="44034"/>
    <cellStyle name="40% - Accent1 2 3 2 2 5" xfId="44035"/>
    <cellStyle name="40% - Accent1 2 3 2 2 5 2" xfId="44036"/>
    <cellStyle name="40% - Accent1 2 3 2 2 6" xfId="44037"/>
    <cellStyle name="40% - Accent1 2 3 2 3" xfId="44038"/>
    <cellStyle name="40% - Accent1 2 3 2 3 2" xfId="44039"/>
    <cellStyle name="40% - Accent1 2 3 2 3 2 2" xfId="44040"/>
    <cellStyle name="40% - Accent1 2 3 2 3 2 2 2" xfId="44041"/>
    <cellStyle name="40% - Accent1 2 3 2 3 2 3" xfId="44042"/>
    <cellStyle name="40% - Accent1 2 3 2 3 3" xfId="44043"/>
    <cellStyle name="40% - Accent1 2 3 2 3 3 2" xfId="44044"/>
    <cellStyle name="40% - Accent1 2 3 2 3 4" xfId="44045"/>
    <cellStyle name="40% - Accent1 2 3 2 4" xfId="44046"/>
    <cellStyle name="40% - Accent1 2 3 2 4 2" xfId="44047"/>
    <cellStyle name="40% - Accent1 2 3 2 4 2 2" xfId="44048"/>
    <cellStyle name="40% - Accent1 2 3 2 4 2 2 2" xfId="44049"/>
    <cellStyle name="40% - Accent1 2 3 2 4 2 3" xfId="44050"/>
    <cellStyle name="40% - Accent1 2 3 2 4 3" xfId="44051"/>
    <cellStyle name="40% - Accent1 2 3 2 4 3 2" xfId="44052"/>
    <cellStyle name="40% - Accent1 2 3 2 4 4" xfId="44053"/>
    <cellStyle name="40% - Accent1 2 3 2 5" xfId="44054"/>
    <cellStyle name="40% - Accent1 2 3 2 5 2" xfId="44055"/>
    <cellStyle name="40% - Accent1 2 3 2 5 2 2" xfId="44056"/>
    <cellStyle name="40% - Accent1 2 3 2 5 3" xfId="44057"/>
    <cellStyle name="40% - Accent1 2 3 2 6" xfId="44058"/>
    <cellStyle name="40% - Accent1 2 3 2 6 2" xfId="44059"/>
    <cellStyle name="40% - Accent1 2 3 2 7" xfId="44060"/>
    <cellStyle name="40% - Accent1 2 3 3" xfId="44061"/>
    <cellStyle name="40% - Accent1 2 3 3 2" xfId="44062"/>
    <cellStyle name="40% - Accent1 2 3 3 2 2" xfId="44063"/>
    <cellStyle name="40% - Accent1 2 3 3 2 2 2" xfId="44064"/>
    <cellStyle name="40% - Accent1 2 3 3 2 2 2 2" xfId="44065"/>
    <cellStyle name="40% - Accent1 2 3 3 2 2 3" xfId="44066"/>
    <cellStyle name="40% - Accent1 2 3 3 2 3" xfId="44067"/>
    <cellStyle name="40% - Accent1 2 3 3 2 3 2" xfId="44068"/>
    <cellStyle name="40% - Accent1 2 3 3 2 4" xfId="44069"/>
    <cellStyle name="40% - Accent1 2 3 3 3" xfId="44070"/>
    <cellStyle name="40% - Accent1 2 3 3 3 2" xfId="44071"/>
    <cellStyle name="40% - Accent1 2 3 3 3 2 2" xfId="44072"/>
    <cellStyle name="40% - Accent1 2 3 3 3 2 2 2" xfId="44073"/>
    <cellStyle name="40% - Accent1 2 3 3 3 2 3" xfId="44074"/>
    <cellStyle name="40% - Accent1 2 3 3 3 3" xfId="44075"/>
    <cellStyle name="40% - Accent1 2 3 3 3 3 2" xfId="44076"/>
    <cellStyle name="40% - Accent1 2 3 3 3 4" xfId="44077"/>
    <cellStyle name="40% - Accent1 2 3 3 4" xfId="44078"/>
    <cellStyle name="40% - Accent1 2 3 3 4 2" xfId="44079"/>
    <cellStyle name="40% - Accent1 2 3 3 4 2 2" xfId="44080"/>
    <cellStyle name="40% - Accent1 2 3 3 4 3" xfId="44081"/>
    <cellStyle name="40% - Accent1 2 3 3 5" xfId="44082"/>
    <cellStyle name="40% - Accent1 2 3 3 5 2" xfId="44083"/>
    <cellStyle name="40% - Accent1 2 3 3 6" xfId="44084"/>
    <cellStyle name="40% - Accent1 2 3 4" xfId="44085"/>
    <cellStyle name="40% - Accent1 2 3 4 2" xfId="44086"/>
    <cellStyle name="40% - Accent1 2 3 4 2 2" xfId="44087"/>
    <cellStyle name="40% - Accent1 2 3 4 2 2 2" xfId="44088"/>
    <cellStyle name="40% - Accent1 2 3 4 2 3" xfId="44089"/>
    <cellStyle name="40% - Accent1 2 3 4 3" xfId="44090"/>
    <cellStyle name="40% - Accent1 2 3 4 3 2" xfId="44091"/>
    <cellStyle name="40% - Accent1 2 3 4 4" xfId="44092"/>
    <cellStyle name="40% - Accent1 2 3 5" xfId="44093"/>
    <cellStyle name="40% - Accent1 2 3 5 2" xfId="44094"/>
    <cellStyle name="40% - Accent1 2 3 5 2 2" xfId="44095"/>
    <cellStyle name="40% - Accent1 2 3 5 2 2 2" xfId="44096"/>
    <cellStyle name="40% - Accent1 2 3 5 2 3" xfId="44097"/>
    <cellStyle name="40% - Accent1 2 3 5 3" xfId="44098"/>
    <cellStyle name="40% - Accent1 2 3 5 3 2" xfId="44099"/>
    <cellStyle name="40% - Accent1 2 3 5 4" xfId="44100"/>
    <cellStyle name="40% - Accent1 2 3 6" xfId="44101"/>
    <cellStyle name="40% - Accent1 2 3 6 2" xfId="44102"/>
    <cellStyle name="40% - Accent1 2 3 6 2 2" xfId="44103"/>
    <cellStyle name="40% - Accent1 2 3 6 3" xfId="44104"/>
    <cellStyle name="40% - Accent1 2 3 7" xfId="44105"/>
    <cellStyle name="40% - Accent1 2 3 7 2" xfId="44106"/>
    <cellStyle name="40% - Accent1 2 3 8" xfId="44107"/>
    <cellStyle name="40% - Accent1 2 4" xfId="157"/>
    <cellStyle name="40% - Accent1 2 4 2" xfId="44108"/>
    <cellStyle name="40% - Accent1 2 4 2 2" xfId="44109"/>
    <cellStyle name="40% - Accent1 2 4 2 2 2" xfId="44110"/>
    <cellStyle name="40% - Accent1 2 4 2 2 2 2" xfId="44111"/>
    <cellStyle name="40% - Accent1 2 4 2 2 2 2 2" xfId="44112"/>
    <cellStyle name="40% - Accent1 2 4 2 2 2 3" xfId="44113"/>
    <cellStyle name="40% - Accent1 2 4 2 2 3" xfId="44114"/>
    <cellStyle name="40% - Accent1 2 4 2 2 3 2" xfId="44115"/>
    <cellStyle name="40% - Accent1 2 4 2 2 4" xfId="44116"/>
    <cellStyle name="40% - Accent1 2 4 2 3" xfId="44117"/>
    <cellStyle name="40% - Accent1 2 4 2 3 2" xfId="44118"/>
    <cellStyle name="40% - Accent1 2 4 2 3 2 2" xfId="44119"/>
    <cellStyle name="40% - Accent1 2 4 2 3 2 2 2" xfId="44120"/>
    <cellStyle name="40% - Accent1 2 4 2 3 2 3" xfId="44121"/>
    <cellStyle name="40% - Accent1 2 4 2 3 3" xfId="44122"/>
    <cellStyle name="40% - Accent1 2 4 2 3 3 2" xfId="44123"/>
    <cellStyle name="40% - Accent1 2 4 2 3 4" xfId="44124"/>
    <cellStyle name="40% - Accent1 2 4 2 4" xfId="44125"/>
    <cellStyle name="40% - Accent1 2 4 2 4 2" xfId="44126"/>
    <cellStyle name="40% - Accent1 2 4 2 4 2 2" xfId="44127"/>
    <cellStyle name="40% - Accent1 2 4 2 4 3" xfId="44128"/>
    <cellStyle name="40% - Accent1 2 4 2 5" xfId="44129"/>
    <cellStyle name="40% - Accent1 2 4 2 5 2" xfId="44130"/>
    <cellStyle name="40% - Accent1 2 4 2 6" xfId="44131"/>
    <cellStyle name="40% - Accent1 2 4 3" xfId="44132"/>
    <cellStyle name="40% - Accent1 2 4 3 2" xfId="44133"/>
    <cellStyle name="40% - Accent1 2 4 3 2 2" xfId="44134"/>
    <cellStyle name="40% - Accent1 2 4 3 2 2 2" xfId="44135"/>
    <cellStyle name="40% - Accent1 2 4 3 2 3" xfId="44136"/>
    <cellStyle name="40% - Accent1 2 4 3 3" xfId="44137"/>
    <cellStyle name="40% - Accent1 2 4 3 3 2" xfId="44138"/>
    <cellStyle name="40% - Accent1 2 4 3 4" xfId="44139"/>
    <cellStyle name="40% - Accent1 2 4 4" xfId="44140"/>
    <cellStyle name="40% - Accent1 2 4 4 2" xfId="44141"/>
    <cellStyle name="40% - Accent1 2 4 4 2 2" xfId="44142"/>
    <cellStyle name="40% - Accent1 2 4 4 2 2 2" xfId="44143"/>
    <cellStyle name="40% - Accent1 2 4 4 2 3" xfId="44144"/>
    <cellStyle name="40% - Accent1 2 4 4 3" xfId="44145"/>
    <cellStyle name="40% - Accent1 2 4 4 3 2" xfId="44146"/>
    <cellStyle name="40% - Accent1 2 4 4 4" xfId="44147"/>
    <cellStyle name="40% - Accent1 2 4 5" xfId="44148"/>
    <cellStyle name="40% - Accent1 2 4 5 2" xfId="44149"/>
    <cellStyle name="40% - Accent1 2 4 5 2 2" xfId="44150"/>
    <cellStyle name="40% - Accent1 2 4 5 3" xfId="44151"/>
    <cellStyle name="40% - Accent1 2 4 6" xfId="44152"/>
    <cellStyle name="40% - Accent1 2 4 6 2" xfId="44153"/>
    <cellStyle name="40% - Accent1 2 4 7" xfId="44154"/>
    <cellStyle name="40% - Accent1 2 5" xfId="44155"/>
    <cellStyle name="40% - Accent1 2 5 2" xfId="44156"/>
    <cellStyle name="40% - Accent1 2 5 2 2" xfId="44157"/>
    <cellStyle name="40% - Accent1 2 5 2 2 2" xfId="44158"/>
    <cellStyle name="40% - Accent1 2 5 2 2 2 2" xfId="44159"/>
    <cellStyle name="40% - Accent1 2 5 2 2 3" xfId="44160"/>
    <cellStyle name="40% - Accent1 2 5 2 3" xfId="44161"/>
    <cellStyle name="40% - Accent1 2 5 2 3 2" xfId="44162"/>
    <cellStyle name="40% - Accent1 2 5 2 4" xfId="44163"/>
    <cellStyle name="40% - Accent1 2 5 3" xfId="44164"/>
    <cellStyle name="40% - Accent1 2 5 3 2" xfId="44165"/>
    <cellStyle name="40% - Accent1 2 5 3 2 2" xfId="44166"/>
    <cellStyle name="40% - Accent1 2 5 3 2 2 2" xfId="44167"/>
    <cellStyle name="40% - Accent1 2 5 3 2 3" xfId="44168"/>
    <cellStyle name="40% - Accent1 2 5 3 3" xfId="44169"/>
    <cellStyle name="40% - Accent1 2 5 3 3 2" xfId="44170"/>
    <cellStyle name="40% - Accent1 2 5 3 4" xfId="44171"/>
    <cellStyle name="40% - Accent1 2 5 4" xfId="44172"/>
    <cellStyle name="40% - Accent1 2 5 4 2" xfId="44173"/>
    <cellStyle name="40% - Accent1 2 5 4 2 2" xfId="44174"/>
    <cellStyle name="40% - Accent1 2 5 4 3" xfId="44175"/>
    <cellStyle name="40% - Accent1 2 5 5" xfId="44176"/>
    <cellStyle name="40% - Accent1 2 5 5 2" xfId="44177"/>
    <cellStyle name="40% - Accent1 2 5 6" xfId="44178"/>
    <cellStyle name="40% - Accent1 2 6" xfId="44179"/>
    <cellStyle name="40% - Accent1 2 6 2" xfId="44180"/>
    <cellStyle name="40% - Accent1 2 6 2 2" xfId="44181"/>
    <cellStyle name="40% - Accent1 2 6 2 2 2" xfId="44182"/>
    <cellStyle name="40% - Accent1 2 6 2 2 2 2" xfId="44183"/>
    <cellStyle name="40% - Accent1 2 6 2 2 3" xfId="44184"/>
    <cellStyle name="40% - Accent1 2 6 2 3" xfId="44185"/>
    <cellStyle name="40% - Accent1 2 6 2 3 2" xfId="44186"/>
    <cellStyle name="40% - Accent1 2 6 2 4" xfId="44187"/>
    <cellStyle name="40% - Accent1 2 6 3" xfId="44188"/>
    <cellStyle name="40% - Accent1 2 6 3 2" xfId="44189"/>
    <cellStyle name="40% - Accent1 2 6 3 2 2" xfId="44190"/>
    <cellStyle name="40% - Accent1 2 6 3 2 2 2" xfId="44191"/>
    <cellStyle name="40% - Accent1 2 6 3 2 3" xfId="44192"/>
    <cellStyle name="40% - Accent1 2 6 3 3" xfId="44193"/>
    <cellStyle name="40% - Accent1 2 6 3 3 2" xfId="44194"/>
    <cellStyle name="40% - Accent1 2 6 3 4" xfId="44195"/>
    <cellStyle name="40% - Accent1 2 6 4" xfId="44196"/>
    <cellStyle name="40% - Accent1 2 6 4 2" xfId="44197"/>
    <cellStyle name="40% - Accent1 2 6 4 2 2" xfId="44198"/>
    <cellStyle name="40% - Accent1 2 6 4 3" xfId="44199"/>
    <cellStyle name="40% - Accent1 2 6 5" xfId="44200"/>
    <cellStyle name="40% - Accent1 2 6 5 2" xfId="44201"/>
    <cellStyle name="40% - Accent1 2 6 6" xfId="44202"/>
    <cellStyle name="40% - Accent1 2 7" xfId="44203"/>
    <cellStyle name="40% - Accent1 2 7 2" xfId="44204"/>
    <cellStyle name="40% - Accent1 2 7 2 2" xfId="44205"/>
    <cellStyle name="40% - Accent1 2 7 2 2 2" xfId="44206"/>
    <cellStyle name="40% - Accent1 2 7 2 3" xfId="44207"/>
    <cellStyle name="40% - Accent1 2 7 3" xfId="44208"/>
    <cellStyle name="40% - Accent1 2 7 3 2" xfId="44209"/>
    <cellStyle name="40% - Accent1 2 7 4" xfId="44210"/>
    <cellStyle name="40% - Accent1 2 8" xfId="44211"/>
    <cellStyle name="40% - Accent1 2 8 2" xfId="44212"/>
    <cellStyle name="40% - Accent1 2 8 2 2" xfId="44213"/>
    <cellStyle name="40% - Accent1 2 8 2 2 2" xfId="44214"/>
    <cellStyle name="40% - Accent1 2 8 2 3" xfId="44215"/>
    <cellStyle name="40% - Accent1 2 8 3" xfId="44216"/>
    <cellStyle name="40% - Accent1 2 8 3 2" xfId="44217"/>
    <cellStyle name="40% - Accent1 2 8 4" xfId="44218"/>
    <cellStyle name="40% - Accent1 2 9" xfId="44219"/>
    <cellStyle name="40% - Accent1 2 9 2" xfId="44220"/>
    <cellStyle name="40% - Accent1 2 9 2 2" xfId="44221"/>
    <cellStyle name="40% - Accent1 2 9 3" xfId="44222"/>
    <cellStyle name="40% - Accent1 3" xfId="158"/>
    <cellStyle name="40% - Accent1 3 10" xfId="44223"/>
    <cellStyle name="40% - Accent1 3 10 2" xfId="44224"/>
    <cellStyle name="40% - Accent1 3 11" xfId="44225"/>
    <cellStyle name="40% - Accent1 3 11 2" xfId="44226"/>
    <cellStyle name="40% - Accent1 3 12" xfId="44227"/>
    <cellStyle name="40% - Accent1 3 2" xfId="159"/>
    <cellStyle name="40% - Accent1 3 2 10" xfId="44228"/>
    <cellStyle name="40% - Accent1 3 2 10 2" xfId="44229"/>
    <cellStyle name="40% - Accent1 3 2 11" xfId="44230"/>
    <cellStyle name="40% - Accent1 3 2 2" xfId="160"/>
    <cellStyle name="40% - Accent1 3 2 2 2" xfId="161"/>
    <cellStyle name="40% - Accent1 3 2 2 2 2" xfId="44231"/>
    <cellStyle name="40% - Accent1 3 2 2 2 2 2" xfId="44232"/>
    <cellStyle name="40% - Accent1 3 2 2 2 2 2 2" xfId="44233"/>
    <cellStyle name="40% - Accent1 3 2 2 2 2 2 2 2" xfId="44234"/>
    <cellStyle name="40% - Accent1 3 2 2 2 2 2 2 2 2" xfId="44235"/>
    <cellStyle name="40% - Accent1 3 2 2 2 2 2 2 3" xfId="44236"/>
    <cellStyle name="40% - Accent1 3 2 2 2 2 2 3" xfId="44237"/>
    <cellStyle name="40% - Accent1 3 2 2 2 2 2 3 2" xfId="44238"/>
    <cellStyle name="40% - Accent1 3 2 2 2 2 2 4" xfId="44239"/>
    <cellStyle name="40% - Accent1 3 2 2 2 2 3" xfId="44240"/>
    <cellStyle name="40% - Accent1 3 2 2 2 2 3 2" xfId="44241"/>
    <cellStyle name="40% - Accent1 3 2 2 2 2 3 2 2" xfId="44242"/>
    <cellStyle name="40% - Accent1 3 2 2 2 2 3 2 2 2" xfId="44243"/>
    <cellStyle name="40% - Accent1 3 2 2 2 2 3 2 3" xfId="44244"/>
    <cellStyle name="40% - Accent1 3 2 2 2 2 3 3" xfId="44245"/>
    <cellStyle name="40% - Accent1 3 2 2 2 2 3 3 2" xfId="44246"/>
    <cellStyle name="40% - Accent1 3 2 2 2 2 3 4" xfId="44247"/>
    <cellStyle name="40% - Accent1 3 2 2 2 2 4" xfId="44248"/>
    <cellStyle name="40% - Accent1 3 2 2 2 2 4 2" xfId="44249"/>
    <cellStyle name="40% - Accent1 3 2 2 2 2 4 2 2" xfId="44250"/>
    <cellStyle name="40% - Accent1 3 2 2 2 2 4 3" xfId="44251"/>
    <cellStyle name="40% - Accent1 3 2 2 2 2 5" xfId="44252"/>
    <cellStyle name="40% - Accent1 3 2 2 2 2 5 2" xfId="44253"/>
    <cellStyle name="40% - Accent1 3 2 2 2 2 6" xfId="44254"/>
    <cellStyle name="40% - Accent1 3 2 2 2 3" xfId="44255"/>
    <cellStyle name="40% - Accent1 3 2 2 2 3 2" xfId="44256"/>
    <cellStyle name="40% - Accent1 3 2 2 2 3 2 2" xfId="44257"/>
    <cellStyle name="40% - Accent1 3 2 2 2 3 2 2 2" xfId="44258"/>
    <cellStyle name="40% - Accent1 3 2 2 2 3 2 3" xfId="44259"/>
    <cellStyle name="40% - Accent1 3 2 2 2 3 3" xfId="44260"/>
    <cellStyle name="40% - Accent1 3 2 2 2 3 3 2" xfId="44261"/>
    <cellStyle name="40% - Accent1 3 2 2 2 3 4" xfId="44262"/>
    <cellStyle name="40% - Accent1 3 2 2 2 4" xfId="44263"/>
    <cellStyle name="40% - Accent1 3 2 2 2 4 2" xfId="44264"/>
    <cellStyle name="40% - Accent1 3 2 2 2 4 2 2" xfId="44265"/>
    <cellStyle name="40% - Accent1 3 2 2 2 4 2 2 2" xfId="44266"/>
    <cellStyle name="40% - Accent1 3 2 2 2 4 2 3" xfId="44267"/>
    <cellStyle name="40% - Accent1 3 2 2 2 4 3" xfId="44268"/>
    <cellStyle name="40% - Accent1 3 2 2 2 4 3 2" xfId="44269"/>
    <cellStyle name="40% - Accent1 3 2 2 2 4 4" xfId="44270"/>
    <cellStyle name="40% - Accent1 3 2 2 2 5" xfId="44271"/>
    <cellStyle name="40% - Accent1 3 2 2 2 5 2" xfId="44272"/>
    <cellStyle name="40% - Accent1 3 2 2 2 5 2 2" xfId="44273"/>
    <cellStyle name="40% - Accent1 3 2 2 2 5 3" xfId="44274"/>
    <cellStyle name="40% - Accent1 3 2 2 2 6" xfId="44275"/>
    <cellStyle name="40% - Accent1 3 2 2 2 6 2" xfId="44276"/>
    <cellStyle name="40% - Accent1 3 2 2 2 7" xfId="44277"/>
    <cellStyle name="40% - Accent1 3 2 2 3" xfId="44278"/>
    <cellStyle name="40% - Accent1 3 2 2 3 2" xfId="44279"/>
    <cellStyle name="40% - Accent1 3 2 2 3 2 2" xfId="44280"/>
    <cellStyle name="40% - Accent1 3 2 2 3 2 2 2" xfId="44281"/>
    <cellStyle name="40% - Accent1 3 2 2 3 2 2 2 2" xfId="44282"/>
    <cellStyle name="40% - Accent1 3 2 2 3 2 2 3" xfId="44283"/>
    <cellStyle name="40% - Accent1 3 2 2 3 2 3" xfId="44284"/>
    <cellStyle name="40% - Accent1 3 2 2 3 2 3 2" xfId="44285"/>
    <cellStyle name="40% - Accent1 3 2 2 3 2 4" xfId="44286"/>
    <cellStyle name="40% - Accent1 3 2 2 3 3" xfId="44287"/>
    <cellStyle name="40% - Accent1 3 2 2 3 3 2" xfId="44288"/>
    <cellStyle name="40% - Accent1 3 2 2 3 3 2 2" xfId="44289"/>
    <cellStyle name="40% - Accent1 3 2 2 3 3 2 2 2" xfId="44290"/>
    <cellStyle name="40% - Accent1 3 2 2 3 3 2 3" xfId="44291"/>
    <cellStyle name="40% - Accent1 3 2 2 3 3 3" xfId="44292"/>
    <cellStyle name="40% - Accent1 3 2 2 3 3 3 2" xfId="44293"/>
    <cellStyle name="40% - Accent1 3 2 2 3 3 4" xfId="44294"/>
    <cellStyle name="40% - Accent1 3 2 2 3 4" xfId="44295"/>
    <cellStyle name="40% - Accent1 3 2 2 3 4 2" xfId="44296"/>
    <cellStyle name="40% - Accent1 3 2 2 3 4 2 2" xfId="44297"/>
    <cellStyle name="40% - Accent1 3 2 2 3 4 3" xfId="44298"/>
    <cellStyle name="40% - Accent1 3 2 2 3 5" xfId="44299"/>
    <cellStyle name="40% - Accent1 3 2 2 3 5 2" xfId="44300"/>
    <cellStyle name="40% - Accent1 3 2 2 3 6" xfId="44301"/>
    <cellStyle name="40% - Accent1 3 2 2 4" xfId="44302"/>
    <cellStyle name="40% - Accent1 3 2 2 4 2" xfId="44303"/>
    <cellStyle name="40% - Accent1 3 2 2 4 2 2" xfId="44304"/>
    <cellStyle name="40% - Accent1 3 2 2 4 2 2 2" xfId="44305"/>
    <cellStyle name="40% - Accent1 3 2 2 4 2 3" xfId="44306"/>
    <cellStyle name="40% - Accent1 3 2 2 4 3" xfId="44307"/>
    <cellStyle name="40% - Accent1 3 2 2 4 3 2" xfId="44308"/>
    <cellStyle name="40% - Accent1 3 2 2 4 4" xfId="44309"/>
    <cellStyle name="40% - Accent1 3 2 2 5" xfId="44310"/>
    <cellStyle name="40% - Accent1 3 2 2 5 2" xfId="44311"/>
    <cellStyle name="40% - Accent1 3 2 2 5 2 2" xfId="44312"/>
    <cellStyle name="40% - Accent1 3 2 2 5 2 2 2" xfId="44313"/>
    <cellStyle name="40% - Accent1 3 2 2 5 2 3" xfId="44314"/>
    <cellStyle name="40% - Accent1 3 2 2 5 3" xfId="44315"/>
    <cellStyle name="40% - Accent1 3 2 2 5 3 2" xfId="44316"/>
    <cellStyle name="40% - Accent1 3 2 2 5 4" xfId="44317"/>
    <cellStyle name="40% - Accent1 3 2 2 6" xfId="44318"/>
    <cellStyle name="40% - Accent1 3 2 2 6 2" xfId="44319"/>
    <cellStyle name="40% - Accent1 3 2 2 6 2 2" xfId="44320"/>
    <cellStyle name="40% - Accent1 3 2 2 6 3" xfId="44321"/>
    <cellStyle name="40% - Accent1 3 2 2 7" xfId="44322"/>
    <cellStyle name="40% - Accent1 3 2 2 7 2" xfId="44323"/>
    <cellStyle name="40% - Accent1 3 2 2 8" xfId="44324"/>
    <cellStyle name="40% - Accent1 3 2 3" xfId="162"/>
    <cellStyle name="40% - Accent1 3 2 3 2" xfId="44325"/>
    <cellStyle name="40% - Accent1 3 2 3 2 2" xfId="44326"/>
    <cellStyle name="40% - Accent1 3 2 3 2 2 2" xfId="44327"/>
    <cellStyle name="40% - Accent1 3 2 3 2 2 2 2" xfId="44328"/>
    <cellStyle name="40% - Accent1 3 2 3 2 2 2 2 2" xfId="44329"/>
    <cellStyle name="40% - Accent1 3 2 3 2 2 2 3" xfId="44330"/>
    <cellStyle name="40% - Accent1 3 2 3 2 2 3" xfId="44331"/>
    <cellStyle name="40% - Accent1 3 2 3 2 2 3 2" xfId="44332"/>
    <cellStyle name="40% - Accent1 3 2 3 2 2 4" xfId="44333"/>
    <cellStyle name="40% - Accent1 3 2 3 2 3" xfId="44334"/>
    <cellStyle name="40% - Accent1 3 2 3 2 3 2" xfId="44335"/>
    <cellStyle name="40% - Accent1 3 2 3 2 3 2 2" xfId="44336"/>
    <cellStyle name="40% - Accent1 3 2 3 2 3 2 2 2" xfId="44337"/>
    <cellStyle name="40% - Accent1 3 2 3 2 3 2 3" xfId="44338"/>
    <cellStyle name="40% - Accent1 3 2 3 2 3 3" xfId="44339"/>
    <cellStyle name="40% - Accent1 3 2 3 2 3 3 2" xfId="44340"/>
    <cellStyle name="40% - Accent1 3 2 3 2 3 4" xfId="44341"/>
    <cellStyle name="40% - Accent1 3 2 3 2 4" xfId="44342"/>
    <cellStyle name="40% - Accent1 3 2 3 2 4 2" xfId="44343"/>
    <cellStyle name="40% - Accent1 3 2 3 2 4 2 2" xfId="44344"/>
    <cellStyle name="40% - Accent1 3 2 3 2 4 3" xfId="44345"/>
    <cellStyle name="40% - Accent1 3 2 3 2 5" xfId="44346"/>
    <cellStyle name="40% - Accent1 3 2 3 2 5 2" xfId="44347"/>
    <cellStyle name="40% - Accent1 3 2 3 2 6" xfId="44348"/>
    <cellStyle name="40% - Accent1 3 2 3 3" xfId="44349"/>
    <cellStyle name="40% - Accent1 3 2 3 3 2" xfId="44350"/>
    <cellStyle name="40% - Accent1 3 2 3 3 2 2" xfId="44351"/>
    <cellStyle name="40% - Accent1 3 2 3 3 2 2 2" xfId="44352"/>
    <cellStyle name="40% - Accent1 3 2 3 3 2 3" xfId="44353"/>
    <cellStyle name="40% - Accent1 3 2 3 3 3" xfId="44354"/>
    <cellStyle name="40% - Accent1 3 2 3 3 3 2" xfId="44355"/>
    <cellStyle name="40% - Accent1 3 2 3 3 4" xfId="44356"/>
    <cellStyle name="40% - Accent1 3 2 3 4" xfId="44357"/>
    <cellStyle name="40% - Accent1 3 2 3 4 2" xfId="44358"/>
    <cellStyle name="40% - Accent1 3 2 3 4 2 2" xfId="44359"/>
    <cellStyle name="40% - Accent1 3 2 3 4 2 2 2" xfId="44360"/>
    <cellStyle name="40% - Accent1 3 2 3 4 2 3" xfId="44361"/>
    <cellStyle name="40% - Accent1 3 2 3 4 3" xfId="44362"/>
    <cellStyle name="40% - Accent1 3 2 3 4 3 2" xfId="44363"/>
    <cellStyle name="40% - Accent1 3 2 3 4 4" xfId="44364"/>
    <cellStyle name="40% - Accent1 3 2 3 5" xfId="44365"/>
    <cellStyle name="40% - Accent1 3 2 3 5 2" xfId="44366"/>
    <cellStyle name="40% - Accent1 3 2 3 5 2 2" xfId="44367"/>
    <cellStyle name="40% - Accent1 3 2 3 5 3" xfId="44368"/>
    <cellStyle name="40% - Accent1 3 2 3 6" xfId="44369"/>
    <cellStyle name="40% - Accent1 3 2 3 6 2" xfId="44370"/>
    <cellStyle name="40% - Accent1 3 2 3 7" xfId="44371"/>
    <cellStyle name="40% - Accent1 3 2 4" xfId="44372"/>
    <cellStyle name="40% - Accent1 3 2 4 2" xfId="44373"/>
    <cellStyle name="40% - Accent1 3 2 4 2 2" xfId="44374"/>
    <cellStyle name="40% - Accent1 3 2 4 2 2 2" xfId="44375"/>
    <cellStyle name="40% - Accent1 3 2 4 2 2 2 2" xfId="44376"/>
    <cellStyle name="40% - Accent1 3 2 4 2 2 3" xfId="44377"/>
    <cellStyle name="40% - Accent1 3 2 4 2 3" xfId="44378"/>
    <cellStyle name="40% - Accent1 3 2 4 2 3 2" xfId="44379"/>
    <cellStyle name="40% - Accent1 3 2 4 2 4" xfId="44380"/>
    <cellStyle name="40% - Accent1 3 2 4 3" xfId="44381"/>
    <cellStyle name="40% - Accent1 3 2 4 3 2" xfId="44382"/>
    <cellStyle name="40% - Accent1 3 2 4 3 2 2" xfId="44383"/>
    <cellStyle name="40% - Accent1 3 2 4 3 2 2 2" xfId="44384"/>
    <cellStyle name="40% - Accent1 3 2 4 3 2 3" xfId="44385"/>
    <cellStyle name="40% - Accent1 3 2 4 3 3" xfId="44386"/>
    <cellStyle name="40% - Accent1 3 2 4 3 3 2" xfId="44387"/>
    <cellStyle name="40% - Accent1 3 2 4 3 4" xfId="44388"/>
    <cellStyle name="40% - Accent1 3 2 4 4" xfId="44389"/>
    <cellStyle name="40% - Accent1 3 2 4 4 2" xfId="44390"/>
    <cellStyle name="40% - Accent1 3 2 4 4 2 2" xfId="44391"/>
    <cellStyle name="40% - Accent1 3 2 4 4 3" xfId="44392"/>
    <cellStyle name="40% - Accent1 3 2 4 5" xfId="44393"/>
    <cellStyle name="40% - Accent1 3 2 4 5 2" xfId="44394"/>
    <cellStyle name="40% - Accent1 3 2 4 6" xfId="44395"/>
    <cellStyle name="40% - Accent1 3 2 5" xfId="44396"/>
    <cellStyle name="40% - Accent1 3 2 5 2" xfId="44397"/>
    <cellStyle name="40% - Accent1 3 2 5 2 2" xfId="44398"/>
    <cellStyle name="40% - Accent1 3 2 5 2 2 2" xfId="44399"/>
    <cellStyle name="40% - Accent1 3 2 5 2 2 2 2" xfId="44400"/>
    <cellStyle name="40% - Accent1 3 2 5 2 2 3" xfId="44401"/>
    <cellStyle name="40% - Accent1 3 2 5 2 3" xfId="44402"/>
    <cellStyle name="40% - Accent1 3 2 5 2 3 2" xfId="44403"/>
    <cellStyle name="40% - Accent1 3 2 5 2 4" xfId="44404"/>
    <cellStyle name="40% - Accent1 3 2 5 3" xfId="44405"/>
    <cellStyle name="40% - Accent1 3 2 5 3 2" xfId="44406"/>
    <cellStyle name="40% - Accent1 3 2 5 3 2 2" xfId="44407"/>
    <cellStyle name="40% - Accent1 3 2 5 3 2 2 2" xfId="44408"/>
    <cellStyle name="40% - Accent1 3 2 5 3 2 3" xfId="44409"/>
    <cellStyle name="40% - Accent1 3 2 5 3 3" xfId="44410"/>
    <cellStyle name="40% - Accent1 3 2 5 3 3 2" xfId="44411"/>
    <cellStyle name="40% - Accent1 3 2 5 3 4" xfId="44412"/>
    <cellStyle name="40% - Accent1 3 2 5 4" xfId="44413"/>
    <cellStyle name="40% - Accent1 3 2 5 4 2" xfId="44414"/>
    <cellStyle name="40% - Accent1 3 2 5 4 2 2" xfId="44415"/>
    <cellStyle name="40% - Accent1 3 2 5 4 3" xfId="44416"/>
    <cellStyle name="40% - Accent1 3 2 5 5" xfId="44417"/>
    <cellStyle name="40% - Accent1 3 2 5 5 2" xfId="44418"/>
    <cellStyle name="40% - Accent1 3 2 5 6" xfId="44419"/>
    <cellStyle name="40% - Accent1 3 2 6" xfId="44420"/>
    <cellStyle name="40% - Accent1 3 2 6 2" xfId="44421"/>
    <cellStyle name="40% - Accent1 3 2 6 2 2" xfId="44422"/>
    <cellStyle name="40% - Accent1 3 2 6 2 2 2" xfId="44423"/>
    <cellStyle name="40% - Accent1 3 2 6 2 3" xfId="44424"/>
    <cellStyle name="40% - Accent1 3 2 6 3" xfId="44425"/>
    <cellStyle name="40% - Accent1 3 2 6 3 2" xfId="44426"/>
    <cellStyle name="40% - Accent1 3 2 6 4" xfId="44427"/>
    <cellStyle name="40% - Accent1 3 2 7" xfId="44428"/>
    <cellStyle name="40% - Accent1 3 2 7 2" xfId="44429"/>
    <cellStyle name="40% - Accent1 3 2 7 2 2" xfId="44430"/>
    <cellStyle name="40% - Accent1 3 2 7 2 2 2" xfId="44431"/>
    <cellStyle name="40% - Accent1 3 2 7 2 3" xfId="44432"/>
    <cellStyle name="40% - Accent1 3 2 7 3" xfId="44433"/>
    <cellStyle name="40% - Accent1 3 2 7 3 2" xfId="44434"/>
    <cellStyle name="40% - Accent1 3 2 7 4" xfId="44435"/>
    <cellStyle name="40% - Accent1 3 2 8" xfId="44436"/>
    <cellStyle name="40% - Accent1 3 2 8 2" xfId="44437"/>
    <cellStyle name="40% - Accent1 3 2 8 2 2" xfId="44438"/>
    <cellStyle name="40% - Accent1 3 2 8 3" xfId="44439"/>
    <cellStyle name="40% - Accent1 3 2 9" xfId="44440"/>
    <cellStyle name="40% - Accent1 3 2 9 2" xfId="44441"/>
    <cellStyle name="40% - Accent1 3 3" xfId="163"/>
    <cellStyle name="40% - Accent1 3 3 2" xfId="164"/>
    <cellStyle name="40% - Accent1 3 3 2 2" xfId="44442"/>
    <cellStyle name="40% - Accent1 3 3 2 2 2" xfId="44443"/>
    <cellStyle name="40% - Accent1 3 3 2 2 2 2" xfId="44444"/>
    <cellStyle name="40% - Accent1 3 3 2 2 2 2 2" xfId="44445"/>
    <cellStyle name="40% - Accent1 3 3 2 2 2 2 2 2" xfId="44446"/>
    <cellStyle name="40% - Accent1 3 3 2 2 2 2 3" xfId="44447"/>
    <cellStyle name="40% - Accent1 3 3 2 2 2 3" xfId="44448"/>
    <cellStyle name="40% - Accent1 3 3 2 2 2 3 2" xfId="44449"/>
    <cellStyle name="40% - Accent1 3 3 2 2 2 4" xfId="44450"/>
    <cellStyle name="40% - Accent1 3 3 2 2 3" xfId="44451"/>
    <cellStyle name="40% - Accent1 3 3 2 2 3 2" xfId="44452"/>
    <cellStyle name="40% - Accent1 3 3 2 2 3 2 2" xfId="44453"/>
    <cellStyle name="40% - Accent1 3 3 2 2 3 2 2 2" xfId="44454"/>
    <cellStyle name="40% - Accent1 3 3 2 2 3 2 3" xfId="44455"/>
    <cellStyle name="40% - Accent1 3 3 2 2 3 3" xfId="44456"/>
    <cellStyle name="40% - Accent1 3 3 2 2 3 3 2" xfId="44457"/>
    <cellStyle name="40% - Accent1 3 3 2 2 3 4" xfId="44458"/>
    <cellStyle name="40% - Accent1 3 3 2 2 4" xfId="44459"/>
    <cellStyle name="40% - Accent1 3 3 2 2 4 2" xfId="44460"/>
    <cellStyle name="40% - Accent1 3 3 2 2 4 2 2" xfId="44461"/>
    <cellStyle name="40% - Accent1 3 3 2 2 4 3" xfId="44462"/>
    <cellStyle name="40% - Accent1 3 3 2 2 5" xfId="44463"/>
    <cellStyle name="40% - Accent1 3 3 2 2 5 2" xfId="44464"/>
    <cellStyle name="40% - Accent1 3 3 2 2 6" xfId="44465"/>
    <cellStyle name="40% - Accent1 3 3 2 3" xfId="44466"/>
    <cellStyle name="40% - Accent1 3 3 2 3 2" xfId="44467"/>
    <cellStyle name="40% - Accent1 3 3 2 3 2 2" xfId="44468"/>
    <cellStyle name="40% - Accent1 3 3 2 3 2 2 2" xfId="44469"/>
    <cellStyle name="40% - Accent1 3 3 2 3 2 3" xfId="44470"/>
    <cellStyle name="40% - Accent1 3 3 2 3 3" xfId="44471"/>
    <cellStyle name="40% - Accent1 3 3 2 3 3 2" xfId="44472"/>
    <cellStyle name="40% - Accent1 3 3 2 3 4" xfId="44473"/>
    <cellStyle name="40% - Accent1 3 3 2 4" xfId="44474"/>
    <cellStyle name="40% - Accent1 3 3 2 4 2" xfId="44475"/>
    <cellStyle name="40% - Accent1 3 3 2 4 2 2" xfId="44476"/>
    <cellStyle name="40% - Accent1 3 3 2 4 2 2 2" xfId="44477"/>
    <cellStyle name="40% - Accent1 3 3 2 4 2 3" xfId="44478"/>
    <cellStyle name="40% - Accent1 3 3 2 4 3" xfId="44479"/>
    <cellStyle name="40% - Accent1 3 3 2 4 3 2" xfId="44480"/>
    <cellStyle name="40% - Accent1 3 3 2 4 4" xfId="44481"/>
    <cellStyle name="40% - Accent1 3 3 2 5" xfId="44482"/>
    <cellStyle name="40% - Accent1 3 3 2 5 2" xfId="44483"/>
    <cellStyle name="40% - Accent1 3 3 2 5 2 2" xfId="44484"/>
    <cellStyle name="40% - Accent1 3 3 2 5 3" xfId="44485"/>
    <cellStyle name="40% - Accent1 3 3 2 6" xfId="44486"/>
    <cellStyle name="40% - Accent1 3 3 2 6 2" xfId="44487"/>
    <cellStyle name="40% - Accent1 3 3 2 7" xfId="44488"/>
    <cellStyle name="40% - Accent1 3 3 3" xfId="44489"/>
    <cellStyle name="40% - Accent1 3 3 3 2" xfId="44490"/>
    <cellStyle name="40% - Accent1 3 3 3 2 2" xfId="44491"/>
    <cellStyle name="40% - Accent1 3 3 3 2 2 2" xfId="44492"/>
    <cellStyle name="40% - Accent1 3 3 3 2 2 2 2" xfId="44493"/>
    <cellStyle name="40% - Accent1 3 3 3 2 2 3" xfId="44494"/>
    <cellStyle name="40% - Accent1 3 3 3 2 3" xfId="44495"/>
    <cellStyle name="40% - Accent1 3 3 3 2 3 2" xfId="44496"/>
    <cellStyle name="40% - Accent1 3 3 3 2 4" xfId="44497"/>
    <cellStyle name="40% - Accent1 3 3 3 3" xfId="44498"/>
    <cellStyle name="40% - Accent1 3 3 3 3 2" xfId="44499"/>
    <cellStyle name="40% - Accent1 3 3 3 3 2 2" xfId="44500"/>
    <cellStyle name="40% - Accent1 3 3 3 3 2 2 2" xfId="44501"/>
    <cellStyle name="40% - Accent1 3 3 3 3 2 3" xfId="44502"/>
    <cellStyle name="40% - Accent1 3 3 3 3 3" xfId="44503"/>
    <cellStyle name="40% - Accent1 3 3 3 3 3 2" xfId="44504"/>
    <cellStyle name="40% - Accent1 3 3 3 3 4" xfId="44505"/>
    <cellStyle name="40% - Accent1 3 3 3 4" xfId="44506"/>
    <cellStyle name="40% - Accent1 3 3 3 4 2" xfId="44507"/>
    <cellStyle name="40% - Accent1 3 3 3 4 2 2" xfId="44508"/>
    <cellStyle name="40% - Accent1 3 3 3 4 3" xfId="44509"/>
    <cellStyle name="40% - Accent1 3 3 3 5" xfId="44510"/>
    <cellStyle name="40% - Accent1 3 3 3 5 2" xfId="44511"/>
    <cellStyle name="40% - Accent1 3 3 3 6" xfId="44512"/>
    <cellStyle name="40% - Accent1 3 3 4" xfId="44513"/>
    <cellStyle name="40% - Accent1 3 3 4 2" xfId="44514"/>
    <cellStyle name="40% - Accent1 3 3 4 2 2" xfId="44515"/>
    <cellStyle name="40% - Accent1 3 3 4 2 2 2" xfId="44516"/>
    <cellStyle name="40% - Accent1 3 3 4 2 3" xfId="44517"/>
    <cellStyle name="40% - Accent1 3 3 4 3" xfId="44518"/>
    <cellStyle name="40% - Accent1 3 3 4 3 2" xfId="44519"/>
    <cellStyle name="40% - Accent1 3 3 4 4" xfId="44520"/>
    <cellStyle name="40% - Accent1 3 3 5" xfId="44521"/>
    <cellStyle name="40% - Accent1 3 3 5 2" xfId="44522"/>
    <cellStyle name="40% - Accent1 3 3 5 2 2" xfId="44523"/>
    <cellStyle name="40% - Accent1 3 3 5 2 2 2" xfId="44524"/>
    <cellStyle name="40% - Accent1 3 3 5 2 3" xfId="44525"/>
    <cellStyle name="40% - Accent1 3 3 5 3" xfId="44526"/>
    <cellStyle name="40% - Accent1 3 3 5 3 2" xfId="44527"/>
    <cellStyle name="40% - Accent1 3 3 5 4" xfId="44528"/>
    <cellStyle name="40% - Accent1 3 3 6" xfId="44529"/>
    <cellStyle name="40% - Accent1 3 3 6 2" xfId="44530"/>
    <cellStyle name="40% - Accent1 3 3 6 2 2" xfId="44531"/>
    <cellStyle name="40% - Accent1 3 3 6 3" xfId="44532"/>
    <cellStyle name="40% - Accent1 3 3 7" xfId="44533"/>
    <cellStyle name="40% - Accent1 3 3 7 2" xfId="44534"/>
    <cellStyle name="40% - Accent1 3 3 8" xfId="44535"/>
    <cellStyle name="40% - Accent1 3 4" xfId="165"/>
    <cellStyle name="40% - Accent1 3 4 2" xfId="44536"/>
    <cellStyle name="40% - Accent1 3 4 2 2" xfId="44537"/>
    <cellStyle name="40% - Accent1 3 4 2 2 2" xfId="44538"/>
    <cellStyle name="40% - Accent1 3 4 2 2 2 2" xfId="44539"/>
    <cellStyle name="40% - Accent1 3 4 2 2 2 2 2" xfId="44540"/>
    <cellStyle name="40% - Accent1 3 4 2 2 2 3" xfId="44541"/>
    <cellStyle name="40% - Accent1 3 4 2 2 3" xfId="44542"/>
    <cellStyle name="40% - Accent1 3 4 2 2 3 2" xfId="44543"/>
    <cellStyle name="40% - Accent1 3 4 2 2 4" xfId="44544"/>
    <cellStyle name="40% - Accent1 3 4 2 3" xfId="44545"/>
    <cellStyle name="40% - Accent1 3 4 2 3 2" xfId="44546"/>
    <cellStyle name="40% - Accent1 3 4 2 3 2 2" xfId="44547"/>
    <cellStyle name="40% - Accent1 3 4 2 3 2 2 2" xfId="44548"/>
    <cellStyle name="40% - Accent1 3 4 2 3 2 3" xfId="44549"/>
    <cellStyle name="40% - Accent1 3 4 2 3 3" xfId="44550"/>
    <cellStyle name="40% - Accent1 3 4 2 3 3 2" xfId="44551"/>
    <cellStyle name="40% - Accent1 3 4 2 3 4" xfId="44552"/>
    <cellStyle name="40% - Accent1 3 4 2 4" xfId="44553"/>
    <cellStyle name="40% - Accent1 3 4 2 4 2" xfId="44554"/>
    <cellStyle name="40% - Accent1 3 4 2 4 2 2" xfId="44555"/>
    <cellStyle name="40% - Accent1 3 4 2 4 3" xfId="44556"/>
    <cellStyle name="40% - Accent1 3 4 2 5" xfId="44557"/>
    <cellStyle name="40% - Accent1 3 4 2 5 2" xfId="44558"/>
    <cellStyle name="40% - Accent1 3 4 2 6" xfId="44559"/>
    <cellStyle name="40% - Accent1 3 4 3" xfId="44560"/>
    <cellStyle name="40% - Accent1 3 4 3 2" xfId="44561"/>
    <cellStyle name="40% - Accent1 3 4 3 2 2" xfId="44562"/>
    <cellStyle name="40% - Accent1 3 4 3 2 2 2" xfId="44563"/>
    <cellStyle name="40% - Accent1 3 4 3 2 3" xfId="44564"/>
    <cellStyle name="40% - Accent1 3 4 3 3" xfId="44565"/>
    <cellStyle name="40% - Accent1 3 4 3 3 2" xfId="44566"/>
    <cellStyle name="40% - Accent1 3 4 3 4" xfId="44567"/>
    <cellStyle name="40% - Accent1 3 4 4" xfId="44568"/>
    <cellStyle name="40% - Accent1 3 4 4 2" xfId="44569"/>
    <cellStyle name="40% - Accent1 3 4 4 2 2" xfId="44570"/>
    <cellStyle name="40% - Accent1 3 4 4 2 2 2" xfId="44571"/>
    <cellStyle name="40% - Accent1 3 4 4 2 3" xfId="44572"/>
    <cellStyle name="40% - Accent1 3 4 4 3" xfId="44573"/>
    <cellStyle name="40% - Accent1 3 4 4 3 2" xfId="44574"/>
    <cellStyle name="40% - Accent1 3 4 4 4" xfId="44575"/>
    <cellStyle name="40% - Accent1 3 4 5" xfId="44576"/>
    <cellStyle name="40% - Accent1 3 4 5 2" xfId="44577"/>
    <cellStyle name="40% - Accent1 3 4 5 2 2" xfId="44578"/>
    <cellStyle name="40% - Accent1 3 4 5 3" xfId="44579"/>
    <cellStyle name="40% - Accent1 3 4 6" xfId="44580"/>
    <cellStyle name="40% - Accent1 3 4 6 2" xfId="44581"/>
    <cellStyle name="40% - Accent1 3 4 7" xfId="44582"/>
    <cellStyle name="40% - Accent1 3 5" xfId="44583"/>
    <cellStyle name="40% - Accent1 3 5 2" xfId="44584"/>
    <cellStyle name="40% - Accent1 3 5 2 2" xfId="44585"/>
    <cellStyle name="40% - Accent1 3 5 2 2 2" xfId="44586"/>
    <cellStyle name="40% - Accent1 3 5 2 2 2 2" xfId="44587"/>
    <cellStyle name="40% - Accent1 3 5 2 2 3" xfId="44588"/>
    <cellStyle name="40% - Accent1 3 5 2 3" xfId="44589"/>
    <cellStyle name="40% - Accent1 3 5 2 3 2" xfId="44590"/>
    <cellStyle name="40% - Accent1 3 5 2 4" xfId="44591"/>
    <cellStyle name="40% - Accent1 3 5 3" xfId="44592"/>
    <cellStyle name="40% - Accent1 3 5 3 2" xfId="44593"/>
    <cellStyle name="40% - Accent1 3 5 3 2 2" xfId="44594"/>
    <cellStyle name="40% - Accent1 3 5 3 2 2 2" xfId="44595"/>
    <cellStyle name="40% - Accent1 3 5 3 2 3" xfId="44596"/>
    <cellStyle name="40% - Accent1 3 5 3 3" xfId="44597"/>
    <cellStyle name="40% - Accent1 3 5 3 3 2" xfId="44598"/>
    <cellStyle name="40% - Accent1 3 5 3 4" xfId="44599"/>
    <cellStyle name="40% - Accent1 3 5 4" xfId="44600"/>
    <cellStyle name="40% - Accent1 3 5 4 2" xfId="44601"/>
    <cellStyle name="40% - Accent1 3 5 4 2 2" xfId="44602"/>
    <cellStyle name="40% - Accent1 3 5 4 3" xfId="44603"/>
    <cellStyle name="40% - Accent1 3 5 5" xfId="44604"/>
    <cellStyle name="40% - Accent1 3 5 5 2" xfId="44605"/>
    <cellStyle name="40% - Accent1 3 5 6" xfId="44606"/>
    <cellStyle name="40% - Accent1 3 6" xfId="44607"/>
    <cellStyle name="40% - Accent1 3 6 2" xfId="44608"/>
    <cellStyle name="40% - Accent1 3 6 2 2" xfId="44609"/>
    <cellStyle name="40% - Accent1 3 6 2 2 2" xfId="44610"/>
    <cellStyle name="40% - Accent1 3 6 2 2 2 2" xfId="44611"/>
    <cellStyle name="40% - Accent1 3 6 2 2 3" xfId="44612"/>
    <cellStyle name="40% - Accent1 3 6 2 3" xfId="44613"/>
    <cellStyle name="40% - Accent1 3 6 2 3 2" xfId="44614"/>
    <cellStyle name="40% - Accent1 3 6 2 4" xfId="44615"/>
    <cellStyle name="40% - Accent1 3 6 3" xfId="44616"/>
    <cellStyle name="40% - Accent1 3 6 3 2" xfId="44617"/>
    <cellStyle name="40% - Accent1 3 6 3 2 2" xfId="44618"/>
    <cellStyle name="40% - Accent1 3 6 3 2 2 2" xfId="44619"/>
    <cellStyle name="40% - Accent1 3 6 3 2 3" xfId="44620"/>
    <cellStyle name="40% - Accent1 3 6 3 3" xfId="44621"/>
    <cellStyle name="40% - Accent1 3 6 3 3 2" xfId="44622"/>
    <cellStyle name="40% - Accent1 3 6 3 4" xfId="44623"/>
    <cellStyle name="40% - Accent1 3 6 4" xfId="44624"/>
    <cellStyle name="40% - Accent1 3 6 4 2" xfId="44625"/>
    <cellStyle name="40% - Accent1 3 6 4 2 2" xfId="44626"/>
    <cellStyle name="40% - Accent1 3 6 4 3" xfId="44627"/>
    <cellStyle name="40% - Accent1 3 6 5" xfId="44628"/>
    <cellStyle name="40% - Accent1 3 6 5 2" xfId="44629"/>
    <cellStyle name="40% - Accent1 3 6 6" xfId="44630"/>
    <cellStyle name="40% - Accent1 3 7" xfId="44631"/>
    <cellStyle name="40% - Accent1 3 7 2" xfId="44632"/>
    <cellStyle name="40% - Accent1 3 7 2 2" xfId="44633"/>
    <cellStyle name="40% - Accent1 3 7 2 2 2" xfId="44634"/>
    <cellStyle name="40% - Accent1 3 7 2 3" xfId="44635"/>
    <cellStyle name="40% - Accent1 3 7 3" xfId="44636"/>
    <cellStyle name="40% - Accent1 3 7 3 2" xfId="44637"/>
    <cellStyle name="40% - Accent1 3 7 4" xfId="44638"/>
    <cellStyle name="40% - Accent1 3 8" xfId="44639"/>
    <cellStyle name="40% - Accent1 3 8 2" xfId="44640"/>
    <cellStyle name="40% - Accent1 3 8 2 2" xfId="44641"/>
    <cellStyle name="40% - Accent1 3 8 2 2 2" xfId="44642"/>
    <cellStyle name="40% - Accent1 3 8 2 3" xfId="44643"/>
    <cellStyle name="40% - Accent1 3 8 3" xfId="44644"/>
    <cellStyle name="40% - Accent1 3 8 3 2" xfId="44645"/>
    <cellStyle name="40% - Accent1 3 8 4" xfId="44646"/>
    <cellStyle name="40% - Accent1 3 9" xfId="44647"/>
    <cellStyle name="40% - Accent1 3 9 2" xfId="44648"/>
    <cellStyle name="40% - Accent1 3 9 2 2" xfId="44649"/>
    <cellStyle name="40% - Accent1 3 9 3" xfId="44650"/>
    <cellStyle name="40% - Accent1 4" xfId="166"/>
    <cellStyle name="40% - Accent1 4 10" xfId="44651"/>
    <cellStyle name="40% - Accent1 4 10 2" xfId="44652"/>
    <cellStyle name="40% - Accent1 4 11" xfId="44653"/>
    <cellStyle name="40% - Accent1 4 11 2" xfId="44654"/>
    <cellStyle name="40% - Accent1 4 12" xfId="44655"/>
    <cellStyle name="40% - Accent1 4 2" xfId="167"/>
    <cellStyle name="40% - Accent1 4 2 10" xfId="44656"/>
    <cellStyle name="40% - Accent1 4 2 10 2" xfId="44657"/>
    <cellStyle name="40% - Accent1 4 2 11" xfId="44658"/>
    <cellStyle name="40% - Accent1 4 2 2" xfId="168"/>
    <cellStyle name="40% - Accent1 4 2 2 2" xfId="169"/>
    <cellStyle name="40% - Accent1 4 2 2 2 2" xfId="44659"/>
    <cellStyle name="40% - Accent1 4 2 2 2 2 2" xfId="44660"/>
    <cellStyle name="40% - Accent1 4 2 2 2 2 2 2" xfId="44661"/>
    <cellStyle name="40% - Accent1 4 2 2 2 2 2 2 2" xfId="44662"/>
    <cellStyle name="40% - Accent1 4 2 2 2 2 2 2 2 2" xfId="44663"/>
    <cellStyle name="40% - Accent1 4 2 2 2 2 2 2 3" xfId="44664"/>
    <cellStyle name="40% - Accent1 4 2 2 2 2 2 3" xfId="44665"/>
    <cellStyle name="40% - Accent1 4 2 2 2 2 2 3 2" xfId="44666"/>
    <cellStyle name="40% - Accent1 4 2 2 2 2 2 4" xfId="44667"/>
    <cellStyle name="40% - Accent1 4 2 2 2 2 3" xfId="44668"/>
    <cellStyle name="40% - Accent1 4 2 2 2 2 3 2" xfId="44669"/>
    <cellStyle name="40% - Accent1 4 2 2 2 2 3 2 2" xfId="44670"/>
    <cellStyle name="40% - Accent1 4 2 2 2 2 3 2 2 2" xfId="44671"/>
    <cellStyle name="40% - Accent1 4 2 2 2 2 3 2 3" xfId="44672"/>
    <cellStyle name="40% - Accent1 4 2 2 2 2 3 3" xfId="44673"/>
    <cellStyle name="40% - Accent1 4 2 2 2 2 3 3 2" xfId="44674"/>
    <cellStyle name="40% - Accent1 4 2 2 2 2 3 4" xfId="44675"/>
    <cellStyle name="40% - Accent1 4 2 2 2 2 4" xfId="44676"/>
    <cellStyle name="40% - Accent1 4 2 2 2 2 4 2" xfId="44677"/>
    <cellStyle name="40% - Accent1 4 2 2 2 2 4 2 2" xfId="44678"/>
    <cellStyle name="40% - Accent1 4 2 2 2 2 4 3" xfId="44679"/>
    <cellStyle name="40% - Accent1 4 2 2 2 2 5" xfId="44680"/>
    <cellStyle name="40% - Accent1 4 2 2 2 2 5 2" xfId="44681"/>
    <cellStyle name="40% - Accent1 4 2 2 2 2 6" xfId="44682"/>
    <cellStyle name="40% - Accent1 4 2 2 2 3" xfId="44683"/>
    <cellStyle name="40% - Accent1 4 2 2 2 3 2" xfId="44684"/>
    <cellStyle name="40% - Accent1 4 2 2 2 3 2 2" xfId="44685"/>
    <cellStyle name="40% - Accent1 4 2 2 2 3 2 2 2" xfId="44686"/>
    <cellStyle name="40% - Accent1 4 2 2 2 3 2 3" xfId="44687"/>
    <cellStyle name="40% - Accent1 4 2 2 2 3 3" xfId="44688"/>
    <cellStyle name="40% - Accent1 4 2 2 2 3 3 2" xfId="44689"/>
    <cellStyle name="40% - Accent1 4 2 2 2 3 4" xfId="44690"/>
    <cellStyle name="40% - Accent1 4 2 2 2 4" xfId="44691"/>
    <cellStyle name="40% - Accent1 4 2 2 2 4 2" xfId="44692"/>
    <cellStyle name="40% - Accent1 4 2 2 2 4 2 2" xfId="44693"/>
    <cellStyle name="40% - Accent1 4 2 2 2 4 2 2 2" xfId="44694"/>
    <cellStyle name="40% - Accent1 4 2 2 2 4 2 3" xfId="44695"/>
    <cellStyle name="40% - Accent1 4 2 2 2 4 3" xfId="44696"/>
    <cellStyle name="40% - Accent1 4 2 2 2 4 3 2" xfId="44697"/>
    <cellStyle name="40% - Accent1 4 2 2 2 4 4" xfId="44698"/>
    <cellStyle name="40% - Accent1 4 2 2 2 5" xfId="44699"/>
    <cellStyle name="40% - Accent1 4 2 2 2 5 2" xfId="44700"/>
    <cellStyle name="40% - Accent1 4 2 2 2 5 2 2" xfId="44701"/>
    <cellStyle name="40% - Accent1 4 2 2 2 5 3" xfId="44702"/>
    <cellStyle name="40% - Accent1 4 2 2 2 6" xfId="44703"/>
    <cellStyle name="40% - Accent1 4 2 2 2 6 2" xfId="44704"/>
    <cellStyle name="40% - Accent1 4 2 2 2 7" xfId="44705"/>
    <cellStyle name="40% - Accent1 4 2 2 3" xfId="44706"/>
    <cellStyle name="40% - Accent1 4 2 2 3 2" xfId="44707"/>
    <cellStyle name="40% - Accent1 4 2 2 3 2 2" xfId="44708"/>
    <cellStyle name="40% - Accent1 4 2 2 3 2 2 2" xfId="44709"/>
    <cellStyle name="40% - Accent1 4 2 2 3 2 2 2 2" xfId="44710"/>
    <cellStyle name="40% - Accent1 4 2 2 3 2 2 3" xfId="44711"/>
    <cellStyle name="40% - Accent1 4 2 2 3 2 3" xfId="44712"/>
    <cellStyle name="40% - Accent1 4 2 2 3 2 3 2" xfId="44713"/>
    <cellStyle name="40% - Accent1 4 2 2 3 2 4" xfId="44714"/>
    <cellStyle name="40% - Accent1 4 2 2 3 3" xfId="44715"/>
    <cellStyle name="40% - Accent1 4 2 2 3 3 2" xfId="44716"/>
    <cellStyle name="40% - Accent1 4 2 2 3 3 2 2" xfId="44717"/>
    <cellStyle name="40% - Accent1 4 2 2 3 3 2 2 2" xfId="44718"/>
    <cellStyle name="40% - Accent1 4 2 2 3 3 2 3" xfId="44719"/>
    <cellStyle name="40% - Accent1 4 2 2 3 3 3" xfId="44720"/>
    <cellStyle name="40% - Accent1 4 2 2 3 3 3 2" xfId="44721"/>
    <cellStyle name="40% - Accent1 4 2 2 3 3 4" xfId="44722"/>
    <cellStyle name="40% - Accent1 4 2 2 3 4" xfId="44723"/>
    <cellStyle name="40% - Accent1 4 2 2 3 4 2" xfId="44724"/>
    <cellStyle name="40% - Accent1 4 2 2 3 4 2 2" xfId="44725"/>
    <cellStyle name="40% - Accent1 4 2 2 3 4 3" xfId="44726"/>
    <cellStyle name="40% - Accent1 4 2 2 3 5" xfId="44727"/>
    <cellStyle name="40% - Accent1 4 2 2 3 5 2" xfId="44728"/>
    <cellStyle name="40% - Accent1 4 2 2 3 6" xfId="44729"/>
    <cellStyle name="40% - Accent1 4 2 2 4" xfId="44730"/>
    <cellStyle name="40% - Accent1 4 2 2 4 2" xfId="44731"/>
    <cellStyle name="40% - Accent1 4 2 2 4 2 2" xfId="44732"/>
    <cellStyle name="40% - Accent1 4 2 2 4 2 2 2" xfId="44733"/>
    <cellStyle name="40% - Accent1 4 2 2 4 2 3" xfId="44734"/>
    <cellStyle name="40% - Accent1 4 2 2 4 3" xfId="44735"/>
    <cellStyle name="40% - Accent1 4 2 2 4 3 2" xfId="44736"/>
    <cellStyle name="40% - Accent1 4 2 2 4 4" xfId="44737"/>
    <cellStyle name="40% - Accent1 4 2 2 5" xfId="44738"/>
    <cellStyle name="40% - Accent1 4 2 2 5 2" xfId="44739"/>
    <cellStyle name="40% - Accent1 4 2 2 5 2 2" xfId="44740"/>
    <cellStyle name="40% - Accent1 4 2 2 5 2 2 2" xfId="44741"/>
    <cellStyle name="40% - Accent1 4 2 2 5 2 3" xfId="44742"/>
    <cellStyle name="40% - Accent1 4 2 2 5 3" xfId="44743"/>
    <cellStyle name="40% - Accent1 4 2 2 5 3 2" xfId="44744"/>
    <cellStyle name="40% - Accent1 4 2 2 5 4" xfId="44745"/>
    <cellStyle name="40% - Accent1 4 2 2 6" xfId="44746"/>
    <cellStyle name="40% - Accent1 4 2 2 6 2" xfId="44747"/>
    <cellStyle name="40% - Accent1 4 2 2 6 2 2" xfId="44748"/>
    <cellStyle name="40% - Accent1 4 2 2 6 3" xfId="44749"/>
    <cellStyle name="40% - Accent1 4 2 2 7" xfId="44750"/>
    <cellStyle name="40% - Accent1 4 2 2 7 2" xfId="44751"/>
    <cellStyle name="40% - Accent1 4 2 2 8" xfId="44752"/>
    <cellStyle name="40% - Accent1 4 2 3" xfId="170"/>
    <cellStyle name="40% - Accent1 4 2 3 2" xfId="44753"/>
    <cellStyle name="40% - Accent1 4 2 3 2 2" xfId="44754"/>
    <cellStyle name="40% - Accent1 4 2 3 2 2 2" xfId="44755"/>
    <cellStyle name="40% - Accent1 4 2 3 2 2 2 2" xfId="44756"/>
    <cellStyle name="40% - Accent1 4 2 3 2 2 2 2 2" xfId="44757"/>
    <cellStyle name="40% - Accent1 4 2 3 2 2 2 3" xfId="44758"/>
    <cellStyle name="40% - Accent1 4 2 3 2 2 3" xfId="44759"/>
    <cellStyle name="40% - Accent1 4 2 3 2 2 3 2" xfId="44760"/>
    <cellStyle name="40% - Accent1 4 2 3 2 2 4" xfId="44761"/>
    <cellStyle name="40% - Accent1 4 2 3 2 3" xfId="44762"/>
    <cellStyle name="40% - Accent1 4 2 3 2 3 2" xfId="44763"/>
    <cellStyle name="40% - Accent1 4 2 3 2 3 2 2" xfId="44764"/>
    <cellStyle name="40% - Accent1 4 2 3 2 3 2 2 2" xfId="44765"/>
    <cellStyle name="40% - Accent1 4 2 3 2 3 2 3" xfId="44766"/>
    <cellStyle name="40% - Accent1 4 2 3 2 3 3" xfId="44767"/>
    <cellStyle name="40% - Accent1 4 2 3 2 3 3 2" xfId="44768"/>
    <cellStyle name="40% - Accent1 4 2 3 2 3 4" xfId="44769"/>
    <cellStyle name="40% - Accent1 4 2 3 2 4" xfId="44770"/>
    <cellStyle name="40% - Accent1 4 2 3 2 4 2" xfId="44771"/>
    <cellStyle name="40% - Accent1 4 2 3 2 4 2 2" xfId="44772"/>
    <cellStyle name="40% - Accent1 4 2 3 2 4 3" xfId="44773"/>
    <cellStyle name="40% - Accent1 4 2 3 2 5" xfId="44774"/>
    <cellStyle name="40% - Accent1 4 2 3 2 5 2" xfId="44775"/>
    <cellStyle name="40% - Accent1 4 2 3 2 6" xfId="44776"/>
    <cellStyle name="40% - Accent1 4 2 3 3" xfId="44777"/>
    <cellStyle name="40% - Accent1 4 2 3 3 2" xfId="44778"/>
    <cellStyle name="40% - Accent1 4 2 3 3 2 2" xfId="44779"/>
    <cellStyle name="40% - Accent1 4 2 3 3 2 2 2" xfId="44780"/>
    <cellStyle name="40% - Accent1 4 2 3 3 2 3" xfId="44781"/>
    <cellStyle name="40% - Accent1 4 2 3 3 3" xfId="44782"/>
    <cellStyle name="40% - Accent1 4 2 3 3 3 2" xfId="44783"/>
    <cellStyle name="40% - Accent1 4 2 3 3 4" xfId="44784"/>
    <cellStyle name="40% - Accent1 4 2 3 4" xfId="44785"/>
    <cellStyle name="40% - Accent1 4 2 3 4 2" xfId="44786"/>
    <cellStyle name="40% - Accent1 4 2 3 4 2 2" xfId="44787"/>
    <cellStyle name="40% - Accent1 4 2 3 4 2 2 2" xfId="44788"/>
    <cellStyle name="40% - Accent1 4 2 3 4 2 3" xfId="44789"/>
    <cellStyle name="40% - Accent1 4 2 3 4 3" xfId="44790"/>
    <cellStyle name="40% - Accent1 4 2 3 4 3 2" xfId="44791"/>
    <cellStyle name="40% - Accent1 4 2 3 4 4" xfId="44792"/>
    <cellStyle name="40% - Accent1 4 2 3 5" xfId="44793"/>
    <cellStyle name="40% - Accent1 4 2 3 5 2" xfId="44794"/>
    <cellStyle name="40% - Accent1 4 2 3 5 2 2" xfId="44795"/>
    <cellStyle name="40% - Accent1 4 2 3 5 3" xfId="44796"/>
    <cellStyle name="40% - Accent1 4 2 3 6" xfId="44797"/>
    <cellStyle name="40% - Accent1 4 2 3 6 2" xfId="44798"/>
    <cellStyle name="40% - Accent1 4 2 3 7" xfId="44799"/>
    <cellStyle name="40% - Accent1 4 2 4" xfId="44800"/>
    <cellStyle name="40% - Accent1 4 2 4 2" xfId="44801"/>
    <cellStyle name="40% - Accent1 4 2 4 2 2" xfId="44802"/>
    <cellStyle name="40% - Accent1 4 2 4 2 2 2" xfId="44803"/>
    <cellStyle name="40% - Accent1 4 2 4 2 2 2 2" xfId="44804"/>
    <cellStyle name="40% - Accent1 4 2 4 2 2 3" xfId="44805"/>
    <cellStyle name="40% - Accent1 4 2 4 2 3" xfId="44806"/>
    <cellStyle name="40% - Accent1 4 2 4 2 3 2" xfId="44807"/>
    <cellStyle name="40% - Accent1 4 2 4 2 4" xfId="44808"/>
    <cellStyle name="40% - Accent1 4 2 4 3" xfId="44809"/>
    <cellStyle name="40% - Accent1 4 2 4 3 2" xfId="44810"/>
    <cellStyle name="40% - Accent1 4 2 4 3 2 2" xfId="44811"/>
    <cellStyle name="40% - Accent1 4 2 4 3 2 2 2" xfId="44812"/>
    <cellStyle name="40% - Accent1 4 2 4 3 2 3" xfId="44813"/>
    <cellStyle name="40% - Accent1 4 2 4 3 3" xfId="44814"/>
    <cellStyle name="40% - Accent1 4 2 4 3 3 2" xfId="44815"/>
    <cellStyle name="40% - Accent1 4 2 4 3 4" xfId="44816"/>
    <cellStyle name="40% - Accent1 4 2 4 4" xfId="44817"/>
    <cellStyle name="40% - Accent1 4 2 4 4 2" xfId="44818"/>
    <cellStyle name="40% - Accent1 4 2 4 4 2 2" xfId="44819"/>
    <cellStyle name="40% - Accent1 4 2 4 4 3" xfId="44820"/>
    <cellStyle name="40% - Accent1 4 2 4 5" xfId="44821"/>
    <cellStyle name="40% - Accent1 4 2 4 5 2" xfId="44822"/>
    <cellStyle name="40% - Accent1 4 2 4 6" xfId="44823"/>
    <cellStyle name="40% - Accent1 4 2 5" xfId="44824"/>
    <cellStyle name="40% - Accent1 4 2 5 2" xfId="44825"/>
    <cellStyle name="40% - Accent1 4 2 5 2 2" xfId="44826"/>
    <cellStyle name="40% - Accent1 4 2 5 2 2 2" xfId="44827"/>
    <cellStyle name="40% - Accent1 4 2 5 2 2 2 2" xfId="44828"/>
    <cellStyle name="40% - Accent1 4 2 5 2 2 3" xfId="44829"/>
    <cellStyle name="40% - Accent1 4 2 5 2 3" xfId="44830"/>
    <cellStyle name="40% - Accent1 4 2 5 2 3 2" xfId="44831"/>
    <cellStyle name="40% - Accent1 4 2 5 2 4" xfId="44832"/>
    <cellStyle name="40% - Accent1 4 2 5 3" xfId="44833"/>
    <cellStyle name="40% - Accent1 4 2 5 3 2" xfId="44834"/>
    <cellStyle name="40% - Accent1 4 2 5 3 2 2" xfId="44835"/>
    <cellStyle name="40% - Accent1 4 2 5 3 2 2 2" xfId="44836"/>
    <cellStyle name="40% - Accent1 4 2 5 3 2 3" xfId="44837"/>
    <cellStyle name="40% - Accent1 4 2 5 3 3" xfId="44838"/>
    <cellStyle name="40% - Accent1 4 2 5 3 3 2" xfId="44839"/>
    <cellStyle name="40% - Accent1 4 2 5 3 4" xfId="44840"/>
    <cellStyle name="40% - Accent1 4 2 5 4" xfId="44841"/>
    <cellStyle name="40% - Accent1 4 2 5 4 2" xfId="44842"/>
    <cellStyle name="40% - Accent1 4 2 5 4 2 2" xfId="44843"/>
    <cellStyle name="40% - Accent1 4 2 5 4 3" xfId="44844"/>
    <cellStyle name="40% - Accent1 4 2 5 5" xfId="44845"/>
    <cellStyle name="40% - Accent1 4 2 5 5 2" xfId="44846"/>
    <cellStyle name="40% - Accent1 4 2 5 6" xfId="44847"/>
    <cellStyle name="40% - Accent1 4 2 6" xfId="44848"/>
    <cellStyle name="40% - Accent1 4 2 6 2" xfId="44849"/>
    <cellStyle name="40% - Accent1 4 2 6 2 2" xfId="44850"/>
    <cellStyle name="40% - Accent1 4 2 6 2 2 2" xfId="44851"/>
    <cellStyle name="40% - Accent1 4 2 6 2 3" xfId="44852"/>
    <cellStyle name="40% - Accent1 4 2 6 3" xfId="44853"/>
    <cellStyle name="40% - Accent1 4 2 6 3 2" xfId="44854"/>
    <cellStyle name="40% - Accent1 4 2 6 4" xfId="44855"/>
    <cellStyle name="40% - Accent1 4 2 7" xfId="44856"/>
    <cellStyle name="40% - Accent1 4 2 7 2" xfId="44857"/>
    <cellStyle name="40% - Accent1 4 2 7 2 2" xfId="44858"/>
    <cellStyle name="40% - Accent1 4 2 7 2 2 2" xfId="44859"/>
    <cellStyle name="40% - Accent1 4 2 7 2 3" xfId="44860"/>
    <cellStyle name="40% - Accent1 4 2 7 3" xfId="44861"/>
    <cellStyle name="40% - Accent1 4 2 7 3 2" xfId="44862"/>
    <cellStyle name="40% - Accent1 4 2 7 4" xfId="44863"/>
    <cellStyle name="40% - Accent1 4 2 8" xfId="44864"/>
    <cellStyle name="40% - Accent1 4 2 8 2" xfId="44865"/>
    <cellStyle name="40% - Accent1 4 2 8 2 2" xfId="44866"/>
    <cellStyle name="40% - Accent1 4 2 8 3" xfId="44867"/>
    <cellStyle name="40% - Accent1 4 2 9" xfId="44868"/>
    <cellStyle name="40% - Accent1 4 2 9 2" xfId="44869"/>
    <cellStyle name="40% - Accent1 4 3" xfId="171"/>
    <cellStyle name="40% - Accent1 4 3 2" xfId="172"/>
    <cellStyle name="40% - Accent1 4 3 2 2" xfId="44870"/>
    <cellStyle name="40% - Accent1 4 3 2 2 2" xfId="44871"/>
    <cellStyle name="40% - Accent1 4 3 2 2 2 2" xfId="44872"/>
    <cellStyle name="40% - Accent1 4 3 2 2 2 2 2" xfId="44873"/>
    <cellStyle name="40% - Accent1 4 3 2 2 2 2 2 2" xfId="44874"/>
    <cellStyle name="40% - Accent1 4 3 2 2 2 2 3" xfId="44875"/>
    <cellStyle name="40% - Accent1 4 3 2 2 2 3" xfId="44876"/>
    <cellStyle name="40% - Accent1 4 3 2 2 2 3 2" xfId="44877"/>
    <cellStyle name="40% - Accent1 4 3 2 2 2 4" xfId="44878"/>
    <cellStyle name="40% - Accent1 4 3 2 2 3" xfId="44879"/>
    <cellStyle name="40% - Accent1 4 3 2 2 3 2" xfId="44880"/>
    <cellStyle name="40% - Accent1 4 3 2 2 3 2 2" xfId="44881"/>
    <cellStyle name="40% - Accent1 4 3 2 2 3 2 2 2" xfId="44882"/>
    <cellStyle name="40% - Accent1 4 3 2 2 3 2 3" xfId="44883"/>
    <cellStyle name="40% - Accent1 4 3 2 2 3 3" xfId="44884"/>
    <cellStyle name="40% - Accent1 4 3 2 2 3 3 2" xfId="44885"/>
    <cellStyle name="40% - Accent1 4 3 2 2 3 4" xfId="44886"/>
    <cellStyle name="40% - Accent1 4 3 2 2 4" xfId="44887"/>
    <cellStyle name="40% - Accent1 4 3 2 2 4 2" xfId="44888"/>
    <cellStyle name="40% - Accent1 4 3 2 2 4 2 2" xfId="44889"/>
    <cellStyle name="40% - Accent1 4 3 2 2 4 3" xfId="44890"/>
    <cellStyle name="40% - Accent1 4 3 2 2 5" xfId="44891"/>
    <cellStyle name="40% - Accent1 4 3 2 2 5 2" xfId="44892"/>
    <cellStyle name="40% - Accent1 4 3 2 2 6" xfId="44893"/>
    <cellStyle name="40% - Accent1 4 3 2 3" xfId="44894"/>
    <cellStyle name="40% - Accent1 4 3 2 3 2" xfId="44895"/>
    <cellStyle name="40% - Accent1 4 3 2 3 2 2" xfId="44896"/>
    <cellStyle name="40% - Accent1 4 3 2 3 2 2 2" xfId="44897"/>
    <cellStyle name="40% - Accent1 4 3 2 3 2 3" xfId="44898"/>
    <cellStyle name="40% - Accent1 4 3 2 3 3" xfId="44899"/>
    <cellStyle name="40% - Accent1 4 3 2 3 3 2" xfId="44900"/>
    <cellStyle name="40% - Accent1 4 3 2 3 4" xfId="44901"/>
    <cellStyle name="40% - Accent1 4 3 2 4" xfId="44902"/>
    <cellStyle name="40% - Accent1 4 3 2 4 2" xfId="44903"/>
    <cellStyle name="40% - Accent1 4 3 2 4 2 2" xfId="44904"/>
    <cellStyle name="40% - Accent1 4 3 2 4 2 2 2" xfId="44905"/>
    <cellStyle name="40% - Accent1 4 3 2 4 2 3" xfId="44906"/>
    <cellStyle name="40% - Accent1 4 3 2 4 3" xfId="44907"/>
    <cellStyle name="40% - Accent1 4 3 2 4 3 2" xfId="44908"/>
    <cellStyle name="40% - Accent1 4 3 2 4 4" xfId="44909"/>
    <cellStyle name="40% - Accent1 4 3 2 5" xfId="44910"/>
    <cellStyle name="40% - Accent1 4 3 2 5 2" xfId="44911"/>
    <cellStyle name="40% - Accent1 4 3 2 5 2 2" xfId="44912"/>
    <cellStyle name="40% - Accent1 4 3 2 5 3" xfId="44913"/>
    <cellStyle name="40% - Accent1 4 3 2 6" xfId="44914"/>
    <cellStyle name="40% - Accent1 4 3 2 6 2" xfId="44915"/>
    <cellStyle name="40% - Accent1 4 3 2 7" xfId="44916"/>
    <cellStyle name="40% - Accent1 4 3 3" xfId="44917"/>
    <cellStyle name="40% - Accent1 4 3 3 2" xfId="44918"/>
    <cellStyle name="40% - Accent1 4 3 3 2 2" xfId="44919"/>
    <cellStyle name="40% - Accent1 4 3 3 2 2 2" xfId="44920"/>
    <cellStyle name="40% - Accent1 4 3 3 2 2 2 2" xfId="44921"/>
    <cellStyle name="40% - Accent1 4 3 3 2 2 3" xfId="44922"/>
    <cellStyle name="40% - Accent1 4 3 3 2 3" xfId="44923"/>
    <cellStyle name="40% - Accent1 4 3 3 2 3 2" xfId="44924"/>
    <cellStyle name="40% - Accent1 4 3 3 2 4" xfId="44925"/>
    <cellStyle name="40% - Accent1 4 3 3 3" xfId="44926"/>
    <cellStyle name="40% - Accent1 4 3 3 3 2" xfId="44927"/>
    <cellStyle name="40% - Accent1 4 3 3 3 2 2" xfId="44928"/>
    <cellStyle name="40% - Accent1 4 3 3 3 2 2 2" xfId="44929"/>
    <cellStyle name="40% - Accent1 4 3 3 3 2 3" xfId="44930"/>
    <cellStyle name="40% - Accent1 4 3 3 3 3" xfId="44931"/>
    <cellStyle name="40% - Accent1 4 3 3 3 3 2" xfId="44932"/>
    <cellStyle name="40% - Accent1 4 3 3 3 4" xfId="44933"/>
    <cellStyle name="40% - Accent1 4 3 3 4" xfId="44934"/>
    <cellStyle name="40% - Accent1 4 3 3 4 2" xfId="44935"/>
    <cellStyle name="40% - Accent1 4 3 3 4 2 2" xfId="44936"/>
    <cellStyle name="40% - Accent1 4 3 3 4 3" xfId="44937"/>
    <cellStyle name="40% - Accent1 4 3 3 5" xfId="44938"/>
    <cellStyle name="40% - Accent1 4 3 3 5 2" xfId="44939"/>
    <cellStyle name="40% - Accent1 4 3 3 6" xfId="44940"/>
    <cellStyle name="40% - Accent1 4 3 4" xfId="44941"/>
    <cellStyle name="40% - Accent1 4 3 4 2" xfId="44942"/>
    <cellStyle name="40% - Accent1 4 3 4 2 2" xfId="44943"/>
    <cellStyle name="40% - Accent1 4 3 4 2 2 2" xfId="44944"/>
    <cellStyle name="40% - Accent1 4 3 4 2 3" xfId="44945"/>
    <cellStyle name="40% - Accent1 4 3 4 3" xfId="44946"/>
    <cellStyle name="40% - Accent1 4 3 4 3 2" xfId="44947"/>
    <cellStyle name="40% - Accent1 4 3 4 4" xfId="44948"/>
    <cellStyle name="40% - Accent1 4 3 5" xfId="44949"/>
    <cellStyle name="40% - Accent1 4 3 5 2" xfId="44950"/>
    <cellStyle name="40% - Accent1 4 3 5 2 2" xfId="44951"/>
    <cellStyle name="40% - Accent1 4 3 5 2 2 2" xfId="44952"/>
    <cellStyle name="40% - Accent1 4 3 5 2 3" xfId="44953"/>
    <cellStyle name="40% - Accent1 4 3 5 3" xfId="44954"/>
    <cellStyle name="40% - Accent1 4 3 5 3 2" xfId="44955"/>
    <cellStyle name="40% - Accent1 4 3 5 4" xfId="44956"/>
    <cellStyle name="40% - Accent1 4 3 6" xfId="44957"/>
    <cellStyle name="40% - Accent1 4 3 6 2" xfId="44958"/>
    <cellStyle name="40% - Accent1 4 3 6 2 2" xfId="44959"/>
    <cellStyle name="40% - Accent1 4 3 6 3" xfId="44960"/>
    <cellStyle name="40% - Accent1 4 3 7" xfId="44961"/>
    <cellStyle name="40% - Accent1 4 3 7 2" xfId="44962"/>
    <cellStyle name="40% - Accent1 4 3 8" xfId="44963"/>
    <cellStyle name="40% - Accent1 4 4" xfId="173"/>
    <cellStyle name="40% - Accent1 4 4 2" xfId="44964"/>
    <cellStyle name="40% - Accent1 4 4 2 2" xfId="44965"/>
    <cellStyle name="40% - Accent1 4 4 2 2 2" xfId="44966"/>
    <cellStyle name="40% - Accent1 4 4 2 2 2 2" xfId="44967"/>
    <cellStyle name="40% - Accent1 4 4 2 2 2 2 2" xfId="44968"/>
    <cellStyle name="40% - Accent1 4 4 2 2 2 3" xfId="44969"/>
    <cellStyle name="40% - Accent1 4 4 2 2 3" xfId="44970"/>
    <cellStyle name="40% - Accent1 4 4 2 2 3 2" xfId="44971"/>
    <cellStyle name="40% - Accent1 4 4 2 2 4" xfId="44972"/>
    <cellStyle name="40% - Accent1 4 4 2 3" xfId="44973"/>
    <cellStyle name="40% - Accent1 4 4 2 3 2" xfId="44974"/>
    <cellStyle name="40% - Accent1 4 4 2 3 2 2" xfId="44975"/>
    <cellStyle name="40% - Accent1 4 4 2 3 2 2 2" xfId="44976"/>
    <cellStyle name="40% - Accent1 4 4 2 3 2 3" xfId="44977"/>
    <cellStyle name="40% - Accent1 4 4 2 3 3" xfId="44978"/>
    <cellStyle name="40% - Accent1 4 4 2 3 3 2" xfId="44979"/>
    <cellStyle name="40% - Accent1 4 4 2 3 4" xfId="44980"/>
    <cellStyle name="40% - Accent1 4 4 2 4" xfId="44981"/>
    <cellStyle name="40% - Accent1 4 4 2 4 2" xfId="44982"/>
    <cellStyle name="40% - Accent1 4 4 2 4 2 2" xfId="44983"/>
    <cellStyle name="40% - Accent1 4 4 2 4 3" xfId="44984"/>
    <cellStyle name="40% - Accent1 4 4 2 5" xfId="44985"/>
    <cellStyle name="40% - Accent1 4 4 2 5 2" xfId="44986"/>
    <cellStyle name="40% - Accent1 4 4 2 6" xfId="44987"/>
    <cellStyle name="40% - Accent1 4 4 3" xfId="44988"/>
    <cellStyle name="40% - Accent1 4 4 3 2" xfId="44989"/>
    <cellStyle name="40% - Accent1 4 4 3 2 2" xfId="44990"/>
    <cellStyle name="40% - Accent1 4 4 3 2 2 2" xfId="44991"/>
    <cellStyle name="40% - Accent1 4 4 3 2 3" xfId="44992"/>
    <cellStyle name="40% - Accent1 4 4 3 3" xfId="44993"/>
    <cellStyle name="40% - Accent1 4 4 3 3 2" xfId="44994"/>
    <cellStyle name="40% - Accent1 4 4 3 4" xfId="44995"/>
    <cellStyle name="40% - Accent1 4 4 4" xfId="44996"/>
    <cellStyle name="40% - Accent1 4 4 4 2" xfId="44997"/>
    <cellStyle name="40% - Accent1 4 4 4 2 2" xfId="44998"/>
    <cellStyle name="40% - Accent1 4 4 4 2 2 2" xfId="44999"/>
    <cellStyle name="40% - Accent1 4 4 4 2 3" xfId="45000"/>
    <cellStyle name="40% - Accent1 4 4 4 3" xfId="45001"/>
    <cellStyle name="40% - Accent1 4 4 4 3 2" xfId="45002"/>
    <cellStyle name="40% - Accent1 4 4 4 4" xfId="45003"/>
    <cellStyle name="40% - Accent1 4 4 5" xfId="45004"/>
    <cellStyle name="40% - Accent1 4 4 5 2" xfId="45005"/>
    <cellStyle name="40% - Accent1 4 4 5 2 2" xfId="45006"/>
    <cellStyle name="40% - Accent1 4 4 5 3" xfId="45007"/>
    <cellStyle name="40% - Accent1 4 4 6" xfId="45008"/>
    <cellStyle name="40% - Accent1 4 4 6 2" xfId="45009"/>
    <cellStyle name="40% - Accent1 4 4 7" xfId="45010"/>
    <cellStyle name="40% - Accent1 4 5" xfId="45011"/>
    <cellStyle name="40% - Accent1 4 5 2" xfId="45012"/>
    <cellStyle name="40% - Accent1 4 5 2 2" xfId="45013"/>
    <cellStyle name="40% - Accent1 4 5 2 2 2" xfId="45014"/>
    <cellStyle name="40% - Accent1 4 5 2 2 2 2" xfId="45015"/>
    <cellStyle name="40% - Accent1 4 5 2 2 3" xfId="45016"/>
    <cellStyle name="40% - Accent1 4 5 2 3" xfId="45017"/>
    <cellStyle name="40% - Accent1 4 5 2 3 2" xfId="45018"/>
    <cellStyle name="40% - Accent1 4 5 2 4" xfId="45019"/>
    <cellStyle name="40% - Accent1 4 5 3" xfId="45020"/>
    <cellStyle name="40% - Accent1 4 5 3 2" xfId="45021"/>
    <cellStyle name="40% - Accent1 4 5 3 2 2" xfId="45022"/>
    <cellStyle name="40% - Accent1 4 5 3 2 2 2" xfId="45023"/>
    <cellStyle name="40% - Accent1 4 5 3 2 3" xfId="45024"/>
    <cellStyle name="40% - Accent1 4 5 3 3" xfId="45025"/>
    <cellStyle name="40% - Accent1 4 5 3 3 2" xfId="45026"/>
    <cellStyle name="40% - Accent1 4 5 3 4" xfId="45027"/>
    <cellStyle name="40% - Accent1 4 5 4" xfId="45028"/>
    <cellStyle name="40% - Accent1 4 5 4 2" xfId="45029"/>
    <cellStyle name="40% - Accent1 4 5 4 2 2" xfId="45030"/>
    <cellStyle name="40% - Accent1 4 5 4 3" xfId="45031"/>
    <cellStyle name="40% - Accent1 4 5 5" xfId="45032"/>
    <cellStyle name="40% - Accent1 4 5 5 2" xfId="45033"/>
    <cellStyle name="40% - Accent1 4 5 6" xfId="45034"/>
    <cellStyle name="40% - Accent1 4 6" xfId="45035"/>
    <cellStyle name="40% - Accent1 4 6 2" xfId="45036"/>
    <cellStyle name="40% - Accent1 4 6 2 2" xfId="45037"/>
    <cellStyle name="40% - Accent1 4 6 2 2 2" xfId="45038"/>
    <cellStyle name="40% - Accent1 4 6 2 2 2 2" xfId="45039"/>
    <cellStyle name="40% - Accent1 4 6 2 2 3" xfId="45040"/>
    <cellStyle name="40% - Accent1 4 6 2 3" xfId="45041"/>
    <cellStyle name="40% - Accent1 4 6 2 3 2" xfId="45042"/>
    <cellStyle name="40% - Accent1 4 6 2 4" xfId="45043"/>
    <cellStyle name="40% - Accent1 4 6 3" xfId="45044"/>
    <cellStyle name="40% - Accent1 4 6 3 2" xfId="45045"/>
    <cellStyle name="40% - Accent1 4 6 3 2 2" xfId="45046"/>
    <cellStyle name="40% - Accent1 4 6 3 2 2 2" xfId="45047"/>
    <cellStyle name="40% - Accent1 4 6 3 2 3" xfId="45048"/>
    <cellStyle name="40% - Accent1 4 6 3 3" xfId="45049"/>
    <cellStyle name="40% - Accent1 4 6 3 3 2" xfId="45050"/>
    <cellStyle name="40% - Accent1 4 6 3 4" xfId="45051"/>
    <cellStyle name="40% - Accent1 4 6 4" xfId="45052"/>
    <cellStyle name="40% - Accent1 4 6 4 2" xfId="45053"/>
    <cellStyle name="40% - Accent1 4 6 4 2 2" xfId="45054"/>
    <cellStyle name="40% - Accent1 4 6 4 3" xfId="45055"/>
    <cellStyle name="40% - Accent1 4 6 5" xfId="45056"/>
    <cellStyle name="40% - Accent1 4 6 5 2" xfId="45057"/>
    <cellStyle name="40% - Accent1 4 6 6" xfId="45058"/>
    <cellStyle name="40% - Accent1 4 7" xfId="45059"/>
    <cellStyle name="40% - Accent1 4 7 2" xfId="45060"/>
    <cellStyle name="40% - Accent1 4 7 2 2" xfId="45061"/>
    <cellStyle name="40% - Accent1 4 7 2 2 2" xfId="45062"/>
    <cellStyle name="40% - Accent1 4 7 2 3" xfId="45063"/>
    <cellStyle name="40% - Accent1 4 7 3" xfId="45064"/>
    <cellStyle name="40% - Accent1 4 7 3 2" xfId="45065"/>
    <cellStyle name="40% - Accent1 4 7 4" xfId="45066"/>
    <cellStyle name="40% - Accent1 4 8" xfId="45067"/>
    <cellStyle name="40% - Accent1 4 8 2" xfId="45068"/>
    <cellStyle name="40% - Accent1 4 8 2 2" xfId="45069"/>
    <cellStyle name="40% - Accent1 4 8 2 2 2" xfId="45070"/>
    <cellStyle name="40% - Accent1 4 8 2 3" xfId="45071"/>
    <cellStyle name="40% - Accent1 4 8 3" xfId="45072"/>
    <cellStyle name="40% - Accent1 4 8 3 2" xfId="45073"/>
    <cellStyle name="40% - Accent1 4 8 4" xfId="45074"/>
    <cellStyle name="40% - Accent1 4 9" xfId="45075"/>
    <cellStyle name="40% - Accent1 4 9 2" xfId="45076"/>
    <cellStyle name="40% - Accent1 4 9 2 2" xfId="45077"/>
    <cellStyle name="40% - Accent1 4 9 3" xfId="45078"/>
    <cellStyle name="40% - Accent2" xfId="5699" builtinId="35" customBuiltin="1"/>
    <cellStyle name="40% - Accent2 2" xfId="174"/>
    <cellStyle name="40% - Accent2 2 10" xfId="45079"/>
    <cellStyle name="40% - Accent2 2 10 2" xfId="45080"/>
    <cellStyle name="40% - Accent2 2 11" xfId="45081"/>
    <cellStyle name="40% - Accent2 2 11 2" xfId="45082"/>
    <cellStyle name="40% - Accent2 2 12" xfId="45083"/>
    <cellStyle name="40% - Accent2 2 2" xfId="175"/>
    <cellStyle name="40% - Accent2 2 2 10" xfId="45084"/>
    <cellStyle name="40% - Accent2 2 2 10 2" xfId="45085"/>
    <cellStyle name="40% - Accent2 2 2 11" xfId="45086"/>
    <cellStyle name="40% - Accent2 2 2 2" xfId="176"/>
    <cellStyle name="40% - Accent2 2 2 2 2" xfId="177"/>
    <cellStyle name="40% - Accent2 2 2 2 2 2" xfId="45087"/>
    <cellStyle name="40% - Accent2 2 2 2 2 2 2" xfId="45088"/>
    <cellStyle name="40% - Accent2 2 2 2 2 2 2 2" xfId="45089"/>
    <cellStyle name="40% - Accent2 2 2 2 2 2 2 2 2" xfId="45090"/>
    <cellStyle name="40% - Accent2 2 2 2 2 2 2 2 2 2" xfId="45091"/>
    <cellStyle name="40% - Accent2 2 2 2 2 2 2 2 3" xfId="45092"/>
    <cellStyle name="40% - Accent2 2 2 2 2 2 2 3" xfId="45093"/>
    <cellStyle name="40% - Accent2 2 2 2 2 2 2 3 2" xfId="45094"/>
    <cellStyle name="40% - Accent2 2 2 2 2 2 2 4" xfId="45095"/>
    <cellStyle name="40% - Accent2 2 2 2 2 2 3" xfId="45096"/>
    <cellStyle name="40% - Accent2 2 2 2 2 2 3 2" xfId="45097"/>
    <cellStyle name="40% - Accent2 2 2 2 2 2 3 2 2" xfId="45098"/>
    <cellStyle name="40% - Accent2 2 2 2 2 2 3 2 2 2" xfId="45099"/>
    <cellStyle name="40% - Accent2 2 2 2 2 2 3 2 3" xfId="45100"/>
    <cellStyle name="40% - Accent2 2 2 2 2 2 3 3" xfId="45101"/>
    <cellStyle name="40% - Accent2 2 2 2 2 2 3 3 2" xfId="45102"/>
    <cellStyle name="40% - Accent2 2 2 2 2 2 3 4" xfId="45103"/>
    <cellStyle name="40% - Accent2 2 2 2 2 2 4" xfId="45104"/>
    <cellStyle name="40% - Accent2 2 2 2 2 2 4 2" xfId="45105"/>
    <cellStyle name="40% - Accent2 2 2 2 2 2 4 2 2" xfId="45106"/>
    <cellStyle name="40% - Accent2 2 2 2 2 2 4 3" xfId="45107"/>
    <cellStyle name="40% - Accent2 2 2 2 2 2 5" xfId="45108"/>
    <cellStyle name="40% - Accent2 2 2 2 2 2 5 2" xfId="45109"/>
    <cellStyle name="40% - Accent2 2 2 2 2 2 6" xfId="45110"/>
    <cellStyle name="40% - Accent2 2 2 2 2 3" xfId="45111"/>
    <cellStyle name="40% - Accent2 2 2 2 2 3 2" xfId="45112"/>
    <cellStyle name="40% - Accent2 2 2 2 2 3 2 2" xfId="45113"/>
    <cellStyle name="40% - Accent2 2 2 2 2 3 2 2 2" xfId="45114"/>
    <cellStyle name="40% - Accent2 2 2 2 2 3 2 3" xfId="45115"/>
    <cellStyle name="40% - Accent2 2 2 2 2 3 3" xfId="45116"/>
    <cellStyle name="40% - Accent2 2 2 2 2 3 3 2" xfId="45117"/>
    <cellStyle name="40% - Accent2 2 2 2 2 3 4" xfId="45118"/>
    <cellStyle name="40% - Accent2 2 2 2 2 4" xfId="45119"/>
    <cellStyle name="40% - Accent2 2 2 2 2 4 2" xfId="45120"/>
    <cellStyle name="40% - Accent2 2 2 2 2 4 2 2" xfId="45121"/>
    <cellStyle name="40% - Accent2 2 2 2 2 4 2 2 2" xfId="45122"/>
    <cellStyle name="40% - Accent2 2 2 2 2 4 2 3" xfId="45123"/>
    <cellStyle name="40% - Accent2 2 2 2 2 4 3" xfId="45124"/>
    <cellStyle name="40% - Accent2 2 2 2 2 4 3 2" xfId="45125"/>
    <cellStyle name="40% - Accent2 2 2 2 2 4 4" xfId="45126"/>
    <cellStyle name="40% - Accent2 2 2 2 2 5" xfId="45127"/>
    <cellStyle name="40% - Accent2 2 2 2 2 5 2" xfId="45128"/>
    <cellStyle name="40% - Accent2 2 2 2 2 5 2 2" xfId="45129"/>
    <cellStyle name="40% - Accent2 2 2 2 2 5 3" xfId="45130"/>
    <cellStyle name="40% - Accent2 2 2 2 2 6" xfId="45131"/>
    <cellStyle name="40% - Accent2 2 2 2 2 6 2" xfId="45132"/>
    <cellStyle name="40% - Accent2 2 2 2 2 7" xfId="45133"/>
    <cellStyle name="40% - Accent2 2 2 2 3" xfId="45134"/>
    <cellStyle name="40% - Accent2 2 2 2 3 2" xfId="45135"/>
    <cellStyle name="40% - Accent2 2 2 2 3 2 2" xfId="45136"/>
    <cellStyle name="40% - Accent2 2 2 2 3 2 2 2" xfId="45137"/>
    <cellStyle name="40% - Accent2 2 2 2 3 2 2 2 2" xfId="45138"/>
    <cellStyle name="40% - Accent2 2 2 2 3 2 2 3" xfId="45139"/>
    <cellStyle name="40% - Accent2 2 2 2 3 2 3" xfId="45140"/>
    <cellStyle name="40% - Accent2 2 2 2 3 2 3 2" xfId="45141"/>
    <cellStyle name="40% - Accent2 2 2 2 3 2 4" xfId="45142"/>
    <cellStyle name="40% - Accent2 2 2 2 3 3" xfId="45143"/>
    <cellStyle name="40% - Accent2 2 2 2 3 3 2" xfId="45144"/>
    <cellStyle name="40% - Accent2 2 2 2 3 3 2 2" xfId="45145"/>
    <cellStyle name="40% - Accent2 2 2 2 3 3 2 2 2" xfId="45146"/>
    <cellStyle name="40% - Accent2 2 2 2 3 3 2 3" xfId="45147"/>
    <cellStyle name="40% - Accent2 2 2 2 3 3 3" xfId="45148"/>
    <cellStyle name="40% - Accent2 2 2 2 3 3 3 2" xfId="45149"/>
    <cellStyle name="40% - Accent2 2 2 2 3 3 4" xfId="45150"/>
    <cellStyle name="40% - Accent2 2 2 2 3 4" xfId="45151"/>
    <cellStyle name="40% - Accent2 2 2 2 3 4 2" xfId="45152"/>
    <cellStyle name="40% - Accent2 2 2 2 3 4 2 2" xfId="45153"/>
    <cellStyle name="40% - Accent2 2 2 2 3 4 3" xfId="45154"/>
    <cellStyle name="40% - Accent2 2 2 2 3 5" xfId="45155"/>
    <cellStyle name="40% - Accent2 2 2 2 3 5 2" xfId="45156"/>
    <cellStyle name="40% - Accent2 2 2 2 3 6" xfId="45157"/>
    <cellStyle name="40% - Accent2 2 2 2 4" xfId="45158"/>
    <cellStyle name="40% - Accent2 2 2 2 4 2" xfId="45159"/>
    <cellStyle name="40% - Accent2 2 2 2 4 2 2" xfId="45160"/>
    <cellStyle name="40% - Accent2 2 2 2 4 2 2 2" xfId="45161"/>
    <cellStyle name="40% - Accent2 2 2 2 4 2 3" xfId="45162"/>
    <cellStyle name="40% - Accent2 2 2 2 4 3" xfId="45163"/>
    <cellStyle name="40% - Accent2 2 2 2 4 3 2" xfId="45164"/>
    <cellStyle name="40% - Accent2 2 2 2 4 4" xfId="45165"/>
    <cellStyle name="40% - Accent2 2 2 2 5" xfId="45166"/>
    <cellStyle name="40% - Accent2 2 2 2 5 2" xfId="45167"/>
    <cellStyle name="40% - Accent2 2 2 2 5 2 2" xfId="45168"/>
    <cellStyle name="40% - Accent2 2 2 2 5 2 2 2" xfId="45169"/>
    <cellStyle name="40% - Accent2 2 2 2 5 2 3" xfId="45170"/>
    <cellStyle name="40% - Accent2 2 2 2 5 3" xfId="45171"/>
    <cellStyle name="40% - Accent2 2 2 2 5 3 2" xfId="45172"/>
    <cellStyle name="40% - Accent2 2 2 2 5 4" xfId="45173"/>
    <cellStyle name="40% - Accent2 2 2 2 6" xfId="45174"/>
    <cellStyle name="40% - Accent2 2 2 2 6 2" xfId="45175"/>
    <cellStyle name="40% - Accent2 2 2 2 6 2 2" xfId="45176"/>
    <cellStyle name="40% - Accent2 2 2 2 6 3" xfId="45177"/>
    <cellStyle name="40% - Accent2 2 2 2 7" xfId="45178"/>
    <cellStyle name="40% - Accent2 2 2 2 7 2" xfId="45179"/>
    <cellStyle name="40% - Accent2 2 2 2 8" xfId="45180"/>
    <cellStyle name="40% - Accent2 2 2 3" xfId="178"/>
    <cellStyle name="40% - Accent2 2 2 3 2" xfId="45181"/>
    <cellStyle name="40% - Accent2 2 2 3 2 2" xfId="45182"/>
    <cellStyle name="40% - Accent2 2 2 3 2 2 2" xfId="45183"/>
    <cellStyle name="40% - Accent2 2 2 3 2 2 2 2" xfId="45184"/>
    <cellStyle name="40% - Accent2 2 2 3 2 2 2 2 2" xfId="45185"/>
    <cellStyle name="40% - Accent2 2 2 3 2 2 2 3" xfId="45186"/>
    <cellStyle name="40% - Accent2 2 2 3 2 2 3" xfId="45187"/>
    <cellStyle name="40% - Accent2 2 2 3 2 2 3 2" xfId="45188"/>
    <cellStyle name="40% - Accent2 2 2 3 2 2 4" xfId="45189"/>
    <cellStyle name="40% - Accent2 2 2 3 2 3" xfId="45190"/>
    <cellStyle name="40% - Accent2 2 2 3 2 3 2" xfId="45191"/>
    <cellStyle name="40% - Accent2 2 2 3 2 3 2 2" xfId="45192"/>
    <cellStyle name="40% - Accent2 2 2 3 2 3 2 2 2" xfId="45193"/>
    <cellStyle name="40% - Accent2 2 2 3 2 3 2 3" xfId="45194"/>
    <cellStyle name="40% - Accent2 2 2 3 2 3 3" xfId="45195"/>
    <cellStyle name="40% - Accent2 2 2 3 2 3 3 2" xfId="45196"/>
    <cellStyle name="40% - Accent2 2 2 3 2 3 4" xfId="45197"/>
    <cellStyle name="40% - Accent2 2 2 3 2 4" xfId="45198"/>
    <cellStyle name="40% - Accent2 2 2 3 2 4 2" xfId="45199"/>
    <cellStyle name="40% - Accent2 2 2 3 2 4 2 2" xfId="45200"/>
    <cellStyle name="40% - Accent2 2 2 3 2 4 3" xfId="45201"/>
    <cellStyle name="40% - Accent2 2 2 3 2 5" xfId="45202"/>
    <cellStyle name="40% - Accent2 2 2 3 2 5 2" xfId="45203"/>
    <cellStyle name="40% - Accent2 2 2 3 2 6" xfId="45204"/>
    <cellStyle name="40% - Accent2 2 2 3 3" xfId="45205"/>
    <cellStyle name="40% - Accent2 2 2 3 3 2" xfId="45206"/>
    <cellStyle name="40% - Accent2 2 2 3 3 2 2" xfId="45207"/>
    <cellStyle name="40% - Accent2 2 2 3 3 2 2 2" xfId="45208"/>
    <cellStyle name="40% - Accent2 2 2 3 3 2 3" xfId="45209"/>
    <cellStyle name="40% - Accent2 2 2 3 3 3" xfId="45210"/>
    <cellStyle name="40% - Accent2 2 2 3 3 3 2" xfId="45211"/>
    <cellStyle name="40% - Accent2 2 2 3 3 4" xfId="45212"/>
    <cellStyle name="40% - Accent2 2 2 3 4" xfId="45213"/>
    <cellStyle name="40% - Accent2 2 2 3 4 2" xfId="45214"/>
    <cellStyle name="40% - Accent2 2 2 3 4 2 2" xfId="45215"/>
    <cellStyle name="40% - Accent2 2 2 3 4 2 2 2" xfId="45216"/>
    <cellStyle name="40% - Accent2 2 2 3 4 2 3" xfId="45217"/>
    <cellStyle name="40% - Accent2 2 2 3 4 3" xfId="45218"/>
    <cellStyle name="40% - Accent2 2 2 3 4 3 2" xfId="45219"/>
    <cellStyle name="40% - Accent2 2 2 3 4 4" xfId="45220"/>
    <cellStyle name="40% - Accent2 2 2 3 5" xfId="45221"/>
    <cellStyle name="40% - Accent2 2 2 3 5 2" xfId="45222"/>
    <cellStyle name="40% - Accent2 2 2 3 5 2 2" xfId="45223"/>
    <cellStyle name="40% - Accent2 2 2 3 5 3" xfId="45224"/>
    <cellStyle name="40% - Accent2 2 2 3 6" xfId="45225"/>
    <cellStyle name="40% - Accent2 2 2 3 6 2" xfId="45226"/>
    <cellStyle name="40% - Accent2 2 2 3 7" xfId="45227"/>
    <cellStyle name="40% - Accent2 2 2 4" xfId="45228"/>
    <cellStyle name="40% - Accent2 2 2 4 2" xfId="45229"/>
    <cellStyle name="40% - Accent2 2 2 4 2 2" xfId="45230"/>
    <cellStyle name="40% - Accent2 2 2 4 2 2 2" xfId="45231"/>
    <cellStyle name="40% - Accent2 2 2 4 2 2 2 2" xfId="45232"/>
    <cellStyle name="40% - Accent2 2 2 4 2 2 3" xfId="45233"/>
    <cellStyle name="40% - Accent2 2 2 4 2 3" xfId="45234"/>
    <cellStyle name="40% - Accent2 2 2 4 2 3 2" xfId="45235"/>
    <cellStyle name="40% - Accent2 2 2 4 2 4" xfId="45236"/>
    <cellStyle name="40% - Accent2 2 2 4 3" xfId="45237"/>
    <cellStyle name="40% - Accent2 2 2 4 3 2" xfId="45238"/>
    <cellStyle name="40% - Accent2 2 2 4 3 2 2" xfId="45239"/>
    <cellStyle name="40% - Accent2 2 2 4 3 2 2 2" xfId="45240"/>
    <cellStyle name="40% - Accent2 2 2 4 3 2 3" xfId="45241"/>
    <cellStyle name="40% - Accent2 2 2 4 3 3" xfId="45242"/>
    <cellStyle name="40% - Accent2 2 2 4 3 3 2" xfId="45243"/>
    <cellStyle name="40% - Accent2 2 2 4 3 4" xfId="45244"/>
    <cellStyle name="40% - Accent2 2 2 4 4" xfId="45245"/>
    <cellStyle name="40% - Accent2 2 2 4 4 2" xfId="45246"/>
    <cellStyle name="40% - Accent2 2 2 4 4 2 2" xfId="45247"/>
    <cellStyle name="40% - Accent2 2 2 4 4 3" xfId="45248"/>
    <cellStyle name="40% - Accent2 2 2 4 5" xfId="45249"/>
    <cellStyle name="40% - Accent2 2 2 4 5 2" xfId="45250"/>
    <cellStyle name="40% - Accent2 2 2 4 6" xfId="45251"/>
    <cellStyle name="40% - Accent2 2 2 5" xfId="45252"/>
    <cellStyle name="40% - Accent2 2 2 5 2" xfId="45253"/>
    <cellStyle name="40% - Accent2 2 2 5 2 2" xfId="45254"/>
    <cellStyle name="40% - Accent2 2 2 5 2 2 2" xfId="45255"/>
    <cellStyle name="40% - Accent2 2 2 5 2 2 2 2" xfId="45256"/>
    <cellStyle name="40% - Accent2 2 2 5 2 2 3" xfId="45257"/>
    <cellStyle name="40% - Accent2 2 2 5 2 3" xfId="45258"/>
    <cellStyle name="40% - Accent2 2 2 5 2 3 2" xfId="45259"/>
    <cellStyle name="40% - Accent2 2 2 5 2 4" xfId="45260"/>
    <cellStyle name="40% - Accent2 2 2 5 3" xfId="45261"/>
    <cellStyle name="40% - Accent2 2 2 5 3 2" xfId="45262"/>
    <cellStyle name="40% - Accent2 2 2 5 3 2 2" xfId="45263"/>
    <cellStyle name="40% - Accent2 2 2 5 3 2 2 2" xfId="45264"/>
    <cellStyle name="40% - Accent2 2 2 5 3 2 3" xfId="45265"/>
    <cellStyle name="40% - Accent2 2 2 5 3 3" xfId="45266"/>
    <cellStyle name="40% - Accent2 2 2 5 3 3 2" xfId="45267"/>
    <cellStyle name="40% - Accent2 2 2 5 3 4" xfId="45268"/>
    <cellStyle name="40% - Accent2 2 2 5 4" xfId="45269"/>
    <cellStyle name="40% - Accent2 2 2 5 4 2" xfId="45270"/>
    <cellStyle name="40% - Accent2 2 2 5 4 2 2" xfId="45271"/>
    <cellStyle name="40% - Accent2 2 2 5 4 3" xfId="45272"/>
    <cellStyle name="40% - Accent2 2 2 5 5" xfId="45273"/>
    <cellStyle name="40% - Accent2 2 2 5 5 2" xfId="45274"/>
    <cellStyle name="40% - Accent2 2 2 5 6" xfId="45275"/>
    <cellStyle name="40% - Accent2 2 2 6" xfId="45276"/>
    <cellStyle name="40% - Accent2 2 2 6 2" xfId="45277"/>
    <cellStyle name="40% - Accent2 2 2 6 2 2" xfId="45278"/>
    <cellStyle name="40% - Accent2 2 2 6 2 2 2" xfId="45279"/>
    <cellStyle name="40% - Accent2 2 2 6 2 3" xfId="45280"/>
    <cellStyle name="40% - Accent2 2 2 6 3" xfId="45281"/>
    <cellStyle name="40% - Accent2 2 2 6 3 2" xfId="45282"/>
    <cellStyle name="40% - Accent2 2 2 6 4" xfId="45283"/>
    <cellStyle name="40% - Accent2 2 2 7" xfId="45284"/>
    <cellStyle name="40% - Accent2 2 2 7 2" xfId="45285"/>
    <cellStyle name="40% - Accent2 2 2 7 2 2" xfId="45286"/>
    <cellStyle name="40% - Accent2 2 2 7 2 2 2" xfId="45287"/>
    <cellStyle name="40% - Accent2 2 2 7 2 3" xfId="45288"/>
    <cellStyle name="40% - Accent2 2 2 7 3" xfId="45289"/>
    <cellStyle name="40% - Accent2 2 2 7 3 2" xfId="45290"/>
    <cellStyle name="40% - Accent2 2 2 7 4" xfId="45291"/>
    <cellStyle name="40% - Accent2 2 2 8" xfId="45292"/>
    <cellStyle name="40% - Accent2 2 2 8 2" xfId="45293"/>
    <cellStyle name="40% - Accent2 2 2 8 2 2" xfId="45294"/>
    <cellStyle name="40% - Accent2 2 2 8 3" xfId="45295"/>
    <cellStyle name="40% - Accent2 2 2 9" xfId="45296"/>
    <cellStyle name="40% - Accent2 2 2 9 2" xfId="45297"/>
    <cellStyle name="40% - Accent2 2 3" xfId="179"/>
    <cellStyle name="40% - Accent2 2 3 2" xfId="180"/>
    <cellStyle name="40% - Accent2 2 3 2 2" xfId="45298"/>
    <cellStyle name="40% - Accent2 2 3 2 2 2" xfId="45299"/>
    <cellStyle name="40% - Accent2 2 3 2 2 2 2" xfId="45300"/>
    <cellStyle name="40% - Accent2 2 3 2 2 2 2 2" xfId="45301"/>
    <cellStyle name="40% - Accent2 2 3 2 2 2 2 2 2" xfId="45302"/>
    <cellStyle name="40% - Accent2 2 3 2 2 2 2 3" xfId="45303"/>
    <cellStyle name="40% - Accent2 2 3 2 2 2 3" xfId="45304"/>
    <cellStyle name="40% - Accent2 2 3 2 2 2 3 2" xfId="45305"/>
    <cellStyle name="40% - Accent2 2 3 2 2 2 4" xfId="45306"/>
    <cellStyle name="40% - Accent2 2 3 2 2 3" xfId="45307"/>
    <cellStyle name="40% - Accent2 2 3 2 2 3 2" xfId="45308"/>
    <cellStyle name="40% - Accent2 2 3 2 2 3 2 2" xfId="45309"/>
    <cellStyle name="40% - Accent2 2 3 2 2 3 2 2 2" xfId="45310"/>
    <cellStyle name="40% - Accent2 2 3 2 2 3 2 3" xfId="45311"/>
    <cellStyle name="40% - Accent2 2 3 2 2 3 3" xfId="45312"/>
    <cellStyle name="40% - Accent2 2 3 2 2 3 3 2" xfId="45313"/>
    <cellStyle name="40% - Accent2 2 3 2 2 3 4" xfId="45314"/>
    <cellStyle name="40% - Accent2 2 3 2 2 4" xfId="45315"/>
    <cellStyle name="40% - Accent2 2 3 2 2 4 2" xfId="45316"/>
    <cellStyle name="40% - Accent2 2 3 2 2 4 2 2" xfId="45317"/>
    <cellStyle name="40% - Accent2 2 3 2 2 4 3" xfId="45318"/>
    <cellStyle name="40% - Accent2 2 3 2 2 5" xfId="45319"/>
    <cellStyle name="40% - Accent2 2 3 2 2 5 2" xfId="45320"/>
    <cellStyle name="40% - Accent2 2 3 2 2 6" xfId="45321"/>
    <cellStyle name="40% - Accent2 2 3 2 3" xfId="45322"/>
    <cellStyle name="40% - Accent2 2 3 2 3 2" xfId="45323"/>
    <cellStyle name="40% - Accent2 2 3 2 3 2 2" xfId="45324"/>
    <cellStyle name="40% - Accent2 2 3 2 3 2 2 2" xfId="45325"/>
    <cellStyle name="40% - Accent2 2 3 2 3 2 3" xfId="45326"/>
    <cellStyle name="40% - Accent2 2 3 2 3 3" xfId="45327"/>
    <cellStyle name="40% - Accent2 2 3 2 3 3 2" xfId="45328"/>
    <cellStyle name="40% - Accent2 2 3 2 3 4" xfId="45329"/>
    <cellStyle name="40% - Accent2 2 3 2 4" xfId="45330"/>
    <cellStyle name="40% - Accent2 2 3 2 4 2" xfId="45331"/>
    <cellStyle name="40% - Accent2 2 3 2 4 2 2" xfId="45332"/>
    <cellStyle name="40% - Accent2 2 3 2 4 2 2 2" xfId="45333"/>
    <cellStyle name="40% - Accent2 2 3 2 4 2 3" xfId="45334"/>
    <cellStyle name="40% - Accent2 2 3 2 4 3" xfId="45335"/>
    <cellStyle name="40% - Accent2 2 3 2 4 3 2" xfId="45336"/>
    <cellStyle name="40% - Accent2 2 3 2 4 4" xfId="45337"/>
    <cellStyle name="40% - Accent2 2 3 2 5" xfId="45338"/>
    <cellStyle name="40% - Accent2 2 3 2 5 2" xfId="45339"/>
    <cellStyle name="40% - Accent2 2 3 2 5 2 2" xfId="45340"/>
    <cellStyle name="40% - Accent2 2 3 2 5 3" xfId="45341"/>
    <cellStyle name="40% - Accent2 2 3 2 6" xfId="45342"/>
    <cellStyle name="40% - Accent2 2 3 2 6 2" xfId="45343"/>
    <cellStyle name="40% - Accent2 2 3 2 7" xfId="45344"/>
    <cellStyle name="40% - Accent2 2 3 3" xfId="45345"/>
    <cellStyle name="40% - Accent2 2 3 3 2" xfId="45346"/>
    <cellStyle name="40% - Accent2 2 3 3 2 2" xfId="45347"/>
    <cellStyle name="40% - Accent2 2 3 3 2 2 2" xfId="45348"/>
    <cellStyle name="40% - Accent2 2 3 3 2 2 2 2" xfId="45349"/>
    <cellStyle name="40% - Accent2 2 3 3 2 2 3" xfId="45350"/>
    <cellStyle name="40% - Accent2 2 3 3 2 3" xfId="45351"/>
    <cellStyle name="40% - Accent2 2 3 3 2 3 2" xfId="45352"/>
    <cellStyle name="40% - Accent2 2 3 3 2 4" xfId="45353"/>
    <cellStyle name="40% - Accent2 2 3 3 3" xfId="45354"/>
    <cellStyle name="40% - Accent2 2 3 3 3 2" xfId="45355"/>
    <cellStyle name="40% - Accent2 2 3 3 3 2 2" xfId="45356"/>
    <cellStyle name="40% - Accent2 2 3 3 3 2 2 2" xfId="45357"/>
    <cellStyle name="40% - Accent2 2 3 3 3 2 3" xfId="45358"/>
    <cellStyle name="40% - Accent2 2 3 3 3 3" xfId="45359"/>
    <cellStyle name="40% - Accent2 2 3 3 3 3 2" xfId="45360"/>
    <cellStyle name="40% - Accent2 2 3 3 3 4" xfId="45361"/>
    <cellStyle name="40% - Accent2 2 3 3 4" xfId="45362"/>
    <cellStyle name="40% - Accent2 2 3 3 4 2" xfId="45363"/>
    <cellStyle name="40% - Accent2 2 3 3 4 2 2" xfId="45364"/>
    <cellStyle name="40% - Accent2 2 3 3 4 3" xfId="45365"/>
    <cellStyle name="40% - Accent2 2 3 3 5" xfId="45366"/>
    <cellStyle name="40% - Accent2 2 3 3 5 2" xfId="45367"/>
    <cellStyle name="40% - Accent2 2 3 3 6" xfId="45368"/>
    <cellStyle name="40% - Accent2 2 3 4" xfId="45369"/>
    <cellStyle name="40% - Accent2 2 3 4 2" xfId="45370"/>
    <cellStyle name="40% - Accent2 2 3 4 2 2" xfId="45371"/>
    <cellStyle name="40% - Accent2 2 3 4 2 2 2" xfId="45372"/>
    <cellStyle name="40% - Accent2 2 3 4 2 3" xfId="45373"/>
    <cellStyle name="40% - Accent2 2 3 4 3" xfId="45374"/>
    <cellStyle name="40% - Accent2 2 3 4 3 2" xfId="45375"/>
    <cellStyle name="40% - Accent2 2 3 4 4" xfId="45376"/>
    <cellStyle name="40% - Accent2 2 3 5" xfId="45377"/>
    <cellStyle name="40% - Accent2 2 3 5 2" xfId="45378"/>
    <cellStyle name="40% - Accent2 2 3 5 2 2" xfId="45379"/>
    <cellStyle name="40% - Accent2 2 3 5 2 2 2" xfId="45380"/>
    <cellStyle name="40% - Accent2 2 3 5 2 3" xfId="45381"/>
    <cellStyle name="40% - Accent2 2 3 5 3" xfId="45382"/>
    <cellStyle name="40% - Accent2 2 3 5 3 2" xfId="45383"/>
    <cellStyle name="40% - Accent2 2 3 5 4" xfId="45384"/>
    <cellStyle name="40% - Accent2 2 3 6" xfId="45385"/>
    <cellStyle name="40% - Accent2 2 3 6 2" xfId="45386"/>
    <cellStyle name="40% - Accent2 2 3 6 2 2" xfId="45387"/>
    <cellStyle name="40% - Accent2 2 3 6 3" xfId="45388"/>
    <cellStyle name="40% - Accent2 2 3 7" xfId="45389"/>
    <cellStyle name="40% - Accent2 2 3 7 2" xfId="45390"/>
    <cellStyle name="40% - Accent2 2 3 8" xfId="45391"/>
    <cellStyle name="40% - Accent2 2 4" xfId="181"/>
    <cellStyle name="40% - Accent2 2 4 2" xfId="45392"/>
    <cellStyle name="40% - Accent2 2 4 2 2" xfId="45393"/>
    <cellStyle name="40% - Accent2 2 4 2 2 2" xfId="45394"/>
    <cellStyle name="40% - Accent2 2 4 2 2 2 2" xfId="45395"/>
    <cellStyle name="40% - Accent2 2 4 2 2 2 2 2" xfId="45396"/>
    <cellStyle name="40% - Accent2 2 4 2 2 2 3" xfId="45397"/>
    <cellStyle name="40% - Accent2 2 4 2 2 3" xfId="45398"/>
    <cellStyle name="40% - Accent2 2 4 2 2 3 2" xfId="45399"/>
    <cellStyle name="40% - Accent2 2 4 2 2 4" xfId="45400"/>
    <cellStyle name="40% - Accent2 2 4 2 3" xfId="45401"/>
    <cellStyle name="40% - Accent2 2 4 2 3 2" xfId="45402"/>
    <cellStyle name="40% - Accent2 2 4 2 3 2 2" xfId="45403"/>
    <cellStyle name="40% - Accent2 2 4 2 3 2 2 2" xfId="45404"/>
    <cellStyle name="40% - Accent2 2 4 2 3 2 3" xfId="45405"/>
    <cellStyle name="40% - Accent2 2 4 2 3 3" xfId="45406"/>
    <cellStyle name="40% - Accent2 2 4 2 3 3 2" xfId="45407"/>
    <cellStyle name="40% - Accent2 2 4 2 3 4" xfId="45408"/>
    <cellStyle name="40% - Accent2 2 4 2 4" xfId="45409"/>
    <cellStyle name="40% - Accent2 2 4 2 4 2" xfId="45410"/>
    <cellStyle name="40% - Accent2 2 4 2 4 2 2" xfId="45411"/>
    <cellStyle name="40% - Accent2 2 4 2 4 3" xfId="45412"/>
    <cellStyle name="40% - Accent2 2 4 2 5" xfId="45413"/>
    <cellStyle name="40% - Accent2 2 4 2 5 2" xfId="45414"/>
    <cellStyle name="40% - Accent2 2 4 2 6" xfId="45415"/>
    <cellStyle name="40% - Accent2 2 4 3" xfId="45416"/>
    <cellStyle name="40% - Accent2 2 4 3 2" xfId="45417"/>
    <cellStyle name="40% - Accent2 2 4 3 2 2" xfId="45418"/>
    <cellStyle name="40% - Accent2 2 4 3 2 2 2" xfId="45419"/>
    <cellStyle name="40% - Accent2 2 4 3 2 3" xfId="45420"/>
    <cellStyle name="40% - Accent2 2 4 3 3" xfId="45421"/>
    <cellStyle name="40% - Accent2 2 4 3 3 2" xfId="45422"/>
    <cellStyle name="40% - Accent2 2 4 3 4" xfId="45423"/>
    <cellStyle name="40% - Accent2 2 4 4" xfId="45424"/>
    <cellStyle name="40% - Accent2 2 4 4 2" xfId="45425"/>
    <cellStyle name="40% - Accent2 2 4 4 2 2" xfId="45426"/>
    <cellStyle name="40% - Accent2 2 4 4 2 2 2" xfId="45427"/>
    <cellStyle name="40% - Accent2 2 4 4 2 3" xfId="45428"/>
    <cellStyle name="40% - Accent2 2 4 4 3" xfId="45429"/>
    <cellStyle name="40% - Accent2 2 4 4 3 2" xfId="45430"/>
    <cellStyle name="40% - Accent2 2 4 4 4" xfId="45431"/>
    <cellStyle name="40% - Accent2 2 4 5" xfId="45432"/>
    <cellStyle name="40% - Accent2 2 4 5 2" xfId="45433"/>
    <cellStyle name="40% - Accent2 2 4 5 2 2" xfId="45434"/>
    <cellStyle name="40% - Accent2 2 4 5 3" xfId="45435"/>
    <cellStyle name="40% - Accent2 2 4 6" xfId="45436"/>
    <cellStyle name="40% - Accent2 2 4 6 2" xfId="45437"/>
    <cellStyle name="40% - Accent2 2 4 7" xfId="45438"/>
    <cellStyle name="40% - Accent2 2 5" xfId="45439"/>
    <cellStyle name="40% - Accent2 2 5 2" xfId="45440"/>
    <cellStyle name="40% - Accent2 2 5 2 2" xfId="45441"/>
    <cellStyle name="40% - Accent2 2 5 2 2 2" xfId="45442"/>
    <cellStyle name="40% - Accent2 2 5 2 2 2 2" xfId="45443"/>
    <cellStyle name="40% - Accent2 2 5 2 2 3" xfId="45444"/>
    <cellStyle name="40% - Accent2 2 5 2 3" xfId="45445"/>
    <cellStyle name="40% - Accent2 2 5 2 3 2" xfId="45446"/>
    <cellStyle name="40% - Accent2 2 5 2 4" xfId="45447"/>
    <cellStyle name="40% - Accent2 2 5 3" xfId="45448"/>
    <cellStyle name="40% - Accent2 2 5 3 2" xfId="45449"/>
    <cellStyle name="40% - Accent2 2 5 3 2 2" xfId="45450"/>
    <cellStyle name="40% - Accent2 2 5 3 2 2 2" xfId="45451"/>
    <cellStyle name="40% - Accent2 2 5 3 2 3" xfId="45452"/>
    <cellStyle name="40% - Accent2 2 5 3 3" xfId="45453"/>
    <cellStyle name="40% - Accent2 2 5 3 3 2" xfId="45454"/>
    <cellStyle name="40% - Accent2 2 5 3 4" xfId="45455"/>
    <cellStyle name="40% - Accent2 2 5 4" xfId="45456"/>
    <cellStyle name="40% - Accent2 2 5 4 2" xfId="45457"/>
    <cellStyle name="40% - Accent2 2 5 4 2 2" xfId="45458"/>
    <cellStyle name="40% - Accent2 2 5 4 3" xfId="45459"/>
    <cellStyle name="40% - Accent2 2 5 5" xfId="45460"/>
    <cellStyle name="40% - Accent2 2 5 5 2" xfId="45461"/>
    <cellStyle name="40% - Accent2 2 5 6" xfId="45462"/>
    <cellStyle name="40% - Accent2 2 6" xfId="45463"/>
    <cellStyle name="40% - Accent2 2 6 2" xfId="45464"/>
    <cellStyle name="40% - Accent2 2 6 2 2" xfId="45465"/>
    <cellStyle name="40% - Accent2 2 6 2 2 2" xfId="45466"/>
    <cellStyle name="40% - Accent2 2 6 2 2 2 2" xfId="45467"/>
    <cellStyle name="40% - Accent2 2 6 2 2 3" xfId="45468"/>
    <cellStyle name="40% - Accent2 2 6 2 3" xfId="45469"/>
    <cellStyle name="40% - Accent2 2 6 2 3 2" xfId="45470"/>
    <cellStyle name="40% - Accent2 2 6 2 4" xfId="45471"/>
    <cellStyle name="40% - Accent2 2 6 3" xfId="45472"/>
    <cellStyle name="40% - Accent2 2 6 3 2" xfId="45473"/>
    <cellStyle name="40% - Accent2 2 6 3 2 2" xfId="45474"/>
    <cellStyle name="40% - Accent2 2 6 3 2 2 2" xfId="45475"/>
    <cellStyle name="40% - Accent2 2 6 3 2 3" xfId="45476"/>
    <cellStyle name="40% - Accent2 2 6 3 3" xfId="45477"/>
    <cellStyle name="40% - Accent2 2 6 3 3 2" xfId="45478"/>
    <cellStyle name="40% - Accent2 2 6 3 4" xfId="45479"/>
    <cellStyle name="40% - Accent2 2 6 4" xfId="45480"/>
    <cellStyle name="40% - Accent2 2 6 4 2" xfId="45481"/>
    <cellStyle name="40% - Accent2 2 6 4 2 2" xfId="45482"/>
    <cellStyle name="40% - Accent2 2 6 4 3" xfId="45483"/>
    <cellStyle name="40% - Accent2 2 6 5" xfId="45484"/>
    <cellStyle name="40% - Accent2 2 6 5 2" xfId="45485"/>
    <cellStyle name="40% - Accent2 2 6 6" xfId="45486"/>
    <cellStyle name="40% - Accent2 2 7" xfId="45487"/>
    <cellStyle name="40% - Accent2 2 7 2" xfId="45488"/>
    <cellStyle name="40% - Accent2 2 7 2 2" xfId="45489"/>
    <cellStyle name="40% - Accent2 2 7 2 2 2" xfId="45490"/>
    <cellStyle name="40% - Accent2 2 7 2 3" xfId="45491"/>
    <cellStyle name="40% - Accent2 2 7 3" xfId="45492"/>
    <cellStyle name="40% - Accent2 2 7 3 2" xfId="45493"/>
    <cellStyle name="40% - Accent2 2 7 4" xfId="45494"/>
    <cellStyle name="40% - Accent2 2 8" xfId="45495"/>
    <cellStyle name="40% - Accent2 2 8 2" xfId="45496"/>
    <cellStyle name="40% - Accent2 2 8 2 2" xfId="45497"/>
    <cellStyle name="40% - Accent2 2 8 2 2 2" xfId="45498"/>
    <cellStyle name="40% - Accent2 2 8 2 3" xfId="45499"/>
    <cellStyle name="40% - Accent2 2 8 3" xfId="45500"/>
    <cellStyle name="40% - Accent2 2 8 3 2" xfId="45501"/>
    <cellStyle name="40% - Accent2 2 8 4" xfId="45502"/>
    <cellStyle name="40% - Accent2 2 9" xfId="45503"/>
    <cellStyle name="40% - Accent2 2 9 2" xfId="45504"/>
    <cellStyle name="40% - Accent2 2 9 2 2" xfId="45505"/>
    <cellStyle name="40% - Accent2 2 9 3" xfId="45506"/>
    <cellStyle name="40% - Accent2 3" xfId="182"/>
    <cellStyle name="40% - Accent2 3 10" xfId="45507"/>
    <cellStyle name="40% - Accent2 3 10 2" xfId="45508"/>
    <cellStyle name="40% - Accent2 3 11" xfId="45509"/>
    <cellStyle name="40% - Accent2 3 11 2" xfId="45510"/>
    <cellStyle name="40% - Accent2 3 12" xfId="45511"/>
    <cellStyle name="40% - Accent2 3 2" xfId="183"/>
    <cellStyle name="40% - Accent2 3 2 10" xfId="45512"/>
    <cellStyle name="40% - Accent2 3 2 10 2" xfId="45513"/>
    <cellStyle name="40% - Accent2 3 2 11" xfId="45514"/>
    <cellStyle name="40% - Accent2 3 2 2" xfId="184"/>
    <cellStyle name="40% - Accent2 3 2 2 2" xfId="185"/>
    <cellStyle name="40% - Accent2 3 2 2 2 2" xfId="45515"/>
    <cellStyle name="40% - Accent2 3 2 2 2 2 2" xfId="45516"/>
    <cellStyle name="40% - Accent2 3 2 2 2 2 2 2" xfId="45517"/>
    <cellStyle name="40% - Accent2 3 2 2 2 2 2 2 2" xfId="45518"/>
    <cellStyle name="40% - Accent2 3 2 2 2 2 2 2 2 2" xfId="45519"/>
    <cellStyle name="40% - Accent2 3 2 2 2 2 2 2 3" xfId="45520"/>
    <cellStyle name="40% - Accent2 3 2 2 2 2 2 3" xfId="45521"/>
    <cellStyle name="40% - Accent2 3 2 2 2 2 2 3 2" xfId="45522"/>
    <cellStyle name="40% - Accent2 3 2 2 2 2 2 4" xfId="45523"/>
    <cellStyle name="40% - Accent2 3 2 2 2 2 3" xfId="45524"/>
    <cellStyle name="40% - Accent2 3 2 2 2 2 3 2" xfId="45525"/>
    <cellStyle name="40% - Accent2 3 2 2 2 2 3 2 2" xfId="45526"/>
    <cellStyle name="40% - Accent2 3 2 2 2 2 3 2 2 2" xfId="45527"/>
    <cellStyle name="40% - Accent2 3 2 2 2 2 3 2 3" xfId="45528"/>
    <cellStyle name="40% - Accent2 3 2 2 2 2 3 3" xfId="45529"/>
    <cellStyle name="40% - Accent2 3 2 2 2 2 3 3 2" xfId="45530"/>
    <cellStyle name="40% - Accent2 3 2 2 2 2 3 4" xfId="45531"/>
    <cellStyle name="40% - Accent2 3 2 2 2 2 4" xfId="45532"/>
    <cellStyle name="40% - Accent2 3 2 2 2 2 4 2" xfId="45533"/>
    <cellStyle name="40% - Accent2 3 2 2 2 2 4 2 2" xfId="45534"/>
    <cellStyle name="40% - Accent2 3 2 2 2 2 4 3" xfId="45535"/>
    <cellStyle name="40% - Accent2 3 2 2 2 2 5" xfId="45536"/>
    <cellStyle name="40% - Accent2 3 2 2 2 2 5 2" xfId="45537"/>
    <cellStyle name="40% - Accent2 3 2 2 2 2 6" xfId="45538"/>
    <cellStyle name="40% - Accent2 3 2 2 2 3" xfId="45539"/>
    <cellStyle name="40% - Accent2 3 2 2 2 3 2" xfId="45540"/>
    <cellStyle name="40% - Accent2 3 2 2 2 3 2 2" xfId="45541"/>
    <cellStyle name="40% - Accent2 3 2 2 2 3 2 2 2" xfId="45542"/>
    <cellStyle name="40% - Accent2 3 2 2 2 3 2 3" xfId="45543"/>
    <cellStyle name="40% - Accent2 3 2 2 2 3 3" xfId="45544"/>
    <cellStyle name="40% - Accent2 3 2 2 2 3 3 2" xfId="45545"/>
    <cellStyle name="40% - Accent2 3 2 2 2 3 4" xfId="45546"/>
    <cellStyle name="40% - Accent2 3 2 2 2 4" xfId="45547"/>
    <cellStyle name="40% - Accent2 3 2 2 2 4 2" xfId="45548"/>
    <cellStyle name="40% - Accent2 3 2 2 2 4 2 2" xfId="45549"/>
    <cellStyle name="40% - Accent2 3 2 2 2 4 2 2 2" xfId="45550"/>
    <cellStyle name="40% - Accent2 3 2 2 2 4 2 3" xfId="45551"/>
    <cellStyle name="40% - Accent2 3 2 2 2 4 3" xfId="45552"/>
    <cellStyle name="40% - Accent2 3 2 2 2 4 3 2" xfId="45553"/>
    <cellStyle name="40% - Accent2 3 2 2 2 4 4" xfId="45554"/>
    <cellStyle name="40% - Accent2 3 2 2 2 5" xfId="45555"/>
    <cellStyle name="40% - Accent2 3 2 2 2 5 2" xfId="45556"/>
    <cellStyle name="40% - Accent2 3 2 2 2 5 2 2" xfId="45557"/>
    <cellStyle name="40% - Accent2 3 2 2 2 5 3" xfId="45558"/>
    <cellStyle name="40% - Accent2 3 2 2 2 6" xfId="45559"/>
    <cellStyle name="40% - Accent2 3 2 2 2 6 2" xfId="45560"/>
    <cellStyle name="40% - Accent2 3 2 2 2 7" xfId="45561"/>
    <cellStyle name="40% - Accent2 3 2 2 3" xfId="45562"/>
    <cellStyle name="40% - Accent2 3 2 2 3 2" xfId="45563"/>
    <cellStyle name="40% - Accent2 3 2 2 3 2 2" xfId="45564"/>
    <cellStyle name="40% - Accent2 3 2 2 3 2 2 2" xfId="45565"/>
    <cellStyle name="40% - Accent2 3 2 2 3 2 2 2 2" xfId="45566"/>
    <cellStyle name="40% - Accent2 3 2 2 3 2 2 3" xfId="45567"/>
    <cellStyle name="40% - Accent2 3 2 2 3 2 3" xfId="45568"/>
    <cellStyle name="40% - Accent2 3 2 2 3 2 3 2" xfId="45569"/>
    <cellStyle name="40% - Accent2 3 2 2 3 2 4" xfId="45570"/>
    <cellStyle name="40% - Accent2 3 2 2 3 3" xfId="45571"/>
    <cellStyle name="40% - Accent2 3 2 2 3 3 2" xfId="45572"/>
    <cellStyle name="40% - Accent2 3 2 2 3 3 2 2" xfId="45573"/>
    <cellStyle name="40% - Accent2 3 2 2 3 3 2 2 2" xfId="45574"/>
    <cellStyle name="40% - Accent2 3 2 2 3 3 2 3" xfId="45575"/>
    <cellStyle name="40% - Accent2 3 2 2 3 3 3" xfId="45576"/>
    <cellStyle name="40% - Accent2 3 2 2 3 3 3 2" xfId="45577"/>
    <cellStyle name="40% - Accent2 3 2 2 3 3 4" xfId="45578"/>
    <cellStyle name="40% - Accent2 3 2 2 3 4" xfId="45579"/>
    <cellStyle name="40% - Accent2 3 2 2 3 4 2" xfId="45580"/>
    <cellStyle name="40% - Accent2 3 2 2 3 4 2 2" xfId="45581"/>
    <cellStyle name="40% - Accent2 3 2 2 3 4 3" xfId="45582"/>
    <cellStyle name="40% - Accent2 3 2 2 3 5" xfId="45583"/>
    <cellStyle name="40% - Accent2 3 2 2 3 5 2" xfId="45584"/>
    <cellStyle name="40% - Accent2 3 2 2 3 6" xfId="45585"/>
    <cellStyle name="40% - Accent2 3 2 2 4" xfId="45586"/>
    <cellStyle name="40% - Accent2 3 2 2 4 2" xfId="45587"/>
    <cellStyle name="40% - Accent2 3 2 2 4 2 2" xfId="45588"/>
    <cellStyle name="40% - Accent2 3 2 2 4 2 2 2" xfId="45589"/>
    <cellStyle name="40% - Accent2 3 2 2 4 2 3" xfId="45590"/>
    <cellStyle name="40% - Accent2 3 2 2 4 3" xfId="45591"/>
    <cellStyle name="40% - Accent2 3 2 2 4 3 2" xfId="45592"/>
    <cellStyle name="40% - Accent2 3 2 2 4 4" xfId="45593"/>
    <cellStyle name="40% - Accent2 3 2 2 5" xfId="45594"/>
    <cellStyle name="40% - Accent2 3 2 2 5 2" xfId="45595"/>
    <cellStyle name="40% - Accent2 3 2 2 5 2 2" xfId="45596"/>
    <cellStyle name="40% - Accent2 3 2 2 5 2 2 2" xfId="45597"/>
    <cellStyle name="40% - Accent2 3 2 2 5 2 3" xfId="45598"/>
    <cellStyle name="40% - Accent2 3 2 2 5 3" xfId="45599"/>
    <cellStyle name="40% - Accent2 3 2 2 5 3 2" xfId="45600"/>
    <cellStyle name="40% - Accent2 3 2 2 5 4" xfId="45601"/>
    <cellStyle name="40% - Accent2 3 2 2 6" xfId="45602"/>
    <cellStyle name="40% - Accent2 3 2 2 6 2" xfId="45603"/>
    <cellStyle name="40% - Accent2 3 2 2 6 2 2" xfId="45604"/>
    <cellStyle name="40% - Accent2 3 2 2 6 3" xfId="45605"/>
    <cellStyle name="40% - Accent2 3 2 2 7" xfId="45606"/>
    <cellStyle name="40% - Accent2 3 2 2 7 2" xfId="45607"/>
    <cellStyle name="40% - Accent2 3 2 2 8" xfId="45608"/>
    <cellStyle name="40% - Accent2 3 2 3" xfId="186"/>
    <cellStyle name="40% - Accent2 3 2 3 2" xfId="45609"/>
    <cellStyle name="40% - Accent2 3 2 3 2 2" xfId="45610"/>
    <cellStyle name="40% - Accent2 3 2 3 2 2 2" xfId="45611"/>
    <cellStyle name="40% - Accent2 3 2 3 2 2 2 2" xfId="45612"/>
    <cellStyle name="40% - Accent2 3 2 3 2 2 2 2 2" xfId="45613"/>
    <cellStyle name="40% - Accent2 3 2 3 2 2 2 3" xfId="45614"/>
    <cellStyle name="40% - Accent2 3 2 3 2 2 3" xfId="45615"/>
    <cellStyle name="40% - Accent2 3 2 3 2 2 3 2" xfId="45616"/>
    <cellStyle name="40% - Accent2 3 2 3 2 2 4" xfId="45617"/>
    <cellStyle name="40% - Accent2 3 2 3 2 3" xfId="45618"/>
    <cellStyle name="40% - Accent2 3 2 3 2 3 2" xfId="45619"/>
    <cellStyle name="40% - Accent2 3 2 3 2 3 2 2" xfId="45620"/>
    <cellStyle name="40% - Accent2 3 2 3 2 3 2 2 2" xfId="45621"/>
    <cellStyle name="40% - Accent2 3 2 3 2 3 2 3" xfId="45622"/>
    <cellStyle name="40% - Accent2 3 2 3 2 3 3" xfId="45623"/>
    <cellStyle name="40% - Accent2 3 2 3 2 3 3 2" xfId="45624"/>
    <cellStyle name="40% - Accent2 3 2 3 2 3 4" xfId="45625"/>
    <cellStyle name="40% - Accent2 3 2 3 2 4" xfId="45626"/>
    <cellStyle name="40% - Accent2 3 2 3 2 4 2" xfId="45627"/>
    <cellStyle name="40% - Accent2 3 2 3 2 4 2 2" xfId="45628"/>
    <cellStyle name="40% - Accent2 3 2 3 2 4 3" xfId="45629"/>
    <cellStyle name="40% - Accent2 3 2 3 2 5" xfId="45630"/>
    <cellStyle name="40% - Accent2 3 2 3 2 5 2" xfId="45631"/>
    <cellStyle name="40% - Accent2 3 2 3 2 6" xfId="45632"/>
    <cellStyle name="40% - Accent2 3 2 3 3" xfId="45633"/>
    <cellStyle name="40% - Accent2 3 2 3 3 2" xfId="45634"/>
    <cellStyle name="40% - Accent2 3 2 3 3 2 2" xfId="45635"/>
    <cellStyle name="40% - Accent2 3 2 3 3 2 2 2" xfId="45636"/>
    <cellStyle name="40% - Accent2 3 2 3 3 2 3" xfId="45637"/>
    <cellStyle name="40% - Accent2 3 2 3 3 3" xfId="45638"/>
    <cellStyle name="40% - Accent2 3 2 3 3 3 2" xfId="45639"/>
    <cellStyle name="40% - Accent2 3 2 3 3 4" xfId="45640"/>
    <cellStyle name="40% - Accent2 3 2 3 4" xfId="45641"/>
    <cellStyle name="40% - Accent2 3 2 3 4 2" xfId="45642"/>
    <cellStyle name="40% - Accent2 3 2 3 4 2 2" xfId="45643"/>
    <cellStyle name="40% - Accent2 3 2 3 4 2 2 2" xfId="45644"/>
    <cellStyle name="40% - Accent2 3 2 3 4 2 3" xfId="45645"/>
    <cellStyle name="40% - Accent2 3 2 3 4 3" xfId="45646"/>
    <cellStyle name="40% - Accent2 3 2 3 4 3 2" xfId="45647"/>
    <cellStyle name="40% - Accent2 3 2 3 4 4" xfId="45648"/>
    <cellStyle name="40% - Accent2 3 2 3 5" xfId="45649"/>
    <cellStyle name="40% - Accent2 3 2 3 5 2" xfId="45650"/>
    <cellStyle name="40% - Accent2 3 2 3 5 2 2" xfId="45651"/>
    <cellStyle name="40% - Accent2 3 2 3 5 3" xfId="45652"/>
    <cellStyle name="40% - Accent2 3 2 3 6" xfId="45653"/>
    <cellStyle name="40% - Accent2 3 2 3 6 2" xfId="45654"/>
    <cellStyle name="40% - Accent2 3 2 3 7" xfId="45655"/>
    <cellStyle name="40% - Accent2 3 2 4" xfId="45656"/>
    <cellStyle name="40% - Accent2 3 2 4 2" xfId="45657"/>
    <cellStyle name="40% - Accent2 3 2 4 2 2" xfId="45658"/>
    <cellStyle name="40% - Accent2 3 2 4 2 2 2" xfId="45659"/>
    <cellStyle name="40% - Accent2 3 2 4 2 2 2 2" xfId="45660"/>
    <cellStyle name="40% - Accent2 3 2 4 2 2 3" xfId="45661"/>
    <cellStyle name="40% - Accent2 3 2 4 2 3" xfId="45662"/>
    <cellStyle name="40% - Accent2 3 2 4 2 3 2" xfId="45663"/>
    <cellStyle name="40% - Accent2 3 2 4 2 4" xfId="45664"/>
    <cellStyle name="40% - Accent2 3 2 4 3" xfId="45665"/>
    <cellStyle name="40% - Accent2 3 2 4 3 2" xfId="45666"/>
    <cellStyle name="40% - Accent2 3 2 4 3 2 2" xfId="45667"/>
    <cellStyle name="40% - Accent2 3 2 4 3 2 2 2" xfId="45668"/>
    <cellStyle name="40% - Accent2 3 2 4 3 2 3" xfId="45669"/>
    <cellStyle name="40% - Accent2 3 2 4 3 3" xfId="45670"/>
    <cellStyle name="40% - Accent2 3 2 4 3 3 2" xfId="45671"/>
    <cellStyle name="40% - Accent2 3 2 4 3 4" xfId="45672"/>
    <cellStyle name="40% - Accent2 3 2 4 4" xfId="45673"/>
    <cellStyle name="40% - Accent2 3 2 4 4 2" xfId="45674"/>
    <cellStyle name="40% - Accent2 3 2 4 4 2 2" xfId="45675"/>
    <cellStyle name="40% - Accent2 3 2 4 4 3" xfId="45676"/>
    <cellStyle name="40% - Accent2 3 2 4 5" xfId="45677"/>
    <cellStyle name="40% - Accent2 3 2 4 5 2" xfId="45678"/>
    <cellStyle name="40% - Accent2 3 2 4 6" xfId="45679"/>
    <cellStyle name="40% - Accent2 3 2 5" xfId="45680"/>
    <cellStyle name="40% - Accent2 3 2 5 2" xfId="45681"/>
    <cellStyle name="40% - Accent2 3 2 5 2 2" xfId="45682"/>
    <cellStyle name="40% - Accent2 3 2 5 2 2 2" xfId="45683"/>
    <cellStyle name="40% - Accent2 3 2 5 2 2 2 2" xfId="45684"/>
    <cellStyle name="40% - Accent2 3 2 5 2 2 3" xfId="45685"/>
    <cellStyle name="40% - Accent2 3 2 5 2 3" xfId="45686"/>
    <cellStyle name="40% - Accent2 3 2 5 2 3 2" xfId="45687"/>
    <cellStyle name="40% - Accent2 3 2 5 2 4" xfId="45688"/>
    <cellStyle name="40% - Accent2 3 2 5 3" xfId="45689"/>
    <cellStyle name="40% - Accent2 3 2 5 3 2" xfId="45690"/>
    <cellStyle name="40% - Accent2 3 2 5 3 2 2" xfId="45691"/>
    <cellStyle name="40% - Accent2 3 2 5 3 2 2 2" xfId="45692"/>
    <cellStyle name="40% - Accent2 3 2 5 3 2 3" xfId="45693"/>
    <cellStyle name="40% - Accent2 3 2 5 3 3" xfId="45694"/>
    <cellStyle name="40% - Accent2 3 2 5 3 3 2" xfId="45695"/>
    <cellStyle name="40% - Accent2 3 2 5 3 4" xfId="45696"/>
    <cellStyle name="40% - Accent2 3 2 5 4" xfId="45697"/>
    <cellStyle name="40% - Accent2 3 2 5 4 2" xfId="45698"/>
    <cellStyle name="40% - Accent2 3 2 5 4 2 2" xfId="45699"/>
    <cellStyle name="40% - Accent2 3 2 5 4 3" xfId="45700"/>
    <cellStyle name="40% - Accent2 3 2 5 5" xfId="45701"/>
    <cellStyle name="40% - Accent2 3 2 5 5 2" xfId="45702"/>
    <cellStyle name="40% - Accent2 3 2 5 6" xfId="45703"/>
    <cellStyle name="40% - Accent2 3 2 6" xfId="45704"/>
    <cellStyle name="40% - Accent2 3 2 6 2" xfId="45705"/>
    <cellStyle name="40% - Accent2 3 2 6 2 2" xfId="45706"/>
    <cellStyle name="40% - Accent2 3 2 6 2 2 2" xfId="45707"/>
    <cellStyle name="40% - Accent2 3 2 6 2 3" xfId="45708"/>
    <cellStyle name="40% - Accent2 3 2 6 3" xfId="45709"/>
    <cellStyle name="40% - Accent2 3 2 6 3 2" xfId="45710"/>
    <cellStyle name="40% - Accent2 3 2 6 4" xfId="45711"/>
    <cellStyle name="40% - Accent2 3 2 7" xfId="45712"/>
    <cellStyle name="40% - Accent2 3 2 7 2" xfId="45713"/>
    <cellStyle name="40% - Accent2 3 2 7 2 2" xfId="45714"/>
    <cellStyle name="40% - Accent2 3 2 7 2 2 2" xfId="45715"/>
    <cellStyle name="40% - Accent2 3 2 7 2 3" xfId="45716"/>
    <cellStyle name="40% - Accent2 3 2 7 3" xfId="45717"/>
    <cellStyle name="40% - Accent2 3 2 7 3 2" xfId="45718"/>
    <cellStyle name="40% - Accent2 3 2 7 4" xfId="45719"/>
    <cellStyle name="40% - Accent2 3 2 8" xfId="45720"/>
    <cellStyle name="40% - Accent2 3 2 8 2" xfId="45721"/>
    <cellStyle name="40% - Accent2 3 2 8 2 2" xfId="45722"/>
    <cellStyle name="40% - Accent2 3 2 8 3" xfId="45723"/>
    <cellStyle name="40% - Accent2 3 2 9" xfId="45724"/>
    <cellStyle name="40% - Accent2 3 2 9 2" xfId="45725"/>
    <cellStyle name="40% - Accent2 3 3" xfId="187"/>
    <cellStyle name="40% - Accent2 3 3 2" xfId="188"/>
    <cellStyle name="40% - Accent2 3 3 2 2" xfId="45726"/>
    <cellStyle name="40% - Accent2 3 3 2 2 2" xfId="45727"/>
    <cellStyle name="40% - Accent2 3 3 2 2 2 2" xfId="45728"/>
    <cellStyle name="40% - Accent2 3 3 2 2 2 2 2" xfId="45729"/>
    <cellStyle name="40% - Accent2 3 3 2 2 2 2 2 2" xfId="45730"/>
    <cellStyle name="40% - Accent2 3 3 2 2 2 2 3" xfId="45731"/>
    <cellStyle name="40% - Accent2 3 3 2 2 2 3" xfId="45732"/>
    <cellStyle name="40% - Accent2 3 3 2 2 2 3 2" xfId="45733"/>
    <cellStyle name="40% - Accent2 3 3 2 2 2 4" xfId="45734"/>
    <cellStyle name="40% - Accent2 3 3 2 2 3" xfId="45735"/>
    <cellStyle name="40% - Accent2 3 3 2 2 3 2" xfId="45736"/>
    <cellStyle name="40% - Accent2 3 3 2 2 3 2 2" xfId="45737"/>
    <cellStyle name="40% - Accent2 3 3 2 2 3 2 2 2" xfId="45738"/>
    <cellStyle name="40% - Accent2 3 3 2 2 3 2 3" xfId="45739"/>
    <cellStyle name="40% - Accent2 3 3 2 2 3 3" xfId="45740"/>
    <cellStyle name="40% - Accent2 3 3 2 2 3 3 2" xfId="45741"/>
    <cellStyle name="40% - Accent2 3 3 2 2 3 4" xfId="45742"/>
    <cellStyle name="40% - Accent2 3 3 2 2 4" xfId="45743"/>
    <cellStyle name="40% - Accent2 3 3 2 2 4 2" xfId="45744"/>
    <cellStyle name="40% - Accent2 3 3 2 2 4 2 2" xfId="45745"/>
    <cellStyle name="40% - Accent2 3 3 2 2 4 3" xfId="45746"/>
    <cellStyle name="40% - Accent2 3 3 2 2 5" xfId="45747"/>
    <cellStyle name="40% - Accent2 3 3 2 2 5 2" xfId="45748"/>
    <cellStyle name="40% - Accent2 3 3 2 2 6" xfId="45749"/>
    <cellStyle name="40% - Accent2 3 3 2 3" xfId="45750"/>
    <cellStyle name="40% - Accent2 3 3 2 3 2" xfId="45751"/>
    <cellStyle name="40% - Accent2 3 3 2 3 2 2" xfId="45752"/>
    <cellStyle name="40% - Accent2 3 3 2 3 2 2 2" xfId="45753"/>
    <cellStyle name="40% - Accent2 3 3 2 3 2 3" xfId="45754"/>
    <cellStyle name="40% - Accent2 3 3 2 3 3" xfId="45755"/>
    <cellStyle name="40% - Accent2 3 3 2 3 3 2" xfId="45756"/>
    <cellStyle name="40% - Accent2 3 3 2 3 4" xfId="45757"/>
    <cellStyle name="40% - Accent2 3 3 2 4" xfId="45758"/>
    <cellStyle name="40% - Accent2 3 3 2 4 2" xfId="45759"/>
    <cellStyle name="40% - Accent2 3 3 2 4 2 2" xfId="45760"/>
    <cellStyle name="40% - Accent2 3 3 2 4 2 2 2" xfId="45761"/>
    <cellStyle name="40% - Accent2 3 3 2 4 2 3" xfId="45762"/>
    <cellStyle name="40% - Accent2 3 3 2 4 3" xfId="45763"/>
    <cellStyle name="40% - Accent2 3 3 2 4 3 2" xfId="45764"/>
    <cellStyle name="40% - Accent2 3 3 2 4 4" xfId="45765"/>
    <cellStyle name="40% - Accent2 3 3 2 5" xfId="45766"/>
    <cellStyle name="40% - Accent2 3 3 2 5 2" xfId="45767"/>
    <cellStyle name="40% - Accent2 3 3 2 5 2 2" xfId="45768"/>
    <cellStyle name="40% - Accent2 3 3 2 5 3" xfId="45769"/>
    <cellStyle name="40% - Accent2 3 3 2 6" xfId="45770"/>
    <cellStyle name="40% - Accent2 3 3 2 6 2" xfId="45771"/>
    <cellStyle name="40% - Accent2 3 3 2 7" xfId="45772"/>
    <cellStyle name="40% - Accent2 3 3 3" xfId="45773"/>
    <cellStyle name="40% - Accent2 3 3 3 2" xfId="45774"/>
    <cellStyle name="40% - Accent2 3 3 3 2 2" xfId="45775"/>
    <cellStyle name="40% - Accent2 3 3 3 2 2 2" xfId="45776"/>
    <cellStyle name="40% - Accent2 3 3 3 2 2 2 2" xfId="45777"/>
    <cellStyle name="40% - Accent2 3 3 3 2 2 3" xfId="45778"/>
    <cellStyle name="40% - Accent2 3 3 3 2 3" xfId="45779"/>
    <cellStyle name="40% - Accent2 3 3 3 2 3 2" xfId="45780"/>
    <cellStyle name="40% - Accent2 3 3 3 2 4" xfId="45781"/>
    <cellStyle name="40% - Accent2 3 3 3 3" xfId="45782"/>
    <cellStyle name="40% - Accent2 3 3 3 3 2" xfId="45783"/>
    <cellStyle name="40% - Accent2 3 3 3 3 2 2" xfId="45784"/>
    <cellStyle name="40% - Accent2 3 3 3 3 2 2 2" xfId="45785"/>
    <cellStyle name="40% - Accent2 3 3 3 3 2 3" xfId="45786"/>
    <cellStyle name="40% - Accent2 3 3 3 3 3" xfId="45787"/>
    <cellStyle name="40% - Accent2 3 3 3 3 3 2" xfId="45788"/>
    <cellStyle name="40% - Accent2 3 3 3 3 4" xfId="45789"/>
    <cellStyle name="40% - Accent2 3 3 3 4" xfId="45790"/>
    <cellStyle name="40% - Accent2 3 3 3 4 2" xfId="45791"/>
    <cellStyle name="40% - Accent2 3 3 3 4 2 2" xfId="45792"/>
    <cellStyle name="40% - Accent2 3 3 3 4 3" xfId="45793"/>
    <cellStyle name="40% - Accent2 3 3 3 5" xfId="45794"/>
    <cellStyle name="40% - Accent2 3 3 3 5 2" xfId="45795"/>
    <cellStyle name="40% - Accent2 3 3 3 6" xfId="45796"/>
    <cellStyle name="40% - Accent2 3 3 4" xfId="45797"/>
    <cellStyle name="40% - Accent2 3 3 4 2" xfId="45798"/>
    <cellStyle name="40% - Accent2 3 3 4 2 2" xfId="45799"/>
    <cellStyle name="40% - Accent2 3 3 4 2 2 2" xfId="45800"/>
    <cellStyle name="40% - Accent2 3 3 4 2 3" xfId="45801"/>
    <cellStyle name="40% - Accent2 3 3 4 3" xfId="45802"/>
    <cellStyle name="40% - Accent2 3 3 4 3 2" xfId="45803"/>
    <cellStyle name="40% - Accent2 3 3 4 4" xfId="45804"/>
    <cellStyle name="40% - Accent2 3 3 5" xfId="45805"/>
    <cellStyle name="40% - Accent2 3 3 5 2" xfId="45806"/>
    <cellStyle name="40% - Accent2 3 3 5 2 2" xfId="45807"/>
    <cellStyle name="40% - Accent2 3 3 5 2 2 2" xfId="45808"/>
    <cellStyle name="40% - Accent2 3 3 5 2 3" xfId="45809"/>
    <cellStyle name="40% - Accent2 3 3 5 3" xfId="45810"/>
    <cellStyle name="40% - Accent2 3 3 5 3 2" xfId="45811"/>
    <cellStyle name="40% - Accent2 3 3 5 4" xfId="45812"/>
    <cellStyle name="40% - Accent2 3 3 6" xfId="45813"/>
    <cellStyle name="40% - Accent2 3 3 6 2" xfId="45814"/>
    <cellStyle name="40% - Accent2 3 3 6 2 2" xfId="45815"/>
    <cellStyle name="40% - Accent2 3 3 6 3" xfId="45816"/>
    <cellStyle name="40% - Accent2 3 3 7" xfId="45817"/>
    <cellStyle name="40% - Accent2 3 3 7 2" xfId="45818"/>
    <cellStyle name="40% - Accent2 3 3 8" xfId="45819"/>
    <cellStyle name="40% - Accent2 3 4" xfId="189"/>
    <cellStyle name="40% - Accent2 3 4 2" xfId="45820"/>
    <cellStyle name="40% - Accent2 3 4 2 2" xfId="45821"/>
    <cellStyle name="40% - Accent2 3 4 2 2 2" xfId="45822"/>
    <cellStyle name="40% - Accent2 3 4 2 2 2 2" xfId="45823"/>
    <cellStyle name="40% - Accent2 3 4 2 2 2 2 2" xfId="45824"/>
    <cellStyle name="40% - Accent2 3 4 2 2 2 3" xfId="45825"/>
    <cellStyle name="40% - Accent2 3 4 2 2 3" xfId="45826"/>
    <cellStyle name="40% - Accent2 3 4 2 2 3 2" xfId="45827"/>
    <cellStyle name="40% - Accent2 3 4 2 2 4" xfId="45828"/>
    <cellStyle name="40% - Accent2 3 4 2 3" xfId="45829"/>
    <cellStyle name="40% - Accent2 3 4 2 3 2" xfId="45830"/>
    <cellStyle name="40% - Accent2 3 4 2 3 2 2" xfId="45831"/>
    <cellStyle name="40% - Accent2 3 4 2 3 2 2 2" xfId="45832"/>
    <cellStyle name="40% - Accent2 3 4 2 3 2 3" xfId="45833"/>
    <cellStyle name="40% - Accent2 3 4 2 3 3" xfId="45834"/>
    <cellStyle name="40% - Accent2 3 4 2 3 3 2" xfId="45835"/>
    <cellStyle name="40% - Accent2 3 4 2 3 4" xfId="45836"/>
    <cellStyle name="40% - Accent2 3 4 2 4" xfId="45837"/>
    <cellStyle name="40% - Accent2 3 4 2 4 2" xfId="45838"/>
    <cellStyle name="40% - Accent2 3 4 2 4 2 2" xfId="45839"/>
    <cellStyle name="40% - Accent2 3 4 2 4 3" xfId="45840"/>
    <cellStyle name="40% - Accent2 3 4 2 5" xfId="45841"/>
    <cellStyle name="40% - Accent2 3 4 2 5 2" xfId="45842"/>
    <cellStyle name="40% - Accent2 3 4 2 6" xfId="45843"/>
    <cellStyle name="40% - Accent2 3 4 3" xfId="45844"/>
    <cellStyle name="40% - Accent2 3 4 3 2" xfId="45845"/>
    <cellStyle name="40% - Accent2 3 4 3 2 2" xfId="45846"/>
    <cellStyle name="40% - Accent2 3 4 3 2 2 2" xfId="45847"/>
    <cellStyle name="40% - Accent2 3 4 3 2 3" xfId="45848"/>
    <cellStyle name="40% - Accent2 3 4 3 3" xfId="45849"/>
    <cellStyle name="40% - Accent2 3 4 3 3 2" xfId="45850"/>
    <cellStyle name="40% - Accent2 3 4 3 4" xfId="45851"/>
    <cellStyle name="40% - Accent2 3 4 4" xfId="45852"/>
    <cellStyle name="40% - Accent2 3 4 4 2" xfId="45853"/>
    <cellStyle name="40% - Accent2 3 4 4 2 2" xfId="45854"/>
    <cellStyle name="40% - Accent2 3 4 4 2 2 2" xfId="45855"/>
    <cellStyle name="40% - Accent2 3 4 4 2 3" xfId="45856"/>
    <cellStyle name="40% - Accent2 3 4 4 3" xfId="45857"/>
    <cellStyle name="40% - Accent2 3 4 4 3 2" xfId="45858"/>
    <cellStyle name="40% - Accent2 3 4 4 4" xfId="45859"/>
    <cellStyle name="40% - Accent2 3 4 5" xfId="45860"/>
    <cellStyle name="40% - Accent2 3 4 5 2" xfId="45861"/>
    <cellStyle name="40% - Accent2 3 4 5 2 2" xfId="45862"/>
    <cellStyle name="40% - Accent2 3 4 5 3" xfId="45863"/>
    <cellStyle name="40% - Accent2 3 4 6" xfId="45864"/>
    <cellStyle name="40% - Accent2 3 4 6 2" xfId="45865"/>
    <cellStyle name="40% - Accent2 3 4 7" xfId="45866"/>
    <cellStyle name="40% - Accent2 3 5" xfId="45867"/>
    <cellStyle name="40% - Accent2 3 5 2" xfId="45868"/>
    <cellStyle name="40% - Accent2 3 5 2 2" xfId="45869"/>
    <cellStyle name="40% - Accent2 3 5 2 2 2" xfId="45870"/>
    <cellStyle name="40% - Accent2 3 5 2 2 2 2" xfId="45871"/>
    <cellStyle name="40% - Accent2 3 5 2 2 3" xfId="45872"/>
    <cellStyle name="40% - Accent2 3 5 2 3" xfId="45873"/>
    <cellStyle name="40% - Accent2 3 5 2 3 2" xfId="45874"/>
    <cellStyle name="40% - Accent2 3 5 2 4" xfId="45875"/>
    <cellStyle name="40% - Accent2 3 5 3" xfId="45876"/>
    <cellStyle name="40% - Accent2 3 5 3 2" xfId="45877"/>
    <cellStyle name="40% - Accent2 3 5 3 2 2" xfId="45878"/>
    <cellStyle name="40% - Accent2 3 5 3 2 2 2" xfId="45879"/>
    <cellStyle name="40% - Accent2 3 5 3 2 3" xfId="45880"/>
    <cellStyle name="40% - Accent2 3 5 3 3" xfId="45881"/>
    <cellStyle name="40% - Accent2 3 5 3 3 2" xfId="45882"/>
    <cellStyle name="40% - Accent2 3 5 3 4" xfId="45883"/>
    <cellStyle name="40% - Accent2 3 5 4" xfId="45884"/>
    <cellStyle name="40% - Accent2 3 5 4 2" xfId="45885"/>
    <cellStyle name="40% - Accent2 3 5 4 2 2" xfId="45886"/>
    <cellStyle name="40% - Accent2 3 5 4 3" xfId="45887"/>
    <cellStyle name="40% - Accent2 3 5 5" xfId="45888"/>
    <cellStyle name="40% - Accent2 3 5 5 2" xfId="45889"/>
    <cellStyle name="40% - Accent2 3 5 6" xfId="45890"/>
    <cellStyle name="40% - Accent2 3 6" xfId="45891"/>
    <cellStyle name="40% - Accent2 3 6 2" xfId="45892"/>
    <cellStyle name="40% - Accent2 3 6 2 2" xfId="45893"/>
    <cellStyle name="40% - Accent2 3 6 2 2 2" xfId="45894"/>
    <cellStyle name="40% - Accent2 3 6 2 2 2 2" xfId="45895"/>
    <cellStyle name="40% - Accent2 3 6 2 2 3" xfId="45896"/>
    <cellStyle name="40% - Accent2 3 6 2 3" xfId="45897"/>
    <cellStyle name="40% - Accent2 3 6 2 3 2" xfId="45898"/>
    <cellStyle name="40% - Accent2 3 6 2 4" xfId="45899"/>
    <cellStyle name="40% - Accent2 3 6 3" xfId="45900"/>
    <cellStyle name="40% - Accent2 3 6 3 2" xfId="45901"/>
    <cellStyle name="40% - Accent2 3 6 3 2 2" xfId="45902"/>
    <cellStyle name="40% - Accent2 3 6 3 2 2 2" xfId="45903"/>
    <cellStyle name="40% - Accent2 3 6 3 2 3" xfId="45904"/>
    <cellStyle name="40% - Accent2 3 6 3 3" xfId="45905"/>
    <cellStyle name="40% - Accent2 3 6 3 3 2" xfId="45906"/>
    <cellStyle name="40% - Accent2 3 6 3 4" xfId="45907"/>
    <cellStyle name="40% - Accent2 3 6 4" xfId="45908"/>
    <cellStyle name="40% - Accent2 3 6 4 2" xfId="45909"/>
    <cellStyle name="40% - Accent2 3 6 4 2 2" xfId="45910"/>
    <cellStyle name="40% - Accent2 3 6 4 3" xfId="45911"/>
    <cellStyle name="40% - Accent2 3 6 5" xfId="45912"/>
    <cellStyle name="40% - Accent2 3 6 5 2" xfId="45913"/>
    <cellStyle name="40% - Accent2 3 6 6" xfId="45914"/>
    <cellStyle name="40% - Accent2 3 7" xfId="45915"/>
    <cellStyle name="40% - Accent2 3 7 2" xfId="45916"/>
    <cellStyle name="40% - Accent2 3 7 2 2" xfId="45917"/>
    <cellStyle name="40% - Accent2 3 7 2 2 2" xfId="45918"/>
    <cellStyle name="40% - Accent2 3 7 2 3" xfId="45919"/>
    <cellStyle name="40% - Accent2 3 7 3" xfId="45920"/>
    <cellStyle name="40% - Accent2 3 7 3 2" xfId="45921"/>
    <cellStyle name="40% - Accent2 3 7 4" xfId="45922"/>
    <cellStyle name="40% - Accent2 3 8" xfId="45923"/>
    <cellStyle name="40% - Accent2 3 8 2" xfId="45924"/>
    <cellStyle name="40% - Accent2 3 8 2 2" xfId="45925"/>
    <cellStyle name="40% - Accent2 3 8 2 2 2" xfId="45926"/>
    <cellStyle name="40% - Accent2 3 8 2 3" xfId="45927"/>
    <cellStyle name="40% - Accent2 3 8 3" xfId="45928"/>
    <cellStyle name="40% - Accent2 3 8 3 2" xfId="45929"/>
    <cellStyle name="40% - Accent2 3 8 4" xfId="45930"/>
    <cellStyle name="40% - Accent2 3 9" xfId="45931"/>
    <cellStyle name="40% - Accent2 3 9 2" xfId="45932"/>
    <cellStyle name="40% - Accent2 3 9 2 2" xfId="45933"/>
    <cellStyle name="40% - Accent2 3 9 3" xfId="45934"/>
    <cellStyle name="40% - Accent2 4" xfId="190"/>
    <cellStyle name="40% - Accent2 4 10" xfId="45935"/>
    <cellStyle name="40% - Accent2 4 10 2" xfId="45936"/>
    <cellStyle name="40% - Accent2 4 11" xfId="45937"/>
    <cellStyle name="40% - Accent2 4 11 2" xfId="45938"/>
    <cellStyle name="40% - Accent2 4 12" xfId="45939"/>
    <cellStyle name="40% - Accent2 4 2" xfId="191"/>
    <cellStyle name="40% - Accent2 4 2 10" xfId="45940"/>
    <cellStyle name="40% - Accent2 4 2 10 2" xfId="45941"/>
    <cellStyle name="40% - Accent2 4 2 11" xfId="45942"/>
    <cellStyle name="40% - Accent2 4 2 2" xfId="192"/>
    <cellStyle name="40% - Accent2 4 2 2 2" xfId="193"/>
    <cellStyle name="40% - Accent2 4 2 2 2 2" xfId="45943"/>
    <cellStyle name="40% - Accent2 4 2 2 2 2 2" xfId="45944"/>
    <cellStyle name="40% - Accent2 4 2 2 2 2 2 2" xfId="45945"/>
    <cellStyle name="40% - Accent2 4 2 2 2 2 2 2 2" xfId="45946"/>
    <cellStyle name="40% - Accent2 4 2 2 2 2 2 2 2 2" xfId="45947"/>
    <cellStyle name="40% - Accent2 4 2 2 2 2 2 2 3" xfId="45948"/>
    <cellStyle name="40% - Accent2 4 2 2 2 2 2 3" xfId="45949"/>
    <cellStyle name="40% - Accent2 4 2 2 2 2 2 3 2" xfId="45950"/>
    <cellStyle name="40% - Accent2 4 2 2 2 2 2 4" xfId="45951"/>
    <cellStyle name="40% - Accent2 4 2 2 2 2 3" xfId="45952"/>
    <cellStyle name="40% - Accent2 4 2 2 2 2 3 2" xfId="45953"/>
    <cellStyle name="40% - Accent2 4 2 2 2 2 3 2 2" xfId="45954"/>
    <cellStyle name="40% - Accent2 4 2 2 2 2 3 2 2 2" xfId="45955"/>
    <cellStyle name="40% - Accent2 4 2 2 2 2 3 2 3" xfId="45956"/>
    <cellStyle name="40% - Accent2 4 2 2 2 2 3 3" xfId="45957"/>
    <cellStyle name="40% - Accent2 4 2 2 2 2 3 3 2" xfId="45958"/>
    <cellStyle name="40% - Accent2 4 2 2 2 2 3 4" xfId="45959"/>
    <cellStyle name="40% - Accent2 4 2 2 2 2 4" xfId="45960"/>
    <cellStyle name="40% - Accent2 4 2 2 2 2 4 2" xfId="45961"/>
    <cellStyle name="40% - Accent2 4 2 2 2 2 4 2 2" xfId="45962"/>
    <cellStyle name="40% - Accent2 4 2 2 2 2 4 3" xfId="45963"/>
    <cellStyle name="40% - Accent2 4 2 2 2 2 5" xfId="45964"/>
    <cellStyle name="40% - Accent2 4 2 2 2 2 5 2" xfId="45965"/>
    <cellStyle name="40% - Accent2 4 2 2 2 2 6" xfId="45966"/>
    <cellStyle name="40% - Accent2 4 2 2 2 3" xfId="45967"/>
    <cellStyle name="40% - Accent2 4 2 2 2 3 2" xfId="45968"/>
    <cellStyle name="40% - Accent2 4 2 2 2 3 2 2" xfId="45969"/>
    <cellStyle name="40% - Accent2 4 2 2 2 3 2 2 2" xfId="45970"/>
    <cellStyle name="40% - Accent2 4 2 2 2 3 2 3" xfId="45971"/>
    <cellStyle name="40% - Accent2 4 2 2 2 3 3" xfId="45972"/>
    <cellStyle name="40% - Accent2 4 2 2 2 3 3 2" xfId="45973"/>
    <cellStyle name="40% - Accent2 4 2 2 2 3 4" xfId="45974"/>
    <cellStyle name="40% - Accent2 4 2 2 2 4" xfId="45975"/>
    <cellStyle name="40% - Accent2 4 2 2 2 4 2" xfId="45976"/>
    <cellStyle name="40% - Accent2 4 2 2 2 4 2 2" xfId="45977"/>
    <cellStyle name="40% - Accent2 4 2 2 2 4 2 2 2" xfId="45978"/>
    <cellStyle name="40% - Accent2 4 2 2 2 4 2 3" xfId="45979"/>
    <cellStyle name="40% - Accent2 4 2 2 2 4 3" xfId="45980"/>
    <cellStyle name="40% - Accent2 4 2 2 2 4 3 2" xfId="45981"/>
    <cellStyle name="40% - Accent2 4 2 2 2 4 4" xfId="45982"/>
    <cellStyle name="40% - Accent2 4 2 2 2 5" xfId="45983"/>
    <cellStyle name="40% - Accent2 4 2 2 2 5 2" xfId="45984"/>
    <cellStyle name="40% - Accent2 4 2 2 2 5 2 2" xfId="45985"/>
    <cellStyle name="40% - Accent2 4 2 2 2 5 3" xfId="45986"/>
    <cellStyle name="40% - Accent2 4 2 2 2 6" xfId="45987"/>
    <cellStyle name="40% - Accent2 4 2 2 2 6 2" xfId="45988"/>
    <cellStyle name="40% - Accent2 4 2 2 2 7" xfId="45989"/>
    <cellStyle name="40% - Accent2 4 2 2 3" xfId="45990"/>
    <cellStyle name="40% - Accent2 4 2 2 3 2" xfId="45991"/>
    <cellStyle name="40% - Accent2 4 2 2 3 2 2" xfId="45992"/>
    <cellStyle name="40% - Accent2 4 2 2 3 2 2 2" xfId="45993"/>
    <cellStyle name="40% - Accent2 4 2 2 3 2 2 2 2" xfId="45994"/>
    <cellStyle name="40% - Accent2 4 2 2 3 2 2 3" xfId="45995"/>
    <cellStyle name="40% - Accent2 4 2 2 3 2 3" xfId="45996"/>
    <cellStyle name="40% - Accent2 4 2 2 3 2 3 2" xfId="45997"/>
    <cellStyle name="40% - Accent2 4 2 2 3 2 4" xfId="45998"/>
    <cellStyle name="40% - Accent2 4 2 2 3 3" xfId="45999"/>
    <cellStyle name="40% - Accent2 4 2 2 3 3 2" xfId="46000"/>
    <cellStyle name="40% - Accent2 4 2 2 3 3 2 2" xfId="46001"/>
    <cellStyle name="40% - Accent2 4 2 2 3 3 2 2 2" xfId="46002"/>
    <cellStyle name="40% - Accent2 4 2 2 3 3 2 3" xfId="46003"/>
    <cellStyle name="40% - Accent2 4 2 2 3 3 3" xfId="46004"/>
    <cellStyle name="40% - Accent2 4 2 2 3 3 3 2" xfId="46005"/>
    <cellStyle name="40% - Accent2 4 2 2 3 3 4" xfId="46006"/>
    <cellStyle name="40% - Accent2 4 2 2 3 4" xfId="46007"/>
    <cellStyle name="40% - Accent2 4 2 2 3 4 2" xfId="46008"/>
    <cellStyle name="40% - Accent2 4 2 2 3 4 2 2" xfId="46009"/>
    <cellStyle name="40% - Accent2 4 2 2 3 4 3" xfId="46010"/>
    <cellStyle name="40% - Accent2 4 2 2 3 5" xfId="46011"/>
    <cellStyle name="40% - Accent2 4 2 2 3 5 2" xfId="46012"/>
    <cellStyle name="40% - Accent2 4 2 2 3 6" xfId="46013"/>
    <cellStyle name="40% - Accent2 4 2 2 4" xfId="46014"/>
    <cellStyle name="40% - Accent2 4 2 2 4 2" xfId="46015"/>
    <cellStyle name="40% - Accent2 4 2 2 4 2 2" xfId="46016"/>
    <cellStyle name="40% - Accent2 4 2 2 4 2 2 2" xfId="46017"/>
    <cellStyle name="40% - Accent2 4 2 2 4 2 3" xfId="46018"/>
    <cellStyle name="40% - Accent2 4 2 2 4 3" xfId="46019"/>
    <cellStyle name="40% - Accent2 4 2 2 4 3 2" xfId="46020"/>
    <cellStyle name="40% - Accent2 4 2 2 4 4" xfId="46021"/>
    <cellStyle name="40% - Accent2 4 2 2 5" xfId="46022"/>
    <cellStyle name="40% - Accent2 4 2 2 5 2" xfId="46023"/>
    <cellStyle name="40% - Accent2 4 2 2 5 2 2" xfId="46024"/>
    <cellStyle name="40% - Accent2 4 2 2 5 2 2 2" xfId="46025"/>
    <cellStyle name="40% - Accent2 4 2 2 5 2 3" xfId="46026"/>
    <cellStyle name="40% - Accent2 4 2 2 5 3" xfId="46027"/>
    <cellStyle name="40% - Accent2 4 2 2 5 3 2" xfId="46028"/>
    <cellStyle name="40% - Accent2 4 2 2 5 4" xfId="46029"/>
    <cellStyle name="40% - Accent2 4 2 2 6" xfId="46030"/>
    <cellStyle name="40% - Accent2 4 2 2 6 2" xfId="46031"/>
    <cellStyle name="40% - Accent2 4 2 2 6 2 2" xfId="46032"/>
    <cellStyle name="40% - Accent2 4 2 2 6 3" xfId="46033"/>
    <cellStyle name="40% - Accent2 4 2 2 7" xfId="46034"/>
    <cellStyle name="40% - Accent2 4 2 2 7 2" xfId="46035"/>
    <cellStyle name="40% - Accent2 4 2 2 8" xfId="46036"/>
    <cellStyle name="40% - Accent2 4 2 3" xfId="194"/>
    <cellStyle name="40% - Accent2 4 2 3 2" xfId="46037"/>
    <cellStyle name="40% - Accent2 4 2 3 2 2" xfId="46038"/>
    <cellStyle name="40% - Accent2 4 2 3 2 2 2" xfId="46039"/>
    <cellStyle name="40% - Accent2 4 2 3 2 2 2 2" xfId="46040"/>
    <cellStyle name="40% - Accent2 4 2 3 2 2 2 2 2" xfId="46041"/>
    <cellStyle name="40% - Accent2 4 2 3 2 2 2 3" xfId="46042"/>
    <cellStyle name="40% - Accent2 4 2 3 2 2 3" xfId="46043"/>
    <cellStyle name="40% - Accent2 4 2 3 2 2 3 2" xfId="46044"/>
    <cellStyle name="40% - Accent2 4 2 3 2 2 4" xfId="46045"/>
    <cellStyle name="40% - Accent2 4 2 3 2 3" xfId="46046"/>
    <cellStyle name="40% - Accent2 4 2 3 2 3 2" xfId="46047"/>
    <cellStyle name="40% - Accent2 4 2 3 2 3 2 2" xfId="46048"/>
    <cellStyle name="40% - Accent2 4 2 3 2 3 2 2 2" xfId="46049"/>
    <cellStyle name="40% - Accent2 4 2 3 2 3 2 3" xfId="46050"/>
    <cellStyle name="40% - Accent2 4 2 3 2 3 3" xfId="46051"/>
    <cellStyle name="40% - Accent2 4 2 3 2 3 3 2" xfId="46052"/>
    <cellStyle name="40% - Accent2 4 2 3 2 3 4" xfId="46053"/>
    <cellStyle name="40% - Accent2 4 2 3 2 4" xfId="46054"/>
    <cellStyle name="40% - Accent2 4 2 3 2 4 2" xfId="46055"/>
    <cellStyle name="40% - Accent2 4 2 3 2 4 2 2" xfId="46056"/>
    <cellStyle name="40% - Accent2 4 2 3 2 4 3" xfId="46057"/>
    <cellStyle name="40% - Accent2 4 2 3 2 5" xfId="46058"/>
    <cellStyle name="40% - Accent2 4 2 3 2 5 2" xfId="46059"/>
    <cellStyle name="40% - Accent2 4 2 3 2 6" xfId="46060"/>
    <cellStyle name="40% - Accent2 4 2 3 3" xfId="46061"/>
    <cellStyle name="40% - Accent2 4 2 3 3 2" xfId="46062"/>
    <cellStyle name="40% - Accent2 4 2 3 3 2 2" xfId="46063"/>
    <cellStyle name="40% - Accent2 4 2 3 3 2 2 2" xfId="46064"/>
    <cellStyle name="40% - Accent2 4 2 3 3 2 3" xfId="46065"/>
    <cellStyle name="40% - Accent2 4 2 3 3 3" xfId="46066"/>
    <cellStyle name="40% - Accent2 4 2 3 3 3 2" xfId="46067"/>
    <cellStyle name="40% - Accent2 4 2 3 3 4" xfId="46068"/>
    <cellStyle name="40% - Accent2 4 2 3 4" xfId="46069"/>
    <cellStyle name="40% - Accent2 4 2 3 4 2" xfId="46070"/>
    <cellStyle name="40% - Accent2 4 2 3 4 2 2" xfId="46071"/>
    <cellStyle name="40% - Accent2 4 2 3 4 2 2 2" xfId="46072"/>
    <cellStyle name="40% - Accent2 4 2 3 4 2 3" xfId="46073"/>
    <cellStyle name="40% - Accent2 4 2 3 4 3" xfId="46074"/>
    <cellStyle name="40% - Accent2 4 2 3 4 3 2" xfId="46075"/>
    <cellStyle name="40% - Accent2 4 2 3 4 4" xfId="46076"/>
    <cellStyle name="40% - Accent2 4 2 3 5" xfId="46077"/>
    <cellStyle name="40% - Accent2 4 2 3 5 2" xfId="46078"/>
    <cellStyle name="40% - Accent2 4 2 3 5 2 2" xfId="46079"/>
    <cellStyle name="40% - Accent2 4 2 3 5 3" xfId="46080"/>
    <cellStyle name="40% - Accent2 4 2 3 6" xfId="46081"/>
    <cellStyle name="40% - Accent2 4 2 3 6 2" xfId="46082"/>
    <cellStyle name="40% - Accent2 4 2 3 7" xfId="46083"/>
    <cellStyle name="40% - Accent2 4 2 4" xfId="46084"/>
    <cellStyle name="40% - Accent2 4 2 4 2" xfId="46085"/>
    <cellStyle name="40% - Accent2 4 2 4 2 2" xfId="46086"/>
    <cellStyle name="40% - Accent2 4 2 4 2 2 2" xfId="46087"/>
    <cellStyle name="40% - Accent2 4 2 4 2 2 2 2" xfId="46088"/>
    <cellStyle name="40% - Accent2 4 2 4 2 2 3" xfId="46089"/>
    <cellStyle name="40% - Accent2 4 2 4 2 3" xfId="46090"/>
    <cellStyle name="40% - Accent2 4 2 4 2 3 2" xfId="46091"/>
    <cellStyle name="40% - Accent2 4 2 4 2 4" xfId="46092"/>
    <cellStyle name="40% - Accent2 4 2 4 3" xfId="46093"/>
    <cellStyle name="40% - Accent2 4 2 4 3 2" xfId="46094"/>
    <cellStyle name="40% - Accent2 4 2 4 3 2 2" xfId="46095"/>
    <cellStyle name="40% - Accent2 4 2 4 3 2 2 2" xfId="46096"/>
    <cellStyle name="40% - Accent2 4 2 4 3 2 3" xfId="46097"/>
    <cellStyle name="40% - Accent2 4 2 4 3 3" xfId="46098"/>
    <cellStyle name="40% - Accent2 4 2 4 3 3 2" xfId="46099"/>
    <cellStyle name="40% - Accent2 4 2 4 3 4" xfId="46100"/>
    <cellStyle name="40% - Accent2 4 2 4 4" xfId="46101"/>
    <cellStyle name="40% - Accent2 4 2 4 4 2" xfId="46102"/>
    <cellStyle name="40% - Accent2 4 2 4 4 2 2" xfId="46103"/>
    <cellStyle name="40% - Accent2 4 2 4 4 3" xfId="46104"/>
    <cellStyle name="40% - Accent2 4 2 4 5" xfId="46105"/>
    <cellStyle name="40% - Accent2 4 2 4 5 2" xfId="46106"/>
    <cellStyle name="40% - Accent2 4 2 4 6" xfId="46107"/>
    <cellStyle name="40% - Accent2 4 2 5" xfId="46108"/>
    <cellStyle name="40% - Accent2 4 2 5 2" xfId="46109"/>
    <cellStyle name="40% - Accent2 4 2 5 2 2" xfId="46110"/>
    <cellStyle name="40% - Accent2 4 2 5 2 2 2" xfId="46111"/>
    <cellStyle name="40% - Accent2 4 2 5 2 2 2 2" xfId="46112"/>
    <cellStyle name="40% - Accent2 4 2 5 2 2 3" xfId="46113"/>
    <cellStyle name="40% - Accent2 4 2 5 2 3" xfId="46114"/>
    <cellStyle name="40% - Accent2 4 2 5 2 3 2" xfId="46115"/>
    <cellStyle name="40% - Accent2 4 2 5 2 4" xfId="46116"/>
    <cellStyle name="40% - Accent2 4 2 5 3" xfId="46117"/>
    <cellStyle name="40% - Accent2 4 2 5 3 2" xfId="46118"/>
    <cellStyle name="40% - Accent2 4 2 5 3 2 2" xfId="46119"/>
    <cellStyle name="40% - Accent2 4 2 5 3 2 2 2" xfId="46120"/>
    <cellStyle name="40% - Accent2 4 2 5 3 2 3" xfId="46121"/>
    <cellStyle name="40% - Accent2 4 2 5 3 3" xfId="46122"/>
    <cellStyle name="40% - Accent2 4 2 5 3 3 2" xfId="46123"/>
    <cellStyle name="40% - Accent2 4 2 5 3 4" xfId="46124"/>
    <cellStyle name="40% - Accent2 4 2 5 4" xfId="46125"/>
    <cellStyle name="40% - Accent2 4 2 5 4 2" xfId="46126"/>
    <cellStyle name="40% - Accent2 4 2 5 4 2 2" xfId="46127"/>
    <cellStyle name="40% - Accent2 4 2 5 4 3" xfId="46128"/>
    <cellStyle name="40% - Accent2 4 2 5 5" xfId="46129"/>
    <cellStyle name="40% - Accent2 4 2 5 5 2" xfId="46130"/>
    <cellStyle name="40% - Accent2 4 2 5 6" xfId="46131"/>
    <cellStyle name="40% - Accent2 4 2 6" xfId="46132"/>
    <cellStyle name="40% - Accent2 4 2 6 2" xfId="46133"/>
    <cellStyle name="40% - Accent2 4 2 6 2 2" xfId="46134"/>
    <cellStyle name="40% - Accent2 4 2 6 2 2 2" xfId="46135"/>
    <cellStyle name="40% - Accent2 4 2 6 2 3" xfId="46136"/>
    <cellStyle name="40% - Accent2 4 2 6 3" xfId="46137"/>
    <cellStyle name="40% - Accent2 4 2 6 3 2" xfId="46138"/>
    <cellStyle name="40% - Accent2 4 2 6 4" xfId="46139"/>
    <cellStyle name="40% - Accent2 4 2 7" xfId="46140"/>
    <cellStyle name="40% - Accent2 4 2 7 2" xfId="46141"/>
    <cellStyle name="40% - Accent2 4 2 7 2 2" xfId="46142"/>
    <cellStyle name="40% - Accent2 4 2 7 2 2 2" xfId="46143"/>
    <cellStyle name="40% - Accent2 4 2 7 2 3" xfId="46144"/>
    <cellStyle name="40% - Accent2 4 2 7 3" xfId="46145"/>
    <cellStyle name="40% - Accent2 4 2 7 3 2" xfId="46146"/>
    <cellStyle name="40% - Accent2 4 2 7 4" xfId="46147"/>
    <cellStyle name="40% - Accent2 4 2 8" xfId="46148"/>
    <cellStyle name="40% - Accent2 4 2 8 2" xfId="46149"/>
    <cellStyle name="40% - Accent2 4 2 8 2 2" xfId="46150"/>
    <cellStyle name="40% - Accent2 4 2 8 3" xfId="46151"/>
    <cellStyle name="40% - Accent2 4 2 9" xfId="46152"/>
    <cellStyle name="40% - Accent2 4 2 9 2" xfId="46153"/>
    <cellStyle name="40% - Accent2 4 3" xfId="195"/>
    <cellStyle name="40% - Accent2 4 3 2" xfId="196"/>
    <cellStyle name="40% - Accent2 4 3 2 2" xfId="46154"/>
    <cellStyle name="40% - Accent2 4 3 2 2 2" xfId="46155"/>
    <cellStyle name="40% - Accent2 4 3 2 2 2 2" xfId="46156"/>
    <cellStyle name="40% - Accent2 4 3 2 2 2 2 2" xfId="46157"/>
    <cellStyle name="40% - Accent2 4 3 2 2 2 2 2 2" xfId="46158"/>
    <cellStyle name="40% - Accent2 4 3 2 2 2 2 3" xfId="46159"/>
    <cellStyle name="40% - Accent2 4 3 2 2 2 3" xfId="46160"/>
    <cellStyle name="40% - Accent2 4 3 2 2 2 3 2" xfId="46161"/>
    <cellStyle name="40% - Accent2 4 3 2 2 2 4" xfId="46162"/>
    <cellStyle name="40% - Accent2 4 3 2 2 3" xfId="46163"/>
    <cellStyle name="40% - Accent2 4 3 2 2 3 2" xfId="46164"/>
    <cellStyle name="40% - Accent2 4 3 2 2 3 2 2" xfId="46165"/>
    <cellStyle name="40% - Accent2 4 3 2 2 3 2 2 2" xfId="46166"/>
    <cellStyle name="40% - Accent2 4 3 2 2 3 2 3" xfId="46167"/>
    <cellStyle name="40% - Accent2 4 3 2 2 3 3" xfId="46168"/>
    <cellStyle name="40% - Accent2 4 3 2 2 3 3 2" xfId="46169"/>
    <cellStyle name="40% - Accent2 4 3 2 2 3 4" xfId="46170"/>
    <cellStyle name="40% - Accent2 4 3 2 2 4" xfId="46171"/>
    <cellStyle name="40% - Accent2 4 3 2 2 4 2" xfId="46172"/>
    <cellStyle name="40% - Accent2 4 3 2 2 4 2 2" xfId="46173"/>
    <cellStyle name="40% - Accent2 4 3 2 2 4 3" xfId="46174"/>
    <cellStyle name="40% - Accent2 4 3 2 2 5" xfId="46175"/>
    <cellStyle name="40% - Accent2 4 3 2 2 5 2" xfId="46176"/>
    <cellStyle name="40% - Accent2 4 3 2 2 6" xfId="46177"/>
    <cellStyle name="40% - Accent2 4 3 2 3" xfId="46178"/>
    <cellStyle name="40% - Accent2 4 3 2 3 2" xfId="46179"/>
    <cellStyle name="40% - Accent2 4 3 2 3 2 2" xfId="46180"/>
    <cellStyle name="40% - Accent2 4 3 2 3 2 2 2" xfId="46181"/>
    <cellStyle name="40% - Accent2 4 3 2 3 2 3" xfId="46182"/>
    <cellStyle name="40% - Accent2 4 3 2 3 3" xfId="46183"/>
    <cellStyle name="40% - Accent2 4 3 2 3 3 2" xfId="46184"/>
    <cellStyle name="40% - Accent2 4 3 2 3 4" xfId="46185"/>
    <cellStyle name="40% - Accent2 4 3 2 4" xfId="46186"/>
    <cellStyle name="40% - Accent2 4 3 2 4 2" xfId="46187"/>
    <cellStyle name="40% - Accent2 4 3 2 4 2 2" xfId="46188"/>
    <cellStyle name="40% - Accent2 4 3 2 4 2 2 2" xfId="46189"/>
    <cellStyle name="40% - Accent2 4 3 2 4 2 3" xfId="46190"/>
    <cellStyle name="40% - Accent2 4 3 2 4 3" xfId="46191"/>
    <cellStyle name="40% - Accent2 4 3 2 4 3 2" xfId="46192"/>
    <cellStyle name="40% - Accent2 4 3 2 4 4" xfId="46193"/>
    <cellStyle name="40% - Accent2 4 3 2 5" xfId="46194"/>
    <cellStyle name="40% - Accent2 4 3 2 5 2" xfId="46195"/>
    <cellStyle name="40% - Accent2 4 3 2 5 2 2" xfId="46196"/>
    <cellStyle name="40% - Accent2 4 3 2 5 3" xfId="46197"/>
    <cellStyle name="40% - Accent2 4 3 2 6" xfId="46198"/>
    <cellStyle name="40% - Accent2 4 3 2 6 2" xfId="46199"/>
    <cellStyle name="40% - Accent2 4 3 2 7" xfId="46200"/>
    <cellStyle name="40% - Accent2 4 3 3" xfId="46201"/>
    <cellStyle name="40% - Accent2 4 3 3 2" xfId="46202"/>
    <cellStyle name="40% - Accent2 4 3 3 2 2" xfId="46203"/>
    <cellStyle name="40% - Accent2 4 3 3 2 2 2" xfId="46204"/>
    <cellStyle name="40% - Accent2 4 3 3 2 2 2 2" xfId="46205"/>
    <cellStyle name="40% - Accent2 4 3 3 2 2 3" xfId="46206"/>
    <cellStyle name="40% - Accent2 4 3 3 2 3" xfId="46207"/>
    <cellStyle name="40% - Accent2 4 3 3 2 3 2" xfId="46208"/>
    <cellStyle name="40% - Accent2 4 3 3 2 4" xfId="46209"/>
    <cellStyle name="40% - Accent2 4 3 3 3" xfId="46210"/>
    <cellStyle name="40% - Accent2 4 3 3 3 2" xfId="46211"/>
    <cellStyle name="40% - Accent2 4 3 3 3 2 2" xfId="46212"/>
    <cellStyle name="40% - Accent2 4 3 3 3 2 2 2" xfId="46213"/>
    <cellStyle name="40% - Accent2 4 3 3 3 2 3" xfId="46214"/>
    <cellStyle name="40% - Accent2 4 3 3 3 3" xfId="46215"/>
    <cellStyle name="40% - Accent2 4 3 3 3 3 2" xfId="46216"/>
    <cellStyle name="40% - Accent2 4 3 3 3 4" xfId="46217"/>
    <cellStyle name="40% - Accent2 4 3 3 4" xfId="46218"/>
    <cellStyle name="40% - Accent2 4 3 3 4 2" xfId="46219"/>
    <cellStyle name="40% - Accent2 4 3 3 4 2 2" xfId="46220"/>
    <cellStyle name="40% - Accent2 4 3 3 4 3" xfId="46221"/>
    <cellStyle name="40% - Accent2 4 3 3 5" xfId="46222"/>
    <cellStyle name="40% - Accent2 4 3 3 5 2" xfId="46223"/>
    <cellStyle name="40% - Accent2 4 3 3 6" xfId="46224"/>
    <cellStyle name="40% - Accent2 4 3 4" xfId="46225"/>
    <cellStyle name="40% - Accent2 4 3 4 2" xfId="46226"/>
    <cellStyle name="40% - Accent2 4 3 4 2 2" xfId="46227"/>
    <cellStyle name="40% - Accent2 4 3 4 2 2 2" xfId="46228"/>
    <cellStyle name="40% - Accent2 4 3 4 2 3" xfId="46229"/>
    <cellStyle name="40% - Accent2 4 3 4 3" xfId="46230"/>
    <cellStyle name="40% - Accent2 4 3 4 3 2" xfId="46231"/>
    <cellStyle name="40% - Accent2 4 3 4 4" xfId="46232"/>
    <cellStyle name="40% - Accent2 4 3 5" xfId="46233"/>
    <cellStyle name="40% - Accent2 4 3 5 2" xfId="46234"/>
    <cellStyle name="40% - Accent2 4 3 5 2 2" xfId="46235"/>
    <cellStyle name="40% - Accent2 4 3 5 2 2 2" xfId="46236"/>
    <cellStyle name="40% - Accent2 4 3 5 2 3" xfId="46237"/>
    <cellStyle name="40% - Accent2 4 3 5 3" xfId="46238"/>
    <cellStyle name="40% - Accent2 4 3 5 3 2" xfId="46239"/>
    <cellStyle name="40% - Accent2 4 3 5 4" xfId="46240"/>
    <cellStyle name="40% - Accent2 4 3 6" xfId="46241"/>
    <cellStyle name="40% - Accent2 4 3 6 2" xfId="46242"/>
    <cellStyle name="40% - Accent2 4 3 6 2 2" xfId="46243"/>
    <cellStyle name="40% - Accent2 4 3 6 3" xfId="46244"/>
    <cellStyle name="40% - Accent2 4 3 7" xfId="46245"/>
    <cellStyle name="40% - Accent2 4 3 7 2" xfId="46246"/>
    <cellStyle name="40% - Accent2 4 3 8" xfId="46247"/>
    <cellStyle name="40% - Accent2 4 4" xfId="197"/>
    <cellStyle name="40% - Accent2 4 4 2" xfId="46248"/>
    <cellStyle name="40% - Accent2 4 4 2 2" xfId="46249"/>
    <cellStyle name="40% - Accent2 4 4 2 2 2" xfId="46250"/>
    <cellStyle name="40% - Accent2 4 4 2 2 2 2" xfId="46251"/>
    <cellStyle name="40% - Accent2 4 4 2 2 2 2 2" xfId="46252"/>
    <cellStyle name="40% - Accent2 4 4 2 2 2 3" xfId="46253"/>
    <cellStyle name="40% - Accent2 4 4 2 2 3" xfId="46254"/>
    <cellStyle name="40% - Accent2 4 4 2 2 3 2" xfId="46255"/>
    <cellStyle name="40% - Accent2 4 4 2 2 4" xfId="46256"/>
    <cellStyle name="40% - Accent2 4 4 2 3" xfId="46257"/>
    <cellStyle name="40% - Accent2 4 4 2 3 2" xfId="46258"/>
    <cellStyle name="40% - Accent2 4 4 2 3 2 2" xfId="46259"/>
    <cellStyle name="40% - Accent2 4 4 2 3 2 2 2" xfId="46260"/>
    <cellStyle name="40% - Accent2 4 4 2 3 2 3" xfId="46261"/>
    <cellStyle name="40% - Accent2 4 4 2 3 3" xfId="46262"/>
    <cellStyle name="40% - Accent2 4 4 2 3 3 2" xfId="46263"/>
    <cellStyle name="40% - Accent2 4 4 2 3 4" xfId="46264"/>
    <cellStyle name="40% - Accent2 4 4 2 4" xfId="46265"/>
    <cellStyle name="40% - Accent2 4 4 2 4 2" xfId="46266"/>
    <cellStyle name="40% - Accent2 4 4 2 4 2 2" xfId="46267"/>
    <cellStyle name="40% - Accent2 4 4 2 4 3" xfId="46268"/>
    <cellStyle name="40% - Accent2 4 4 2 5" xfId="46269"/>
    <cellStyle name="40% - Accent2 4 4 2 5 2" xfId="46270"/>
    <cellStyle name="40% - Accent2 4 4 2 6" xfId="46271"/>
    <cellStyle name="40% - Accent2 4 4 3" xfId="46272"/>
    <cellStyle name="40% - Accent2 4 4 3 2" xfId="46273"/>
    <cellStyle name="40% - Accent2 4 4 3 2 2" xfId="46274"/>
    <cellStyle name="40% - Accent2 4 4 3 2 2 2" xfId="46275"/>
    <cellStyle name="40% - Accent2 4 4 3 2 3" xfId="46276"/>
    <cellStyle name="40% - Accent2 4 4 3 3" xfId="46277"/>
    <cellStyle name="40% - Accent2 4 4 3 3 2" xfId="46278"/>
    <cellStyle name="40% - Accent2 4 4 3 4" xfId="46279"/>
    <cellStyle name="40% - Accent2 4 4 4" xfId="46280"/>
    <cellStyle name="40% - Accent2 4 4 4 2" xfId="46281"/>
    <cellStyle name="40% - Accent2 4 4 4 2 2" xfId="46282"/>
    <cellStyle name="40% - Accent2 4 4 4 2 2 2" xfId="46283"/>
    <cellStyle name="40% - Accent2 4 4 4 2 3" xfId="46284"/>
    <cellStyle name="40% - Accent2 4 4 4 3" xfId="46285"/>
    <cellStyle name="40% - Accent2 4 4 4 3 2" xfId="46286"/>
    <cellStyle name="40% - Accent2 4 4 4 4" xfId="46287"/>
    <cellStyle name="40% - Accent2 4 4 5" xfId="46288"/>
    <cellStyle name="40% - Accent2 4 4 5 2" xfId="46289"/>
    <cellStyle name="40% - Accent2 4 4 5 2 2" xfId="46290"/>
    <cellStyle name="40% - Accent2 4 4 5 3" xfId="46291"/>
    <cellStyle name="40% - Accent2 4 4 6" xfId="46292"/>
    <cellStyle name="40% - Accent2 4 4 6 2" xfId="46293"/>
    <cellStyle name="40% - Accent2 4 4 7" xfId="46294"/>
    <cellStyle name="40% - Accent2 4 5" xfId="46295"/>
    <cellStyle name="40% - Accent2 4 5 2" xfId="46296"/>
    <cellStyle name="40% - Accent2 4 5 2 2" xfId="46297"/>
    <cellStyle name="40% - Accent2 4 5 2 2 2" xfId="46298"/>
    <cellStyle name="40% - Accent2 4 5 2 2 2 2" xfId="46299"/>
    <cellStyle name="40% - Accent2 4 5 2 2 3" xfId="46300"/>
    <cellStyle name="40% - Accent2 4 5 2 3" xfId="46301"/>
    <cellStyle name="40% - Accent2 4 5 2 3 2" xfId="46302"/>
    <cellStyle name="40% - Accent2 4 5 2 4" xfId="46303"/>
    <cellStyle name="40% - Accent2 4 5 3" xfId="46304"/>
    <cellStyle name="40% - Accent2 4 5 3 2" xfId="46305"/>
    <cellStyle name="40% - Accent2 4 5 3 2 2" xfId="46306"/>
    <cellStyle name="40% - Accent2 4 5 3 2 2 2" xfId="46307"/>
    <cellStyle name="40% - Accent2 4 5 3 2 3" xfId="46308"/>
    <cellStyle name="40% - Accent2 4 5 3 3" xfId="46309"/>
    <cellStyle name="40% - Accent2 4 5 3 3 2" xfId="46310"/>
    <cellStyle name="40% - Accent2 4 5 3 4" xfId="46311"/>
    <cellStyle name="40% - Accent2 4 5 4" xfId="46312"/>
    <cellStyle name="40% - Accent2 4 5 4 2" xfId="46313"/>
    <cellStyle name="40% - Accent2 4 5 4 2 2" xfId="46314"/>
    <cellStyle name="40% - Accent2 4 5 4 3" xfId="46315"/>
    <cellStyle name="40% - Accent2 4 5 5" xfId="46316"/>
    <cellStyle name="40% - Accent2 4 5 5 2" xfId="46317"/>
    <cellStyle name="40% - Accent2 4 5 6" xfId="46318"/>
    <cellStyle name="40% - Accent2 4 6" xfId="46319"/>
    <cellStyle name="40% - Accent2 4 6 2" xfId="46320"/>
    <cellStyle name="40% - Accent2 4 6 2 2" xfId="46321"/>
    <cellStyle name="40% - Accent2 4 6 2 2 2" xfId="46322"/>
    <cellStyle name="40% - Accent2 4 6 2 2 2 2" xfId="46323"/>
    <cellStyle name="40% - Accent2 4 6 2 2 3" xfId="46324"/>
    <cellStyle name="40% - Accent2 4 6 2 3" xfId="46325"/>
    <cellStyle name="40% - Accent2 4 6 2 3 2" xfId="46326"/>
    <cellStyle name="40% - Accent2 4 6 2 4" xfId="46327"/>
    <cellStyle name="40% - Accent2 4 6 3" xfId="46328"/>
    <cellStyle name="40% - Accent2 4 6 3 2" xfId="46329"/>
    <cellStyle name="40% - Accent2 4 6 3 2 2" xfId="46330"/>
    <cellStyle name="40% - Accent2 4 6 3 2 2 2" xfId="46331"/>
    <cellStyle name="40% - Accent2 4 6 3 2 3" xfId="46332"/>
    <cellStyle name="40% - Accent2 4 6 3 3" xfId="46333"/>
    <cellStyle name="40% - Accent2 4 6 3 3 2" xfId="46334"/>
    <cellStyle name="40% - Accent2 4 6 3 4" xfId="46335"/>
    <cellStyle name="40% - Accent2 4 6 4" xfId="46336"/>
    <cellStyle name="40% - Accent2 4 6 4 2" xfId="46337"/>
    <cellStyle name="40% - Accent2 4 6 4 2 2" xfId="46338"/>
    <cellStyle name="40% - Accent2 4 6 4 3" xfId="46339"/>
    <cellStyle name="40% - Accent2 4 6 5" xfId="46340"/>
    <cellStyle name="40% - Accent2 4 6 5 2" xfId="46341"/>
    <cellStyle name="40% - Accent2 4 6 6" xfId="46342"/>
    <cellStyle name="40% - Accent2 4 7" xfId="46343"/>
    <cellStyle name="40% - Accent2 4 7 2" xfId="46344"/>
    <cellStyle name="40% - Accent2 4 7 2 2" xfId="46345"/>
    <cellStyle name="40% - Accent2 4 7 2 2 2" xfId="46346"/>
    <cellStyle name="40% - Accent2 4 7 2 3" xfId="46347"/>
    <cellStyle name="40% - Accent2 4 7 3" xfId="46348"/>
    <cellStyle name="40% - Accent2 4 7 3 2" xfId="46349"/>
    <cellStyle name="40% - Accent2 4 7 4" xfId="46350"/>
    <cellStyle name="40% - Accent2 4 8" xfId="46351"/>
    <cellStyle name="40% - Accent2 4 8 2" xfId="46352"/>
    <cellStyle name="40% - Accent2 4 8 2 2" xfId="46353"/>
    <cellStyle name="40% - Accent2 4 8 2 2 2" xfId="46354"/>
    <cellStyle name="40% - Accent2 4 8 2 3" xfId="46355"/>
    <cellStyle name="40% - Accent2 4 8 3" xfId="46356"/>
    <cellStyle name="40% - Accent2 4 8 3 2" xfId="46357"/>
    <cellStyle name="40% - Accent2 4 8 4" xfId="46358"/>
    <cellStyle name="40% - Accent2 4 9" xfId="46359"/>
    <cellStyle name="40% - Accent2 4 9 2" xfId="46360"/>
    <cellStyle name="40% - Accent2 4 9 2 2" xfId="46361"/>
    <cellStyle name="40% - Accent2 4 9 3" xfId="46362"/>
    <cellStyle name="40% - Accent3" xfId="5703" builtinId="39" customBuiltin="1"/>
    <cellStyle name="40% - Accent3 2" xfId="198"/>
    <cellStyle name="40% - Accent3 2 10" xfId="46363"/>
    <cellStyle name="40% - Accent3 2 10 2" xfId="46364"/>
    <cellStyle name="40% - Accent3 2 11" xfId="46365"/>
    <cellStyle name="40% - Accent3 2 11 2" xfId="46366"/>
    <cellStyle name="40% - Accent3 2 12" xfId="46367"/>
    <cellStyle name="40% - Accent3 2 2" xfId="199"/>
    <cellStyle name="40% - Accent3 2 2 10" xfId="46368"/>
    <cellStyle name="40% - Accent3 2 2 10 2" xfId="46369"/>
    <cellStyle name="40% - Accent3 2 2 11" xfId="46370"/>
    <cellStyle name="40% - Accent3 2 2 2" xfId="200"/>
    <cellStyle name="40% - Accent3 2 2 2 2" xfId="201"/>
    <cellStyle name="40% - Accent3 2 2 2 2 2" xfId="46371"/>
    <cellStyle name="40% - Accent3 2 2 2 2 2 2" xfId="46372"/>
    <cellStyle name="40% - Accent3 2 2 2 2 2 2 2" xfId="46373"/>
    <cellStyle name="40% - Accent3 2 2 2 2 2 2 2 2" xfId="46374"/>
    <cellStyle name="40% - Accent3 2 2 2 2 2 2 2 2 2" xfId="46375"/>
    <cellStyle name="40% - Accent3 2 2 2 2 2 2 2 3" xfId="46376"/>
    <cellStyle name="40% - Accent3 2 2 2 2 2 2 3" xfId="46377"/>
    <cellStyle name="40% - Accent3 2 2 2 2 2 2 3 2" xfId="46378"/>
    <cellStyle name="40% - Accent3 2 2 2 2 2 2 4" xfId="46379"/>
    <cellStyle name="40% - Accent3 2 2 2 2 2 3" xfId="46380"/>
    <cellStyle name="40% - Accent3 2 2 2 2 2 3 2" xfId="46381"/>
    <cellStyle name="40% - Accent3 2 2 2 2 2 3 2 2" xfId="46382"/>
    <cellStyle name="40% - Accent3 2 2 2 2 2 3 2 2 2" xfId="46383"/>
    <cellStyle name="40% - Accent3 2 2 2 2 2 3 2 3" xfId="46384"/>
    <cellStyle name="40% - Accent3 2 2 2 2 2 3 3" xfId="46385"/>
    <cellStyle name="40% - Accent3 2 2 2 2 2 3 3 2" xfId="46386"/>
    <cellStyle name="40% - Accent3 2 2 2 2 2 3 4" xfId="46387"/>
    <cellStyle name="40% - Accent3 2 2 2 2 2 4" xfId="46388"/>
    <cellStyle name="40% - Accent3 2 2 2 2 2 4 2" xfId="46389"/>
    <cellStyle name="40% - Accent3 2 2 2 2 2 4 2 2" xfId="46390"/>
    <cellStyle name="40% - Accent3 2 2 2 2 2 4 3" xfId="46391"/>
    <cellStyle name="40% - Accent3 2 2 2 2 2 5" xfId="46392"/>
    <cellStyle name="40% - Accent3 2 2 2 2 2 5 2" xfId="46393"/>
    <cellStyle name="40% - Accent3 2 2 2 2 2 6" xfId="46394"/>
    <cellStyle name="40% - Accent3 2 2 2 2 3" xfId="46395"/>
    <cellStyle name="40% - Accent3 2 2 2 2 3 2" xfId="46396"/>
    <cellStyle name="40% - Accent3 2 2 2 2 3 2 2" xfId="46397"/>
    <cellStyle name="40% - Accent3 2 2 2 2 3 2 2 2" xfId="46398"/>
    <cellStyle name="40% - Accent3 2 2 2 2 3 2 3" xfId="46399"/>
    <cellStyle name="40% - Accent3 2 2 2 2 3 3" xfId="46400"/>
    <cellStyle name="40% - Accent3 2 2 2 2 3 3 2" xfId="46401"/>
    <cellStyle name="40% - Accent3 2 2 2 2 3 4" xfId="46402"/>
    <cellStyle name="40% - Accent3 2 2 2 2 4" xfId="46403"/>
    <cellStyle name="40% - Accent3 2 2 2 2 4 2" xfId="46404"/>
    <cellStyle name="40% - Accent3 2 2 2 2 4 2 2" xfId="46405"/>
    <cellStyle name="40% - Accent3 2 2 2 2 4 2 2 2" xfId="46406"/>
    <cellStyle name="40% - Accent3 2 2 2 2 4 2 3" xfId="46407"/>
    <cellStyle name="40% - Accent3 2 2 2 2 4 3" xfId="46408"/>
    <cellStyle name="40% - Accent3 2 2 2 2 4 3 2" xfId="46409"/>
    <cellStyle name="40% - Accent3 2 2 2 2 4 4" xfId="46410"/>
    <cellStyle name="40% - Accent3 2 2 2 2 5" xfId="46411"/>
    <cellStyle name="40% - Accent3 2 2 2 2 5 2" xfId="46412"/>
    <cellStyle name="40% - Accent3 2 2 2 2 5 2 2" xfId="46413"/>
    <cellStyle name="40% - Accent3 2 2 2 2 5 3" xfId="46414"/>
    <cellStyle name="40% - Accent3 2 2 2 2 6" xfId="46415"/>
    <cellStyle name="40% - Accent3 2 2 2 2 6 2" xfId="46416"/>
    <cellStyle name="40% - Accent3 2 2 2 2 7" xfId="46417"/>
    <cellStyle name="40% - Accent3 2 2 2 3" xfId="46418"/>
    <cellStyle name="40% - Accent3 2 2 2 3 2" xfId="46419"/>
    <cellStyle name="40% - Accent3 2 2 2 3 2 2" xfId="46420"/>
    <cellStyle name="40% - Accent3 2 2 2 3 2 2 2" xfId="46421"/>
    <cellStyle name="40% - Accent3 2 2 2 3 2 2 2 2" xfId="46422"/>
    <cellStyle name="40% - Accent3 2 2 2 3 2 2 3" xfId="46423"/>
    <cellStyle name="40% - Accent3 2 2 2 3 2 3" xfId="46424"/>
    <cellStyle name="40% - Accent3 2 2 2 3 2 3 2" xfId="46425"/>
    <cellStyle name="40% - Accent3 2 2 2 3 2 4" xfId="46426"/>
    <cellStyle name="40% - Accent3 2 2 2 3 3" xfId="46427"/>
    <cellStyle name="40% - Accent3 2 2 2 3 3 2" xfId="46428"/>
    <cellStyle name="40% - Accent3 2 2 2 3 3 2 2" xfId="46429"/>
    <cellStyle name="40% - Accent3 2 2 2 3 3 2 2 2" xfId="46430"/>
    <cellStyle name="40% - Accent3 2 2 2 3 3 2 3" xfId="46431"/>
    <cellStyle name="40% - Accent3 2 2 2 3 3 3" xfId="46432"/>
    <cellStyle name="40% - Accent3 2 2 2 3 3 3 2" xfId="46433"/>
    <cellStyle name="40% - Accent3 2 2 2 3 3 4" xfId="46434"/>
    <cellStyle name="40% - Accent3 2 2 2 3 4" xfId="46435"/>
    <cellStyle name="40% - Accent3 2 2 2 3 4 2" xfId="46436"/>
    <cellStyle name="40% - Accent3 2 2 2 3 4 2 2" xfId="46437"/>
    <cellStyle name="40% - Accent3 2 2 2 3 4 3" xfId="46438"/>
    <cellStyle name="40% - Accent3 2 2 2 3 5" xfId="46439"/>
    <cellStyle name="40% - Accent3 2 2 2 3 5 2" xfId="46440"/>
    <cellStyle name="40% - Accent3 2 2 2 3 6" xfId="46441"/>
    <cellStyle name="40% - Accent3 2 2 2 4" xfId="46442"/>
    <cellStyle name="40% - Accent3 2 2 2 4 2" xfId="46443"/>
    <cellStyle name="40% - Accent3 2 2 2 4 2 2" xfId="46444"/>
    <cellStyle name="40% - Accent3 2 2 2 4 2 2 2" xfId="46445"/>
    <cellStyle name="40% - Accent3 2 2 2 4 2 3" xfId="46446"/>
    <cellStyle name="40% - Accent3 2 2 2 4 3" xfId="46447"/>
    <cellStyle name="40% - Accent3 2 2 2 4 3 2" xfId="46448"/>
    <cellStyle name="40% - Accent3 2 2 2 4 4" xfId="46449"/>
    <cellStyle name="40% - Accent3 2 2 2 5" xfId="46450"/>
    <cellStyle name="40% - Accent3 2 2 2 5 2" xfId="46451"/>
    <cellStyle name="40% - Accent3 2 2 2 5 2 2" xfId="46452"/>
    <cellStyle name="40% - Accent3 2 2 2 5 2 2 2" xfId="46453"/>
    <cellStyle name="40% - Accent3 2 2 2 5 2 3" xfId="46454"/>
    <cellStyle name="40% - Accent3 2 2 2 5 3" xfId="46455"/>
    <cellStyle name="40% - Accent3 2 2 2 5 3 2" xfId="46456"/>
    <cellStyle name="40% - Accent3 2 2 2 5 4" xfId="46457"/>
    <cellStyle name="40% - Accent3 2 2 2 6" xfId="46458"/>
    <cellStyle name="40% - Accent3 2 2 2 6 2" xfId="46459"/>
    <cellStyle name="40% - Accent3 2 2 2 6 2 2" xfId="46460"/>
    <cellStyle name="40% - Accent3 2 2 2 6 3" xfId="46461"/>
    <cellStyle name="40% - Accent3 2 2 2 7" xfId="46462"/>
    <cellStyle name="40% - Accent3 2 2 2 7 2" xfId="46463"/>
    <cellStyle name="40% - Accent3 2 2 2 8" xfId="46464"/>
    <cellStyle name="40% - Accent3 2 2 3" xfId="202"/>
    <cellStyle name="40% - Accent3 2 2 3 2" xfId="46465"/>
    <cellStyle name="40% - Accent3 2 2 3 2 2" xfId="46466"/>
    <cellStyle name="40% - Accent3 2 2 3 2 2 2" xfId="46467"/>
    <cellStyle name="40% - Accent3 2 2 3 2 2 2 2" xfId="46468"/>
    <cellStyle name="40% - Accent3 2 2 3 2 2 2 2 2" xfId="46469"/>
    <cellStyle name="40% - Accent3 2 2 3 2 2 2 3" xfId="46470"/>
    <cellStyle name="40% - Accent3 2 2 3 2 2 3" xfId="46471"/>
    <cellStyle name="40% - Accent3 2 2 3 2 2 3 2" xfId="46472"/>
    <cellStyle name="40% - Accent3 2 2 3 2 2 4" xfId="46473"/>
    <cellStyle name="40% - Accent3 2 2 3 2 3" xfId="46474"/>
    <cellStyle name="40% - Accent3 2 2 3 2 3 2" xfId="46475"/>
    <cellStyle name="40% - Accent3 2 2 3 2 3 2 2" xfId="46476"/>
    <cellStyle name="40% - Accent3 2 2 3 2 3 2 2 2" xfId="46477"/>
    <cellStyle name="40% - Accent3 2 2 3 2 3 2 3" xfId="46478"/>
    <cellStyle name="40% - Accent3 2 2 3 2 3 3" xfId="46479"/>
    <cellStyle name="40% - Accent3 2 2 3 2 3 3 2" xfId="46480"/>
    <cellStyle name="40% - Accent3 2 2 3 2 3 4" xfId="46481"/>
    <cellStyle name="40% - Accent3 2 2 3 2 4" xfId="46482"/>
    <cellStyle name="40% - Accent3 2 2 3 2 4 2" xfId="46483"/>
    <cellStyle name="40% - Accent3 2 2 3 2 4 2 2" xfId="46484"/>
    <cellStyle name="40% - Accent3 2 2 3 2 4 3" xfId="46485"/>
    <cellStyle name="40% - Accent3 2 2 3 2 5" xfId="46486"/>
    <cellStyle name="40% - Accent3 2 2 3 2 5 2" xfId="46487"/>
    <cellStyle name="40% - Accent3 2 2 3 2 6" xfId="46488"/>
    <cellStyle name="40% - Accent3 2 2 3 3" xfId="46489"/>
    <cellStyle name="40% - Accent3 2 2 3 3 2" xfId="46490"/>
    <cellStyle name="40% - Accent3 2 2 3 3 2 2" xfId="46491"/>
    <cellStyle name="40% - Accent3 2 2 3 3 2 2 2" xfId="46492"/>
    <cellStyle name="40% - Accent3 2 2 3 3 2 3" xfId="46493"/>
    <cellStyle name="40% - Accent3 2 2 3 3 3" xfId="46494"/>
    <cellStyle name="40% - Accent3 2 2 3 3 3 2" xfId="46495"/>
    <cellStyle name="40% - Accent3 2 2 3 3 4" xfId="46496"/>
    <cellStyle name="40% - Accent3 2 2 3 4" xfId="46497"/>
    <cellStyle name="40% - Accent3 2 2 3 4 2" xfId="46498"/>
    <cellStyle name="40% - Accent3 2 2 3 4 2 2" xfId="46499"/>
    <cellStyle name="40% - Accent3 2 2 3 4 2 2 2" xfId="46500"/>
    <cellStyle name="40% - Accent3 2 2 3 4 2 3" xfId="46501"/>
    <cellStyle name="40% - Accent3 2 2 3 4 3" xfId="46502"/>
    <cellStyle name="40% - Accent3 2 2 3 4 3 2" xfId="46503"/>
    <cellStyle name="40% - Accent3 2 2 3 4 4" xfId="46504"/>
    <cellStyle name="40% - Accent3 2 2 3 5" xfId="46505"/>
    <cellStyle name="40% - Accent3 2 2 3 5 2" xfId="46506"/>
    <cellStyle name="40% - Accent3 2 2 3 5 2 2" xfId="46507"/>
    <cellStyle name="40% - Accent3 2 2 3 5 3" xfId="46508"/>
    <cellStyle name="40% - Accent3 2 2 3 6" xfId="46509"/>
    <cellStyle name="40% - Accent3 2 2 3 6 2" xfId="46510"/>
    <cellStyle name="40% - Accent3 2 2 3 7" xfId="46511"/>
    <cellStyle name="40% - Accent3 2 2 4" xfId="46512"/>
    <cellStyle name="40% - Accent3 2 2 4 2" xfId="46513"/>
    <cellStyle name="40% - Accent3 2 2 4 2 2" xfId="46514"/>
    <cellStyle name="40% - Accent3 2 2 4 2 2 2" xfId="46515"/>
    <cellStyle name="40% - Accent3 2 2 4 2 2 2 2" xfId="46516"/>
    <cellStyle name="40% - Accent3 2 2 4 2 2 3" xfId="46517"/>
    <cellStyle name="40% - Accent3 2 2 4 2 3" xfId="46518"/>
    <cellStyle name="40% - Accent3 2 2 4 2 3 2" xfId="46519"/>
    <cellStyle name="40% - Accent3 2 2 4 2 4" xfId="46520"/>
    <cellStyle name="40% - Accent3 2 2 4 3" xfId="46521"/>
    <cellStyle name="40% - Accent3 2 2 4 3 2" xfId="46522"/>
    <cellStyle name="40% - Accent3 2 2 4 3 2 2" xfId="46523"/>
    <cellStyle name="40% - Accent3 2 2 4 3 2 2 2" xfId="46524"/>
    <cellStyle name="40% - Accent3 2 2 4 3 2 3" xfId="46525"/>
    <cellStyle name="40% - Accent3 2 2 4 3 3" xfId="46526"/>
    <cellStyle name="40% - Accent3 2 2 4 3 3 2" xfId="46527"/>
    <cellStyle name="40% - Accent3 2 2 4 3 4" xfId="46528"/>
    <cellStyle name="40% - Accent3 2 2 4 4" xfId="46529"/>
    <cellStyle name="40% - Accent3 2 2 4 4 2" xfId="46530"/>
    <cellStyle name="40% - Accent3 2 2 4 4 2 2" xfId="46531"/>
    <cellStyle name="40% - Accent3 2 2 4 4 3" xfId="46532"/>
    <cellStyle name="40% - Accent3 2 2 4 5" xfId="46533"/>
    <cellStyle name="40% - Accent3 2 2 4 5 2" xfId="46534"/>
    <cellStyle name="40% - Accent3 2 2 4 6" xfId="46535"/>
    <cellStyle name="40% - Accent3 2 2 5" xfId="46536"/>
    <cellStyle name="40% - Accent3 2 2 5 2" xfId="46537"/>
    <cellStyle name="40% - Accent3 2 2 5 2 2" xfId="46538"/>
    <cellStyle name="40% - Accent3 2 2 5 2 2 2" xfId="46539"/>
    <cellStyle name="40% - Accent3 2 2 5 2 2 2 2" xfId="46540"/>
    <cellStyle name="40% - Accent3 2 2 5 2 2 3" xfId="46541"/>
    <cellStyle name="40% - Accent3 2 2 5 2 3" xfId="46542"/>
    <cellStyle name="40% - Accent3 2 2 5 2 3 2" xfId="46543"/>
    <cellStyle name="40% - Accent3 2 2 5 2 4" xfId="46544"/>
    <cellStyle name="40% - Accent3 2 2 5 3" xfId="46545"/>
    <cellStyle name="40% - Accent3 2 2 5 3 2" xfId="46546"/>
    <cellStyle name="40% - Accent3 2 2 5 3 2 2" xfId="46547"/>
    <cellStyle name="40% - Accent3 2 2 5 3 2 2 2" xfId="46548"/>
    <cellStyle name="40% - Accent3 2 2 5 3 2 3" xfId="46549"/>
    <cellStyle name="40% - Accent3 2 2 5 3 3" xfId="46550"/>
    <cellStyle name="40% - Accent3 2 2 5 3 3 2" xfId="46551"/>
    <cellStyle name="40% - Accent3 2 2 5 3 4" xfId="46552"/>
    <cellStyle name="40% - Accent3 2 2 5 4" xfId="46553"/>
    <cellStyle name="40% - Accent3 2 2 5 4 2" xfId="46554"/>
    <cellStyle name="40% - Accent3 2 2 5 4 2 2" xfId="46555"/>
    <cellStyle name="40% - Accent3 2 2 5 4 3" xfId="46556"/>
    <cellStyle name="40% - Accent3 2 2 5 5" xfId="46557"/>
    <cellStyle name="40% - Accent3 2 2 5 5 2" xfId="46558"/>
    <cellStyle name="40% - Accent3 2 2 5 6" xfId="46559"/>
    <cellStyle name="40% - Accent3 2 2 6" xfId="46560"/>
    <cellStyle name="40% - Accent3 2 2 6 2" xfId="46561"/>
    <cellStyle name="40% - Accent3 2 2 6 2 2" xfId="46562"/>
    <cellStyle name="40% - Accent3 2 2 6 2 2 2" xfId="46563"/>
    <cellStyle name="40% - Accent3 2 2 6 2 3" xfId="46564"/>
    <cellStyle name="40% - Accent3 2 2 6 3" xfId="46565"/>
    <cellStyle name="40% - Accent3 2 2 6 3 2" xfId="46566"/>
    <cellStyle name="40% - Accent3 2 2 6 4" xfId="46567"/>
    <cellStyle name="40% - Accent3 2 2 7" xfId="46568"/>
    <cellStyle name="40% - Accent3 2 2 7 2" xfId="46569"/>
    <cellStyle name="40% - Accent3 2 2 7 2 2" xfId="46570"/>
    <cellStyle name="40% - Accent3 2 2 7 2 2 2" xfId="46571"/>
    <cellStyle name="40% - Accent3 2 2 7 2 3" xfId="46572"/>
    <cellStyle name="40% - Accent3 2 2 7 3" xfId="46573"/>
    <cellStyle name="40% - Accent3 2 2 7 3 2" xfId="46574"/>
    <cellStyle name="40% - Accent3 2 2 7 4" xfId="46575"/>
    <cellStyle name="40% - Accent3 2 2 8" xfId="46576"/>
    <cellStyle name="40% - Accent3 2 2 8 2" xfId="46577"/>
    <cellStyle name="40% - Accent3 2 2 8 2 2" xfId="46578"/>
    <cellStyle name="40% - Accent3 2 2 8 3" xfId="46579"/>
    <cellStyle name="40% - Accent3 2 2 9" xfId="46580"/>
    <cellStyle name="40% - Accent3 2 2 9 2" xfId="46581"/>
    <cellStyle name="40% - Accent3 2 3" xfId="203"/>
    <cellStyle name="40% - Accent3 2 3 2" xfId="204"/>
    <cellStyle name="40% - Accent3 2 3 2 2" xfId="46582"/>
    <cellStyle name="40% - Accent3 2 3 2 2 2" xfId="46583"/>
    <cellStyle name="40% - Accent3 2 3 2 2 2 2" xfId="46584"/>
    <cellStyle name="40% - Accent3 2 3 2 2 2 2 2" xfId="46585"/>
    <cellStyle name="40% - Accent3 2 3 2 2 2 2 2 2" xfId="46586"/>
    <cellStyle name="40% - Accent3 2 3 2 2 2 2 3" xfId="46587"/>
    <cellStyle name="40% - Accent3 2 3 2 2 2 3" xfId="46588"/>
    <cellStyle name="40% - Accent3 2 3 2 2 2 3 2" xfId="46589"/>
    <cellStyle name="40% - Accent3 2 3 2 2 2 4" xfId="46590"/>
    <cellStyle name="40% - Accent3 2 3 2 2 3" xfId="46591"/>
    <cellStyle name="40% - Accent3 2 3 2 2 3 2" xfId="46592"/>
    <cellStyle name="40% - Accent3 2 3 2 2 3 2 2" xfId="46593"/>
    <cellStyle name="40% - Accent3 2 3 2 2 3 2 2 2" xfId="46594"/>
    <cellStyle name="40% - Accent3 2 3 2 2 3 2 3" xfId="46595"/>
    <cellStyle name="40% - Accent3 2 3 2 2 3 3" xfId="46596"/>
    <cellStyle name="40% - Accent3 2 3 2 2 3 3 2" xfId="46597"/>
    <cellStyle name="40% - Accent3 2 3 2 2 3 4" xfId="46598"/>
    <cellStyle name="40% - Accent3 2 3 2 2 4" xfId="46599"/>
    <cellStyle name="40% - Accent3 2 3 2 2 4 2" xfId="46600"/>
    <cellStyle name="40% - Accent3 2 3 2 2 4 2 2" xfId="46601"/>
    <cellStyle name="40% - Accent3 2 3 2 2 4 3" xfId="46602"/>
    <cellStyle name="40% - Accent3 2 3 2 2 5" xfId="46603"/>
    <cellStyle name="40% - Accent3 2 3 2 2 5 2" xfId="46604"/>
    <cellStyle name="40% - Accent3 2 3 2 2 6" xfId="46605"/>
    <cellStyle name="40% - Accent3 2 3 2 3" xfId="46606"/>
    <cellStyle name="40% - Accent3 2 3 2 3 2" xfId="46607"/>
    <cellStyle name="40% - Accent3 2 3 2 3 2 2" xfId="46608"/>
    <cellStyle name="40% - Accent3 2 3 2 3 2 2 2" xfId="46609"/>
    <cellStyle name="40% - Accent3 2 3 2 3 2 3" xfId="46610"/>
    <cellStyle name="40% - Accent3 2 3 2 3 3" xfId="46611"/>
    <cellStyle name="40% - Accent3 2 3 2 3 3 2" xfId="46612"/>
    <cellStyle name="40% - Accent3 2 3 2 3 4" xfId="46613"/>
    <cellStyle name="40% - Accent3 2 3 2 4" xfId="46614"/>
    <cellStyle name="40% - Accent3 2 3 2 4 2" xfId="46615"/>
    <cellStyle name="40% - Accent3 2 3 2 4 2 2" xfId="46616"/>
    <cellStyle name="40% - Accent3 2 3 2 4 2 2 2" xfId="46617"/>
    <cellStyle name="40% - Accent3 2 3 2 4 2 3" xfId="46618"/>
    <cellStyle name="40% - Accent3 2 3 2 4 3" xfId="46619"/>
    <cellStyle name="40% - Accent3 2 3 2 4 3 2" xfId="46620"/>
    <cellStyle name="40% - Accent3 2 3 2 4 4" xfId="46621"/>
    <cellStyle name="40% - Accent3 2 3 2 5" xfId="46622"/>
    <cellStyle name="40% - Accent3 2 3 2 5 2" xfId="46623"/>
    <cellStyle name="40% - Accent3 2 3 2 5 2 2" xfId="46624"/>
    <cellStyle name="40% - Accent3 2 3 2 5 3" xfId="46625"/>
    <cellStyle name="40% - Accent3 2 3 2 6" xfId="46626"/>
    <cellStyle name="40% - Accent3 2 3 2 6 2" xfId="46627"/>
    <cellStyle name="40% - Accent3 2 3 2 7" xfId="46628"/>
    <cellStyle name="40% - Accent3 2 3 3" xfId="46629"/>
    <cellStyle name="40% - Accent3 2 3 3 2" xfId="46630"/>
    <cellStyle name="40% - Accent3 2 3 3 2 2" xfId="46631"/>
    <cellStyle name="40% - Accent3 2 3 3 2 2 2" xfId="46632"/>
    <cellStyle name="40% - Accent3 2 3 3 2 2 2 2" xfId="46633"/>
    <cellStyle name="40% - Accent3 2 3 3 2 2 3" xfId="46634"/>
    <cellStyle name="40% - Accent3 2 3 3 2 3" xfId="46635"/>
    <cellStyle name="40% - Accent3 2 3 3 2 3 2" xfId="46636"/>
    <cellStyle name="40% - Accent3 2 3 3 2 4" xfId="46637"/>
    <cellStyle name="40% - Accent3 2 3 3 3" xfId="46638"/>
    <cellStyle name="40% - Accent3 2 3 3 3 2" xfId="46639"/>
    <cellStyle name="40% - Accent3 2 3 3 3 2 2" xfId="46640"/>
    <cellStyle name="40% - Accent3 2 3 3 3 2 2 2" xfId="46641"/>
    <cellStyle name="40% - Accent3 2 3 3 3 2 3" xfId="46642"/>
    <cellStyle name="40% - Accent3 2 3 3 3 3" xfId="46643"/>
    <cellStyle name="40% - Accent3 2 3 3 3 3 2" xfId="46644"/>
    <cellStyle name="40% - Accent3 2 3 3 3 4" xfId="46645"/>
    <cellStyle name="40% - Accent3 2 3 3 4" xfId="46646"/>
    <cellStyle name="40% - Accent3 2 3 3 4 2" xfId="46647"/>
    <cellStyle name="40% - Accent3 2 3 3 4 2 2" xfId="46648"/>
    <cellStyle name="40% - Accent3 2 3 3 4 3" xfId="46649"/>
    <cellStyle name="40% - Accent3 2 3 3 5" xfId="46650"/>
    <cellStyle name="40% - Accent3 2 3 3 5 2" xfId="46651"/>
    <cellStyle name="40% - Accent3 2 3 3 6" xfId="46652"/>
    <cellStyle name="40% - Accent3 2 3 4" xfId="46653"/>
    <cellStyle name="40% - Accent3 2 3 4 2" xfId="46654"/>
    <cellStyle name="40% - Accent3 2 3 4 2 2" xfId="46655"/>
    <cellStyle name="40% - Accent3 2 3 4 2 2 2" xfId="46656"/>
    <cellStyle name="40% - Accent3 2 3 4 2 3" xfId="46657"/>
    <cellStyle name="40% - Accent3 2 3 4 3" xfId="46658"/>
    <cellStyle name="40% - Accent3 2 3 4 3 2" xfId="46659"/>
    <cellStyle name="40% - Accent3 2 3 4 4" xfId="46660"/>
    <cellStyle name="40% - Accent3 2 3 5" xfId="46661"/>
    <cellStyle name="40% - Accent3 2 3 5 2" xfId="46662"/>
    <cellStyle name="40% - Accent3 2 3 5 2 2" xfId="46663"/>
    <cellStyle name="40% - Accent3 2 3 5 2 2 2" xfId="46664"/>
    <cellStyle name="40% - Accent3 2 3 5 2 3" xfId="46665"/>
    <cellStyle name="40% - Accent3 2 3 5 3" xfId="46666"/>
    <cellStyle name="40% - Accent3 2 3 5 3 2" xfId="46667"/>
    <cellStyle name="40% - Accent3 2 3 5 4" xfId="46668"/>
    <cellStyle name="40% - Accent3 2 3 6" xfId="46669"/>
    <cellStyle name="40% - Accent3 2 3 6 2" xfId="46670"/>
    <cellStyle name="40% - Accent3 2 3 6 2 2" xfId="46671"/>
    <cellStyle name="40% - Accent3 2 3 6 3" xfId="46672"/>
    <cellStyle name="40% - Accent3 2 3 7" xfId="46673"/>
    <cellStyle name="40% - Accent3 2 3 7 2" xfId="46674"/>
    <cellStyle name="40% - Accent3 2 3 8" xfId="46675"/>
    <cellStyle name="40% - Accent3 2 4" xfId="205"/>
    <cellStyle name="40% - Accent3 2 4 2" xfId="46676"/>
    <cellStyle name="40% - Accent3 2 4 2 2" xfId="46677"/>
    <cellStyle name="40% - Accent3 2 4 2 2 2" xfId="46678"/>
    <cellStyle name="40% - Accent3 2 4 2 2 2 2" xfId="46679"/>
    <cellStyle name="40% - Accent3 2 4 2 2 2 2 2" xfId="46680"/>
    <cellStyle name="40% - Accent3 2 4 2 2 2 3" xfId="46681"/>
    <cellStyle name="40% - Accent3 2 4 2 2 3" xfId="46682"/>
    <cellStyle name="40% - Accent3 2 4 2 2 3 2" xfId="46683"/>
    <cellStyle name="40% - Accent3 2 4 2 2 4" xfId="46684"/>
    <cellStyle name="40% - Accent3 2 4 2 3" xfId="46685"/>
    <cellStyle name="40% - Accent3 2 4 2 3 2" xfId="46686"/>
    <cellStyle name="40% - Accent3 2 4 2 3 2 2" xfId="46687"/>
    <cellStyle name="40% - Accent3 2 4 2 3 2 2 2" xfId="46688"/>
    <cellStyle name="40% - Accent3 2 4 2 3 2 3" xfId="46689"/>
    <cellStyle name="40% - Accent3 2 4 2 3 3" xfId="46690"/>
    <cellStyle name="40% - Accent3 2 4 2 3 3 2" xfId="46691"/>
    <cellStyle name="40% - Accent3 2 4 2 3 4" xfId="46692"/>
    <cellStyle name="40% - Accent3 2 4 2 4" xfId="46693"/>
    <cellStyle name="40% - Accent3 2 4 2 4 2" xfId="46694"/>
    <cellStyle name="40% - Accent3 2 4 2 4 2 2" xfId="46695"/>
    <cellStyle name="40% - Accent3 2 4 2 4 3" xfId="46696"/>
    <cellStyle name="40% - Accent3 2 4 2 5" xfId="46697"/>
    <cellStyle name="40% - Accent3 2 4 2 5 2" xfId="46698"/>
    <cellStyle name="40% - Accent3 2 4 2 6" xfId="46699"/>
    <cellStyle name="40% - Accent3 2 4 3" xfId="46700"/>
    <cellStyle name="40% - Accent3 2 4 3 2" xfId="46701"/>
    <cellStyle name="40% - Accent3 2 4 3 2 2" xfId="46702"/>
    <cellStyle name="40% - Accent3 2 4 3 2 2 2" xfId="46703"/>
    <cellStyle name="40% - Accent3 2 4 3 2 3" xfId="46704"/>
    <cellStyle name="40% - Accent3 2 4 3 3" xfId="46705"/>
    <cellStyle name="40% - Accent3 2 4 3 3 2" xfId="46706"/>
    <cellStyle name="40% - Accent3 2 4 3 4" xfId="46707"/>
    <cellStyle name="40% - Accent3 2 4 4" xfId="46708"/>
    <cellStyle name="40% - Accent3 2 4 4 2" xfId="46709"/>
    <cellStyle name="40% - Accent3 2 4 4 2 2" xfId="46710"/>
    <cellStyle name="40% - Accent3 2 4 4 2 2 2" xfId="46711"/>
    <cellStyle name="40% - Accent3 2 4 4 2 3" xfId="46712"/>
    <cellStyle name="40% - Accent3 2 4 4 3" xfId="46713"/>
    <cellStyle name="40% - Accent3 2 4 4 3 2" xfId="46714"/>
    <cellStyle name="40% - Accent3 2 4 4 4" xfId="46715"/>
    <cellStyle name="40% - Accent3 2 4 5" xfId="46716"/>
    <cellStyle name="40% - Accent3 2 4 5 2" xfId="46717"/>
    <cellStyle name="40% - Accent3 2 4 5 2 2" xfId="46718"/>
    <cellStyle name="40% - Accent3 2 4 5 3" xfId="46719"/>
    <cellStyle name="40% - Accent3 2 4 6" xfId="46720"/>
    <cellStyle name="40% - Accent3 2 4 6 2" xfId="46721"/>
    <cellStyle name="40% - Accent3 2 4 7" xfId="46722"/>
    <cellStyle name="40% - Accent3 2 5" xfId="46723"/>
    <cellStyle name="40% - Accent3 2 5 2" xfId="46724"/>
    <cellStyle name="40% - Accent3 2 5 2 2" xfId="46725"/>
    <cellStyle name="40% - Accent3 2 5 2 2 2" xfId="46726"/>
    <cellStyle name="40% - Accent3 2 5 2 2 2 2" xfId="46727"/>
    <cellStyle name="40% - Accent3 2 5 2 2 3" xfId="46728"/>
    <cellStyle name="40% - Accent3 2 5 2 3" xfId="46729"/>
    <cellStyle name="40% - Accent3 2 5 2 3 2" xfId="46730"/>
    <cellStyle name="40% - Accent3 2 5 2 4" xfId="46731"/>
    <cellStyle name="40% - Accent3 2 5 3" xfId="46732"/>
    <cellStyle name="40% - Accent3 2 5 3 2" xfId="46733"/>
    <cellStyle name="40% - Accent3 2 5 3 2 2" xfId="46734"/>
    <cellStyle name="40% - Accent3 2 5 3 2 2 2" xfId="46735"/>
    <cellStyle name="40% - Accent3 2 5 3 2 3" xfId="46736"/>
    <cellStyle name="40% - Accent3 2 5 3 3" xfId="46737"/>
    <cellStyle name="40% - Accent3 2 5 3 3 2" xfId="46738"/>
    <cellStyle name="40% - Accent3 2 5 3 4" xfId="46739"/>
    <cellStyle name="40% - Accent3 2 5 4" xfId="46740"/>
    <cellStyle name="40% - Accent3 2 5 4 2" xfId="46741"/>
    <cellStyle name="40% - Accent3 2 5 4 2 2" xfId="46742"/>
    <cellStyle name="40% - Accent3 2 5 4 3" xfId="46743"/>
    <cellStyle name="40% - Accent3 2 5 5" xfId="46744"/>
    <cellStyle name="40% - Accent3 2 5 5 2" xfId="46745"/>
    <cellStyle name="40% - Accent3 2 5 6" xfId="46746"/>
    <cellStyle name="40% - Accent3 2 6" xfId="46747"/>
    <cellStyle name="40% - Accent3 2 6 2" xfId="46748"/>
    <cellStyle name="40% - Accent3 2 6 2 2" xfId="46749"/>
    <cellStyle name="40% - Accent3 2 6 2 2 2" xfId="46750"/>
    <cellStyle name="40% - Accent3 2 6 2 2 2 2" xfId="46751"/>
    <cellStyle name="40% - Accent3 2 6 2 2 3" xfId="46752"/>
    <cellStyle name="40% - Accent3 2 6 2 3" xfId="46753"/>
    <cellStyle name="40% - Accent3 2 6 2 3 2" xfId="46754"/>
    <cellStyle name="40% - Accent3 2 6 2 4" xfId="46755"/>
    <cellStyle name="40% - Accent3 2 6 3" xfId="46756"/>
    <cellStyle name="40% - Accent3 2 6 3 2" xfId="46757"/>
    <cellStyle name="40% - Accent3 2 6 3 2 2" xfId="46758"/>
    <cellStyle name="40% - Accent3 2 6 3 2 2 2" xfId="46759"/>
    <cellStyle name="40% - Accent3 2 6 3 2 3" xfId="46760"/>
    <cellStyle name="40% - Accent3 2 6 3 3" xfId="46761"/>
    <cellStyle name="40% - Accent3 2 6 3 3 2" xfId="46762"/>
    <cellStyle name="40% - Accent3 2 6 3 4" xfId="46763"/>
    <cellStyle name="40% - Accent3 2 6 4" xfId="46764"/>
    <cellStyle name="40% - Accent3 2 6 4 2" xfId="46765"/>
    <cellStyle name="40% - Accent3 2 6 4 2 2" xfId="46766"/>
    <cellStyle name="40% - Accent3 2 6 4 3" xfId="46767"/>
    <cellStyle name="40% - Accent3 2 6 5" xfId="46768"/>
    <cellStyle name="40% - Accent3 2 6 5 2" xfId="46769"/>
    <cellStyle name="40% - Accent3 2 6 6" xfId="46770"/>
    <cellStyle name="40% - Accent3 2 7" xfId="46771"/>
    <cellStyle name="40% - Accent3 2 7 2" xfId="46772"/>
    <cellStyle name="40% - Accent3 2 7 2 2" xfId="46773"/>
    <cellStyle name="40% - Accent3 2 7 2 2 2" xfId="46774"/>
    <cellStyle name="40% - Accent3 2 7 2 3" xfId="46775"/>
    <cellStyle name="40% - Accent3 2 7 3" xfId="46776"/>
    <cellStyle name="40% - Accent3 2 7 3 2" xfId="46777"/>
    <cellStyle name="40% - Accent3 2 7 4" xfId="46778"/>
    <cellStyle name="40% - Accent3 2 8" xfId="46779"/>
    <cellStyle name="40% - Accent3 2 8 2" xfId="46780"/>
    <cellStyle name="40% - Accent3 2 8 2 2" xfId="46781"/>
    <cellStyle name="40% - Accent3 2 8 2 2 2" xfId="46782"/>
    <cellStyle name="40% - Accent3 2 8 2 3" xfId="46783"/>
    <cellStyle name="40% - Accent3 2 8 3" xfId="46784"/>
    <cellStyle name="40% - Accent3 2 8 3 2" xfId="46785"/>
    <cellStyle name="40% - Accent3 2 8 4" xfId="46786"/>
    <cellStyle name="40% - Accent3 2 9" xfId="46787"/>
    <cellStyle name="40% - Accent3 2 9 2" xfId="46788"/>
    <cellStyle name="40% - Accent3 2 9 2 2" xfId="46789"/>
    <cellStyle name="40% - Accent3 2 9 3" xfId="46790"/>
    <cellStyle name="40% - Accent3 3" xfId="206"/>
    <cellStyle name="40% - Accent3 3 10" xfId="46791"/>
    <cellStyle name="40% - Accent3 3 10 2" xfId="46792"/>
    <cellStyle name="40% - Accent3 3 11" xfId="46793"/>
    <cellStyle name="40% - Accent3 3 11 2" xfId="46794"/>
    <cellStyle name="40% - Accent3 3 12" xfId="46795"/>
    <cellStyle name="40% - Accent3 3 2" xfId="207"/>
    <cellStyle name="40% - Accent3 3 2 10" xfId="46796"/>
    <cellStyle name="40% - Accent3 3 2 10 2" xfId="46797"/>
    <cellStyle name="40% - Accent3 3 2 11" xfId="46798"/>
    <cellStyle name="40% - Accent3 3 2 2" xfId="208"/>
    <cellStyle name="40% - Accent3 3 2 2 2" xfId="209"/>
    <cellStyle name="40% - Accent3 3 2 2 2 2" xfId="46799"/>
    <cellStyle name="40% - Accent3 3 2 2 2 2 2" xfId="46800"/>
    <cellStyle name="40% - Accent3 3 2 2 2 2 2 2" xfId="46801"/>
    <cellStyle name="40% - Accent3 3 2 2 2 2 2 2 2" xfId="46802"/>
    <cellStyle name="40% - Accent3 3 2 2 2 2 2 2 2 2" xfId="46803"/>
    <cellStyle name="40% - Accent3 3 2 2 2 2 2 2 3" xfId="46804"/>
    <cellStyle name="40% - Accent3 3 2 2 2 2 2 3" xfId="46805"/>
    <cellStyle name="40% - Accent3 3 2 2 2 2 2 3 2" xfId="46806"/>
    <cellStyle name="40% - Accent3 3 2 2 2 2 2 4" xfId="46807"/>
    <cellStyle name="40% - Accent3 3 2 2 2 2 3" xfId="46808"/>
    <cellStyle name="40% - Accent3 3 2 2 2 2 3 2" xfId="46809"/>
    <cellStyle name="40% - Accent3 3 2 2 2 2 3 2 2" xfId="46810"/>
    <cellStyle name="40% - Accent3 3 2 2 2 2 3 2 2 2" xfId="46811"/>
    <cellStyle name="40% - Accent3 3 2 2 2 2 3 2 3" xfId="46812"/>
    <cellStyle name="40% - Accent3 3 2 2 2 2 3 3" xfId="46813"/>
    <cellStyle name="40% - Accent3 3 2 2 2 2 3 3 2" xfId="46814"/>
    <cellStyle name="40% - Accent3 3 2 2 2 2 3 4" xfId="46815"/>
    <cellStyle name="40% - Accent3 3 2 2 2 2 4" xfId="46816"/>
    <cellStyle name="40% - Accent3 3 2 2 2 2 4 2" xfId="46817"/>
    <cellStyle name="40% - Accent3 3 2 2 2 2 4 2 2" xfId="46818"/>
    <cellStyle name="40% - Accent3 3 2 2 2 2 4 3" xfId="46819"/>
    <cellStyle name="40% - Accent3 3 2 2 2 2 5" xfId="46820"/>
    <cellStyle name="40% - Accent3 3 2 2 2 2 5 2" xfId="46821"/>
    <cellStyle name="40% - Accent3 3 2 2 2 2 6" xfId="46822"/>
    <cellStyle name="40% - Accent3 3 2 2 2 3" xfId="46823"/>
    <cellStyle name="40% - Accent3 3 2 2 2 3 2" xfId="46824"/>
    <cellStyle name="40% - Accent3 3 2 2 2 3 2 2" xfId="46825"/>
    <cellStyle name="40% - Accent3 3 2 2 2 3 2 2 2" xfId="46826"/>
    <cellStyle name="40% - Accent3 3 2 2 2 3 2 3" xfId="46827"/>
    <cellStyle name="40% - Accent3 3 2 2 2 3 3" xfId="46828"/>
    <cellStyle name="40% - Accent3 3 2 2 2 3 3 2" xfId="46829"/>
    <cellStyle name="40% - Accent3 3 2 2 2 3 4" xfId="46830"/>
    <cellStyle name="40% - Accent3 3 2 2 2 4" xfId="46831"/>
    <cellStyle name="40% - Accent3 3 2 2 2 4 2" xfId="46832"/>
    <cellStyle name="40% - Accent3 3 2 2 2 4 2 2" xfId="46833"/>
    <cellStyle name="40% - Accent3 3 2 2 2 4 2 2 2" xfId="46834"/>
    <cellStyle name="40% - Accent3 3 2 2 2 4 2 3" xfId="46835"/>
    <cellStyle name="40% - Accent3 3 2 2 2 4 3" xfId="46836"/>
    <cellStyle name="40% - Accent3 3 2 2 2 4 3 2" xfId="46837"/>
    <cellStyle name="40% - Accent3 3 2 2 2 4 4" xfId="46838"/>
    <cellStyle name="40% - Accent3 3 2 2 2 5" xfId="46839"/>
    <cellStyle name="40% - Accent3 3 2 2 2 5 2" xfId="46840"/>
    <cellStyle name="40% - Accent3 3 2 2 2 5 2 2" xfId="46841"/>
    <cellStyle name="40% - Accent3 3 2 2 2 5 3" xfId="46842"/>
    <cellStyle name="40% - Accent3 3 2 2 2 6" xfId="46843"/>
    <cellStyle name="40% - Accent3 3 2 2 2 6 2" xfId="46844"/>
    <cellStyle name="40% - Accent3 3 2 2 2 7" xfId="46845"/>
    <cellStyle name="40% - Accent3 3 2 2 3" xfId="46846"/>
    <cellStyle name="40% - Accent3 3 2 2 3 2" xfId="46847"/>
    <cellStyle name="40% - Accent3 3 2 2 3 2 2" xfId="46848"/>
    <cellStyle name="40% - Accent3 3 2 2 3 2 2 2" xfId="46849"/>
    <cellStyle name="40% - Accent3 3 2 2 3 2 2 2 2" xfId="46850"/>
    <cellStyle name="40% - Accent3 3 2 2 3 2 2 3" xfId="46851"/>
    <cellStyle name="40% - Accent3 3 2 2 3 2 3" xfId="46852"/>
    <cellStyle name="40% - Accent3 3 2 2 3 2 3 2" xfId="46853"/>
    <cellStyle name="40% - Accent3 3 2 2 3 2 4" xfId="46854"/>
    <cellStyle name="40% - Accent3 3 2 2 3 3" xfId="46855"/>
    <cellStyle name="40% - Accent3 3 2 2 3 3 2" xfId="46856"/>
    <cellStyle name="40% - Accent3 3 2 2 3 3 2 2" xfId="46857"/>
    <cellStyle name="40% - Accent3 3 2 2 3 3 2 2 2" xfId="46858"/>
    <cellStyle name="40% - Accent3 3 2 2 3 3 2 3" xfId="46859"/>
    <cellStyle name="40% - Accent3 3 2 2 3 3 3" xfId="46860"/>
    <cellStyle name="40% - Accent3 3 2 2 3 3 3 2" xfId="46861"/>
    <cellStyle name="40% - Accent3 3 2 2 3 3 4" xfId="46862"/>
    <cellStyle name="40% - Accent3 3 2 2 3 4" xfId="46863"/>
    <cellStyle name="40% - Accent3 3 2 2 3 4 2" xfId="46864"/>
    <cellStyle name="40% - Accent3 3 2 2 3 4 2 2" xfId="46865"/>
    <cellStyle name="40% - Accent3 3 2 2 3 4 3" xfId="46866"/>
    <cellStyle name="40% - Accent3 3 2 2 3 5" xfId="46867"/>
    <cellStyle name="40% - Accent3 3 2 2 3 5 2" xfId="46868"/>
    <cellStyle name="40% - Accent3 3 2 2 3 6" xfId="46869"/>
    <cellStyle name="40% - Accent3 3 2 2 4" xfId="46870"/>
    <cellStyle name="40% - Accent3 3 2 2 4 2" xfId="46871"/>
    <cellStyle name="40% - Accent3 3 2 2 4 2 2" xfId="46872"/>
    <cellStyle name="40% - Accent3 3 2 2 4 2 2 2" xfId="46873"/>
    <cellStyle name="40% - Accent3 3 2 2 4 2 3" xfId="46874"/>
    <cellStyle name="40% - Accent3 3 2 2 4 3" xfId="46875"/>
    <cellStyle name="40% - Accent3 3 2 2 4 3 2" xfId="46876"/>
    <cellStyle name="40% - Accent3 3 2 2 4 4" xfId="46877"/>
    <cellStyle name="40% - Accent3 3 2 2 5" xfId="46878"/>
    <cellStyle name="40% - Accent3 3 2 2 5 2" xfId="46879"/>
    <cellStyle name="40% - Accent3 3 2 2 5 2 2" xfId="46880"/>
    <cellStyle name="40% - Accent3 3 2 2 5 2 2 2" xfId="46881"/>
    <cellStyle name="40% - Accent3 3 2 2 5 2 3" xfId="46882"/>
    <cellStyle name="40% - Accent3 3 2 2 5 3" xfId="46883"/>
    <cellStyle name="40% - Accent3 3 2 2 5 3 2" xfId="46884"/>
    <cellStyle name="40% - Accent3 3 2 2 5 4" xfId="46885"/>
    <cellStyle name="40% - Accent3 3 2 2 6" xfId="46886"/>
    <cellStyle name="40% - Accent3 3 2 2 6 2" xfId="46887"/>
    <cellStyle name="40% - Accent3 3 2 2 6 2 2" xfId="46888"/>
    <cellStyle name="40% - Accent3 3 2 2 6 3" xfId="46889"/>
    <cellStyle name="40% - Accent3 3 2 2 7" xfId="46890"/>
    <cellStyle name="40% - Accent3 3 2 2 7 2" xfId="46891"/>
    <cellStyle name="40% - Accent3 3 2 2 8" xfId="46892"/>
    <cellStyle name="40% - Accent3 3 2 3" xfId="210"/>
    <cellStyle name="40% - Accent3 3 2 3 2" xfId="46893"/>
    <cellStyle name="40% - Accent3 3 2 3 2 2" xfId="46894"/>
    <cellStyle name="40% - Accent3 3 2 3 2 2 2" xfId="46895"/>
    <cellStyle name="40% - Accent3 3 2 3 2 2 2 2" xfId="46896"/>
    <cellStyle name="40% - Accent3 3 2 3 2 2 2 2 2" xfId="46897"/>
    <cellStyle name="40% - Accent3 3 2 3 2 2 2 3" xfId="46898"/>
    <cellStyle name="40% - Accent3 3 2 3 2 2 3" xfId="46899"/>
    <cellStyle name="40% - Accent3 3 2 3 2 2 3 2" xfId="46900"/>
    <cellStyle name="40% - Accent3 3 2 3 2 2 4" xfId="46901"/>
    <cellStyle name="40% - Accent3 3 2 3 2 3" xfId="46902"/>
    <cellStyle name="40% - Accent3 3 2 3 2 3 2" xfId="46903"/>
    <cellStyle name="40% - Accent3 3 2 3 2 3 2 2" xfId="46904"/>
    <cellStyle name="40% - Accent3 3 2 3 2 3 2 2 2" xfId="46905"/>
    <cellStyle name="40% - Accent3 3 2 3 2 3 2 3" xfId="46906"/>
    <cellStyle name="40% - Accent3 3 2 3 2 3 3" xfId="46907"/>
    <cellStyle name="40% - Accent3 3 2 3 2 3 3 2" xfId="46908"/>
    <cellStyle name="40% - Accent3 3 2 3 2 3 4" xfId="46909"/>
    <cellStyle name="40% - Accent3 3 2 3 2 4" xfId="46910"/>
    <cellStyle name="40% - Accent3 3 2 3 2 4 2" xfId="46911"/>
    <cellStyle name="40% - Accent3 3 2 3 2 4 2 2" xfId="46912"/>
    <cellStyle name="40% - Accent3 3 2 3 2 4 3" xfId="46913"/>
    <cellStyle name="40% - Accent3 3 2 3 2 5" xfId="46914"/>
    <cellStyle name="40% - Accent3 3 2 3 2 5 2" xfId="46915"/>
    <cellStyle name="40% - Accent3 3 2 3 2 6" xfId="46916"/>
    <cellStyle name="40% - Accent3 3 2 3 3" xfId="46917"/>
    <cellStyle name="40% - Accent3 3 2 3 3 2" xfId="46918"/>
    <cellStyle name="40% - Accent3 3 2 3 3 2 2" xfId="46919"/>
    <cellStyle name="40% - Accent3 3 2 3 3 2 2 2" xfId="46920"/>
    <cellStyle name="40% - Accent3 3 2 3 3 2 3" xfId="46921"/>
    <cellStyle name="40% - Accent3 3 2 3 3 3" xfId="46922"/>
    <cellStyle name="40% - Accent3 3 2 3 3 3 2" xfId="46923"/>
    <cellStyle name="40% - Accent3 3 2 3 3 4" xfId="46924"/>
    <cellStyle name="40% - Accent3 3 2 3 4" xfId="46925"/>
    <cellStyle name="40% - Accent3 3 2 3 4 2" xfId="46926"/>
    <cellStyle name="40% - Accent3 3 2 3 4 2 2" xfId="46927"/>
    <cellStyle name="40% - Accent3 3 2 3 4 2 2 2" xfId="46928"/>
    <cellStyle name="40% - Accent3 3 2 3 4 2 3" xfId="46929"/>
    <cellStyle name="40% - Accent3 3 2 3 4 3" xfId="46930"/>
    <cellStyle name="40% - Accent3 3 2 3 4 3 2" xfId="46931"/>
    <cellStyle name="40% - Accent3 3 2 3 4 4" xfId="46932"/>
    <cellStyle name="40% - Accent3 3 2 3 5" xfId="46933"/>
    <cellStyle name="40% - Accent3 3 2 3 5 2" xfId="46934"/>
    <cellStyle name="40% - Accent3 3 2 3 5 2 2" xfId="46935"/>
    <cellStyle name="40% - Accent3 3 2 3 5 3" xfId="46936"/>
    <cellStyle name="40% - Accent3 3 2 3 6" xfId="46937"/>
    <cellStyle name="40% - Accent3 3 2 3 6 2" xfId="46938"/>
    <cellStyle name="40% - Accent3 3 2 3 7" xfId="46939"/>
    <cellStyle name="40% - Accent3 3 2 4" xfId="46940"/>
    <cellStyle name="40% - Accent3 3 2 4 2" xfId="46941"/>
    <cellStyle name="40% - Accent3 3 2 4 2 2" xfId="46942"/>
    <cellStyle name="40% - Accent3 3 2 4 2 2 2" xfId="46943"/>
    <cellStyle name="40% - Accent3 3 2 4 2 2 2 2" xfId="46944"/>
    <cellStyle name="40% - Accent3 3 2 4 2 2 3" xfId="46945"/>
    <cellStyle name="40% - Accent3 3 2 4 2 3" xfId="46946"/>
    <cellStyle name="40% - Accent3 3 2 4 2 3 2" xfId="46947"/>
    <cellStyle name="40% - Accent3 3 2 4 2 4" xfId="46948"/>
    <cellStyle name="40% - Accent3 3 2 4 3" xfId="46949"/>
    <cellStyle name="40% - Accent3 3 2 4 3 2" xfId="46950"/>
    <cellStyle name="40% - Accent3 3 2 4 3 2 2" xfId="46951"/>
    <cellStyle name="40% - Accent3 3 2 4 3 2 2 2" xfId="46952"/>
    <cellStyle name="40% - Accent3 3 2 4 3 2 3" xfId="46953"/>
    <cellStyle name="40% - Accent3 3 2 4 3 3" xfId="46954"/>
    <cellStyle name="40% - Accent3 3 2 4 3 3 2" xfId="46955"/>
    <cellStyle name="40% - Accent3 3 2 4 3 4" xfId="46956"/>
    <cellStyle name="40% - Accent3 3 2 4 4" xfId="46957"/>
    <cellStyle name="40% - Accent3 3 2 4 4 2" xfId="46958"/>
    <cellStyle name="40% - Accent3 3 2 4 4 2 2" xfId="46959"/>
    <cellStyle name="40% - Accent3 3 2 4 4 3" xfId="46960"/>
    <cellStyle name="40% - Accent3 3 2 4 5" xfId="46961"/>
    <cellStyle name="40% - Accent3 3 2 4 5 2" xfId="46962"/>
    <cellStyle name="40% - Accent3 3 2 4 6" xfId="46963"/>
    <cellStyle name="40% - Accent3 3 2 5" xfId="46964"/>
    <cellStyle name="40% - Accent3 3 2 5 2" xfId="46965"/>
    <cellStyle name="40% - Accent3 3 2 5 2 2" xfId="46966"/>
    <cellStyle name="40% - Accent3 3 2 5 2 2 2" xfId="46967"/>
    <cellStyle name="40% - Accent3 3 2 5 2 2 2 2" xfId="46968"/>
    <cellStyle name="40% - Accent3 3 2 5 2 2 3" xfId="46969"/>
    <cellStyle name="40% - Accent3 3 2 5 2 3" xfId="46970"/>
    <cellStyle name="40% - Accent3 3 2 5 2 3 2" xfId="46971"/>
    <cellStyle name="40% - Accent3 3 2 5 2 4" xfId="46972"/>
    <cellStyle name="40% - Accent3 3 2 5 3" xfId="46973"/>
    <cellStyle name="40% - Accent3 3 2 5 3 2" xfId="46974"/>
    <cellStyle name="40% - Accent3 3 2 5 3 2 2" xfId="46975"/>
    <cellStyle name="40% - Accent3 3 2 5 3 2 2 2" xfId="46976"/>
    <cellStyle name="40% - Accent3 3 2 5 3 2 3" xfId="46977"/>
    <cellStyle name="40% - Accent3 3 2 5 3 3" xfId="46978"/>
    <cellStyle name="40% - Accent3 3 2 5 3 3 2" xfId="46979"/>
    <cellStyle name="40% - Accent3 3 2 5 3 4" xfId="46980"/>
    <cellStyle name="40% - Accent3 3 2 5 4" xfId="46981"/>
    <cellStyle name="40% - Accent3 3 2 5 4 2" xfId="46982"/>
    <cellStyle name="40% - Accent3 3 2 5 4 2 2" xfId="46983"/>
    <cellStyle name="40% - Accent3 3 2 5 4 3" xfId="46984"/>
    <cellStyle name="40% - Accent3 3 2 5 5" xfId="46985"/>
    <cellStyle name="40% - Accent3 3 2 5 5 2" xfId="46986"/>
    <cellStyle name="40% - Accent3 3 2 5 6" xfId="46987"/>
    <cellStyle name="40% - Accent3 3 2 6" xfId="46988"/>
    <cellStyle name="40% - Accent3 3 2 6 2" xfId="46989"/>
    <cellStyle name="40% - Accent3 3 2 6 2 2" xfId="46990"/>
    <cellStyle name="40% - Accent3 3 2 6 2 2 2" xfId="46991"/>
    <cellStyle name="40% - Accent3 3 2 6 2 3" xfId="46992"/>
    <cellStyle name="40% - Accent3 3 2 6 3" xfId="46993"/>
    <cellStyle name="40% - Accent3 3 2 6 3 2" xfId="46994"/>
    <cellStyle name="40% - Accent3 3 2 6 4" xfId="46995"/>
    <cellStyle name="40% - Accent3 3 2 7" xfId="46996"/>
    <cellStyle name="40% - Accent3 3 2 7 2" xfId="46997"/>
    <cellStyle name="40% - Accent3 3 2 7 2 2" xfId="46998"/>
    <cellStyle name="40% - Accent3 3 2 7 2 2 2" xfId="46999"/>
    <cellStyle name="40% - Accent3 3 2 7 2 3" xfId="47000"/>
    <cellStyle name="40% - Accent3 3 2 7 3" xfId="47001"/>
    <cellStyle name="40% - Accent3 3 2 7 3 2" xfId="47002"/>
    <cellStyle name="40% - Accent3 3 2 7 4" xfId="47003"/>
    <cellStyle name="40% - Accent3 3 2 8" xfId="47004"/>
    <cellStyle name="40% - Accent3 3 2 8 2" xfId="47005"/>
    <cellStyle name="40% - Accent3 3 2 8 2 2" xfId="47006"/>
    <cellStyle name="40% - Accent3 3 2 8 3" xfId="47007"/>
    <cellStyle name="40% - Accent3 3 2 9" xfId="47008"/>
    <cellStyle name="40% - Accent3 3 2 9 2" xfId="47009"/>
    <cellStyle name="40% - Accent3 3 3" xfId="211"/>
    <cellStyle name="40% - Accent3 3 3 2" xfId="212"/>
    <cellStyle name="40% - Accent3 3 3 2 2" xfId="47010"/>
    <cellStyle name="40% - Accent3 3 3 2 2 2" xfId="47011"/>
    <cellStyle name="40% - Accent3 3 3 2 2 2 2" xfId="47012"/>
    <cellStyle name="40% - Accent3 3 3 2 2 2 2 2" xfId="47013"/>
    <cellStyle name="40% - Accent3 3 3 2 2 2 2 2 2" xfId="47014"/>
    <cellStyle name="40% - Accent3 3 3 2 2 2 2 3" xfId="47015"/>
    <cellStyle name="40% - Accent3 3 3 2 2 2 3" xfId="47016"/>
    <cellStyle name="40% - Accent3 3 3 2 2 2 3 2" xfId="47017"/>
    <cellStyle name="40% - Accent3 3 3 2 2 2 4" xfId="47018"/>
    <cellStyle name="40% - Accent3 3 3 2 2 3" xfId="47019"/>
    <cellStyle name="40% - Accent3 3 3 2 2 3 2" xfId="47020"/>
    <cellStyle name="40% - Accent3 3 3 2 2 3 2 2" xfId="47021"/>
    <cellStyle name="40% - Accent3 3 3 2 2 3 2 2 2" xfId="47022"/>
    <cellStyle name="40% - Accent3 3 3 2 2 3 2 3" xfId="47023"/>
    <cellStyle name="40% - Accent3 3 3 2 2 3 3" xfId="47024"/>
    <cellStyle name="40% - Accent3 3 3 2 2 3 3 2" xfId="47025"/>
    <cellStyle name="40% - Accent3 3 3 2 2 3 4" xfId="47026"/>
    <cellStyle name="40% - Accent3 3 3 2 2 4" xfId="47027"/>
    <cellStyle name="40% - Accent3 3 3 2 2 4 2" xfId="47028"/>
    <cellStyle name="40% - Accent3 3 3 2 2 4 2 2" xfId="47029"/>
    <cellStyle name="40% - Accent3 3 3 2 2 4 3" xfId="47030"/>
    <cellStyle name="40% - Accent3 3 3 2 2 5" xfId="47031"/>
    <cellStyle name="40% - Accent3 3 3 2 2 5 2" xfId="47032"/>
    <cellStyle name="40% - Accent3 3 3 2 2 6" xfId="47033"/>
    <cellStyle name="40% - Accent3 3 3 2 3" xfId="47034"/>
    <cellStyle name="40% - Accent3 3 3 2 3 2" xfId="47035"/>
    <cellStyle name="40% - Accent3 3 3 2 3 2 2" xfId="47036"/>
    <cellStyle name="40% - Accent3 3 3 2 3 2 2 2" xfId="47037"/>
    <cellStyle name="40% - Accent3 3 3 2 3 2 3" xfId="47038"/>
    <cellStyle name="40% - Accent3 3 3 2 3 3" xfId="47039"/>
    <cellStyle name="40% - Accent3 3 3 2 3 3 2" xfId="47040"/>
    <cellStyle name="40% - Accent3 3 3 2 3 4" xfId="47041"/>
    <cellStyle name="40% - Accent3 3 3 2 4" xfId="47042"/>
    <cellStyle name="40% - Accent3 3 3 2 4 2" xfId="47043"/>
    <cellStyle name="40% - Accent3 3 3 2 4 2 2" xfId="47044"/>
    <cellStyle name="40% - Accent3 3 3 2 4 2 2 2" xfId="47045"/>
    <cellStyle name="40% - Accent3 3 3 2 4 2 3" xfId="47046"/>
    <cellStyle name="40% - Accent3 3 3 2 4 3" xfId="47047"/>
    <cellStyle name="40% - Accent3 3 3 2 4 3 2" xfId="47048"/>
    <cellStyle name="40% - Accent3 3 3 2 4 4" xfId="47049"/>
    <cellStyle name="40% - Accent3 3 3 2 5" xfId="47050"/>
    <cellStyle name="40% - Accent3 3 3 2 5 2" xfId="47051"/>
    <cellStyle name="40% - Accent3 3 3 2 5 2 2" xfId="47052"/>
    <cellStyle name="40% - Accent3 3 3 2 5 3" xfId="47053"/>
    <cellStyle name="40% - Accent3 3 3 2 6" xfId="47054"/>
    <cellStyle name="40% - Accent3 3 3 2 6 2" xfId="47055"/>
    <cellStyle name="40% - Accent3 3 3 2 7" xfId="47056"/>
    <cellStyle name="40% - Accent3 3 3 3" xfId="47057"/>
    <cellStyle name="40% - Accent3 3 3 3 2" xfId="47058"/>
    <cellStyle name="40% - Accent3 3 3 3 2 2" xfId="47059"/>
    <cellStyle name="40% - Accent3 3 3 3 2 2 2" xfId="47060"/>
    <cellStyle name="40% - Accent3 3 3 3 2 2 2 2" xfId="47061"/>
    <cellStyle name="40% - Accent3 3 3 3 2 2 3" xfId="47062"/>
    <cellStyle name="40% - Accent3 3 3 3 2 3" xfId="47063"/>
    <cellStyle name="40% - Accent3 3 3 3 2 3 2" xfId="47064"/>
    <cellStyle name="40% - Accent3 3 3 3 2 4" xfId="47065"/>
    <cellStyle name="40% - Accent3 3 3 3 3" xfId="47066"/>
    <cellStyle name="40% - Accent3 3 3 3 3 2" xfId="47067"/>
    <cellStyle name="40% - Accent3 3 3 3 3 2 2" xfId="47068"/>
    <cellStyle name="40% - Accent3 3 3 3 3 2 2 2" xfId="47069"/>
    <cellStyle name="40% - Accent3 3 3 3 3 2 3" xfId="47070"/>
    <cellStyle name="40% - Accent3 3 3 3 3 3" xfId="47071"/>
    <cellStyle name="40% - Accent3 3 3 3 3 3 2" xfId="47072"/>
    <cellStyle name="40% - Accent3 3 3 3 3 4" xfId="47073"/>
    <cellStyle name="40% - Accent3 3 3 3 4" xfId="47074"/>
    <cellStyle name="40% - Accent3 3 3 3 4 2" xfId="47075"/>
    <cellStyle name="40% - Accent3 3 3 3 4 2 2" xfId="47076"/>
    <cellStyle name="40% - Accent3 3 3 3 4 3" xfId="47077"/>
    <cellStyle name="40% - Accent3 3 3 3 5" xfId="47078"/>
    <cellStyle name="40% - Accent3 3 3 3 5 2" xfId="47079"/>
    <cellStyle name="40% - Accent3 3 3 3 6" xfId="47080"/>
    <cellStyle name="40% - Accent3 3 3 4" xfId="47081"/>
    <cellStyle name="40% - Accent3 3 3 4 2" xfId="47082"/>
    <cellStyle name="40% - Accent3 3 3 4 2 2" xfId="47083"/>
    <cellStyle name="40% - Accent3 3 3 4 2 2 2" xfId="47084"/>
    <cellStyle name="40% - Accent3 3 3 4 2 3" xfId="47085"/>
    <cellStyle name="40% - Accent3 3 3 4 3" xfId="47086"/>
    <cellStyle name="40% - Accent3 3 3 4 3 2" xfId="47087"/>
    <cellStyle name="40% - Accent3 3 3 4 4" xfId="47088"/>
    <cellStyle name="40% - Accent3 3 3 5" xfId="47089"/>
    <cellStyle name="40% - Accent3 3 3 5 2" xfId="47090"/>
    <cellStyle name="40% - Accent3 3 3 5 2 2" xfId="47091"/>
    <cellStyle name="40% - Accent3 3 3 5 2 2 2" xfId="47092"/>
    <cellStyle name="40% - Accent3 3 3 5 2 3" xfId="47093"/>
    <cellStyle name="40% - Accent3 3 3 5 3" xfId="47094"/>
    <cellStyle name="40% - Accent3 3 3 5 3 2" xfId="47095"/>
    <cellStyle name="40% - Accent3 3 3 5 4" xfId="47096"/>
    <cellStyle name="40% - Accent3 3 3 6" xfId="47097"/>
    <cellStyle name="40% - Accent3 3 3 6 2" xfId="47098"/>
    <cellStyle name="40% - Accent3 3 3 6 2 2" xfId="47099"/>
    <cellStyle name="40% - Accent3 3 3 6 3" xfId="47100"/>
    <cellStyle name="40% - Accent3 3 3 7" xfId="47101"/>
    <cellStyle name="40% - Accent3 3 3 7 2" xfId="47102"/>
    <cellStyle name="40% - Accent3 3 3 8" xfId="47103"/>
    <cellStyle name="40% - Accent3 3 4" xfId="213"/>
    <cellStyle name="40% - Accent3 3 4 2" xfId="47104"/>
    <cellStyle name="40% - Accent3 3 4 2 2" xfId="47105"/>
    <cellStyle name="40% - Accent3 3 4 2 2 2" xfId="47106"/>
    <cellStyle name="40% - Accent3 3 4 2 2 2 2" xfId="47107"/>
    <cellStyle name="40% - Accent3 3 4 2 2 2 2 2" xfId="47108"/>
    <cellStyle name="40% - Accent3 3 4 2 2 2 3" xfId="47109"/>
    <cellStyle name="40% - Accent3 3 4 2 2 3" xfId="47110"/>
    <cellStyle name="40% - Accent3 3 4 2 2 3 2" xfId="47111"/>
    <cellStyle name="40% - Accent3 3 4 2 2 4" xfId="47112"/>
    <cellStyle name="40% - Accent3 3 4 2 3" xfId="47113"/>
    <cellStyle name="40% - Accent3 3 4 2 3 2" xfId="47114"/>
    <cellStyle name="40% - Accent3 3 4 2 3 2 2" xfId="47115"/>
    <cellStyle name="40% - Accent3 3 4 2 3 2 2 2" xfId="47116"/>
    <cellStyle name="40% - Accent3 3 4 2 3 2 3" xfId="47117"/>
    <cellStyle name="40% - Accent3 3 4 2 3 3" xfId="47118"/>
    <cellStyle name="40% - Accent3 3 4 2 3 3 2" xfId="47119"/>
    <cellStyle name="40% - Accent3 3 4 2 3 4" xfId="47120"/>
    <cellStyle name="40% - Accent3 3 4 2 4" xfId="47121"/>
    <cellStyle name="40% - Accent3 3 4 2 4 2" xfId="47122"/>
    <cellStyle name="40% - Accent3 3 4 2 4 2 2" xfId="47123"/>
    <cellStyle name="40% - Accent3 3 4 2 4 3" xfId="47124"/>
    <cellStyle name="40% - Accent3 3 4 2 5" xfId="47125"/>
    <cellStyle name="40% - Accent3 3 4 2 5 2" xfId="47126"/>
    <cellStyle name="40% - Accent3 3 4 2 6" xfId="47127"/>
    <cellStyle name="40% - Accent3 3 4 3" xfId="47128"/>
    <cellStyle name="40% - Accent3 3 4 3 2" xfId="47129"/>
    <cellStyle name="40% - Accent3 3 4 3 2 2" xfId="47130"/>
    <cellStyle name="40% - Accent3 3 4 3 2 2 2" xfId="47131"/>
    <cellStyle name="40% - Accent3 3 4 3 2 3" xfId="47132"/>
    <cellStyle name="40% - Accent3 3 4 3 3" xfId="47133"/>
    <cellStyle name="40% - Accent3 3 4 3 3 2" xfId="47134"/>
    <cellStyle name="40% - Accent3 3 4 3 4" xfId="47135"/>
    <cellStyle name="40% - Accent3 3 4 4" xfId="47136"/>
    <cellStyle name="40% - Accent3 3 4 4 2" xfId="47137"/>
    <cellStyle name="40% - Accent3 3 4 4 2 2" xfId="47138"/>
    <cellStyle name="40% - Accent3 3 4 4 2 2 2" xfId="47139"/>
    <cellStyle name="40% - Accent3 3 4 4 2 3" xfId="47140"/>
    <cellStyle name="40% - Accent3 3 4 4 3" xfId="47141"/>
    <cellStyle name="40% - Accent3 3 4 4 3 2" xfId="47142"/>
    <cellStyle name="40% - Accent3 3 4 4 4" xfId="47143"/>
    <cellStyle name="40% - Accent3 3 4 5" xfId="47144"/>
    <cellStyle name="40% - Accent3 3 4 5 2" xfId="47145"/>
    <cellStyle name="40% - Accent3 3 4 5 2 2" xfId="47146"/>
    <cellStyle name="40% - Accent3 3 4 5 3" xfId="47147"/>
    <cellStyle name="40% - Accent3 3 4 6" xfId="47148"/>
    <cellStyle name="40% - Accent3 3 4 6 2" xfId="47149"/>
    <cellStyle name="40% - Accent3 3 4 7" xfId="47150"/>
    <cellStyle name="40% - Accent3 3 5" xfId="47151"/>
    <cellStyle name="40% - Accent3 3 5 2" xfId="47152"/>
    <cellStyle name="40% - Accent3 3 5 2 2" xfId="47153"/>
    <cellStyle name="40% - Accent3 3 5 2 2 2" xfId="47154"/>
    <cellStyle name="40% - Accent3 3 5 2 2 2 2" xfId="47155"/>
    <cellStyle name="40% - Accent3 3 5 2 2 3" xfId="47156"/>
    <cellStyle name="40% - Accent3 3 5 2 3" xfId="47157"/>
    <cellStyle name="40% - Accent3 3 5 2 3 2" xfId="47158"/>
    <cellStyle name="40% - Accent3 3 5 2 4" xfId="47159"/>
    <cellStyle name="40% - Accent3 3 5 3" xfId="47160"/>
    <cellStyle name="40% - Accent3 3 5 3 2" xfId="47161"/>
    <cellStyle name="40% - Accent3 3 5 3 2 2" xfId="47162"/>
    <cellStyle name="40% - Accent3 3 5 3 2 2 2" xfId="47163"/>
    <cellStyle name="40% - Accent3 3 5 3 2 3" xfId="47164"/>
    <cellStyle name="40% - Accent3 3 5 3 3" xfId="47165"/>
    <cellStyle name="40% - Accent3 3 5 3 3 2" xfId="47166"/>
    <cellStyle name="40% - Accent3 3 5 3 4" xfId="47167"/>
    <cellStyle name="40% - Accent3 3 5 4" xfId="47168"/>
    <cellStyle name="40% - Accent3 3 5 4 2" xfId="47169"/>
    <cellStyle name="40% - Accent3 3 5 4 2 2" xfId="47170"/>
    <cellStyle name="40% - Accent3 3 5 4 3" xfId="47171"/>
    <cellStyle name="40% - Accent3 3 5 5" xfId="47172"/>
    <cellStyle name="40% - Accent3 3 5 5 2" xfId="47173"/>
    <cellStyle name="40% - Accent3 3 5 6" xfId="47174"/>
    <cellStyle name="40% - Accent3 3 6" xfId="47175"/>
    <cellStyle name="40% - Accent3 3 6 2" xfId="47176"/>
    <cellStyle name="40% - Accent3 3 6 2 2" xfId="47177"/>
    <cellStyle name="40% - Accent3 3 6 2 2 2" xfId="47178"/>
    <cellStyle name="40% - Accent3 3 6 2 2 2 2" xfId="47179"/>
    <cellStyle name="40% - Accent3 3 6 2 2 3" xfId="47180"/>
    <cellStyle name="40% - Accent3 3 6 2 3" xfId="47181"/>
    <cellStyle name="40% - Accent3 3 6 2 3 2" xfId="47182"/>
    <cellStyle name="40% - Accent3 3 6 2 4" xfId="47183"/>
    <cellStyle name="40% - Accent3 3 6 3" xfId="47184"/>
    <cellStyle name="40% - Accent3 3 6 3 2" xfId="47185"/>
    <cellStyle name="40% - Accent3 3 6 3 2 2" xfId="47186"/>
    <cellStyle name="40% - Accent3 3 6 3 2 2 2" xfId="47187"/>
    <cellStyle name="40% - Accent3 3 6 3 2 3" xfId="47188"/>
    <cellStyle name="40% - Accent3 3 6 3 3" xfId="47189"/>
    <cellStyle name="40% - Accent3 3 6 3 3 2" xfId="47190"/>
    <cellStyle name="40% - Accent3 3 6 3 4" xfId="47191"/>
    <cellStyle name="40% - Accent3 3 6 4" xfId="47192"/>
    <cellStyle name="40% - Accent3 3 6 4 2" xfId="47193"/>
    <cellStyle name="40% - Accent3 3 6 4 2 2" xfId="47194"/>
    <cellStyle name="40% - Accent3 3 6 4 3" xfId="47195"/>
    <cellStyle name="40% - Accent3 3 6 5" xfId="47196"/>
    <cellStyle name="40% - Accent3 3 6 5 2" xfId="47197"/>
    <cellStyle name="40% - Accent3 3 6 6" xfId="47198"/>
    <cellStyle name="40% - Accent3 3 7" xfId="47199"/>
    <cellStyle name="40% - Accent3 3 7 2" xfId="47200"/>
    <cellStyle name="40% - Accent3 3 7 2 2" xfId="47201"/>
    <cellStyle name="40% - Accent3 3 7 2 2 2" xfId="47202"/>
    <cellStyle name="40% - Accent3 3 7 2 3" xfId="47203"/>
    <cellStyle name="40% - Accent3 3 7 3" xfId="47204"/>
    <cellStyle name="40% - Accent3 3 7 3 2" xfId="47205"/>
    <cellStyle name="40% - Accent3 3 7 4" xfId="47206"/>
    <cellStyle name="40% - Accent3 3 8" xfId="47207"/>
    <cellStyle name="40% - Accent3 3 8 2" xfId="47208"/>
    <cellStyle name="40% - Accent3 3 8 2 2" xfId="47209"/>
    <cellStyle name="40% - Accent3 3 8 2 2 2" xfId="47210"/>
    <cellStyle name="40% - Accent3 3 8 2 3" xfId="47211"/>
    <cellStyle name="40% - Accent3 3 8 3" xfId="47212"/>
    <cellStyle name="40% - Accent3 3 8 3 2" xfId="47213"/>
    <cellStyle name="40% - Accent3 3 8 4" xfId="47214"/>
    <cellStyle name="40% - Accent3 3 9" xfId="47215"/>
    <cellStyle name="40% - Accent3 3 9 2" xfId="47216"/>
    <cellStyle name="40% - Accent3 3 9 2 2" xfId="47217"/>
    <cellStyle name="40% - Accent3 3 9 3" xfId="47218"/>
    <cellStyle name="40% - Accent3 4" xfId="214"/>
    <cellStyle name="40% - Accent3 4 10" xfId="47219"/>
    <cellStyle name="40% - Accent3 4 10 2" xfId="47220"/>
    <cellStyle name="40% - Accent3 4 11" xfId="47221"/>
    <cellStyle name="40% - Accent3 4 11 2" xfId="47222"/>
    <cellStyle name="40% - Accent3 4 12" xfId="47223"/>
    <cellStyle name="40% - Accent3 4 2" xfId="215"/>
    <cellStyle name="40% - Accent3 4 2 10" xfId="47224"/>
    <cellStyle name="40% - Accent3 4 2 10 2" xfId="47225"/>
    <cellStyle name="40% - Accent3 4 2 11" xfId="47226"/>
    <cellStyle name="40% - Accent3 4 2 2" xfId="216"/>
    <cellStyle name="40% - Accent3 4 2 2 2" xfId="217"/>
    <cellStyle name="40% - Accent3 4 2 2 2 2" xfId="47227"/>
    <cellStyle name="40% - Accent3 4 2 2 2 2 2" xfId="47228"/>
    <cellStyle name="40% - Accent3 4 2 2 2 2 2 2" xfId="47229"/>
    <cellStyle name="40% - Accent3 4 2 2 2 2 2 2 2" xfId="47230"/>
    <cellStyle name="40% - Accent3 4 2 2 2 2 2 2 2 2" xfId="47231"/>
    <cellStyle name="40% - Accent3 4 2 2 2 2 2 2 3" xfId="47232"/>
    <cellStyle name="40% - Accent3 4 2 2 2 2 2 3" xfId="47233"/>
    <cellStyle name="40% - Accent3 4 2 2 2 2 2 3 2" xfId="47234"/>
    <cellStyle name="40% - Accent3 4 2 2 2 2 2 4" xfId="47235"/>
    <cellStyle name="40% - Accent3 4 2 2 2 2 3" xfId="47236"/>
    <cellStyle name="40% - Accent3 4 2 2 2 2 3 2" xfId="47237"/>
    <cellStyle name="40% - Accent3 4 2 2 2 2 3 2 2" xfId="47238"/>
    <cellStyle name="40% - Accent3 4 2 2 2 2 3 2 2 2" xfId="47239"/>
    <cellStyle name="40% - Accent3 4 2 2 2 2 3 2 3" xfId="47240"/>
    <cellStyle name="40% - Accent3 4 2 2 2 2 3 3" xfId="47241"/>
    <cellStyle name="40% - Accent3 4 2 2 2 2 3 3 2" xfId="47242"/>
    <cellStyle name="40% - Accent3 4 2 2 2 2 3 4" xfId="47243"/>
    <cellStyle name="40% - Accent3 4 2 2 2 2 4" xfId="47244"/>
    <cellStyle name="40% - Accent3 4 2 2 2 2 4 2" xfId="47245"/>
    <cellStyle name="40% - Accent3 4 2 2 2 2 4 2 2" xfId="47246"/>
    <cellStyle name="40% - Accent3 4 2 2 2 2 4 3" xfId="47247"/>
    <cellStyle name="40% - Accent3 4 2 2 2 2 5" xfId="47248"/>
    <cellStyle name="40% - Accent3 4 2 2 2 2 5 2" xfId="47249"/>
    <cellStyle name="40% - Accent3 4 2 2 2 2 6" xfId="47250"/>
    <cellStyle name="40% - Accent3 4 2 2 2 3" xfId="47251"/>
    <cellStyle name="40% - Accent3 4 2 2 2 3 2" xfId="47252"/>
    <cellStyle name="40% - Accent3 4 2 2 2 3 2 2" xfId="47253"/>
    <cellStyle name="40% - Accent3 4 2 2 2 3 2 2 2" xfId="47254"/>
    <cellStyle name="40% - Accent3 4 2 2 2 3 2 3" xfId="47255"/>
    <cellStyle name="40% - Accent3 4 2 2 2 3 3" xfId="47256"/>
    <cellStyle name="40% - Accent3 4 2 2 2 3 3 2" xfId="47257"/>
    <cellStyle name="40% - Accent3 4 2 2 2 3 4" xfId="47258"/>
    <cellStyle name="40% - Accent3 4 2 2 2 4" xfId="47259"/>
    <cellStyle name="40% - Accent3 4 2 2 2 4 2" xfId="47260"/>
    <cellStyle name="40% - Accent3 4 2 2 2 4 2 2" xfId="47261"/>
    <cellStyle name="40% - Accent3 4 2 2 2 4 2 2 2" xfId="47262"/>
    <cellStyle name="40% - Accent3 4 2 2 2 4 2 3" xfId="47263"/>
    <cellStyle name="40% - Accent3 4 2 2 2 4 3" xfId="47264"/>
    <cellStyle name="40% - Accent3 4 2 2 2 4 3 2" xfId="47265"/>
    <cellStyle name="40% - Accent3 4 2 2 2 4 4" xfId="47266"/>
    <cellStyle name="40% - Accent3 4 2 2 2 5" xfId="47267"/>
    <cellStyle name="40% - Accent3 4 2 2 2 5 2" xfId="47268"/>
    <cellStyle name="40% - Accent3 4 2 2 2 5 2 2" xfId="47269"/>
    <cellStyle name="40% - Accent3 4 2 2 2 5 3" xfId="47270"/>
    <cellStyle name="40% - Accent3 4 2 2 2 6" xfId="47271"/>
    <cellStyle name="40% - Accent3 4 2 2 2 6 2" xfId="47272"/>
    <cellStyle name="40% - Accent3 4 2 2 2 7" xfId="47273"/>
    <cellStyle name="40% - Accent3 4 2 2 3" xfId="47274"/>
    <cellStyle name="40% - Accent3 4 2 2 3 2" xfId="47275"/>
    <cellStyle name="40% - Accent3 4 2 2 3 2 2" xfId="47276"/>
    <cellStyle name="40% - Accent3 4 2 2 3 2 2 2" xfId="47277"/>
    <cellStyle name="40% - Accent3 4 2 2 3 2 2 2 2" xfId="47278"/>
    <cellStyle name="40% - Accent3 4 2 2 3 2 2 3" xfId="47279"/>
    <cellStyle name="40% - Accent3 4 2 2 3 2 3" xfId="47280"/>
    <cellStyle name="40% - Accent3 4 2 2 3 2 3 2" xfId="47281"/>
    <cellStyle name="40% - Accent3 4 2 2 3 2 4" xfId="47282"/>
    <cellStyle name="40% - Accent3 4 2 2 3 3" xfId="47283"/>
    <cellStyle name="40% - Accent3 4 2 2 3 3 2" xfId="47284"/>
    <cellStyle name="40% - Accent3 4 2 2 3 3 2 2" xfId="47285"/>
    <cellStyle name="40% - Accent3 4 2 2 3 3 2 2 2" xfId="47286"/>
    <cellStyle name="40% - Accent3 4 2 2 3 3 2 3" xfId="47287"/>
    <cellStyle name="40% - Accent3 4 2 2 3 3 3" xfId="47288"/>
    <cellStyle name="40% - Accent3 4 2 2 3 3 3 2" xfId="47289"/>
    <cellStyle name="40% - Accent3 4 2 2 3 3 4" xfId="47290"/>
    <cellStyle name="40% - Accent3 4 2 2 3 4" xfId="47291"/>
    <cellStyle name="40% - Accent3 4 2 2 3 4 2" xfId="47292"/>
    <cellStyle name="40% - Accent3 4 2 2 3 4 2 2" xfId="47293"/>
    <cellStyle name="40% - Accent3 4 2 2 3 4 3" xfId="47294"/>
    <cellStyle name="40% - Accent3 4 2 2 3 5" xfId="47295"/>
    <cellStyle name="40% - Accent3 4 2 2 3 5 2" xfId="47296"/>
    <cellStyle name="40% - Accent3 4 2 2 3 6" xfId="47297"/>
    <cellStyle name="40% - Accent3 4 2 2 4" xfId="47298"/>
    <cellStyle name="40% - Accent3 4 2 2 4 2" xfId="47299"/>
    <cellStyle name="40% - Accent3 4 2 2 4 2 2" xfId="47300"/>
    <cellStyle name="40% - Accent3 4 2 2 4 2 2 2" xfId="47301"/>
    <cellStyle name="40% - Accent3 4 2 2 4 2 3" xfId="47302"/>
    <cellStyle name="40% - Accent3 4 2 2 4 3" xfId="47303"/>
    <cellStyle name="40% - Accent3 4 2 2 4 3 2" xfId="47304"/>
    <cellStyle name="40% - Accent3 4 2 2 4 4" xfId="47305"/>
    <cellStyle name="40% - Accent3 4 2 2 5" xfId="47306"/>
    <cellStyle name="40% - Accent3 4 2 2 5 2" xfId="47307"/>
    <cellStyle name="40% - Accent3 4 2 2 5 2 2" xfId="47308"/>
    <cellStyle name="40% - Accent3 4 2 2 5 2 2 2" xfId="47309"/>
    <cellStyle name="40% - Accent3 4 2 2 5 2 3" xfId="47310"/>
    <cellStyle name="40% - Accent3 4 2 2 5 3" xfId="47311"/>
    <cellStyle name="40% - Accent3 4 2 2 5 3 2" xfId="47312"/>
    <cellStyle name="40% - Accent3 4 2 2 5 4" xfId="47313"/>
    <cellStyle name="40% - Accent3 4 2 2 6" xfId="47314"/>
    <cellStyle name="40% - Accent3 4 2 2 6 2" xfId="47315"/>
    <cellStyle name="40% - Accent3 4 2 2 6 2 2" xfId="47316"/>
    <cellStyle name="40% - Accent3 4 2 2 6 3" xfId="47317"/>
    <cellStyle name="40% - Accent3 4 2 2 7" xfId="47318"/>
    <cellStyle name="40% - Accent3 4 2 2 7 2" xfId="47319"/>
    <cellStyle name="40% - Accent3 4 2 2 8" xfId="47320"/>
    <cellStyle name="40% - Accent3 4 2 3" xfId="218"/>
    <cellStyle name="40% - Accent3 4 2 3 2" xfId="47321"/>
    <cellStyle name="40% - Accent3 4 2 3 2 2" xfId="47322"/>
    <cellStyle name="40% - Accent3 4 2 3 2 2 2" xfId="47323"/>
    <cellStyle name="40% - Accent3 4 2 3 2 2 2 2" xfId="47324"/>
    <cellStyle name="40% - Accent3 4 2 3 2 2 2 2 2" xfId="47325"/>
    <cellStyle name="40% - Accent3 4 2 3 2 2 2 3" xfId="47326"/>
    <cellStyle name="40% - Accent3 4 2 3 2 2 3" xfId="47327"/>
    <cellStyle name="40% - Accent3 4 2 3 2 2 3 2" xfId="47328"/>
    <cellStyle name="40% - Accent3 4 2 3 2 2 4" xfId="47329"/>
    <cellStyle name="40% - Accent3 4 2 3 2 3" xfId="47330"/>
    <cellStyle name="40% - Accent3 4 2 3 2 3 2" xfId="47331"/>
    <cellStyle name="40% - Accent3 4 2 3 2 3 2 2" xfId="47332"/>
    <cellStyle name="40% - Accent3 4 2 3 2 3 2 2 2" xfId="47333"/>
    <cellStyle name="40% - Accent3 4 2 3 2 3 2 3" xfId="47334"/>
    <cellStyle name="40% - Accent3 4 2 3 2 3 3" xfId="47335"/>
    <cellStyle name="40% - Accent3 4 2 3 2 3 3 2" xfId="47336"/>
    <cellStyle name="40% - Accent3 4 2 3 2 3 4" xfId="47337"/>
    <cellStyle name="40% - Accent3 4 2 3 2 4" xfId="47338"/>
    <cellStyle name="40% - Accent3 4 2 3 2 4 2" xfId="47339"/>
    <cellStyle name="40% - Accent3 4 2 3 2 4 2 2" xfId="47340"/>
    <cellStyle name="40% - Accent3 4 2 3 2 4 3" xfId="47341"/>
    <cellStyle name="40% - Accent3 4 2 3 2 5" xfId="47342"/>
    <cellStyle name="40% - Accent3 4 2 3 2 5 2" xfId="47343"/>
    <cellStyle name="40% - Accent3 4 2 3 2 6" xfId="47344"/>
    <cellStyle name="40% - Accent3 4 2 3 3" xfId="47345"/>
    <cellStyle name="40% - Accent3 4 2 3 3 2" xfId="47346"/>
    <cellStyle name="40% - Accent3 4 2 3 3 2 2" xfId="47347"/>
    <cellStyle name="40% - Accent3 4 2 3 3 2 2 2" xfId="47348"/>
    <cellStyle name="40% - Accent3 4 2 3 3 2 3" xfId="47349"/>
    <cellStyle name="40% - Accent3 4 2 3 3 3" xfId="47350"/>
    <cellStyle name="40% - Accent3 4 2 3 3 3 2" xfId="47351"/>
    <cellStyle name="40% - Accent3 4 2 3 3 4" xfId="47352"/>
    <cellStyle name="40% - Accent3 4 2 3 4" xfId="47353"/>
    <cellStyle name="40% - Accent3 4 2 3 4 2" xfId="47354"/>
    <cellStyle name="40% - Accent3 4 2 3 4 2 2" xfId="47355"/>
    <cellStyle name="40% - Accent3 4 2 3 4 2 2 2" xfId="47356"/>
    <cellStyle name="40% - Accent3 4 2 3 4 2 3" xfId="47357"/>
    <cellStyle name="40% - Accent3 4 2 3 4 3" xfId="47358"/>
    <cellStyle name="40% - Accent3 4 2 3 4 3 2" xfId="47359"/>
    <cellStyle name="40% - Accent3 4 2 3 4 4" xfId="47360"/>
    <cellStyle name="40% - Accent3 4 2 3 5" xfId="47361"/>
    <cellStyle name="40% - Accent3 4 2 3 5 2" xfId="47362"/>
    <cellStyle name="40% - Accent3 4 2 3 5 2 2" xfId="47363"/>
    <cellStyle name="40% - Accent3 4 2 3 5 3" xfId="47364"/>
    <cellStyle name="40% - Accent3 4 2 3 6" xfId="47365"/>
    <cellStyle name="40% - Accent3 4 2 3 6 2" xfId="47366"/>
    <cellStyle name="40% - Accent3 4 2 3 7" xfId="47367"/>
    <cellStyle name="40% - Accent3 4 2 4" xfId="47368"/>
    <cellStyle name="40% - Accent3 4 2 4 2" xfId="47369"/>
    <cellStyle name="40% - Accent3 4 2 4 2 2" xfId="47370"/>
    <cellStyle name="40% - Accent3 4 2 4 2 2 2" xfId="47371"/>
    <cellStyle name="40% - Accent3 4 2 4 2 2 2 2" xfId="47372"/>
    <cellStyle name="40% - Accent3 4 2 4 2 2 3" xfId="47373"/>
    <cellStyle name="40% - Accent3 4 2 4 2 3" xfId="47374"/>
    <cellStyle name="40% - Accent3 4 2 4 2 3 2" xfId="47375"/>
    <cellStyle name="40% - Accent3 4 2 4 2 4" xfId="47376"/>
    <cellStyle name="40% - Accent3 4 2 4 3" xfId="47377"/>
    <cellStyle name="40% - Accent3 4 2 4 3 2" xfId="47378"/>
    <cellStyle name="40% - Accent3 4 2 4 3 2 2" xfId="47379"/>
    <cellStyle name="40% - Accent3 4 2 4 3 2 2 2" xfId="47380"/>
    <cellStyle name="40% - Accent3 4 2 4 3 2 3" xfId="47381"/>
    <cellStyle name="40% - Accent3 4 2 4 3 3" xfId="47382"/>
    <cellStyle name="40% - Accent3 4 2 4 3 3 2" xfId="47383"/>
    <cellStyle name="40% - Accent3 4 2 4 3 4" xfId="47384"/>
    <cellStyle name="40% - Accent3 4 2 4 4" xfId="47385"/>
    <cellStyle name="40% - Accent3 4 2 4 4 2" xfId="47386"/>
    <cellStyle name="40% - Accent3 4 2 4 4 2 2" xfId="47387"/>
    <cellStyle name="40% - Accent3 4 2 4 4 3" xfId="47388"/>
    <cellStyle name="40% - Accent3 4 2 4 5" xfId="47389"/>
    <cellStyle name="40% - Accent3 4 2 4 5 2" xfId="47390"/>
    <cellStyle name="40% - Accent3 4 2 4 6" xfId="47391"/>
    <cellStyle name="40% - Accent3 4 2 5" xfId="47392"/>
    <cellStyle name="40% - Accent3 4 2 5 2" xfId="47393"/>
    <cellStyle name="40% - Accent3 4 2 5 2 2" xfId="47394"/>
    <cellStyle name="40% - Accent3 4 2 5 2 2 2" xfId="47395"/>
    <cellStyle name="40% - Accent3 4 2 5 2 2 2 2" xfId="47396"/>
    <cellStyle name="40% - Accent3 4 2 5 2 2 3" xfId="47397"/>
    <cellStyle name="40% - Accent3 4 2 5 2 3" xfId="47398"/>
    <cellStyle name="40% - Accent3 4 2 5 2 3 2" xfId="47399"/>
    <cellStyle name="40% - Accent3 4 2 5 2 4" xfId="47400"/>
    <cellStyle name="40% - Accent3 4 2 5 3" xfId="47401"/>
    <cellStyle name="40% - Accent3 4 2 5 3 2" xfId="47402"/>
    <cellStyle name="40% - Accent3 4 2 5 3 2 2" xfId="47403"/>
    <cellStyle name="40% - Accent3 4 2 5 3 2 2 2" xfId="47404"/>
    <cellStyle name="40% - Accent3 4 2 5 3 2 3" xfId="47405"/>
    <cellStyle name="40% - Accent3 4 2 5 3 3" xfId="47406"/>
    <cellStyle name="40% - Accent3 4 2 5 3 3 2" xfId="47407"/>
    <cellStyle name="40% - Accent3 4 2 5 3 4" xfId="47408"/>
    <cellStyle name="40% - Accent3 4 2 5 4" xfId="47409"/>
    <cellStyle name="40% - Accent3 4 2 5 4 2" xfId="47410"/>
    <cellStyle name="40% - Accent3 4 2 5 4 2 2" xfId="47411"/>
    <cellStyle name="40% - Accent3 4 2 5 4 3" xfId="47412"/>
    <cellStyle name="40% - Accent3 4 2 5 5" xfId="47413"/>
    <cellStyle name="40% - Accent3 4 2 5 5 2" xfId="47414"/>
    <cellStyle name="40% - Accent3 4 2 5 6" xfId="47415"/>
    <cellStyle name="40% - Accent3 4 2 6" xfId="47416"/>
    <cellStyle name="40% - Accent3 4 2 6 2" xfId="47417"/>
    <cellStyle name="40% - Accent3 4 2 6 2 2" xfId="47418"/>
    <cellStyle name="40% - Accent3 4 2 6 2 2 2" xfId="47419"/>
    <cellStyle name="40% - Accent3 4 2 6 2 3" xfId="47420"/>
    <cellStyle name="40% - Accent3 4 2 6 3" xfId="47421"/>
    <cellStyle name="40% - Accent3 4 2 6 3 2" xfId="47422"/>
    <cellStyle name="40% - Accent3 4 2 6 4" xfId="47423"/>
    <cellStyle name="40% - Accent3 4 2 7" xfId="47424"/>
    <cellStyle name="40% - Accent3 4 2 7 2" xfId="47425"/>
    <cellStyle name="40% - Accent3 4 2 7 2 2" xfId="47426"/>
    <cellStyle name="40% - Accent3 4 2 7 2 2 2" xfId="47427"/>
    <cellStyle name="40% - Accent3 4 2 7 2 3" xfId="47428"/>
    <cellStyle name="40% - Accent3 4 2 7 3" xfId="47429"/>
    <cellStyle name="40% - Accent3 4 2 7 3 2" xfId="47430"/>
    <cellStyle name="40% - Accent3 4 2 7 4" xfId="47431"/>
    <cellStyle name="40% - Accent3 4 2 8" xfId="47432"/>
    <cellStyle name="40% - Accent3 4 2 8 2" xfId="47433"/>
    <cellStyle name="40% - Accent3 4 2 8 2 2" xfId="47434"/>
    <cellStyle name="40% - Accent3 4 2 8 3" xfId="47435"/>
    <cellStyle name="40% - Accent3 4 2 9" xfId="47436"/>
    <cellStyle name="40% - Accent3 4 2 9 2" xfId="47437"/>
    <cellStyle name="40% - Accent3 4 3" xfId="219"/>
    <cellStyle name="40% - Accent3 4 3 2" xfId="220"/>
    <cellStyle name="40% - Accent3 4 3 2 2" xfId="47438"/>
    <cellStyle name="40% - Accent3 4 3 2 2 2" xfId="47439"/>
    <cellStyle name="40% - Accent3 4 3 2 2 2 2" xfId="47440"/>
    <cellStyle name="40% - Accent3 4 3 2 2 2 2 2" xfId="47441"/>
    <cellStyle name="40% - Accent3 4 3 2 2 2 2 2 2" xfId="47442"/>
    <cellStyle name="40% - Accent3 4 3 2 2 2 2 3" xfId="47443"/>
    <cellStyle name="40% - Accent3 4 3 2 2 2 3" xfId="47444"/>
    <cellStyle name="40% - Accent3 4 3 2 2 2 3 2" xfId="47445"/>
    <cellStyle name="40% - Accent3 4 3 2 2 2 4" xfId="47446"/>
    <cellStyle name="40% - Accent3 4 3 2 2 3" xfId="47447"/>
    <cellStyle name="40% - Accent3 4 3 2 2 3 2" xfId="47448"/>
    <cellStyle name="40% - Accent3 4 3 2 2 3 2 2" xfId="47449"/>
    <cellStyle name="40% - Accent3 4 3 2 2 3 2 2 2" xfId="47450"/>
    <cellStyle name="40% - Accent3 4 3 2 2 3 2 3" xfId="47451"/>
    <cellStyle name="40% - Accent3 4 3 2 2 3 3" xfId="47452"/>
    <cellStyle name="40% - Accent3 4 3 2 2 3 3 2" xfId="47453"/>
    <cellStyle name="40% - Accent3 4 3 2 2 3 4" xfId="47454"/>
    <cellStyle name="40% - Accent3 4 3 2 2 4" xfId="47455"/>
    <cellStyle name="40% - Accent3 4 3 2 2 4 2" xfId="47456"/>
    <cellStyle name="40% - Accent3 4 3 2 2 4 2 2" xfId="47457"/>
    <cellStyle name="40% - Accent3 4 3 2 2 4 3" xfId="47458"/>
    <cellStyle name="40% - Accent3 4 3 2 2 5" xfId="47459"/>
    <cellStyle name="40% - Accent3 4 3 2 2 5 2" xfId="47460"/>
    <cellStyle name="40% - Accent3 4 3 2 2 6" xfId="47461"/>
    <cellStyle name="40% - Accent3 4 3 2 3" xfId="47462"/>
    <cellStyle name="40% - Accent3 4 3 2 3 2" xfId="47463"/>
    <cellStyle name="40% - Accent3 4 3 2 3 2 2" xfId="47464"/>
    <cellStyle name="40% - Accent3 4 3 2 3 2 2 2" xfId="47465"/>
    <cellStyle name="40% - Accent3 4 3 2 3 2 3" xfId="47466"/>
    <cellStyle name="40% - Accent3 4 3 2 3 3" xfId="47467"/>
    <cellStyle name="40% - Accent3 4 3 2 3 3 2" xfId="47468"/>
    <cellStyle name="40% - Accent3 4 3 2 3 4" xfId="47469"/>
    <cellStyle name="40% - Accent3 4 3 2 4" xfId="47470"/>
    <cellStyle name="40% - Accent3 4 3 2 4 2" xfId="47471"/>
    <cellStyle name="40% - Accent3 4 3 2 4 2 2" xfId="47472"/>
    <cellStyle name="40% - Accent3 4 3 2 4 2 2 2" xfId="47473"/>
    <cellStyle name="40% - Accent3 4 3 2 4 2 3" xfId="47474"/>
    <cellStyle name="40% - Accent3 4 3 2 4 3" xfId="47475"/>
    <cellStyle name="40% - Accent3 4 3 2 4 3 2" xfId="47476"/>
    <cellStyle name="40% - Accent3 4 3 2 4 4" xfId="47477"/>
    <cellStyle name="40% - Accent3 4 3 2 5" xfId="47478"/>
    <cellStyle name="40% - Accent3 4 3 2 5 2" xfId="47479"/>
    <cellStyle name="40% - Accent3 4 3 2 5 2 2" xfId="47480"/>
    <cellStyle name="40% - Accent3 4 3 2 5 3" xfId="47481"/>
    <cellStyle name="40% - Accent3 4 3 2 6" xfId="47482"/>
    <cellStyle name="40% - Accent3 4 3 2 6 2" xfId="47483"/>
    <cellStyle name="40% - Accent3 4 3 2 7" xfId="47484"/>
    <cellStyle name="40% - Accent3 4 3 3" xfId="47485"/>
    <cellStyle name="40% - Accent3 4 3 3 2" xfId="47486"/>
    <cellStyle name="40% - Accent3 4 3 3 2 2" xfId="47487"/>
    <cellStyle name="40% - Accent3 4 3 3 2 2 2" xfId="47488"/>
    <cellStyle name="40% - Accent3 4 3 3 2 2 2 2" xfId="47489"/>
    <cellStyle name="40% - Accent3 4 3 3 2 2 3" xfId="47490"/>
    <cellStyle name="40% - Accent3 4 3 3 2 3" xfId="47491"/>
    <cellStyle name="40% - Accent3 4 3 3 2 3 2" xfId="47492"/>
    <cellStyle name="40% - Accent3 4 3 3 2 4" xfId="47493"/>
    <cellStyle name="40% - Accent3 4 3 3 3" xfId="47494"/>
    <cellStyle name="40% - Accent3 4 3 3 3 2" xfId="47495"/>
    <cellStyle name="40% - Accent3 4 3 3 3 2 2" xfId="47496"/>
    <cellStyle name="40% - Accent3 4 3 3 3 2 2 2" xfId="47497"/>
    <cellStyle name="40% - Accent3 4 3 3 3 2 3" xfId="47498"/>
    <cellStyle name="40% - Accent3 4 3 3 3 3" xfId="47499"/>
    <cellStyle name="40% - Accent3 4 3 3 3 3 2" xfId="47500"/>
    <cellStyle name="40% - Accent3 4 3 3 3 4" xfId="47501"/>
    <cellStyle name="40% - Accent3 4 3 3 4" xfId="47502"/>
    <cellStyle name="40% - Accent3 4 3 3 4 2" xfId="47503"/>
    <cellStyle name="40% - Accent3 4 3 3 4 2 2" xfId="47504"/>
    <cellStyle name="40% - Accent3 4 3 3 4 3" xfId="47505"/>
    <cellStyle name="40% - Accent3 4 3 3 5" xfId="47506"/>
    <cellStyle name="40% - Accent3 4 3 3 5 2" xfId="47507"/>
    <cellStyle name="40% - Accent3 4 3 3 6" xfId="47508"/>
    <cellStyle name="40% - Accent3 4 3 4" xfId="47509"/>
    <cellStyle name="40% - Accent3 4 3 4 2" xfId="47510"/>
    <cellStyle name="40% - Accent3 4 3 4 2 2" xfId="47511"/>
    <cellStyle name="40% - Accent3 4 3 4 2 2 2" xfId="47512"/>
    <cellStyle name="40% - Accent3 4 3 4 2 3" xfId="47513"/>
    <cellStyle name="40% - Accent3 4 3 4 3" xfId="47514"/>
    <cellStyle name="40% - Accent3 4 3 4 3 2" xfId="47515"/>
    <cellStyle name="40% - Accent3 4 3 4 4" xfId="47516"/>
    <cellStyle name="40% - Accent3 4 3 5" xfId="47517"/>
    <cellStyle name="40% - Accent3 4 3 5 2" xfId="47518"/>
    <cellStyle name="40% - Accent3 4 3 5 2 2" xfId="47519"/>
    <cellStyle name="40% - Accent3 4 3 5 2 2 2" xfId="47520"/>
    <cellStyle name="40% - Accent3 4 3 5 2 3" xfId="47521"/>
    <cellStyle name="40% - Accent3 4 3 5 3" xfId="47522"/>
    <cellStyle name="40% - Accent3 4 3 5 3 2" xfId="47523"/>
    <cellStyle name="40% - Accent3 4 3 5 4" xfId="47524"/>
    <cellStyle name="40% - Accent3 4 3 6" xfId="47525"/>
    <cellStyle name="40% - Accent3 4 3 6 2" xfId="47526"/>
    <cellStyle name="40% - Accent3 4 3 6 2 2" xfId="47527"/>
    <cellStyle name="40% - Accent3 4 3 6 3" xfId="47528"/>
    <cellStyle name="40% - Accent3 4 3 7" xfId="47529"/>
    <cellStyle name="40% - Accent3 4 3 7 2" xfId="47530"/>
    <cellStyle name="40% - Accent3 4 3 8" xfId="47531"/>
    <cellStyle name="40% - Accent3 4 4" xfId="221"/>
    <cellStyle name="40% - Accent3 4 4 2" xfId="47532"/>
    <cellStyle name="40% - Accent3 4 4 2 2" xfId="47533"/>
    <cellStyle name="40% - Accent3 4 4 2 2 2" xfId="47534"/>
    <cellStyle name="40% - Accent3 4 4 2 2 2 2" xfId="47535"/>
    <cellStyle name="40% - Accent3 4 4 2 2 2 2 2" xfId="47536"/>
    <cellStyle name="40% - Accent3 4 4 2 2 2 3" xfId="47537"/>
    <cellStyle name="40% - Accent3 4 4 2 2 3" xfId="47538"/>
    <cellStyle name="40% - Accent3 4 4 2 2 3 2" xfId="47539"/>
    <cellStyle name="40% - Accent3 4 4 2 2 4" xfId="47540"/>
    <cellStyle name="40% - Accent3 4 4 2 3" xfId="47541"/>
    <cellStyle name="40% - Accent3 4 4 2 3 2" xfId="47542"/>
    <cellStyle name="40% - Accent3 4 4 2 3 2 2" xfId="47543"/>
    <cellStyle name="40% - Accent3 4 4 2 3 2 2 2" xfId="47544"/>
    <cellStyle name="40% - Accent3 4 4 2 3 2 3" xfId="47545"/>
    <cellStyle name="40% - Accent3 4 4 2 3 3" xfId="47546"/>
    <cellStyle name="40% - Accent3 4 4 2 3 3 2" xfId="47547"/>
    <cellStyle name="40% - Accent3 4 4 2 3 4" xfId="47548"/>
    <cellStyle name="40% - Accent3 4 4 2 4" xfId="47549"/>
    <cellStyle name="40% - Accent3 4 4 2 4 2" xfId="47550"/>
    <cellStyle name="40% - Accent3 4 4 2 4 2 2" xfId="47551"/>
    <cellStyle name="40% - Accent3 4 4 2 4 3" xfId="47552"/>
    <cellStyle name="40% - Accent3 4 4 2 5" xfId="47553"/>
    <cellStyle name="40% - Accent3 4 4 2 5 2" xfId="47554"/>
    <cellStyle name="40% - Accent3 4 4 2 6" xfId="47555"/>
    <cellStyle name="40% - Accent3 4 4 3" xfId="47556"/>
    <cellStyle name="40% - Accent3 4 4 3 2" xfId="47557"/>
    <cellStyle name="40% - Accent3 4 4 3 2 2" xfId="47558"/>
    <cellStyle name="40% - Accent3 4 4 3 2 2 2" xfId="47559"/>
    <cellStyle name="40% - Accent3 4 4 3 2 3" xfId="47560"/>
    <cellStyle name="40% - Accent3 4 4 3 3" xfId="47561"/>
    <cellStyle name="40% - Accent3 4 4 3 3 2" xfId="47562"/>
    <cellStyle name="40% - Accent3 4 4 3 4" xfId="47563"/>
    <cellStyle name="40% - Accent3 4 4 4" xfId="47564"/>
    <cellStyle name="40% - Accent3 4 4 4 2" xfId="47565"/>
    <cellStyle name="40% - Accent3 4 4 4 2 2" xfId="47566"/>
    <cellStyle name="40% - Accent3 4 4 4 2 2 2" xfId="47567"/>
    <cellStyle name="40% - Accent3 4 4 4 2 3" xfId="47568"/>
    <cellStyle name="40% - Accent3 4 4 4 3" xfId="47569"/>
    <cellStyle name="40% - Accent3 4 4 4 3 2" xfId="47570"/>
    <cellStyle name="40% - Accent3 4 4 4 4" xfId="47571"/>
    <cellStyle name="40% - Accent3 4 4 5" xfId="47572"/>
    <cellStyle name="40% - Accent3 4 4 5 2" xfId="47573"/>
    <cellStyle name="40% - Accent3 4 4 5 2 2" xfId="47574"/>
    <cellStyle name="40% - Accent3 4 4 5 3" xfId="47575"/>
    <cellStyle name="40% - Accent3 4 4 6" xfId="47576"/>
    <cellStyle name="40% - Accent3 4 4 6 2" xfId="47577"/>
    <cellStyle name="40% - Accent3 4 4 7" xfId="47578"/>
    <cellStyle name="40% - Accent3 4 5" xfId="47579"/>
    <cellStyle name="40% - Accent3 4 5 2" xfId="47580"/>
    <cellStyle name="40% - Accent3 4 5 2 2" xfId="47581"/>
    <cellStyle name="40% - Accent3 4 5 2 2 2" xfId="47582"/>
    <cellStyle name="40% - Accent3 4 5 2 2 2 2" xfId="47583"/>
    <cellStyle name="40% - Accent3 4 5 2 2 3" xfId="47584"/>
    <cellStyle name="40% - Accent3 4 5 2 3" xfId="47585"/>
    <cellStyle name="40% - Accent3 4 5 2 3 2" xfId="47586"/>
    <cellStyle name="40% - Accent3 4 5 2 4" xfId="47587"/>
    <cellStyle name="40% - Accent3 4 5 3" xfId="47588"/>
    <cellStyle name="40% - Accent3 4 5 3 2" xfId="47589"/>
    <cellStyle name="40% - Accent3 4 5 3 2 2" xfId="47590"/>
    <cellStyle name="40% - Accent3 4 5 3 2 2 2" xfId="47591"/>
    <cellStyle name="40% - Accent3 4 5 3 2 3" xfId="47592"/>
    <cellStyle name="40% - Accent3 4 5 3 3" xfId="47593"/>
    <cellStyle name="40% - Accent3 4 5 3 3 2" xfId="47594"/>
    <cellStyle name="40% - Accent3 4 5 3 4" xfId="47595"/>
    <cellStyle name="40% - Accent3 4 5 4" xfId="47596"/>
    <cellStyle name="40% - Accent3 4 5 4 2" xfId="47597"/>
    <cellStyle name="40% - Accent3 4 5 4 2 2" xfId="47598"/>
    <cellStyle name="40% - Accent3 4 5 4 3" xfId="47599"/>
    <cellStyle name="40% - Accent3 4 5 5" xfId="47600"/>
    <cellStyle name="40% - Accent3 4 5 5 2" xfId="47601"/>
    <cellStyle name="40% - Accent3 4 5 6" xfId="47602"/>
    <cellStyle name="40% - Accent3 4 6" xfId="47603"/>
    <cellStyle name="40% - Accent3 4 6 2" xfId="47604"/>
    <cellStyle name="40% - Accent3 4 6 2 2" xfId="47605"/>
    <cellStyle name="40% - Accent3 4 6 2 2 2" xfId="47606"/>
    <cellStyle name="40% - Accent3 4 6 2 2 2 2" xfId="47607"/>
    <cellStyle name="40% - Accent3 4 6 2 2 3" xfId="47608"/>
    <cellStyle name="40% - Accent3 4 6 2 3" xfId="47609"/>
    <cellStyle name="40% - Accent3 4 6 2 3 2" xfId="47610"/>
    <cellStyle name="40% - Accent3 4 6 2 4" xfId="47611"/>
    <cellStyle name="40% - Accent3 4 6 3" xfId="47612"/>
    <cellStyle name="40% - Accent3 4 6 3 2" xfId="47613"/>
    <cellStyle name="40% - Accent3 4 6 3 2 2" xfId="47614"/>
    <cellStyle name="40% - Accent3 4 6 3 2 2 2" xfId="47615"/>
    <cellStyle name="40% - Accent3 4 6 3 2 3" xfId="47616"/>
    <cellStyle name="40% - Accent3 4 6 3 3" xfId="47617"/>
    <cellStyle name="40% - Accent3 4 6 3 3 2" xfId="47618"/>
    <cellStyle name="40% - Accent3 4 6 3 4" xfId="47619"/>
    <cellStyle name="40% - Accent3 4 6 4" xfId="47620"/>
    <cellStyle name="40% - Accent3 4 6 4 2" xfId="47621"/>
    <cellStyle name="40% - Accent3 4 6 4 2 2" xfId="47622"/>
    <cellStyle name="40% - Accent3 4 6 4 3" xfId="47623"/>
    <cellStyle name="40% - Accent3 4 6 5" xfId="47624"/>
    <cellStyle name="40% - Accent3 4 6 5 2" xfId="47625"/>
    <cellStyle name="40% - Accent3 4 6 6" xfId="47626"/>
    <cellStyle name="40% - Accent3 4 7" xfId="47627"/>
    <cellStyle name="40% - Accent3 4 7 2" xfId="47628"/>
    <cellStyle name="40% - Accent3 4 7 2 2" xfId="47629"/>
    <cellStyle name="40% - Accent3 4 7 2 2 2" xfId="47630"/>
    <cellStyle name="40% - Accent3 4 7 2 3" xfId="47631"/>
    <cellStyle name="40% - Accent3 4 7 3" xfId="47632"/>
    <cellStyle name="40% - Accent3 4 7 3 2" xfId="47633"/>
    <cellStyle name="40% - Accent3 4 7 4" xfId="47634"/>
    <cellStyle name="40% - Accent3 4 8" xfId="47635"/>
    <cellStyle name="40% - Accent3 4 8 2" xfId="47636"/>
    <cellStyle name="40% - Accent3 4 8 2 2" xfId="47637"/>
    <cellStyle name="40% - Accent3 4 8 2 2 2" xfId="47638"/>
    <cellStyle name="40% - Accent3 4 8 2 3" xfId="47639"/>
    <cellStyle name="40% - Accent3 4 8 3" xfId="47640"/>
    <cellStyle name="40% - Accent3 4 8 3 2" xfId="47641"/>
    <cellStyle name="40% - Accent3 4 8 4" xfId="47642"/>
    <cellStyle name="40% - Accent3 4 9" xfId="47643"/>
    <cellStyle name="40% - Accent3 4 9 2" xfId="47644"/>
    <cellStyle name="40% - Accent3 4 9 2 2" xfId="47645"/>
    <cellStyle name="40% - Accent3 4 9 3" xfId="47646"/>
    <cellStyle name="40% - Accent4" xfId="5707" builtinId="43" customBuiltin="1"/>
    <cellStyle name="40% - Accent4 2" xfId="222"/>
    <cellStyle name="40% - Accent4 2 10" xfId="47647"/>
    <cellStyle name="40% - Accent4 2 10 2" xfId="47648"/>
    <cellStyle name="40% - Accent4 2 11" xfId="47649"/>
    <cellStyle name="40% - Accent4 2 11 2" xfId="47650"/>
    <cellStyle name="40% - Accent4 2 12" xfId="47651"/>
    <cellStyle name="40% - Accent4 2 2" xfId="223"/>
    <cellStyle name="40% - Accent4 2 2 10" xfId="47652"/>
    <cellStyle name="40% - Accent4 2 2 10 2" xfId="47653"/>
    <cellStyle name="40% - Accent4 2 2 11" xfId="47654"/>
    <cellStyle name="40% - Accent4 2 2 2" xfId="224"/>
    <cellStyle name="40% - Accent4 2 2 2 2" xfId="225"/>
    <cellStyle name="40% - Accent4 2 2 2 2 2" xfId="47655"/>
    <cellStyle name="40% - Accent4 2 2 2 2 2 2" xfId="47656"/>
    <cellStyle name="40% - Accent4 2 2 2 2 2 2 2" xfId="47657"/>
    <cellStyle name="40% - Accent4 2 2 2 2 2 2 2 2" xfId="47658"/>
    <cellStyle name="40% - Accent4 2 2 2 2 2 2 2 2 2" xfId="47659"/>
    <cellStyle name="40% - Accent4 2 2 2 2 2 2 2 3" xfId="47660"/>
    <cellStyle name="40% - Accent4 2 2 2 2 2 2 3" xfId="47661"/>
    <cellStyle name="40% - Accent4 2 2 2 2 2 2 3 2" xfId="47662"/>
    <cellStyle name="40% - Accent4 2 2 2 2 2 2 4" xfId="47663"/>
    <cellStyle name="40% - Accent4 2 2 2 2 2 3" xfId="47664"/>
    <cellStyle name="40% - Accent4 2 2 2 2 2 3 2" xfId="47665"/>
    <cellStyle name="40% - Accent4 2 2 2 2 2 3 2 2" xfId="47666"/>
    <cellStyle name="40% - Accent4 2 2 2 2 2 3 2 2 2" xfId="47667"/>
    <cellStyle name="40% - Accent4 2 2 2 2 2 3 2 3" xfId="47668"/>
    <cellStyle name="40% - Accent4 2 2 2 2 2 3 3" xfId="47669"/>
    <cellStyle name="40% - Accent4 2 2 2 2 2 3 3 2" xfId="47670"/>
    <cellStyle name="40% - Accent4 2 2 2 2 2 3 4" xfId="47671"/>
    <cellStyle name="40% - Accent4 2 2 2 2 2 4" xfId="47672"/>
    <cellStyle name="40% - Accent4 2 2 2 2 2 4 2" xfId="47673"/>
    <cellStyle name="40% - Accent4 2 2 2 2 2 4 2 2" xfId="47674"/>
    <cellStyle name="40% - Accent4 2 2 2 2 2 4 3" xfId="47675"/>
    <cellStyle name="40% - Accent4 2 2 2 2 2 5" xfId="47676"/>
    <cellStyle name="40% - Accent4 2 2 2 2 2 5 2" xfId="47677"/>
    <cellStyle name="40% - Accent4 2 2 2 2 2 6" xfId="47678"/>
    <cellStyle name="40% - Accent4 2 2 2 2 3" xfId="47679"/>
    <cellStyle name="40% - Accent4 2 2 2 2 3 2" xfId="47680"/>
    <cellStyle name="40% - Accent4 2 2 2 2 3 2 2" xfId="47681"/>
    <cellStyle name="40% - Accent4 2 2 2 2 3 2 2 2" xfId="47682"/>
    <cellStyle name="40% - Accent4 2 2 2 2 3 2 3" xfId="47683"/>
    <cellStyle name="40% - Accent4 2 2 2 2 3 3" xfId="47684"/>
    <cellStyle name="40% - Accent4 2 2 2 2 3 3 2" xfId="47685"/>
    <cellStyle name="40% - Accent4 2 2 2 2 3 4" xfId="47686"/>
    <cellStyle name="40% - Accent4 2 2 2 2 4" xfId="47687"/>
    <cellStyle name="40% - Accent4 2 2 2 2 4 2" xfId="47688"/>
    <cellStyle name="40% - Accent4 2 2 2 2 4 2 2" xfId="47689"/>
    <cellStyle name="40% - Accent4 2 2 2 2 4 2 2 2" xfId="47690"/>
    <cellStyle name="40% - Accent4 2 2 2 2 4 2 3" xfId="47691"/>
    <cellStyle name="40% - Accent4 2 2 2 2 4 3" xfId="47692"/>
    <cellStyle name="40% - Accent4 2 2 2 2 4 3 2" xfId="47693"/>
    <cellStyle name="40% - Accent4 2 2 2 2 4 4" xfId="47694"/>
    <cellStyle name="40% - Accent4 2 2 2 2 5" xfId="47695"/>
    <cellStyle name="40% - Accent4 2 2 2 2 5 2" xfId="47696"/>
    <cellStyle name="40% - Accent4 2 2 2 2 5 2 2" xfId="47697"/>
    <cellStyle name="40% - Accent4 2 2 2 2 5 3" xfId="47698"/>
    <cellStyle name="40% - Accent4 2 2 2 2 6" xfId="47699"/>
    <cellStyle name="40% - Accent4 2 2 2 2 6 2" xfId="47700"/>
    <cellStyle name="40% - Accent4 2 2 2 2 7" xfId="47701"/>
    <cellStyle name="40% - Accent4 2 2 2 3" xfId="47702"/>
    <cellStyle name="40% - Accent4 2 2 2 3 2" xfId="47703"/>
    <cellStyle name="40% - Accent4 2 2 2 3 2 2" xfId="47704"/>
    <cellStyle name="40% - Accent4 2 2 2 3 2 2 2" xfId="47705"/>
    <cellStyle name="40% - Accent4 2 2 2 3 2 2 2 2" xfId="47706"/>
    <cellStyle name="40% - Accent4 2 2 2 3 2 2 3" xfId="47707"/>
    <cellStyle name="40% - Accent4 2 2 2 3 2 3" xfId="47708"/>
    <cellStyle name="40% - Accent4 2 2 2 3 2 3 2" xfId="47709"/>
    <cellStyle name="40% - Accent4 2 2 2 3 2 4" xfId="47710"/>
    <cellStyle name="40% - Accent4 2 2 2 3 3" xfId="47711"/>
    <cellStyle name="40% - Accent4 2 2 2 3 3 2" xfId="47712"/>
    <cellStyle name="40% - Accent4 2 2 2 3 3 2 2" xfId="47713"/>
    <cellStyle name="40% - Accent4 2 2 2 3 3 2 2 2" xfId="47714"/>
    <cellStyle name="40% - Accent4 2 2 2 3 3 2 3" xfId="47715"/>
    <cellStyle name="40% - Accent4 2 2 2 3 3 3" xfId="47716"/>
    <cellStyle name="40% - Accent4 2 2 2 3 3 3 2" xfId="47717"/>
    <cellStyle name="40% - Accent4 2 2 2 3 3 4" xfId="47718"/>
    <cellStyle name="40% - Accent4 2 2 2 3 4" xfId="47719"/>
    <cellStyle name="40% - Accent4 2 2 2 3 4 2" xfId="47720"/>
    <cellStyle name="40% - Accent4 2 2 2 3 4 2 2" xfId="47721"/>
    <cellStyle name="40% - Accent4 2 2 2 3 4 3" xfId="47722"/>
    <cellStyle name="40% - Accent4 2 2 2 3 5" xfId="47723"/>
    <cellStyle name="40% - Accent4 2 2 2 3 5 2" xfId="47724"/>
    <cellStyle name="40% - Accent4 2 2 2 3 6" xfId="47725"/>
    <cellStyle name="40% - Accent4 2 2 2 4" xfId="47726"/>
    <cellStyle name="40% - Accent4 2 2 2 4 2" xfId="47727"/>
    <cellStyle name="40% - Accent4 2 2 2 4 2 2" xfId="47728"/>
    <cellStyle name="40% - Accent4 2 2 2 4 2 2 2" xfId="47729"/>
    <cellStyle name="40% - Accent4 2 2 2 4 2 3" xfId="47730"/>
    <cellStyle name="40% - Accent4 2 2 2 4 3" xfId="47731"/>
    <cellStyle name="40% - Accent4 2 2 2 4 3 2" xfId="47732"/>
    <cellStyle name="40% - Accent4 2 2 2 4 4" xfId="47733"/>
    <cellStyle name="40% - Accent4 2 2 2 5" xfId="47734"/>
    <cellStyle name="40% - Accent4 2 2 2 5 2" xfId="47735"/>
    <cellStyle name="40% - Accent4 2 2 2 5 2 2" xfId="47736"/>
    <cellStyle name="40% - Accent4 2 2 2 5 2 2 2" xfId="47737"/>
    <cellStyle name="40% - Accent4 2 2 2 5 2 3" xfId="47738"/>
    <cellStyle name="40% - Accent4 2 2 2 5 3" xfId="47739"/>
    <cellStyle name="40% - Accent4 2 2 2 5 3 2" xfId="47740"/>
    <cellStyle name="40% - Accent4 2 2 2 5 4" xfId="47741"/>
    <cellStyle name="40% - Accent4 2 2 2 6" xfId="47742"/>
    <cellStyle name="40% - Accent4 2 2 2 6 2" xfId="47743"/>
    <cellStyle name="40% - Accent4 2 2 2 6 2 2" xfId="47744"/>
    <cellStyle name="40% - Accent4 2 2 2 6 3" xfId="47745"/>
    <cellStyle name="40% - Accent4 2 2 2 7" xfId="47746"/>
    <cellStyle name="40% - Accent4 2 2 2 7 2" xfId="47747"/>
    <cellStyle name="40% - Accent4 2 2 2 8" xfId="47748"/>
    <cellStyle name="40% - Accent4 2 2 3" xfId="226"/>
    <cellStyle name="40% - Accent4 2 2 3 2" xfId="47749"/>
    <cellStyle name="40% - Accent4 2 2 3 2 2" xfId="47750"/>
    <cellStyle name="40% - Accent4 2 2 3 2 2 2" xfId="47751"/>
    <cellStyle name="40% - Accent4 2 2 3 2 2 2 2" xfId="47752"/>
    <cellStyle name="40% - Accent4 2 2 3 2 2 2 2 2" xfId="47753"/>
    <cellStyle name="40% - Accent4 2 2 3 2 2 2 3" xfId="47754"/>
    <cellStyle name="40% - Accent4 2 2 3 2 2 3" xfId="47755"/>
    <cellStyle name="40% - Accent4 2 2 3 2 2 3 2" xfId="47756"/>
    <cellStyle name="40% - Accent4 2 2 3 2 2 4" xfId="47757"/>
    <cellStyle name="40% - Accent4 2 2 3 2 3" xfId="47758"/>
    <cellStyle name="40% - Accent4 2 2 3 2 3 2" xfId="47759"/>
    <cellStyle name="40% - Accent4 2 2 3 2 3 2 2" xfId="47760"/>
    <cellStyle name="40% - Accent4 2 2 3 2 3 2 2 2" xfId="47761"/>
    <cellStyle name="40% - Accent4 2 2 3 2 3 2 3" xfId="47762"/>
    <cellStyle name="40% - Accent4 2 2 3 2 3 3" xfId="47763"/>
    <cellStyle name="40% - Accent4 2 2 3 2 3 3 2" xfId="47764"/>
    <cellStyle name="40% - Accent4 2 2 3 2 3 4" xfId="47765"/>
    <cellStyle name="40% - Accent4 2 2 3 2 4" xfId="47766"/>
    <cellStyle name="40% - Accent4 2 2 3 2 4 2" xfId="47767"/>
    <cellStyle name="40% - Accent4 2 2 3 2 4 2 2" xfId="47768"/>
    <cellStyle name="40% - Accent4 2 2 3 2 4 3" xfId="47769"/>
    <cellStyle name="40% - Accent4 2 2 3 2 5" xfId="47770"/>
    <cellStyle name="40% - Accent4 2 2 3 2 5 2" xfId="47771"/>
    <cellStyle name="40% - Accent4 2 2 3 2 6" xfId="47772"/>
    <cellStyle name="40% - Accent4 2 2 3 3" xfId="47773"/>
    <cellStyle name="40% - Accent4 2 2 3 3 2" xfId="47774"/>
    <cellStyle name="40% - Accent4 2 2 3 3 2 2" xfId="47775"/>
    <cellStyle name="40% - Accent4 2 2 3 3 2 2 2" xfId="47776"/>
    <cellStyle name="40% - Accent4 2 2 3 3 2 3" xfId="47777"/>
    <cellStyle name="40% - Accent4 2 2 3 3 3" xfId="47778"/>
    <cellStyle name="40% - Accent4 2 2 3 3 3 2" xfId="47779"/>
    <cellStyle name="40% - Accent4 2 2 3 3 4" xfId="47780"/>
    <cellStyle name="40% - Accent4 2 2 3 4" xfId="47781"/>
    <cellStyle name="40% - Accent4 2 2 3 4 2" xfId="47782"/>
    <cellStyle name="40% - Accent4 2 2 3 4 2 2" xfId="47783"/>
    <cellStyle name="40% - Accent4 2 2 3 4 2 2 2" xfId="47784"/>
    <cellStyle name="40% - Accent4 2 2 3 4 2 3" xfId="47785"/>
    <cellStyle name="40% - Accent4 2 2 3 4 3" xfId="47786"/>
    <cellStyle name="40% - Accent4 2 2 3 4 3 2" xfId="47787"/>
    <cellStyle name="40% - Accent4 2 2 3 4 4" xfId="47788"/>
    <cellStyle name="40% - Accent4 2 2 3 5" xfId="47789"/>
    <cellStyle name="40% - Accent4 2 2 3 5 2" xfId="47790"/>
    <cellStyle name="40% - Accent4 2 2 3 5 2 2" xfId="47791"/>
    <cellStyle name="40% - Accent4 2 2 3 5 3" xfId="47792"/>
    <cellStyle name="40% - Accent4 2 2 3 6" xfId="47793"/>
    <cellStyle name="40% - Accent4 2 2 3 6 2" xfId="47794"/>
    <cellStyle name="40% - Accent4 2 2 3 7" xfId="47795"/>
    <cellStyle name="40% - Accent4 2 2 4" xfId="47796"/>
    <cellStyle name="40% - Accent4 2 2 4 2" xfId="47797"/>
    <cellStyle name="40% - Accent4 2 2 4 2 2" xfId="47798"/>
    <cellStyle name="40% - Accent4 2 2 4 2 2 2" xfId="47799"/>
    <cellStyle name="40% - Accent4 2 2 4 2 2 2 2" xfId="47800"/>
    <cellStyle name="40% - Accent4 2 2 4 2 2 3" xfId="47801"/>
    <cellStyle name="40% - Accent4 2 2 4 2 3" xfId="47802"/>
    <cellStyle name="40% - Accent4 2 2 4 2 3 2" xfId="47803"/>
    <cellStyle name="40% - Accent4 2 2 4 2 4" xfId="47804"/>
    <cellStyle name="40% - Accent4 2 2 4 3" xfId="47805"/>
    <cellStyle name="40% - Accent4 2 2 4 3 2" xfId="47806"/>
    <cellStyle name="40% - Accent4 2 2 4 3 2 2" xfId="47807"/>
    <cellStyle name="40% - Accent4 2 2 4 3 2 2 2" xfId="47808"/>
    <cellStyle name="40% - Accent4 2 2 4 3 2 3" xfId="47809"/>
    <cellStyle name="40% - Accent4 2 2 4 3 3" xfId="47810"/>
    <cellStyle name="40% - Accent4 2 2 4 3 3 2" xfId="47811"/>
    <cellStyle name="40% - Accent4 2 2 4 3 4" xfId="47812"/>
    <cellStyle name="40% - Accent4 2 2 4 4" xfId="47813"/>
    <cellStyle name="40% - Accent4 2 2 4 4 2" xfId="47814"/>
    <cellStyle name="40% - Accent4 2 2 4 4 2 2" xfId="47815"/>
    <cellStyle name="40% - Accent4 2 2 4 4 3" xfId="47816"/>
    <cellStyle name="40% - Accent4 2 2 4 5" xfId="47817"/>
    <cellStyle name="40% - Accent4 2 2 4 5 2" xfId="47818"/>
    <cellStyle name="40% - Accent4 2 2 4 6" xfId="47819"/>
    <cellStyle name="40% - Accent4 2 2 5" xfId="47820"/>
    <cellStyle name="40% - Accent4 2 2 5 2" xfId="47821"/>
    <cellStyle name="40% - Accent4 2 2 5 2 2" xfId="47822"/>
    <cellStyle name="40% - Accent4 2 2 5 2 2 2" xfId="47823"/>
    <cellStyle name="40% - Accent4 2 2 5 2 2 2 2" xfId="47824"/>
    <cellStyle name="40% - Accent4 2 2 5 2 2 3" xfId="47825"/>
    <cellStyle name="40% - Accent4 2 2 5 2 3" xfId="47826"/>
    <cellStyle name="40% - Accent4 2 2 5 2 3 2" xfId="47827"/>
    <cellStyle name="40% - Accent4 2 2 5 2 4" xfId="47828"/>
    <cellStyle name="40% - Accent4 2 2 5 3" xfId="47829"/>
    <cellStyle name="40% - Accent4 2 2 5 3 2" xfId="47830"/>
    <cellStyle name="40% - Accent4 2 2 5 3 2 2" xfId="47831"/>
    <cellStyle name="40% - Accent4 2 2 5 3 2 2 2" xfId="47832"/>
    <cellStyle name="40% - Accent4 2 2 5 3 2 3" xfId="47833"/>
    <cellStyle name="40% - Accent4 2 2 5 3 3" xfId="47834"/>
    <cellStyle name="40% - Accent4 2 2 5 3 3 2" xfId="47835"/>
    <cellStyle name="40% - Accent4 2 2 5 3 4" xfId="47836"/>
    <cellStyle name="40% - Accent4 2 2 5 4" xfId="47837"/>
    <cellStyle name="40% - Accent4 2 2 5 4 2" xfId="47838"/>
    <cellStyle name="40% - Accent4 2 2 5 4 2 2" xfId="47839"/>
    <cellStyle name="40% - Accent4 2 2 5 4 3" xfId="47840"/>
    <cellStyle name="40% - Accent4 2 2 5 5" xfId="47841"/>
    <cellStyle name="40% - Accent4 2 2 5 5 2" xfId="47842"/>
    <cellStyle name="40% - Accent4 2 2 5 6" xfId="47843"/>
    <cellStyle name="40% - Accent4 2 2 6" xfId="47844"/>
    <cellStyle name="40% - Accent4 2 2 6 2" xfId="47845"/>
    <cellStyle name="40% - Accent4 2 2 6 2 2" xfId="47846"/>
    <cellStyle name="40% - Accent4 2 2 6 2 2 2" xfId="47847"/>
    <cellStyle name="40% - Accent4 2 2 6 2 3" xfId="47848"/>
    <cellStyle name="40% - Accent4 2 2 6 3" xfId="47849"/>
    <cellStyle name="40% - Accent4 2 2 6 3 2" xfId="47850"/>
    <cellStyle name="40% - Accent4 2 2 6 4" xfId="47851"/>
    <cellStyle name="40% - Accent4 2 2 7" xfId="47852"/>
    <cellStyle name="40% - Accent4 2 2 7 2" xfId="47853"/>
    <cellStyle name="40% - Accent4 2 2 7 2 2" xfId="47854"/>
    <cellStyle name="40% - Accent4 2 2 7 2 2 2" xfId="47855"/>
    <cellStyle name="40% - Accent4 2 2 7 2 3" xfId="47856"/>
    <cellStyle name="40% - Accent4 2 2 7 3" xfId="47857"/>
    <cellStyle name="40% - Accent4 2 2 7 3 2" xfId="47858"/>
    <cellStyle name="40% - Accent4 2 2 7 4" xfId="47859"/>
    <cellStyle name="40% - Accent4 2 2 8" xfId="47860"/>
    <cellStyle name="40% - Accent4 2 2 8 2" xfId="47861"/>
    <cellStyle name="40% - Accent4 2 2 8 2 2" xfId="47862"/>
    <cellStyle name="40% - Accent4 2 2 8 3" xfId="47863"/>
    <cellStyle name="40% - Accent4 2 2 9" xfId="47864"/>
    <cellStyle name="40% - Accent4 2 2 9 2" xfId="47865"/>
    <cellStyle name="40% - Accent4 2 3" xfId="227"/>
    <cellStyle name="40% - Accent4 2 3 2" xfId="228"/>
    <cellStyle name="40% - Accent4 2 3 2 2" xfId="47866"/>
    <cellStyle name="40% - Accent4 2 3 2 2 2" xfId="47867"/>
    <cellStyle name="40% - Accent4 2 3 2 2 2 2" xfId="47868"/>
    <cellStyle name="40% - Accent4 2 3 2 2 2 2 2" xfId="47869"/>
    <cellStyle name="40% - Accent4 2 3 2 2 2 2 2 2" xfId="47870"/>
    <cellStyle name="40% - Accent4 2 3 2 2 2 2 3" xfId="47871"/>
    <cellStyle name="40% - Accent4 2 3 2 2 2 3" xfId="47872"/>
    <cellStyle name="40% - Accent4 2 3 2 2 2 3 2" xfId="47873"/>
    <cellStyle name="40% - Accent4 2 3 2 2 2 4" xfId="47874"/>
    <cellStyle name="40% - Accent4 2 3 2 2 3" xfId="47875"/>
    <cellStyle name="40% - Accent4 2 3 2 2 3 2" xfId="47876"/>
    <cellStyle name="40% - Accent4 2 3 2 2 3 2 2" xfId="47877"/>
    <cellStyle name="40% - Accent4 2 3 2 2 3 2 2 2" xfId="47878"/>
    <cellStyle name="40% - Accent4 2 3 2 2 3 2 3" xfId="47879"/>
    <cellStyle name="40% - Accent4 2 3 2 2 3 3" xfId="47880"/>
    <cellStyle name="40% - Accent4 2 3 2 2 3 3 2" xfId="47881"/>
    <cellStyle name="40% - Accent4 2 3 2 2 3 4" xfId="47882"/>
    <cellStyle name="40% - Accent4 2 3 2 2 4" xfId="47883"/>
    <cellStyle name="40% - Accent4 2 3 2 2 4 2" xfId="47884"/>
    <cellStyle name="40% - Accent4 2 3 2 2 4 2 2" xfId="47885"/>
    <cellStyle name="40% - Accent4 2 3 2 2 4 3" xfId="47886"/>
    <cellStyle name="40% - Accent4 2 3 2 2 5" xfId="47887"/>
    <cellStyle name="40% - Accent4 2 3 2 2 5 2" xfId="47888"/>
    <cellStyle name="40% - Accent4 2 3 2 2 6" xfId="47889"/>
    <cellStyle name="40% - Accent4 2 3 2 3" xfId="47890"/>
    <cellStyle name="40% - Accent4 2 3 2 3 2" xfId="47891"/>
    <cellStyle name="40% - Accent4 2 3 2 3 2 2" xfId="47892"/>
    <cellStyle name="40% - Accent4 2 3 2 3 2 2 2" xfId="47893"/>
    <cellStyle name="40% - Accent4 2 3 2 3 2 3" xfId="47894"/>
    <cellStyle name="40% - Accent4 2 3 2 3 3" xfId="47895"/>
    <cellStyle name="40% - Accent4 2 3 2 3 3 2" xfId="47896"/>
    <cellStyle name="40% - Accent4 2 3 2 3 4" xfId="47897"/>
    <cellStyle name="40% - Accent4 2 3 2 4" xfId="47898"/>
    <cellStyle name="40% - Accent4 2 3 2 4 2" xfId="47899"/>
    <cellStyle name="40% - Accent4 2 3 2 4 2 2" xfId="47900"/>
    <cellStyle name="40% - Accent4 2 3 2 4 2 2 2" xfId="47901"/>
    <cellStyle name="40% - Accent4 2 3 2 4 2 3" xfId="47902"/>
    <cellStyle name="40% - Accent4 2 3 2 4 3" xfId="47903"/>
    <cellStyle name="40% - Accent4 2 3 2 4 3 2" xfId="47904"/>
    <cellStyle name="40% - Accent4 2 3 2 4 4" xfId="47905"/>
    <cellStyle name="40% - Accent4 2 3 2 5" xfId="47906"/>
    <cellStyle name="40% - Accent4 2 3 2 5 2" xfId="47907"/>
    <cellStyle name="40% - Accent4 2 3 2 5 2 2" xfId="47908"/>
    <cellStyle name="40% - Accent4 2 3 2 5 3" xfId="47909"/>
    <cellStyle name="40% - Accent4 2 3 2 6" xfId="47910"/>
    <cellStyle name="40% - Accent4 2 3 2 6 2" xfId="47911"/>
    <cellStyle name="40% - Accent4 2 3 2 7" xfId="47912"/>
    <cellStyle name="40% - Accent4 2 3 3" xfId="47913"/>
    <cellStyle name="40% - Accent4 2 3 3 2" xfId="47914"/>
    <cellStyle name="40% - Accent4 2 3 3 2 2" xfId="47915"/>
    <cellStyle name="40% - Accent4 2 3 3 2 2 2" xfId="47916"/>
    <cellStyle name="40% - Accent4 2 3 3 2 2 2 2" xfId="47917"/>
    <cellStyle name="40% - Accent4 2 3 3 2 2 3" xfId="47918"/>
    <cellStyle name="40% - Accent4 2 3 3 2 3" xfId="47919"/>
    <cellStyle name="40% - Accent4 2 3 3 2 3 2" xfId="47920"/>
    <cellStyle name="40% - Accent4 2 3 3 2 4" xfId="47921"/>
    <cellStyle name="40% - Accent4 2 3 3 3" xfId="47922"/>
    <cellStyle name="40% - Accent4 2 3 3 3 2" xfId="47923"/>
    <cellStyle name="40% - Accent4 2 3 3 3 2 2" xfId="47924"/>
    <cellStyle name="40% - Accent4 2 3 3 3 2 2 2" xfId="47925"/>
    <cellStyle name="40% - Accent4 2 3 3 3 2 3" xfId="47926"/>
    <cellStyle name="40% - Accent4 2 3 3 3 3" xfId="47927"/>
    <cellStyle name="40% - Accent4 2 3 3 3 3 2" xfId="47928"/>
    <cellStyle name="40% - Accent4 2 3 3 3 4" xfId="47929"/>
    <cellStyle name="40% - Accent4 2 3 3 4" xfId="47930"/>
    <cellStyle name="40% - Accent4 2 3 3 4 2" xfId="47931"/>
    <cellStyle name="40% - Accent4 2 3 3 4 2 2" xfId="47932"/>
    <cellStyle name="40% - Accent4 2 3 3 4 3" xfId="47933"/>
    <cellStyle name="40% - Accent4 2 3 3 5" xfId="47934"/>
    <cellStyle name="40% - Accent4 2 3 3 5 2" xfId="47935"/>
    <cellStyle name="40% - Accent4 2 3 3 6" xfId="47936"/>
    <cellStyle name="40% - Accent4 2 3 4" xfId="47937"/>
    <cellStyle name="40% - Accent4 2 3 4 2" xfId="47938"/>
    <cellStyle name="40% - Accent4 2 3 4 2 2" xfId="47939"/>
    <cellStyle name="40% - Accent4 2 3 4 2 2 2" xfId="47940"/>
    <cellStyle name="40% - Accent4 2 3 4 2 3" xfId="47941"/>
    <cellStyle name="40% - Accent4 2 3 4 3" xfId="47942"/>
    <cellStyle name="40% - Accent4 2 3 4 3 2" xfId="47943"/>
    <cellStyle name="40% - Accent4 2 3 4 4" xfId="47944"/>
    <cellStyle name="40% - Accent4 2 3 5" xfId="47945"/>
    <cellStyle name="40% - Accent4 2 3 5 2" xfId="47946"/>
    <cellStyle name="40% - Accent4 2 3 5 2 2" xfId="47947"/>
    <cellStyle name="40% - Accent4 2 3 5 2 2 2" xfId="47948"/>
    <cellStyle name="40% - Accent4 2 3 5 2 3" xfId="47949"/>
    <cellStyle name="40% - Accent4 2 3 5 3" xfId="47950"/>
    <cellStyle name="40% - Accent4 2 3 5 3 2" xfId="47951"/>
    <cellStyle name="40% - Accent4 2 3 5 4" xfId="47952"/>
    <cellStyle name="40% - Accent4 2 3 6" xfId="47953"/>
    <cellStyle name="40% - Accent4 2 3 6 2" xfId="47954"/>
    <cellStyle name="40% - Accent4 2 3 6 2 2" xfId="47955"/>
    <cellStyle name="40% - Accent4 2 3 6 3" xfId="47956"/>
    <cellStyle name="40% - Accent4 2 3 7" xfId="47957"/>
    <cellStyle name="40% - Accent4 2 3 7 2" xfId="47958"/>
    <cellStyle name="40% - Accent4 2 3 8" xfId="47959"/>
    <cellStyle name="40% - Accent4 2 4" xfId="229"/>
    <cellStyle name="40% - Accent4 2 4 2" xfId="47960"/>
    <cellStyle name="40% - Accent4 2 4 2 2" xfId="47961"/>
    <cellStyle name="40% - Accent4 2 4 2 2 2" xfId="47962"/>
    <cellStyle name="40% - Accent4 2 4 2 2 2 2" xfId="47963"/>
    <cellStyle name="40% - Accent4 2 4 2 2 2 2 2" xfId="47964"/>
    <cellStyle name="40% - Accent4 2 4 2 2 2 3" xfId="47965"/>
    <cellStyle name="40% - Accent4 2 4 2 2 3" xfId="47966"/>
    <cellStyle name="40% - Accent4 2 4 2 2 3 2" xfId="47967"/>
    <cellStyle name="40% - Accent4 2 4 2 2 4" xfId="47968"/>
    <cellStyle name="40% - Accent4 2 4 2 3" xfId="47969"/>
    <cellStyle name="40% - Accent4 2 4 2 3 2" xfId="47970"/>
    <cellStyle name="40% - Accent4 2 4 2 3 2 2" xfId="47971"/>
    <cellStyle name="40% - Accent4 2 4 2 3 2 2 2" xfId="47972"/>
    <cellStyle name="40% - Accent4 2 4 2 3 2 3" xfId="47973"/>
    <cellStyle name="40% - Accent4 2 4 2 3 3" xfId="47974"/>
    <cellStyle name="40% - Accent4 2 4 2 3 3 2" xfId="47975"/>
    <cellStyle name="40% - Accent4 2 4 2 3 4" xfId="47976"/>
    <cellStyle name="40% - Accent4 2 4 2 4" xfId="47977"/>
    <cellStyle name="40% - Accent4 2 4 2 4 2" xfId="47978"/>
    <cellStyle name="40% - Accent4 2 4 2 4 2 2" xfId="47979"/>
    <cellStyle name="40% - Accent4 2 4 2 4 3" xfId="47980"/>
    <cellStyle name="40% - Accent4 2 4 2 5" xfId="47981"/>
    <cellStyle name="40% - Accent4 2 4 2 5 2" xfId="47982"/>
    <cellStyle name="40% - Accent4 2 4 2 6" xfId="47983"/>
    <cellStyle name="40% - Accent4 2 4 3" xfId="47984"/>
    <cellStyle name="40% - Accent4 2 4 3 2" xfId="47985"/>
    <cellStyle name="40% - Accent4 2 4 3 2 2" xfId="47986"/>
    <cellStyle name="40% - Accent4 2 4 3 2 2 2" xfId="47987"/>
    <cellStyle name="40% - Accent4 2 4 3 2 3" xfId="47988"/>
    <cellStyle name="40% - Accent4 2 4 3 3" xfId="47989"/>
    <cellStyle name="40% - Accent4 2 4 3 3 2" xfId="47990"/>
    <cellStyle name="40% - Accent4 2 4 3 4" xfId="47991"/>
    <cellStyle name="40% - Accent4 2 4 4" xfId="47992"/>
    <cellStyle name="40% - Accent4 2 4 4 2" xfId="47993"/>
    <cellStyle name="40% - Accent4 2 4 4 2 2" xfId="47994"/>
    <cellStyle name="40% - Accent4 2 4 4 2 2 2" xfId="47995"/>
    <cellStyle name="40% - Accent4 2 4 4 2 3" xfId="47996"/>
    <cellStyle name="40% - Accent4 2 4 4 3" xfId="47997"/>
    <cellStyle name="40% - Accent4 2 4 4 3 2" xfId="47998"/>
    <cellStyle name="40% - Accent4 2 4 4 4" xfId="47999"/>
    <cellStyle name="40% - Accent4 2 4 5" xfId="48000"/>
    <cellStyle name="40% - Accent4 2 4 5 2" xfId="48001"/>
    <cellStyle name="40% - Accent4 2 4 5 2 2" xfId="48002"/>
    <cellStyle name="40% - Accent4 2 4 5 3" xfId="48003"/>
    <cellStyle name="40% - Accent4 2 4 6" xfId="48004"/>
    <cellStyle name="40% - Accent4 2 4 6 2" xfId="48005"/>
    <cellStyle name="40% - Accent4 2 4 7" xfId="48006"/>
    <cellStyle name="40% - Accent4 2 5" xfId="48007"/>
    <cellStyle name="40% - Accent4 2 5 2" xfId="48008"/>
    <cellStyle name="40% - Accent4 2 5 2 2" xfId="48009"/>
    <cellStyle name="40% - Accent4 2 5 2 2 2" xfId="48010"/>
    <cellStyle name="40% - Accent4 2 5 2 2 2 2" xfId="48011"/>
    <cellStyle name="40% - Accent4 2 5 2 2 3" xfId="48012"/>
    <cellStyle name="40% - Accent4 2 5 2 3" xfId="48013"/>
    <cellStyle name="40% - Accent4 2 5 2 3 2" xfId="48014"/>
    <cellStyle name="40% - Accent4 2 5 2 4" xfId="48015"/>
    <cellStyle name="40% - Accent4 2 5 3" xfId="48016"/>
    <cellStyle name="40% - Accent4 2 5 3 2" xfId="48017"/>
    <cellStyle name="40% - Accent4 2 5 3 2 2" xfId="48018"/>
    <cellStyle name="40% - Accent4 2 5 3 2 2 2" xfId="48019"/>
    <cellStyle name="40% - Accent4 2 5 3 2 3" xfId="48020"/>
    <cellStyle name="40% - Accent4 2 5 3 3" xfId="48021"/>
    <cellStyle name="40% - Accent4 2 5 3 3 2" xfId="48022"/>
    <cellStyle name="40% - Accent4 2 5 3 4" xfId="48023"/>
    <cellStyle name="40% - Accent4 2 5 4" xfId="48024"/>
    <cellStyle name="40% - Accent4 2 5 4 2" xfId="48025"/>
    <cellStyle name="40% - Accent4 2 5 4 2 2" xfId="48026"/>
    <cellStyle name="40% - Accent4 2 5 4 3" xfId="48027"/>
    <cellStyle name="40% - Accent4 2 5 5" xfId="48028"/>
    <cellStyle name="40% - Accent4 2 5 5 2" xfId="48029"/>
    <cellStyle name="40% - Accent4 2 5 6" xfId="48030"/>
    <cellStyle name="40% - Accent4 2 6" xfId="48031"/>
    <cellStyle name="40% - Accent4 2 6 2" xfId="48032"/>
    <cellStyle name="40% - Accent4 2 6 2 2" xfId="48033"/>
    <cellStyle name="40% - Accent4 2 6 2 2 2" xfId="48034"/>
    <cellStyle name="40% - Accent4 2 6 2 2 2 2" xfId="48035"/>
    <cellStyle name="40% - Accent4 2 6 2 2 3" xfId="48036"/>
    <cellStyle name="40% - Accent4 2 6 2 3" xfId="48037"/>
    <cellStyle name="40% - Accent4 2 6 2 3 2" xfId="48038"/>
    <cellStyle name="40% - Accent4 2 6 2 4" xfId="48039"/>
    <cellStyle name="40% - Accent4 2 6 3" xfId="48040"/>
    <cellStyle name="40% - Accent4 2 6 3 2" xfId="48041"/>
    <cellStyle name="40% - Accent4 2 6 3 2 2" xfId="48042"/>
    <cellStyle name="40% - Accent4 2 6 3 2 2 2" xfId="48043"/>
    <cellStyle name="40% - Accent4 2 6 3 2 3" xfId="48044"/>
    <cellStyle name="40% - Accent4 2 6 3 3" xfId="48045"/>
    <cellStyle name="40% - Accent4 2 6 3 3 2" xfId="48046"/>
    <cellStyle name="40% - Accent4 2 6 3 4" xfId="48047"/>
    <cellStyle name="40% - Accent4 2 6 4" xfId="48048"/>
    <cellStyle name="40% - Accent4 2 6 4 2" xfId="48049"/>
    <cellStyle name="40% - Accent4 2 6 4 2 2" xfId="48050"/>
    <cellStyle name="40% - Accent4 2 6 4 3" xfId="48051"/>
    <cellStyle name="40% - Accent4 2 6 5" xfId="48052"/>
    <cellStyle name="40% - Accent4 2 6 5 2" xfId="48053"/>
    <cellStyle name="40% - Accent4 2 6 6" xfId="48054"/>
    <cellStyle name="40% - Accent4 2 7" xfId="48055"/>
    <cellStyle name="40% - Accent4 2 7 2" xfId="48056"/>
    <cellStyle name="40% - Accent4 2 7 2 2" xfId="48057"/>
    <cellStyle name="40% - Accent4 2 7 2 2 2" xfId="48058"/>
    <cellStyle name="40% - Accent4 2 7 2 3" xfId="48059"/>
    <cellStyle name="40% - Accent4 2 7 3" xfId="48060"/>
    <cellStyle name="40% - Accent4 2 7 3 2" xfId="48061"/>
    <cellStyle name="40% - Accent4 2 7 4" xfId="48062"/>
    <cellStyle name="40% - Accent4 2 8" xfId="48063"/>
    <cellStyle name="40% - Accent4 2 8 2" xfId="48064"/>
    <cellStyle name="40% - Accent4 2 8 2 2" xfId="48065"/>
    <cellStyle name="40% - Accent4 2 8 2 2 2" xfId="48066"/>
    <cellStyle name="40% - Accent4 2 8 2 3" xfId="48067"/>
    <cellStyle name="40% - Accent4 2 8 3" xfId="48068"/>
    <cellStyle name="40% - Accent4 2 8 3 2" xfId="48069"/>
    <cellStyle name="40% - Accent4 2 8 4" xfId="48070"/>
    <cellStyle name="40% - Accent4 2 9" xfId="48071"/>
    <cellStyle name="40% - Accent4 2 9 2" xfId="48072"/>
    <cellStyle name="40% - Accent4 2 9 2 2" xfId="48073"/>
    <cellStyle name="40% - Accent4 2 9 3" xfId="48074"/>
    <cellStyle name="40% - Accent4 3" xfId="230"/>
    <cellStyle name="40% - Accent4 3 10" xfId="48075"/>
    <cellStyle name="40% - Accent4 3 10 2" xfId="48076"/>
    <cellStyle name="40% - Accent4 3 11" xfId="48077"/>
    <cellStyle name="40% - Accent4 3 11 2" xfId="48078"/>
    <cellStyle name="40% - Accent4 3 12" xfId="48079"/>
    <cellStyle name="40% - Accent4 3 2" xfId="231"/>
    <cellStyle name="40% - Accent4 3 2 10" xfId="48080"/>
    <cellStyle name="40% - Accent4 3 2 10 2" xfId="48081"/>
    <cellStyle name="40% - Accent4 3 2 11" xfId="48082"/>
    <cellStyle name="40% - Accent4 3 2 2" xfId="232"/>
    <cellStyle name="40% - Accent4 3 2 2 2" xfId="233"/>
    <cellStyle name="40% - Accent4 3 2 2 2 2" xfId="48083"/>
    <cellStyle name="40% - Accent4 3 2 2 2 2 2" xfId="48084"/>
    <cellStyle name="40% - Accent4 3 2 2 2 2 2 2" xfId="48085"/>
    <cellStyle name="40% - Accent4 3 2 2 2 2 2 2 2" xfId="48086"/>
    <cellStyle name="40% - Accent4 3 2 2 2 2 2 2 2 2" xfId="48087"/>
    <cellStyle name="40% - Accent4 3 2 2 2 2 2 2 3" xfId="48088"/>
    <cellStyle name="40% - Accent4 3 2 2 2 2 2 3" xfId="48089"/>
    <cellStyle name="40% - Accent4 3 2 2 2 2 2 3 2" xfId="48090"/>
    <cellStyle name="40% - Accent4 3 2 2 2 2 2 4" xfId="48091"/>
    <cellStyle name="40% - Accent4 3 2 2 2 2 3" xfId="48092"/>
    <cellStyle name="40% - Accent4 3 2 2 2 2 3 2" xfId="48093"/>
    <cellStyle name="40% - Accent4 3 2 2 2 2 3 2 2" xfId="48094"/>
    <cellStyle name="40% - Accent4 3 2 2 2 2 3 2 2 2" xfId="48095"/>
    <cellStyle name="40% - Accent4 3 2 2 2 2 3 2 3" xfId="48096"/>
    <cellStyle name="40% - Accent4 3 2 2 2 2 3 3" xfId="48097"/>
    <cellStyle name="40% - Accent4 3 2 2 2 2 3 3 2" xfId="48098"/>
    <cellStyle name="40% - Accent4 3 2 2 2 2 3 4" xfId="48099"/>
    <cellStyle name="40% - Accent4 3 2 2 2 2 4" xfId="48100"/>
    <cellStyle name="40% - Accent4 3 2 2 2 2 4 2" xfId="48101"/>
    <cellStyle name="40% - Accent4 3 2 2 2 2 4 2 2" xfId="48102"/>
    <cellStyle name="40% - Accent4 3 2 2 2 2 4 3" xfId="48103"/>
    <cellStyle name="40% - Accent4 3 2 2 2 2 5" xfId="48104"/>
    <cellStyle name="40% - Accent4 3 2 2 2 2 5 2" xfId="48105"/>
    <cellStyle name="40% - Accent4 3 2 2 2 2 6" xfId="48106"/>
    <cellStyle name="40% - Accent4 3 2 2 2 3" xfId="48107"/>
    <cellStyle name="40% - Accent4 3 2 2 2 3 2" xfId="48108"/>
    <cellStyle name="40% - Accent4 3 2 2 2 3 2 2" xfId="48109"/>
    <cellStyle name="40% - Accent4 3 2 2 2 3 2 2 2" xfId="48110"/>
    <cellStyle name="40% - Accent4 3 2 2 2 3 2 3" xfId="48111"/>
    <cellStyle name="40% - Accent4 3 2 2 2 3 3" xfId="48112"/>
    <cellStyle name="40% - Accent4 3 2 2 2 3 3 2" xfId="48113"/>
    <cellStyle name="40% - Accent4 3 2 2 2 3 4" xfId="48114"/>
    <cellStyle name="40% - Accent4 3 2 2 2 4" xfId="48115"/>
    <cellStyle name="40% - Accent4 3 2 2 2 4 2" xfId="48116"/>
    <cellStyle name="40% - Accent4 3 2 2 2 4 2 2" xfId="48117"/>
    <cellStyle name="40% - Accent4 3 2 2 2 4 2 2 2" xfId="48118"/>
    <cellStyle name="40% - Accent4 3 2 2 2 4 2 3" xfId="48119"/>
    <cellStyle name="40% - Accent4 3 2 2 2 4 3" xfId="48120"/>
    <cellStyle name="40% - Accent4 3 2 2 2 4 3 2" xfId="48121"/>
    <cellStyle name="40% - Accent4 3 2 2 2 4 4" xfId="48122"/>
    <cellStyle name="40% - Accent4 3 2 2 2 5" xfId="48123"/>
    <cellStyle name="40% - Accent4 3 2 2 2 5 2" xfId="48124"/>
    <cellStyle name="40% - Accent4 3 2 2 2 5 2 2" xfId="48125"/>
    <cellStyle name="40% - Accent4 3 2 2 2 5 3" xfId="48126"/>
    <cellStyle name="40% - Accent4 3 2 2 2 6" xfId="48127"/>
    <cellStyle name="40% - Accent4 3 2 2 2 6 2" xfId="48128"/>
    <cellStyle name="40% - Accent4 3 2 2 2 7" xfId="48129"/>
    <cellStyle name="40% - Accent4 3 2 2 3" xfId="48130"/>
    <cellStyle name="40% - Accent4 3 2 2 3 2" xfId="48131"/>
    <cellStyle name="40% - Accent4 3 2 2 3 2 2" xfId="48132"/>
    <cellStyle name="40% - Accent4 3 2 2 3 2 2 2" xfId="48133"/>
    <cellStyle name="40% - Accent4 3 2 2 3 2 2 2 2" xfId="48134"/>
    <cellStyle name="40% - Accent4 3 2 2 3 2 2 3" xfId="48135"/>
    <cellStyle name="40% - Accent4 3 2 2 3 2 3" xfId="48136"/>
    <cellStyle name="40% - Accent4 3 2 2 3 2 3 2" xfId="48137"/>
    <cellStyle name="40% - Accent4 3 2 2 3 2 4" xfId="48138"/>
    <cellStyle name="40% - Accent4 3 2 2 3 3" xfId="48139"/>
    <cellStyle name="40% - Accent4 3 2 2 3 3 2" xfId="48140"/>
    <cellStyle name="40% - Accent4 3 2 2 3 3 2 2" xfId="48141"/>
    <cellStyle name="40% - Accent4 3 2 2 3 3 2 2 2" xfId="48142"/>
    <cellStyle name="40% - Accent4 3 2 2 3 3 2 3" xfId="48143"/>
    <cellStyle name="40% - Accent4 3 2 2 3 3 3" xfId="48144"/>
    <cellStyle name="40% - Accent4 3 2 2 3 3 3 2" xfId="48145"/>
    <cellStyle name="40% - Accent4 3 2 2 3 3 4" xfId="48146"/>
    <cellStyle name="40% - Accent4 3 2 2 3 4" xfId="48147"/>
    <cellStyle name="40% - Accent4 3 2 2 3 4 2" xfId="48148"/>
    <cellStyle name="40% - Accent4 3 2 2 3 4 2 2" xfId="48149"/>
    <cellStyle name="40% - Accent4 3 2 2 3 4 3" xfId="48150"/>
    <cellStyle name="40% - Accent4 3 2 2 3 5" xfId="48151"/>
    <cellStyle name="40% - Accent4 3 2 2 3 5 2" xfId="48152"/>
    <cellStyle name="40% - Accent4 3 2 2 3 6" xfId="48153"/>
    <cellStyle name="40% - Accent4 3 2 2 4" xfId="48154"/>
    <cellStyle name="40% - Accent4 3 2 2 4 2" xfId="48155"/>
    <cellStyle name="40% - Accent4 3 2 2 4 2 2" xfId="48156"/>
    <cellStyle name="40% - Accent4 3 2 2 4 2 2 2" xfId="48157"/>
    <cellStyle name="40% - Accent4 3 2 2 4 2 3" xfId="48158"/>
    <cellStyle name="40% - Accent4 3 2 2 4 3" xfId="48159"/>
    <cellStyle name="40% - Accent4 3 2 2 4 3 2" xfId="48160"/>
    <cellStyle name="40% - Accent4 3 2 2 4 4" xfId="48161"/>
    <cellStyle name="40% - Accent4 3 2 2 5" xfId="48162"/>
    <cellStyle name="40% - Accent4 3 2 2 5 2" xfId="48163"/>
    <cellStyle name="40% - Accent4 3 2 2 5 2 2" xfId="48164"/>
    <cellStyle name="40% - Accent4 3 2 2 5 2 2 2" xfId="48165"/>
    <cellStyle name="40% - Accent4 3 2 2 5 2 3" xfId="48166"/>
    <cellStyle name="40% - Accent4 3 2 2 5 3" xfId="48167"/>
    <cellStyle name="40% - Accent4 3 2 2 5 3 2" xfId="48168"/>
    <cellStyle name="40% - Accent4 3 2 2 5 4" xfId="48169"/>
    <cellStyle name="40% - Accent4 3 2 2 6" xfId="48170"/>
    <cellStyle name="40% - Accent4 3 2 2 6 2" xfId="48171"/>
    <cellStyle name="40% - Accent4 3 2 2 6 2 2" xfId="48172"/>
    <cellStyle name="40% - Accent4 3 2 2 6 3" xfId="48173"/>
    <cellStyle name="40% - Accent4 3 2 2 7" xfId="48174"/>
    <cellStyle name="40% - Accent4 3 2 2 7 2" xfId="48175"/>
    <cellStyle name="40% - Accent4 3 2 2 8" xfId="48176"/>
    <cellStyle name="40% - Accent4 3 2 3" xfId="234"/>
    <cellStyle name="40% - Accent4 3 2 3 2" xfId="48177"/>
    <cellStyle name="40% - Accent4 3 2 3 2 2" xfId="48178"/>
    <cellStyle name="40% - Accent4 3 2 3 2 2 2" xfId="48179"/>
    <cellStyle name="40% - Accent4 3 2 3 2 2 2 2" xfId="48180"/>
    <cellStyle name="40% - Accent4 3 2 3 2 2 2 2 2" xfId="48181"/>
    <cellStyle name="40% - Accent4 3 2 3 2 2 2 3" xfId="48182"/>
    <cellStyle name="40% - Accent4 3 2 3 2 2 3" xfId="48183"/>
    <cellStyle name="40% - Accent4 3 2 3 2 2 3 2" xfId="48184"/>
    <cellStyle name="40% - Accent4 3 2 3 2 2 4" xfId="48185"/>
    <cellStyle name="40% - Accent4 3 2 3 2 3" xfId="48186"/>
    <cellStyle name="40% - Accent4 3 2 3 2 3 2" xfId="48187"/>
    <cellStyle name="40% - Accent4 3 2 3 2 3 2 2" xfId="48188"/>
    <cellStyle name="40% - Accent4 3 2 3 2 3 2 2 2" xfId="48189"/>
    <cellStyle name="40% - Accent4 3 2 3 2 3 2 3" xfId="48190"/>
    <cellStyle name="40% - Accent4 3 2 3 2 3 3" xfId="48191"/>
    <cellStyle name="40% - Accent4 3 2 3 2 3 3 2" xfId="48192"/>
    <cellStyle name="40% - Accent4 3 2 3 2 3 4" xfId="48193"/>
    <cellStyle name="40% - Accent4 3 2 3 2 4" xfId="48194"/>
    <cellStyle name="40% - Accent4 3 2 3 2 4 2" xfId="48195"/>
    <cellStyle name="40% - Accent4 3 2 3 2 4 2 2" xfId="48196"/>
    <cellStyle name="40% - Accent4 3 2 3 2 4 3" xfId="48197"/>
    <cellStyle name="40% - Accent4 3 2 3 2 5" xfId="48198"/>
    <cellStyle name="40% - Accent4 3 2 3 2 5 2" xfId="48199"/>
    <cellStyle name="40% - Accent4 3 2 3 2 6" xfId="48200"/>
    <cellStyle name="40% - Accent4 3 2 3 3" xfId="48201"/>
    <cellStyle name="40% - Accent4 3 2 3 3 2" xfId="48202"/>
    <cellStyle name="40% - Accent4 3 2 3 3 2 2" xfId="48203"/>
    <cellStyle name="40% - Accent4 3 2 3 3 2 2 2" xfId="48204"/>
    <cellStyle name="40% - Accent4 3 2 3 3 2 3" xfId="48205"/>
    <cellStyle name="40% - Accent4 3 2 3 3 3" xfId="48206"/>
    <cellStyle name="40% - Accent4 3 2 3 3 3 2" xfId="48207"/>
    <cellStyle name="40% - Accent4 3 2 3 3 4" xfId="48208"/>
    <cellStyle name="40% - Accent4 3 2 3 4" xfId="48209"/>
    <cellStyle name="40% - Accent4 3 2 3 4 2" xfId="48210"/>
    <cellStyle name="40% - Accent4 3 2 3 4 2 2" xfId="48211"/>
    <cellStyle name="40% - Accent4 3 2 3 4 2 2 2" xfId="48212"/>
    <cellStyle name="40% - Accent4 3 2 3 4 2 3" xfId="48213"/>
    <cellStyle name="40% - Accent4 3 2 3 4 3" xfId="48214"/>
    <cellStyle name="40% - Accent4 3 2 3 4 3 2" xfId="48215"/>
    <cellStyle name="40% - Accent4 3 2 3 4 4" xfId="48216"/>
    <cellStyle name="40% - Accent4 3 2 3 5" xfId="48217"/>
    <cellStyle name="40% - Accent4 3 2 3 5 2" xfId="48218"/>
    <cellStyle name="40% - Accent4 3 2 3 5 2 2" xfId="48219"/>
    <cellStyle name="40% - Accent4 3 2 3 5 3" xfId="48220"/>
    <cellStyle name="40% - Accent4 3 2 3 6" xfId="48221"/>
    <cellStyle name="40% - Accent4 3 2 3 6 2" xfId="48222"/>
    <cellStyle name="40% - Accent4 3 2 3 7" xfId="48223"/>
    <cellStyle name="40% - Accent4 3 2 4" xfId="48224"/>
    <cellStyle name="40% - Accent4 3 2 4 2" xfId="48225"/>
    <cellStyle name="40% - Accent4 3 2 4 2 2" xfId="48226"/>
    <cellStyle name="40% - Accent4 3 2 4 2 2 2" xfId="48227"/>
    <cellStyle name="40% - Accent4 3 2 4 2 2 2 2" xfId="48228"/>
    <cellStyle name="40% - Accent4 3 2 4 2 2 3" xfId="48229"/>
    <cellStyle name="40% - Accent4 3 2 4 2 3" xfId="48230"/>
    <cellStyle name="40% - Accent4 3 2 4 2 3 2" xfId="48231"/>
    <cellStyle name="40% - Accent4 3 2 4 2 4" xfId="48232"/>
    <cellStyle name="40% - Accent4 3 2 4 3" xfId="48233"/>
    <cellStyle name="40% - Accent4 3 2 4 3 2" xfId="48234"/>
    <cellStyle name="40% - Accent4 3 2 4 3 2 2" xfId="48235"/>
    <cellStyle name="40% - Accent4 3 2 4 3 2 2 2" xfId="48236"/>
    <cellStyle name="40% - Accent4 3 2 4 3 2 3" xfId="48237"/>
    <cellStyle name="40% - Accent4 3 2 4 3 3" xfId="48238"/>
    <cellStyle name="40% - Accent4 3 2 4 3 3 2" xfId="48239"/>
    <cellStyle name="40% - Accent4 3 2 4 3 4" xfId="48240"/>
    <cellStyle name="40% - Accent4 3 2 4 4" xfId="48241"/>
    <cellStyle name="40% - Accent4 3 2 4 4 2" xfId="48242"/>
    <cellStyle name="40% - Accent4 3 2 4 4 2 2" xfId="48243"/>
    <cellStyle name="40% - Accent4 3 2 4 4 3" xfId="48244"/>
    <cellStyle name="40% - Accent4 3 2 4 5" xfId="48245"/>
    <cellStyle name="40% - Accent4 3 2 4 5 2" xfId="48246"/>
    <cellStyle name="40% - Accent4 3 2 4 6" xfId="48247"/>
    <cellStyle name="40% - Accent4 3 2 5" xfId="48248"/>
    <cellStyle name="40% - Accent4 3 2 5 2" xfId="48249"/>
    <cellStyle name="40% - Accent4 3 2 5 2 2" xfId="48250"/>
    <cellStyle name="40% - Accent4 3 2 5 2 2 2" xfId="48251"/>
    <cellStyle name="40% - Accent4 3 2 5 2 2 2 2" xfId="48252"/>
    <cellStyle name="40% - Accent4 3 2 5 2 2 3" xfId="48253"/>
    <cellStyle name="40% - Accent4 3 2 5 2 3" xfId="48254"/>
    <cellStyle name="40% - Accent4 3 2 5 2 3 2" xfId="48255"/>
    <cellStyle name="40% - Accent4 3 2 5 2 4" xfId="48256"/>
    <cellStyle name="40% - Accent4 3 2 5 3" xfId="48257"/>
    <cellStyle name="40% - Accent4 3 2 5 3 2" xfId="48258"/>
    <cellStyle name="40% - Accent4 3 2 5 3 2 2" xfId="48259"/>
    <cellStyle name="40% - Accent4 3 2 5 3 2 2 2" xfId="48260"/>
    <cellStyle name="40% - Accent4 3 2 5 3 2 3" xfId="48261"/>
    <cellStyle name="40% - Accent4 3 2 5 3 3" xfId="48262"/>
    <cellStyle name="40% - Accent4 3 2 5 3 3 2" xfId="48263"/>
    <cellStyle name="40% - Accent4 3 2 5 3 4" xfId="48264"/>
    <cellStyle name="40% - Accent4 3 2 5 4" xfId="48265"/>
    <cellStyle name="40% - Accent4 3 2 5 4 2" xfId="48266"/>
    <cellStyle name="40% - Accent4 3 2 5 4 2 2" xfId="48267"/>
    <cellStyle name="40% - Accent4 3 2 5 4 3" xfId="48268"/>
    <cellStyle name="40% - Accent4 3 2 5 5" xfId="48269"/>
    <cellStyle name="40% - Accent4 3 2 5 5 2" xfId="48270"/>
    <cellStyle name="40% - Accent4 3 2 5 6" xfId="48271"/>
    <cellStyle name="40% - Accent4 3 2 6" xfId="48272"/>
    <cellStyle name="40% - Accent4 3 2 6 2" xfId="48273"/>
    <cellStyle name="40% - Accent4 3 2 6 2 2" xfId="48274"/>
    <cellStyle name="40% - Accent4 3 2 6 2 2 2" xfId="48275"/>
    <cellStyle name="40% - Accent4 3 2 6 2 3" xfId="48276"/>
    <cellStyle name="40% - Accent4 3 2 6 3" xfId="48277"/>
    <cellStyle name="40% - Accent4 3 2 6 3 2" xfId="48278"/>
    <cellStyle name="40% - Accent4 3 2 6 4" xfId="48279"/>
    <cellStyle name="40% - Accent4 3 2 7" xfId="48280"/>
    <cellStyle name="40% - Accent4 3 2 7 2" xfId="48281"/>
    <cellStyle name="40% - Accent4 3 2 7 2 2" xfId="48282"/>
    <cellStyle name="40% - Accent4 3 2 7 2 2 2" xfId="48283"/>
    <cellStyle name="40% - Accent4 3 2 7 2 3" xfId="48284"/>
    <cellStyle name="40% - Accent4 3 2 7 3" xfId="48285"/>
    <cellStyle name="40% - Accent4 3 2 7 3 2" xfId="48286"/>
    <cellStyle name="40% - Accent4 3 2 7 4" xfId="48287"/>
    <cellStyle name="40% - Accent4 3 2 8" xfId="48288"/>
    <cellStyle name="40% - Accent4 3 2 8 2" xfId="48289"/>
    <cellStyle name="40% - Accent4 3 2 8 2 2" xfId="48290"/>
    <cellStyle name="40% - Accent4 3 2 8 3" xfId="48291"/>
    <cellStyle name="40% - Accent4 3 2 9" xfId="48292"/>
    <cellStyle name="40% - Accent4 3 2 9 2" xfId="48293"/>
    <cellStyle name="40% - Accent4 3 3" xfId="235"/>
    <cellStyle name="40% - Accent4 3 3 2" xfId="236"/>
    <cellStyle name="40% - Accent4 3 3 2 2" xfId="48294"/>
    <cellStyle name="40% - Accent4 3 3 2 2 2" xfId="48295"/>
    <cellStyle name="40% - Accent4 3 3 2 2 2 2" xfId="48296"/>
    <cellStyle name="40% - Accent4 3 3 2 2 2 2 2" xfId="48297"/>
    <cellStyle name="40% - Accent4 3 3 2 2 2 2 2 2" xfId="48298"/>
    <cellStyle name="40% - Accent4 3 3 2 2 2 2 3" xfId="48299"/>
    <cellStyle name="40% - Accent4 3 3 2 2 2 3" xfId="48300"/>
    <cellStyle name="40% - Accent4 3 3 2 2 2 3 2" xfId="48301"/>
    <cellStyle name="40% - Accent4 3 3 2 2 2 4" xfId="48302"/>
    <cellStyle name="40% - Accent4 3 3 2 2 3" xfId="48303"/>
    <cellStyle name="40% - Accent4 3 3 2 2 3 2" xfId="48304"/>
    <cellStyle name="40% - Accent4 3 3 2 2 3 2 2" xfId="48305"/>
    <cellStyle name="40% - Accent4 3 3 2 2 3 2 2 2" xfId="48306"/>
    <cellStyle name="40% - Accent4 3 3 2 2 3 2 3" xfId="48307"/>
    <cellStyle name="40% - Accent4 3 3 2 2 3 3" xfId="48308"/>
    <cellStyle name="40% - Accent4 3 3 2 2 3 3 2" xfId="48309"/>
    <cellStyle name="40% - Accent4 3 3 2 2 3 4" xfId="48310"/>
    <cellStyle name="40% - Accent4 3 3 2 2 4" xfId="48311"/>
    <cellStyle name="40% - Accent4 3 3 2 2 4 2" xfId="48312"/>
    <cellStyle name="40% - Accent4 3 3 2 2 4 2 2" xfId="48313"/>
    <cellStyle name="40% - Accent4 3 3 2 2 4 3" xfId="48314"/>
    <cellStyle name="40% - Accent4 3 3 2 2 5" xfId="48315"/>
    <cellStyle name="40% - Accent4 3 3 2 2 5 2" xfId="48316"/>
    <cellStyle name="40% - Accent4 3 3 2 2 6" xfId="48317"/>
    <cellStyle name="40% - Accent4 3 3 2 3" xfId="48318"/>
    <cellStyle name="40% - Accent4 3 3 2 3 2" xfId="48319"/>
    <cellStyle name="40% - Accent4 3 3 2 3 2 2" xfId="48320"/>
    <cellStyle name="40% - Accent4 3 3 2 3 2 2 2" xfId="48321"/>
    <cellStyle name="40% - Accent4 3 3 2 3 2 3" xfId="48322"/>
    <cellStyle name="40% - Accent4 3 3 2 3 3" xfId="48323"/>
    <cellStyle name="40% - Accent4 3 3 2 3 3 2" xfId="48324"/>
    <cellStyle name="40% - Accent4 3 3 2 3 4" xfId="48325"/>
    <cellStyle name="40% - Accent4 3 3 2 4" xfId="48326"/>
    <cellStyle name="40% - Accent4 3 3 2 4 2" xfId="48327"/>
    <cellStyle name="40% - Accent4 3 3 2 4 2 2" xfId="48328"/>
    <cellStyle name="40% - Accent4 3 3 2 4 2 2 2" xfId="48329"/>
    <cellStyle name="40% - Accent4 3 3 2 4 2 3" xfId="48330"/>
    <cellStyle name="40% - Accent4 3 3 2 4 3" xfId="48331"/>
    <cellStyle name="40% - Accent4 3 3 2 4 3 2" xfId="48332"/>
    <cellStyle name="40% - Accent4 3 3 2 4 4" xfId="48333"/>
    <cellStyle name="40% - Accent4 3 3 2 5" xfId="48334"/>
    <cellStyle name="40% - Accent4 3 3 2 5 2" xfId="48335"/>
    <cellStyle name="40% - Accent4 3 3 2 5 2 2" xfId="48336"/>
    <cellStyle name="40% - Accent4 3 3 2 5 3" xfId="48337"/>
    <cellStyle name="40% - Accent4 3 3 2 6" xfId="48338"/>
    <cellStyle name="40% - Accent4 3 3 2 6 2" xfId="48339"/>
    <cellStyle name="40% - Accent4 3 3 2 7" xfId="48340"/>
    <cellStyle name="40% - Accent4 3 3 3" xfId="48341"/>
    <cellStyle name="40% - Accent4 3 3 3 2" xfId="48342"/>
    <cellStyle name="40% - Accent4 3 3 3 2 2" xfId="48343"/>
    <cellStyle name="40% - Accent4 3 3 3 2 2 2" xfId="48344"/>
    <cellStyle name="40% - Accent4 3 3 3 2 2 2 2" xfId="48345"/>
    <cellStyle name="40% - Accent4 3 3 3 2 2 3" xfId="48346"/>
    <cellStyle name="40% - Accent4 3 3 3 2 3" xfId="48347"/>
    <cellStyle name="40% - Accent4 3 3 3 2 3 2" xfId="48348"/>
    <cellStyle name="40% - Accent4 3 3 3 2 4" xfId="48349"/>
    <cellStyle name="40% - Accent4 3 3 3 3" xfId="48350"/>
    <cellStyle name="40% - Accent4 3 3 3 3 2" xfId="48351"/>
    <cellStyle name="40% - Accent4 3 3 3 3 2 2" xfId="48352"/>
    <cellStyle name="40% - Accent4 3 3 3 3 2 2 2" xfId="48353"/>
    <cellStyle name="40% - Accent4 3 3 3 3 2 3" xfId="48354"/>
    <cellStyle name="40% - Accent4 3 3 3 3 3" xfId="48355"/>
    <cellStyle name="40% - Accent4 3 3 3 3 3 2" xfId="48356"/>
    <cellStyle name="40% - Accent4 3 3 3 3 4" xfId="48357"/>
    <cellStyle name="40% - Accent4 3 3 3 4" xfId="48358"/>
    <cellStyle name="40% - Accent4 3 3 3 4 2" xfId="48359"/>
    <cellStyle name="40% - Accent4 3 3 3 4 2 2" xfId="48360"/>
    <cellStyle name="40% - Accent4 3 3 3 4 3" xfId="48361"/>
    <cellStyle name="40% - Accent4 3 3 3 5" xfId="48362"/>
    <cellStyle name="40% - Accent4 3 3 3 5 2" xfId="48363"/>
    <cellStyle name="40% - Accent4 3 3 3 6" xfId="48364"/>
    <cellStyle name="40% - Accent4 3 3 4" xfId="48365"/>
    <cellStyle name="40% - Accent4 3 3 4 2" xfId="48366"/>
    <cellStyle name="40% - Accent4 3 3 4 2 2" xfId="48367"/>
    <cellStyle name="40% - Accent4 3 3 4 2 2 2" xfId="48368"/>
    <cellStyle name="40% - Accent4 3 3 4 2 3" xfId="48369"/>
    <cellStyle name="40% - Accent4 3 3 4 3" xfId="48370"/>
    <cellStyle name="40% - Accent4 3 3 4 3 2" xfId="48371"/>
    <cellStyle name="40% - Accent4 3 3 4 4" xfId="48372"/>
    <cellStyle name="40% - Accent4 3 3 5" xfId="48373"/>
    <cellStyle name="40% - Accent4 3 3 5 2" xfId="48374"/>
    <cellStyle name="40% - Accent4 3 3 5 2 2" xfId="48375"/>
    <cellStyle name="40% - Accent4 3 3 5 2 2 2" xfId="48376"/>
    <cellStyle name="40% - Accent4 3 3 5 2 3" xfId="48377"/>
    <cellStyle name="40% - Accent4 3 3 5 3" xfId="48378"/>
    <cellStyle name="40% - Accent4 3 3 5 3 2" xfId="48379"/>
    <cellStyle name="40% - Accent4 3 3 5 4" xfId="48380"/>
    <cellStyle name="40% - Accent4 3 3 6" xfId="48381"/>
    <cellStyle name="40% - Accent4 3 3 6 2" xfId="48382"/>
    <cellStyle name="40% - Accent4 3 3 6 2 2" xfId="48383"/>
    <cellStyle name="40% - Accent4 3 3 6 3" xfId="48384"/>
    <cellStyle name="40% - Accent4 3 3 7" xfId="48385"/>
    <cellStyle name="40% - Accent4 3 3 7 2" xfId="48386"/>
    <cellStyle name="40% - Accent4 3 3 8" xfId="48387"/>
    <cellStyle name="40% - Accent4 3 4" xfId="237"/>
    <cellStyle name="40% - Accent4 3 4 2" xfId="48388"/>
    <cellStyle name="40% - Accent4 3 4 2 2" xfId="48389"/>
    <cellStyle name="40% - Accent4 3 4 2 2 2" xfId="48390"/>
    <cellStyle name="40% - Accent4 3 4 2 2 2 2" xfId="48391"/>
    <cellStyle name="40% - Accent4 3 4 2 2 2 2 2" xfId="48392"/>
    <cellStyle name="40% - Accent4 3 4 2 2 2 3" xfId="48393"/>
    <cellStyle name="40% - Accent4 3 4 2 2 3" xfId="48394"/>
    <cellStyle name="40% - Accent4 3 4 2 2 3 2" xfId="48395"/>
    <cellStyle name="40% - Accent4 3 4 2 2 4" xfId="48396"/>
    <cellStyle name="40% - Accent4 3 4 2 3" xfId="48397"/>
    <cellStyle name="40% - Accent4 3 4 2 3 2" xfId="48398"/>
    <cellStyle name="40% - Accent4 3 4 2 3 2 2" xfId="48399"/>
    <cellStyle name="40% - Accent4 3 4 2 3 2 2 2" xfId="48400"/>
    <cellStyle name="40% - Accent4 3 4 2 3 2 3" xfId="48401"/>
    <cellStyle name="40% - Accent4 3 4 2 3 3" xfId="48402"/>
    <cellStyle name="40% - Accent4 3 4 2 3 3 2" xfId="48403"/>
    <cellStyle name="40% - Accent4 3 4 2 3 4" xfId="48404"/>
    <cellStyle name="40% - Accent4 3 4 2 4" xfId="48405"/>
    <cellStyle name="40% - Accent4 3 4 2 4 2" xfId="48406"/>
    <cellStyle name="40% - Accent4 3 4 2 4 2 2" xfId="48407"/>
    <cellStyle name="40% - Accent4 3 4 2 4 3" xfId="48408"/>
    <cellStyle name="40% - Accent4 3 4 2 5" xfId="48409"/>
    <cellStyle name="40% - Accent4 3 4 2 5 2" xfId="48410"/>
    <cellStyle name="40% - Accent4 3 4 2 6" xfId="48411"/>
    <cellStyle name="40% - Accent4 3 4 3" xfId="48412"/>
    <cellStyle name="40% - Accent4 3 4 3 2" xfId="48413"/>
    <cellStyle name="40% - Accent4 3 4 3 2 2" xfId="48414"/>
    <cellStyle name="40% - Accent4 3 4 3 2 2 2" xfId="48415"/>
    <cellStyle name="40% - Accent4 3 4 3 2 3" xfId="48416"/>
    <cellStyle name="40% - Accent4 3 4 3 3" xfId="48417"/>
    <cellStyle name="40% - Accent4 3 4 3 3 2" xfId="48418"/>
    <cellStyle name="40% - Accent4 3 4 3 4" xfId="48419"/>
    <cellStyle name="40% - Accent4 3 4 4" xfId="48420"/>
    <cellStyle name="40% - Accent4 3 4 4 2" xfId="48421"/>
    <cellStyle name="40% - Accent4 3 4 4 2 2" xfId="48422"/>
    <cellStyle name="40% - Accent4 3 4 4 2 2 2" xfId="48423"/>
    <cellStyle name="40% - Accent4 3 4 4 2 3" xfId="48424"/>
    <cellStyle name="40% - Accent4 3 4 4 3" xfId="48425"/>
    <cellStyle name="40% - Accent4 3 4 4 3 2" xfId="48426"/>
    <cellStyle name="40% - Accent4 3 4 4 4" xfId="48427"/>
    <cellStyle name="40% - Accent4 3 4 5" xfId="48428"/>
    <cellStyle name="40% - Accent4 3 4 5 2" xfId="48429"/>
    <cellStyle name="40% - Accent4 3 4 5 2 2" xfId="48430"/>
    <cellStyle name="40% - Accent4 3 4 5 3" xfId="48431"/>
    <cellStyle name="40% - Accent4 3 4 6" xfId="48432"/>
    <cellStyle name="40% - Accent4 3 4 6 2" xfId="48433"/>
    <cellStyle name="40% - Accent4 3 4 7" xfId="48434"/>
    <cellStyle name="40% - Accent4 3 5" xfId="48435"/>
    <cellStyle name="40% - Accent4 3 5 2" xfId="48436"/>
    <cellStyle name="40% - Accent4 3 5 2 2" xfId="48437"/>
    <cellStyle name="40% - Accent4 3 5 2 2 2" xfId="48438"/>
    <cellStyle name="40% - Accent4 3 5 2 2 2 2" xfId="48439"/>
    <cellStyle name="40% - Accent4 3 5 2 2 3" xfId="48440"/>
    <cellStyle name="40% - Accent4 3 5 2 3" xfId="48441"/>
    <cellStyle name="40% - Accent4 3 5 2 3 2" xfId="48442"/>
    <cellStyle name="40% - Accent4 3 5 2 4" xfId="48443"/>
    <cellStyle name="40% - Accent4 3 5 3" xfId="48444"/>
    <cellStyle name="40% - Accent4 3 5 3 2" xfId="48445"/>
    <cellStyle name="40% - Accent4 3 5 3 2 2" xfId="48446"/>
    <cellStyle name="40% - Accent4 3 5 3 2 2 2" xfId="48447"/>
    <cellStyle name="40% - Accent4 3 5 3 2 3" xfId="48448"/>
    <cellStyle name="40% - Accent4 3 5 3 3" xfId="48449"/>
    <cellStyle name="40% - Accent4 3 5 3 3 2" xfId="48450"/>
    <cellStyle name="40% - Accent4 3 5 3 4" xfId="48451"/>
    <cellStyle name="40% - Accent4 3 5 4" xfId="48452"/>
    <cellStyle name="40% - Accent4 3 5 4 2" xfId="48453"/>
    <cellStyle name="40% - Accent4 3 5 4 2 2" xfId="48454"/>
    <cellStyle name="40% - Accent4 3 5 4 3" xfId="48455"/>
    <cellStyle name="40% - Accent4 3 5 5" xfId="48456"/>
    <cellStyle name="40% - Accent4 3 5 5 2" xfId="48457"/>
    <cellStyle name="40% - Accent4 3 5 6" xfId="48458"/>
    <cellStyle name="40% - Accent4 3 6" xfId="48459"/>
    <cellStyle name="40% - Accent4 3 6 2" xfId="48460"/>
    <cellStyle name="40% - Accent4 3 6 2 2" xfId="48461"/>
    <cellStyle name="40% - Accent4 3 6 2 2 2" xfId="48462"/>
    <cellStyle name="40% - Accent4 3 6 2 2 2 2" xfId="48463"/>
    <cellStyle name="40% - Accent4 3 6 2 2 3" xfId="48464"/>
    <cellStyle name="40% - Accent4 3 6 2 3" xfId="48465"/>
    <cellStyle name="40% - Accent4 3 6 2 3 2" xfId="48466"/>
    <cellStyle name="40% - Accent4 3 6 2 4" xfId="48467"/>
    <cellStyle name="40% - Accent4 3 6 3" xfId="48468"/>
    <cellStyle name="40% - Accent4 3 6 3 2" xfId="48469"/>
    <cellStyle name="40% - Accent4 3 6 3 2 2" xfId="48470"/>
    <cellStyle name="40% - Accent4 3 6 3 2 2 2" xfId="48471"/>
    <cellStyle name="40% - Accent4 3 6 3 2 3" xfId="48472"/>
    <cellStyle name="40% - Accent4 3 6 3 3" xfId="48473"/>
    <cellStyle name="40% - Accent4 3 6 3 3 2" xfId="48474"/>
    <cellStyle name="40% - Accent4 3 6 3 4" xfId="48475"/>
    <cellStyle name="40% - Accent4 3 6 4" xfId="48476"/>
    <cellStyle name="40% - Accent4 3 6 4 2" xfId="48477"/>
    <cellStyle name="40% - Accent4 3 6 4 2 2" xfId="48478"/>
    <cellStyle name="40% - Accent4 3 6 4 3" xfId="48479"/>
    <cellStyle name="40% - Accent4 3 6 5" xfId="48480"/>
    <cellStyle name="40% - Accent4 3 6 5 2" xfId="48481"/>
    <cellStyle name="40% - Accent4 3 6 6" xfId="48482"/>
    <cellStyle name="40% - Accent4 3 7" xfId="48483"/>
    <cellStyle name="40% - Accent4 3 7 2" xfId="48484"/>
    <cellStyle name="40% - Accent4 3 7 2 2" xfId="48485"/>
    <cellStyle name="40% - Accent4 3 7 2 2 2" xfId="48486"/>
    <cellStyle name="40% - Accent4 3 7 2 3" xfId="48487"/>
    <cellStyle name="40% - Accent4 3 7 3" xfId="48488"/>
    <cellStyle name="40% - Accent4 3 7 3 2" xfId="48489"/>
    <cellStyle name="40% - Accent4 3 7 4" xfId="48490"/>
    <cellStyle name="40% - Accent4 3 8" xfId="48491"/>
    <cellStyle name="40% - Accent4 3 8 2" xfId="48492"/>
    <cellStyle name="40% - Accent4 3 8 2 2" xfId="48493"/>
    <cellStyle name="40% - Accent4 3 8 2 2 2" xfId="48494"/>
    <cellStyle name="40% - Accent4 3 8 2 3" xfId="48495"/>
    <cellStyle name="40% - Accent4 3 8 3" xfId="48496"/>
    <cellStyle name="40% - Accent4 3 8 3 2" xfId="48497"/>
    <cellStyle name="40% - Accent4 3 8 4" xfId="48498"/>
    <cellStyle name="40% - Accent4 3 9" xfId="48499"/>
    <cellStyle name="40% - Accent4 3 9 2" xfId="48500"/>
    <cellStyle name="40% - Accent4 3 9 2 2" xfId="48501"/>
    <cellStyle name="40% - Accent4 3 9 3" xfId="48502"/>
    <cellStyle name="40% - Accent4 4" xfId="238"/>
    <cellStyle name="40% - Accent4 4 10" xfId="48503"/>
    <cellStyle name="40% - Accent4 4 10 2" xfId="48504"/>
    <cellStyle name="40% - Accent4 4 11" xfId="48505"/>
    <cellStyle name="40% - Accent4 4 11 2" xfId="48506"/>
    <cellStyle name="40% - Accent4 4 12" xfId="48507"/>
    <cellStyle name="40% - Accent4 4 2" xfId="239"/>
    <cellStyle name="40% - Accent4 4 2 10" xfId="48508"/>
    <cellStyle name="40% - Accent4 4 2 10 2" xfId="48509"/>
    <cellStyle name="40% - Accent4 4 2 11" xfId="48510"/>
    <cellStyle name="40% - Accent4 4 2 2" xfId="240"/>
    <cellStyle name="40% - Accent4 4 2 2 2" xfId="241"/>
    <cellStyle name="40% - Accent4 4 2 2 2 2" xfId="48511"/>
    <cellStyle name="40% - Accent4 4 2 2 2 2 2" xfId="48512"/>
    <cellStyle name="40% - Accent4 4 2 2 2 2 2 2" xfId="48513"/>
    <cellStyle name="40% - Accent4 4 2 2 2 2 2 2 2" xfId="48514"/>
    <cellStyle name="40% - Accent4 4 2 2 2 2 2 2 2 2" xfId="48515"/>
    <cellStyle name="40% - Accent4 4 2 2 2 2 2 2 3" xfId="48516"/>
    <cellStyle name="40% - Accent4 4 2 2 2 2 2 3" xfId="48517"/>
    <cellStyle name="40% - Accent4 4 2 2 2 2 2 3 2" xfId="48518"/>
    <cellStyle name="40% - Accent4 4 2 2 2 2 2 4" xfId="48519"/>
    <cellStyle name="40% - Accent4 4 2 2 2 2 3" xfId="48520"/>
    <cellStyle name="40% - Accent4 4 2 2 2 2 3 2" xfId="48521"/>
    <cellStyle name="40% - Accent4 4 2 2 2 2 3 2 2" xfId="48522"/>
    <cellStyle name="40% - Accent4 4 2 2 2 2 3 2 2 2" xfId="48523"/>
    <cellStyle name="40% - Accent4 4 2 2 2 2 3 2 3" xfId="48524"/>
    <cellStyle name="40% - Accent4 4 2 2 2 2 3 3" xfId="48525"/>
    <cellStyle name="40% - Accent4 4 2 2 2 2 3 3 2" xfId="48526"/>
    <cellStyle name="40% - Accent4 4 2 2 2 2 3 4" xfId="48527"/>
    <cellStyle name="40% - Accent4 4 2 2 2 2 4" xfId="48528"/>
    <cellStyle name="40% - Accent4 4 2 2 2 2 4 2" xfId="48529"/>
    <cellStyle name="40% - Accent4 4 2 2 2 2 4 2 2" xfId="48530"/>
    <cellStyle name="40% - Accent4 4 2 2 2 2 4 3" xfId="48531"/>
    <cellStyle name="40% - Accent4 4 2 2 2 2 5" xfId="48532"/>
    <cellStyle name="40% - Accent4 4 2 2 2 2 5 2" xfId="48533"/>
    <cellStyle name="40% - Accent4 4 2 2 2 2 6" xfId="48534"/>
    <cellStyle name="40% - Accent4 4 2 2 2 3" xfId="48535"/>
    <cellStyle name="40% - Accent4 4 2 2 2 3 2" xfId="48536"/>
    <cellStyle name="40% - Accent4 4 2 2 2 3 2 2" xfId="48537"/>
    <cellStyle name="40% - Accent4 4 2 2 2 3 2 2 2" xfId="48538"/>
    <cellStyle name="40% - Accent4 4 2 2 2 3 2 3" xfId="48539"/>
    <cellStyle name="40% - Accent4 4 2 2 2 3 3" xfId="48540"/>
    <cellStyle name="40% - Accent4 4 2 2 2 3 3 2" xfId="48541"/>
    <cellStyle name="40% - Accent4 4 2 2 2 3 4" xfId="48542"/>
    <cellStyle name="40% - Accent4 4 2 2 2 4" xfId="48543"/>
    <cellStyle name="40% - Accent4 4 2 2 2 4 2" xfId="48544"/>
    <cellStyle name="40% - Accent4 4 2 2 2 4 2 2" xfId="48545"/>
    <cellStyle name="40% - Accent4 4 2 2 2 4 2 2 2" xfId="48546"/>
    <cellStyle name="40% - Accent4 4 2 2 2 4 2 3" xfId="48547"/>
    <cellStyle name="40% - Accent4 4 2 2 2 4 3" xfId="48548"/>
    <cellStyle name="40% - Accent4 4 2 2 2 4 3 2" xfId="48549"/>
    <cellStyle name="40% - Accent4 4 2 2 2 4 4" xfId="48550"/>
    <cellStyle name="40% - Accent4 4 2 2 2 5" xfId="48551"/>
    <cellStyle name="40% - Accent4 4 2 2 2 5 2" xfId="48552"/>
    <cellStyle name="40% - Accent4 4 2 2 2 5 2 2" xfId="48553"/>
    <cellStyle name="40% - Accent4 4 2 2 2 5 3" xfId="48554"/>
    <cellStyle name="40% - Accent4 4 2 2 2 6" xfId="48555"/>
    <cellStyle name="40% - Accent4 4 2 2 2 6 2" xfId="48556"/>
    <cellStyle name="40% - Accent4 4 2 2 2 7" xfId="48557"/>
    <cellStyle name="40% - Accent4 4 2 2 3" xfId="48558"/>
    <cellStyle name="40% - Accent4 4 2 2 3 2" xfId="48559"/>
    <cellStyle name="40% - Accent4 4 2 2 3 2 2" xfId="48560"/>
    <cellStyle name="40% - Accent4 4 2 2 3 2 2 2" xfId="48561"/>
    <cellStyle name="40% - Accent4 4 2 2 3 2 2 2 2" xfId="48562"/>
    <cellStyle name="40% - Accent4 4 2 2 3 2 2 3" xfId="48563"/>
    <cellStyle name="40% - Accent4 4 2 2 3 2 3" xfId="48564"/>
    <cellStyle name="40% - Accent4 4 2 2 3 2 3 2" xfId="48565"/>
    <cellStyle name="40% - Accent4 4 2 2 3 2 4" xfId="48566"/>
    <cellStyle name="40% - Accent4 4 2 2 3 3" xfId="48567"/>
    <cellStyle name="40% - Accent4 4 2 2 3 3 2" xfId="48568"/>
    <cellStyle name="40% - Accent4 4 2 2 3 3 2 2" xfId="48569"/>
    <cellStyle name="40% - Accent4 4 2 2 3 3 2 2 2" xfId="48570"/>
    <cellStyle name="40% - Accent4 4 2 2 3 3 2 3" xfId="48571"/>
    <cellStyle name="40% - Accent4 4 2 2 3 3 3" xfId="48572"/>
    <cellStyle name="40% - Accent4 4 2 2 3 3 3 2" xfId="48573"/>
    <cellStyle name="40% - Accent4 4 2 2 3 3 4" xfId="48574"/>
    <cellStyle name="40% - Accent4 4 2 2 3 4" xfId="48575"/>
    <cellStyle name="40% - Accent4 4 2 2 3 4 2" xfId="48576"/>
    <cellStyle name="40% - Accent4 4 2 2 3 4 2 2" xfId="48577"/>
    <cellStyle name="40% - Accent4 4 2 2 3 4 3" xfId="48578"/>
    <cellStyle name="40% - Accent4 4 2 2 3 5" xfId="48579"/>
    <cellStyle name="40% - Accent4 4 2 2 3 5 2" xfId="48580"/>
    <cellStyle name="40% - Accent4 4 2 2 3 6" xfId="48581"/>
    <cellStyle name="40% - Accent4 4 2 2 4" xfId="48582"/>
    <cellStyle name="40% - Accent4 4 2 2 4 2" xfId="48583"/>
    <cellStyle name="40% - Accent4 4 2 2 4 2 2" xfId="48584"/>
    <cellStyle name="40% - Accent4 4 2 2 4 2 2 2" xfId="48585"/>
    <cellStyle name="40% - Accent4 4 2 2 4 2 3" xfId="48586"/>
    <cellStyle name="40% - Accent4 4 2 2 4 3" xfId="48587"/>
    <cellStyle name="40% - Accent4 4 2 2 4 3 2" xfId="48588"/>
    <cellStyle name="40% - Accent4 4 2 2 4 4" xfId="48589"/>
    <cellStyle name="40% - Accent4 4 2 2 5" xfId="48590"/>
    <cellStyle name="40% - Accent4 4 2 2 5 2" xfId="48591"/>
    <cellStyle name="40% - Accent4 4 2 2 5 2 2" xfId="48592"/>
    <cellStyle name="40% - Accent4 4 2 2 5 2 2 2" xfId="48593"/>
    <cellStyle name="40% - Accent4 4 2 2 5 2 3" xfId="48594"/>
    <cellStyle name="40% - Accent4 4 2 2 5 3" xfId="48595"/>
    <cellStyle name="40% - Accent4 4 2 2 5 3 2" xfId="48596"/>
    <cellStyle name="40% - Accent4 4 2 2 5 4" xfId="48597"/>
    <cellStyle name="40% - Accent4 4 2 2 6" xfId="48598"/>
    <cellStyle name="40% - Accent4 4 2 2 6 2" xfId="48599"/>
    <cellStyle name="40% - Accent4 4 2 2 6 2 2" xfId="48600"/>
    <cellStyle name="40% - Accent4 4 2 2 6 3" xfId="48601"/>
    <cellStyle name="40% - Accent4 4 2 2 7" xfId="48602"/>
    <cellStyle name="40% - Accent4 4 2 2 7 2" xfId="48603"/>
    <cellStyle name="40% - Accent4 4 2 2 8" xfId="48604"/>
    <cellStyle name="40% - Accent4 4 2 3" xfId="242"/>
    <cellStyle name="40% - Accent4 4 2 3 2" xfId="48605"/>
    <cellStyle name="40% - Accent4 4 2 3 2 2" xfId="48606"/>
    <cellStyle name="40% - Accent4 4 2 3 2 2 2" xfId="48607"/>
    <cellStyle name="40% - Accent4 4 2 3 2 2 2 2" xfId="48608"/>
    <cellStyle name="40% - Accent4 4 2 3 2 2 2 2 2" xfId="48609"/>
    <cellStyle name="40% - Accent4 4 2 3 2 2 2 3" xfId="48610"/>
    <cellStyle name="40% - Accent4 4 2 3 2 2 3" xfId="48611"/>
    <cellStyle name="40% - Accent4 4 2 3 2 2 3 2" xfId="48612"/>
    <cellStyle name="40% - Accent4 4 2 3 2 2 4" xfId="48613"/>
    <cellStyle name="40% - Accent4 4 2 3 2 3" xfId="48614"/>
    <cellStyle name="40% - Accent4 4 2 3 2 3 2" xfId="48615"/>
    <cellStyle name="40% - Accent4 4 2 3 2 3 2 2" xfId="48616"/>
    <cellStyle name="40% - Accent4 4 2 3 2 3 2 2 2" xfId="48617"/>
    <cellStyle name="40% - Accent4 4 2 3 2 3 2 3" xfId="48618"/>
    <cellStyle name="40% - Accent4 4 2 3 2 3 3" xfId="48619"/>
    <cellStyle name="40% - Accent4 4 2 3 2 3 3 2" xfId="48620"/>
    <cellStyle name="40% - Accent4 4 2 3 2 3 4" xfId="48621"/>
    <cellStyle name="40% - Accent4 4 2 3 2 4" xfId="48622"/>
    <cellStyle name="40% - Accent4 4 2 3 2 4 2" xfId="48623"/>
    <cellStyle name="40% - Accent4 4 2 3 2 4 2 2" xfId="48624"/>
    <cellStyle name="40% - Accent4 4 2 3 2 4 3" xfId="48625"/>
    <cellStyle name="40% - Accent4 4 2 3 2 5" xfId="48626"/>
    <cellStyle name="40% - Accent4 4 2 3 2 5 2" xfId="48627"/>
    <cellStyle name="40% - Accent4 4 2 3 2 6" xfId="48628"/>
    <cellStyle name="40% - Accent4 4 2 3 3" xfId="48629"/>
    <cellStyle name="40% - Accent4 4 2 3 3 2" xfId="48630"/>
    <cellStyle name="40% - Accent4 4 2 3 3 2 2" xfId="48631"/>
    <cellStyle name="40% - Accent4 4 2 3 3 2 2 2" xfId="48632"/>
    <cellStyle name="40% - Accent4 4 2 3 3 2 3" xfId="48633"/>
    <cellStyle name="40% - Accent4 4 2 3 3 3" xfId="48634"/>
    <cellStyle name="40% - Accent4 4 2 3 3 3 2" xfId="48635"/>
    <cellStyle name="40% - Accent4 4 2 3 3 4" xfId="48636"/>
    <cellStyle name="40% - Accent4 4 2 3 4" xfId="48637"/>
    <cellStyle name="40% - Accent4 4 2 3 4 2" xfId="48638"/>
    <cellStyle name="40% - Accent4 4 2 3 4 2 2" xfId="48639"/>
    <cellStyle name="40% - Accent4 4 2 3 4 2 2 2" xfId="48640"/>
    <cellStyle name="40% - Accent4 4 2 3 4 2 3" xfId="48641"/>
    <cellStyle name="40% - Accent4 4 2 3 4 3" xfId="48642"/>
    <cellStyle name="40% - Accent4 4 2 3 4 3 2" xfId="48643"/>
    <cellStyle name="40% - Accent4 4 2 3 4 4" xfId="48644"/>
    <cellStyle name="40% - Accent4 4 2 3 5" xfId="48645"/>
    <cellStyle name="40% - Accent4 4 2 3 5 2" xfId="48646"/>
    <cellStyle name="40% - Accent4 4 2 3 5 2 2" xfId="48647"/>
    <cellStyle name="40% - Accent4 4 2 3 5 3" xfId="48648"/>
    <cellStyle name="40% - Accent4 4 2 3 6" xfId="48649"/>
    <cellStyle name="40% - Accent4 4 2 3 6 2" xfId="48650"/>
    <cellStyle name="40% - Accent4 4 2 3 7" xfId="48651"/>
    <cellStyle name="40% - Accent4 4 2 4" xfId="48652"/>
    <cellStyle name="40% - Accent4 4 2 4 2" xfId="48653"/>
    <cellStyle name="40% - Accent4 4 2 4 2 2" xfId="48654"/>
    <cellStyle name="40% - Accent4 4 2 4 2 2 2" xfId="48655"/>
    <cellStyle name="40% - Accent4 4 2 4 2 2 2 2" xfId="48656"/>
    <cellStyle name="40% - Accent4 4 2 4 2 2 3" xfId="48657"/>
    <cellStyle name="40% - Accent4 4 2 4 2 3" xfId="48658"/>
    <cellStyle name="40% - Accent4 4 2 4 2 3 2" xfId="48659"/>
    <cellStyle name="40% - Accent4 4 2 4 2 4" xfId="48660"/>
    <cellStyle name="40% - Accent4 4 2 4 3" xfId="48661"/>
    <cellStyle name="40% - Accent4 4 2 4 3 2" xfId="48662"/>
    <cellStyle name="40% - Accent4 4 2 4 3 2 2" xfId="48663"/>
    <cellStyle name="40% - Accent4 4 2 4 3 2 2 2" xfId="48664"/>
    <cellStyle name="40% - Accent4 4 2 4 3 2 3" xfId="48665"/>
    <cellStyle name="40% - Accent4 4 2 4 3 3" xfId="48666"/>
    <cellStyle name="40% - Accent4 4 2 4 3 3 2" xfId="48667"/>
    <cellStyle name="40% - Accent4 4 2 4 3 4" xfId="48668"/>
    <cellStyle name="40% - Accent4 4 2 4 4" xfId="48669"/>
    <cellStyle name="40% - Accent4 4 2 4 4 2" xfId="48670"/>
    <cellStyle name="40% - Accent4 4 2 4 4 2 2" xfId="48671"/>
    <cellStyle name="40% - Accent4 4 2 4 4 3" xfId="48672"/>
    <cellStyle name="40% - Accent4 4 2 4 5" xfId="48673"/>
    <cellStyle name="40% - Accent4 4 2 4 5 2" xfId="48674"/>
    <cellStyle name="40% - Accent4 4 2 4 6" xfId="48675"/>
    <cellStyle name="40% - Accent4 4 2 5" xfId="48676"/>
    <cellStyle name="40% - Accent4 4 2 5 2" xfId="48677"/>
    <cellStyle name="40% - Accent4 4 2 5 2 2" xfId="48678"/>
    <cellStyle name="40% - Accent4 4 2 5 2 2 2" xfId="48679"/>
    <cellStyle name="40% - Accent4 4 2 5 2 2 2 2" xfId="48680"/>
    <cellStyle name="40% - Accent4 4 2 5 2 2 3" xfId="48681"/>
    <cellStyle name="40% - Accent4 4 2 5 2 3" xfId="48682"/>
    <cellStyle name="40% - Accent4 4 2 5 2 3 2" xfId="48683"/>
    <cellStyle name="40% - Accent4 4 2 5 2 4" xfId="48684"/>
    <cellStyle name="40% - Accent4 4 2 5 3" xfId="48685"/>
    <cellStyle name="40% - Accent4 4 2 5 3 2" xfId="48686"/>
    <cellStyle name="40% - Accent4 4 2 5 3 2 2" xfId="48687"/>
    <cellStyle name="40% - Accent4 4 2 5 3 2 2 2" xfId="48688"/>
    <cellStyle name="40% - Accent4 4 2 5 3 2 3" xfId="48689"/>
    <cellStyle name="40% - Accent4 4 2 5 3 3" xfId="48690"/>
    <cellStyle name="40% - Accent4 4 2 5 3 3 2" xfId="48691"/>
    <cellStyle name="40% - Accent4 4 2 5 3 4" xfId="48692"/>
    <cellStyle name="40% - Accent4 4 2 5 4" xfId="48693"/>
    <cellStyle name="40% - Accent4 4 2 5 4 2" xfId="48694"/>
    <cellStyle name="40% - Accent4 4 2 5 4 2 2" xfId="48695"/>
    <cellStyle name="40% - Accent4 4 2 5 4 3" xfId="48696"/>
    <cellStyle name="40% - Accent4 4 2 5 5" xfId="48697"/>
    <cellStyle name="40% - Accent4 4 2 5 5 2" xfId="48698"/>
    <cellStyle name="40% - Accent4 4 2 5 6" xfId="48699"/>
    <cellStyle name="40% - Accent4 4 2 6" xfId="48700"/>
    <cellStyle name="40% - Accent4 4 2 6 2" xfId="48701"/>
    <cellStyle name="40% - Accent4 4 2 6 2 2" xfId="48702"/>
    <cellStyle name="40% - Accent4 4 2 6 2 2 2" xfId="48703"/>
    <cellStyle name="40% - Accent4 4 2 6 2 3" xfId="48704"/>
    <cellStyle name="40% - Accent4 4 2 6 3" xfId="48705"/>
    <cellStyle name="40% - Accent4 4 2 6 3 2" xfId="48706"/>
    <cellStyle name="40% - Accent4 4 2 6 4" xfId="48707"/>
    <cellStyle name="40% - Accent4 4 2 7" xfId="48708"/>
    <cellStyle name="40% - Accent4 4 2 7 2" xfId="48709"/>
    <cellStyle name="40% - Accent4 4 2 7 2 2" xfId="48710"/>
    <cellStyle name="40% - Accent4 4 2 7 2 2 2" xfId="48711"/>
    <cellStyle name="40% - Accent4 4 2 7 2 3" xfId="48712"/>
    <cellStyle name="40% - Accent4 4 2 7 3" xfId="48713"/>
    <cellStyle name="40% - Accent4 4 2 7 3 2" xfId="48714"/>
    <cellStyle name="40% - Accent4 4 2 7 4" xfId="48715"/>
    <cellStyle name="40% - Accent4 4 2 8" xfId="48716"/>
    <cellStyle name="40% - Accent4 4 2 8 2" xfId="48717"/>
    <cellStyle name="40% - Accent4 4 2 8 2 2" xfId="48718"/>
    <cellStyle name="40% - Accent4 4 2 8 3" xfId="48719"/>
    <cellStyle name="40% - Accent4 4 2 9" xfId="48720"/>
    <cellStyle name="40% - Accent4 4 2 9 2" xfId="48721"/>
    <cellStyle name="40% - Accent4 4 3" xfId="243"/>
    <cellStyle name="40% - Accent4 4 3 2" xfId="244"/>
    <cellStyle name="40% - Accent4 4 3 2 2" xfId="48722"/>
    <cellStyle name="40% - Accent4 4 3 2 2 2" xfId="48723"/>
    <cellStyle name="40% - Accent4 4 3 2 2 2 2" xfId="48724"/>
    <cellStyle name="40% - Accent4 4 3 2 2 2 2 2" xfId="48725"/>
    <cellStyle name="40% - Accent4 4 3 2 2 2 2 2 2" xfId="48726"/>
    <cellStyle name="40% - Accent4 4 3 2 2 2 2 3" xfId="48727"/>
    <cellStyle name="40% - Accent4 4 3 2 2 2 3" xfId="48728"/>
    <cellStyle name="40% - Accent4 4 3 2 2 2 3 2" xfId="48729"/>
    <cellStyle name="40% - Accent4 4 3 2 2 2 4" xfId="48730"/>
    <cellStyle name="40% - Accent4 4 3 2 2 3" xfId="48731"/>
    <cellStyle name="40% - Accent4 4 3 2 2 3 2" xfId="48732"/>
    <cellStyle name="40% - Accent4 4 3 2 2 3 2 2" xfId="48733"/>
    <cellStyle name="40% - Accent4 4 3 2 2 3 2 2 2" xfId="48734"/>
    <cellStyle name="40% - Accent4 4 3 2 2 3 2 3" xfId="48735"/>
    <cellStyle name="40% - Accent4 4 3 2 2 3 3" xfId="48736"/>
    <cellStyle name="40% - Accent4 4 3 2 2 3 3 2" xfId="48737"/>
    <cellStyle name="40% - Accent4 4 3 2 2 3 4" xfId="48738"/>
    <cellStyle name="40% - Accent4 4 3 2 2 4" xfId="48739"/>
    <cellStyle name="40% - Accent4 4 3 2 2 4 2" xfId="48740"/>
    <cellStyle name="40% - Accent4 4 3 2 2 4 2 2" xfId="48741"/>
    <cellStyle name="40% - Accent4 4 3 2 2 4 3" xfId="48742"/>
    <cellStyle name="40% - Accent4 4 3 2 2 5" xfId="48743"/>
    <cellStyle name="40% - Accent4 4 3 2 2 5 2" xfId="48744"/>
    <cellStyle name="40% - Accent4 4 3 2 2 6" xfId="48745"/>
    <cellStyle name="40% - Accent4 4 3 2 3" xfId="48746"/>
    <cellStyle name="40% - Accent4 4 3 2 3 2" xfId="48747"/>
    <cellStyle name="40% - Accent4 4 3 2 3 2 2" xfId="48748"/>
    <cellStyle name="40% - Accent4 4 3 2 3 2 2 2" xfId="48749"/>
    <cellStyle name="40% - Accent4 4 3 2 3 2 3" xfId="48750"/>
    <cellStyle name="40% - Accent4 4 3 2 3 3" xfId="48751"/>
    <cellStyle name="40% - Accent4 4 3 2 3 3 2" xfId="48752"/>
    <cellStyle name="40% - Accent4 4 3 2 3 4" xfId="48753"/>
    <cellStyle name="40% - Accent4 4 3 2 4" xfId="48754"/>
    <cellStyle name="40% - Accent4 4 3 2 4 2" xfId="48755"/>
    <cellStyle name="40% - Accent4 4 3 2 4 2 2" xfId="48756"/>
    <cellStyle name="40% - Accent4 4 3 2 4 2 2 2" xfId="48757"/>
    <cellStyle name="40% - Accent4 4 3 2 4 2 3" xfId="48758"/>
    <cellStyle name="40% - Accent4 4 3 2 4 3" xfId="48759"/>
    <cellStyle name="40% - Accent4 4 3 2 4 3 2" xfId="48760"/>
    <cellStyle name="40% - Accent4 4 3 2 4 4" xfId="48761"/>
    <cellStyle name="40% - Accent4 4 3 2 5" xfId="48762"/>
    <cellStyle name="40% - Accent4 4 3 2 5 2" xfId="48763"/>
    <cellStyle name="40% - Accent4 4 3 2 5 2 2" xfId="48764"/>
    <cellStyle name="40% - Accent4 4 3 2 5 3" xfId="48765"/>
    <cellStyle name="40% - Accent4 4 3 2 6" xfId="48766"/>
    <cellStyle name="40% - Accent4 4 3 2 6 2" xfId="48767"/>
    <cellStyle name="40% - Accent4 4 3 2 7" xfId="48768"/>
    <cellStyle name="40% - Accent4 4 3 3" xfId="48769"/>
    <cellStyle name="40% - Accent4 4 3 3 2" xfId="48770"/>
    <cellStyle name="40% - Accent4 4 3 3 2 2" xfId="48771"/>
    <cellStyle name="40% - Accent4 4 3 3 2 2 2" xfId="48772"/>
    <cellStyle name="40% - Accent4 4 3 3 2 2 2 2" xfId="48773"/>
    <cellStyle name="40% - Accent4 4 3 3 2 2 3" xfId="48774"/>
    <cellStyle name="40% - Accent4 4 3 3 2 3" xfId="48775"/>
    <cellStyle name="40% - Accent4 4 3 3 2 3 2" xfId="48776"/>
    <cellStyle name="40% - Accent4 4 3 3 2 4" xfId="48777"/>
    <cellStyle name="40% - Accent4 4 3 3 3" xfId="48778"/>
    <cellStyle name="40% - Accent4 4 3 3 3 2" xfId="48779"/>
    <cellStyle name="40% - Accent4 4 3 3 3 2 2" xfId="48780"/>
    <cellStyle name="40% - Accent4 4 3 3 3 2 2 2" xfId="48781"/>
    <cellStyle name="40% - Accent4 4 3 3 3 2 3" xfId="48782"/>
    <cellStyle name="40% - Accent4 4 3 3 3 3" xfId="48783"/>
    <cellStyle name="40% - Accent4 4 3 3 3 3 2" xfId="48784"/>
    <cellStyle name="40% - Accent4 4 3 3 3 4" xfId="48785"/>
    <cellStyle name="40% - Accent4 4 3 3 4" xfId="48786"/>
    <cellStyle name="40% - Accent4 4 3 3 4 2" xfId="48787"/>
    <cellStyle name="40% - Accent4 4 3 3 4 2 2" xfId="48788"/>
    <cellStyle name="40% - Accent4 4 3 3 4 3" xfId="48789"/>
    <cellStyle name="40% - Accent4 4 3 3 5" xfId="48790"/>
    <cellStyle name="40% - Accent4 4 3 3 5 2" xfId="48791"/>
    <cellStyle name="40% - Accent4 4 3 3 6" xfId="48792"/>
    <cellStyle name="40% - Accent4 4 3 4" xfId="48793"/>
    <cellStyle name="40% - Accent4 4 3 4 2" xfId="48794"/>
    <cellStyle name="40% - Accent4 4 3 4 2 2" xfId="48795"/>
    <cellStyle name="40% - Accent4 4 3 4 2 2 2" xfId="48796"/>
    <cellStyle name="40% - Accent4 4 3 4 2 3" xfId="48797"/>
    <cellStyle name="40% - Accent4 4 3 4 3" xfId="48798"/>
    <cellStyle name="40% - Accent4 4 3 4 3 2" xfId="48799"/>
    <cellStyle name="40% - Accent4 4 3 4 4" xfId="48800"/>
    <cellStyle name="40% - Accent4 4 3 5" xfId="48801"/>
    <cellStyle name="40% - Accent4 4 3 5 2" xfId="48802"/>
    <cellStyle name="40% - Accent4 4 3 5 2 2" xfId="48803"/>
    <cellStyle name="40% - Accent4 4 3 5 2 2 2" xfId="48804"/>
    <cellStyle name="40% - Accent4 4 3 5 2 3" xfId="48805"/>
    <cellStyle name="40% - Accent4 4 3 5 3" xfId="48806"/>
    <cellStyle name="40% - Accent4 4 3 5 3 2" xfId="48807"/>
    <cellStyle name="40% - Accent4 4 3 5 4" xfId="48808"/>
    <cellStyle name="40% - Accent4 4 3 6" xfId="48809"/>
    <cellStyle name="40% - Accent4 4 3 6 2" xfId="48810"/>
    <cellStyle name="40% - Accent4 4 3 6 2 2" xfId="48811"/>
    <cellStyle name="40% - Accent4 4 3 6 3" xfId="48812"/>
    <cellStyle name="40% - Accent4 4 3 7" xfId="48813"/>
    <cellStyle name="40% - Accent4 4 3 7 2" xfId="48814"/>
    <cellStyle name="40% - Accent4 4 3 8" xfId="48815"/>
    <cellStyle name="40% - Accent4 4 4" xfId="245"/>
    <cellStyle name="40% - Accent4 4 4 2" xfId="48816"/>
    <cellStyle name="40% - Accent4 4 4 2 2" xfId="48817"/>
    <cellStyle name="40% - Accent4 4 4 2 2 2" xfId="48818"/>
    <cellStyle name="40% - Accent4 4 4 2 2 2 2" xfId="48819"/>
    <cellStyle name="40% - Accent4 4 4 2 2 2 2 2" xfId="48820"/>
    <cellStyle name="40% - Accent4 4 4 2 2 2 3" xfId="48821"/>
    <cellStyle name="40% - Accent4 4 4 2 2 3" xfId="48822"/>
    <cellStyle name="40% - Accent4 4 4 2 2 3 2" xfId="48823"/>
    <cellStyle name="40% - Accent4 4 4 2 2 4" xfId="48824"/>
    <cellStyle name="40% - Accent4 4 4 2 3" xfId="48825"/>
    <cellStyle name="40% - Accent4 4 4 2 3 2" xfId="48826"/>
    <cellStyle name="40% - Accent4 4 4 2 3 2 2" xfId="48827"/>
    <cellStyle name="40% - Accent4 4 4 2 3 2 2 2" xfId="48828"/>
    <cellStyle name="40% - Accent4 4 4 2 3 2 3" xfId="48829"/>
    <cellStyle name="40% - Accent4 4 4 2 3 3" xfId="48830"/>
    <cellStyle name="40% - Accent4 4 4 2 3 3 2" xfId="48831"/>
    <cellStyle name="40% - Accent4 4 4 2 3 4" xfId="48832"/>
    <cellStyle name="40% - Accent4 4 4 2 4" xfId="48833"/>
    <cellStyle name="40% - Accent4 4 4 2 4 2" xfId="48834"/>
    <cellStyle name="40% - Accent4 4 4 2 4 2 2" xfId="48835"/>
    <cellStyle name="40% - Accent4 4 4 2 4 3" xfId="48836"/>
    <cellStyle name="40% - Accent4 4 4 2 5" xfId="48837"/>
    <cellStyle name="40% - Accent4 4 4 2 5 2" xfId="48838"/>
    <cellStyle name="40% - Accent4 4 4 2 6" xfId="48839"/>
    <cellStyle name="40% - Accent4 4 4 3" xfId="48840"/>
    <cellStyle name="40% - Accent4 4 4 3 2" xfId="48841"/>
    <cellStyle name="40% - Accent4 4 4 3 2 2" xfId="48842"/>
    <cellStyle name="40% - Accent4 4 4 3 2 2 2" xfId="48843"/>
    <cellStyle name="40% - Accent4 4 4 3 2 3" xfId="48844"/>
    <cellStyle name="40% - Accent4 4 4 3 3" xfId="48845"/>
    <cellStyle name="40% - Accent4 4 4 3 3 2" xfId="48846"/>
    <cellStyle name="40% - Accent4 4 4 3 4" xfId="48847"/>
    <cellStyle name="40% - Accent4 4 4 4" xfId="48848"/>
    <cellStyle name="40% - Accent4 4 4 4 2" xfId="48849"/>
    <cellStyle name="40% - Accent4 4 4 4 2 2" xfId="48850"/>
    <cellStyle name="40% - Accent4 4 4 4 2 2 2" xfId="48851"/>
    <cellStyle name="40% - Accent4 4 4 4 2 3" xfId="48852"/>
    <cellStyle name="40% - Accent4 4 4 4 3" xfId="48853"/>
    <cellStyle name="40% - Accent4 4 4 4 3 2" xfId="48854"/>
    <cellStyle name="40% - Accent4 4 4 4 4" xfId="48855"/>
    <cellStyle name="40% - Accent4 4 4 5" xfId="48856"/>
    <cellStyle name="40% - Accent4 4 4 5 2" xfId="48857"/>
    <cellStyle name="40% - Accent4 4 4 5 2 2" xfId="48858"/>
    <cellStyle name="40% - Accent4 4 4 5 3" xfId="48859"/>
    <cellStyle name="40% - Accent4 4 4 6" xfId="48860"/>
    <cellStyle name="40% - Accent4 4 4 6 2" xfId="48861"/>
    <cellStyle name="40% - Accent4 4 4 7" xfId="48862"/>
    <cellStyle name="40% - Accent4 4 5" xfId="48863"/>
    <cellStyle name="40% - Accent4 4 5 2" xfId="48864"/>
    <cellStyle name="40% - Accent4 4 5 2 2" xfId="48865"/>
    <cellStyle name="40% - Accent4 4 5 2 2 2" xfId="48866"/>
    <cellStyle name="40% - Accent4 4 5 2 2 2 2" xfId="48867"/>
    <cellStyle name="40% - Accent4 4 5 2 2 3" xfId="48868"/>
    <cellStyle name="40% - Accent4 4 5 2 3" xfId="48869"/>
    <cellStyle name="40% - Accent4 4 5 2 3 2" xfId="48870"/>
    <cellStyle name="40% - Accent4 4 5 2 4" xfId="48871"/>
    <cellStyle name="40% - Accent4 4 5 3" xfId="48872"/>
    <cellStyle name="40% - Accent4 4 5 3 2" xfId="48873"/>
    <cellStyle name="40% - Accent4 4 5 3 2 2" xfId="48874"/>
    <cellStyle name="40% - Accent4 4 5 3 2 2 2" xfId="48875"/>
    <cellStyle name="40% - Accent4 4 5 3 2 3" xfId="48876"/>
    <cellStyle name="40% - Accent4 4 5 3 3" xfId="48877"/>
    <cellStyle name="40% - Accent4 4 5 3 3 2" xfId="48878"/>
    <cellStyle name="40% - Accent4 4 5 3 4" xfId="48879"/>
    <cellStyle name="40% - Accent4 4 5 4" xfId="48880"/>
    <cellStyle name="40% - Accent4 4 5 4 2" xfId="48881"/>
    <cellStyle name="40% - Accent4 4 5 4 2 2" xfId="48882"/>
    <cellStyle name="40% - Accent4 4 5 4 3" xfId="48883"/>
    <cellStyle name="40% - Accent4 4 5 5" xfId="48884"/>
    <cellStyle name="40% - Accent4 4 5 5 2" xfId="48885"/>
    <cellStyle name="40% - Accent4 4 5 6" xfId="48886"/>
    <cellStyle name="40% - Accent4 4 6" xfId="48887"/>
    <cellStyle name="40% - Accent4 4 6 2" xfId="48888"/>
    <cellStyle name="40% - Accent4 4 6 2 2" xfId="48889"/>
    <cellStyle name="40% - Accent4 4 6 2 2 2" xfId="48890"/>
    <cellStyle name="40% - Accent4 4 6 2 2 2 2" xfId="48891"/>
    <cellStyle name="40% - Accent4 4 6 2 2 3" xfId="48892"/>
    <cellStyle name="40% - Accent4 4 6 2 3" xfId="48893"/>
    <cellStyle name="40% - Accent4 4 6 2 3 2" xfId="48894"/>
    <cellStyle name="40% - Accent4 4 6 2 4" xfId="48895"/>
    <cellStyle name="40% - Accent4 4 6 3" xfId="48896"/>
    <cellStyle name="40% - Accent4 4 6 3 2" xfId="48897"/>
    <cellStyle name="40% - Accent4 4 6 3 2 2" xfId="48898"/>
    <cellStyle name="40% - Accent4 4 6 3 2 2 2" xfId="48899"/>
    <cellStyle name="40% - Accent4 4 6 3 2 3" xfId="48900"/>
    <cellStyle name="40% - Accent4 4 6 3 3" xfId="48901"/>
    <cellStyle name="40% - Accent4 4 6 3 3 2" xfId="48902"/>
    <cellStyle name="40% - Accent4 4 6 3 4" xfId="48903"/>
    <cellStyle name="40% - Accent4 4 6 4" xfId="48904"/>
    <cellStyle name="40% - Accent4 4 6 4 2" xfId="48905"/>
    <cellStyle name="40% - Accent4 4 6 4 2 2" xfId="48906"/>
    <cellStyle name="40% - Accent4 4 6 4 3" xfId="48907"/>
    <cellStyle name="40% - Accent4 4 6 5" xfId="48908"/>
    <cellStyle name="40% - Accent4 4 6 5 2" xfId="48909"/>
    <cellStyle name="40% - Accent4 4 6 6" xfId="48910"/>
    <cellStyle name="40% - Accent4 4 7" xfId="48911"/>
    <cellStyle name="40% - Accent4 4 7 2" xfId="48912"/>
    <cellStyle name="40% - Accent4 4 7 2 2" xfId="48913"/>
    <cellStyle name="40% - Accent4 4 7 2 2 2" xfId="48914"/>
    <cellStyle name="40% - Accent4 4 7 2 3" xfId="48915"/>
    <cellStyle name="40% - Accent4 4 7 3" xfId="48916"/>
    <cellStyle name="40% - Accent4 4 7 3 2" xfId="48917"/>
    <cellStyle name="40% - Accent4 4 7 4" xfId="48918"/>
    <cellStyle name="40% - Accent4 4 8" xfId="48919"/>
    <cellStyle name="40% - Accent4 4 8 2" xfId="48920"/>
    <cellStyle name="40% - Accent4 4 8 2 2" xfId="48921"/>
    <cellStyle name="40% - Accent4 4 8 2 2 2" xfId="48922"/>
    <cellStyle name="40% - Accent4 4 8 2 3" xfId="48923"/>
    <cellStyle name="40% - Accent4 4 8 3" xfId="48924"/>
    <cellStyle name="40% - Accent4 4 8 3 2" xfId="48925"/>
    <cellStyle name="40% - Accent4 4 8 4" xfId="48926"/>
    <cellStyle name="40% - Accent4 4 9" xfId="48927"/>
    <cellStyle name="40% - Accent4 4 9 2" xfId="48928"/>
    <cellStyle name="40% - Accent4 4 9 2 2" xfId="48929"/>
    <cellStyle name="40% - Accent4 4 9 3" xfId="48930"/>
    <cellStyle name="40% - Accent5" xfId="5711" builtinId="47" customBuiltin="1"/>
    <cellStyle name="40% - Accent5 2" xfId="246"/>
    <cellStyle name="40% - Accent5 2 10" xfId="48931"/>
    <cellStyle name="40% - Accent5 2 10 2" xfId="48932"/>
    <cellStyle name="40% - Accent5 2 11" xfId="48933"/>
    <cellStyle name="40% - Accent5 2 11 2" xfId="48934"/>
    <cellStyle name="40% - Accent5 2 12" xfId="48935"/>
    <cellStyle name="40% - Accent5 2 2" xfId="247"/>
    <cellStyle name="40% - Accent5 2 2 10" xfId="48936"/>
    <cellStyle name="40% - Accent5 2 2 10 2" xfId="48937"/>
    <cellStyle name="40% - Accent5 2 2 11" xfId="48938"/>
    <cellStyle name="40% - Accent5 2 2 2" xfId="248"/>
    <cellStyle name="40% - Accent5 2 2 2 2" xfId="249"/>
    <cellStyle name="40% - Accent5 2 2 2 2 2" xfId="48939"/>
    <cellStyle name="40% - Accent5 2 2 2 2 2 2" xfId="48940"/>
    <cellStyle name="40% - Accent5 2 2 2 2 2 2 2" xfId="48941"/>
    <cellStyle name="40% - Accent5 2 2 2 2 2 2 2 2" xfId="48942"/>
    <cellStyle name="40% - Accent5 2 2 2 2 2 2 2 2 2" xfId="48943"/>
    <cellStyle name="40% - Accent5 2 2 2 2 2 2 2 3" xfId="48944"/>
    <cellStyle name="40% - Accent5 2 2 2 2 2 2 3" xfId="48945"/>
    <cellStyle name="40% - Accent5 2 2 2 2 2 2 3 2" xfId="48946"/>
    <cellStyle name="40% - Accent5 2 2 2 2 2 2 4" xfId="48947"/>
    <cellStyle name="40% - Accent5 2 2 2 2 2 3" xfId="48948"/>
    <cellStyle name="40% - Accent5 2 2 2 2 2 3 2" xfId="48949"/>
    <cellStyle name="40% - Accent5 2 2 2 2 2 3 2 2" xfId="48950"/>
    <cellStyle name="40% - Accent5 2 2 2 2 2 3 2 2 2" xfId="48951"/>
    <cellStyle name="40% - Accent5 2 2 2 2 2 3 2 3" xfId="48952"/>
    <cellStyle name="40% - Accent5 2 2 2 2 2 3 3" xfId="48953"/>
    <cellStyle name="40% - Accent5 2 2 2 2 2 3 3 2" xfId="48954"/>
    <cellStyle name="40% - Accent5 2 2 2 2 2 3 4" xfId="48955"/>
    <cellStyle name="40% - Accent5 2 2 2 2 2 4" xfId="48956"/>
    <cellStyle name="40% - Accent5 2 2 2 2 2 4 2" xfId="48957"/>
    <cellStyle name="40% - Accent5 2 2 2 2 2 4 2 2" xfId="48958"/>
    <cellStyle name="40% - Accent5 2 2 2 2 2 4 3" xfId="48959"/>
    <cellStyle name="40% - Accent5 2 2 2 2 2 5" xfId="48960"/>
    <cellStyle name="40% - Accent5 2 2 2 2 2 5 2" xfId="48961"/>
    <cellStyle name="40% - Accent5 2 2 2 2 2 6" xfId="48962"/>
    <cellStyle name="40% - Accent5 2 2 2 2 3" xfId="48963"/>
    <cellStyle name="40% - Accent5 2 2 2 2 3 2" xfId="48964"/>
    <cellStyle name="40% - Accent5 2 2 2 2 3 2 2" xfId="48965"/>
    <cellStyle name="40% - Accent5 2 2 2 2 3 2 2 2" xfId="48966"/>
    <cellStyle name="40% - Accent5 2 2 2 2 3 2 3" xfId="48967"/>
    <cellStyle name="40% - Accent5 2 2 2 2 3 3" xfId="48968"/>
    <cellStyle name="40% - Accent5 2 2 2 2 3 3 2" xfId="48969"/>
    <cellStyle name="40% - Accent5 2 2 2 2 3 4" xfId="48970"/>
    <cellStyle name="40% - Accent5 2 2 2 2 4" xfId="48971"/>
    <cellStyle name="40% - Accent5 2 2 2 2 4 2" xfId="48972"/>
    <cellStyle name="40% - Accent5 2 2 2 2 4 2 2" xfId="48973"/>
    <cellStyle name="40% - Accent5 2 2 2 2 4 2 2 2" xfId="48974"/>
    <cellStyle name="40% - Accent5 2 2 2 2 4 2 3" xfId="48975"/>
    <cellStyle name="40% - Accent5 2 2 2 2 4 3" xfId="48976"/>
    <cellStyle name="40% - Accent5 2 2 2 2 4 3 2" xfId="48977"/>
    <cellStyle name="40% - Accent5 2 2 2 2 4 4" xfId="48978"/>
    <cellStyle name="40% - Accent5 2 2 2 2 5" xfId="48979"/>
    <cellStyle name="40% - Accent5 2 2 2 2 5 2" xfId="48980"/>
    <cellStyle name="40% - Accent5 2 2 2 2 5 2 2" xfId="48981"/>
    <cellStyle name="40% - Accent5 2 2 2 2 5 3" xfId="48982"/>
    <cellStyle name="40% - Accent5 2 2 2 2 6" xfId="48983"/>
    <cellStyle name="40% - Accent5 2 2 2 2 6 2" xfId="48984"/>
    <cellStyle name="40% - Accent5 2 2 2 2 7" xfId="48985"/>
    <cellStyle name="40% - Accent5 2 2 2 3" xfId="48986"/>
    <cellStyle name="40% - Accent5 2 2 2 3 2" xfId="48987"/>
    <cellStyle name="40% - Accent5 2 2 2 3 2 2" xfId="48988"/>
    <cellStyle name="40% - Accent5 2 2 2 3 2 2 2" xfId="48989"/>
    <cellStyle name="40% - Accent5 2 2 2 3 2 2 2 2" xfId="48990"/>
    <cellStyle name="40% - Accent5 2 2 2 3 2 2 3" xfId="48991"/>
    <cellStyle name="40% - Accent5 2 2 2 3 2 3" xfId="48992"/>
    <cellStyle name="40% - Accent5 2 2 2 3 2 3 2" xfId="48993"/>
    <cellStyle name="40% - Accent5 2 2 2 3 2 4" xfId="48994"/>
    <cellStyle name="40% - Accent5 2 2 2 3 3" xfId="48995"/>
    <cellStyle name="40% - Accent5 2 2 2 3 3 2" xfId="48996"/>
    <cellStyle name="40% - Accent5 2 2 2 3 3 2 2" xfId="48997"/>
    <cellStyle name="40% - Accent5 2 2 2 3 3 2 2 2" xfId="48998"/>
    <cellStyle name="40% - Accent5 2 2 2 3 3 2 3" xfId="48999"/>
    <cellStyle name="40% - Accent5 2 2 2 3 3 3" xfId="49000"/>
    <cellStyle name="40% - Accent5 2 2 2 3 3 3 2" xfId="49001"/>
    <cellStyle name="40% - Accent5 2 2 2 3 3 4" xfId="49002"/>
    <cellStyle name="40% - Accent5 2 2 2 3 4" xfId="49003"/>
    <cellStyle name="40% - Accent5 2 2 2 3 4 2" xfId="49004"/>
    <cellStyle name="40% - Accent5 2 2 2 3 4 2 2" xfId="49005"/>
    <cellStyle name="40% - Accent5 2 2 2 3 4 3" xfId="49006"/>
    <cellStyle name="40% - Accent5 2 2 2 3 5" xfId="49007"/>
    <cellStyle name="40% - Accent5 2 2 2 3 5 2" xfId="49008"/>
    <cellStyle name="40% - Accent5 2 2 2 3 6" xfId="49009"/>
    <cellStyle name="40% - Accent5 2 2 2 4" xfId="49010"/>
    <cellStyle name="40% - Accent5 2 2 2 4 2" xfId="49011"/>
    <cellStyle name="40% - Accent5 2 2 2 4 2 2" xfId="49012"/>
    <cellStyle name="40% - Accent5 2 2 2 4 2 2 2" xfId="49013"/>
    <cellStyle name="40% - Accent5 2 2 2 4 2 3" xfId="49014"/>
    <cellStyle name="40% - Accent5 2 2 2 4 3" xfId="49015"/>
    <cellStyle name="40% - Accent5 2 2 2 4 3 2" xfId="49016"/>
    <cellStyle name="40% - Accent5 2 2 2 4 4" xfId="49017"/>
    <cellStyle name="40% - Accent5 2 2 2 5" xfId="49018"/>
    <cellStyle name="40% - Accent5 2 2 2 5 2" xfId="49019"/>
    <cellStyle name="40% - Accent5 2 2 2 5 2 2" xfId="49020"/>
    <cellStyle name="40% - Accent5 2 2 2 5 2 2 2" xfId="49021"/>
    <cellStyle name="40% - Accent5 2 2 2 5 2 3" xfId="49022"/>
    <cellStyle name="40% - Accent5 2 2 2 5 3" xfId="49023"/>
    <cellStyle name="40% - Accent5 2 2 2 5 3 2" xfId="49024"/>
    <cellStyle name="40% - Accent5 2 2 2 5 4" xfId="49025"/>
    <cellStyle name="40% - Accent5 2 2 2 6" xfId="49026"/>
    <cellStyle name="40% - Accent5 2 2 2 6 2" xfId="49027"/>
    <cellStyle name="40% - Accent5 2 2 2 6 2 2" xfId="49028"/>
    <cellStyle name="40% - Accent5 2 2 2 6 3" xfId="49029"/>
    <cellStyle name="40% - Accent5 2 2 2 7" xfId="49030"/>
    <cellStyle name="40% - Accent5 2 2 2 7 2" xfId="49031"/>
    <cellStyle name="40% - Accent5 2 2 2 8" xfId="49032"/>
    <cellStyle name="40% - Accent5 2 2 3" xfId="250"/>
    <cellStyle name="40% - Accent5 2 2 3 2" xfId="49033"/>
    <cellStyle name="40% - Accent5 2 2 3 2 2" xfId="49034"/>
    <cellStyle name="40% - Accent5 2 2 3 2 2 2" xfId="49035"/>
    <cellStyle name="40% - Accent5 2 2 3 2 2 2 2" xfId="49036"/>
    <cellStyle name="40% - Accent5 2 2 3 2 2 2 2 2" xfId="49037"/>
    <cellStyle name="40% - Accent5 2 2 3 2 2 2 3" xfId="49038"/>
    <cellStyle name="40% - Accent5 2 2 3 2 2 3" xfId="49039"/>
    <cellStyle name="40% - Accent5 2 2 3 2 2 3 2" xfId="49040"/>
    <cellStyle name="40% - Accent5 2 2 3 2 2 4" xfId="49041"/>
    <cellStyle name="40% - Accent5 2 2 3 2 3" xfId="49042"/>
    <cellStyle name="40% - Accent5 2 2 3 2 3 2" xfId="49043"/>
    <cellStyle name="40% - Accent5 2 2 3 2 3 2 2" xfId="49044"/>
    <cellStyle name="40% - Accent5 2 2 3 2 3 2 2 2" xfId="49045"/>
    <cellStyle name="40% - Accent5 2 2 3 2 3 2 3" xfId="49046"/>
    <cellStyle name="40% - Accent5 2 2 3 2 3 3" xfId="49047"/>
    <cellStyle name="40% - Accent5 2 2 3 2 3 3 2" xfId="49048"/>
    <cellStyle name="40% - Accent5 2 2 3 2 3 4" xfId="49049"/>
    <cellStyle name="40% - Accent5 2 2 3 2 4" xfId="49050"/>
    <cellStyle name="40% - Accent5 2 2 3 2 4 2" xfId="49051"/>
    <cellStyle name="40% - Accent5 2 2 3 2 4 2 2" xfId="49052"/>
    <cellStyle name="40% - Accent5 2 2 3 2 4 3" xfId="49053"/>
    <cellStyle name="40% - Accent5 2 2 3 2 5" xfId="49054"/>
    <cellStyle name="40% - Accent5 2 2 3 2 5 2" xfId="49055"/>
    <cellStyle name="40% - Accent5 2 2 3 2 6" xfId="49056"/>
    <cellStyle name="40% - Accent5 2 2 3 3" xfId="49057"/>
    <cellStyle name="40% - Accent5 2 2 3 3 2" xfId="49058"/>
    <cellStyle name="40% - Accent5 2 2 3 3 2 2" xfId="49059"/>
    <cellStyle name="40% - Accent5 2 2 3 3 2 2 2" xfId="49060"/>
    <cellStyle name="40% - Accent5 2 2 3 3 2 3" xfId="49061"/>
    <cellStyle name="40% - Accent5 2 2 3 3 3" xfId="49062"/>
    <cellStyle name="40% - Accent5 2 2 3 3 3 2" xfId="49063"/>
    <cellStyle name="40% - Accent5 2 2 3 3 4" xfId="49064"/>
    <cellStyle name="40% - Accent5 2 2 3 4" xfId="49065"/>
    <cellStyle name="40% - Accent5 2 2 3 4 2" xfId="49066"/>
    <cellStyle name="40% - Accent5 2 2 3 4 2 2" xfId="49067"/>
    <cellStyle name="40% - Accent5 2 2 3 4 2 2 2" xfId="49068"/>
    <cellStyle name="40% - Accent5 2 2 3 4 2 3" xfId="49069"/>
    <cellStyle name="40% - Accent5 2 2 3 4 3" xfId="49070"/>
    <cellStyle name="40% - Accent5 2 2 3 4 3 2" xfId="49071"/>
    <cellStyle name="40% - Accent5 2 2 3 4 4" xfId="49072"/>
    <cellStyle name="40% - Accent5 2 2 3 5" xfId="49073"/>
    <cellStyle name="40% - Accent5 2 2 3 5 2" xfId="49074"/>
    <cellStyle name="40% - Accent5 2 2 3 5 2 2" xfId="49075"/>
    <cellStyle name="40% - Accent5 2 2 3 5 3" xfId="49076"/>
    <cellStyle name="40% - Accent5 2 2 3 6" xfId="49077"/>
    <cellStyle name="40% - Accent5 2 2 3 6 2" xfId="49078"/>
    <cellStyle name="40% - Accent5 2 2 3 7" xfId="49079"/>
    <cellStyle name="40% - Accent5 2 2 4" xfId="49080"/>
    <cellStyle name="40% - Accent5 2 2 4 2" xfId="49081"/>
    <cellStyle name="40% - Accent5 2 2 4 2 2" xfId="49082"/>
    <cellStyle name="40% - Accent5 2 2 4 2 2 2" xfId="49083"/>
    <cellStyle name="40% - Accent5 2 2 4 2 2 2 2" xfId="49084"/>
    <cellStyle name="40% - Accent5 2 2 4 2 2 3" xfId="49085"/>
    <cellStyle name="40% - Accent5 2 2 4 2 3" xfId="49086"/>
    <cellStyle name="40% - Accent5 2 2 4 2 3 2" xfId="49087"/>
    <cellStyle name="40% - Accent5 2 2 4 2 4" xfId="49088"/>
    <cellStyle name="40% - Accent5 2 2 4 3" xfId="49089"/>
    <cellStyle name="40% - Accent5 2 2 4 3 2" xfId="49090"/>
    <cellStyle name="40% - Accent5 2 2 4 3 2 2" xfId="49091"/>
    <cellStyle name="40% - Accent5 2 2 4 3 2 2 2" xfId="49092"/>
    <cellStyle name="40% - Accent5 2 2 4 3 2 3" xfId="49093"/>
    <cellStyle name="40% - Accent5 2 2 4 3 3" xfId="49094"/>
    <cellStyle name="40% - Accent5 2 2 4 3 3 2" xfId="49095"/>
    <cellStyle name="40% - Accent5 2 2 4 3 4" xfId="49096"/>
    <cellStyle name="40% - Accent5 2 2 4 4" xfId="49097"/>
    <cellStyle name="40% - Accent5 2 2 4 4 2" xfId="49098"/>
    <cellStyle name="40% - Accent5 2 2 4 4 2 2" xfId="49099"/>
    <cellStyle name="40% - Accent5 2 2 4 4 3" xfId="49100"/>
    <cellStyle name="40% - Accent5 2 2 4 5" xfId="49101"/>
    <cellStyle name="40% - Accent5 2 2 4 5 2" xfId="49102"/>
    <cellStyle name="40% - Accent5 2 2 4 6" xfId="49103"/>
    <cellStyle name="40% - Accent5 2 2 5" xfId="49104"/>
    <cellStyle name="40% - Accent5 2 2 5 2" xfId="49105"/>
    <cellStyle name="40% - Accent5 2 2 5 2 2" xfId="49106"/>
    <cellStyle name="40% - Accent5 2 2 5 2 2 2" xfId="49107"/>
    <cellStyle name="40% - Accent5 2 2 5 2 2 2 2" xfId="49108"/>
    <cellStyle name="40% - Accent5 2 2 5 2 2 3" xfId="49109"/>
    <cellStyle name="40% - Accent5 2 2 5 2 3" xfId="49110"/>
    <cellStyle name="40% - Accent5 2 2 5 2 3 2" xfId="49111"/>
    <cellStyle name="40% - Accent5 2 2 5 2 4" xfId="49112"/>
    <cellStyle name="40% - Accent5 2 2 5 3" xfId="49113"/>
    <cellStyle name="40% - Accent5 2 2 5 3 2" xfId="49114"/>
    <cellStyle name="40% - Accent5 2 2 5 3 2 2" xfId="49115"/>
    <cellStyle name="40% - Accent5 2 2 5 3 2 2 2" xfId="49116"/>
    <cellStyle name="40% - Accent5 2 2 5 3 2 3" xfId="49117"/>
    <cellStyle name="40% - Accent5 2 2 5 3 3" xfId="49118"/>
    <cellStyle name="40% - Accent5 2 2 5 3 3 2" xfId="49119"/>
    <cellStyle name="40% - Accent5 2 2 5 3 4" xfId="49120"/>
    <cellStyle name="40% - Accent5 2 2 5 4" xfId="49121"/>
    <cellStyle name="40% - Accent5 2 2 5 4 2" xfId="49122"/>
    <cellStyle name="40% - Accent5 2 2 5 4 2 2" xfId="49123"/>
    <cellStyle name="40% - Accent5 2 2 5 4 3" xfId="49124"/>
    <cellStyle name="40% - Accent5 2 2 5 5" xfId="49125"/>
    <cellStyle name="40% - Accent5 2 2 5 5 2" xfId="49126"/>
    <cellStyle name="40% - Accent5 2 2 5 6" xfId="49127"/>
    <cellStyle name="40% - Accent5 2 2 6" xfId="49128"/>
    <cellStyle name="40% - Accent5 2 2 6 2" xfId="49129"/>
    <cellStyle name="40% - Accent5 2 2 6 2 2" xfId="49130"/>
    <cellStyle name="40% - Accent5 2 2 6 2 2 2" xfId="49131"/>
    <cellStyle name="40% - Accent5 2 2 6 2 3" xfId="49132"/>
    <cellStyle name="40% - Accent5 2 2 6 3" xfId="49133"/>
    <cellStyle name="40% - Accent5 2 2 6 3 2" xfId="49134"/>
    <cellStyle name="40% - Accent5 2 2 6 4" xfId="49135"/>
    <cellStyle name="40% - Accent5 2 2 7" xfId="49136"/>
    <cellStyle name="40% - Accent5 2 2 7 2" xfId="49137"/>
    <cellStyle name="40% - Accent5 2 2 7 2 2" xfId="49138"/>
    <cellStyle name="40% - Accent5 2 2 7 2 2 2" xfId="49139"/>
    <cellStyle name="40% - Accent5 2 2 7 2 3" xfId="49140"/>
    <cellStyle name="40% - Accent5 2 2 7 3" xfId="49141"/>
    <cellStyle name="40% - Accent5 2 2 7 3 2" xfId="49142"/>
    <cellStyle name="40% - Accent5 2 2 7 4" xfId="49143"/>
    <cellStyle name="40% - Accent5 2 2 8" xfId="49144"/>
    <cellStyle name="40% - Accent5 2 2 8 2" xfId="49145"/>
    <cellStyle name="40% - Accent5 2 2 8 2 2" xfId="49146"/>
    <cellStyle name="40% - Accent5 2 2 8 3" xfId="49147"/>
    <cellStyle name="40% - Accent5 2 2 9" xfId="49148"/>
    <cellStyle name="40% - Accent5 2 2 9 2" xfId="49149"/>
    <cellStyle name="40% - Accent5 2 3" xfId="251"/>
    <cellStyle name="40% - Accent5 2 3 2" xfId="252"/>
    <cellStyle name="40% - Accent5 2 3 2 2" xfId="49150"/>
    <cellStyle name="40% - Accent5 2 3 2 2 2" xfId="49151"/>
    <cellStyle name="40% - Accent5 2 3 2 2 2 2" xfId="49152"/>
    <cellStyle name="40% - Accent5 2 3 2 2 2 2 2" xfId="49153"/>
    <cellStyle name="40% - Accent5 2 3 2 2 2 2 2 2" xfId="49154"/>
    <cellStyle name="40% - Accent5 2 3 2 2 2 2 3" xfId="49155"/>
    <cellStyle name="40% - Accent5 2 3 2 2 2 3" xfId="49156"/>
    <cellStyle name="40% - Accent5 2 3 2 2 2 3 2" xfId="49157"/>
    <cellStyle name="40% - Accent5 2 3 2 2 2 4" xfId="49158"/>
    <cellStyle name="40% - Accent5 2 3 2 2 3" xfId="49159"/>
    <cellStyle name="40% - Accent5 2 3 2 2 3 2" xfId="49160"/>
    <cellStyle name="40% - Accent5 2 3 2 2 3 2 2" xfId="49161"/>
    <cellStyle name="40% - Accent5 2 3 2 2 3 2 2 2" xfId="49162"/>
    <cellStyle name="40% - Accent5 2 3 2 2 3 2 3" xfId="49163"/>
    <cellStyle name="40% - Accent5 2 3 2 2 3 3" xfId="49164"/>
    <cellStyle name="40% - Accent5 2 3 2 2 3 3 2" xfId="49165"/>
    <cellStyle name="40% - Accent5 2 3 2 2 3 4" xfId="49166"/>
    <cellStyle name="40% - Accent5 2 3 2 2 4" xfId="49167"/>
    <cellStyle name="40% - Accent5 2 3 2 2 4 2" xfId="49168"/>
    <cellStyle name="40% - Accent5 2 3 2 2 4 2 2" xfId="49169"/>
    <cellStyle name="40% - Accent5 2 3 2 2 4 3" xfId="49170"/>
    <cellStyle name="40% - Accent5 2 3 2 2 5" xfId="49171"/>
    <cellStyle name="40% - Accent5 2 3 2 2 5 2" xfId="49172"/>
    <cellStyle name="40% - Accent5 2 3 2 2 6" xfId="49173"/>
    <cellStyle name="40% - Accent5 2 3 2 3" xfId="49174"/>
    <cellStyle name="40% - Accent5 2 3 2 3 2" xfId="49175"/>
    <cellStyle name="40% - Accent5 2 3 2 3 2 2" xfId="49176"/>
    <cellStyle name="40% - Accent5 2 3 2 3 2 2 2" xfId="49177"/>
    <cellStyle name="40% - Accent5 2 3 2 3 2 3" xfId="49178"/>
    <cellStyle name="40% - Accent5 2 3 2 3 3" xfId="49179"/>
    <cellStyle name="40% - Accent5 2 3 2 3 3 2" xfId="49180"/>
    <cellStyle name="40% - Accent5 2 3 2 3 4" xfId="49181"/>
    <cellStyle name="40% - Accent5 2 3 2 4" xfId="49182"/>
    <cellStyle name="40% - Accent5 2 3 2 4 2" xfId="49183"/>
    <cellStyle name="40% - Accent5 2 3 2 4 2 2" xfId="49184"/>
    <cellStyle name="40% - Accent5 2 3 2 4 2 2 2" xfId="49185"/>
    <cellStyle name="40% - Accent5 2 3 2 4 2 3" xfId="49186"/>
    <cellStyle name="40% - Accent5 2 3 2 4 3" xfId="49187"/>
    <cellStyle name="40% - Accent5 2 3 2 4 3 2" xfId="49188"/>
    <cellStyle name="40% - Accent5 2 3 2 4 4" xfId="49189"/>
    <cellStyle name="40% - Accent5 2 3 2 5" xfId="49190"/>
    <cellStyle name="40% - Accent5 2 3 2 5 2" xfId="49191"/>
    <cellStyle name="40% - Accent5 2 3 2 5 2 2" xfId="49192"/>
    <cellStyle name="40% - Accent5 2 3 2 5 3" xfId="49193"/>
    <cellStyle name="40% - Accent5 2 3 2 6" xfId="49194"/>
    <cellStyle name="40% - Accent5 2 3 2 6 2" xfId="49195"/>
    <cellStyle name="40% - Accent5 2 3 2 7" xfId="49196"/>
    <cellStyle name="40% - Accent5 2 3 3" xfId="49197"/>
    <cellStyle name="40% - Accent5 2 3 3 2" xfId="49198"/>
    <cellStyle name="40% - Accent5 2 3 3 2 2" xfId="49199"/>
    <cellStyle name="40% - Accent5 2 3 3 2 2 2" xfId="49200"/>
    <cellStyle name="40% - Accent5 2 3 3 2 2 2 2" xfId="49201"/>
    <cellStyle name="40% - Accent5 2 3 3 2 2 3" xfId="49202"/>
    <cellStyle name="40% - Accent5 2 3 3 2 3" xfId="49203"/>
    <cellStyle name="40% - Accent5 2 3 3 2 3 2" xfId="49204"/>
    <cellStyle name="40% - Accent5 2 3 3 2 4" xfId="49205"/>
    <cellStyle name="40% - Accent5 2 3 3 3" xfId="49206"/>
    <cellStyle name="40% - Accent5 2 3 3 3 2" xfId="49207"/>
    <cellStyle name="40% - Accent5 2 3 3 3 2 2" xfId="49208"/>
    <cellStyle name="40% - Accent5 2 3 3 3 2 2 2" xfId="49209"/>
    <cellStyle name="40% - Accent5 2 3 3 3 2 3" xfId="49210"/>
    <cellStyle name="40% - Accent5 2 3 3 3 3" xfId="49211"/>
    <cellStyle name="40% - Accent5 2 3 3 3 3 2" xfId="49212"/>
    <cellStyle name="40% - Accent5 2 3 3 3 4" xfId="49213"/>
    <cellStyle name="40% - Accent5 2 3 3 4" xfId="49214"/>
    <cellStyle name="40% - Accent5 2 3 3 4 2" xfId="49215"/>
    <cellStyle name="40% - Accent5 2 3 3 4 2 2" xfId="49216"/>
    <cellStyle name="40% - Accent5 2 3 3 4 3" xfId="49217"/>
    <cellStyle name="40% - Accent5 2 3 3 5" xfId="49218"/>
    <cellStyle name="40% - Accent5 2 3 3 5 2" xfId="49219"/>
    <cellStyle name="40% - Accent5 2 3 3 6" xfId="49220"/>
    <cellStyle name="40% - Accent5 2 3 4" xfId="49221"/>
    <cellStyle name="40% - Accent5 2 3 4 2" xfId="49222"/>
    <cellStyle name="40% - Accent5 2 3 4 2 2" xfId="49223"/>
    <cellStyle name="40% - Accent5 2 3 4 2 2 2" xfId="49224"/>
    <cellStyle name="40% - Accent5 2 3 4 2 3" xfId="49225"/>
    <cellStyle name="40% - Accent5 2 3 4 3" xfId="49226"/>
    <cellStyle name="40% - Accent5 2 3 4 3 2" xfId="49227"/>
    <cellStyle name="40% - Accent5 2 3 4 4" xfId="49228"/>
    <cellStyle name="40% - Accent5 2 3 5" xfId="49229"/>
    <cellStyle name="40% - Accent5 2 3 5 2" xfId="49230"/>
    <cellStyle name="40% - Accent5 2 3 5 2 2" xfId="49231"/>
    <cellStyle name="40% - Accent5 2 3 5 2 2 2" xfId="49232"/>
    <cellStyle name="40% - Accent5 2 3 5 2 3" xfId="49233"/>
    <cellStyle name="40% - Accent5 2 3 5 3" xfId="49234"/>
    <cellStyle name="40% - Accent5 2 3 5 3 2" xfId="49235"/>
    <cellStyle name="40% - Accent5 2 3 5 4" xfId="49236"/>
    <cellStyle name="40% - Accent5 2 3 6" xfId="49237"/>
    <cellStyle name="40% - Accent5 2 3 6 2" xfId="49238"/>
    <cellStyle name="40% - Accent5 2 3 6 2 2" xfId="49239"/>
    <cellStyle name="40% - Accent5 2 3 6 3" xfId="49240"/>
    <cellStyle name="40% - Accent5 2 3 7" xfId="49241"/>
    <cellStyle name="40% - Accent5 2 3 7 2" xfId="49242"/>
    <cellStyle name="40% - Accent5 2 3 8" xfId="49243"/>
    <cellStyle name="40% - Accent5 2 4" xfId="253"/>
    <cellStyle name="40% - Accent5 2 4 2" xfId="49244"/>
    <cellStyle name="40% - Accent5 2 4 2 2" xfId="49245"/>
    <cellStyle name="40% - Accent5 2 4 2 2 2" xfId="49246"/>
    <cellStyle name="40% - Accent5 2 4 2 2 2 2" xfId="49247"/>
    <cellStyle name="40% - Accent5 2 4 2 2 2 2 2" xfId="49248"/>
    <cellStyle name="40% - Accent5 2 4 2 2 2 3" xfId="49249"/>
    <cellStyle name="40% - Accent5 2 4 2 2 3" xfId="49250"/>
    <cellStyle name="40% - Accent5 2 4 2 2 3 2" xfId="49251"/>
    <cellStyle name="40% - Accent5 2 4 2 2 4" xfId="49252"/>
    <cellStyle name="40% - Accent5 2 4 2 3" xfId="49253"/>
    <cellStyle name="40% - Accent5 2 4 2 3 2" xfId="49254"/>
    <cellStyle name="40% - Accent5 2 4 2 3 2 2" xfId="49255"/>
    <cellStyle name="40% - Accent5 2 4 2 3 2 2 2" xfId="49256"/>
    <cellStyle name="40% - Accent5 2 4 2 3 2 3" xfId="49257"/>
    <cellStyle name="40% - Accent5 2 4 2 3 3" xfId="49258"/>
    <cellStyle name="40% - Accent5 2 4 2 3 3 2" xfId="49259"/>
    <cellStyle name="40% - Accent5 2 4 2 3 4" xfId="49260"/>
    <cellStyle name="40% - Accent5 2 4 2 4" xfId="49261"/>
    <cellStyle name="40% - Accent5 2 4 2 4 2" xfId="49262"/>
    <cellStyle name="40% - Accent5 2 4 2 4 2 2" xfId="49263"/>
    <cellStyle name="40% - Accent5 2 4 2 4 3" xfId="49264"/>
    <cellStyle name="40% - Accent5 2 4 2 5" xfId="49265"/>
    <cellStyle name="40% - Accent5 2 4 2 5 2" xfId="49266"/>
    <cellStyle name="40% - Accent5 2 4 2 6" xfId="49267"/>
    <cellStyle name="40% - Accent5 2 4 3" xfId="49268"/>
    <cellStyle name="40% - Accent5 2 4 3 2" xfId="49269"/>
    <cellStyle name="40% - Accent5 2 4 3 2 2" xfId="49270"/>
    <cellStyle name="40% - Accent5 2 4 3 2 2 2" xfId="49271"/>
    <cellStyle name="40% - Accent5 2 4 3 2 3" xfId="49272"/>
    <cellStyle name="40% - Accent5 2 4 3 3" xfId="49273"/>
    <cellStyle name="40% - Accent5 2 4 3 3 2" xfId="49274"/>
    <cellStyle name="40% - Accent5 2 4 3 4" xfId="49275"/>
    <cellStyle name="40% - Accent5 2 4 4" xfId="49276"/>
    <cellStyle name="40% - Accent5 2 4 4 2" xfId="49277"/>
    <cellStyle name="40% - Accent5 2 4 4 2 2" xfId="49278"/>
    <cellStyle name="40% - Accent5 2 4 4 2 2 2" xfId="49279"/>
    <cellStyle name="40% - Accent5 2 4 4 2 3" xfId="49280"/>
    <cellStyle name="40% - Accent5 2 4 4 3" xfId="49281"/>
    <cellStyle name="40% - Accent5 2 4 4 3 2" xfId="49282"/>
    <cellStyle name="40% - Accent5 2 4 4 4" xfId="49283"/>
    <cellStyle name="40% - Accent5 2 4 5" xfId="49284"/>
    <cellStyle name="40% - Accent5 2 4 5 2" xfId="49285"/>
    <cellStyle name="40% - Accent5 2 4 5 2 2" xfId="49286"/>
    <cellStyle name="40% - Accent5 2 4 5 3" xfId="49287"/>
    <cellStyle name="40% - Accent5 2 4 6" xfId="49288"/>
    <cellStyle name="40% - Accent5 2 4 6 2" xfId="49289"/>
    <cellStyle name="40% - Accent5 2 4 7" xfId="49290"/>
    <cellStyle name="40% - Accent5 2 5" xfId="49291"/>
    <cellStyle name="40% - Accent5 2 5 2" xfId="49292"/>
    <cellStyle name="40% - Accent5 2 5 2 2" xfId="49293"/>
    <cellStyle name="40% - Accent5 2 5 2 2 2" xfId="49294"/>
    <cellStyle name="40% - Accent5 2 5 2 2 2 2" xfId="49295"/>
    <cellStyle name="40% - Accent5 2 5 2 2 3" xfId="49296"/>
    <cellStyle name="40% - Accent5 2 5 2 3" xfId="49297"/>
    <cellStyle name="40% - Accent5 2 5 2 3 2" xfId="49298"/>
    <cellStyle name="40% - Accent5 2 5 2 4" xfId="49299"/>
    <cellStyle name="40% - Accent5 2 5 3" xfId="49300"/>
    <cellStyle name="40% - Accent5 2 5 3 2" xfId="49301"/>
    <cellStyle name="40% - Accent5 2 5 3 2 2" xfId="49302"/>
    <cellStyle name="40% - Accent5 2 5 3 2 2 2" xfId="49303"/>
    <cellStyle name="40% - Accent5 2 5 3 2 3" xfId="49304"/>
    <cellStyle name="40% - Accent5 2 5 3 3" xfId="49305"/>
    <cellStyle name="40% - Accent5 2 5 3 3 2" xfId="49306"/>
    <cellStyle name="40% - Accent5 2 5 3 4" xfId="49307"/>
    <cellStyle name="40% - Accent5 2 5 4" xfId="49308"/>
    <cellStyle name="40% - Accent5 2 5 4 2" xfId="49309"/>
    <cellStyle name="40% - Accent5 2 5 4 2 2" xfId="49310"/>
    <cellStyle name="40% - Accent5 2 5 4 3" xfId="49311"/>
    <cellStyle name="40% - Accent5 2 5 5" xfId="49312"/>
    <cellStyle name="40% - Accent5 2 5 5 2" xfId="49313"/>
    <cellStyle name="40% - Accent5 2 5 6" xfId="49314"/>
    <cellStyle name="40% - Accent5 2 6" xfId="49315"/>
    <cellStyle name="40% - Accent5 2 6 2" xfId="49316"/>
    <cellStyle name="40% - Accent5 2 6 2 2" xfId="49317"/>
    <cellStyle name="40% - Accent5 2 6 2 2 2" xfId="49318"/>
    <cellStyle name="40% - Accent5 2 6 2 2 2 2" xfId="49319"/>
    <cellStyle name="40% - Accent5 2 6 2 2 3" xfId="49320"/>
    <cellStyle name="40% - Accent5 2 6 2 3" xfId="49321"/>
    <cellStyle name="40% - Accent5 2 6 2 3 2" xfId="49322"/>
    <cellStyle name="40% - Accent5 2 6 2 4" xfId="49323"/>
    <cellStyle name="40% - Accent5 2 6 3" xfId="49324"/>
    <cellStyle name="40% - Accent5 2 6 3 2" xfId="49325"/>
    <cellStyle name="40% - Accent5 2 6 3 2 2" xfId="49326"/>
    <cellStyle name="40% - Accent5 2 6 3 2 2 2" xfId="49327"/>
    <cellStyle name="40% - Accent5 2 6 3 2 3" xfId="49328"/>
    <cellStyle name="40% - Accent5 2 6 3 3" xfId="49329"/>
    <cellStyle name="40% - Accent5 2 6 3 3 2" xfId="49330"/>
    <cellStyle name="40% - Accent5 2 6 3 4" xfId="49331"/>
    <cellStyle name="40% - Accent5 2 6 4" xfId="49332"/>
    <cellStyle name="40% - Accent5 2 6 4 2" xfId="49333"/>
    <cellStyle name="40% - Accent5 2 6 4 2 2" xfId="49334"/>
    <cellStyle name="40% - Accent5 2 6 4 3" xfId="49335"/>
    <cellStyle name="40% - Accent5 2 6 5" xfId="49336"/>
    <cellStyle name="40% - Accent5 2 6 5 2" xfId="49337"/>
    <cellStyle name="40% - Accent5 2 6 6" xfId="49338"/>
    <cellStyle name="40% - Accent5 2 7" xfId="49339"/>
    <cellStyle name="40% - Accent5 2 7 2" xfId="49340"/>
    <cellStyle name="40% - Accent5 2 7 2 2" xfId="49341"/>
    <cellStyle name="40% - Accent5 2 7 2 2 2" xfId="49342"/>
    <cellStyle name="40% - Accent5 2 7 2 3" xfId="49343"/>
    <cellStyle name="40% - Accent5 2 7 3" xfId="49344"/>
    <cellStyle name="40% - Accent5 2 7 3 2" xfId="49345"/>
    <cellStyle name="40% - Accent5 2 7 4" xfId="49346"/>
    <cellStyle name="40% - Accent5 2 8" xfId="49347"/>
    <cellStyle name="40% - Accent5 2 8 2" xfId="49348"/>
    <cellStyle name="40% - Accent5 2 8 2 2" xfId="49349"/>
    <cellStyle name="40% - Accent5 2 8 2 2 2" xfId="49350"/>
    <cellStyle name="40% - Accent5 2 8 2 3" xfId="49351"/>
    <cellStyle name="40% - Accent5 2 8 3" xfId="49352"/>
    <cellStyle name="40% - Accent5 2 8 3 2" xfId="49353"/>
    <cellStyle name="40% - Accent5 2 8 4" xfId="49354"/>
    <cellStyle name="40% - Accent5 2 9" xfId="49355"/>
    <cellStyle name="40% - Accent5 2 9 2" xfId="49356"/>
    <cellStyle name="40% - Accent5 2 9 2 2" xfId="49357"/>
    <cellStyle name="40% - Accent5 2 9 3" xfId="49358"/>
    <cellStyle name="40% - Accent5 3" xfId="254"/>
    <cellStyle name="40% - Accent5 3 10" xfId="49359"/>
    <cellStyle name="40% - Accent5 3 10 2" xfId="49360"/>
    <cellStyle name="40% - Accent5 3 11" xfId="49361"/>
    <cellStyle name="40% - Accent5 3 11 2" xfId="49362"/>
    <cellStyle name="40% - Accent5 3 12" xfId="49363"/>
    <cellStyle name="40% - Accent5 3 2" xfId="255"/>
    <cellStyle name="40% - Accent5 3 2 10" xfId="49364"/>
    <cellStyle name="40% - Accent5 3 2 10 2" xfId="49365"/>
    <cellStyle name="40% - Accent5 3 2 11" xfId="49366"/>
    <cellStyle name="40% - Accent5 3 2 2" xfId="256"/>
    <cellStyle name="40% - Accent5 3 2 2 2" xfId="257"/>
    <cellStyle name="40% - Accent5 3 2 2 2 2" xfId="49367"/>
    <cellStyle name="40% - Accent5 3 2 2 2 2 2" xfId="49368"/>
    <cellStyle name="40% - Accent5 3 2 2 2 2 2 2" xfId="49369"/>
    <cellStyle name="40% - Accent5 3 2 2 2 2 2 2 2" xfId="49370"/>
    <cellStyle name="40% - Accent5 3 2 2 2 2 2 2 2 2" xfId="49371"/>
    <cellStyle name="40% - Accent5 3 2 2 2 2 2 2 3" xfId="49372"/>
    <cellStyle name="40% - Accent5 3 2 2 2 2 2 3" xfId="49373"/>
    <cellStyle name="40% - Accent5 3 2 2 2 2 2 3 2" xfId="49374"/>
    <cellStyle name="40% - Accent5 3 2 2 2 2 2 4" xfId="49375"/>
    <cellStyle name="40% - Accent5 3 2 2 2 2 3" xfId="49376"/>
    <cellStyle name="40% - Accent5 3 2 2 2 2 3 2" xfId="49377"/>
    <cellStyle name="40% - Accent5 3 2 2 2 2 3 2 2" xfId="49378"/>
    <cellStyle name="40% - Accent5 3 2 2 2 2 3 2 2 2" xfId="49379"/>
    <cellStyle name="40% - Accent5 3 2 2 2 2 3 2 3" xfId="49380"/>
    <cellStyle name="40% - Accent5 3 2 2 2 2 3 3" xfId="49381"/>
    <cellStyle name="40% - Accent5 3 2 2 2 2 3 3 2" xfId="49382"/>
    <cellStyle name="40% - Accent5 3 2 2 2 2 3 4" xfId="49383"/>
    <cellStyle name="40% - Accent5 3 2 2 2 2 4" xfId="49384"/>
    <cellStyle name="40% - Accent5 3 2 2 2 2 4 2" xfId="49385"/>
    <cellStyle name="40% - Accent5 3 2 2 2 2 4 2 2" xfId="49386"/>
    <cellStyle name="40% - Accent5 3 2 2 2 2 4 3" xfId="49387"/>
    <cellStyle name="40% - Accent5 3 2 2 2 2 5" xfId="49388"/>
    <cellStyle name="40% - Accent5 3 2 2 2 2 5 2" xfId="49389"/>
    <cellStyle name="40% - Accent5 3 2 2 2 2 6" xfId="49390"/>
    <cellStyle name="40% - Accent5 3 2 2 2 3" xfId="49391"/>
    <cellStyle name="40% - Accent5 3 2 2 2 3 2" xfId="49392"/>
    <cellStyle name="40% - Accent5 3 2 2 2 3 2 2" xfId="49393"/>
    <cellStyle name="40% - Accent5 3 2 2 2 3 2 2 2" xfId="49394"/>
    <cellStyle name="40% - Accent5 3 2 2 2 3 2 3" xfId="49395"/>
    <cellStyle name="40% - Accent5 3 2 2 2 3 3" xfId="49396"/>
    <cellStyle name="40% - Accent5 3 2 2 2 3 3 2" xfId="49397"/>
    <cellStyle name="40% - Accent5 3 2 2 2 3 4" xfId="49398"/>
    <cellStyle name="40% - Accent5 3 2 2 2 4" xfId="49399"/>
    <cellStyle name="40% - Accent5 3 2 2 2 4 2" xfId="49400"/>
    <cellStyle name="40% - Accent5 3 2 2 2 4 2 2" xfId="49401"/>
    <cellStyle name="40% - Accent5 3 2 2 2 4 2 2 2" xfId="49402"/>
    <cellStyle name="40% - Accent5 3 2 2 2 4 2 3" xfId="49403"/>
    <cellStyle name="40% - Accent5 3 2 2 2 4 3" xfId="49404"/>
    <cellStyle name="40% - Accent5 3 2 2 2 4 3 2" xfId="49405"/>
    <cellStyle name="40% - Accent5 3 2 2 2 4 4" xfId="49406"/>
    <cellStyle name="40% - Accent5 3 2 2 2 5" xfId="49407"/>
    <cellStyle name="40% - Accent5 3 2 2 2 5 2" xfId="49408"/>
    <cellStyle name="40% - Accent5 3 2 2 2 5 2 2" xfId="49409"/>
    <cellStyle name="40% - Accent5 3 2 2 2 5 3" xfId="49410"/>
    <cellStyle name="40% - Accent5 3 2 2 2 6" xfId="49411"/>
    <cellStyle name="40% - Accent5 3 2 2 2 6 2" xfId="49412"/>
    <cellStyle name="40% - Accent5 3 2 2 2 7" xfId="49413"/>
    <cellStyle name="40% - Accent5 3 2 2 3" xfId="49414"/>
    <cellStyle name="40% - Accent5 3 2 2 3 2" xfId="49415"/>
    <cellStyle name="40% - Accent5 3 2 2 3 2 2" xfId="49416"/>
    <cellStyle name="40% - Accent5 3 2 2 3 2 2 2" xfId="49417"/>
    <cellStyle name="40% - Accent5 3 2 2 3 2 2 2 2" xfId="49418"/>
    <cellStyle name="40% - Accent5 3 2 2 3 2 2 3" xfId="49419"/>
    <cellStyle name="40% - Accent5 3 2 2 3 2 3" xfId="49420"/>
    <cellStyle name="40% - Accent5 3 2 2 3 2 3 2" xfId="49421"/>
    <cellStyle name="40% - Accent5 3 2 2 3 2 4" xfId="49422"/>
    <cellStyle name="40% - Accent5 3 2 2 3 3" xfId="49423"/>
    <cellStyle name="40% - Accent5 3 2 2 3 3 2" xfId="49424"/>
    <cellStyle name="40% - Accent5 3 2 2 3 3 2 2" xfId="49425"/>
    <cellStyle name="40% - Accent5 3 2 2 3 3 2 2 2" xfId="49426"/>
    <cellStyle name="40% - Accent5 3 2 2 3 3 2 3" xfId="49427"/>
    <cellStyle name="40% - Accent5 3 2 2 3 3 3" xfId="49428"/>
    <cellStyle name="40% - Accent5 3 2 2 3 3 3 2" xfId="49429"/>
    <cellStyle name="40% - Accent5 3 2 2 3 3 4" xfId="49430"/>
    <cellStyle name="40% - Accent5 3 2 2 3 4" xfId="49431"/>
    <cellStyle name="40% - Accent5 3 2 2 3 4 2" xfId="49432"/>
    <cellStyle name="40% - Accent5 3 2 2 3 4 2 2" xfId="49433"/>
    <cellStyle name="40% - Accent5 3 2 2 3 4 3" xfId="49434"/>
    <cellStyle name="40% - Accent5 3 2 2 3 5" xfId="49435"/>
    <cellStyle name="40% - Accent5 3 2 2 3 5 2" xfId="49436"/>
    <cellStyle name="40% - Accent5 3 2 2 3 6" xfId="49437"/>
    <cellStyle name="40% - Accent5 3 2 2 4" xfId="49438"/>
    <cellStyle name="40% - Accent5 3 2 2 4 2" xfId="49439"/>
    <cellStyle name="40% - Accent5 3 2 2 4 2 2" xfId="49440"/>
    <cellStyle name="40% - Accent5 3 2 2 4 2 2 2" xfId="49441"/>
    <cellStyle name="40% - Accent5 3 2 2 4 2 3" xfId="49442"/>
    <cellStyle name="40% - Accent5 3 2 2 4 3" xfId="49443"/>
    <cellStyle name="40% - Accent5 3 2 2 4 3 2" xfId="49444"/>
    <cellStyle name="40% - Accent5 3 2 2 4 4" xfId="49445"/>
    <cellStyle name="40% - Accent5 3 2 2 5" xfId="49446"/>
    <cellStyle name="40% - Accent5 3 2 2 5 2" xfId="49447"/>
    <cellStyle name="40% - Accent5 3 2 2 5 2 2" xfId="49448"/>
    <cellStyle name="40% - Accent5 3 2 2 5 2 2 2" xfId="49449"/>
    <cellStyle name="40% - Accent5 3 2 2 5 2 3" xfId="49450"/>
    <cellStyle name="40% - Accent5 3 2 2 5 3" xfId="49451"/>
    <cellStyle name="40% - Accent5 3 2 2 5 3 2" xfId="49452"/>
    <cellStyle name="40% - Accent5 3 2 2 5 4" xfId="49453"/>
    <cellStyle name="40% - Accent5 3 2 2 6" xfId="49454"/>
    <cellStyle name="40% - Accent5 3 2 2 6 2" xfId="49455"/>
    <cellStyle name="40% - Accent5 3 2 2 6 2 2" xfId="49456"/>
    <cellStyle name="40% - Accent5 3 2 2 6 3" xfId="49457"/>
    <cellStyle name="40% - Accent5 3 2 2 7" xfId="49458"/>
    <cellStyle name="40% - Accent5 3 2 2 7 2" xfId="49459"/>
    <cellStyle name="40% - Accent5 3 2 2 8" xfId="49460"/>
    <cellStyle name="40% - Accent5 3 2 3" xfId="258"/>
    <cellStyle name="40% - Accent5 3 2 3 2" xfId="49461"/>
    <cellStyle name="40% - Accent5 3 2 3 2 2" xfId="49462"/>
    <cellStyle name="40% - Accent5 3 2 3 2 2 2" xfId="49463"/>
    <cellStyle name="40% - Accent5 3 2 3 2 2 2 2" xfId="49464"/>
    <cellStyle name="40% - Accent5 3 2 3 2 2 2 2 2" xfId="49465"/>
    <cellStyle name="40% - Accent5 3 2 3 2 2 2 3" xfId="49466"/>
    <cellStyle name="40% - Accent5 3 2 3 2 2 3" xfId="49467"/>
    <cellStyle name="40% - Accent5 3 2 3 2 2 3 2" xfId="49468"/>
    <cellStyle name="40% - Accent5 3 2 3 2 2 4" xfId="49469"/>
    <cellStyle name="40% - Accent5 3 2 3 2 3" xfId="49470"/>
    <cellStyle name="40% - Accent5 3 2 3 2 3 2" xfId="49471"/>
    <cellStyle name="40% - Accent5 3 2 3 2 3 2 2" xfId="49472"/>
    <cellStyle name="40% - Accent5 3 2 3 2 3 2 2 2" xfId="49473"/>
    <cellStyle name="40% - Accent5 3 2 3 2 3 2 3" xfId="49474"/>
    <cellStyle name="40% - Accent5 3 2 3 2 3 3" xfId="49475"/>
    <cellStyle name="40% - Accent5 3 2 3 2 3 3 2" xfId="49476"/>
    <cellStyle name="40% - Accent5 3 2 3 2 3 4" xfId="49477"/>
    <cellStyle name="40% - Accent5 3 2 3 2 4" xfId="49478"/>
    <cellStyle name="40% - Accent5 3 2 3 2 4 2" xfId="49479"/>
    <cellStyle name="40% - Accent5 3 2 3 2 4 2 2" xfId="49480"/>
    <cellStyle name="40% - Accent5 3 2 3 2 4 3" xfId="49481"/>
    <cellStyle name="40% - Accent5 3 2 3 2 5" xfId="49482"/>
    <cellStyle name="40% - Accent5 3 2 3 2 5 2" xfId="49483"/>
    <cellStyle name="40% - Accent5 3 2 3 2 6" xfId="49484"/>
    <cellStyle name="40% - Accent5 3 2 3 3" xfId="49485"/>
    <cellStyle name="40% - Accent5 3 2 3 3 2" xfId="49486"/>
    <cellStyle name="40% - Accent5 3 2 3 3 2 2" xfId="49487"/>
    <cellStyle name="40% - Accent5 3 2 3 3 2 2 2" xfId="49488"/>
    <cellStyle name="40% - Accent5 3 2 3 3 2 3" xfId="49489"/>
    <cellStyle name="40% - Accent5 3 2 3 3 3" xfId="49490"/>
    <cellStyle name="40% - Accent5 3 2 3 3 3 2" xfId="49491"/>
    <cellStyle name="40% - Accent5 3 2 3 3 4" xfId="49492"/>
    <cellStyle name="40% - Accent5 3 2 3 4" xfId="49493"/>
    <cellStyle name="40% - Accent5 3 2 3 4 2" xfId="49494"/>
    <cellStyle name="40% - Accent5 3 2 3 4 2 2" xfId="49495"/>
    <cellStyle name="40% - Accent5 3 2 3 4 2 2 2" xfId="49496"/>
    <cellStyle name="40% - Accent5 3 2 3 4 2 3" xfId="49497"/>
    <cellStyle name="40% - Accent5 3 2 3 4 3" xfId="49498"/>
    <cellStyle name="40% - Accent5 3 2 3 4 3 2" xfId="49499"/>
    <cellStyle name="40% - Accent5 3 2 3 4 4" xfId="49500"/>
    <cellStyle name="40% - Accent5 3 2 3 5" xfId="49501"/>
    <cellStyle name="40% - Accent5 3 2 3 5 2" xfId="49502"/>
    <cellStyle name="40% - Accent5 3 2 3 5 2 2" xfId="49503"/>
    <cellStyle name="40% - Accent5 3 2 3 5 3" xfId="49504"/>
    <cellStyle name="40% - Accent5 3 2 3 6" xfId="49505"/>
    <cellStyle name="40% - Accent5 3 2 3 6 2" xfId="49506"/>
    <cellStyle name="40% - Accent5 3 2 3 7" xfId="49507"/>
    <cellStyle name="40% - Accent5 3 2 4" xfId="49508"/>
    <cellStyle name="40% - Accent5 3 2 4 2" xfId="49509"/>
    <cellStyle name="40% - Accent5 3 2 4 2 2" xfId="49510"/>
    <cellStyle name="40% - Accent5 3 2 4 2 2 2" xfId="49511"/>
    <cellStyle name="40% - Accent5 3 2 4 2 2 2 2" xfId="49512"/>
    <cellStyle name="40% - Accent5 3 2 4 2 2 3" xfId="49513"/>
    <cellStyle name="40% - Accent5 3 2 4 2 3" xfId="49514"/>
    <cellStyle name="40% - Accent5 3 2 4 2 3 2" xfId="49515"/>
    <cellStyle name="40% - Accent5 3 2 4 2 4" xfId="49516"/>
    <cellStyle name="40% - Accent5 3 2 4 3" xfId="49517"/>
    <cellStyle name="40% - Accent5 3 2 4 3 2" xfId="49518"/>
    <cellStyle name="40% - Accent5 3 2 4 3 2 2" xfId="49519"/>
    <cellStyle name="40% - Accent5 3 2 4 3 2 2 2" xfId="49520"/>
    <cellStyle name="40% - Accent5 3 2 4 3 2 3" xfId="49521"/>
    <cellStyle name="40% - Accent5 3 2 4 3 3" xfId="49522"/>
    <cellStyle name="40% - Accent5 3 2 4 3 3 2" xfId="49523"/>
    <cellStyle name="40% - Accent5 3 2 4 3 4" xfId="49524"/>
    <cellStyle name="40% - Accent5 3 2 4 4" xfId="49525"/>
    <cellStyle name="40% - Accent5 3 2 4 4 2" xfId="49526"/>
    <cellStyle name="40% - Accent5 3 2 4 4 2 2" xfId="49527"/>
    <cellStyle name="40% - Accent5 3 2 4 4 3" xfId="49528"/>
    <cellStyle name="40% - Accent5 3 2 4 5" xfId="49529"/>
    <cellStyle name="40% - Accent5 3 2 4 5 2" xfId="49530"/>
    <cellStyle name="40% - Accent5 3 2 4 6" xfId="49531"/>
    <cellStyle name="40% - Accent5 3 2 5" xfId="49532"/>
    <cellStyle name="40% - Accent5 3 2 5 2" xfId="49533"/>
    <cellStyle name="40% - Accent5 3 2 5 2 2" xfId="49534"/>
    <cellStyle name="40% - Accent5 3 2 5 2 2 2" xfId="49535"/>
    <cellStyle name="40% - Accent5 3 2 5 2 2 2 2" xfId="49536"/>
    <cellStyle name="40% - Accent5 3 2 5 2 2 3" xfId="49537"/>
    <cellStyle name="40% - Accent5 3 2 5 2 3" xfId="49538"/>
    <cellStyle name="40% - Accent5 3 2 5 2 3 2" xfId="49539"/>
    <cellStyle name="40% - Accent5 3 2 5 2 4" xfId="49540"/>
    <cellStyle name="40% - Accent5 3 2 5 3" xfId="49541"/>
    <cellStyle name="40% - Accent5 3 2 5 3 2" xfId="49542"/>
    <cellStyle name="40% - Accent5 3 2 5 3 2 2" xfId="49543"/>
    <cellStyle name="40% - Accent5 3 2 5 3 2 2 2" xfId="49544"/>
    <cellStyle name="40% - Accent5 3 2 5 3 2 3" xfId="49545"/>
    <cellStyle name="40% - Accent5 3 2 5 3 3" xfId="49546"/>
    <cellStyle name="40% - Accent5 3 2 5 3 3 2" xfId="49547"/>
    <cellStyle name="40% - Accent5 3 2 5 3 4" xfId="49548"/>
    <cellStyle name="40% - Accent5 3 2 5 4" xfId="49549"/>
    <cellStyle name="40% - Accent5 3 2 5 4 2" xfId="49550"/>
    <cellStyle name="40% - Accent5 3 2 5 4 2 2" xfId="49551"/>
    <cellStyle name="40% - Accent5 3 2 5 4 3" xfId="49552"/>
    <cellStyle name="40% - Accent5 3 2 5 5" xfId="49553"/>
    <cellStyle name="40% - Accent5 3 2 5 5 2" xfId="49554"/>
    <cellStyle name="40% - Accent5 3 2 5 6" xfId="49555"/>
    <cellStyle name="40% - Accent5 3 2 6" xfId="49556"/>
    <cellStyle name="40% - Accent5 3 2 6 2" xfId="49557"/>
    <cellStyle name="40% - Accent5 3 2 6 2 2" xfId="49558"/>
    <cellStyle name="40% - Accent5 3 2 6 2 2 2" xfId="49559"/>
    <cellStyle name="40% - Accent5 3 2 6 2 3" xfId="49560"/>
    <cellStyle name="40% - Accent5 3 2 6 3" xfId="49561"/>
    <cellStyle name="40% - Accent5 3 2 6 3 2" xfId="49562"/>
    <cellStyle name="40% - Accent5 3 2 6 4" xfId="49563"/>
    <cellStyle name="40% - Accent5 3 2 7" xfId="49564"/>
    <cellStyle name="40% - Accent5 3 2 7 2" xfId="49565"/>
    <cellStyle name="40% - Accent5 3 2 7 2 2" xfId="49566"/>
    <cellStyle name="40% - Accent5 3 2 7 2 2 2" xfId="49567"/>
    <cellStyle name="40% - Accent5 3 2 7 2 3" xfId="49568"/>
    <cellStyle name="40% - Accent5 3 2 7 3" xfId="49569"/>
    <cellStyle name="40% - Accent5 3 2 7 3 2" xfId="49570"/>
    <cellStyle name="40% - Accent5 3 2 7 4" xfId="49571"/>
    <cellStyle name="40% - Accent5 3 2 8" xfId="49572"/>
    <cellStyle name="40% - Accent5 3 2 8 2" xfId="49573"/>
    <cellStyle name="40% - Accent5 3 2 8 2 2" xfId="49574"/>
    <cellStyle name="40% - Accent5 3 2 8 3" xfId="49575"/>
    <cellStyle name="40% - Accent5 3 2 9" xfId="49576"/>
    <cellStyle name="40% - Accent5 3 2 9 2" xfId="49577"/>
    <cellStyle name="40% - Accent5 3 3" xfId="259"/>
    <cellStyle name="40% - Accent5 3 3 2" xfId="260"/>
    <cellStyle name="40% - Accent5 3 3 2 2" xfId="49578"/>
    <cellStyle name="40% - Accent5 3 3 2 2 2" xfId="49579"/>
    <cellStyle name="40% - Accent5 3 3 2 2 2 2" xfId="49580"/>
    <cellStyle name="40% - Accent5 3 3 2 2 2 2 2" xfId="49581"/>
    <cellStyle name="40% - Accent5 3 3 2 2 2 2 2 2" xfId="49582"/>
    <cellStyle name="40% - Accent5 3 3 2 2 2 2 3" xfId="49583"/>
    <cellStyle name="40% - Accent5 3 3 2 2 2 3" xfId="49584"/>
    <cellStyle name="40% - Accent5 3 3 2 2 2 3 2" xfId="49585"/>
    <cellStyle name="40% - Accent5 3 3 2 2 2 4" xfId="49586"/>
    <cellStyle name="40% - Accent5 3 3 2 2 3" xfId="49587"/>
    <cellStyle name="40% - Accent5 3 3 2 2 3 2" xfId="49588"/>
    <cellStyle name="40% - Accent5 3 3 2 2 3 2 2" xfId="49589"/>
    <cellStyle name="40% - Accent5 3 3 2 2 3 2 2 2" xfId="49590"/>
    <cellStyle name="40% - Accent5 3 3 2 2 3 2 3" xfId="49591"/>
    <cellStyle name="40% - Accent5 3 3 2 2 3 3" xfId="49592"/>
    <cellStyle name="40% - Accent5 3 3 2 2 3 3 2" xfId="49593"/>
    <cellStyle name="40% - Accent5 3 3 2 2 3 4" xfId="49594"/>
    <cellStyle name="40% - Accent5 3 3 2 2 4" xfId="49595"/>
    <cellStyle name="40% - Accent5 3 3 2 2 4 2" xfId="49596"/>
    <cellStyle name="40% - Accent5 3 3 2 2 4 2 2" xfId="49597"/>
    <cellStyle name="40% - Accent5 3 3 2 2 4 3" xfId="49598"/>
    <cellStyle name="40% - Accent5 3 3 2 2 5" xfId="49599"/>
    <cellStyle name="40% - Accent5 3 3 2 2 5 2" xfId="49600"/>
    <cellStyle name="40% - Accent5 3 3 2 2 6" xfId="49601"/>
    <cellStyle name="40% - Accent5 3 3 2 3" xfId="49602"/>
    <cellStyle name="40% - Accent5 3 3 2 3 2" xfId="49603"/>
    <cellStyle name="40% - Accent5 3 3 2 3 2 2" xfId="49604"/>
    <cellStyle name="40% - Accent5 3 3 2 3 2 2 2" xfId="49605"/>
    <cellStyle name="40% - Accent5 3 3 2 3 2 3" xfId="49606"/>
    <cellStyle name="40% - Accent5 3 3 2 3 3" xfId="49607"/>
    <cellStyle name="40% - Accent5 3 3 2 3 3 2" xfId="49608"/>
    <cellStyle name="40% - Accent5 3 3 2 3 4" xfId="49609"/>
    <cellStyle name="40% - Accent5 3 3 2 4" xfId="49610"/>
    <cellStyle name="40% - Accent5 3 3 2 4 2" xfId="49611"/>
    <cellStyle name="40% - Accent5 3 3 2 4 2 2" xfId="49612"/>
    <cellStyle name="40% - Accent5 3 3 2 4 2 2 2" xfId="49613"/>
    <cellStyle name="40% - Accent5 3 3 2 4 2 3" xfId="49614"/>
    <cellStyle name="40% - Accent5 3 3 2 4 3" xfId="49615"/>
    <cellStyle name="40% - Accent5 3 3 2 4 3 2" xfId="49616"/>
    <cellStyle name="40% - Accent5 3 3 2 4 4" xfId="49617"/>
    <cellStyle name="40% - Accent5 3 3 2 5" xfId="49618"/>
    <cellStyle name="40% - Accent5 3 3 2 5 2" xfId="49619"/>
    <cellStyle name="40% - Accent5 3 3 2 5 2 2" xfId="49620"/>
    <cellStyle name="40% - Accent5 3 3 2 5 3" xfId="49621"/>
    <cellStyle name="40% - Accent5 3 3 2 6" xfId="49622"/>
    <cellStyle name="40% - Accent5 3 3 2 6 2" xfId="49623"/>
    <cellStyle name="40% - Accent5 3 3 2 7" xfId="49624"/>
    <cellStyle name="40% - Accent5 3 3 3" xfId="49625"/>
    <cellStyle name="40% - Accent5 3 3 3 2" xfId="49626"/>
    <cellStyle name="40% - Accent5 3 3 3 2 2" xfId="49627"/>
    <cellStyle name="40% - Accent5 3 3 3 2 2 2" xfId="49628"/>
    <cellStyle name="40% - Accent5 3 3 3 2 2 2 2" xfId="49629"/>
    <cellStyle name="40% - Accent5 3 3 3 2 2 3" xfId="49630"/>
    <cellStyle name="40% - Accent5 3 3 3 2 3" xfId="49631"/>
    <cellStyle name="40% - Accent5 3 3 3 2 3 2" xfId="49632"/>
    <cellStyle name="40% - Accent5 3 3 3 2 4" xfId="49633"/>
    <cellStyle name="40% - Accent5 3 3 3 3" xfId="49634"/>
    <cellStyle name="40% - Accent5 3 3 3 3 2" xfId="49635"/>
    <cellStyle name="40% - Accent5 3 3 3 3 2 2" xfId="49636"/>
    <cellStyle name="40% - Accent5 3 3 3 3 2 2 2" xfId="49637"/>
    <cellStyle name="40% - Accent5 3 3 3 3 2 3" xfId="49638"/>
    <cellStyle name="40% - Accent5 3 3 3 3 3" xfId="49639"/>
    <cellStyle name="40% - Accent5 3 3 3 3 3 2" xfId="49640"/>
    <cellStyle name="40% - Accent5 3 3 3 3 4" xfId="49641"/>
    <cellStyle name="40% - Accent5 3 3 3 4" xfId="49642"/>
    <cellStyle name="40% - Accent5 3 3 3 4 2" xfId="49643"/>
    <cellStyle name="40% - Accent5 3 3 3 4 2 2" xfId="49644"/>
    <cellStyle name="40% - Accent5 3 3 3 4 3" xfId="49645"/>
    <cellStyle name="40% - Accent5 3 3 3 5" xfId="49646"/>
    <cellStyle name="40% - Accent5 3 3 3 5 2" xfId="49647"/>
    <cellStyle name="40% - Accent5 3 3 3 6" xfId="49648"/>
    <cellStyle name="40% - Accent5 3 3 4" xfId="49649"/>
    <cellStyle name="40% - Accent5 3 3 4 2" xfId="49650"/>
    <cellStyle name="40% - Accent5 3 3 4 2 2" xfId="49651"/>
    <cellStyle name="40% - Accent5 3 3 4 2 2 2" xfId="49652"/>
    <cellStyle name="40% - Accent5 3 3 4 2 3" xfId="49653"/>
    <cellStyle name="40% - Accent5 3 3 4 3" xfId="49654"/>
    <cellStyle name="40% - Accent5 3 3 4 3 2" xfId="49655"/>
    <cellStyle name="40% - Accent5 3 3 4 4" xfId="49656"/>
    <cellStyle name="40% - Accent5 3 3 5" xfId="49657"/>
    <cellStyle name="40% - Accent5 3 3 5 2" xfId="49658"/>
    <cellStyle name="40% - Accent5 3 3 5 2 2" xfId="49659"/>
    <cellStyle name="40% - Accent5 3 3 5 2 2 2" xfId="49660"/>
    <cellStyle name="40% - Accent5 3 3 5 2 3" xfId="49661"/>
    <cellStyle name="40% - Accent5 3 3 5 3" xfId="49662"/>
    <cellStyle name="40% - Accent5 3 3 5 3 2" xfId="49663"/>
    <cellStyle name="40% - Accent5 3 3 5 4" xfId="49664"/>
    <cellStyle name="40% - Accent5 3 3 6" xfId="49665"/>
    <cellStyle name="40% - Accent5 3 3 6 2" xfId="49666"/>
    <cellStyle name="40% - Accent5 3 3 6 2 2" xfId="49667"/>
    <cellStyle name="40% - Accent5 3 3 6 3" xfId="49668"/>
    <cellStyle name="40% - Accent5 3 3 7" xfId="49669"/>
    <cellStyle name="40% - Accent5 3 3 7 2" xfId="49670"/>
    <cellStyle name="40% - Accent5 3 3 8" xfId="49671"/>
    <cellStyle name="40% - Accent5 3 4" xfId="261"/>
    <cellStyle name="40% - Accent5 3 4 2" xfId="49672"/>
    <cellStyle name="40% - Accent5 3 4 2 2" xfId="49673"/>
    <cellStyle name="40% - Accent5 3 4 2 2 2" xfId="49674"/>
    <cellStyle name="40% - Accent5 3 4 2 2 2 2" xfId="49675"/>
    <cellStyle name="40% - Accent5 3 4 2 2 2 2 2" xfId="49676"/>
    <cellStyle name="40% - Accent5 3 4 2 2 2 3" xfId="49677"/>
    <cellStyle name="40% - Accent5 3 4 2 2 3" xfId="49678"/>
    <cellStyle name="40% - Accent5 3 4 2 2 3 2" xfId="49679"/>
    <cellStyle name="40% - Accent5 3 4 2 2 4" xfId="49680"/>
    <cellStyle name="40% - Accent5 3 4 2 3" xfId="49681"/>
    <cellStyle name="40% - Accent5 3 4 2 3 2" xfId="49682"/>
    <cellStyle name="40% - Accent5 3 4 2 3 2 2" xfId="49683"/>
    <cellStyle name="40% - Accent5 3 4 2 3 2 2 2" xfId="49684"/>
    <cellStyle name="40% - Accent5 3 4 2 3 2 3" xfId="49685"/>
    <cellStyle name="40% - Accent5 3 4 2 3 3" xfId="49686"/>
    <cellStyle name="40% - Accent5 3 4 2 3 3 2" xfId="49687"/>
    <cellStyle name="40% - Accent5 3 4 2 3 4" xfId="49688"/>
    <cellStyle name="40% - Accent5 3 4 2 4" xfId="49689"/>
    <cellStyle name="40% - Accent5 3 4 2 4 2" xfId="49690"/>
    <cellStyle name="40% - Accent5 3 4 2 4 2 2" xfId="49691"/>
    <cellStyle name="40% - Accent5 3 4 2 4 3" xfId="49692"/>
    <cellStyle name="40% - Accent5 3 4 2 5" xfId="49693"/>
    <cellStyle name="40% - Accent5 3 4 2 5 2" xfId="49694"/>
    <cellStyle name="40% - Accent5 3 4 2 6" xfId="49695"/>
    <cellStyle name="40% - Accent5 3 4 3" xfId="49696"/>
    <cellStyle name="40% - Accent5 3 4 3 2" xfId="49697"/>
    <cellStyle name="40% - Accent5 3 4 3 2 2" xfId="49698"/>
    <cellStyle name="40% - Accent5 3 4 3 2 2 2" xfId="49699"/>
    <cellStyle name="40% - Accent5 3 4 3 2 3" xfId="49700"/>
    <cellStyle name="40% - Accent5 3 4 3 3" xfId="49701"/>
    <cellStyle name="40% - Accent5 3 4 3 3 2" xfId="49702"/>
    <cellStyle name="40% - Accent5 3 4 3 4" xfId="49703"/>
    <cellStyle name="40% - Accent5 3 4 4" xfId="49704"/>
    <cellStyle name="40% - Accent5 3 4 4 2" xfId="49705"/>
    <cellStyle name="40% - Accent5 3 4 4 2 2" xfId="49706"/>
    <cellStyle name="40% - Accent5 3 4 4 2 2 2" xfId="49707"/>
    <cellStyle name="40% - Accent5 3 4 4 2 3" xfId="49708"/>
    <cellStyle name="40% - Accent5 3 4 4 3" xfId="49709"/>
    <cellStyle name="40% - Accent5 3 4 4 3 2" xfId="49710"/>
    <cellStyle name="40% - Accent5 3 4 4 4" xfId="49711"/>
    <cellStyle name="40% - Accent5 3 4 5" xfId="49712"/>
    <cellStyle name="40% - Accent5 3 4 5 2" xfId="49713"/>
    <cellStyle name="40% - Accent5 3 4 5 2 2" xfId="49714"/>
    <cellStyle name="40% - Accent5 3 4 5 3" xfId="49715"/>
    <cellStyle name="40% - Accent5 3 4 6" xfId="49716"/>
    <cellStyle name="40% - Accent5 3 4 6 2" xfId="49717"/>
    <cellStyle name="40% - Accent5 3 4 7" xfId="49718"/>
    <cellStyle name="40% - Accent5 3 5" xfId="49719"/>
    <cellStyle name="40% - Accent5 3 5 2" xfId="49720"/>
    <cellStyle name="40% - Accent5 3 5 2 2" xfId="49721"/>
    <cellStyle name="40% - Accent5 3 5 2 2 2" xfId="49722"/>
    <cellStyle name="40% - Accent5 3 5 2 2 2 2" xfId="49723"/>
    <cellStyle name="40% - Accent5 3 5 2 2 3" xfId="49724"/>
    <cellStyle name="40% - Accent5 3 5 2 3" xfId="49725"/>
    <cellStyle name="40% - Accent5 3 5 2 3 2" xfId="49726"/>
    <cellStyle name="40% - Accent5 3 5 2 4" xfId="49727"/>
    <cellStyle name="40% - Accent5 3 5 3" xfId="49728"/>
    <cellStyle name="40% - Accent5 3 5 3 2" xfId="49729"/>
    <cellStyle name="40% - Accent5 3 5 3 2 2" xfId="49730"/>
    <cellStyle name="40% - Accent5 3 5 3 2 2 2" xfId="49731"/>
    <cellStyle name="40% - Accent5 3 5 3 2 3" xfId="49732"/>
    <cellStyle name="40% - Accent5 3 5 3 3" xfId="49733"/>
    <cellStyle name="40% - Accent5 3 5 3 3 2" xfId="49734"/>
    <cellStyle name="40% - Accent5 3 5 3 4" xfId="49735"/>
    <cellStyle name="40% - Accent5 3 5 4" xfId="49736"/>
    <cellStyle name="40% - Accent5 3 5 4 2" xfId="49737"/>
    <cellStyle name="40% - Accent5 3 5 4 2 2" xfId="49738"/>
    <cellStyle name="40% - Accent5 3 5 4 3" xfId="49739"/>
    <cellStyle name="40% - Accent5 3 5 5" xfId="49740"/>
    <cellStyle name="40% - Accent5 3 5 5 2" xfId="49741"/>
    <cellStyle name="40% - Accent5 3 5 6" xfId="49742"/>
    <cellStyle name="40% - Accent5 3 6" xfId="49743"/>
    <cellStyle name="40% - Accent5 3 6 2" xfId="49744"/>
    <cellStyle name="40% - Accent5 3 6 2 2" xfId="49745"/>
    <cellStyle name="40% - Accent5 3 6 2 2 2" xfId="49746"/>
    <cellStyle name="40% - Accent5 3 6 2 2 2 2" xfId="49747"/>
    <cellStyle name="40% - Accent5 3 6 2 2 3" xfId="49748"/>
    <cellStyle name="40% - Accent5 3 6 2 3" xfId="49749"/>
    <cellStyle name="40% - Accent5 3 6 2 3 2" xfId="49750"/>
    <cellStyle name="40% - Accent5 3 6 2 4" xfId="49751"/>
    <cellStyle name="40% - Accent5 3 6 3" xfId="49752"/>
    <cellStyle name="40% - Accent5 3 6 3 2" xfId="49753"/>
    <cellStyle name="40% - Accent5 3 6 3 2 2" xfId="49754"/>
    <cellStyle name="40% - Accent5 3 6 3 2 2 2" xfId="49755"/>
    <cellStyle name="40% - Accent5 3 6 3 2 3" xfId="49756"/>
    <cellStyle name="40% - Accent5 3 6 3 3" xfId="49757"/>
    <cellStyle name="40% - Accent5 3 6 3 3 2" xfId="49758"/>
    <cellStyle name="40% - Accent5 3 6 3 4" xfId="49759"/>
    <cellStyle name="40% - Accent5 3 6 4" xfId="49760"/>
    <cellStyle name="40% - Accent5 3 6 4 2" xfId="49761"/>
    <cellStyle name="40% - Accent5 3 6 4 2 2" xfId="49762"/>
    <cellStyle name="40% - Accent5 3 6 4 3" xfId="49763"/>
    <cellStyle name="40% - Accent5 3 6 5" xfId="49764"/>
    <cellStyle name="40% - Accent5 3 6 5 2" xfId="49765"/>
    <cellStyle name="40% - Accent5 3 6 6" xfId="49766"/>
    <cellStyle name="40% - Accent5 3 7" xfId="49767"/>
    <cellStyle name="40% - Accent5 3 7 2" xfId="49768"/>
    <cellStyle name="40% - Accent5 3 7 2 2" xfId="49769"/>
    <cellStyle name="40% - Accent5 3 7 2 2 2" xfId="49770"/>
    <cellStyle name="40% - Accent5 3 7 2 3" xfId="49771"/>
    <cellStyle name="40% - Accent5 3 7 3" xfId="49772"/>
    <cellStyle name="40% - Accent5 3 7 3 2" xfId="49773"/>
    <cellStyle name="40% - Accent5 3 7 4" xfId="49774"/>
    <cellStyle name="40% - Accent5 3 8" xfId="49775"/>
    <cellStyle name="40% - Accent5 3 8 2" xfId="49776"/>
    <cellStyle name="40% - Accent5 3 8 2 2" xfId="49777"/>
    <cellStyle name="40% - Accent5 3 8 2 2 2" xfId="49778"/>
    <cellStyle name="40% - Accent5 3 8 2 3" xfId="49779"/>
    <cellStyle name="40% - Accent5 3 8 3" xfId="49780"/>
    <cellStyle name="40% - Accent5 3 8 3 2" xfId="49781"/>
    <cellStyle name="40% - Accent5 3 8 4" xfId="49782"/>
    <cellStyle name="40% - Accent5 3 9" xfId="49783"/>
    <cellStyle name="40% - Accent5 3 9 2" xfId="49784"/>
    <cellStyle name="40% - Accent5 3 9 2 2" xfId="49785"/>
    <cellStyle name="40% - Accent5 3 9 3" xfId="49786"/>
    <cellStyle name="40% - Accent5 4" xfId="262"/>
    <cellStyle name="40% - Accent5 4 10" xfId="49787"/>
    <cellStyle name="40% - Accent5 4 10 2" xfId="49788"/>
    <cellStyle name="40% - Accent5 4 11" xfId="49789"/>
    <cellStyle name="40% - Accent5 4 11 2" xfId="49790"/>
    <cellStyle name="40% - Accent5 4 12" xfId="49791"/>
    <cellStyle name="40% - Accent5 4 2" xfId="263"/>
    <cellStyle name="40% - Accent5 4 2 10" xfId="49792"/>
    <cellStyle name="40% - Accent5 4 2 10 2" xfId="49793"/>
    <cellStyle name="40% - Accent5 4 2 11" xfId="49794"/>
    <cellStyle name="40% - Accent5 4 2 2" xfId="264"/>
    <cellStyle name="40% - Accent5 4 2 2 2" xfId="265"/>
    <cellStyle name="40% - Accent5 4 2 2 2 2" xfId="49795"/>
    <cellStyle name="40% - Accent5 4 2 2 2 2 2" xfId="49796"/>
    <cellStyle name="40% - Accent5 4 2 2 2 2 2 2" xfId="49797"/>
    <cellStyle name="40% - Accent5 4 2 2 2 2 2 2 2" xfId="49798"/>
    <cellStyle name="40% - Accent5 4 2 2 2 2 2 2 2 2" xfId="49799"/>
    <cellStyle name="40% - Accent5 4 2 2 2 2 2 2 3" xfId="49800"/>
    <cellStyle name="40% - Accent5 4 2 2 2 2 2 3" xfId="49801"/>
    <cellStyle name="40% - Accent5 4 2 2 2 2 2 3 2" xfId="49802"/>
    <cellStyle name="40% - Accent5 4 2 2 2 2 2 4" xfId="49803"/>
    <cellStyle name="40% - Accent5 4 2 2 2 2 3" xfId="49804"/>
    <cellStyle name="40% - Accent5 4 2 2 2 2 3 2" xfId="49805"/>
    <cellStyle name="40% - Accent5 4 2 2 2 2 3 2 2" xfId="49806"/>
    <cellStyle name="40% - Accent5 4 2 2 2 2 3 2 2 2" xfId="49807"/>
    <cellStyle name="40% - Accent5 4 2 2 2 2 3 2 3" xfId="49808"/>
    <cellStyle name="40% - Accent5 4 2 2 2 2 3 3" xfId="49809"/>
    <cellStyle name="40% - Accent5 4 2 2 2 2 3 3 2" xfId="49810"/>
    <cellStyle name="40% - Accent5 4 2 2 2 2 3 4" xfId="49811"/>
    <cellStyle name="40% - Accent5 4 2 2 2 2 4" xfId="49812"/>
    <cellStyle name="40% - Accent5 4 2 2 2 2 4 2" xfId="49813"/>
    <cellStyle name="40% - Accent5 4 2 2 2 2 4 2 2" xfId="49814"/>
    <cellStyle name="40% - Accent5 4 2 2 2 2 4 3" xfId="49815"/>
    <cellStyle name="40% - Accent5 4 2 2 2 2 5" xfId="49816"/>
    <cellStyle name="40% - Accent5 4 2 2 2 2 5 2" xfId="49817"/>
    <cellStyle name="40% - Accent5 4 2 2 2 2 6" xfId="49818"/>
    <cellStyle name="40% - Accent5 4 2 2 2 3" xfId="49819"/>
    <cellStyle name="40% - Accent5 4 2 2 2 3 2" xfId="49820"/>
    <cellStyle name="40% - Accent5 4 2 2 2 3 2 2" xfId="49821"/>
    <cellStyle name="40% - Accent5 4 2 2 2 3 2 2 2" xfId="49822"/>
    <cellStyle name="40% - Accent5 4 2 2 2 3 2 3" xfId="49823"/>
    <cellStyle name="40% - Accent5 4 2 2 2 3 3" xfId="49824"/>
    <cellStyle name="40% - Accent5 4 2 2 2 3 3 2" xfId="49825"/>
    <cellStyle name="40% - Accent5 4 2 2 2 3 4" xfId="49826"/>
    <cellStyle name="40% - Accent5 4 2 2 2 4" xfId="49827"/>
    <cellStyle name="40% - Accent5 4 2 2 2 4 2" xfId="49828"/>
    <cellStyle name="40% - Accent5 4 2 2 2 4 2 2" xfId="49829"/>
    <cellStyle name="40% - Accent5 4 2 2 2 4 2 2 2" xfId="49830"/>
    <cellStyle name="40% - Accent5 4 2 2 2 4 2 3" xfId="49831"/>
    <cellStyle name="40% - Accent5 4 2 2 2 4 3" xfId="49832"/>
    <cellStyle name="40% - Accent5 4 2 2 2 4 3 2" xfId="49833"/>
    <cellStyle name="40% - Accent5 4 2 2 2 4 4" xfId="49834"/>
    <cellStyle name="40% - Accent5 4 2 2 2 5" xfId="49835"/>
    <cellStyle name="40% - Accent5 4 2 2 2 5 2" xfId="49836"/>
    <cellStyle name="40% - Accent5 4 2 2 2 5 2 2" xfId="49837"/>
    <cellStyle name="40% - Accent5 4 2 2 2 5 3" xfId="49838"/>
    <cellStyle name="40% - Accent5 4 2 2 2 6" xfId="49839"/>
    <cellStyle name="40% - Accent5 4 2 2 2 6 2" xfId="49840"/>
    <cellStyle name="40% - Accent5 4 2 2 2 7" xfId="49841"/>
    <cellStyle name="40% - Accent5 4 2 2 3" xfId="49842"/>
    <cellStyle name="40% - Accent5 4 2 2 3 2" xfId="49843"/>
    <cellStyle name="40% - Accent5 4 2 2 3 2 2" xfId="49844"/>
    <cellStyle name="40% - Accent5 4 2 2 3 2 2 2" xfId="49845"/>
    <cellStyle name="40% - Accent5 4 2 2 3 2 2 2 2" xfId="49846"/>
    <cellStyle name="40% - Accent5 4 2 2 3 2 2 3" xfId="49847"/>
    <cellStyle name="40% - Accent5 4 2 2 3 2 3" xfId="49848"/>
    <cellStyle name="40% - Accent5 4 2 2 3 2 3 2" xfId="49849"/>
    <cellStyle name="40% - Accent5 4 2 2 3 2 4" xfId="49850"/>
    <cellStyle name="40% - Accent5 4 2 2 3 3" xfId="49851"/>
    <cellStyle name="40% - Accent5 4 2 2 3 3 2" xfId="49852"/>
    <cellStyle name="40% - Accent5 4 2 2 3 3 2 2" xfId="49853"/>
    <cellStyle name="40% - Accent5 4 2 2 3 3 2 2 2" xfId="49854"/>
    <cellStyle name="40% - Accent5 4 2 2 3 3 2 3" xfId="49855"/>
    <cellStyle name="40% - Accent5 4 2 2 3 3 3" xfId="49856"/>
    <cellStyle name="40% - Accent5 4 2 2 3 3 3 2" xfId="49857"/>
    <cellStyle name="40% - Accent5 4 2 2 3 3 4" xfId="49858"/>
    <cellStyle name="40% - Accent5 4 2 2 3 4" xfId="49859"/>
    <cellStyle name="40% - Accent5 4 2 2 3 4 2" xfId="49860"/>
    <cellStyle name="40% - Accent5 4 2 2 3 4 2 2" xfId="49861"/>
    <cellStyle name="40% - Accent5 4 2 2 3 4 3" xfId="49862"/>
    <cellStyle name="40% - Accent5 4 2 2 3 5" xfId="49863"/>
    <cellStyle name="40% - Accent5 4 2 2 3 5 2" xfId="49864"/>
    <cellStyle name="40% - Accent5 4 2 2 3 6" xfId="49865"/>
    <cellStyle name="40% - Accent5 4 2 2 4" xfId="49866"/>
    <cellStyle name="40% - Accent5 4 2 2 4 2" xfId="49867"/>
    <cellStyle name="40% - Accent5 4 2 2 4 2 2" xfId="49868"/>
    <cellStyle name="40% - Accent5 4 2 2 4 2 2 2" xfId="49869"/>
    <cellStyle name="40% - Accent5 4 2 2 4 2 3" xfId="49870"/>
    <cellStyle name="40% - Accent5 4 2 2 4 3" xfId="49871"/>
    <cellStyle name="40% - Accent5 4 2 2 4 3 2" xfId="49872"/>
    <cellStyle name="40% - Accent5 4 2 2 4 4" xfId="49873"/>
    <cellStyle name="40% - Accent5 4 2 2 5" xfId="49874"/>
    <cellStyle name="40% - Accent5 4 2 2 5 2" xfId="49875"/>
    <cellStyle name="40% - Accent5 4 2 2 5 2 2" xfId="49876"/>
    <cellStyle name="40% - Accent5 4 2 2 5 2 2 2" xfId="49877"/>
    <cellStyle name="40% - Accent5 4 2 2 5 2 3" xfId="49878"/>
    <cellStyle name="40% - Accent5 4 2 2 5 3" xfId="49879"/>
    <cellStyle name="40% - Accent5 4 2 2 5 3 2" xfId="49880"/>
    <cellStyle name="40% - Accent5 4 2 2 5 4" xfId="49881"/>
    <cellStyle name="40% - Accent5 4 2 2 6" xfId="49882"/>
    <cellStyle name="40% - Accent5 4 2 2 6 2" xfId="49883"/>
    <cellStyle name="40% - Accent5 4 2 2 6 2 2" xfId="49884"/>
    <cellStyle name="40% - Accent5 4 2 2 6 3" xfId="49885"/>
    <cellStyle name="40% - Accent5 4 2 2 7" xfId="49886"/>
    <cellStyle name="40% - Accent5 4 2 2 7 2" xfId="49887"/>
    <cellStyle name="40% - Accent5 4 2 2 8" xfId="49888"/>
    <cellStyle name="40% - Accent5 4 2 3" xfId="266"/>
    <cellStyle name="40% - Accent5 4 2 3 2" xfId="49889"/>
    <cellStyle name="40% - Accent5 4 2 3 2 2" xfId="49890"/>
    <cellStyle name="40% - Accent5 4 2 3 2 2 2" xfId="49891"/>
    <cellStyle name="40% - Accent5 4 2 3 2 2 2 2" xfId="49892"/>
    <cellStyle name="40% - Accent5 4 2 3 2 2 2 2 2" xfId="49893"/>
    <cellStyle name="40% - Accent5 4 2 3 2 2 2 3" xfId="49894"/>
    <cellStyle name="40% - Accent5 4 2 3 2 2 3" xfId="49895"/>
    <cellStyle name="40% - Accent5 4 2 3 2 2 3 2" xfId="49896"/>
    <cellStyle name="40% - Accent5 4 2 3 2 2 4" xfId="49897"/>
    <cellStyle name="40% - Accent5 4 2 3 2 3" xfId="49898"/>
    <cellStyle name="40% - Accent5 4 2 3 2 3 2" xfId="49899"/>
    <cellStyle name="40% - Accent5 4 2 3 2 3 2 2" xfId="49900"/>
    <cellStyle name="40% - Accent5 4 2 3 2 3 2 2 2" xfId="49901"/>
    <cellStyle name="40% - Accent5 4 2 3 2 3 2 3" xfId="49902"/>
    <cellStyle name="40% - Accent5 4 2 3 2 3 3" xfId="49903"/>
    <cellStyle name="40% - Accent5 4 2 3 2 3 3 2" xfId="49904"/>
    <cellStyle name="40% - Accent5 4 2 3 2 3 4" xfId="49905"/>
    <cellStyle name="40% - Accent5 4 2 3 2 4" xfId="49906"/>
    <cellStyle name="40% - Accent5 4 2 3 2 4 2" xfId="49907"/>
    <cellStyle name="40% - Accent5 4 2 3 2 4 2 2" xfId="49908"/>
    <cellStyle name="40% - Accent5 4 2 3 2 4 3" xfId="49909"/>
    <cellStyle name="40% - Accent5 4 2 3 2 5" xfId="49910"/>
    <cellStyle name="40% - Accent5 4 2 3 2 5 2" xfId="49911"/>
    <cellStyle name="40% - Accent5 4 2 3 2 6" xfId="49912"/>
    <cellStyle name="40% - Accent5 4 2 3 3" xfId="49913"/>
    <cellStyle name="40% - Accent5 4 2 3 3 2" xfId="49914"/>
    <cellStyle name="40% - Accent5 4 2 3 3 2 2" xfId="49915"/>
    <cellStyle name="40% - Accent5 4 2 3 3 2 2 2" xfId="49916"/>
    <cellStyle name="40% - Accent5 4 2 3 3 2 3" xfId="49917"/>
    <cellStyle name="40% - Accent5 4 2 3 3 3" xfId="49918"/>
    <cellStyle name="40% - Accent5 4 2 3 3 3 2" xfId="49919"/>
    <cellStyle name="40% - Accent5 4 2 3 3 4" xfId="49920"/>
    <cellStyle name="40% - Accent5 4 2 3 4" xfId="49921"/>
    <cellStyle name="40% - Accent5 4 2 3 4 2" xfId="49922"/>
    <cellStyle name="40% - Accent5 4 2 3 4 2 2" xfId="49923"/>
    <cellStyle name="40% - Accent5 4 2 3 4 2 2 2" xfId="49924"/>
    <cellStyle name="40% - Accent5 4 2 3 4 2 3" xfId="49925"/>
    <cellStyle name="40% - Accent5 4 2 3 4 3" xfId="49926"/>
    <cellStyle name="40% - Accent5 4 2 3 4 3 2" xfId="49927"/>
    <cellStyle name="40% - Accent5 4 2 3 4 4" xfId="49928"/>
    <cellStyle name="40% - Accent5 4 2 3 5" xfId="49929"/>
    <cellStyle name="40% - Accent5 4 2 3 5 2" xfId="49930"/>
    <cellStyle name="40% - Accent5 4 2 3 5 2 2" xfId="49931"/>
    <cellStyle name="40% - Accent5 4 2 3 5 3" xfId="49932"/>
    <cellStyle name="40% - Accent5 4 2 3 6" xfId="49933"/>
    <cellStyle name="40% - Accent5 4 2 3 6 2" xfId="49934"/>
    <cellStyle name="40% - Accent5 4 2 3 7" xfId="49935"/>
    <cellStyle name="40% - Accent5 4 2 4" xfId="49936"/>
    <cellStyle name="40% - Accent5 4 2 4 2" xfId="49937"/>
    <cellStyle name="40% - Accent5 4 2 4 2 2" xfId="49938"/>
    <cellStyle name="40% - Accent5 4 2 4 2 2 2" xfId="49939"/>
    <cellStyle name="40% - Accent5 4 2 4 2 2 2 2" xfId="49940"/>
    <cellStyle name="40% - Accent5 4 2 4 2 2 3" xfId="49941"/>
    <cellStyle name="40% - Accent5 4 2 4 2 3" xfId="49942"/>
    <cellStyle name="40% - Accent5 4 2 4 2 3 2" xfId="49943"/>
    <cellStyle name="40% - Accent5 4 2 4 2 4" xfId="49944"/>
    <cellStyle name="40% - Accent5 4 2 4 3" xfId="49945"/>
    <cellStyle name="40% - Accent5 4 2 4 3 2" xfId="49946"/>
    <cellStyle name="40% - Accent5 4 2 4 3 2 2" xfId="49947"/>
    <cellStyle name="40% - Accent5 4 2 4 3 2 2 2" xfId="49948"/>
    <cellStyle name="40% - Accent5 4 2 4 3 2 3" xfId="49949"/>
    <cellStyle name="40% - Accent5 4 2 4 3 3" xfId="49950"/>
    <cellStyle name="40% - Accent5 4 2 4 3 3 2" xfId="49951"/>
    <cellStyle name="40% - Accent5 4 2 4 3 4" xfId="49952"/>
    <cellStyle name="40% - Accent5 4 2 4 4" xfId="49953"/>
    <cellStyle name="40% - Accent5 4 2 4 4 2" xfId="49954"/>
    <cellStyle name="40% - Accent5 4 2 4 4 2 2" xfId="49955"/>
    <cellStyle name="40% - Accent5 4 2 4 4 3" xfId="49956"/>
    <cellStyle name="40% - Accent5 4 2 4 5" xfId="49957"/>
    <cellStyle name="40% - Accent5 4 2 4 5 2" xfId="49958"/>
    <cellStyle name="40% - Accent5 4 2 4 6" xfId="49959"/>
    <cellStyle name="40% - Accent5 4 2 5" xfId="49960"/>
    <cellStyle name="40% - Accent5 4 2 5 2" xfId="49961"/>
    <cellStyle name="40% - Accent5 4 2 5 2 2" xfId="49962"/>
    <cellStyle name="40% - Accent5 4 2 5 2 2 2" xfId="49963"/>
    <cellStyle name="40% - Accent5 4 2 5 2 2 2 2" xfId="49964"/>
    <cellStyle name="40% - Accent5 4 2 5 2 2 3" xfId="49965"/>
    <cellStyle name="40% - Accent5 4 2 5 2 3" xfId="49966"/>
    <cellStyle name="40% - Accent5 4 2 5 2 3 2" xfId="49967"/>
    <cellStyle name="40% - Accent5 4 2 5 2 4" xfId="49968"/>
    <cellStyle name="40% - Accent5 4 2 5 3" xfId="49969"/>
    <cellStyle name="40% - Accent5 4 2 5 3 2" xfId="49970"/>
    <cellStyle name="40% - Accent5 4 2 5 3 2 2" xfId="49971"/>
    <cellStyle name="40% - Accent5 4 2 5 3 2 2 2" xfId="49972"/>
    <cellStyle name="40% - Accent5 4 2 5 3 2 3" xfId="49973"/>
    <cellStyle name="40% - Accent5 4 2 5 3 3" xfId="49974"/>
    <cellStyle name="40% - Accent5 4 2 5 3 3 2" xfId="49975"/>
    <cellStyle name="40% - Accent5 4 2 5 3 4" xfId="49976"/>
    <cellStyle name="40% - Accent5 4 2 5 4" xfId="49977"/>
    <cellStyle name="40% - Accent5 4 2 5 4 2" xfId="49978"/>
    <cellStyle name="40% - Accent5 4 2 5 4 2 2" xfId="49979"/>
    <cellStyle name="40% - Accent5 4 2 5 4 3" xfId="49980"/>
    <cellStyle name="40% - Accent5 4 2 5 5" xfId="49981"/>
    <cellStyle name="40% - Accent5 4 2 5 5 2" xfId="49982"/>
    <cellStyle name="40% - Accent5 4 2 5 6" xfId="49983"/>
    <cellStyle name="40% - Accent5 4 2 6" xfId="49984"/>
    <cellStyle name="40% - Accent5 4 2 6 2" xfId="49985"/>
    <cellStyle name="40% - Accent5 4 2 6 2 2" xfId="49986"/>
    <cellStyle name="40% - Accent5 4 2 6 2 2 2" xfId="49987"/>
    <cellStyle name="40% - Accent5 4 2 6 2 3" xfId="49988"/>
    <cellStyle name="40% - Accent5 4 2 6 3" xfId="49989"/>
    <cellStyle name="40% - Accent5 4 2 6 3 2" xfId="49990"/>
    <cellStyle name="40% - Accent5 4 2 6 4" xfId="49991"/>
    <cellStyle name="40% - Accent5 4 2 7" xfId="49992"/>
    <cellStyle name="40% - Accent5 4 2 7 2" xfId="49993"/>
    <cellStyle name="40% - Accent5 4 2 7 2 2" xfId="49994"/>
    <cellStyle name="40% - Accent5 4 2 7 2 2 2" xfId="49995"/>
    <cellStyle name="40% - Accent5 4 2 7 2 3" xfId="49996"/>
    <cellStyle name="40% - Accent5 4 2 7 3" xfId="49997"/>
    <cellStyle name="40% - Accent5 4 2 7 3 2" xfId="49998"/>
    <cellStyle name="40% - Accent5 4 2 7 4" xfId="49999"/>
    <cellStyle name="40% - Accent5 4 2 8" xfId="50000"/>
    <cellStyle name="40% - Accent5 4 2 8 2" xfId="50001"/>
    <cellStyle name="40% - Accent5 4 2 8 2 2" xfId="50002"/>
    <cellStyle name="40% - Accent5 4 2 8 3" xfId="50003"/>
    <cellStyle name="40% - Accent5 4 2 9" xfId="50004"/>
    <cellStyle name="40% - Accent5 4 2 9 2" xfId="50005"/>
    <cellStyle name="40% - Accent5 4 3" xfId="267"/>
    <cellStyle name="40% - Accent5 4 3 2" xfId="268"/>
    <cellStyle name="40% - Accent5 4 3 2 2" xfId="50006"/>
    <cellStyle name="40% - Accent5 4 3 2 2 2" xfId="50007"/>
    <cellStyle name="40% - Accent5 4 3 2 2 2 2" xfId="50008"/>
    <cellStyle name="40% - Accent5 4 3 2 2 2 2 2" xfId="50009"/>
    <cellStyle name="40% - Accent5 4 3 2 2 2 2 2 2" xfId="50010"/>
    <cellStyle name="40% - Accent5 4 3 2 2 2 2 3" xfId="50011"/>
    <cellStyle name="40% - Accent5 4 3 2 2 2 3" xfId="50012"/>
    <cellStyle name="40% - Accent5 4 3 2 2 2 3 2" xfId="50013"/>
    <cellStyle name="40% - Accent5 4 3 2 2 2 4" xfId="50014"/>
    <cellStyle name="40% - Accent5 4 3 2 2 3" xfId="50015"/>
    <cellStyle name="40% - Accent5 4 3 2 2 3 2" xfId="50016"/>
    <cellStyle name="40% - Accent5 4 3 2 2 3 2 2" xfId="50017"/>
    <cellStyle name="40% - Accent5 4 3 2 2 3 2 2 2" xfId="50018"/>
    <cellStyle name="40% - Accent5 4 3 2 2 3 2 3" xfId="50019"/>
    <cellStyle name="40% - Accent5 4 3 2 2 3 3" xfId="50020"/>
    <cellStyle name="40% - Accent5 4 3 2 2 3 3 2" xfId="50021"/>
    <cellStyle name="40% - Accent5 4 3 2 2 3 4" xfId="50022"/>
    <cellStyle name="40% - Accent5 4 3 2 2 4" xfId="50023"/>
    <cellStyle name="40% - Accent5 4 3 2 2 4 2" xfId="50024"/>
    <cellStyle name="40% - Accent5 4 3 2 2 4 2 2" xfId="50025"/>
    <cellStyle name="40% - Accent5 4 3 2 2 4 3" xfId="50026"/>
    <cellStyle name="40% - Accent5 4 3 2 2 5" xfId="50027"/>
    <cellStyle name="40% - Accent5 4 3 2 2 5 2" xfId="50028"/>
    <cellStyle name="40% - Accent5 4 3 2 2 6" xfId="50029"/>
    <cellStyle name="40% - Accent5 4 3 2 3" xfId="50030"/>
    <cellStyle name="40% - Accent5 4 3 2 3 2" xfId="50031"/>
    <cellStyle name="40% - Accent5 4 3 2 3 2 2" xfId="50032"/>
    <cellStyle name="40% - Accent5 4 3 2 3 2 2 2" xfId="50033"/>
    <cellStyle name="40% - Accent5 4 3 2 3 2 3" xfId="50034"/>
    <cellStyle name="40% - Accent5 4 3 2 3 3" xfId="50035"/>
    <cellStyle name="40% - Accent5 4 3 2 3 3 2" xfId="50036"/>
    <cellStyle name="40% - Accent5 4 3 2 3 4" xfId="50037"/>
    <cellStyle name="40% - Accent5 4 3 2 4" xfId="50038"/>
    <cellStyle name="40% - Accent5 4 3 2 4 2" xfId="50039"/>
    <cellStyle name="40% - Accent5 4 3 2 4 2 2" xfId="50040"/>
    <cellStyle name="40% - Accent5 4 3 2 4 2 2 2" xfId="50041"/>
    <cellStyle name="40% - Accent5 4 3 2 4 2 3" xfId="50042"/>
    <cellStyle name="40% - Accent5 4 3 2 4 3" xfId="50043"/>
    <cellStyle name="40% - Accent5 4 3 2 4 3 2" xfId="50044"/>
    <cellStyle name="40% - Accent5 4 3 2 4 4" xfId="50045"/>
    <cellStyle name="40% - Accent5 4 3 2 5" xfId="50046"/>
    <cellStyle name="40% - Accent5 4 3 2 5 2" xfId="50047"/>
    <cellStyle name="40% - Accent5 4 3 2 5 2 2" xfId="50048"/>
    <cellStyle name="40% - Accent5 4 3 2 5 3" xfId="50049"/>
    <cellStyle name="40% - Accent5 4 3 2 6" xfId="50050"/>
    <cellStyle name="40% - Accent5 4 3 2 6 2" xfId="50051"/>
    <cellStyle name="40% - Accent5 4 3 2 7" xfId="50052"/>
    <cellStyle name="40% - Accent5 4 3 3" xfId="50053"/>
    <cellStyle name="40% - Accent5 4 3 3 2" xfId="50054"/>
    <cellStyle name="40% - Accent5 4 3 3 2 2" xfId="50055"/>
    <cellStyle name="40% - Accent5 4 3 3 2 2 2" xfId="50056"/>
    <cellStyle name="40% - Accent5 4 3 3 2 2 2 2" xfId="50057"/>
    <cellStyle name="40% - Accent5 4 3 3 2 2 3" xfId="50058"/>
    <cellStyle name="40% - Accent5 4 3 3 2 3" xfId="50059"/>
    <cellStyle name="40% - Accent5 4 3 3 2 3 2" xfId="50060"/>
    <cellStyle name="40% - Accent5 4 3 3 2 4" xfId="50061"/>
    <cellStyle name="40% - Accent5 4 3 3 3" xfId="50062"/>
    <cellStyle name="40% - Accent5 4 3 3 3 2" xfId="50063"/>
    <cellStyle name="40% - Accent5 4 3 3 3 2 2" xfId="50064"/>
    <cellStyle name="40% - Accent5 4 3 3 3 2 2 2" xfId="50065"/>
    <cellStyle name="40% - Accent5 4 3 3 3 2 3" xfId="50066"/>
    <cellStyle name="40% - Accent5 4 3 3 3 3" xfId="50067"/>
    <cellStyle name="40% - Accent5 4 3 3 3 3 2" xfId="50068"/>
    <cellStyle name="40% - Accent5 4 3 3 3 4" xfId="50069"/>
    <cellStyle name="40% - Accent5 4 3 3 4" xfId="50070"/>
    <cellStyle name="40% - Accent5 4 3 3 4 2" xfId="50071"/>
    <cellStyle name="40% - Accent5 4 3 3 4 2 2" xfId="50072"/>
    <cellStyle name="40% - Accent5 4 3 3 4 3" xfId="50073"/>
    <cellStyle name="40% - Accent5 4 3 3 5" xfId="50074"/>
    <cellStyle name="40% - Accent5 4 3 3 5 2" xfId="50075"/>
    <cellStyle name="40% - Accent5 4 3 3 6" xfId="50076"/>
    <cellStyle name="40% - Accent5 4 3 4" xfId="50077"/>
    <cellStyle name="40% - Accent5 4 3 4 2" xfId="50078"/>
    <cellStyle name="40% - Accent5 4 3 4 2 2" xfId="50079"/>
    <cellStyle name="40% - Accent5 4 3 4 2 2 2" xfId="50080"/>
    <cellStyle name="40% - Accent5 4 3 4 2 3" xfId="50081"/>
    <cellStyle name="40% - Accent5 4 3 4 3" xfId="50082"/>
    <cellStyle name="40% - Accent5 4 3 4 3 2" xfId="50083"/>
    <cellStyle name="40% - Accent5 4 3 4 4" xfId="50084"/>
    <cellStyle name="40% - Accent5 4 3 5" xfId="50085"/>
    <cellStyle name="40% - Accent5 4 3 5 2" xfId="50086"/>
    <cellStyle name="40% - Accent5 4 3 5 2 2" xfId="50087"/>
    <cellStyle name="40% - Accent5 4 3 5 2 2 2" xfId="50088"/>
    <cellStyle name="40% - Accent5 4 3 5 2 3" xfId="50089"/>
    <cellStyle name="40% - Accent5 4 3 5 3" xfId="50090"/>
    <cellStyle name="40% - Accent5 4 3 5 3 2" xfId="50091"/>
    <cellStyle name="40% - Accent5 4 3 5 4" xfId="50092"/>
    <cellStyle name="40% - Accent5 4 3 6" xfId="50093"/>
    <cellStyle name="40% - Accent5 4 3 6 2" xfId="50094"/>
    <cellStyle name="40% - Accent5 4 3 6 2 2" xfId="50095"/>
    <cellStyle name="40% - Accent5 4 3 6 3" xfId="50096"/>
    <cellStyle name="40% - Accent5 4 3 7" xfId="50097"/>
    <cellStyle name="40% - Accent5 4 3 7 2" xfId="50098"/>
    <cellStyle name="40% - Accent5 4 3 8" xfId="50099"/>
    <cellStyle name="40% - Accent5 4 4" xfId="269"/>
    <cellStyle name="40% - Accent5 4 4 2" xfId="50100"/>
    <cellStyle name="40% - Accent5 4 4 2 2" xfId="50101"/>
    <cellStyle name="40% - Accent5 4 4 2 2 2" xfId="50102"/>
    <cellStyle name="40% - Accent5 4 4 2 2 2 2" xfId="50103"/>
    <cellStyle name="40% - Accent5 4 4 2 2 2 2 2" xfId="50104"/>
    <cellStyle name="40% - Accent5 4 4 2 2 2 3" xfId="50105"/>
    <cellStyle name="40% - Accent5 4 4 2 2 3" xfId="50106"/>
    <cellStyle name="40% - Accent5 4 4 2 2 3 2" xfId="50107"/>
    <cellStyle name="40% - Accent5 4 4 2 2 4" xfId="50108"/>
    <cellStyle name="40% - Accent5 4 4 2 3" xfId="50109"/>
    <cellStyle name="40% - Accent5 4 4 2 3 2" xfId="50110"/>
    <cellStyle name="40% - Accent5 4 4 2 3 2 2" xfId="50111"/>
    <cellStyle name="40% - Accent5 4 4 2 3 2 2 2" xfId="50112"/>
    <cellStyle name="40% - Accent5 4 4 2 3 2 3" xfId="50113"/>
    <cellStyle name="40% - Accent5 4 4 2 3 3" xfId="50114"/>
    <cellStyle name="40% - Accent5 4 4 2 3 3 2" xfId="50115"/>
    <cellStyle name="40% - Accent5 4 4 2 3 4" xfId="50116"/>
    <cellStyle name="40% - Accent5 4 4 2 4" xfId="50117"/>
    <cellStyle name="40% - Accent5 4 4 2 4 2" xfId="50118"/>
    <cellStyle name="40% - Accent5 4 4 2 4 2 2" xfId="50119"/>
    <cellStyle name="40% - Accent5 4 4 2 4 3" xfId="50120"/>
    <cellStyle name="40% - Accent5 4 4 2 5" xfId="50121"/>
    <cellStyle name="40% - Accent5 4 4 2 5 2" xfId="50122"/>
    <cellStyle name="40% - Accent5 4 4 2 6" xfId="50123"/>
    <cellStyle name="40% - Accent5 4 4 3" xfId="50124"/>
    <cellStyle name="40% - Accent5 4 4 3 2" xfId="50125"/>
    <cellStyle name="40% - Accent5 4 4 3 2 2" xfId="50126"/>
    <cellStyle name="40% - Accent5 4 4 3 2 2 2" xfId="50127"/>
    <cellStyle name="40% - Accent5 4 4 3 2 3" xfId="50128"/>
    <cellStyle name="40% - Accent5 4 4 3 3" xfId="50129"/>
    <cellStyle name="40% - Accent5 4 4 3 3 2" xfId="50130"/>
    <cellStyle name="40% - Accent5 4 4 3 4" xfId="50131"/>
    <cellStyle name="40% - Accent5 4 4 4" xfId="50132"/>
    <cellStyle name="40% - Accent5 4 4 4 2" xfId="50133"/>
    <cellStyle name="40% - Accent5 4 4 4 2 2" xfId="50134"/>
    <cellStyle name="40% - Accent5 4 4 4 2 2 2" xfId="50135"/>
    <cellStyle name="40% - Accent5 4 4 4 2 3" xfId="50136"/>
    <cellStyle name="40% - Accent5 4 4 4 3" xfId="50137"/>
    <cellStyle name="40% - Accent5 4 4 4 3 2" xfId="50138"/>
    <cellStyle name="40% - Accent5 4 4 4 4" xfId="50139"/>
    <cellStyle name="40% - Accent5 4 4 5" xfId="50140"/>
    <cellStyle name="40% - Accent5 4 4 5 2" xfId="50141"/>
    <cellStyle name="40% - Accent5 4 4 5 2 2" xfId="50142"/>
    <cellStyle name="40% - Accent5 4 4 5 3" xfId="50143"/>
    <cellStyle name="40% - Accent5 4 4 6" xfId="50144"/>
    <cellStyle name="40% - Accent5 4 4 6 2" xfId="50145"/>
    <cellStyle name="40% - Accent5 4 4 7" xfId="50146"/>
    <cellStyle name="40% - Accent5 4 5" xfId="50147"/>
    <cellStyle name="40% - Accent5 4 5 2" xfId="50148"/>
    <cellStyle name="40% - Accent5 4 5 2 2" xfId="50149"/>
    <cellStyle name="40% - Accent5 4 5 2 2 2" xfId="50150"/>
    <cellStyle name="40% - Accent5 4 5 2 2 2 2" xfId="50151"/>
    <cellStyle name="40% - Accent5 4 5 2 2 3" xfId="50152"/>
    <cellStyle name="40% - Accent5 4 5 2 3" xfId="50153"/>
    <cellStyle name="40% - Accent5 4 5 2 3 2" xfId="50154"/>
    <cellStyle name="40% - Accent5 4 5 2 4" xfId="50155"/>
    <cellStyle name="40% - Accent5 4 5 3" xfId="50156"/>
    <cellStyle name="40% - Accent5 4 5 3 2" xfId="50157"/>
    <cellStyle name="40% - Accent5 4 5 3 2 2" xfId="50158"/>
    <cellStyle name="40% - Accent5 4 5 3 2 2 2" xfId="50159"/>
    <cellStyle name="40% - Accent5 4 5 3 2 3" xfId="50160"/>
    <cellStyle name="40% - Accent5 4 5 3 3" xfId="50161"/>
    <cellStyle name="40% - Accent5 4 5 3 3 2" xfId="50162"/>
    <cellStyle name="40% - Accent5 4 5 3 4" xfId="50163"/>
    <cellStyle name="40% - Accent5 4 5 4" xfId="50164"/>
    <cellStyle name="40% - Accent5 4 5 4 2" xfId="50165"/>
    <cellStyle name="40% - Accent5 4 5 4 2 2" xfId="50166"/>
    <cellStyle name="40% - Accent5 4 5 4 3" xfId="50167"/>
    <cellStyle name="40% - Accent5 4 5 5" xfId="50168"/>
    <cellStyle name="40% - Accent5 4 5 5 2" xfId="50169"/>
    <cellStyle name="40% - Accent5 4 5 6" xfId="50170"/>
    <cellStyle name="40% - Accent5 4 6" xfId="50171"/>
    <cellStyle name="40% - Accent5 4 6 2" xfId="50172"/>
    <cellStyle name="40% - Accent5 4 6 2 2" xfId="50173"/>
    <cellStyle name="40% - Accent5 4 6 2 2 2" xfId="50174"/>
    <cellStyle name="40% - Accent5 4 6 2 2 2 2" xfId="50175"/>
    <cellStyle name="40% - Accent5 4 6 2 2 3" xfId="50176"/>
    <cellStyle name="40% - Accent5 4 6 2 3" xfId="50177"/>
    <cellStyle name="40% - Accent5 4 6 2 3 2" xfId="50178"/>
    <cellStyle name="40% - Accent5 4 6 2 4" xfId="50179"/>
    <cellStyle name="40% - Accent5 4 6 3" xfId="50180"/>
    <cellStyle name="40% - Accent5 4 6 3 2" xfId="50181"/>
    <cellStyle name="40% - Accent5 4 6 3 2 2" xfId="50182"/>
    <cellStyle name="40% - Accent5 4 6 3 2 2 2" xfId="50183"/>
    <cellStyle name="40% - Accent5 4 6 3 2 3" xfId="50184"/>
    <cellStyle name="40% - Accent5 4 6 3 3" xfId="50185"/>
    <cellStyle name="40% - Accent5 4 6 3 3 2" xfId="50186"/>
    <cellStyle name="40% - Accent5 4 6 3 4" xfId="50187"/>
    <cellStyle name="40% - Accent5 4 6 4" xfId="50188"/>
    <cellStyle name="40% - Accent5 4 6 4 2" xfId="50189"/>
    <cellStyle name="40% - Accent5 4 6 4 2 2" xfId="50190"/>
    <cellStyle name="40% - Accent5 4 6 4 3" xfId="50191"/>
    <cellStyle name="40% - Accent5 4 6 5" xfId="50192"/>
    <cellStyle name="40% - Accent5 4 6 5 2" xfId="50193"/>
    <cellStyle name="40% - Accent5 4 6 6" xfId="50194"/>
    <cellStyle name="40% - Accent5 4 7" xfId="50195"/>
    <cellStyle name="40% - Accent5 4 7 2" xfId="50196"/>
    <cellStyle name="40% - Accent5 4 7 2 2" xfId="50197"/>
    <cellStyle name="40% - Accent5 4 7 2 2 2" xfId="50198"/>
    <cellStyle name="40% - Accent5 4 7 2 3" xfId="50199"/>
    <cellStyle name="40% - Accent5 4 7 3" xfId="50200"/>
    <cellStyle name="40% - Accent5 4 7 3 2" xfId="50201"/>
    <cellStyle name="40% - Accent5 4 7 4" xfId="50202"/>
    <cellStyle name="40% - Accent5 4 8" xfId="50203"/>
    <cellStyle name="40% - Accent5 4 8 2" xfId="50204"/>
    <cellStyle name="40% - Accent5 4 8 2 2" xfId="50205"/>
    <cellStyle name="40% - Accent5 4 8 2 2 2" xfId="50206"/>
    <cellStyle name="40% - Accent5 4 8 2 3" xfId="50207"/>
    <cellStyle name="40% - Accent5 4 8 3" xfId="50208"/>
    <cellStyle name="40% - Accent5 4 8 3 2" xfId="50209"/>
    <cellStyle name="40% - Accent5 4 8 4" xfId="50210"/>
    <cellStyle name="40% - Accent5 4 9" xfId="50211"/>
    <cellStyle name="40% - Accent5 4 9 2" xfId="50212"/>
    <cellStyle name="40% - Accent5 4 9 2 2" xfId="50213"/>
    <cellStyle name="40% - Accent5 4 9 3" xfId="50214"/>
    <cellStyle name="40% - Accent6" xfId="5715" builtinId="51" customBuiltin="1"/>
    <cellStyle name="40% - Accent6 2" xfId="270"/>
    <cellStyle name="40% - Accent6 2 10" xfId="50215"/>
    <cellStyle name="40% - Accent6 2 10 2" xfId="50216"/>
    <cellStyle name="40% - Accent6 2 11" xfId="50217"/>
    <cellStyle name="40% - Accent6 2 11 2" xfId="50218"/>
    <cellStyle name="40% - Accent6 2 12" xfId="50219"/>
    <cellStyle name="40% - Accent6 2 2" xfId="271"/>
    <cellStyle name="40% - Accent6 2 2 10" xfId="50220"/>
    <cellStyle name="40% - Accent6 2 2 10 2" xfId="50221"/>
    <cellStyle name="40% - Accent6 2 2 11" xfId="50222"/>
    <cellStyle name="40% - Accent6 2 2 2" xfId="272"/>
    <cellStyle name="40% - Accent6 2 2 2 2" xfId="273"/>
    <cellStyle name="40% - Accent6 2 2 2 2 2" xfId="50223"/>
    <cellStyle name="40% - Accent6 2 2 2 2 2 2" xfId="50224"/>
    <cellStyle name="40% - Accent6 2 2 2 2 2 2 2" xfId="50225"/>
    <cellStyle name="40% - Accent6 2 2 2 2 2 2 2 2" xfId="50226"/>
    <cellStyle name="40% - Accent6 2 2 2 2 2 2 2 2 2" xfId="50227"/>
    <cellStyle name="40% - Accent6 2 2 2 2 2 2 2 3" xfId="50228"/>
    <cellStyle name="40% - Accent6 2 2 2 2 2 2 3" xfId="50229"/>
    <cellStyle name="40% - Accent6 2 2 2 2 2 2 3 2" xfId="50230"/>
    <cellStyle name="40% - Accent6 2 2 2 2 2 2 4" xfId="50231"/>
    <cellStyle name="40% - Accent6 2 2 2 2 2 3" xfId="50232"/>
    <cellStyle name="40% - Accent6 2 2 2 2 2 3 2" xfId="50233"/>
    <cellStyle name="40% - Accent6 2 2 2 2 2 3 2 2" xfId="50234"/>
    <cellStyle name="40% - Accent6 2 2 2 2 2 3 2 2 2" xfId="50235"/>
    <cellStyle name="40% - Accent6 2 2 2 2 2 3 2 3" xfId="50236"/>
    <cellStyle name="40% - Accent6 2 2 2 2 2 3 3" xfId="50237"/>
    <cellStyle name="40% - Accent6 2 2 2 2 2 3 3 2" xfId="50238"/>
    <cellStyle name="40% - Accent6 2 2 2 2 2 3 4" xfId="50239"/>
    <cellStyle name="40% - Accent6 2 2 2 2 2 4" xfId="50240"/>
    <cellStyle name="40% - Accent6 2 2 2 2 2 4 2" xfId="50241"/>
    <cellStyle name="40% - Accent6 2 2 2 2 2 4 2 2" xfId="50242"/>
    <cellStyle name="40% - Accent6 2 2 2 2 2 4 3" xfId="50243"/>
    <cellStyle name="40% - Accent6 2 2 2 2 2 5" xfId="50244"/>
    <cellStyle name="40% - Accent6 2 2 2 2 2 5 2" xfId="50245"/>
    <cellStyle name="40% - Accent6 2 2 2 2 2 6" xfId="50246"/>
    <cellStyle name="40% - Accent6 2 2 2 2 3" xfId="50247"/>
    <cellStyle name="40% - Accent6 2 2 2 2 3 2" xfId="50248"/>
    <cellStyle name="40% - Accent6 2 2 2 2 3 2 2" xfId="50249"/>
    <cellStyle name="40% - Accent6 2 2 2 2 3 2 2 2" xfId="50250"/>
    <cellStyle name="40% - Accent6 2 2 2 2 3 2 3" xfId="50251"/>
    <cellStyle name="40% - Accent6 2 2 2 2 3 3" xfId="50252"/>
    <cellStyle name="40% - Accent6 2 2 2 2 3 3 2" xfId="50253"/>
    <cellStyle name="40% - Accent6 2 2 2 2 3 4" xfId="50254"/>
    <cellStyle name="40% - Accent6 2 2 2 2 4" xfId="50255"/>
    <cellStyle name="40% - Accent6 2 2 2 2 4 2" xfId="50256"/>
    <cellStyle name="40% - Accent6 2 2 2 2 4 2 2" xfId="50257"/>
    <cellStyle name="40% - Accent6 2 2 2 2 4 2 2 2" xfId="50258"/>
    <cellStyle name="40% - Accent6 2 2 2 2 4 2 3" xfId="50259"/>
    <cellStyle name="40% - Accent6 2 2 2 2 4 3" xfId="50260"/>
    <cellStyle name="40% - Accent6 2 2 2 2 4 3 2" xfId="50261"/>
    <cellStyle name="40% - Accent6 2 2 2 2 4 4" xfId="50262"/>
    <cellStyle name="40% - Accent6 2 2 2 2 5" xfId="50263"/>
    <cellStyle name="40% - Accent6 2 2 2 2 5 2" xfId="50264"/>
    <cellStyle name="40% - Accent6 2 2 2 2 5 2 2" xfId="50265"/>
    <cellStyle name="40% - Accent6 2 2 2 2 5 3" xfId="50266"/>
    <cellStyle name="40% - Accent6 2 2 2 2 6" xfId="50267"/>
    <cellStyle name="40% - Accent6 2 2 2 2 6 2" xfId="50268"/>
    <cellStyle name="40% - Accent6 2 2 2 2 7" xfId="50269"/>
    <cellStyle name="40% - Accent6 2 2 2 3" xfId="50270"/>
    <cellStyle name="40% - Accent6 2 2 2 3 2" xfId="50271"/>
    <cellStyle name="40% - Accent6 2 2 2 3 2 2" xfId="50272"/>
    <cellStyle name="40% - Accent6 2 2 2 3 2 2 2" xfId="50273"/>
    <cellStyle name="40% - Accent6 2 2 2 3 2 2 2 2" xfId="50274"/>
    <cellStyle name="40% - Accent6 2 2 2 3 2 2 3" xfId="50275"/>
    <cellStyle name="40% - Accent6 2 2 2 3 2 3" xfId="50276"/>
    <cellStyle name="40% - Accent6 2 2 2 3 2 3 2" xfId="50277"/>
    <cellStyle name="40% - Accent6 2 2 2 3 2 4" xfId="50278"/>
    <cellStyle name="40% - Accent6 2 2 2 3 3" xfId="50279"/>
    <cellStyle name="40% - Accent6 2 2 2 3 3 2" xfId="50280"/>
    <cellStyle name="40% - Accent6 2 2 2 3 3 2 2" xfId="50281"/>
    <cellStyle name="40% - Accent6 2 2 2 3 3 2 2 2" xfId="50282"/>
    <cellStyle name="40% - Accent6 2 2 2 3 3 2 3" xfId="50283"/>
    <cellStyle name="40% - Accent6 2 2 2 3 3 3" xfId="50284"/>
    <cellStyle name="40% - Accent6 2 2 2 3 3 3 2" xfId="50285"/>
    <cellStyle name="40% - Accent6 2 2 2 3 3 4" xfId="50286"/>
    <cellStyle name="40% - Accent6 2 2 2 3 4" xfId="50287"/>
    <cellStyle name="40% - Accent6 2 2 2 3 4 2" xfId="50288"/>
    <cellStyle name="40% - Accent6 2 2 2 3 4 2 2" xfId="50289"/>
    <cellStyle name="40% - Accent6 2 2 2 3 4 3" xfId="50290"/>
    <cellStyle name="40% - Accent6 2 2 2 3 5" xfId="50291"/>
    <cellStyle name="40% - Accent6 2 2 2 3 5 2" xfId="50292"/>
    <cellStyle name="40% - Accent6 2 2 2 3 6" xfId="50293"/>
    <cellStyle name="40% - Accent6 2 2 2 4" xfId="50294"/>
    <cellStyle name="40% - Accent6 2 2 2 4 2" xfId="50295"/>
    <cellStyle name="40% - Accent6 2 2 2 4 2 2" xfId="50296"/>
    <cellStyle name="40% - Accent6 2 2 2 4 2 2 2" xfId="50297"/>
    <cellStyle name="40% - Accent6 2 2 2 4 2 3" xfId="50298"/>
    <cellStyle name="40% - Accent6 2 2 2 4 3" xfId="50299"/>
    <cellStyle name="40% - Accent6 2 2 2 4 3 2" xfId="50300"/>
    <cellStyle name="40% - Accent6 2 2 2 4 4" xfId="50301"/>
    <cellStyle name="40% - Accent6 2 2 2 5" xfId="50302"/>
    <cellStyle name="40% - Accent6 2 2 2 5 2" xfId="50303"/>
    <cellStyle name="40% - Accent6 2 2 2 5 2 2" xfId="50304"/>
    <cellStyle name="40% - Accent6 2 2 2 5 2 2 2" xfId="50305"/>
    <cellStyle name="40% - Accent6 2 2 2 5 2 3" xfId="50306"/>
    <cellStyle name="40% - Accent6 2 2 2 5 3" xfId="50307"/>
    <cellStyle name="40% - Accent6 2 2 2 5 3 2" xfId="50308"/>
    <cellStyle name="40% - Accent6 2 2 2 5 4" xfId="50309"/>
    <cellStyle name="40% - Accent6 2 2 2 6" xfId="50310"/>
    <cellStyle name="40% - Accent6 2 2 2 6 2" xfId="50311"/>
    <cellStyle name="40% - Accent6 2 2 2 6 2 2" xfId="50312"/>
    <cellStyle name="40% - Accent6 2 2 2 6 3" xfId="50313"/>
    <cellStyle name="40% - Accent6 2 2 2 7" xfId="50314"/>
    <cellStyle name="40% - Accent6 2 2 2 7 2" xfId="50315"/>
    <cellStyle name="40% - Accent6 2 2 2 8" xfId="50316"/>
    <cellStyle name="40% - Accent6 2 2 3" xfId="274"/>
    <cellStyle name="40% - Accent6 2 2 3 2" xfId="50317"/>
    <cellStyle name="40% - Accent6 2 2 3 2 2" xfId="50318"/>
    <cellStyle name="40% - Accent6 2 2 3 2 2 2" xfId="50319"/>
    <cellStyle name="40% - Accent6 2 2 3 2 2 2 2" xfId="50320"/>
    <cellStyle name="40% - Accent6 2 2 3 2 2 2 2 2" xfId="50321"/>
    <cellStyle name="40% - Accent6 2 2 3 2 2 2 3" xfId="50322"/>
    <cellStyle name="40% - Accent6 2 2 3 2 2 3" xfId="50323"/>
    <cellStyle name="40% - Accent6 2 2 3 2 2 3 2" xfId="50324"/>
    <cellStyle name="40% - Accent6 2 2 3 2 2 4" xfId="50325"/>
    <cellStyle name="40% - Accent6 2 2 3 2 3" xfId="50326"/>
    <cellStyle name="40% - Accent6 2 2 3 2 3 2" xfId="50327"/>
    <cellStyle name="40% - Accent6 2 2 3 2 3 2 2" xfId="50328"/>
    <cellStyle name="40% - Accent6 2 2 3 2 3 2 2 2" xfId="50329"/>
    <cellStyle name="40% - Accent6 2 2 3 2 3 2 3" xfId="50330"/>
    <cellStyle name="40% - Accent6 2 2 3 2 3 3" xfId="50331"/>
    <cellStyle name="40% - Accent6 2 2 3 2 3 3 2" xfId="50332"/>
    <cellStyle name="40% - Accent6 2 2 3 2 3 4" xfId="50333"/>
    <cellStyle name="40% - Accent6 2 2 3 2 4" xfId="50334"/>
    <cellStyle name="40% - Accent6 2 2 3 2 4 2" xfId="50335"/>
    <cellStyle name="40% - Accent6 2 2 3 2 4 2 2" xfId="50336"/>
    <cellStyle name="40% - Accent6 2 2 3 2 4 3" xfId="50337"/>
    <cellStyle name="40% - Accent6 2 2 3 2 5" xfId="50338"/>
    <cellStyle name="40% - Accent6 2 2 3 2 5 2" xfId="50339"/>
    <cellStyle name="40% - Accent6 2 2 3 2 6" xfId="50340"/>
    <cellStyle name="40% - Accent6 2 2 3 3" xfId="50341"/>
    <cellStyle name="40% - Accent6 2 2 3 3 2" xfId="50342"/>
    <cellStyle name="40% - Accent6 2 2 3 3 2 2" xfId="50343"/>
    <cellStyle name="40% - Accent6 2 2 3 3 2 2 2" xfId="50344"/>
    <cellStyle name="40% - Accent6 2 2 3 3 2 3" xfId="50345"/>
    <cellStyle name="40% - Accent6 2 2 3 3 3" xfId="50346"/>
    <cellStyle name="40% - Accent6 2 2 3 3 3 2" xfId="50347"/>
    <cellStyle name="40% - Accent6 2 2 3 3 4" xfId="50348"/>
    <cellStyle name="40% - Accent6 2 2 3 4" xfId="50349"/>
    <cellStyle name="40% - Accent6 2 2 3 4 2" xfId="50350"/>
    <cellStyle name="40% - Accent6 2 2 3 4 2 2" xfId="50351"/>
    <cellStyle name="40% - Accent6 2 2 3 4 2 2 2" xfId="50352"/>
    <cellStyle name="40% - Accent6 2 2 3 4 2 3" xfId="50353"/>
    <cellStyle name="40% - Accent6 2 2 3 4 3" xfId="50354"/>
    <cellStyle name="40% - Accent6 2 2 3 4 3 2" xfId="50355"/>
    <cellStyle name="40% - Accent6 2 2 3 4 4" xfId="50356"/>
    <cellStyle name="40% - Accent6 2 2 3 5" xfId="50357"/>
    <cellStyle name="40% - Accent6 2 2 3 5 2" xfId="50358"/>
    <cellStyle name="40% - Accent6 2 2 3 5 2 2" xfId="50359"/>
    <cellStyle name="40% - Accent6 2 2 3 5 3" xfId="50360"/>
    <cellStyle name="40% - Accent6 2 2 3 6" xfId="50361"/>
    <cellStyle name="40% - Accent6 2 2 3 6 2" xfId="50362"/>
    <cellStyle name="40% - Accent6 2 2 3 7" xfId="50363"/>
    <cellStyle name="40% - Accent6 2 2 4" xfId="50364"/>
    <cellStyle name="40% - Accent6 2 2 4 2" xfId="50365"/>
    <cellStyle name="40% - Accent6 2 2 4 2 2" xfId="50366"/>
    <cellStyle name="40% - Accent6 2 2 4 2 2 2" xfId="50367"/>
    <cellStyle name="40% - Accent6 2 2 4 2 2 2 2" xfId="50368"/>
    <cellStyle name="40% - Accent6 2 2 4 2 2 3" xfId="50369"/>
    <cellStyle name="40% - Accent6 2 2 4 2 3" xfId="50370"/>
    <cellStyle name="40% - Accent6 2 2 4 2 3 2" xfId="50371"/>
    <cellStyle name="40% - Accent6 2 2 4 2 4" xfId="50372"/>
    <cellStyle name="40% - Accent6 2 2 4 3" xfId="50373"/>
    <cellStyle name="40% - Accent6 2 2 4 3 2" xfId="50374"/>
    <cellStyle name="40% - Accent6 2 2 4 3 2 2" xfId="50375"/>
    <cellStyle name="40% - Accent6 2 2 4 3 2 2 2" xfId="50376"/>
    <cellStyle name="40% - Accent6 2 2 4 3 2 3" xfId="50377"/>
    <cellStyle name="40% - Accent6 2 2 4 3 3" xfId="50378"/>
    <cellStyle name="40% - Accent6 2 2 4 3 3 2" xfId="50379"/>
    <cellStyle name="40% - Accent6 2 2 4 3 4" xfId="50380"/>
    <cellStyle name="40% - Accent6 2 2 4 4" xfId="50381"/>
    <cellStyle name="40% - Accent6 2 2 4 4 2" xfId="50382"/>
    <cellStyle name="40% - Accent6 2 2 4 4 2 2" xfId="50383"/>
    <cellStyle name="40% - Accent6 2 2 4 4 3" xfId="50384"/>
    <cellStyle name="40% - Accent6 2 2 4 5" xfId="50385"/>
    <cellStyle name="40% - Accent6 2 2 4 5 2" xfId="50386"/>
    <cellStyle name="40% - Accent6 2 2 4 6" xfId="50387"/>
    <cellStyle name="40% - Accent6 2 2 5" xfId="50388"/>
    <cellStyle name="40% - Accent6 2 2 5 2" xfId="50389"/>
    <cellStyle name="40% - Accent6 2 2 5 2 2" xfId="50390"/>
    <cellStyle name="40% - Accent6 2 2 5 2 2 2" xfId="50391"/>
    <cellStyle name="40% - Accent6 2 2 5 2 2 2 2" xfId="50392"/>
    <cellStyle name="40% - Accent6 2 2 5 2 2 3" xfId="50393"/>
    <cellStyle name="40% - Accent6 2 2 5 2 3" xfId="50394"/>
    <cellStyle name="40% - Accent6 2 2 5 2 3 2" xfId="50395"/>
    <cellStyle name="40% - Accent6 2 2 5 2 4" xfId="50396"/>
    <cellStyle name="40% - Accent6 2 2 5 3" xfId="50397"/>
    <cellStyle name="40% - Accent6 2 2 5 3 2" xfId="50398"/>
    <cellStyle name="40% - Accent6 2 2 5 3 2 2" xfId="50399"/>
    <cellStyle name="40% - Accent6 2 2 5 3 2 2 2" xfId="50400"/>
    <cellStyle name="40% - Accent6 2 2 5 3 2 3" xfId="50401"/>
    <cellStyle name="40% - Accent6 2 2 5 3 3" xfId="50402"/>
    <cellStyle name="40% - Accent6 2 2 5 3 3 2" xfId="50403"/>
    <cellStyle name="40% - Accent6 2 2 5 3 4" xfId="50404"/>
    <cellStyle name="40% - Accent6 2 2 5 4" xfId="50405"/>
    <cellStyle name="40% - Accent6 2 2 5 4 2" xfId="50406"/>
    <cellStyle name="40% - Accent6 2 2 5 4 2 2" xfId="50407"/>
    <cellStyle name="40% - Accent6 2 2 5 4 3" xfId="50408"/>
    <cellStyle name="40% - Accent6 2 2 5 5" xfId="50409"/>
    <cellStyle name="40% - Accent6 2 2 5 5 2" xfId="50410"/>
    <cellStyle name="40% - Accent6 2 2 5 6" xfId="50411"/>
    <cellStyle name="40% - Accent6 2 2 6" xfId="50412"/>
    <cellStyle name="40% - Accent6 2 2 6 2" xfId="50413"/>
    <cellStyle name="40% - Accent6 2 2 6 2 2" xfId="50414"/>
    <cellStyle name="40% - Accent6 2 2 6 2 2 2" xfId="50415"/>
    <cellStyle name="40% - Accent6 2 2 6 2 3" xfId="50416"/>
    <cellStyle name="40% - Accent6 2 2 6 3" xfId="50417"/>
    <cellStyle name="40% - Accent6 2 2 6 3 2" xfId="50418"/>
    <cellStyle name="40% - Accent6 2 2 6 4" xfId="50419"/>
    <cellStyle name="40% - Accent6 2 2 7" xfId="50420"/>
    <cellStyle name="40% - Accent6 2 2 7 2" xfId="50421"/>
    <cellStyle name="40% - Accent6 2 2 7 2 2" xfId="50422"/>
    <cellStyle name="40% - Accent6 2 2 7 2 2 2" xfId="50423"/>
    <cellStyle name="40% - Accent6 2 2 7 2 3" xfId="50424"/>
    <cellStyle name="40% - Accent6 2 2 7 3" xfId="50425"/>
    <cellStyle name="40% - Accent6 2 2 7 3 2" xfId="50426"/>
    <cellStyle name="40% - Accent6 2 2 7 4" xfId="50427"/>
    <cellStyle name="40% - Accent6 2 2 8" xfId="50428"/>
    <cellStyle name="40% - Accent6 2 2 8 2" xfId="50429"/>
    <cellStyle name="40% - Accent6 2 2 8 2 2" xfId="50430"/>
    <cellStyle name="40% - Accent6 2 2 8 3" xfId="50431"/>
    <cellStyle name="40% - Accent6 2 2 9" xfId="50432"/>
    <cellStyle name="40% - Accent6 2 2 9 2" xfId="50433"/>
    <cellStyle name="40% - Accent6 2 3" xfId="275"/>
    <cellStyle name="40% - Accent6 2 3 2" xfId="276"/>
    <cellStyle name="40% - Accent6 2 3 2 2" xfId="50434"/>
    <cellStyle name="40% - Accent6 2 3 2 2 2" xfId="50435"/>
    <cellStyle name="40% - Accent6 2 3 2 2 2 2" xfId="50436"/>
    <cellStyle name="40% - Accent6 2 3 2 2 2 2 2" xfId="50437"/>
    <cellStyle name="40% - Accent6 2 3 2 2 2 2 2 2" xfId="50438"/>
    <cellStyle name="40% - Accent6 2 3 2 2 2 2 3" xfId="50439"/>
    <cellStyle name="40% - Accent6 2 3 2 2 2 3" xfId="50440"/>
    <cellStyle name="40% - Accent6 2 3 2 2 2 3 2" xfId="50441"/>
    <cellStyle name="40% - Accent6 2 3 2 2 2 4" xfId="50442"/>
    <cellStyle name="40% - Accent6 2 3 2 2 3" xfId="50443"/>
    <cellStyle name="40% - Accent6 2 3 2 2 3 2" xfId="50444"/>
    <cellStyle name="40% - Accent6 2 3 2 2 3 2 2" xfId="50445"/>
    <cellStyle name="40% - Accent6 2 3 2 2 3 2 2 2" xfId="50446"/>
    <cellStyle name="40% - Accent6 2 3 2 2 3 2 3" xfId="50447"/>
    <cellStyle name="40% - Accent6 2 3 2 2 3 3" xfId="50448"/>
    <cellStyle name="40% - Accent6 2 3 2 2 3 3 2" xfId="50449"/>
    <cellStyle name="40% - Accent6 2 3 2 2 3 4" xfId="50450"/>
    <cellStyle name="40% - Accent6 2 3 2 2 4" xfId="50451"/>
    <cellStyle name="40% - Accent6 2 3 2 2 4 2" xfId="50452"/>
    <cellStyle name="40% - Accent6 2 3 2 2 4 2 2" xfId="50453"/>
    <cellStyle name="40% - Accent6 2 3 2 2 4 3" xfId="50454"/>
    <cellStyle name="40% - Accent6 2 3 2 2 5" xfId="50455"/>
    <cellStyle name="40% - Accent6 2 3 2 2 5 2" xfId="50456"/>
    <cellStyle name="40% - Accent6 2 3 2 2 6" xfId="50457"/>
    <cellStyle name="40% - Accent6 2 3 2 3" xfId="50458"/>
    <cellStyle name="40% - Accent6 2 3 2 3 2" xfId="50459"/>
    <cellStyle name="40% - Accent6 2 3 2 3 2 2" xfId="50460"/>
    <cellStyle name="40% - Accent6 2 3 2 3 2 2 2" xfId="50461"/>
    <cellStyle name="40% - Accent6 2 3 2 3 2 3" xfId="50462"/>
    <cellStyle name="40% - Accent6 2 3 2 3 3" xfId="50463"/>
    <cellStyle name="40% - Accent6 2 3 2 3 3 2" xfId="50464"/>
    <cellStyle name="40% - Accent6 2 3 2 3 4" xfId="50465"/>
    <cellStyle name="40% - Accent6 2 3 2 4" xfId="50466"/>
    <cellStyle name="40% - Accent6 2 3 2 4 2" xfId="50467"/>
    <cellStyle name="40% - Accent6 2 3 2 4 2 2" xfId="50468"/>
    <cellStyle name="40% - Accent6 2 3 2 4 2 2 2" xfId="50469"/>
    <cellStyle name="40% - Accent6 2 3 2 4 2 3" xfId="50470"/>
    <cellStyle name="40% - Accent6 2 3 2 4 3" xfId="50471"/>
    <cellStyle name="40% - Accent6 2 3 2 4 3 2" xfId="50472"/>
    <cellStyle name="40% - Accent6 2 3 2 4 4" xfId="50473"/>
    <cellStyle name="40% - Accent6 2 3 2 5" xfId="50474"/>
    <cellStyle name="40% - Accent6 2 3 2 5 2" xfId="50475"/>
    <cellStyle name="40% - Accent6 2 3 2 5 2 2" xfId="50476"/>
    <cellStyle name="40% - Accent6 2 3 2 5 3" xfId="50477"/>
    <cellStyle name="40% - Accent6 2 3 2 6" xfId="50478"/>
    <cellStyle name="40% - Accent6 2 3 2 6 2" xfId="50479"/>
    <cellStyle name="40% - Accent6 2 3 2 7" xfId="50480"/>
    <cellStyle name="40% - Accent6 2 3 3" xfId="50481"/>
    <cellStyle name="40% - Accent6 2 3 3 2" xfId="50482"/>
    <cellStyle name="40% - Accent6 2 3 3 2 2" xfId="50483"/>
    <cellStyle name="40% - Accent6 2 3 3 2 2 2" xfId="50484"/>
    <cellStyle name="40% - Accent6 2 3 3 2 2 2 2" xfId="50485"/>
    <cellStyle name="40% - Accent6 2 3 3 2 2 3" xfId="50486"/>
    <cellStyle name="40% - Accent6 2 3 3 2 3" xfId="50487"/>
    <cellStyle name="40% - Accent6 2 3 3 2 3 2" xfId="50488"/>
    <cellStyle name="40% - Accent6 2 3 3 2 4" xfId="50489"/>
    <cellStyle name="40% - Accent6 2 3 3 3" xfId="50490"/>
    <cellStyle name="40% - Accent6 2 3 3 3 2" xfId="50491"/>
    <cellStyle name="40% - Accent6 2 3 3 3 2 2" xfId="50492"/>
    <cellStyle name="40% - Accent6 2 3 3 3 2 2 2" xfId="50493"/>
    <cellStyle name="40% - Accent6 2 3 3 3 2 3" xfId="50494"/>
    <cellStyle name="40% - Accent6 2 3 3 3 3" xfId="50495"/>
    <cellStyle name="40% - Accent6 2 3 3 3 3 2" xfId="50496"/>
    <cellStyle name="40% - Accent6 2 3 3 3 4" xfId="50497"/>
    <cellStyle name="40% - Accent6 2 3 3 4" xfId="50498"/>
    <cellStyle name="40% - Accent6 2 3 3 4 2" xfId="50499"/>
    <cellStyle name="40% - Accent6 2 3 3 4 2 2" xfId="50500"/>
    <cellStyle name="40% - Accent6 2 3 3 4 3" xfId="50501"/>
    <cellStyle name="40% - Accent6 2 3 3 5" xfId="50502"/>
    <cellStyle name="40% - Accent6 2 3 3 5 2" xfId="50503"/>
    <cellStyle name="40% - Accent6 2 3 3 6" xfId="50504"/>
    <cellStyle name="40% - Accent6 2 3 4" xfId="50505"/>
    <cellStyle name="40% - Accent6 2 3 4 2" xfId="50506"/>
    <cellStyle name="40% - Accent6 2 3 4 2 2" xfId="50507"/>
    <cellStyle name="40% - Accent6 2 3 4 2 2 2" xfId="50508"/>
    <cellStyle name="40% - Accent6 2 3 4 2 3" xfId="50509"/>
    <cellStyle name="40% - Accent6 2 3 4 3" xfId="50510"/>
    <cellStyle name="40% - Accent6 2 3 4 3 2" xfId="50511"/>
    <cellStyle name="40% - Accent6 2 3 4 4" xfId="50512"/>
    <cellStyle name="40% - Accent6 2 3 5" xfId="50513"/>
    <cellStyle name="40% - Accent6 2 3 5 2" xfId="50514"/>
    <cellStyle name="40% - Accent6 2 3 5 2 2" xfId="50515"/>
    <cellStyle name="40% - Accent6 2 3 5 2 2 2" xfId="50516"/>
    <cellStyle name="40% - Accent6 2 3 5 2 3" xfId="50517"/>
    <cellStyle name="40% - Accent6 2 3 5 3" xfId="50518"/>
    <cellStyle name="40% - Accent6 2 3 5 3 2" xfId="50519"/>
    <cellStyle name="40% - Accent6 2 3 5 4" xfId="50520"/>
    <cellStyle name="40% - Accent6 2 3 6" xfId="50521"/>
    <cellStyle name="40% - Accent6 2 3 6 2" xfId="50522"/>
    <cellStyle name="40% - Accent6 2 3 6 2 2" xfId="50523"/>
    <cellStyle name="40% - Accent6 2 3 6 3" xfId="50524"/>
    <cellStyle name="40% - Accent6 2 3 7" xfId="50525"/>
    <cellStyle name="40% - Accent6 2 3 7 2" xfId="50526"/>
    <cellStyle name="40% - Accent6 2 3 8" xfId="50527"/>
    <cellStyle name="40% - Accent6 2 4" xfId="277"/>
    <cellStyle name="40% - Accent6 2 4 2" xfId="50528"/>
    <cellStyle name="40% - Accent6 2 4 2 2" xfId="50529"/>
    <cellStyle name="40% - Accent6 2 4 2 2 2" xfId="50530"/>
    <cellStyle name="40% - Accent6 2 4 2 2 2 2" xfId="50531"/>
    <cellStyle name="40% - Accent6 2 4 2 2 2 2 2" xfId="50532"/>
    <cellStyle name="40% - Accent6 2 4 2 2 2 3" xfId="50533"/>
    <cellStyle name="40% - Accent6 2 4 2 2 3" xfId="50534"/>
    <cellStyle name="40% - Accent6 2 4 2 2 3 2" xfId="50535"/>
    <cellStyle name="40% - Accent6 2 4 2 2 4" xfId="50536"/>
    <cellStyle name="40% - Accent6 2 4 2 3" xfId="50537"/>
    <cellStyle name="40% - Accent6 2 4 2 3 2" xfId="50538"/>
    <cellStyle name="40% - Accent6 2 4 2 3 2 2" xfId="50539"/>
    <cellStyle name="40% - Accent6 2 4 2 3 2 2 2" xfId="50540"/>
    <cellStyle name="40% - Accent6 2 4 2 3 2 3" xfId="50541"/>
    <cellStyle name="40% - Accent6 2 4 2 3 3" xfId="50542"/>
    <cellStyle name="40% - Accent6 2 4 2 3 3 2" xfId="50543"/>
    <cellStyle name="40% - Accent6 2 4 2 3 4" xfId="50544"/>
    <cellStyle name="40% - Accent6 2 4 2 4" xfId="50545"/>
    <cellStyle name="40% - Accent6 2 4 2 4 2" xfId="50546"/>
    <cellStyle name="40% - Accent6 2 4 2 4 2 2" xfId="50547"/>
    <cellStyle name="40% - Accent6 2 4 2 4 3" xfId="50548"/>
    <cellStyle name="40% - Accent6 2 4 2 5" xfId="50549"/>
    <cellStyle name="40% - Accent6 2 4 2 5 2" xfId="50550"/>
    <cellStyle name="40% - Accent6 2 4 2 6" xfId="50551"/>
    <cellStyle name="40% - Accent6 2 4 3" xfId="50552"/>
    <cellStyle name="40% - Accent6 2 4 3 2" xfId="50553"/>
    <cellStyle name="40% - Accent6 2 4 3 2 2" xfId="50554"/>
    <cellStyle name="40% - Accent6 2 4 3 2 2 2" xfId="50555"/>
    <cellStyle name="40% - Accent6 2 4 3 2 3" xfId="50556"/>
    <cellStyle name="40% - Accent6 2 4 3 3" xfId="50557"/>
    <cellStyle name="40% - Accent6 2 4 3 3 2" xfId="50558"/>
    <cellStyle name="40% - Accent6 2 4 3 4" xfId="50559"/>
    <cellStyle name="40% - Accent6 2 4 4" xfId="50560"/>
    <cellStyle name="40% - Accent6 2 4 4 2" xfId="50561"/>
    <cellStyle name="40% - Accent6 2 4 4 2 2" xfId="50562"/>
    <cellStyle name="40% - Accent6 2 4 4 2 2 2" xfId="50563"/>
    <cellStyle name="40% - Accent6 2 4 4 2 3" xfId="50564"/>
    <cellStyle name="40% - Accent6 2 4 4 3" xfId="50565"/>
    <cellStyle name="40% - Accent6 2 4 4 3 2" xfId="50566"/>
    <cellStyle name="40% - Accent6 2 4 4 4" xfId="50567"/>
    <cellStyle name="40% - Accent6 2 4 5" xfId="50568"/>
    <cellStyle name="40% - Accent6 2 4 5 2" xfId="50569"/>
    <cellStyle name="40% - Accent6 2 4 5 2 2" xfId="50570"/>
    <cellStyle name="40% - Accent6 2 4 5 3" xfId="50571"/>
    <cellStyle name="40% - Accent6 2 4 6" xfId="50572"/>
    <cellStyle name="40% - Accent6 2 4 6 2" xfId="50573"/>
    <cellStyle name="40% - Accent6 2 4 7" xfId="50574"/>
    <cellStyle name="40% - Accent6 2 5" xfId="50575"/>
    <cellStyle name="40% - Accent6 2 5 2" xfId="50576"/>
    <cellStyle name="40% - Accent6 2 5 2 2" xfId="50577"/>
    <cellStyle name="40% - Accent6 2 5 2 2 2" xfId="50578"/>
    <cellStyle name="40% - Accent6 2 5 2 2 2 2" xfId="50579"/>
    <cellStyle name="40% - Accent6 2 5 2 2 3" xfId="50580"/>
    <cellStyle name="40% - Accent6 2 5 2 3" xfId="50581"/>
    <cellStyle name="40% - Accent6 2 5 2 3 2" xfId="50582"/>
    <cellStyle name="40% - Accent6 2 5 2 4" xfId="50583"/>
    <cellStyle name="40% - Accent6 2 5 3" xfId="50584"/>
    <cellStyle name="40% - Accent6 2 5 3 2" xfId="50585"/>
    <cellStyle name="40% - Accent6 2 5 3 2 2" xfId="50586"/>
    <cellStyle name="40% - Accent6 2 5 3 2 2 2" xfId="50587"/>
    <cellStyle name="40% - Accent6 2 5 3 2 3" xfId="50588"/>
    <cellStyle name="40% - Accent6 2 5 3 3" xfId="50589"/>
    <cellStyle name="40% - Accent6 2 5 3 3 2" xfId="50590"/>
    <cellStyle name="40% - Accent6 2 5 3 4" xfId="50591"/>
    <cellStyle name="40% - Accent6 2 5 4" xfId="50592"/>
    <cellStyle name="40% - Accent6 2 5 4 2" xfId="50593"/>
    <cellStyle name="40% - Accent6 2 5 4 2 2" xfId="50594"/>
    <cellStyle name="40% - Accent6 2 5 4 3" xfId="50595"/>
    <cellStyle name="40% - Accent6 2 5 5" xfId="50596"/>
    <cellStyle name="40% - Accent6 2 5 5 2" xfId="50597"/>
    <cellStyle name="40% - Accent6 2 5 6" xfId="50598"/>
    <cellStyle name="40% - Accent6 2 6" xfId="50599"/>
    <cellStyle name="40% - Accent6 2 6 2" xfId="50600"/>
    <cellStyle name="40% - Accent6 2 6 2 2" xfId="50601"/>
    <cellStyle name="40% - Accent6 2 6 2 2 2" xfId="50602"/>
    <cellStyle name="40% - Accent6 2 6 2 2 2 2" xfId="50603"/>
    <cellStyle name="40% - Accent6 2 6 2 2 3" xfId="50604"/>
    <cellStyle name="40% - Accent6 2 6 2 3" xfId="50605"/>
    <cellStyle name="40% - Accent6 2 6 2 3 2" xfId="50606"/>
    <cellStyle name="40% - Accent6 2 6 2 4" xfId="50607"/>
    <cellStyle name="40% - Accent6 2 6 3" xfId="50608"/>
    <cellStyle name="40% - Accent6 2 6 3 2" xfId="50609"/>
    <cellStyle name="40% - Accent6 2 6 3 2 2" xfId="50610"/>
    <cellStyle name="40% - Accent6 2 6 3 2 2 2" xfId="50611"/>
    <cellStyle name="40% - Accent6 2 6 3 2 3" xfId="50612"/>
    <cellStyle name="40% - Accent6 2 6 3 3" xfId="50613"/>
    <cellStyle name="40% - Accent6 2 6 3 3 2" xfId="50614"/>
    <cellStyle name="40% - Accent6 2 6 3 4" xfId="50615"/>
    <cellStyle name="40% - Accent6 2 6 4" xfId="50616"/>
    <cellStyle name="40% - Accent6 2 6 4 2" xfId="50617"/>
    <cellStyle name="40% - Accent6 2 6 4 2 2" xfId="50618"/>
    <cellStyle name="40% - Accent6 2 6 4 3" xfId="50619"/>
    <cellStyle name="40% - Accent6 2 6 5" xfId="50620"/>
    <cellStyle name="40% - Accent6 2 6 5 2" xfId="50621"/>
    <cellStyle name="40% - Accent6 2 6 6" xfId="50622"/>
    <cellStyle name="40% - Accent6 2 7" xfId="50623"/>
    <cellStyle name="40% - Accent6 2 7 2" xfId="50624"/>
    <cellStyle name="40% - Accent6 2 7 2 2" xfId="50625"/>
    <cellStyle name="40% - Accent6 2 7 2 2 2" xfId="50626"/>
    <cellStyle name="40% - Accent6 2 7 2 3" xfId="50627"/>
    <cellStyle name="40% - Accent6 2 7 3" xfId="50628"/>
    <cellStyle name="40% - Accent6 2 7 3 2" xfId="50629"/>
    <cellStyle name="40% - Accent6 2 7 4" xfId="50630"/>
    <cellStyle name="40% - Accent6 2 8" xfId="50631"/>
    <cellStyle name="40% - Accent6 2 8 2" xfId="50632"/>
    <cellStyle name="40% - Accent6 2 8 2 2" xfId="50633"/>
    <cellStyle name="40% - Accent6 2 8 2 2 2" xfId="50634"/>
    <cellStyle name="40% - Accent6 2 8 2 3" xfId="50635"/>
    <cellStyle name="40% - Accent6 2 8 3" xfId="50636"/>
    <cellStyle name="40% - Accent6 2 8 3 2" xfId="50637"/>
    <cellStyle name="40% - Accent6 2 8 4" xfId="50638"/>
    <cellStyle name="40% - Accent6 2 9" xfId="50639"/>
    <cellStyle name="40% - Accent6 2 9 2" xfId="50640"/>
    <cellStyle name="40% - Accent6 2 9 2 2" xfId="50641"/>
    <cellStyle name="40% - Accent6 2 9 3" xfId="50642"/>
    <cellStyle name="40% - Accent6 3" xfId="278"/>
    <cellStyle name="40% - Accent6 3 10" xfId="50643"/>
    <cellStyle name="40% - Accent6 3 10 2" xfId="50644"/>
    <cellStyle name="40% - Accent6 3 11" xfId="50645"/>
    <cellStyle name="40% - Accent6 3 11 2" xfId="50646"/>
    <cellStyle name="40% - Accent6 3 12" xfId="50647"/>
    <cellStyle name="40% - Accent6 3 2" xfId="279"/>
    <cellStyle name="40% - Accent6 3 2 10" xfId="50648"/>
    <cellStyle name="40% - Accent6 3 2 10 2" xfId="50649"/>
    <cellStyle name="40% - Accent6 3 2 11" xfId="50650"/>
    <cellStyle name="40% - Accent6 3 2 2" xfId="280"/>
    <cellStyle name="40% - Accent6 3 2 2 2" xfId="281"/>
    <cellStyle name="40% - Accent6 3 2 2 2 2" xfId="50651"/>
    <cellStyle name="40% - Accent6 3 2 2 2 2 2" xfId="50652"/>
    <cellStyle name="40% - Accent6 3 2 2 2 2 2 2" xfId="50653"/>
    <cellStyle name="40% - Accent6 3 2 2 2 2 2 2 2" xfId="50654"/>
    <cellStyle name="40% - Accent6 3 2 2 2 2 2 2 2 2" xfId="50655"/>
    <cellStyle name="40% - Accent6 3 2 2 2 2 2 2 3" xfId="50656"/>
    <cellStyle name="40% - Accent6 3 2 2 2 2 2 3" xfId="50657"/>
    <cellStyle name="40% - Accent6 3 2 2 2 2 2 3 2" xfId="50658"/>
    <cellStyle name="40% - Accent6 3 2 2 2 2 2 4" xfId="50659"/>
    <cellStyle name="40% - Accent6 3 2 2 2 2 3" xfId="50660"/>
    <cellStyle name="40% - Accent6 3 2 2 2 2 3 2" xfId="50661"/>
    <cellStyle name="40% - Accent6 3 2 2 2 2 3 2 2" xfId="50662"/>
    <cellStyle name="40% - Accent6 3 2 2 2 2 3 2 2 2" xfId="50663"/>
    <cellStyle name="40% - Accent6 3 2 2 2 2 3 2 3" xfId="50664"/>
    <cellStyle name="40% - Accent6 3 2 2 2 2 3 3" xfId="50665"/>
    <cellStyle name="40% - Accent6 3 2 2 2 2 3 3 2" xfId="50666"/>
    <cellStyle name="40% - Accent6 3 2 2 2 2 3 4" xfId="50667"/>
    <cellStyle name="40% - Accent6 3 2 2 2 2 4" xfId="50668"/>
    <cellStyle name="40% - Accent6 3 2 2 2 2 4 2" xfId="50669"/>
    <cellStyle name="40% - Accent6 3 2 2 2 2 4 2 2" xfId="50670"/>
    <cellStyle name="40% - Accent6 3 2 2 2 2 4 3" xfId="50671"/>
    <cellStyle name="40% - Accent6 3 2 2 2 2 5" xfId="50672"/>
    <cellStyle name="40% - Accent6 3 2 2 2 2 5 2" xfId="50673"/>
    <cellStyle name="40% - Accent6 3 2 2 2 2 6" xfId="50674"/>
    <cellStyle name="40% - Accent6 3 2 2 2 3" xfId="50675"/>
    <cellStyle name="40% - Accent6 3 2 2 2 3 2" xfId="50676"/>
    <cellStyle name="40% - Accent6 3 2 2 2 3 2 2" xfId="50677"/>
    <cellStyle name="40% - Accent6 3 2 2 2 3 2 2 2" xfId="50678"/>
    <cellStyle name="40% - Accent6 3 2 2 2 3 2 3" xfId="50679"/>
    <cellStyle name="40% - Accent6 3 2 2 2 3 3" xfId="50680"/>
    <cellStyle name="40% - Accent6 3 2 2 2 3 3 2" xfId="50681"/>
    <cellStyle name="40% - Accent6 3 2 2 2 3 4" xfId="50682"/>
    <cellStyle name="40% - Accent6 3 2 2 2 4" xfId="50683"/>
    <cellStyle name="40% - Accent6 3 2 2 2 4 2" xfId="50684"/>
    <cellStyle name="40% - Accent6 3 2 2 2 4 2 2" xfId="50685"/>
    <cellStyle name="40% - Accent6 3 2 2 2 4 2 2 2" xfId="50686"/>
    <cellStyle name="40% - Accent6 3 2 2 2 4 2 3" xfId="50687"/>
    <cellStyle name="40% - Accent6 3 2 2 2 4 3" xfId="50688"/>
    <cellStyle name="40% - Accent6 3 2 2 2 4 3 2" xfId="50689"/>
    <cellStyle name="40% - Accent6 3 2 2 2 4 4" xfId="50690"/>
    <cellStyle name="40% - Accent6 3 2 2 2 5" xfId="50691"/>
    <cellStyle name="40% - Accent6 3 2 2 2 5 2" xfId="50692"/>
    <cellStyle name="40% - Accent6 3 2 2 2 5 2 2" xfId="50693"/>
    <cellStyle name="40% - Accent6 3 2 2 2 5 3" xfId="50694"/>
    <cellStyle name="40% - Accent6 3 2 2 2 6" xfId="50695"/>
    <cellStyle name="40% - Accent6 3 2 2 2 6 2" xfId="50696"/>
    <cellStyle name="40% - Accent6 3 2 2 2 7" xfId="50697"/>
    <cellStyle name="40% - Accent6 3 2 2 3" xfId="50698"/>
    <cellStyle name="40% - Accent6 3 2 2 3 2" xfId="50699"/>
    <cellStyle name="40% - Accent6 3 2 2 3 2 2" xfId="50700"/>
    <cellStyle name="40% - Accent6 3 2 2 3 2 2 2" xfId="50701"/>
    <cellStyle name="40% - Accent6 3 2 2 3 2 2 2 2" xfId="50702"/>
    <cellStyle name="40% - Accent6 3 2 2 3 2 2 3" xfId="50703"/>
    <cellStyle name="40% - Accent6 3 2 2 3 2 3" xfId="50704"/>
    <cellStyle name="40% - Accent6 3 2 2 3 2 3 2" xfId="50705"/>
    <cellStyle name="40% - Accent6 3 2 2 3 2 4" xfId="50706"/>
    <cellStyle name="40% - Accent6 3 2 2 3 3" xfId="50707"/>
    <cellStyle name="40% - Accent6 3 2 2 3 3 2" xfId="50708"/>
    <cellStyle name="40% - Accent6 3 2 2 3 3 2 2" xfId="50709"/>
    <cellStyle name="40% - Accent6 3 2 2 3 3 2 2 2" xfId="50710"/>
    <cellStyle name="40% - Accent6 3 2 2 3 3 2 3" xfId="50711"/>
    <cellStyle name="40% - Accent6 3 2 2 3 3 3" xfId="50712"/>
    <cellStyle name="40% - Accent6 3 2 2 3 3 3 2" xfId="50713"/>
    <cellStyle name="40% - Accent6 3 2 2 3 3 4" xfId="50714"/>
    <cellStyle name="40% - Accent6 3 2 2 3 4" xfId="50715"/>
    <cellStyle name="40% - Accent6 3 2 2 3 4 2" xfId="50716"/>
    <cellStyle name="40% - Accent6 3 2 2 3 4 2 2" xfId="50717"/>
    <cellStyle name="40% - Accent6 3 2 2 3 4 3" xfId="50718"/>
    <cellStyle name="40% - Accent6 3 2 2 3 5" xfId="50719"/>
    <cellStyle name="40% - Accent6 3 2 2 3 5 2" xfId="50720"/>
    <cellStyle name="40% - Accent6 3 2 2 3 6" xfId="50721"/>
    <cellStyle name="40% - Accent6 3 2 2 4" xfId="50722"/>
    <cellStyle name="40% - Accent6 3 2 2 4 2" xfId="50723"/>
    <cellStyle name="40% - Accent6 3 2 2 4 2 2" xfId="50724"/>
    <cellStyle name="40% - Accent6 3 2 2 4 2 2 2" xfId="50725"/>
    <cellStyle name="40% - Accent6 3 2 2 4 2 3" xfId="50726"/>
    <cellStyle name="40% - Accent6 3 2 2 4 3" xfId="50727"/>
    <cellStyle name="40% - Accent6 3 2 2 4 3 2" xfId="50728"/>
    <cellStyle name="40% - Accent6 3 2 2 4 4" xfId="50729"/>
    <cellStyle name="40% - Accent6 3 2 2 5" xfId="50730"/>
    <cellStyle name="40% - Accent6 3 2 2 5 2" xfId="50731"/>
    <cellStyle name="40% - Accent6 3 2 2 5 2 2" xfId="50732"/>
    <cellStyle name="40% - Accent6 3 2 2 5 2 2 2" xfId="50733"/>
    <cellStyle name="40% - Accent6 3 2 2 5 2 3" xfId="50734"/>
    <cellStyle name="40% - Accent6 3 2 2 5 3" xfId="50735"/>
    <cellStyle name="40% - Accent6 3 2 2 5 3 2" xfId="50736"/>
    <cellStyle name="40% - Accent6 3 2 2 5 4" xfId="50737"/>
    <cellStyle name="40% - Accent6 3 2 2 6" xfId="50738"/>
    <cellStyle name="40% - Accent6 3 2 2 6 2" xfId="50739"/>
    <cellStyle name="40% - Accent6 3 2 2 6 2 2" xfId="50740"/>
    <cellStyle name="40% - Accent6 3 2 2 6 3" xfId="50741"/>
    <cellStyle name="40% - Accent6 3 2 2 7" xfId="50742"/>
    <cellStyle name="40% - Accent6 3 2 2 7 2" xfId="50743"/>
    <cellStyle name="40% - Accent6 3 2 2 8" xfId="50744"/>
    <cellStyle name="40% - Accent6 3 2 3" xfId="282"/>
    <cellStyle name="40% - Accent6 3 2 3 2" xfId="50745"/>
    <cellStyle name="40% - Accent6 3 2 3 2 2" xfId="50746"/>
    <cellStyle name="40% - Accent6 3 2 3 2 2 2" xfId="50747"/>
    <cellStyle name="40% - Accent6 3 2 3 2 2 2 2" xfId="50748"/>
    <cellStyle name="40% - Accent6 3 2 3 2 2 2 2 2" xfId="50749"/>
    <cellStyle name="40% - Accent6 3 2 3 2 2 2 3" xfId="50750"/>
    <cellStyle name="40% - Accent6 3 2 3 2 2 3" xfId="50751"/>
    <cellStyle name="40% - Accent6 3 2 3 2 2 3 2" xfId="50752"/>
    <cellStyle name="40% - Accent6 3 2 3 2 2 4" xfId="50753"/>
    <cellStyle name="40% - Accent6 3 2 3 2 3" xfId="50754"/>
    <cellStyle name="40% - Accent6 3 2 3 2 3 2" xfId="50755"/>
    <cellStyle name="40% - Accent6 3 2 3 2 3 2 2" xfId="50756"/>
    <cellStyle name="40% - Accent6 3 2 3 2 3 2 2 2" xfId="50757"/>
    <cellStyle name="40% - Accent6 3 2 3 2 3 2 3" xfId="50758"/>
    <cellStyle name="40% - Accent6 3 2 3 2 3 3" xfId="50759"/>
    <cellStyle name="40% - Accent6 3 2 3 2 3 3 2" xfId="50760"/>
    <cellStyle name="40% - Accent6 3 2 3 2 3 4" xfId="50761"/>
    <cellStyle name="40% - Accent6 3 2 3 2 4" xfId="50762"/>
    <cellStyle name="40% - Accent6 3 2 3 2 4 2" xfId="50763"/>
    <cellStyle name="40% - Accent6 3 2 3 2 4 2 2" xfId="50764"/>
    <cellStyle name="40% - Accent6 3 2 3 2 4 3" xfId="50765"/>
    <cellStyle name="40% - Accent6 3 2 3 2 5" xfId="50766"/>
    <cellStyle name="40% - Accent6 3 2 3 2 5 2" xfId="50767"/>
    <cellStyle name="40% - Accent6 3 2 3 2 6" xfId="50768"/>
    <cellStyle name="40% - Accent6 3 2 3 3" xfId="50769"/>
    <cellStyle name="40% - Accent6 3 2 3 3 2" xfId="50770"/>
    <cellStyle name="40% - Accent6 3 2 3 3 2 2" xfId="50771"/>
    <cellStyle name="40% - Accent6 3 2 3 3 2 2 2" xfId="50772"/>
    <cellStyle name="40% - Accent6 3 2 3 3 2 3" xfId="50773"/>
    <cellStyle name="40% - Accent6 3 2 3 3 3" xfId="50774"/>
    <cellStyle name="40% - Accent6 3 2 3 3 3 2" xfId="50775"/>
    <cellStyle name="40% - Accent6 3 2 3 3 4" xfId="50776"/>
    <cellStyle name="40% - Accent6 3 2 3 4" xfId="50777"/>
    <cellStyle name="40% - Accent6 3 2 3 4 2" xfId="50778"/>
    <cellStyle name="40% - Accent6 3 2 3 4 2 2" xfId="50779"/>
    <cellStyle name="40% - Accent6 3 2 3 4 2 2 2" xfId="50780"/>
    <cellStyle name="40% - Accent6 3 2 3 4 2 3" xfId="50781"/>
    <cellStyle name="40% - Accent6 3 2 3 4 3" xfId="50782"/>
    <cellStyle name="40% - Accent6 3 2 3 4 3 2" xfId="50783"/>
    <cellStyle name="40% - Accent6 3 2 3 4 4" xfId="50784"/>
    <cellStyle name="40% - Accent6 3 2 3 5" xfId="50785"/>
    <cellStyle name="40% - Accent6 3 2 3 5 2" xfId="50786"/>
    <cellStyle name="40% - Accent6 3 2 3 5 2 2" xfId="50787"/>
    <cellStyle name="40% - Accent6 3 2 3 5 3" xfId="50788"/>
    <cellStyle name="40% - Accent6 3 2 3 6" xfId="50789"/>
    <cellStyle name="40% - Accent6 3 2 3 6 2" xfId="50790"/>
    <cellStyle name="40% - Accent6 3 2 3 7" xfId="50791"/>
    <cellStyle name="40% - Accent6 3 2 4" xfId="50792"/>
    <cellStyle name="40% - Accent6 3 2 4 2" xfId="50793"/>
    <cellStyle name="40% - Accent6 3 2 4 2 2" xfId="50794"/>
    <cellStyle name="40% - Accent6 3 2 4 2 2 2" xfId="50795"/>
    <cellStyle name="40% - Accent6 3 2 4 2 2 2 2" xfId="50796"/>
    <cellStyle name="40% - Accent6 3 2 4 2 2 3" xfId="50797"/>
    <cellStyle name="40% - Accent6 3 2 4 2 3" xfId="50798"/>
    <cellStyle name="40% - Accent6 3 2 4 2 3 2" xfId="50799"/>
    <cellStyle name="40% - Accent6 3 2 4 2 4" xfId="50800"/>
    <cellStyle name="40% - Accent6 3 2 4 3" xfId="50801"/>
    <cellStyle name="40% - Accent6 3 2 4 3 2" xfId="50802"/>
    <cellStyle name="40% - Accent6 3 2 4 3 2 2" xfId="50803"/>
    <cellStyle name="40% - Accent6 3 2 4 3 2 2 2" xfId="50804"/>
    <cellStyle name="40% - Accent6 3 2 4 3 2 3" xfId="50805"/>
    <cellStyle name="40% - Accent6 3 2 4 3 3" xfId="50806"/>
    <cellStyle name="40% - Accent6 3 2 4 3 3 2" xfId="50807"/>
    <cellStyle name="40% - Accent6 3 2 4 3 4" xfId="50808"/>
    <cellStyle name="40% - Accent6 3 2 4 4" xfId="50809"/>
    <cellStyle name="40% - Accent6 3 2 4 4 2" xfId="50810"/>
    <cellStyle name="40% - Accent6 3 2 4 4 2 2" xfId="50811"/>
    <cellStyle name="40% - Accent6 3 2 4 4 3" xfId="50812"/>
    <cellStyle name="40% - Accent6 3 2 4 5" xfId="50813"/>
    <cellStyle name="40% - Accent6 3 2 4 5 2" xfId="50814"/>
    <cellStyle name="40% - Accent6 3 2 4 6" xfId="50815"/>
    <cellStyle name="40% - Accent6 3 2 5" xfId="50816"/>
    <cellStyle name="40% - Accent6 3 2 5 2" xfId="50817"/>
    <cellStyle name="40% - Accent6 3 2 5 2 2" xfId="50818"/>
    <cellStyle name="40% - Accent6 3 2 5 2 2 2" xfId="50819"/>
    <cellStyle name="40% - Accent6 3 2 5 2 2 2 2" xfId="50820"/>
    <cellStyle name="40% - Accent6 3 2 5 2 2 3" xfId="50821"/>
    <cellStyle name="40% - Accent6 3 2 5 2 3" xfId="50822"/>
    <cellStyle name="40% - Accent6 3 2 5 2 3 2" xfId="50823"/>
    <cellStyle name="40% - Accent6 3 2 5 2 4" xfId="50824"/>
    <cellStyle name="40% - Accent6 3 2 5 3" xfId="50825"/>
    <cellStyle name="40% - Accent6 3 2 5 3 2" xfId="50826"/>
    <cellStyle name="40% - Accent6 3 2 5 3 2 2" xfId="50827"/>
    <cellStyle name="40% - Accent6 3 2 5 3 2 2 2" xfId="50828"/>
    <cellStyle name="40% - Accent6 3 2 5 3 2 3" xfId="50829"/>
    <cellStyle name="40% - Accent6 3 2 5 3 3" xfId="50830"/>
    <cellStyle name="40% - Accent6 3 2 5 3 3 2" xfId="50831"/>
    <cellStyle name="40% - Accent6 3 2 5 3 4" xfId="50832"/>
    <cellStyle name="40% - Accent6 3 2 5 4" xfId="50833"/>
    <cellStyle name="40% - Accent6 3 2 5 4 2" xfId="50834"/>
    <cellStyle name="40% - Accent6 3 2 5 4 2 2" xfId="50835"/>
    <cellStyle name="40% - Accent6 3 2 5 4 3" xfId="50836"/>
    <cellStyle name="40% - Accent6 3 2 5 5" xfId="50837"/>
    <cellStyle name="40% - Accent6 3 2 5 5 2" xfId="50838"/>
    <cellStyle name="40% - Accent6 3 2 5 6" xfId="50839"/>
    <cellStyle name="40% - Accent6 3 2 6" xfId="50840"/>
    <cellStyle name="40% - Accent6 3 2 6 2" xfId="50841"/>
    <cellStyle name="40% - Accent6 3 2 6 2 2" xfId="50842"/>
    <cellStyle name="40% - Accent6 3 2 6 2 2 2" xfId="50843"/>
    <cellStyle name="40% - Accent6 3 2 6 2 3" xfId="50844"/>
    <cellStyle name="40% - Accent6 3 2 6 3" xfId="50845"/>
    <cellStyle name="40% - Accent6 3 2 6 3 2" xfId="50846"/>
    <cellStyle name="40% - Accent6 3 2 6 4" xfId="50847"/>
    <cellStyle name="40% - Accent6 3 2 7" xfId="50848"/>
    <cellStyle name="40% - Accent6 3 2 7 2" xfId="50849"/>
    <cellStyle name="40% - Accent6 3 2 7 2 2" xfId="50850"/>
    <cellStyle name="40% - Accent6 3 2 7 2 2 2" xfId="50851"/>
    <cellStyle name="40% - Accent6 3 2 7 2 3" xfId="50852"/>
    <cellStyle name="40% - Accent6 3 2 7 3" xfId="50853"/>
    <cellStyle name="40% - Accent6 3 2 7 3 2" xfId="50854"/>
    <cellStyle name="40% - Accent6 3 2 7 4" xfId="50855"/>
    <cellStyle name="40% - Accent6 3 2 8" xfId="50856"/>
    <cellStyle name="40% - Accent6 3 2 8 2" xfId="50857"/>
    <cellStyle name="40% - Accent6 3 2 8 2 2" xfId="50858"/>
    <cellStyle name="40% - Accent6 3 2 8 3" xfId="50859"/>
    <cellStyle name="40% - Accent6 3 2 9" xfId="50860"/>
    <cellStyle name="40% - Accent6 3 2 9 2" xfId="50861"/>
    <cellStyle name="40% - Accent6 3 3" xfId="283"/>
    <cellStyle name="40% - Accent6 3 3 2" xfId="284"/>
    <cellStyle name="40% - Accent6 3 3 2 2" xfId="50862"/>
    <cellStyle name="40% - Accent6 3 3 2 2 2" xfId="50863"/>
    <cellStyle name="40% - Accent6 3 3 2 2 2 2" xfId="50864"/>
    <cellStyle name="40% - Accent6 3 3 2 2 2 2 2" xfId="50865"/>
    <cellStyle name="40% - Accent6 3 3 2 2 2 2 2 2" xfId="50866"/>
    <cellStyle name="40% - Accent6 3 3 2 2 2 2 3" xfId="50867"/>
    <cellStyle name="40% - Accent6 3 3 2 2 2 3" xfId="50868"/>
    <cellStyle name="40% - Accent6 3 3 2 2 2 3 2" xfId="50869"/>
    <cellStyle name="40% - Accent6 3 3 2 2 2 4" xfId="50870"/>
    <cellStyle name="40% - Accent6 3 3 2 2 3" xfId="50871"/>
    <cellStyle name="40% - Accent6 3 3 2 2 3 2" xfId="50872"/>
    <cellStyle name="40% - Accent6 3 3 2 2 3 2 2" xfId="50873"/>
    <cellStyle name="40% - Accent6 3 3 2 2 3 2 2 2" xfId="50874"/>
    <cellStyle name="40% - Accent6 3 3 2 2 3 2 3" xfId="50875"/>
    <cellStyle name="40% - Accent6 3 3 2 2 3 3" xfId="50876"/>
    <cellStyle name="40% - Accent6 3 3 2 2 3 3 2" xfId="50877"/>
    <cellStyle name="40% - Accent6 3 3 2 2 3 4" xfId="50878"/>
    <cellStyle name="40% - Accent6 3 3 2 2 4" xfId="50879"/>
    <cellStyle name="40% - Accent6 3 3 2 2 4 2" xfId="50880"/>
    <cellStyle name="40% - Accent6 3 3 2 2 4 2 2" xfId="50881"/>
    <cellStyle name="40% - Accent6 3 3 2 2 4 3" xfId="50882"/>
    <cellStyle name="40% - Accent6 3 3 2 2 5" xfId="50883"/>
    <cellStyle name="40% - Accent6 3 3 2 2 5 2" xfId="50884"/>
    <cellStyle name="40% - Accent6 3 3 2 2 6" xfId="50885"/>
    <cellStyle name="40% - Accent6 3 3 2 3" xfId="50886"/>
    <cellStyle name="40% - Accent6 3 3 2 3 2" xfId="50887"/>
    <cellStyle name="40% - Accent6 3 3 2 3 2 2" xfId="50888"/>
    <cellStyle name="40% - Accent6 3 3 2 3 2 2 2" xfId="50889"/>
    <cellStyle name="40% - Accent6 3 3 2 3 2 3" xfId="50890"/>
    <cellStyle name="40% - Accent6 3 3 2 3 3" xfId="50891"/>
    <cellStyle name="40% - Accent6 3 3 2 3 3 2" xfId="50892"/>
    <cellStyle name="40% - Accent6 3 3 2 3 4" xfId="50893"/>
    <cellStyle name="40% - Accent6 3 3 2 4" xfId="50894"/>
    <cellStyle name="40% - Accent6 3 3 2 4 2" xfId="50895"/>
    <cellStyle name="40% - Accent6 3 3 2 4 2 2" xfId="50896"/>
    <cellStyle name="40% - Accent6 3 3 2 4 2 2 2" xfId="50897"/>
    <cellStyle name="40% - Accent6 3 3 2 4 2 3" xfId="50898"/>
    <cellStyle name="40% - Accent6 3 3 2 4 3" xfId="50899"/>
    <cellStyle name="40% - Accent6 3 3 2 4 3 2" xfId="50900"/>
    <cellStyle name="40% - Accent6 3 3 2 4 4" xfId="50901"/>
    <cellStyle name="40% - Accent6 3 3 2 5" xfId="50902"/>
    <cellStyle name="40% - Accent6 3 3 2 5 2" xfId="50903"/>
    <cellStyle name="40% - Accent6 3 3 2 5 2 2" xfId="50904"/>
    <cellStyle name="40% - Accent6 3 3 2 5 3" xfId="50905"/>
    <cellStyle name="40% - Accent6 3 3 2 6" xfId="50906"/>
    <cellStyle name="40% - Accent6 3 3 2 6 2" xfId="50907"/>
    <cellStyle name="40% - Accent6 3 3 2 7" xfId="50908"/>
    <cellStyle name="40% - Accent6 3 3 3" xfId="50909"/>
    <cellStyle name="40% - Accent6 3 3 3 2" xfId="50910"/>
    <cellStyle name="40% - Accent6 3 3 3 2 2" xfId="50911"/>
    <cellStyle name="40% - Accent6 3 3 3 2 2 2" xfId="50912"/>
    <cellStyle name="40% - Accent6 3 3 3 2 2 2 2" xfId="50913"/>
    <cellStyle name="40% - Accent6 3 3 3 2 2 3" xfId="50914"/>
    <cellStyle name="40% - Accent6 3 3 3 2 3" xfId="50915"/>
    <cellStyle name="40% - Accent6 3 3 3 2 3 2" xfId="50916"/>
    <cellStyle name="40% - Accent6 3 3 3 2 4" xfId="50917"/>
    <cellStyle name="40% - Accent6 3 3 3 3" xfId="50918"/>
    <cellStyle name="40% - Accent6 3 3 3 3 2" xfId="50919"/>
    <cellStyle name="40% - Accent6 3 3 3 3 2 2" xfId="50920"/>
    <cellStyle name="40% - Accent6 3 3 3 3 2 2 2" xfId="50921"/>
    <cellStyle name="40% - Accent6 3 3 3 3 2 3" xfId="50922"/>
    <cellStyle name="40% - Accent6 3 3 3 3 3" xfId="50923"/>
    <cellStyle name="40% - Accent6 3 3 3 3 3 2" xfId="50924"/>
    <cellStyle name="40% - Accent6 3 3 3 3 4" xfId="50925"/>
    <cellStyle name="40% - Accent6 3 3 3 4" xfId="50926"/>
    <cellStyle name="40% - Accent6 3 3 3 4 2" xfId="50927"/>
    <cellStyle name="40% - Accent6 3 3 3 4 2 2" xfId="50928"/>
    <cellStyle name="40% - Accent6 3 3 3 4 3" xfId="50929"/>
    <cellStyle name="40% - Accent6 3 3 3 5" xfId="50930"/>
    <cellStyle name="40% - Accent6 3 3 3 5 2" xfId="50931"/>
    <cellStyle name="40% - Accent6 3 3 3 6" xfId="50932"/>
    <cellStyle name="40% - Accent6 3 3 4" xfId="50933"/>
    <cellStyle name="40% - Accent6 3 3 4 2" xfId="50934"/>
    <cellStyle name="40% - Accent6 3 3 4 2 2" xfId="50935"/>
    <cellStyle name="40% - Accent6 3 3 4 2 2 2" xfId="50936"/>
    <cellStyle name="40% - Accent6 3 3 4 2 3" xfId="50937"/>
    <cellStyle name="40% - Accent6 3 3 4 3" xfId="50938"/>
    <cellStyle name="40% - Accent6 3 3 4 3 2" xfId="50939"/>
    <cellStyle name="40% - Accent6 3 3 4 4" xfId="50940"/>
    <cellStyle name="40% - Accent6 3 3 5" xfId="50941"/>
    <cellStyle name="40% - Accent6 3 3 5 2" xfId="50942"/>
    <cellStyle name="40% - Accent6 3 3 5 2 2" xfId="50943"/>
    <cellStyle name="40% - Accent6 3 3 5 2 2 2" xfId="50944"/>
    <cellStyle name="40% - Accent6 3 3 5 2 3" xfId="50945"/>
    <cellStyle name="40% - Accent6 3 3 5 3" xfId="50946"/>
    <cellStyle name="40% - Accent6 3 3 5 3 2" xfId="50947"/>
    <cellStyle name="40% - Accent6 3 3 5 4" xfId="50948"/>
    <cellStyle name="40% - Accent6 3 3 6" xfId="50949"/>
    <cellStyle name="40% - Accent6 3 3 6 2" xfId="50950"/>
    <cellStyle name="40% - Accent6 3 3 6 2 2" xfId="50951"/>
    <cellStyle name="40% - Accent6 3 3 6 3" xfId="50952"/>
    <cellStyle name="40% - Accent6 3 3 7" xfId="50953"/>
    <cellStyle name="40% - Accent6 3 3 7 2" xfId="50954"/>
    <cellStyle name="40% - Accent6 3 3 8" xfId="50955"/>
    <cellStyle name="40% - Accent6 3 4" xfId="285"/>
    <cellStyle name="40% - Accent6 3 4 2" xfId="50956"/>
    <cellStyle name="40% - Accent6 3 4 2 2" xfId="50957"/>
    <cellStyle name="40% - Accent6 3 4 2 2 2" xfId="50958"/>
    <cellStyle name="40% - Accent6 3 4 2 2 2 2" xfId="50959"/>
    <cellStyle name="40% - Accent6 3 4 2 2 2 2 2" xfId="50960"/>
    <cellStyle name="40% - Accent6 3 4 2 2 2 3" xfId="50961"/>
    <cellStyle name="40% - Accent6 3 4 2 2 3" xfId="50962"/>
    <cellStyle name="40% - Accent6 3 4 2 2 3 2" xfId="50963"/>
    <cellStyle name="40% - Accent6 3 4 2 2 4" xfId="50964"/>
    <cellStyle name="40% - Accent6 3 4 2 3" xfId="50965"/>
    <cellStyle name="40% - Accent6 3 4 2 3 2" xfId="50966"/>
    <cellStyle name="40% - Accent6 3 4 2 3 2 2" xfId="50967"/>
    <cellStyle name="40% - Accent6 3 4 2 3 2 2 2" xfId="50968"/>
    <cellStyle name="40% - Accent6 3 4 2 3 2 3" xfId="50969"/>
    <cellStyle name="40% - Accent6 3 4 2 3 3" xfId="50970"/>
    <cellStyle name="40% - Accent6 3 4 2 3 3 2" xfId="50971"/>
    <cellStyle name="40% - Accent6 3 4 2 3 4" xfId="50972"/>
    <cellStyle name="40% - Accent6 3 4 2 4" xfId="50973"/>
    <cellStyle name="40% - Accent6 3 4 2 4 2" xfId="50974"/>
    <cellStyle name="40% - Accent6 3 4 2 4 2 2" xfId="50975"/>
    <cellStyle name="40% - Accent6 3 4 2 4 3" xfId="50976"/>
    <cellStyle name="40% - Accent6 3 4 2 5" xfId="50977"/>
    <cellStyle name="40% - Accent6 3 4 2 5 2" xfId="50978"/>
    <cellStyle name="40% - Accent6 3 4 2 6" xfId="50979"/>
    <cellStyle name="40% - Accent6 3 4 3" xfId="50980"/>
    <cellStyle name="40% - Accent6 3 4 3 2" xfId="50981"/>
    <cellStyle name="40% - Accent6 3 4 3 2 2" xfId="50982"/>
    <cellStyle name="40% - Accent6 3 4 3 2 2 2" xfId="50983"/>
    <cellStyle name="40% - Accent6 3 4 3 2 3" xfId="50984"/>
    <cellStyle name="40% - Accent6 3 4 3 3" xfId="50985"/>
    <cellStyle name="40% - Accent6 3 4 3 3 2" xfId="50986"/>
    <cellStyle name="40% - Accent6 3 4 3 4" xfId="50987"/>
    <cellStyle name="40% - Accent6 3 4 4" xfId="50988"/>
    <cellStyle name="40% - Accent6 3 4 4 2" xfId="50989"/>
    <cellStyle name="40% - Accent6 3 4 4 2 2" xfId="50990"/>
    <cellStyle name="40% - Accent6 3 4 4 2 2 2" xfId="50991"/>
    <cellStyle name="40% - Accent6 3 4 4 2 3" xfId="50992"/>
    <cellStyle name="40% - Accent6 3 4 4 3" xfId="50993"/>
    <cellStyle name="40% - Accent6 3 4 4 3 2" xfId="50994"/>
    <cellStyle name="40% - Accent6 3 4 4 4" xfId="50995"/>
    <cellStyle name="40% - Accent6 3 4 5" xfId="50996"/>
    <cellStyle name="40% - Accent6 3 4 5 2" xfId="50997"/>
    <cellStyle name="40% - Accent6 3 4 5 2 2" xfId="50998"/>
    <cellStyle name="40% - Accent6 3 4 5 3" xfId="50999"/>
    <cellStyle name="40% - Accent6 3 4 6" xfId="51000"/>
    <cellStyle name="40% - Accent6 3 4 6 2" xfId="51001"/>
    <cellStyle name="40% - Accent6 3 4 7" xfId="51002"/>
    <cellStyle name="40% - Accent6 3 5" xfId="51003"/>
    <cellStyle name="40% - Accent6 3 5 2" xfId="51004"/>
    <cellStyle name="40% - Accent6 3 5 2 2" xfId="51005"/>
    <cellStyle name="40% - Accent6 3 5 2 2 2" xfId="51006"/>
    <cellStyle name="40% - Accent6 3 5 2 2 2 2" xfId="51007"/>
    <cellStyle name="40% - Accent6 3 5 2 2 3" xfId="51008"/>
    <cellStyle name="40% - Accent6 3 5 2 3" xfId="51009"/>
    <cellStyle name="40% - Accent6 3 5 2 3 2" xfId="51010"/>
    <cellStyle name="40% - Accent6 3 5 2 4" xfId="51011"/>
    <cellStyle name="40% - Accent6 3 5 3" xfId="51012"/>
    <cellStyle name="40% - Accent6 3 5 3 2" xfId="51013"/>
    <cellStyle name="40% - Accent6 3 5 3 2 2" xfId="51014"/>
    <cellStyle name="40% - Accent6 3 5 3 2 2 2" xfId="51015"/>
    <cellStyle name="40% - Accent6 3 5 3 2 3" xfId="51016"/>
    <cellStyle name="40% - Accent6 3 5 3 3" xfId="51017"/>
    <cellStyle name="40% - Accent6 3 5 3 3 2" xfId="51018"/>
    <cellStyle name="40% - Accent6 3 5 3 4" xfId="51019"/>
    <cellStyle name="40% - Accent6 3 5 4" xfId="51020"/>
    <cellStyle name="40% - Accent6 3 5 4 2" xfId="51021"/>
    <cellStyle name="40% - Accent6 3 5 4 2 2" xfId="51022"/>
    <cellStyle name="40% - Accent6 3 5 4 3" xfId="51023"/>
    <cellStyle name="40% - Accent6 3 5 5" xfId="51024"/>
    <cellStyle name="40% - Accent6 3 5 5 2" xfId="51025"/>
    <cellStyle name="40% - Accent6 3 5 6" xfId="51026"/>
    <cellStyle name="40% - Accent6 3 6" xfId="51027"/>
    <cellStyle name="40% - Accent6 3 6 2" xfId="51028"/>
    <cellStyle name="40% - Accent6 3 6 2 2" xfId="51029"/>
    <cellStyle name="40% - Accent6 3 6 2 2 2" xfId="51030"/>
    <cellStyle name="40% - Accent6 3 6 2 2 2 2" xfId="51031"/>
    <cellStyle name="40% - Accent6 3 6 2 2 3" xfId="51032"/>
    <cellStyle name="40% - Accent6 3 6 2 3" xfId="51033"/>
    <cellStyle name="40% - Accent6 3 6 2 3 2" xfId="51034"/>
    <cellStyle name="40% - Accent6 3 6 2 4" xfId="51035"/>
    <cellStyle name="40% - Accent6 3 6 3" xfId="51036"/>
    <cellStyle name="40% - Accent6 3 6 3 2" xfId="51037"/>
    <cellStyle name="40% - Accent6 3 6 3 2 2" xfId="51038"/>
    <cellStyle name="40% - Accent6 3 6 3 2 2 2" xfId="51039"/>
    <cellStyle name="40% - Accent6 3 6 3 2 3" xfId="51040"/>
    <cellStyle name="40% - Accent6 3 6 3 3" xfId="51041"/>
    <cellStyle name="40% - Accent6 3 6 3 3 2" xfId="51042"/>
    <cellStyle name="40% - Accent6 3 6 3 4" xfId="51043"/>
    <cellStyle name="40% - Accent6 3 6 4" xfId="51044"/>
    <cellStyle name="40% - Accent6 3 6 4 2" xfId="51045"/>
    <cellStyle name="40% - Accent6 3 6 4 2 2" xfId="51046"/>
    <cellStyle name="40% - Accent6 3 6 4 3" xfId="51047"/>
    <cellStyle name="40% - Accent6 3 6 5" xfId="51048"/>
    <cellStyle name="40% - Accent6 3 6 5 2" xfId="51049"/>
    <cellStyle name="40% - Accent6 3 6 6" xfId="51050"/>
    <cellStyle name="40% - Accent6 3 7" xfId="51051"/>
    <cellStyle name="40% - Accent6 3 7 2" xfId="51052"/>
    <cellStyle name="40% - Accent6 3 7 2 2" xfId="51053"/>
    <cellStyle name="40% - Accent6 3 7 2 2 2" xfId="51054"/>
    <cellStyle name="40% - Accent6 3 7 2 3" xfId="51055"/>
    <cellStyle name="40% - Accent6 3 7 3" xfId="51056"/>
    <cellStyle name="40% - Accent6 3 7 3 2" xfId="51057"/>
    <cellStyle name="40% - Accent6 3 7 4" xfId="51058"/>
    <cellStyle name="40% - Accent6 3 8" xfId="51059"/>
    <cellStyle name="40% - Accent6 3 8 2" xfId="51060"/>
    <cellStyle name="40% - Accent6 3 8 2 2" xfId="51061"/>
    <cellStyle name="40% - Accent6 3 8 2 2 2" xfId="51062"/>
    <cellStyle name="40% - Accent6 3 8 2 3" xfId="51063"/>
    <cellStyle name="40% - Accent6 3 8 3" xfId="51064"/>
    <cellStyle name="40% - Accent6 3 8 3 2" xfId="51065"/>
    <cellStyle name="40% - Accent6 3 8 4" xfId="51066"/>
    <cellStyle name="40% - Accent6 3 9" xfId="51067"/>
    <cellStyle name="40% - Accent6 3 9 2" xfId="51068"/>
    <cellStyle name="40% - Accent6 3 9 2 2" xfId="51069"/>
    <cellStyle name="40% - Accent6 3 9 3" xfId="51070"/>
    <cellStyle name="40% - Accent6 4" xfId="286"/>
    <cellStyle name="40% - Accent6 4 10" xfId="51071"/>
    <cellStyle name="40% - Accent6 4 10 2" xfId="51072"/>
    <cellStyle name="40% - Accent6 4 11" xfId="51073"/>
    <cellStyle name="40% - Accent6 4 11 2" xfId="51074"/>
    <cellStyle name="40% - Accent6 4 12" xfId="51075"/>
    <cellStyle name="40% - Accent6 4 2" xfId="287"/>
    <cellStyle name="40% - Accent6 4 2 10" xfId="51076"/>
    <cellStyle name="40% - Accent6 4 2 10 2" xfId="51077"/>
    <cellStyle name="40% - Accent6 4 2 11" xfId="51078"/>
    <cellStyle name="40% - Accent6 4 2 2" xfId="288"/>
    <cellStyle name="40% - Accent6 4 2 2 2" xfId="289"/>
    <cellStyle name="40% - Accent6 4 2 2 2 2" xfId="51079"/>
    <cellStyle name="40% - Accent6 4 2 2 2 2 2" xfId="51080"/>
    <cellStyle name="40% - Accent6 4 2 2 2 2 2 2" xfId="51081"/>
    <cellStyle name="40% - Accent6 4 2 2 2 2 2 2 2" xfId="51082"/>
    <cellStyle name="40% - Accent6 4 2 2 2 2 2 2 2 2" xfId="51083"/>
    <cellStyle name="40% - Accent6 4 2 2 2 2 2 2 3" xfId="51084"/>
    <cellStyle name="40% - Accent6 4 2 2 2 2 2 3" xfId="51085"/>
    <cellStyle name="40% - Accent6 4 2 2 2 2 2 3 2" xfId="51086"/>
    <cellStyle name="40% - Accent6 4 2 2 2 2 2 4" xfId="51087"/>
    <cellStyle name="40% - Accent6 4 2 2 2 2 3" xfId="51088"/>
    <cellStyle name="40% - Accent6 4 2 2 2 2 3 2" xfId="51089"/>
    <cellStyle name="40% - Accent6 4 2 2 2 2 3 2 2" xfId="51090"/>
    <cellStyle name="40% - Accent6 4 2 2 2 2 3 2 2 2" xfId="51091"/>
    <cellStyle name="40% - Accent6 4 2 2 2 2 3 2 3" xfId="51092"/>
    <cellStyle name="40% - Accent6 4 2 2 2 2 3 3" xfId="51093"/>
    <cellStyle name="40% - Accent6 4 2 2 2 2 3 3 2" xfId="51094"/>
    <cellStyle name="40% - Accent6 4 2 2 2 2 3 4" xfId="51095"/>
    <cellStyle name="40% - Accent6 4 2 2 2 2 4" xfId="51096"/>
    <cellStyle name="40% - Accent6 4 2 2 2 2 4 2" xfId="51097"/>
    <cellStyle name="40% - Accent6 4 2 2 2 2 4 2 2" xfId="51098"/>
    <cellStyle name="40% - Accent6 4 2 2 2 2 4 3" xfId="51099"/>
    <cellStyle name="40% - Accent6 4 2 2 2 2 5" xfId="51100"/>
    <cellStyle name="40% - Accent6 4 2 2 2 2 5 2" xfId="51101"/>
    <cellStyle name="40% - Accent6 4 2 2 2 2 6" xfId="51102"/>
    <cellStyle name="40% - Accent6 4 2 2 2 3" xfId="51103"/>
    <cellStyle name="40% - Accent6 4 2 2 2 3 2" xfId="51104"/>
    <cellStyle name="40% - Accent6 4 2 2 2 3 2 2" xfId="51105"/>
    <cellStyle name="40% - Accent6 4 2 2 2 3 2 2 2" xfId="51106"/>
    <cellStyle name="40% - Accent6 4 2 2 2 3 2 3" xfId="51107"/>
    <cellStyle name="40% - Accent6 4 2 2 2 3 3" xfId="51108"/>
    <cellStyle name="40% - Accent6 4 2 2 2 3 3 2" xfId="51109"/>
    <cellStyle name="40% - Accent6 4 2 2 2 3 4" xfId="51110"/>
    <cellStyle name="40% - Accent6 4 2 2 2 4" xfId="51111"/>
    <cellStyle name="40% - Accent6 4 2 2 2 4 2" xfId="51112"/>
    <cellStyle name="40% - Accent6 4 2 2 2 4 2 2" xfId="51113"/>
    <cellStyle name="40% - Accent6 4 2 2 2 4 2 2 2" xfId="51114"/>
    <cellStyle name="40% - Accent6 4 2 2 2 4 2 3" xfId="51115"/>
    <cellStyle name="40% - Accent6 4 2 2 2 4 3" xfId="51116"/>
    <cellStyle name="40% - Accent6 4 2 2 2 4 3 2" xfId="51117"/>
    <cellStyle name="40% - Accent6 4 2 2 2 4 4" xfId="51118"/>
    <cellStyle name="40% - Accent6 4 2 2 2 5" xfId="51119"/>
    <cellStyle name="40% - Accent6 4 2 2 2 5 2" xfId="51120"/>
    <cellStyle name="40% - Accent6 4 2 2 2 5 2 2" xfId="51121"/>
    <cellStyle name="40% - Accent6 4 2 2 2 5 3" xfId="51122"/>
    <cellStyle name="40% - Accent6 4 2 2 2 6" xfId="51123"/>
    <cellStyle name="40% - Accent6 4 2 2 2 6 2" xfId="51124"/>
    <cellStyle name="40% - Accent6 4 2 2 2 7" xfId="51125"/>
    <cellStyle name="40% - Accent6 4 2 2 3" xfId="51126"/>
    <cellStyle name="40% - Accent6 4 2 2 3 2" xfId="51127"/>
    <cellStyle name="40% - Accent6 4 2 2 3 2 2" xfId="51128"/>
    <cellStyle name="40% - Accent6 4 2 2 3 2 2 2" xfId="51129"/>
    <cellStyle name="40% - Accent6 4 2 2 3 2 2 2 2" xfId="51130"/>
    <cellStyle name="40% - Accent6 4 2 2 3 2 2 3" xfId="51131"/>
    <cellStyle name="40% - Accent6 4 2 2 3 2 3" xfId="51132"/>
    <cellStyle name="40% - Accent6 4 2 2 3 2 3 2" xfId="51133"/>
    <cellStyle name="40% - Accent6 4 2 2 3 2 4" xfId="51134"/>
    <cellStyle name="40% - Accent6 4 2 2 3 3" xfId="51135"/>
    <cellStyle name="40% - Accent6 4 2 2 3 3 2" xfId="51136"/>
    <cellStyle name="40% - Accent6 4 2 2 3 3 2 2" xfId="51137"/>
    <cellStyle name="40% - Accent6 4 2 2 3 3 2 2 2" xfId="51138"/>
    <cellStyle name="40% - Accent6 4 2 2 3 3 2 3" xfId="51139"/>
    <cellStyle name="40% - Accent6 4 2 2 3 3 3" xfId="51140"/>
    <cellStyle name="40% - Accent6 4 2 2 3 3 3 2" xfId="51141"/>
    <cellStyle name="40% - Accent6 4 2 2 3 3 4" xfId="51142"/>
    <cellStyle name="40% - Accent6 4 2 2 3 4" xfId="51143"/>
    <cellStyle name="40% - Accent6 4 2 2 3 4 2" xfId="51144"/>
    <cellStyle name="40% - Accent6 4 2 2 3 4 2 2" xfId="51145"/>
    <cellStyle name="40% - Accent6 4 2 2 3 4 3" xfId="51146"/>
    <cellStyle name="40% - Accent6 4 2 2 3 5" xfId="51147"/>
    <cellStyle name="40% - Accent6 4 2 2 3 5 2" xfId="51148"/>
    <cellStyle name="40% - Accent6 4 2 2 3 6" xfId="51149"/>
    <cellStyle name="40% - Accent6 4 2 2 4" xfId="51150"/>
    <cellStyle name="40% - Accent6 4 2 2 4 2" xfId="51151"/>
    <cellStyle name="40% - Accent6 4 2 2 4 2 2" xfId="51152"/>
    <cellStyle name="40% - Accent6 4 2 2 4 2 2 2" xfId="51153"/>
    <cellStyle name="40% - Accent6 4 2 2 4 2 3" xfId="51154"/>
    <cellStyle name="40% - Accent6 4 2 2 4 3" xfId="51155"/>
    <cellStyle name="40% - Accent6 4 2 2 4 3 2" xfId="51156"/>
    <cellStyle name="40% - Accent6 4 2 2 4 4" xfId="51157"/>
    <cellStyle name="40% - Accent6 4 2 2 5" xfId="51158"/>
    <cellStyle name="40% - Accent6 4 2 2 5 2" xfId="51159"/>
    <cellStyle name="40% - Accent6 4 2 2 5 2 2" xfId="51160"/>
    <cellStyle name="40% - Accent6 4 2 2 5 2 2 2" xfId="51161"/>
    <cellStyle name="40% - Accent6 4 2 2 5 2 3" xfId="51162"/>
    <cellStyle name="40% - Accent6 4 2 2 5 3" xfId="51163"/>
    <cellStyle name="40% - Accent6 4 2 2 5 3 2" xfId="51164"/>
    <cellStyle name="40% - Accent6 4 2 2 5 4" xfId="51165"/>
    <cellStyle name="40% - Accent6 4 2 2 6" xfId="51166"/>
    <cellStyle name="40% - Accent6 4 2 2 6 2" xfId="51167"/>
    <cellStyle name="40% - Accent6 4 2 2 6 2 2" xfId="51168"/>
    <cellStyle name="40% - Accent6 4 2 2 6 3" xfId="51169"/>
    <cellStyle name="40% - Accent6 4 2 2 7" xfId="51170"/>
    <cellStyle name="40% - Accent6 4 2 2 7 2" xfId="51171"/>
    <cellStyle name="40% - Accent6 4 2 2 8" xfId="51172"/>
    <cellStyle name="40% - Accent6 4 2 3" xfId="290"/>
    <cellStyle name="40% - Accent6 4 2 3 2" xfId="51173"/>
    <cellStyle name="40% - Accent6 4 2 3 2 2" xfId="51174"/>
    <cellStyle name="40% - Accent6 4 2 3 2 2 2" xfId="51175"/>
    <cellStyle name="40% - Accent6 4 2 3 2 2 2 2" xfId="51176"/>
    <cellStyle name="40% - Accent6 4 2 3 2 2 2 2 2" xfId="51177"/>
    <cellStyle name="40% - Accent6 4 2 3 2 2 2 3" xfId="51178"/>
    <cellStyle name="40% - Accent6 4 2 3 2 2 3" xfId="51179"/>
    <cellStyle name="40% - Accent6 4 2 3 2 2 3 2" xfId="51180"/>
    <cellStyle name="40% - Accent6 4 2 3 2 2 4" xfId="51181"/>
    <cellStyle name="40% - Accent6 4 2 3 2 3" xfId="51182"/>
    <cellStyle name="40% - Accent6 4 2 3 2 3 2" xfId="51183"/>
    <cellStyle name="40% - Accent6 4 2 3 2 3 2 2" xfId="51184"/>
    <cellStyle name="40% - Accent6 4 2 3 2 3 2 2 2" xfId="51185"/>
    <cellStyle name="40% - Accent6 4 2 3 2 3 2 3" xfId="51186"/>
    <cellStyle name="40% - Accent6 4 2 3 2 3 3" xfId="51187"/>
    <cellStyle name="40% - Accent6 4 2 3 2 3 3 2" xfId="51188"/>
    <cellStyle name="40% - Accent6 4 2 3 2 3 4" xfId="51189"/>
    <cellStyle name="40% - Accent6 4 2 3 2 4" xfId="51190"/>
    <cellStyle name="40% - Accent6 4 2 3 2 4 2" xfId="51191"/>
    <cellStyle name="40% - Accent6 4 2 3 2 4 2 2" xfId="51192"/>
    <cellStyle name="40% - Accent6 4 2 3 2 4 3" xfId="51193"/>
    <cellStyle name="40% - Accent6 4 2 3 2 5" xfId="51194"/>
    <cellStyle name="40% - Accent6 4 2 3 2 5 2" xfId="51195"/>
    <cellStyle name="40% - Accent6 4 2 3 2 6" xfId="51196"/>
    <cellStyle name="40% - Accent6 4 2 3 3" xfId="51197"/>
    <cellStyle name="40% - Accent6 4 2 3 3 2" xfId="51198"/>
    <cellStyle name="40% - Accent6 4 2 3 3 2 2" xfId="51199"/>
    <cellStyle name="40% - Accent6 4 2 3 3 2 2 2" xfId="51200"/>
    <cellStyle name="40% - Accent6 4 2 3 3 2 3" xfId="51201"/>
    <cellStyle name="40% - Accent6 4 2 3 3 3" xfId="51202"/>
    <cellStyle name="40% - Accent6 4 2 3 3 3 2" xfId="51203"/>
    <cellStyle name="40% - Accent6 4 2 3 3 4" xfId="51204"/>
    <cellStyle name="40% - Accent6 4 2 3 4" xfId="51205"/>
    <cellStyle name="40% - Accent6 4 2 3 4 2" xfId="51206"/>
    <cellStyle name="40% - Accent6 4 2 3 4 2 2" xfId="51207"/>
    <cellStyle name="40% - Accent6 4 2 3 4 2 2 2" xfId="51208"/>
    <cellStyle name="40% - Accent6 4 2 3 4 2 3" xfId="51209"/>
    <cellStyle name="40% - Accent6 4 2 3 4 3" xfId="51210"/>
    <cellStyle name="40% - Accent6 4 2 3 4 3 2" xfId="51211"/>
    <cellStyle name="40% - Accent6 4 2 3 4 4" xfId="51212"/>
    <cellStyle name="40% - Accent6 4 2 3 5" xfId="51213"/>
    <cellStyle name="40% - Accent6 4 2 3 5 2" xfId="51214"/>
    <cellStyle name="40% - Accent6 4 2 3 5 2 2" xfId="51215"/>
    <cellStyle name="40% - Accent6 4 2 3 5 3" xfId="51216"/>
    <cellStyle name="40% - Accent6 4 2 3 6" xfId="51217"/>
    <cellStyle name="40% - Accent6 4 2 3 6 2" xfId="51218"/>
    <cellStyle name="40% - Accent6 4 2 3 7" xfId="51219"/>
    <cellStyle name="40% - Accent6 4 2 4" xfId="51220"/>
    <cellStyle name="40% - Accent6 4 2 4 2" xfId="51221"/>
    <cellStyle name="40% - Accent6 4 2 4 2 2" xfId="51222"/>
    <cellStyle name="40% - Accent6 4 2 4 2 2 2" xfId="51223"/>
    <cellStyle name="40% - Accent6 4 2 4 2 2 2 2" xfId="51224"/>
    <cellStyle name="40% - Accent6 4 2 4 2 2 3" xfId="51225"/>
    <cellStyle name="40% - Accent6 4 2 4 2 3" xfId="51226"/>
    <cellStyle name="40% - Accent6 4 2 4 2 3 2" xfId="51227"/>
    <cellStyle name="40% - Accent6 4 2 4 2 4" xfId="51228"/>
    <cellStyle name="40% - Accent6 4 2 4 3" xfId="51229"/>
    <cellStyle name="40% - Accent6 4 2 4 3 2" xfId="51230"/>
    <cellStyle name="40% - Accent6 4 2 4 3 2 2" xfId="51231"/>
    <cellStyle name="40% - Accent6 4 2 4 3 2 2 2" xfId="51232"/>
    <cellStyle name="40% - Accent6 4 2 4 3 2 3" xfId="51233"/>
    <cellStyle name="40% - Accent6 4 2 4 3 3" xfId="51234"/>
    <cellStyle name="40% - Accent6 4 2 4 3 3 2" xfId="51235"/>
    <cellStyle name="40% - Accent6 4 2 4 3 4" xfId="51236"/>
    <cellStyle name="40% - Accent6 4 2 4 4" xfId="51237"/>
    <cellStyle name="40% - Accent6 4 2 4 4 2" xfId="51238"/>
    <cellStyle name="40% - Accent6 4 2 4 4 2 2" xfId="51239"/>
    <cellStyle name="40% - Accent6 4 2 4 4 3" xfId="51240"/>
    <cellStyle name="40% - Accent6 4 2 4 5" xfId="51241"/>
    <cellStyle name="40% - Accent6 4 2 4 5 2" xfId="51242"/>
    <cellStyle name="40% - Accent6 4 2 4 6" xfId="51243"/>
    <cellStyle name="40% - Accent6 4 2 5" xfId="51244"/>
    <cellStyle name="40% - Accent6 4 2 5 2" xfId="51245"/>
    <cellStyle name="40% - Accent6 4 2 5 2 2" xfId="51246"/>
    <cellStyle name="40% - Accent6 4 2 5 2 2 2" xfId="51247"/>
    <cellStyle name="40% - Accent6 4 2 5 2 2 2 2" xfId="51248"/>
    <cellStyle name="40% - Accent6 4 2 5 2 2 3" xfId="51249"/>
    <cellStyle name="40% - Accent6 4 2 5 2 3" xfId="51250"/>
    <cellStyle name="40% - Accent6 4 2 5 2 3 2" xfId="51251"/>
    <cellStyle name="40% - Accent6 4 2 5 2 4" xfId="51252"/>
    <cellStyle name="40% - Accent6 4 2 5 3" xfId="51253"/>
    <cellStyle name="40% - Accent6 4 2 5 3 2" xfId="51254"/>
    <cellStyle name="40% - Accent6 4 2 5 3 2 2" xfId="51255"/>
    <cellStyle name="40% - Accent6 4 2 5 3 2 2 2" xfId="51256"/>
    <cellStyle name="40% - Accent6 4 2 5 3 2 3" xfId="51257"/>
    <cellStyle name="40% - Accent6 4 2 5 3 3" xfId="51258"/>
    <cellStyle name="40% - Accent6 4 2 5 3 3 2" xfId="51259"/>
    <cellStyle name="40% - Accent6 4 2 5 3 4" xfId="51260"/>
    <cellStyle name="40% - Accent6 4 2 5 4" xfId="51261"/>
    <cellStyle name="40% - Accent6 4 2 5 4 2" xfId="51262"/>
    <cellStyle name="40% - Accent6 4 2 5 4 2 2" xfId="51263"/>
    <cellStyle name="40% - Accent6 4 2 5 4 3" xfId="51264"/>
    <cellStyle name="40% - Accent6 4 2 5 5" xfId="51265"/>
    <cellStyle name="40% - Accent6 4 2 5 5 2" xfId="51266"/>
    <cellStyle name="40% - Accent6 4 2 5 6" xfId="51267"/>
    <cellStyle name="40% - Accent6 4 2 6" xfId="51268"/>
    <cellStyle name="40% - Accent6 4 2 6 2" xfId="51269"/>
    <cellStyle name="40% - Accent6 4 2 6 2 2" xfId="51270"/>
    <cellStyle name="40% - Accent6 4 2 6 2 2 2" xfId="51271"/>
    <cellStyle name="40% - Accent6 4 2 6 2 3" xfId="51272"/>
    <cellStyle name="40% - Accent6 4 2 6 3" xfId="51273"/>
    <cellStyle name="40% - Accent6 4 2 6 3 2" xfId="51274"/>
    <cellStyle name="40% - Accent6 4 2 6 4" xfId="51275"/>
    <cellStyle name="40% - Accent6 4 2 7" xfId="51276"/>
    <cellStyle name="40% - Accent6 4 2 7 2" xfId="51277"/>
    <cellStyle name="40% - Accent6 4 2 7 2 2" xfId="51278"/>
    <cellStyle name="40% - Accent6 4 2 7 2 2 2" xfId="51279"/>
    <cellStyle name="40% - Accent6 4 2 7 2 3" xfId="51280"/>
    <cellStyle name="40% - Accent6 4 2 7 3" xfId="51281"/>
    <cellStyle name="40% - Accent6 4 2 7 3 2" xfId="51282"/>
    <cellStyle name="40% - Accent6 4 2 7 4" xfId="51283"/>
    <cellStyle name="40% - Accent6 4 2 8" xfId="51284"/>
    <cellStyle name="40% - Accent6 4 2 8 2" xfId="51285"/>
    <cellStyle name="40% - Accent6 4 2 8 2 2" xfId="51286"/>
    <cellStyle name="40% - Accent6 4 2 8 3" xfId="51287"/>
    <cellStyle name="40% - Accent6 4 2 9" xfId="51288"/>
    <cellStyle name="40% - Accent6 4 2 9 2" xfId="51289"/>
    <cellStyle name="40% - Accent6 4 3" xfId="291"/>
    <cellStyle name="40% - Accent6 4 3 2" xfId="292"/>
    <cellStyle name="40% - Accent6 4 3 2 2" xfId="51290"/>
    <cellStyle name="40% - Accent6 4 3 2 2 2" xfId="51291"/>
    <cellStyle name="40% - Accent6 4 3 2 2 2 2" xfId="51292"/>
    <cellStyle name="40% - Accent6 4 3 2 2 2 2 2" xfId="51293"/>
    <cellStyle name="40% - Accent6 4 3 2 2 2 2 2 2" xfId="51294"/>
    <cellStyle name="40% - Accent6 4 3 2 2 2 2 3" xfId="51295"/>
    <cellStyle name="40% - Accent6 4 3 2 2 2 3" xfId="51296"/>
    <cellStyle name="40% - Accent6 4 3 2 2 2 3 2" xfId="51297"/>
    <cellStyle name="40% - Accent6 4 3 2 2 2 4" xfId="51298"/>
    <cellStyle name="40% - Accent6 4 3 2 2 3" xfId="51299"/>
    <cellStyle name="40% - Accent6 4 3 2 2 3 2" xfId="51300"/>
    <cellStyle name="40% - Accent6 4 3 2 2 3 2 2" xfId="51301"/>
    <cellStyle name="40% - Accent6 4 3 2 2 3 2 2 2" xfId="51302"/>
    <cellStyle name="40% - Accent6 4 3 2 2 3 2 3" xfId="51303"/>
    <cellStyle name="40% - Accent6 4 3 2 2 3 3" xfId="51304"/>
    <cellStyle name="40% - Accent6 4 3 2 2 3 3 2" xfId="51305"/>
    <cellStyle name="40% - Accent6 4 3 2 2 3 4" xfId="51306"/>
    <cellStyle name="40% - Accent6 4 3 2 2 4" xfId="51307"/>
    <cellStyle name="40% - Accent6 4 3 2 2 4 2" xfId="51308"/>
    <cellStyle name="40% - Accent6 4 3 2 2 4 2 2" xfId="51309"/>
    <cellStyle name="40% - Accent6 4 3 2 2 4 3" xfId="51310"/>
    <cellStyle name="40% - Accent6 4 3 2 2 5" xfId="51311"/>
    <cellStyle name="40% - Accent6 4 3 2 2 5 2" xfId="51312"/>
    <cellStyle name="40% - Accent6 4 3 2 2 6" xfId="51313"/>
    <cellStyle name="40% - Accent6 4 3 2 3" xfId="51314"/>
    <cellStyle name="40% - Accent6 4 3 2 3 2" xfId="51315"/>
    <cellStyle name="40% - Accent6 4 3 2 3 2 2" xfId="51316"/>
    <cellStyle name="40% - Accent6 4 3 2 3 2 2 2" xfId="51317"/>
    <cellStyle name="40% - Accent6 4 3 2 3 2 3" xfId="51318"/>
    <cellStyle name="40% - Accent6 4 3 2 3 3" xfId="51319"/>
    <cellStyle name="40% - Accent6 4 3 2 3 3 2" xfId="51320"/>
    <cellStyle name="40% - Accent6 4 3 2 3 4" xfId="51321"/>
    <cellStyle name="40% - Accent6 4 3 2 4" xfId="51322"/>
    <cellStyle name="40% - Accent6 4 3 2 4 2" xfId="51323"/>
    <cellStyle name="40% - Accent6 4 3 2 4 2 2" xfId="51324"/>
    <cellStyle name="40% - Accent6 4 3 2 4 2 2 2" xfId="51325"/>
    <cellStyle name="40% - Accent6 4 3 2 4 2 3" xfId="51326"/>
    <cellStyle name="40% - Accent6 4 3 2 4 3" xfId="51327"/>
    <cellStyle name="40% - Accent6 4 3 2 4 3 2" xfId="51328"/>
    <cellStyle name="40% - Accent6 4 3 2 4 4" xfId="51329"/>
    <cellStyle name="40% - Accent6 4 3 2 5" xfId="51330"/>
    <cellStyle name="40% - Accent6 4 3 2 5 2" xfId="51331"/>
    <cellStyle name="40% - Accent6 4 3 2 5 2 2" xfId="51332"/>
    <cellStyle name="40% - Accent6 4 3 2 5 3" xfId="51333"/>
    <cellStyle name="40% - Accent6 4 3 2 6" xfId="51334"/>
    <cellStyle name="40% - Accent6 4 3 2 6 2" xfId="51335"/>
    <cellStyle name="40% - Accent6 4 3 2 7" xfId="51336"/>
    <cellStyle name="40% - Accent6 4 3 3" xfId="51337"/>
    <cellStyle name="40% - Accent6 4 3 3 2" xfId="51338"/>
    <cellStyle name="40% - Accent6 4 3 3 2 2" xfId="51339"/>
    <cellStyle name="40% - Accent6 4 3 3 2 2 2" xfId="51340"/>
    <cellStyle name="40% - Accent6 4 3 3 2 2 2 2" xfId="51341"/>
    <cellStyle name="40% - Accent6 4 3 3 2 2 3" xfId="51342"/>
    <cellStyle name="40% - Accent6 4 3 3 2 3" xfId="51343"/>
    <cellStyle name="40% - Accent6 4 3 3 2 3 2" xfId="51344"/>
    <cellStyle name="40% - Accent6 4 3 3 2 4" xfId="51345"/>
    <cellStyle name="40% - Accent6 4 3 3 3" xfId="51346"/>
    <cellStyle name="40% - Accent6 4 3 3 3 2" xfId="51347"/>
    <cellStyle name="40% - Accent6 4 3 3 3 2 2" xfId="51348"/>
    <cellStyle name="40% - Accent6 4 3 3 3 2 2 2" xfId="51349"/>
    <cellStyle name="40% - Accent6 4 3 3 3 2 3" xfId="51350"/>
    <cellStyle name="40% - Accent6 4 3 3 3 3" xfId="51351"/>
    <cellStyle name="40% - Accent6 4 3 3 3 3 2" xfId="51352"/>
    <cellStyle name="40% - Accent6 4 3 3 3 4" xfId="51353"/>
    <cellStyle name="40% - Accent6 4 3 3 4" xfId="51354"/>
    <cellStyle name="40% - Accent6 4 3 3 4 2" xfId="51355"/>
    <cellStyle name="40% - Accent6 4 3 3 4 2 2" xfId="51356"/>
    <cellStyle name="40% - Accent6 4 3 3 4 3" xfId="51357"/>
    <cellStyle name="40% - Accent6 4 3 3 5" xfId="51358"/>
    <cellStyle name="40% - Accent6 4 3 3 5 2" xfId="51359"/>
    <cellStyle name="40% - Accent6 4 3 3 6" xfId="51360"/>
    <cellStyle name="40% - Accent6 4 3 4" xfId="51361"/>
    <cellStyle name="40% - Accent6 4 3 4 2" xfId="51362"/>
    <cellStyle name="40% - Accent6 4 3 4 2 2" xfId="51363"/>
    <cellStyle name="40% - Accent6 4 3 4 2 2 2" xfId="51364"/>
    <cellStyle name="40% - Accent6 4 3 4 2 3" xfId="51365"/>
    <cellStyle name="40% - Accent6 4 3 4 3" xfId="51366"/>
    <cellStyle name="40% - Accent6 4 3 4 3 2" xfId="51367"/>
    <cellStyle name="40% - Accent6 4 3 4 4" xfId="51368"/>
    <cellStyle name="40% - Accent6 4 3 5" xfId="51369"/>
    <cellStyle name="40% - Accent6 4 3 5 2" xfId="51370"/>
    <cellStyle name="40% - Accent6 4 3 5 2 2" xfId="51371"/>
    <cellStyle name="40% - Accent6 4 3 5 2 2 2" xfId="51372"/>
    <cellStyle name="40% - Accent6 4 3 5 2 3" xfId="51373"/>
    <cellStyle name="40% - Accent6 4 3 5 3" xfId="51374"/>
    <cellStyle name="40% - Accent6 4 3 5 3 2" xfId="51375"/>
    <cellStyle name="40% - Accent6 4 3 5 4" xfId="51376"/>
    <cellStyle name="40% - Accent6 4 3 6" xfId="51377"/>
    <cellStyle name="40% - Accent6 4 3 6 2" xfId="51378"/>
    <cellStyle name="40% - Accent6 4 3 6 2 2" xfId="51379"/>
    <cellStyle name="40% - Accent6 4 3 6 3" xfId="51380"/>
    <cellStyle name="40% - Accent6 4 3 7" xfId="51381"/>
    <cellStyle name="40% - Accent6 4 3 7 2" xfId="51382"/>
    <cellStyle name="40% - Accent6 4 3 8" xfId="51383"/>
    <cellStyle name="40% - Accent6 4 4" xfId="293"/>
    <cellStyle name="40% - Accent6 4 4 2" xfId="51384"/>
    <cellStyle name="40% - Accent6 4 4 2 2" xfId="51385"/>
    <cellStyle name="40% - Accent6 4 4 2 2 2" xfId="51386"/>
    <cellStyle name="40% - Accent6 4 4 2 2 2 2" xfId="51387"/>
    <cellStyle name="40% - Accent6 4 4 2 2 2 2 2" xfId="51388"/>
    <cellStyle name="40% - Accent6 4 4 2 2 2 3" xfId="51389"/>
    <cellStyle name="40% - Accent6 4 4 2 2 3" xfId="51390"/>
    <cellStyle name="40% - Accent6 4 4 2 2 3 2" xfId="51391"/>
    <cellStyle name="40% - Accent6 4 4 2 2 4" xfId="51392"/>
    <cellStyle name="40% - Accent6 4 4 2 3" xfId="51393"/>
    <cellStyle name="40% - Accent6 4 4 2 3 2" xfId="51394"/>
    <cellStyle name="40% - Accent6 4 4 2 3 2 2" xfId="51395"/>
    <cellStyle name="40% - Accent6 4 4 2 3 2 2 2" xfId="51396"/>
    <cellStyle name="40% - Accent6 4 4 2 3 2 3" xfId="51397"/>
    <cellStyle name="40% - Accent6 4 4 2 3 3" xfId="51398"/>
    <cellStyle name="40% - Accent6 4 4 2 3 3 2" xfId="51399"/>
    <cellStyle name="40% - Accent6 4 4 2 3 4" xfId="51400"/>
    <cellStyle name="40% - Accent6 4 4 2 4" xfId="51401"/>
    <cellStyle name="40% - Accent6 4 4 2 4 2" xfId="51402"/>
    <cellStyle name="40% - Accent6 4 4 2 4 2 2" xfId="51403"/>
    <cellStyle name="40% - Accent6 4 4 2 4 3" xfId="51404"/>
    <cellStyle name="40% - Accent6 4 4 2 5" xfId="51405"/>
    <cellStyle name="40% - Accent6 4 4 2 5 2" xfId="51406"/>
    <cellStyle name="40% - Accent6 4 4 2 6" xfId="51407"/>
    <cellStyle name="40% - Accent6 4 4 3" xfId="51408"/>
    <cellStyle name="40% - Accent6 4 4 3 2" xfId="51409"/>
    <cellStyle name="40% - Accent6 4 4 3 2 2" xfId="51410"/>
    <cellStyle name="40% - Accent6 4 4 3 2 2 2" xfId="51411"/>
    <cellStyle name="40% - Accent6 4 4 3 2 3" xfId="51412"/>
    <cellStyle name="40% - Accent6 4 4 3 3" xfId="51413"/>
    <cellStyle name="40% - Accent6 4 4 3 3 2" xfId="51414"/>
    <cellStyle name="40% - Accent6 4 4 3 4" xfId="51415"/>
    <cellStyle name="40% - Accent6 4 4 4" xfId="51416"/>
    <cellStyle name="40% - Accent6 4 4 4 2" xfId="51417"/>
    <cellStyle name="40% - Accent6 4 4 4 2 2" xfId="51418"/>
    <cellStyle name="40% - Accent6 4 4 4 2 2 2" xfId="51419"/>
    <cellStyle name="40% - Accent6 4 4 4 2 3" xfId="51420"/>
    <cellStyle name="40% - Accent6 4 4 4 3" xfId="51421"/>
    <cellStyle name="40% - Accent6 4 4 4 3 2" xfId="51422"/>
    <cellStyle name="40% - Accent6 4 4 4 4" xfId="51423"/>
    <cellStyle name="40% - Accent6 4 4 5" xfId="51424"/>
    <cellStyle name="40% - Accent6 4 4 5 2" xfId="51425"/>
    <cellStyle name="40% - Accent6 4 4 5 2 2" xfId="51426"/>
    <cellStyle name="40% - Accent6 4 4 5 3" xfId="51427"/>
    <cellStyle name="40% - Accent6 4 4 6" xfId="51428"/>
    <cellStyle name="40% - Accent6 4 4 6 2" xfId="51429"/>
    <cellStyle name="40% - Accent6 4 4 7" xfId="51430"/>
    <cellStyle name="40% - Accent6 4 5" xfId="51431"/>
    <cellStyle name="40% - Accent6 4 5 2" xfId="51432"/>
    <cellStyle name="40% - Accent6 4 5 2 2" xfId="51433"/>
    <cellStyle name="40% - Accent6 4 5 2 2 2" xfId="51434"/>
    <cellStyle name="40% - Accent6 4 5 2 2 2 2" xfId="51435"/>
    <cellStyle name="40% - Accent6 4 5 2 2 3" xfId="51436"/>
    <cellStyle name="40% - Accent6 4 5 2 3" xfId="51437"/>
    <cellStyle name="40% - Accent6 4 5 2 3 2" xfId="51438"/>
    <cellStyle name="40% - Accent6 4 5 2 4" xfId="51439"/>
    <cellStyle name="40% - Accent6 4 5 3" xfId="51440"/>
    <cellStyle name="40% - Accent6 4 5 3 2" xfId="51441"/>
    <cellStyle name="40% - Accent6 4 5 3 2 2" xfId="51442"/>
    <cellStyle name="40% - Accent6 4 5 3 2 2 2" xfId="51443"/>
    <cellStyle name="40% - Accent6 4 5 3 2 3" xfId="51444"/>
    <cellStyle name="40% - Accent6 4 5 3 3" xfId="51445"/>
    <cellStyle name="40% - Accent6 4 5 3 3 2" xfId="51446"/>
    <cellStyle name="40% - Accent6 4 5 3 4" xfId="51447"/>
    <cellStyle name="40% - Accent6 4 5 4" xfId="51448"/>
    <cellStyle name="40% - Accent6 4 5 4 2" xfId="51449"/>
    <cellStyle name="40% - Accent6 4 5 4 2 2" xfId="51450"/>
    <cellStyle name="40% - Accent6 4 5 4 3" xfId="51451"/>
    <cellStyle name="40% - Accent6 4 5 5" xfId="51452"/>
    <cellStyle name="40% - Accent6 4 5 5 2" xfId="51453"/>
    <cellStyle name="40% - Accent6 4 5 6" xfId="51454"/>
    <cellStyle name="40% - Accent6 4 6" xfId="51455"/>
    <cellStyle name="40% - Accent6 4 6 2" xfId="51456"/>
    <cellStyle name="40% - Accent6 4 6 2 2" xfId="51457"/>
    <cellStyle name="40% - Accent6 4 6 2 2 2" xfId="51458"/>
    <cellStyle name="40% - Accent6 4 6 2 2 2 2" xfId="51459"/>
    <cellStyle name="40% - Accent6 4 6 2 2 3" xfId="51460"/>
    <cellStyle name="40% - Accent6 4 6 2 3" xfId="51461"/>
    <cellStyle name="40% - Accent6 4 6 2 3 2" xfId="51462"/>
    <cellStyle name="40% - Accent6 4 6 2 4" xfId="51463"/>
    <cellStyle name="40% - Accent6 4 6 3" xfId="51464"/>
    <cellStyle name="40% - Accent6 4 6 3 2" xfId="51465"/>
    <cellStyle name="40% - Accent6 4 6 3 2 2" xfId="51466"/>
    <cellStyle name="40% - Accent6 4 6 3 2 2 2" xfId="51467"/>
    <cellStyle name="40% - Accent6 4 6 3 2 3" xfId="51468"/>
    <cellStyle name="40% - Accent6 4 6 3 3" xfId="51469"/>
    <cellStyle name="40% - Accent6 4 6 3 3 2" xfId="51470"/>
    <cellStyle name="40% - Accent6 4 6 3 4" xfId="51471"/>
    <cellStyle name="40% - Accent6 4 6 4" xfId="51472"/>
    <cellStyle name="40% - Accent6 4 6 4 2" xfId="51473"/>
    <cellStyle name="40% - Accent6 4 6 4 2 2" xfId="51474"/>
    <cellStyle name="40% - Accent6 4 6 4 3" xfId="51475"/>
    <cellStyle name="40% - Accent6 4 6 5" xfId="51476"/>
    <cellStyle name="40% - Accent6 4 6 5 2" xfId="51477"/>
    <cellStyle name="40% - Accent6 4 6 6" xfId="51478"/>
    <cellStyle name="40% - Accent6 4 7" xfId="51479"/>
    <cellStyle name="40% - Accent6 4 7 2" xfId="51480"/>
    <cellStyle name="40% - Accent6 4 7 2 2" xfId="51481"/>
    <cellStyle name="40% - Accent6 4 7 2 2 2" xfId="51482"/>
    <cellStyle name="40% - Accent6 4 7 2 3" xfId="51483"/>
    <cellStyle name="40% - Accent6 4 7 3" xfId="51484"/>
    <cellStyle name="40% - Accent6 4 7 3 2" xfId="51485"/>
    <cellStyle name="40% - Accent6 4 7 4" xfId="51486"/>
    <cellStyle name="40% - Accent6 4 8" xfId="51487"/>
    <cellStyle name="40% - Accent6 4 8 2" xfId="51488"/>
    <cellStyle name="40% - Accent6 4 8 2 2" xfId="51489"/>
    <cellStyle name="40% - Accent6 4 8 2 2 2" xfId="51490"/>
    <cellStyle name="40% - Accent6 4 8 2 3" xfId="51491"/>
    <cellStyle name="40% - Accent6 4 8 3" xfId="51492"/>
    <cellStyle name="40% - Accent6 4 8 3 2" xfId="51493"/>
    <cellStyle name="40% - Accent6 4 8 4" xfId="51494"/>
    <cellStyle name="40% - Accent6 4 9" xfId="51495"/>
    <cellStyle name="40% - Accent6 4 9 2" xfId="51496"/>
    <cellStyle name="40% - Accent6 4 9 2 2" xfId="51497"/>
    <cellStyle name="40% - Accent6 4 9 3" xfId="51498"/>
    <cellStyle name="60% - Accent1" xfId="5696" builtinId="32" customBuiltin="1"/>
    <cellStyle name="60% - Accent1 2" xfId="294"/>
    <cellStyle name="60% - Accent2" xfId="5700" builtinId="36" customBuiltin="1"/>
    <cellStyle name="60% - Accent2 2" xfId="295"/>
    <cellStyle name="60% - Accent3" xfId="5704" builtinId="40" customBuiltin="1"/>
    <cellStyle name="60% - Accent3 2" xfId="296"/>
    <cellStyle name="60% - Accent4" xfId="5708" builtinId="44" customBuiltin="1"/>
    <cellStyle name="60% - Accent4 2" xfId="297"/>
    <cellStyle name="60% - Accent5" xfId="5712" builtinId="48" customBuiltin="1"/>
    <cellStyle name="60% - Accent5 2" xfId="298"/>
    <cellStyle name="60% - Accent6" xfId="5716" builtinId="52" customBuiltin="1"/>
    <cellStyle name="60% - Accent6 2" xfId="299"/>
    <cellStyle name="Accent1" xfId="5693" builtinId="29" customBuiltin="1"/>
    <cellStyle name="Accent1 - 20%" xfId="300"/>
    <cellStyle name="Accent1 - 40%" xfId="301"/>
    <cellStyle name="Accent1 - 60%" xfId="302"/>
    <cellStyle name="Accent1 2" xfId="303"/>
    <cellStyle name="Accent2" xfId="5697" builtinId="33" customBuiltin="1"/>
    <cellStyle name="Accent2 - 20%" xfId="304"/>
    <cellStyle name="Accent2 - 40%" xfId="305"/>
    <cellStyle name="Accent2 - 60%" xfId="306"/>
    <cellStyle name="Accent2 2" xfId="307"/>
    <cellStyle name="Accent3" xfId="5701" builtinId="37" customBuiltin="1"/>
    <cellStyle name="Accent3 - 20%" xfId="308"/>
    <cellStyle name="Accent3 - 40%" xfId="309"/>
    <cellStyle name="Accent3 - 60%" xfId="310"/>
    <cellStyle name="Accent3 2" xfId="311"/>
    <cellStyle name="Accent4" xfId="5705" builtinId="41" customBuiltin="1"/>
    <cellStyle name="Accent4 - 20%" xfId="312"/>
    <cellStyle name="Accent4 - 40%" xfId="313"/>
    <cellStyle name="Accent4 - 60%" xfId="314"/>
    <cellStyle name="Accent4 2" xfId="315"/>
    <cellStyle name="Accent5" xfId="5709" builtinId="45" customBuiltin="1"/>
    <cellStyle name="Accent5 - 20%" xfId="316"/>
    <cellStyle name="Accent5 - 40%" xfId="317"/>
    <cellStyle name="Accent5 - 60%" xfId="318"/>
    <cellStyle name="Accent5 2" xfId="319"/>
    <cellStyle name="Accent6" xfId="5713" builtinId="49" customBuiltin="1"/>
    <cellStyle name="Accent6 - 20%" xfId="320"/>
    <cellStyle name="Accent6 - 40%" xfId="321"/>
    <cellStyle name="Accent6 - 60%" xfId="322"/>
    <cellStyle name="Accent6 2" xfId="323"/>
    <cellStyle name="Bad" xfId="5682" builtinId="27" customBuiltin="1"/>
    <cellStyle name="Bad 2" xfId="324"/>
    <cellStyle name="Body" xfId="325"/>
    <cellStyle name="Ç¥ÁØ_¿ù°£¿ä¾àº¸°í" xfId="326"/>
    <cellStyle name="Calculation" xfId="5686" builtinId="22" customBuiltin="1"/>
    <cellStyle name="Calculation 2" xfId="327"/>
    <cellStyle name="Check Cell" xfId="5688" builtinId="23" customBuiltin="1"/>
    <cellStyle name="Check Cell 2" xfId="328"/>
    <cellStyle name="Comma" xfId="54465" builtinId="3"/>
    <cellStyle name="Comma 2" xfId="329"/>
    <cellStyle name="Comma 3" xfId="330"/>
    <cellStyle name="Comma 4" xfId="331"/>
    <cellStyle name="Comma 5" xfId="332"/>
    <cellStyle name="Comma 6" xfId="51499"/>
    <cellStyle name="Comma 6 2" xfId="51500"/>
    <cellStyle name="Comma 6 2 2" xfId="51501"/>
    <cellStyle name="Comma 6 2 2 2" xfId="51502"/>
    <cellStyle name="Comma 6 2 2 2 2" xfId="51503"/>
    <cellStyle name="Comma 6 2 2 3" xfId="51504"/>
    <cellStyle name="Comma 6 2 3" xfId="51505"/>
    <cellStyle name="Comma 6 2 3 2" xfId="51506"/>
    <cellStyle name="Comma 6 2 4" xfId="51507"/>
    <cellStyle name="Comma 6 3" xfId="51508"/>
    <cellStyle name="Comma 6 3 2" xfId="51509"/>
    <cellStyle name="Comma 6 3 2 2" xfId="51510"/>
    <cellStyle name="Comma 6 3 2 2 2" xfId="51511"/>
    <cellStyle name="Comma 6 3 2 3" xfId="51512"/>
    <cellStyle name="Comma 6 3 3" xfId="51513"/>
    <cellStyle name="Comma 6 3 3 2" xfId="51514"/>
    <cellStyle name="Comma 6 3 4" xfId="51515"/>
    <cellStyle name="Comma 6 4" xfId="51516"/>
    <cellStyle name="Comma 6 4 2" xfId="51517"/>
    <cellStyle name="Comma 6 4 2 2" xfId="51518"/>
    <cellStyle name="Comma 6 4 3" xfId="51519"/>
    <cellStyle name="Comma 6 5" xfId="51520"/>
    <cellStyle name="Comma 6 5 2" xfId="51521"/>
    <cellStyle name="Comma 6 6" xfId="51522"/>
    <cellStyle name="Comma0" xfId="333"/>
    <cellStyle name="Currency0" xfId="334"/>
    <cellStyle name="Date" xfId="335"/>
    <cellStyle name="Emphasis 1" xfId="336"/>
    <cellStyle name="Emphasis 2" xfId="337"/>
    <cellStyle name="Emphasis 3" xfId="338"/>
    <cellStyle name="Euro" xfId="339"/>
    <cellStyle name="Explanatory Text" xfId="5691" builtinId="53" customBuiltin="1"/>
    <cellStyle name="Explanatory Text 2" xfId="340"/>
    <cellStyle name="Fixed" xfId="341"/>
    <cellStyle name="Good" xfId="5681" builtinId="26" customBuiltin="1"/>
    <cellStyle name="Good 2" xfId="342"/>
    <cellStyle name="Header1" xfId="343"/>
    <cellStyle name="Header2" xfId="344"/>
    <cellStyle name="Header2 2" xfId="527"/>
    <cellStyle name="Header2 2 2" xfId="714"/>
    <cellStyle name="Header2 2 2 2" xfId="1131"/>
    <cellStyle name="Header2 2 2 2 2" xfId="3442"/>
    <cellStyle name="Header2 2 2 2 2 2" xfId="13130"/>
    <cellStyle name="Header2 2 2 2 2 2 2" xfId="23525"/>
    <cellStyle name="Header2 2 2 2 2 2 3" xfId="33858"/>
    <cellStyle name="Header2 2 2 2 2 3" xfId="7938"/>
    <cellStyle name="Header2 2 2 2 2 4" xfId="18333"/>
    <cellStyle name="Header2 2 2 2 2 5" xfId="28666"/>
    <cellStyle name="Header2 2 2 2 3" xfId="5493"/>
    <cellStyle name="Header2 2 2 2 3 2" xfId="15181"/>
    <cellStyle name="Header2 2 2 2 3 2 2" xfId="25576"/>
    <cellStyle name="Header2 2 2 2 3 2 3" xfId="35909"/>
    <cellStyle name="Header2 2 2 2 3 3" xfId="9989"/>
    <cellStyle name="Header2 2 2 2 3 4" xfId="20384"/>
    <cellStyle name="Header2 2 2 2 3 5" xfId="30717"/>
    <cellStyle name="Header2 2 2 2 4" xfId="10819"/>
    <cellStyle name="Header2 2 2 2 4 2" xfId="21214"/>
    <cellStyle name="Header2 2 2 2 4 3" xfId="31547"/>
    <cellStyle name="Header2 2 2 2 5" xfId="5808"/>
    <cellStyle name="Header2 2 2 2 6" xfId="26357"/>
    <cellStyle name="Header2 2 2 3" xfId="3025"/>
    <cellStyle name="Header2 2 2 3 2" xfId="12713"/>
    <cellStyle name="Header2 2 2 3 2 2" xfId="23108"/>
    <cellStyle name="Header2 2 2 3 2 3" xfId="33441"/>
    <cellStyle name="Header2 2 2 3 3" xfId="7521"/>
    <cellStyle name="Header2 2 2 3 4" xfId="17916"/>
    <cellStyle name="Header2 2 2 3 5" xfId="28249"/>
    <cellStyle name="Header2 2 2 4" xfId="5084"/>
    <cellStyle name="Header2 2 2 4 2" xfId="14772"/>
    <cellStyle name="Header2 2 2 4 2 2" xfId="25167"/>
    <cellStyle name="Header2 2 2 4 2 3" xfId="35500"/>
    <cellStyle name="Header2 2 2 4 3" xfId="9580"/>
    <cellStyle name="Header2 2 2 4 4" xfId="19975"/>
    <cellStyle name="Header2 2 2 4 5" xfId="30308"/>
    <cellStyle name="Header2 2 2 5" xfId="10402"/>
    <cellStyle name="Header2 2 2 5 2" xfId="20797"/>
    <cellStyle name="Header2 2 2 5 3" xfId="31130"/>
    <cellStyle name="Header2 2 2 6" xfId="5719"/>
    <cellStyle name="Header2 2 2 7" xfId="25956"/>
    <cellStyle name="Header2 2 3" xfId="651"/>
    <cellStyle name="Header2 2 3 2" xfId="1348"/>
    <cellStyle name="Header2 2 3 2 2" xfId="11036"/>
    <cellStyle name="Header2 2 3 2 2 2" xfId="21431"/>
    <cellStyle name="Header2 2 3 2 2 3" xfId="31764"/>
    <cellStyle name="Header2 2 3 2 3" xfId="5844"/>
    <cellStyle name="Header2 2 3 2 4" xfId="16239"/>
    <cellStyle name="Header2 2 3 2 5" xfId="26572"/>
    <cellStyle name="Header2 2 3 3" xfId="2962"/>
    <cellStyle name="Header2 2 3 3 2" xfId="12650"/>
    <cellStyle name="Header2 2 3 3 2 2" xfId="23045"/>
    <cellStyle name="Header2 2 3 3 2 3" xfId="33378"/>
    <cellStyle name="Header2 2 3 3 3" xfId="7458"/>
    <cellStyle name="Header2 2 3 3 4" xfId="17853"/>
    <cellStyle name="Header2 2 3 3 5" xfId="28186"/>
    <cellStyle name="Header2 2 3 4" xfId="3696"/>
    <cellStyle name="Header2 2 3 4 2" xfId="13384"/>
    <cellStyle name="Header2 2 3 4 2 2" xfId="23779"/>
    <cellStyle name="Header2 2 3 4 2 3" xfId="34112"/>
    <cellStyle name="Header2 2 3 4 3" xfId="8192"/>
    <cellStyle name="Header2 2 3 4 4" xfId="18587"/>
    <cellStyle name="Header2 2 3 4 5" xfId="28920"/>
    <cellStyle name="Header2 2 3 5" xfId="2877"/>
    <cellStyle name="Header2 2 3 5 2" xfId="12565"/>
    <cellStyle name="Header2 2 3 5 2 2" xfId="22960"/>
    <cellStyle name="Header2 2 3 5 2 3" xfId="33293"/>
    <cellStyle name="Header2 2 3 5 3" xfId="7373"/>
    <cellStyle name="Header2 2 3 5 4" xfId="17768"/>
    <cellStyle name="Header2 2 3 5 5" xfId="28101"/>
    <cellStyle name="Header2 2 3 6" xfId="5021"/>
    <cellStyle name="Header2 2 3 6 2" xfId="14709"/>
    <cellStyle name="Header2 2 3 6 2 2" xfId="25104"/>
    <cellStyle name="Header2 2 3 6 2 3" xfId="35437"/>
    <cellStyle name="Header2 2 3 6 3" xfId="9517"/>
    <cellStyle name="Header2 2 3 6 4" xfId="19912"/>
    <cellStyle name="Header2 2 3 6 5" xfId="30245"/>
    <cellStyle name="Header2 2 3 7" xfId="10339"/>
    <cellStyle name="Header2 2 3 7 2" xfId="20734"/>
    <cellStyle name="Header2 2 3 7 3" xfId="31067"/>
    <cellStyle name="Header2 2 3 8" xfId="15548"/>
    <cellStyle name="Header2 2 3 9" xfId="25897"/>
    <cellStyle name="Header2 2 4" xfId="805"/>
    <cellStyle name="Header2 2 4 2" xfId="3116"/>
    <cellStyle name="Header2 2 4 2 2" xfId="12804"/>
    <cellStyle name="Header2 2 4 2 2 2" xfId="23199"/>
    <cellStyle name="Header2 2 4 2 2 3" xfId="33532"/>
    <cellStyle name="Header2 2 4 2 3" xfId="7612"/>
    <cellStyle name="Header2 2 4 2 4" xfId="18007"/>
    <cellStyle name="Header2 2 4 2 5" xfId="28340"/>
    <cellStyle name="Header2 2 4 3" xfId="5175"/>
    <cellStyle name="Header2 2 4 3 2" xfId="14863"/>
    <cellStyle name="Header2 2 4 3 2 2" xfId="25258"/>
    <cellStyle name="Header2 2 4 3 2 3" xfId="35591"/>
    <cellStyle name="Header2 2 4 3 3" xfId="9671"/>
    <cellStyle name="Header2 2 4 3 4" xfId="20066"/>
    <cellStyle name="Header2 2 4 3 5" xfId="30399"/>
    <cellStyle name="Header2 2 4 4" xfId="10493"/>
    <cellStyle name="Header2 2 4 4 2" xfId="20888"/>
    <cellStyle name="Header2 2 4 4 3" xfId="31221"/>
    <cellStyle name="Header2 2 4 5" xfId="5720"/>
    <cellStyle name="Header2 2 4 6" xfId="26043"/>
    <cellStyle name="Header2 2 5" xfId="10215"/>
    <cellStyle name="Header2 2 5 2" xfId="20610"/>
    <cellStyle name="Header2 2 5 3" xfId="30943"/>
    <cellStyle name="Header2 2 6" xfId="25775"/>
    <cellStyle name="Header2 3" xfId="657"/>
    <cellStyle name="Header2 3 2" xfId="1075"/>
    <cellStyle name="Header2 3 2 2" xfId="3386"/>
    <cellStyle name="Header2 3 2 2 2" xfId="13074"/>
    <cellStyle name="Header2 3 2 2 2 2" xfId="23469"/>
    <cellStyle name="Header2 3 2 2 2 3" xfId="33802"/>
    <cellStyle name="Header2 3 2 2 3" xfId="7882"/>
    <cellStyle name="Header2 3 2 2 4" xfId="18277"/>
    <cellStyle name="Header2 3 2 2 5" xfId="28610"/>
    <cellStyle name="Header2 3 2 3" xfId="5437"/>
    <cellStyle name="Header2 3 2 3 2" xfId="15125"/>
    <cellStyle name="Header2 3 2 3 2 2" xfId="25520"/>
    <cellStyle name="Header2 3 2 3 2 3" xfId="35853"/>
    <cellStyle name="Header2 3 2 3 3" xfId="9933"/>
    <cellStyle name="Header2 3 2 3 4" xfId="20328"/>
    <cellStyle name="Header2 3 2 3 5" xfId="30661"/>
    <cellStyle name="Header2 3 2 4" xfId="10763"/>
    <cellStyle name="Header2 3 2 4 2" xfId="21158"/>
    <cellStyle name="Header2 3 2 4 3" xfId="31491"/>
    <cellStyle name="Header2 3 2 5" xfId="5807"/>
    <cellStyle name="Header2 3 2 6" xfId="26301"/>
    <cellStyle name="Header2 3 3" xfId="2968"/>
    <cellStyle name="Header2 3 3 2" xfId="12656"/>
    <cellStyle name="Header2 3 3 2 2" xfId="23051"/>
    <cellStyle name="Header2 3 3 2 3" xfId="33384"/>
    <cellStyle name="Header2 3 3 3" xfId="7464"/>
    <cellStyle name="Header2 3 3 4" xfId="17859"/>
    <cellStyle name="Header2 3 3 5" xfId="28192"/>
    <cellStyle name="Header2 3 4" xfId="5027"/>
    <cellStyle name="Header2 3 4 2" xfId="14715"/>
    <cellStyle name="Header2 3 4 2 2" xfId="25110"/>
    <cellStyle name="Header2 3 4 2 3" xfId="35443"/>
    <cellStyle name="Header2 3 4 3" xfId="9523"/>
    <cellStyle name="Header2 3 4 4" xfId="19918"/>
    <cellStyle name="Header2 3 4 5" xfId="30251"/>
    <cellStyle name="Header2 3 5" xfId="10345"/>
    <cellStyle name="Header2 3 5 2" xfId="20740"/>
    <cellStyle name="Header2 3 5 3" xfId="31073"/>
    <cellStyle name="Header2 3 6" xfId="5717"/>
    <cellStyle name="Header2 3 7" xfId="25899"/>
    <cellStyle name="Header2 4" xfId="656"/>
    <cellStyle name="Header2 4 2" xfId="1343"/>
    <cellStyle name="Header2 4 2 2" xfId="11031"/>
    <cellStyle name="Header2 4 2 2 2" xfId="21426"/>
    <cellStyle name="Header2 4 2 2 3" xfId="31759"/>
    <cellStyle name="Header2 4 2 3" xfId="5839"/>
    <cellStyle name="Header2 4 2 4" xfId="16234"/>
    <cellStyle name="Header2 4 2 5" xfId="26567"/>
    <cellStyle name="Header2 4 3" xfId="2967"/>
    <cellStyle name="Header2 4 3 2" xfId="12655"/>
    <cellStyle name="Header2 4 3 2 2" xfId="23050"/>
    <cellStyle name="Header2 4 3 2 3" xfId="33383"/>
    <cellStyle name="Header2 4 3 3" xfId="7463"/>
    <cellStyle name="Header2 4 3 4" xfId="17858"/>
    <cellStyle name="Header2 4 3 5" xfId="28191"/>
    <cellStyle name="Header2 4 4" xfId="3701"/>
    <cellStyle name="Header2 4 4 2" xfId="13389"/>
    <cellStyle name="Header2 4 4 2 2" xfId="23784"/>
    <cellStyle name="Header2 4 4 2 3" xfId="34117"/>
    <cellStyle name="Header2 4 4 3" xfId="8197"/>
    <cellStyle name="Header2 4 4 4" xfId="18592"/>
    <cellStyle name="Header2 4 4 5" xfId="28925"/>
    <cellStyle name="Header2 4 5" xfId="4312"/>
    <cellStyle name="Header2 4 5 2" xfId="14000"/>
    <cellStyle name="Header2 4 5 2 2" xfId="24395"/>
    <cellStyle name="Header2 4 5 2 3" xfId="34728"/>
    <cellStyle name="Header2 4 5 3" xfId="8808"/>
    <cellStyle name="Header2 4 5 4" xfId="19203"/>
    <cellStyle name="Header2 4 5 5" xfId="29536"/>
    <cellStyle name="Header2 4 6" xfId="5026"/>
    <cellStyle name="Header2 4 6 2" xfId="14714"/>
    <cellStyle name="Header2 4 6 2 2" xfId="25109"/>
    <cellStyle name="Header2 4 6 2 3" xfId="35442"/>
    <cellStyle name="Header2 4 6 3" xfId="9522"/>
    <cellStyle name="Header2 4 6 4" xfId="19917"/>
    <cellStyle name="Header2 4 6 5" xfId="30250"/>
    <cellStyle name="Header2 4 7" xfId="10344"/>
    <cellStyle name="Header2 4 7 2" xfId="20739"/>
    <cellStyle name="Header2 4 7 3" xfId="31072"/>
    <cellStyle name="Header2 4 8" xfId="15553"/>
    <cellStyle name="Header2 4 9" xfId="25898"/>
    <cellStyle name="Header2 5" xfId="658"/>
    <cellStyle name="Header2 5 2" xfId="2969"/>
    <cellStyle name="Header2 5 2 2" xfId="12657"/>
    <cellStyle name="Header2 5 2 2 2" xfId="23052"/>
    <cellStyle name="Header2 5 2 2 3" xfId="33385"/>
    <cellStyle name="Header2 5 2 3" xfId="7465"/>
    <cellStyle name="Header2 5 2 4" xfId="17860"/>
    <cellStyle name="Header2 5 2 5" xfId="28193"/>
    <cellStyle name="Header2 5 3" xfId="5028"/>
    <cellStyle name="Header2 5 3 2" xfId="14716"/>
    <cellStyle name="Header2 5 3 2 2" xfId="25111"/>
    <cellStyle name="Header2 5 3 2 3" xfId="35444"/>
    <cellStyle name="Header2 5 3 3" xfId="9524"/>
    <cellStyle name="Header2 5 3 4" xfId="19919"/>
    <cellStyle name="Header2 5 3 5" xfId="30252"/>
    <cellStyle name="Header2 5 4" xfId="10346"/>
    <cellStyle name="Header2 5 4 2" xfId="20741"/>
    <cellStyle name="Header2 5 4 3" xfId="31074"/>
    <cellStyle name="Header2 5 5" xfId="5718"/>
    <cellStyle name="Header2 5 6" xfId="25900"/>
    <cellStyle name="Header2 6" xfId="10171"/>
    <cellStyle name="Header2 6 2" xfId="20566"/>
    <cellStyle name="Header2 6 3" xfId="30899"/>
    <cellStyle name="Header2 7" xfId="15389"/>
    <cellStyle name="Heading 1" xfId="5677" builtinId="16" customBuiltin="1"/>
    <cellStyle name="Heading 1 2" xfId="345"/>
    <cellStyle name="Heading 1 3" xfId="346"/>
    <cellStyle name="Heading 2" xfId="5678" builtinId="17" customBuiltin="1"/>
    <cellStyle name="Heading 2 2" xfId="347"/>
    <cellStyle name="Heading 2 3" xfId="348"/>
    <cellStyle name="Heading 3" xfId="5679" builtinId="18" customBuiltin="1"/>
    <cellStyle name="Heading 3 2" xfId="349"/>
    <cellStyle name="Heading 4" xfId="5680" builtinId="19" customBuiltin="1"/>
    <cellStyle name="Heading 4 2" xfId="350"/>
    <cellStyle name="Input" xfId="5684" builtinId="20" customBuiltin="1"/>
    <cellStyle name="Input 2" xfId="351"/>
    <cellStyle name="Linked Cell" xfId="5687" builtinId="24" customBuiltin="1"/>
    <cellStyle name="Linked Cell 2" xfId="352"/>
    <cellStyle name="Neutral" xfId="5683" builtinId="28" customBuiltin="1"/>
    <cellStyle name="Neutral 2" xfId="353"/>
    <cellStyle name="no dec" xfId="354"/>
    <cellStyle name="Normal" xfId="0" builtinId="0"/>
    <cellStyle name="Normal - Style1" xfId="355"/>
    <cellStyle name="Normal 10" xfId="356"/>
    <cellStyle name="Normal 10 2" xfId="357"/>
    <cellStyle name="Normal 11" xfId="4"/>
    <cellStyle name="Normal 12" xfId="358"/>
    <cellStyle name="Normal 13" xfId="2"/>
    <cellStyle name="Normal 13 10" xfId="51523"/>
    <cellStyle name="Normal 13 10 2" xfId="51524"/>
    <cellStyle name="Normal 13 10 2 2" xfId="51525"/>
    <cellStyle name="Normal 13 10 2 2 2" xfId="51526"/>
    <cellStyle name="Normal 13 10 2 3" xfId="51527"/>
    <cellStyle name="Normal 13 10 3" xfId="51528"/>
    <cellStyle name="Normal 13 10 3 2" xfId="51529"/>
    <cellStyle name="Normal 13 10 4" xfId="51530"/>
    <cellStyle name="Normal 13 11" xfId="51531"/>
    <cellStyle name="Normal 13 11 2" xfId="51532"/>
    <cellStyle name="Normal 13 11 2 2" xfId="51533"/>
    <cellStyle name="Normal 13 11 3" xfId="51534"/>
    <cellStyle name="Normal 13 12" xfId="51535"/>
    <cellStyle name="Normal 13 12 2" xfId="51536"/>
    <cellStyle name="Normal 13 13" xfId="51537"/>
    <cellStyle name="Normal 13 13 2" xfId="51538"/>
    <cellStyle name="Normal 13 14" xfId="51539"/>
    <cellStyle name="Normal 13 15" xfId="51540"/>
    <cellStyle name="Normal 13 2" xfId="359"/>
    <cellStyle name="Normal 13 2 10" xfId="51541"/>
    <cellStyle name="Normal 13 2 10 2" xfId="51542"/>
    <cellStyle name="Normal 13 2 11" xfId="51543"/>
    <cellStyle name="Normal 13 2 11 2" xfId="51544"/>
    <cellStyle name="Normal 13 2 12" xfId="51545"/>
    <cellStyle name="Normal 13 2 2" xfId="360"/>
    <cellStyle name="Normal 13 2 2 10" xfId="51546"/>
    <cellStyle name="Normal 13 2 2 10 2" xfId="51547"/>
    <cellStyle name="Normal 13 2 2 11" xfId="51548"/>
    <cellStyle name="Normal 13 2 2 2" xfId="361"/>
    <cellStyle name="Normal 13 2 2 2 2" xfId="362"/>
    <cellStyle name="Normal 13 2 2 2 2 2" xfId="51549"/>
    <cellStyle name="Normal 13 2 2 2 2 2 2" xfId="51550"/>
    <cellStyle name="Normal 13 2 2 2 2 2 2 2" xfId="51551"/>
    <cellStyle name="Normal 13 2 2 2 2 2 2 2 2" xfId="51552"/>
    <cellStyle name="Normal 13 2 2 2 2 2 2 2 2 2" xfId="51553"/>
    <cellStyle name="Normal 13 2 2 2 2 2 2 2 3" xfId="51554"/>
    <cellStyle name="Normal 13 2 2 2 2 2 2 3" xfId="51555"/>
    <cellStyle name="Normal 13 2 2 2 2 2 2 3 2" xfId="51556"/>
    <cellStyle name="Normal 13 2 2 2 2 2 2 4" xfId="51557"/>
    <cellStyle name="Normal 13 2 2 2 2 2 3" xfId="51558"/>
    <cellStyle name="Normal 13 2 2 2 2 2 3 2" xfId="51559"/>
    <cellStyle name="Normal 13 2 2 2 2 2 3 2 2" xfId="51560"/>
    <cellStyle name="Normal 13 2 2 2 2 2 3 2 2 2" xfId="51561"/>
    <cellStyle name="Normal 13 2 2 2 2 2 3 2 3" xfId="51562"/>
    <cellStyle name="Normal 13 2 2 2 2 2 3 3" xfId="51563"/>
    <cellStyle name="Normal 13 2 2 2 2 2 3 3 2" xfId="51564"/>
    <cellStyle name="Normal 13 2 2 2 2 2 3 4" xfId="51565"/>
    <cellStyle name="Normal 13 2 2 2 2 2 4" xfId="51566"/>
    <cellStyle name="Normal 13 2 2 2 2 2 4 2" xfId="51567"/>
    <cellStyle name="Normal 13 2 2 2 2 2 4 2 2" xfId="51568"/>
    <cellStyle name="Normal 13 2 2 2 2 2 4 3" xfId="51569"/>
    <cellStyle name="Normal 13 2 2 2 2 2 5" xfId="51570"/>
    <cellStyle name="Normal 13 2 2 2 2 2 5 2" xfId="51571"/>
    <cellStyle name="Normal 13 2 2 2 2 2 6" xfId="51572"/>
    <cellStyle name="Normal 13 2 2 2 2 3" xfId="51573"/>
    <cellStyle name="Normal 13 2 2 2 2 3 2" xfId="51574"/>
    <cellStyle name="Normal 13 2 2 2 2 3 2 2" xfId="51575"/>
    <cellStyle name="Normal 13 2 2 2 2 3 2 2 2" xfId="51576"/>
    <cellStyle name="Normal 13 2 2 2 2 3 2 3" xfId="51577"/>
    <cellStyle name="Normal 13 2 2 2 2 3 3" xfId="51578"/>
    <cellStyle name="Normal 13 2 2 2 2 3 3 2" xfId="51579"/>
    <cellStyle name="Normal 13 2 2 2 2 3 4" xfId="51580"/>
    <cellStyle name="Normal 13 2 2 2 2 4" xfId="51581"/>
    <cellStyle name="Normal 13 2 2 2 2 4 2" xfId="51582"/>
    <cellStyle name="Normal 13 2 2 2 2 4 2 2" xfId="51583"/>
    <cellStyle name="Normal 13 2 2 2 2 4 2 2 2" xfId="51584"/>
    <cellStyle name="Normal 13 2 2 2 2 4 2 3" xfId="51585"/>
    <cellStyle name="Normal 13 2 2 2 2 4 3" xfId="51586"/>
    <cellStyle name="Normal 13 2 2 2 2 4 3 2" xfId="51587"/>
    <cellStyle name="Normal 13 2 2 2 2 4 4" xfId="51588"/>
    <cellStyle name="Normal 13 2 2 2 2 5" xfId="51589"/>
    <cellStyle name="Normal 13 2 2 2 2 5 2" xfId="51590"/>
    <cellStyle name="Normal 13 2 2 2 2 5 2 2" xfId="51591"/>
    <cellStyle name="Normal 13 2 2 2 2 5 3" xfId="51592"/>
    <cellStyle name="Normal 13 2 2 2 2 6" xfId="51593"/>
    <cellStyle name="Normal 13 2 2 2 2 6 2" xfId="51594"/>
    <cellStyle name="Normal 13 2 2 2 2 7" xfId="51595"/>
    <cellStyle name="Normal 13 2 2 2 3" xfId="51596"/>
    <cellStyle name="Normal 13 2 2 2 3 2" xfId="51597"/>
    <cellStyle name="Normal 13 2 2 2 3 2 2" xfId="51598"/>
    <cellStyle name="Normal 13 2 2 2 3 2 2 2" xfId="51599"/>
    <cellStyle name="Normal 13 2 2 2 3 2 2 2 2" xfId="51600"/>
    <cellStyle name="Normal 13 2 2 2 3 2 2 3" xfId="51601"/>
    <cellStyle name="Normal 13 2 2 2 3 2 3" xfId="51602"/>
    <cellStyle name="Normal 13 2 2 2 3 2 3 2" xfId="51603"/>
    <cellStyle name="Normal 13 2 2 2 3 2 4" xfId="51604"/>
    <cellStyle name="Normal 13 2 2 2 3 3" xfId="51605"/>
    <cellStyle name="Normal 13 2 2 2 3 3 2" xfId="51606"/>
    <cellStyle name="Normal 13 2 2 2 3 3 2 2" xfId="51607"/>
    <cellStyle name="Normal 13 2 2 2 3 3 2 2 2" xfId="51608"/>
    <cellStyle name="Normal 13 2 2 2 3 3 2 3" xfId="51609"/>
    <cellStyle name="Normal 13 2 2 2 3 3 3" xfId="51610"/>
    <cellStyle name="Normal 13 2 2 2 3 3 3 2" xfId="51611"/>
    <cellStyle name="Normal 13 2 2 2 3 3 4" xfId="51612"/>
    <cellStyle name="Normal 13 2 2 2 3 4" xfId="51613"/>
    <cellStyle name="Normal 13 2 2 2 3 4 2" xfId="51614"/>
    <cellStyle name="Normal 13 2 2 2 3 4 2 2" xfId="51615"/>
    <cellStyle name="Normal 13 2 2 2 3 4 3" xfId="51616"/>
    <cellStyle name="Normal 13 2 2 2 3 5" xfId="51617"/>
    <cellStyle name="Normal 13 2 2 2 3 5 2" xfId="51618"/>
    <cellStyle name="Normal 13 2 2 2 3 6" xfId="51619"/>
    <cellStyle name="Normal 13 2 2 2 4" xfId="51620"/>
    <cellStyle name="Normal 13 2 2 2 4 2" xfId="51621"/>
    <cellStyle name="Normal 13 2 2 2 4 2 2" xfId="51622"/>
    <cellStyle name="Normal 13 2 2 2 4 2 2 2" xfId="51623"/>
    <cellStyle name="Normal 13 2 2 2 4 2 3" xfId="51624"/>
    <cellStyle name="Normal 13 2 2 2 4 3" xfId="51625"/>
    <cellStyle name="Normal 13 2 2 2 4 3 2" xfId="51626"/>
    <cellStyle name="Normal 13 2 2 2 4 4" xfId="51627"/>
    <cellStyle name="Normal 13 2 2 2 5" xfId="51628"/>
    <cellStyle name="Normal 13 2 2 2 5 2" xfId="51629"/>
    <cellStyle name="Normal 13 2 2 2 5 2 2" xfId="51630"/>
    <cellStyle name="Normal 13 2 2 2 5 2 2 2" xfId="51631"/>
    <cellStyle name="Normal 13 2 2 2 5 2 3" xfId="51632"/>
    <cellStyle name="Normal 13 2 2 2 5 3" xfId="51633"/>
    <cellStyle name="Normal 13 2 2 2 5 3 2" xfId="51634"/>
    <cellStyle name="Normal 13 2 2 2 5 4" xfId="51635"/>
    <cellStyle name="Normal 13 2 2 2 6" xfId="51636"/>
    <cellStyle name="Normal 13 2 2 2 6 2" xfId="51637"/>
    <cellStyle name="Normal 13 2 2 2 6 2 2" xfId="51638"/>
    <cellStyle name="Normal 13 2 2 2 6 3" xfId="51639"/>
    <cellStyle name="Normal 13 2 2 2 7" xfId="51640"/>
    <cellStyle name="Normal 13 2 2 2 7 2" xfId="51641"/>
    <cellStyle name="Normal 13 2 2 2 8" xfId="51642"/>
    <cellStyle name="Normal 13 2 2 3" xfId="363"/>
    <cellStyle name="Normal 13 2 2 3 2" xfId="51643"/>
    <cellStyle name="Normal 13 2 2 3 2 2" xfId="51644"/>
    <cellStyle name="Normal 13 2 2 3 2 2 2" xfId="51645"/>
    <cellStyle name="Normal 13 2 2 3 2 2 2 2" xfId="51646"/>
    <cellStyle name="Normal 13 2 2 3 2 2 2 2 2" xfId="51647"/>
    <cellStyle name="Normal 13 2 2 3 2 2 2 3" xfId="51648"/>
    <cellStyle name="Normal 13 2 2 3 2 2 3" xfId="51649"/>
    <cellStyle name="Normal 13 2 2 3 2 2 3 2" xfId="51650"/>
    <cellStyle name="Normal 13 2 2 3 2 2 4" xfId="51651"/>
    <cellStyle name="Normal 13 2 2 3 2 3" xfId="51652"/>
    <cellStyle name="Normal 13 2 2 3 2 3 2" xfId="51653"/>
    <cellStyle name="Normal 13 2 2 3 2 3 2 2" xfId="51654"/>
    <cellStyle name="Normal 13 2 2 3 2 3 2 2 2" xfId="51655"/>
    <cellStyle name="Normal 13 2 2 3 2 3 2 3" xfId="51656"/>
    <cellStyle name="Normal 13 2 2 3 2 3 3" xfId="51657"/>
    <cellStyle name="Normal 13 2 2 3 2 3 3 2" xfId="51658"/>
    <cellStyle name="Normal 13 2 2 3 2 3 4" xfId="51659"/>
    <cellStyle name="Normal 13 2 2 3 2 4" xfId="51660"/>
    <cellStyle name="Normal 13 2 2 3 2 4 2" xfId="51661"/>
    <cellStyle name="Normal 13 2 2 3 2 4 2 2" xfId="51662"/>
    <cellStyle name="Normal 13 2 2 3 2 4 3" xfId="51663"/>
    <cellStyle name="Normal 13 2 2 3 2 5" xfId="51664"/>
    <cellStyle name="Normal 13 2 2 3 2 5 2" xfId="51665"/>
    <cellStyle name="Normal 13 2 2 3 2 6" xfId="51666"/>
    <cellStyle name="Normal 13 2 2 3 3" xfId="51667"/>
    <cellStyle name="Normal 13 2 2 3 3 2" xfId="51668"/>
    <cellStyle name="Normal 13 2 2 3 3 2 2" xfId="51669"/>
    <cellStyle name="Normal 13 2 2 3 3 2 2 2" xfId="51670"/>
    <cellStyle name="Normal 13 2 2 3 3 2 3" xfId="51671"/>
    <cellStyle name="Normal 13 2 2 3 3 3" xfId="51672"/>
    <cellStyle name="Normal 13 2 2 3 3 3 2" xfId="51673"/>
    <cellStyle name="Normal 13 2 2 3 3 4" xfId="51674"/>
    <cellStyle name="Normal 13 2 2 3 4" xfId="51675"/>
    <cellStyle name="Normal 13 2 2 3 4 2" xfId="51676"/>
    <cellStyle name="Normal 13 2 2 3 4 2 2" xfId="51677"/>
    <cellStyle name="Normal 13 2 2 3 4 2 2 2" xfId="51678"/>
    <cellStyle name="Normal 13 2 2 3 4 2 3" xfId="51679"/>
    <cellStyle name="Normal 13 2 2 3 4 3" xfId="51680"/>
    <cellStyle name="Normal 13 2 2 3 4 3 2" xfId="51681"/>
    <cellStyle name="Normal 13 2 2 3 4 4" xfId="51682"/>
    <cellStyle name="Normal 13 2 2 3 5" xfId="51683"/>
    <cellStyle name="Normal 13 2 2 3 5 2" xfId="51684"/>
    <cellStyle name="Normal 13 2 2 3 5 2 2" xfId="51685"/>
    <cellStyle name="Normal 13 2 2 3 5 3" xfId="51686"/>
    <cellStyle name="Normal 13 2 2 3 6" xfId="51687"/>
    <cellStyle name="Normal 13 2 2 3 6 2" xfId="51688"/>
    <cellStyle name="Normal 13 2 2 3 7" xfId="51689"/>
    <cellStyle name="Normal 13 2 2 4" xfId="51690"/>
    <cellStyle name="Normal 13 2 2 4 2" xfId="51691"/>
    <cellStyle name="Normal 13 2 2 4 2 2" xfId="51692"/>
    <cellStyle name="Normal 13 2 2 4 2 2 2" xfId="51693"/>
    <cellStyle name="Normal 13 2 2 4 2 2 2 2" xfId="51694"/>
    <cellStyle name="Normal 13 2 2 4 2 2 3" xfId="51695"/>
    <cellStyle name="Normal 13 2 2 4 2 3" xfId="51696"/>
    <cellStyle name="Normal 13 2 2 4 2 3 2" xfId="51697"/>
    <cellStyle name="Normal 13 2 2 4 2 4" xfId="51698"/>
    <cellStyle name="Normal 13 2 2 4 3" xfId="51699"/>
    <cellStyle name="Normal 13 2 2 4 3 2" xfId="51700"/>
    <cellStyle name="Normal 13 2 2 4 3 2 2" xfId="51701"/>
    <cellStyle name="Normal 13 2 2 4 3 2 2 2" xfId="51702"/>
    <cellStyle name="Normal 13 2 2 4 3 2 3" xfId="51703"/>
    <cellStyle name="Normal 13 2 2 4 3 3" xfId="51704"/>
    <cellStyle name="Normal 13 2 2 4 3 3 2" xfId="51705"/>
    <cellStyle name="Normal 13 2 2 4 3 4" xfId="51706"/>
    <cellStyle name="Normal 13 2 2 4 4" xfId="51707"/>
    <cellStyle name="Normal 13 2 2 4 4 2" xfId="51708"/>
    <cellStyle name="Normal 13 2 2 4 4 2 2" xfId="51709"/>
    <cellStyle name="Normal 13 2 2 4 4 3" xfId="51710"/>
    <cellStyle name="Normal 13 2 2 4 5" xfId="51711"/>
    <cellStyle name="Normal 13 2 2 4 5 2" xfId="51712"/>
    <cellStyle name="Normal 13 2 2 4 6" xfId="51713"/>
    <cellStyle name="Normal 13 2 2 5" xfId="51714"/>
    <cellStyle name="Normal 13 2 2 5 2" xfId="51715"/>
    <cellStyle name="Normal 13 2 2 5 2 2" xfId="51716"/>
    <cellStyle name="Normal 13 2 2 5 2 2 2" xfId="51717"/>
    <cellStyle name="Normal 13 2 2 5 2 2 2 2" xfId="51718"/>
    <cellStyle name="Normal 13 2 2 5 2 2 3" xfId="51719"/>
    <cellStyle name="Normal 13 2 2 5 2 3" xfId="51720"/>
    <cellStyle name="Normal 13 2 2 5 2 3 2" xfId="51721"/>
    <cellStyle name="Normal 13 2 2 5 2 4" xfId="51722"/>
    <cellStyle name="Normal 13 2 2 5 3" xfId="51723"/>
    <cellStyle name="Normal 13 2 2 5 3 2" xfId="51724"/>
    <cellStyle name="Normal 13 2 2 5 3 2 2" xfId="51725"/>
    <cellStyle name="Normal 13 2 2 5 3 2 2 2" xfId="51726"/>
    <cellStyle name="Normal 13 2 2 5 3 2 3" xfId="51727"/>
    <cellStyle name="Normal 13 2 2 5 3 3" xfId="51728"/>
    <cellStyle name="Normal 13 2 2 5 3 3 2" xfId="51729"/>
    <cellStyle name="Normal 13 2 2 5 3 4" xfId="51730"/>
    <cellStyle name="Normal 13 2 2 5 4" xfId="51731"/>
    <cellStyle name="Normal 13 2 2 5 4 2" xfId="51732"/>
    <cellStyle name="Normal 13 2 2 5 4 2 2" xfId="51733"/>
    <cellStyle name="Normal 13 2 2 5 4 3" xfId="51734"/>
    <cellStyle name="Normal 13 2 2 5 5" xfId="51735"/>
    <cellStyle name="Normal 13 2 2 5 5 2" xfId="51736"/>
    <cellStyle name="Normal 13 2 2 5 6" xfId="51737"/>
    <cellStyle name="Normal 13 2 2 6" xfId="51738"/>
    <cellStyle name="Normal 13 2 2 6 2" xfId="51739"/>
    <cellStyle name="Normal 13 2 2 6 2 2" xfId="51740"/>
    <cellStyle name="Normal 13 2 2 6 2 2 2" xfId="51741"/>
    <cellStyle name="Normal 13 2 2 6 2 3" xfId="51742"/>
    <cellStyle name="Normal 13 2 2 6 3" xfId="51743"/>
    <cellStyle name="Normal 13 2 2 6 3 2" xfId="51744"/>
    <cellStyle name="Normal 13 2 2 6 4" xfId="51745"/>
    <cellStyle name="Normal 13 2 2 7" xfId="51746"/>
    <cellStyle name="Normal 13 2 2 7 2" xfId="51747"/>
    <cellStyle name="Normal 13 2 2 7 2 2" xfId="51748"/>
    <cellStyle name="Normal 13 2 2 7 2 2 2" xfId="51749"/>
    <cellStyle name="Normal 13 2 2 7 2 3" xfId="51750"/>
    <cellStyle name="Normal 13 2 2 7 3" xfId="51751"/>
    <cellStyle name="Normal 13 2 2 7 3 2" xfId="51752"/>
    <cellStyle name="Normal 13 2 2 7 4" xfId="51753"/>
    <cellStyle name="Normal 13 2 2 8" xfId="51754"/>
    <cellStyle name="Normal 13 2 2 8 2" xfId="51755"/>
    <cellStyle name="Normal 13 2 2 8 2 2" xfId="51756"/>
    <cellStyle name="Normal 13 2 2 8 3" xfId="51757"/>
    <cellStyle name="Normal 13 2 2 9" xfId="51758"/>
    <cellStyle name="Normal 13 2 2 9 2" xfId="51759"/>
    <cellStyle name="Normal 13 2 3" xfId="364"/>
    <cellStyle name="Normal 13 2 3 2" xfId="365"/>
    <cellStyle name="Normal 13 2 3 2 2" xfId="51760"/>
    <cellStyle name="Normal 13 2 3 2 2 2" xfId="51761"/>
    <cellStyle name="Normal 13 2 3 2 2 2 2" xfId="51762"/>
    <cellStyle name="Normal 13 2 3 2 2 2 2 2" xfId="51763"/>
    <cellStyle name="Normal 13 2 3 2 2 2 2 2 2" xfId="51764"/>
    <cellStyle name="Normal 13 2 3 2 2 2 2 3" xfId="51765"/>
    <cellStyle name="Normal 13 2 3 2 2 2 3" xfId="51766"/>
    <cellStyle name="Normal 13 2 3 2 2 2 3 2" xfId="51767"/>
    <cellStyle name="Normal 13 2 3 2 2 2 4" xfId="51768"/>
    <cellStyle name="Normal 13 2 3 2 2 3" xfId="51769"/>
    <cellStyle name="Normal 13 2 3 2 2 3 2" xfId="51770"/>
    <cellStyle name="Normal 13 2 3 2 2 3 2 2" xfId="51771"/>
    <cellStyle name="Normal 13 2 3 2 2 3 2 2 2" xfId="51772"/>
    <cellStyle name="Normal 13 2 3 2 2 3 2 3" xfId="51773"/>
    <cellStyle name="Normal 13 2 3 2 2 3 3" xfId="51774"/>
    <cellStyle name="Normal 13 2 3 2 2 3 3 2" xfId="51775"/>
    <cellStyle name="Normal 13 2 3 2 2 3 4" xfId="51776"/>
    <cellStyle name="Normal 13 2 3 2 2 4" xfId="51777"/>
    <cellStyle name="Normal 13 2 3 2 2 4 2" xfId="51778"/>
    <cellStyle name="Normal 13 2 3 2 2 4 2 2" xfId="51779"/>
    <cellStyle name="Normal 13 2 3 2 2 4 3" xfId="51780"/>
    <cellStyle name="Normal 13 2 3 2 2 5" xfId="51781"/>
    <cellStyle name="Normal 13 2 3 2 2 5 2" xfId="51782"/>
    <cellStyle name="Normal 13 2 3 2 2 6" xfId="51783"/>
    <cellStyle name="Normal 13 2 3 2 3" xfId="51784"/>
    <cellStyle name="Normal 13 2 3 2 3 2" xfId="51785"/>
    <cellStyle name="Normal 13 2 3 2 3 2 2" xfId="51786"/>
    <cellStyle name="Normal 13 2 3 2 3 2 2 2" xfId="51787"/>
    <cellStyle name="Normal 13 2 3 2 3 2 3" xfId="51788"/>
    <cellStyle name="Normal 13 2 3 2 3 3" xfId="51789"/>
    <cellStyle name="Normal 13 2 3 2 3 3 2" xfId="51790"/>
    <cellStyle name="Normal 13 2 3 2 3 4" xfId="51791"/>
    <cellStyle name="Normal 13 2 3 2 4" xfId="51792"/>
    <cellStyle name="Normal 13 2 3 2 4 2" xfId="51793"/>
    <cellStyle name="Normal 13 2 3 2 4 2 2" xfId="51794"/>
    <cellStyle name="Normal 13 2 3 2 4 2 2 2" xfId="51795"/>
    <cellStyle name="Normal 13 2 3 2 4 2 3" xfId="51796"/>
    <cellStyle name="Normal 13 2 3 2 4 3" xfId="51797"/>
    <cellStyle name="Normal 13 2 3 2 4 3 2" xfId="51798"/>
    <cellStyle name="Normal 13 2 3 2 4 4" xfId="51799"/>
    <cellStyle name="Normal 13 2 3 2 5" xfId="51800"/>
    <cellStyle name="Normal 13 2 3 2 5 2" xfId="51801"/>
    <cellStyle name="Normal 13 2 3 2 5 2 2" xfId="51802"/>
    <cellStyle name="Normal 13 2 3 2 5 3" xfId="51803"/>
    <cellStyle name="Normal 13 2 3 2 6" xfId="51804"/>
    <cellStyle name="Normal 13 2 3 2 6 2" xfId="51805"/>
    <cellStyle name="Normal 13 2 3 2 7" xfId="51806"/>
    <cellStyle name="Normal 13 2 3 3" xfId="51807"/>
    <cellStyle name="Normal 13 2 3 3 2" xfId="51808"/>
    <cellStyle name="Normal 13 2 3 3 2 2" xfId="51809"/>
    <cellStyle name="Normal 13 2 3 3 2 2 2" xfId="51810"/>
    <cellStyle name="Normal 13 2 3 3 2 2 2 2" xfId="51811"/>
    <cellStyle name="Normal 13 2 3 3 2 2 3" xfId="51812"/>
    <cellStyle name="Normal 13 2 3 3 2 3" xfId="51813"/>
    <cellStyle name="Normal 13 2 3 3 2 3 2" xfId="51814"/>
    <cellStyle name="Normal 13 2 3 3 2 4" xfId="51815"/>
    <cellStyle name="Normal 13 2 3 3 3" xfId="51816"/>
    <cellStyle name="Normal 13 2 3 3 3 2" xfId="51817"/>
    <cellStyle name="Normal 13 2 3 3 3 2 2" xfId="51818"/>
    <cellStyle name="Normal 13 2 3 3 3 2 2 2" xfId="51819"/>
    <cellStyle name="Normal 13 2 3 3 3 2 3" xfId="51820"/>
    <cellStyle name="Normal 13 2 3 3 3 3" xfId="51821"/>
    <cellStyle name="Normal 13 2 3 3 3 3 2" xfId="51822"/>
    <cellStyle name="Normal 13 2 3 3 3 4" xfId="51823"/>
    <cellStyle name="Normal 13 2 3 3 4" xfId="51824"/>
    <cellStyle name="Normal 13 2 3 3 4 2" xfId="51825"/>
    <cellStyle name="Normal 13 2 3 3 4 2 2" xfId="51826"/>
    <cellStyle name="Normal 13 2 3 3 4 3" xfId="51827"/>
    <cellStyle name="Normal 13 2 3 3 5" xfId="51828"/>
    <cellStyle name="Normal 13 2 3 3 5 2" xfId="51829"/>
    <cellStyle name="Normal 13 2 3 3 6" xfId="51830"/>
    <cellStyle name="Normal 13 2 3 4" xfId="51831"/>
    <cellStyle name="Normal 13 2 3 4 2" xfId="51832"/>
    <cellStyle name="Normal 13 2 3 4 2 2" xfId="51833"/>
    <cellStyle name="Normal 13 2 3 4 2 2 2" xfId="51834"/>
    <cellStyle name="Normal 13 2 3 4 2 3" xfId="51835"/>
    <cellStyle name="Normal 13 2 3 4 3" xfId="51836"/>
    <cellStyle name="Normal 13 2 3 4 3 2" xfId="51837"/>
    <cellStyle name="Normal 13 2 3 4 4" xfId="51838"/>
    <cellStyle name="Normal 13 2 3 5" xfId="51839"/>
    <cellStyle name="Normal 13 2 3 5 2" xfId="51840"/>
    <cellStyle name="Normal 13 2 3 5 2 2" xfId="51841"/>
    <cellStyle name="Normal 13 2 3 5 2 2 2" xfId="51842"/>
    <cellStyle name="Normal 13 2 3 5 2 3" xfId="51843"/>
    <cellStyle name="Normal 13 2 3 5 3" xfId="51844"/>
    <cellStyle name="Normal 13 2 3 5 3 2" xfId="51845"/>
    <cellStyle name="Normal 13 2 3 5 4" xfId="51846"/>
    <cellStyle name="Normal 13 2 3 6" xfId="51847"/>
    <cellStyle name="Normal 13 2 3 6 2" xfId="51848"/>
    <cellStyle name="Normal 13 2 3 6 2 2" xfId="51849"/>
    <cellStyle name="Normal 13 2 3 6 3" xfId="51850"/>
    <cellStyle name="Normal 13 2 3 7" xfId="51851"/>
    <cellStyle name="Normal 13 2 3 7 2" xfId="51852"/>
    <cellStyle name="Normal 13 2 3 8" xfId="51853"/>
    <cellStyle name="Normal 13 2 4" xfId="366"/>
    <cellStyle name="Normal 13 2 4 2" xfId="51854"/>
    <cellStyle name="Normal 13 2 4 2 2" xfId="51855"/>
    <cellStyle name="Normal 13 2 4 2 2 2" xfId="51856"/>
    <cellStyle name="Normal 13 2 4 2 2 2 2" xfId="51857"/>
    <cellStyle name="Normal 13 2 4 2 2 2 2 2" xfId="51858"/>
    <cellStyle name="Normal 13 2 4 2 2 2 3" xfId="51859"/>
    <cellStyle name="Normal 13 2 4 2 2 3" xfId="51860"/>
    <cellStyle name="Normal 13 2 4 2 2 3 2" xfId="51861"/>
    <cellStyle name="Normal 13 2 4 2 2 4" xfId="51862"/>
    <cellStyle name="Normal 13 2 4 2 3" xfId="51863"/>
    <cellStyle name="Normal 13 2 4 2 3 2" xfId="51864"/>
    <cellStyle name="Normal 13 2 4 2 3 2 2" xfId="51865"/>
    <cellStyle name="Normal 13 2 4 2 3 2 2 2" xfId="51866"/>
    <cellStyle name="Normal 13 2 4 2 3 2 3" xfId="51867"/>
    <cellStyle name="Normal 13 2 4 2 3 3" xfId="51868"/>
    <cellStyle name="Normal 13 2 4 2 3 3 2" xfId="51869"/>
    <cellStyle name="Normal 13 2 4 2 3 4" xfId="51870"/>
    <cellStyle name="Normal 13 2 4 2 4" xfId="51871"/>
    <cellStyle name="Normal 13 2 4 2 4 2" xfId="51872"/>
    <cellStyle name="Normal 13 2 4 2 4 2 2" xfId="51873"/>
    <cellStyle name="Normal 13 2 4 2 4 3" xfId="51874"/>
    <cellStyle name="Normal 13 2 4 2 5" xfId="51875"/>
    <cellStyle name="Normal 13 2 4 2 5 2" xfId="51876"/>
    <cellStyle name="Normal 13 2 4 2 6" xfId="51877"/>
    <cellStyle name="Normal 13 2 4 3" xfId="51878"/>
    <cellStyle name="Normal 13 2 4 3 2" xfId="51879"/>
    <cellStyle name="Normal 13 2 4 3 2 2" xfId="51880"/>
    <cellStyle name="Normal 13 2 4 3 2 2 2" xfId="51881"/>
    <cellStyle name="Normal 13 2 4 3 2 3" xfId="51882"/>
    <cellStyle name="Normal 13 2 4 3 3" xfId="51883"/>
    <cellStyle name="Normal 13 2 4 3 3 2" xfId="51884"/>
    <cellStyle name="Normal 13 2 4 3 4" xfId="51885"/>
    <cellStyle name="Normal 13 2 4 4" xfId="51886"/>
    <cellStyle name="Normal 13 2 4 4 2" xfId="51887"/>
    <cellStyle name="Normal 13 2 4 4 2 2" xfId="51888"/>
    <cellStyle name="Normal 13 2 4 4 2 2 2" xfId="51889"/>
    <cellStyle name="Normal 13 2 4 4 2 3" xfId="51890"/>
    <cellStyle name="Normal 13 2 4 4 3" xfId="51891"/>
    <cellStyle name="Normal 13 2 4 4 3 2" xfId="51892"/>
    <cellStyle name="Normal 13 2 4 4 4" xfId="51893"/>
    <cellStyle name="Normal 13 2 4 5" xfId="51894"/>
    <cellStyle name="Normal 13 2 4 5 2" xfId="51895"/>
    <cellStyle name="Normal 13 2 4 5 2 2" xfId="51896"/>
    <cellStyle name="Normal 13 2 4 5 3" xfId="51897"/>
    <cellStyle name="Normal 13 2 4 6" xfId="51898"/>
    <cellStyle name="Normal 13 2 4 6 2" xfId="51899"/>
    <cellStyle name="Normal 13 2 4 7" xfId="51900"/>
    <cellStyle name="Normal 13 2 5" xfId="51901"/>
    <cellStyle name="Normal 13 2 5 2" xfId="51902"/>
    <cellStyle name="Normal 13 2 5 2 2" xfId="51903"/>
    <cellStyle name="Normal 13 2 5 2 2 2" xfId="51904"/>
    <cellStyle name="Normal 13 2 5 2 2 2 2" xfId="51905"/>
    <cellStyle name="Normal 13 2 5 2 2 3" xfId="51906"/>
    <cellStyle name="Normal 13 2 5 2 3" xfId="51907"/>
    <cellStyle name="Normal 13 2 5 2 3 2" xfId="51908"/>
    <cellStyle name="Normal 13 2 5 2 4" xfId="51909"/>
    <cellStyle name="Normal 13 2 5 3" xfId="51910"/>
    <cellStyle name="Normal 13 2 5 3 2" xfId="51911"/>
    <cellStyle name="Normal 13 2 5 3 2 2" xfId="51912"/>
    <cellStyle name="Normal 13 2 5 3 2 2 2" xfId="51913"/>
    <cellStyle name="Normal 13 2 5 3 2 3" xfId="51914"/>
    <cellStyle name="Normal 13 2 5 3 3" xfId="51915"/>
    <cellStyle name="Normal 13 2 5 3 3 2" xfId="51916"/>
    <cellStyle name="Normal 13 2 5 3 4" xfId="51917"/>
    <cellStyle name="Normal 13 2 5 4" xfId="51918"/>
    <cellStyle name="Normal 13 2 5 4 2" xfId="51919"/>
    <cellStyle name="Normal 13 2 5 4 2 2" xfId="51920"/>
    <cellStyle name="Normal 13 2 5 4 3" xfId="51921"/>
    <cellStyle name="Normal 13 2 5 5" xfId="51922"/>
    <cellStyle name="Normal 13 2 5 5 2" xfId="51923"/>
    <cellStyle name="Normal 13 2 5 6" xfId="51924"/>
    <cellStyle name="Normal 13 2 6" xfId="51925"/>
    <cellStyle name="Normal 13 2 6 2" xfId="51926"/>
    <cellStyle name="Normal 13 2 6 2 2" xfId="51927"/>
    <cellStyle name="Normal 13 2 6 2 2 2" xfId="51928"/>
    <cellStyle name="Normal 13 2 6 2 2 2 2" xfId="51929"/>
    <cellStyle name="Normal 13 2 6 2 2 3" xfId="51930"/>
    <cellStyle name="Normal 13 2 6 2 3" xfId="51931"/>
    <cellStyle name="Normal 13 2 6 2 3 2" xfId="51932"/>
    <cellStyle name="Normal 13 2 6 2 4" xfId="51933"/>
    <cellStyle name="Normal 13 2 6 3" xfId="51934"/>
    <cellStyle name="Normal 13 2 6 3 2" xfId="51935"/>
    <cellStyle name="Normal 13 2 6 3 2 2" xfId="51936"/>
    <cellStyle name="Normal 13 2 6 3 2 2 2" xfId="51937"/>
    <cellStyle name="Normal 13 2 6 3 2 3" xfId="51938"/>
    <cellStyle name="Normal 13 2 6 3 3" xfId="51939"/>
    <cellStyle name="Normal 13 2 6 3 3 2" xfId="51940"/>
    <cellStyle name="Normal 13 2 6 3 4" xfId="51941"/>
    <cellStyle name="Normal 13 2 6 4" xfId="51942"/>
    <cellStyle name="Normal 13 2 6 4 2" xfId="51943"/>
    <cellStyle name="Normal 13 2 6 4 2 2" xfId="51944"/>
    <cellStyle name="Normal 13 2 6 4 3" xfId="51945"/>
    <cellStyle name="Normal 13 2 6 5" xfId="51946"/>
    <cellStyle name="Normal 13 2 6 5 2" xfId="51947"/>
    <cellStyle name="Normal 13 2 6 6" xfId="51948"/>
    <cellStyle name="Normal 13 2 7" xfId="51949"/>
    <cellStyle name="Normal 13 2 7 2" xfId="51950"/>
    <cellStyle name="Normal 13 2 7 2 2" xfId="51951"/>
    <cellStyle name="Normal 13 2 7 2 2 2" xfId="51952"/>
    <cellStyle name="Normal 13 2 7 2 3" xfId="51953"/>
    <cellStyle name="Normal 13 2 7 3" xfId="51954"/>
    <cellStyle name="Normal 13 2 7 3 2" xfId="51955"/>
    <cellStyle name="Normal 13 2 7 4" xfId="51956"/>
    <cellStyle name="Normal 13 2 8" xfId="51957"/>
    <cellStyle name="Normal 13 2 8 2" xfId="51958"/>
    <cellStyle name="Normal 13 2 8 2 2" xfId="51959"/>
    <cellStyle name="Normal 13 2 8 2 2 2" xfId="51960"/>
    <cellStyle name="Normal 13 2 8 2 3" xfId="51961"/>
    <cellStyle name="Normal 13 2 8 3" xfId="51962"/>
    <cellStyle name="Normal 13 2 8 3 2" xfId="51963"/>
    <cellStyle name="Normal 13 2 8 4" xfId="51964"/>
    <cellStyle name="Normal 13 2 9" xfId="51965"/>
    <cellStyle name="Normal 13 2 9 2" xfId="51966"/>
    <cellStyle name="Normal 13 2 9 2 2" xfId="51967"/>
    <cellStyle name="Normal 13 2 9 3" xfId="51968"/>
    <cellStyle name="Normal 13 3" xfId="5"/>
    <cellStyle name="Normal 13 4" xfId="367"/>
    <cellStyle name="Normal 13 4 2" xfId="368"/>
    <cellStyle name="Normal 13 4 2 2" xfId="51969"/>
    <cellStyle name="Normal 13 4 2 2 2" xfId="51970"/>
    <cellStyle name="Normal 13 4 2 2 2 2" xfId="51971"/>
    <cellStyle name="Normal 13 4 2 2 2 2 2" xfId="51972"/>
    <cellStyle name="Normal 13 4 2 2 2 2 2 2" xfId="51973"/>
    <cellStyle name="Normal 13 4 2 2 2 2 3" xfId="51974"/>
    <cellStyle name="Normal 13 4 2 2 2 3" xfId="51975"/>
    <cellStyle name="Normal 13 4 2 2 2 3 2" xfId="51976"/>
    <cellStyle name="Normal 13 4 2 2 2 4" xfId="51977"/>
    <cellStyle name="Normal 13 4 2 2 3" xfId="51978"/>
    <cellStyle name="Normal 13 4 2 2 3 2" xfId="51979"/>
    <cellStyle name="Normal 13 4 2 2 3 2 2" xfId="51980"/>
    <cellStyle name="Normal 13 4 2 2 3 2 2 2" xfId="51981"/>
    <cellStyle name="Normal 13 4 2 2 3 2 3" xfId="51982"/>
    <cellStyle name="Normal 13 4 2 2 3 3" xfId="51983"/>
    <cellStyle name="Normal 13 4 2 2 3 3 2" xfId="51984"/>
    <cellStyle name="Normal 13 4 2 2 3 4" xfId="51985"/>
    <cellStyle name="Normal 13 4 2 2 4" xfId="51986"/>
    <cellStyle name="Normal 13 4 2 2 4 2" xfId="51987"/>
    <cellStyle name="Normal 13 4 2 2 4 2 2" xfId="51988"/>
    <cellStyle name="Normal 13 4 2 2 4 3" xfId="51989"/>
    <cellStyle name="Normal 13 4 2 2 5" xfId="51990"/>
    <cellStyle name="Normal 13 4 2 2 5 2" xfId="51991"/>
    <cellStyle name="Normal 13 4 2 2 6" xfId="51992"/>
    <cellStyle name="Normal 13 4 2 3" xfId="51993"/>
    <cellStyle name="Normal 13 4 2 3 2" xfId="51994"/>
    <cellStyle name="Normal 13 4 2 3 2 2" xfId="51995"/>
    <cellStyle name="Normal 13 4 2 3 2 2 2" xfId="51996"/>
    <cellStyle name="Normal 13 4 2 3 2 3" xfId="51997"/>
    <cellStyle name="Normal 13 4 2 3 3" xfId="51998"/>
    <cellStyle name="Normal 13 4 2 3 3 2" xfId="51999"/>
    <cellStyle name="Normal 13 4 2 3 4" xfId="52000"/>
    <cellStyle name="Normal 13 4 2 4" xfId="52001"/>
    <cellStyle name="Normal 13 4 2 4 2" xfId="52002"/>
    <cellStyle name="Normal 13 4 2 4 2 2" xfId="52003"/>
    <cellStyle name="Normal 13 4 2 4 2 2 2" xfId="52004"/>
    <cellStyle name="Normal 13 4 2 4 2 3" xfId="52005"/>
    <cellStyle name="Normal 13 4 2 4 3" xfId="52006"/>
    <cellStyle name="Normal 13 4 2 4 3 2" xfId="52007"/>
    <cellStyle name="Normal 13 4 2 4 4" xfId="52008"/>
    <cellStyle name="Normal 13 4 2 5" xfId="52009"/>
    <cellStyle name="Normal 13 4 2 5 2" xfId="52010"/>
    <cellStyle name="Normal 13 4 2 5 2 2" xfId="52011"/>
    <cellStyle name="Normal 13 4 2 5 3" xfId="52012"/>
    <cellStyle name="Normal 13 4 2 6" xfId="52013"/>
    <cellStyle name="Normal 13 4 2 6 2" xfId="52014"/>
    <cellStyle name="Normal 13 4 2 7" xfId="52015"/>
    <cellStyle name="Normal 13 4 3" xfId="52016"/>
    <cellStyle name="Normal 13 4 3 2" xfId="52017"/>
    <cellStyle name="Normal 13 4 3 2 2" xfId="52018"/>
    <cellStyle name="Normal 13 4 3 2 2 2" xfId="52019"/>
    <cellStyle name="Normal 13 4 3 2 2 2 2" xfId="52020"/>
    <cellStyle name="Normal 13 4 3 2 2 3" xfId="52021"/>
    <cellStyle name="Normal 13 4 3 2 3" xfId="52022"/>
    <cellStyle name="Normal 13 4 3 2 3 2" xfId="52023"/>
    <cellStyle name="Normal 13 4 3 2 4" xfId="52024"/>
    <cellStyle name="Normal 13 4 3 3" xfId="52025"/>
    <cellStyle name="Normal 13 4 3 3 2" xfId="52026"/>
    <cellStyle name="Normal 13 4 3 3 2 2" xfId="52027"/>
    <cellStyle name="Normal 13 4 3 3 2 2 2" xfId="52028"/>
    <cellStyle name="Normal 13 4 3 3 2 3" xfId="52029"/>
    <cellStyle name="Normal 13 4 3 3 3" xfId="52030"/>
    <cellStyle name="Normal 13 4 3 3 3 2" xfId="52031"/>
    <cellStyle name="Normal 13 4 3 3 4" xfId="52032"/>
    <cellStyle name="Normal 13 4 3 4" xfId="52033"/>
    <cellStyle name="Normal 13 4 3 4 2" xfId="52034"/>
    <cellStyle name="Normal 13 4 3 4 2 2" xfId="52035"/>
    <cellStyle name="Normal 13 4 3 4 3" xfId="52036"/>
    <cellStyle name="Normal 13 4 3 5" xfId="52037"/>
    <cellStyle name="Normal 13 4 3 5 2" xfId="52038"/>
    <cellStyle name="Normal 13 4 3 6" xfId="52039"/>
    <cellStyle name="Normal 13 4 4" xfId="52040"/>
    <cellStyle name="Normal 13 4 4 2" xfId="52041"/>
    <cellStyle name="Normal 13 4 4 2 2" xfId="52042"/>
    <cellStyle name="Normal 13 4 4 2 2 2" xfId="52043"/>
    <cellStyle name="Normal 13 4 4 2 3" xfId="52044"/>
    <cellStyle name="Normal 13 4 4 3" xfId="52045"/>
    <cellStyle name="Normal 13 4 4 3 2" xfId="52046"/>
    <cellStyle name="Normal 13 4 4 4" xfId="52047"/>
    <cellStyle name="Normal 13 4 5" xfId="52048"/>
    <cellStyle name="Normal 13 4 5 2" xfId="52049"/>
    <cellStyle name="Normal 13 4 5 2 2" xfId="52050"/>
    <cellStyle name="Normal 13 4 5 2 2 2" xfId="52051"/>
    <cellStyle name="Normal 13 4 5 2 3" xfId="52052"/>
    <cellStyle name="Normal 13 4 5 3" xfId="52053"/>
    <cellStyle name="Normal 13 4 5 3 2" xfId="52054"/>
    <cellStyle name="Normal 13 4 5 4" xfId="52055"/>
    <cellStyle name="Normal 13 4 6" xfId="52056"/>
    <cellStyle name="Normal 13 4 6 2" xfId="52057"/>
    <cellStyle name="Normal 13 4 6 2 2" xfId="52058"/>
    <cellStyle name="Normal 13 4 6 3" xfId="52059"/>
    <cellStyle name="Normal 13 4 7" xfId="52060"/>
    <cellStyle name="Normal 13 4 7 2" xfId="52061"/>
    <cellStyle name="Normal 13 4 8" xfId="52062"/>
    <cellStyle name="Normal 13 5" xfId="369"/>
    <cellStyle name="Normal 13 5 2" xfId="52063"/>
    <cellStyle name="Normal 13 5 2 2" xfId="52064"/>
    <cellStyle name="Normal 13 5 2 2 2" xfId="52065"/>
    <cellStyle name="Normal 13 5 2 2 2 2" xfId="52066"/>
    <cellStyle name="Normal 13 5 2 2 2 2 2" xfId="52067"/>
    <cellStyle name="Normal 13 5 2 2 2 3" xfId="52068"/>
    <cellStyle name="Normal 13 5 2 2 3" xfId="52069"/>
    <cellStyle name="Normal 13 5 2 2 3 2" xfId="52070"/>
    <cellStyle name="Normal 13 5 2 2 4" xfId="52071"/>
    <cellStyle name="Normal 13 5 2 3" xfId="52072"/>
    <cellStyle name="Normal 13 5 2 3 2" xfId="52073"/>
    <cellStyle name="Normal 13 5 2 3 2 2" xfId="52074"/>
    <cellStyle name="Normal 13 5 2 3 2 2 2" xfId="52075"/>
    <cellStyle name="Normal 13 5 2 3 2 3" xfId="52076"/>
    <cellStyle name="Normal 13 5 2 3 3" xfId="52077"/>
    <cellStyle name="Normal 13 5 2 3 3 2" xfId="52078"/>
    <cellStyle name="Normal 13 5 2 3 4" xfId="52079"/>
    <cellStyle name="Normal 13 5 2 4" xfId="52080"/>
    <cellStyle name="Normal 13 5 2 4 2" xfId="52081"/>
    <cellStyle name="Normal 13 5 2 4 2 2" xfId="52082"/>
    <cellStyle name="Normal 13 5 2 4 3" xfId="52083"/>
    <cellStyle name="Normal 13 5 2 5" xfId="52084"/>
    <cellStyle name="Normal 13 5 2 5 2" xfId="52085"/>
    <cellStyle name="Normal 13 5 2 6" xfId="52086"/>
    <cellStyle name="Normal 13 5 3" xfId="52087"/>
    <cellStyle name="Normal 13 5 3 2" xfId="52088"/>
    <cellStyle name="Normal 13 5 3 2 2" xfId="52089"/>
    <cellStyle name="Normal 13 5 3 2 2 2" xfId="52090"/>
    <cellStyle name="Normal 13 5 3 2 3" xfId="52091"/>
    <cellStyle name="Normal 13 5 3 3" xfId="52092"/>
    <cellStyle name="Normal 13 5 3 3 2" xfId="52093"/>
    <cellStyle name="Normal 13 5 3 4" xfId="52094"/>
    <cellStyle name="Normal 13 5 4" xfId="52095"/>
    <cellStyle name="Normal 13 5 4 2" xfId="52096"/>
    <cellStyle name="Normal 13 5 4 2 2" xfId="52097"/>
    <cellStyle name="Normal 13 5 4 2 2 2" xfId="52098"/>
    <cellStyle name="Normal 13 5 4 2 3" xfId="52099"/>
    <cellStyle name="Normal 13 5 4 3" xfId="52100"/>
    <cellStyle name="Normal 13 5 4 3 2" xfId="52101"/>
    <cellStyle name="Normal 13 5 4 4" xfId="52102"/>
    <cellStyle name="Normal 13 5 5" xfId="52103"/>
    <cellStyle name="Normal 13 5 5 2" xfId="52104"/>
    <cellStyle name="Normal 13 5 5 2 2" xfId="52105"/>
    <cellStyle name="Normal 13 5 5 3" xfId="52106"/>
    <cellStyle name="Normal 13 5 6" xfId="52107"/>
    <cellStyle name="Normal 13 5 6 2" xfId="52108"/>
    <cellStyle name="Normal 13 5 7" xfId="52109"/>
    <cellStyle name="Normal 13 6" xfId="52110"/>
    <cellStyle name="Normal 13 6 2" xfId="52111"/>
    <cellStyle name="Normal 13 6 2 2" xfId="52112"/>
    <cellStyle name="Normal 13 6 2 2 2" xfId="52113"/>
    <cellStyle name="Normal 13 6 2 2 2 2" xfId="52114"/>
    <cellStyle name="Normal 13 6 2 2 3" xfId="52115"/>
    <cellStyle name="Normal 13 6 2 3" xfId="52116"/>
    <cellStyle name="Normal 13 6 2 3 2" xfId="52117"/>
    <cellStyle name="Normal 13 6 2 4" xfId="52118"/>
    <cellStyle name="Normal 13 6 3" xfId="52119"/>
    <cellStyle name="Normal 13 6 3 2" xfId="52120"/>
    <cellStyle name="Normal 13 6 3 2 2" xfId="52121"/>
    <cellStyle name="Normal 13 6 3 2 2 2" xfId="52122"/>
    <cellStyle name="Normal 13 6 3 2 3" xfId="52123"/>
    <cellStyle name="Normal 13 6 3 3" xfId="52124"/>
    <cellStyle name="Normal 13 6 3 3 2" xfId="52125"/>
    <cellStyle name="Normal 13 6 3 4" xfId="52126"/>
    <cellStyle name="Normal 13 6 4" xfId="52127"/>
    <cellStyle name="Normal 13 6 4 2" xfId="52128"/>
    <cellStyle name="Normal 13 6 4 2 2" xfId="52129"/>
    <cellStyle name="Normal 13 6 4 3" xfId="52130"/>
    <cellStyle name="Normal 13 6 5" xfId="52131"/>
    <cellStyle name="Normal 13 6 5 2" xfId="52132"/>
    <cellStyle name="Normal 13 6 6" xfId="52133"/>
    <cellStyle name="Normal 13 7" xfId="52134"/>
    <cellStyle name="Normal 13 7 2" xfId="52135"/>
    <cellStyle name="Normal 13 7 2 2" xfId="52136"/>
    <cellStyle name="Normal 13 7 2 2 2" xfId="52137"/>
    <cellStyle name="Normal 13 7 2 2 2 2" xfId="52138"/>
    <cellStyle name="Normal 13 7 2 2 3" xfId="52139"/>
    <cellStyle name="Normal 13 7 2 3" xfId="52140"/>
    <cellStyle name="Normal 13 7 2 3 2" xfId="52141"/>
    <cellStyle name="Normal 13 7 2 4" xfId="52142"/>
    <cellStyle name="Normal 13 7 3" xfId="52143"/>
    <cellStyle name="Normal 13 7 3 2" xfId="52144"/>
    <cellStyle name="Normal 13 7 3 2 2" xfId="52145"/>
    <cellStyle name="Normal 13 7 3 2 2 2" xfId="52146"/>
    <cellStyle name="Normal 13 7 3 2 3" xfId="52147"/>
    <cellStyle name="Normal 13 7 3 3" xfId="52148"/>
    <cellStyle name="Normal 13 7 3 3 2" xfId="52149"/>
    <cellStyle name="Normal 13 7 3 4" xfId="52150"/>
    <cellStyle name="Normal 13 7 4" xfId="52151"/>
    <cellStyle name="Normal 13 7 4 2" xfId="52152"/>
    <cellStyle name="Normal 13 7 4 2 2" xfId="52153"/>
    <cellStyle name="Normal 13 7 4 3" xfId="52154"/>
    <cellStyle name="Normal 13 7 5" xfId="52155"/>
    <cellStyle name="Normal 13 7 5 2" xfId="52156"/>
    <cellStyle name="Normal 13 7 6" xfId="52157"/>
    <cellStyle name="Normal 13 8" xfId="52158"/>
    <cellStyle name="Normal 13 8 2" xfId="52159"/>
    <cellStyle name="Normal 13 8 2 2" xfId="52160"/>
    <cellStyle name="Normal 13 8 2 2 2" xfId="52161"/>
    <cellStyle name="Normal 13 8 2 2 2 2" xfId="52162"/>
    <cellStyle name="Normal 13 8 2 2 3" xfId="52163"/>
    <cellStyle name="Normal 13 8 2 3" xfId="52164"/>
    <cellStyle name="Normal 13 8 2 3 2" xfId="52165"/>
    <cellStyle name="Normal 13 8 2 4" xfId="52166"/>
    <cellStyle name="Normal 13 8 3" xfId="52167"/>
    <cellStyle name="Normal 13 8 3 2" xfId="52168"/>
    <cellStyle name="Normal 13 8 3 2 2" xfId="52169"/>
    <cellStyle name="Normal 13 8 3 2 2 2" xfId="52170"/>
    <cellStyle name="Normal 13 8 3 2 3" xfId="52171"/>
    <cellStyle name="Normal 13 8 3 3" xfId="52172"/>
    <cellStyle name="Normal 13 8 3 3 2" xfId="52173"/>
    <cellStyle name="Normal 13 8 3 4" xfId="52174"/>
    <cellStyle name="Normal 13 8 4" xfId="52175"/>
    <cellStyle name="Normal 13 8 4 2" xfId="52176"/>
    <cellStyle name="Normal 13 8 4 2 2" xfId="52177"/>
    <cellStyle name="Normal 13 8 4 3" xfId="52178"/>
    <cellStyle name="Normal 13 8 5" xfId="52179"/>
    <cellStyle name="Normal 13 8 5 2" xfId="52180"/>
    <cellStyle name="Normal 13 8 6" xfId="52181"/>
    <cellStyle name="Normal 13 9" xfId="52182"/>
    <cellStyle name="Normal 13 9 2" xfId="52183"/>
    <cellStyle name="Normal 13 9 2 2" xfId="52184"/>
    <cellStyle name="Normal 13 9 2 2 2" xfId="52185"/>
    <cellStyle name="Normal 13 9 2 3" xfId="52186"/>
    <cellStyle name="Normal 13 9 3" xfId="52187"/>
    <cellStyle name="Normal 13 9 3 2" xfId="52188"/>
    <cellStyle name="Normal 13 9 4" xfId="52189"/>
    <cellStyle name="Normal 14" xfId="370"/>
    <cellStyle name="Normal 14 2" xfId="52190"/>
    <cellStyle name="Normal 14 2 2" xfId="52191"/>
    <cellStyle name="Normal 15" xfId="371"/>
    <cellStyle name="Normal 16" xfId="372"/>
    <cellStyle name="Normal 17" xfId="373"/>
    <cellStyle name="Normal 18" xfId="374"/>
    <cellStyle name="Normal 19" xfId="375"/>
    <cellStyle name="Normal 2" xfId="376"/>
    <cellStyle name="Normal 2 2" xfId="1"/>
    <cellStyle name="Normal 2 2 2" xfId="524"/>
    <cellStyle name="Normal 2 3" xfId="377"/>
    <cellStyle name="Normal 20" xfId="378"/>
    <cellStyle name="Normal 21" xfId="379"/>
    <cellStyle name="Normal 22" xfId="380"/>
    <cellStyle name="Normal 23" xfId="381"/>
    <cellStyle name="Normal 24" xfId="382"/>
    <cellStyle name="Normal 24 2" xfId="383"/>
    <cellStyle name="Normal 24 2 2" xfId="52192"/>
    <cellStyle name="Normal 24 2 2 2" xfId="52193"/>
    <cellStyle name="Normal 24 2 2 2 2" xfId="52194"/>
    <cellStyle name="Normal 24 2 2 2 2 2" xfId="52195"/>
    <cellStyle name="Normal 24 2 2 2 2 2 2" xfId="52196"/>
    <cellStyle name="Normal 24 2 2 2 2 3" xfId="52197"/>
    <cellStyle name="Normal 24 2 2 2 3" xfId="52198"/>
    <cellStyle name="Normal 24 2 2 2 3 2" xfId="52199"/>
    <cellStyle name="Normal 24 2 2 2 4" xfId="52200"/>
    <cellStyle name="Normal 24 2 2 3" xfId="52201"/>
    <cellStyle name="Normal 24 2 2 3 2" xfId="52202"/>
    <cellStyle name="Normal 24 2 2 3 2 2" xfId="52203"/>
    <cellStyle name="Normal 24 2 2 3 2 2 2" xfId="52204"/>
    <cellStyle name="Normal 24 2 2 3 2 3" xfId="52205"/>
    <cellStyle name="Normal 24 2 2 3 3" xfId="52206"/>
    <cellStyle name="Normal 24 2 2 3 3 2" xfId="52207"/>
    <cellStyle name="Normal 24 2 2 3 4" xfId="52208"/>
    <cellStyle name="Normal 24 2 2 4" xfId="52209"/>
    <cellStyle name="Normal 24 2 2 4 2" xfId="52210"/>
    <cellStyle name="Normal 24 2 2 4 2 2" xfId="52211"/>
    <cellStyle name="Normal 24 2 2 4 3" xfId="52212"/>
    <cellStyle name="Normal 24 2 2 5" xfId="52213"/>
    <cellStyle name="Normal 24 2 2 5 2" xfId="52214"/>
    <cellStyle name="Normal 24 2 2 6" xfId="52215"/>
    <cellStyle name="Normal 24 2 3" xfId="52216"/>
    <cellStyle name="Normal 24 2 3 2" xfId="52217"/>
    <cellStyle name="Normal 24 2 3 2 2" xfId="52218"/>
    <cellStyle name="Normal 24 2 3 2 2 2" xfId="52219"/>
    <cellStyle name="Normal 24 2 3 2 3" xfId="52220"/>
    <cellStyle name="Normal 24 2 3 3" xfId="52221"/>
    <cellStyle name="Normal 24 2 3 3 2" xfId="52222"/>
    <cellStyle name="Normal 24 2 3 4" xfId="52223"/>
    <cellStyle name="Normal 24 2 4" xfId="52224"/>
    <cellStyle name="Normal 24 2 4 2" xfId="52225"/>
    <cellStyle name="Normal 24 2 4 2 2" xfId="52226"/>
    <cellStyle name="Normal 24 2 4 2 2 2" xfId="52227"/>
    <cellStyle name="Normal 24 2 4 2 3" xfId="52228"/>
    <cellStyle name="Normal 24 2 4 3" xfId="52229"/>
    <cellStyle name="Normal 24 2 4 3 2" xfId="52230"/>
    <cellStyle name="Normal 24 2 4 4" xfId="52231"/>
    <cellStyle name="Normal 24 2 5" xfId="52232"/>
    <cellStyle name="Normal 24 2 5 2" xfId="52233"/>
    <cellStyle name="Normal 24 2 5 2 2" xfId="52234"/>
    <cellStyle name="Normal 24 2 5 3" xfId="52235"/>
    <cellStyle name="Normal 24 2 6" xfId="52236"/>
    <cellStyle name="Normal 24 2 6 2" xfId="52237"/>
    <cellStyle name="Normal 24 2 7" xfId="52238"/>
    <cellStyle name="Normal 24 3" xfId="52239"/>
    <cellStyle name="Normal 24 3 2" xfId="52240"/>
    <cellStyle name="Normal 24 3 2 2" xfId="52241"/>
    <cellStyle name="Normal 24 3 2 2 2" xfId="52242"/>
    <cellStyle name="Normal 24 3 2 2 2 2" xfId="52243"/>
    <cellStyle name="Normal 24 3 2 2 3" xfId="52244"/>
    <cellStyle name="Normal 24 3 2 3" xfId="52245"/>
    <cellStyle name="Normal 24 3 2 3 2" xfId="52246"/>
    <cellStyle name="Normal 24 3 2 4" xfId="52247"/>
    <cellStyle name="Normal 24 3 3" xfId="52248"/>
    <cellStyle name="Normal 24 3 3 2" xfId="52249"/>
    <cellStyle name="Normal 24 3 3 2 2" xfId="52250"/>
    <cellStyle name="Normal 24 3 3 2 2 2" xfId="52251"/>
    <cellStyle name="Normal 24 3 3 2 3" xfId="52252"/>
    <cellStyle name="Normal 24 3 3 3" xfId="52253"/>
    <cellStyle name="Normal 24 3 3 3 2" xfId="52254"/>
    <cellStyle name="Normal 24 3 3 4" xfId="52255"/>
    <cellStyle name="Normal 24 3 4" xfId="52256"/>
    <cellStyle name="Normal 24 3 4 2" xfId="52257"/>
    <cellStyle name="Normal 24 3 4 2 2" xfId="52258"/>
    <cellStyle name="Normal 24 3 4 3" xfId="52259"/>
    <cellStyle name="Normal 24 3 5" xfId="52260"/>
    <cellStyle name="Normal 24 3 5 2" xfId="52261"/>
    <cellStyle name="Normal 24 3 6" xfId="52262"/>
    <cellStyle name="Normal 24 4" xfId="52263"/>
    <cellStyle name="Normal 24 4 2" xfId="52264"/>
    <cellStyle name="Normal 24 4 2 2" xfId="52265"/>
    <cellStyle name="Normal 24 4 2 2 2" xfId="52266"/>
    <cellStyle name="Normal 24 4 2 3" xfId="52267"/>
    <cellStyle name="Normal 24 4 3" xfId="52268"/>
    <cellStyle name="Normal 24 4 3 2" xfId="52269"/>
    <cellStyle name="Normal 24 4 4" xfId="52270"/>
    <cellStyle name="Normal 24 5" xfId="52271"/>
    <cellStyle name="Normal 24 5 2" xfId="52272"/>
    <cellStyle name="Normal 24 5 2 2" xfId="52273"/>
    <cellStyle name="Normal 24 5 2 2 2" xfId="52274"/>
    <cellStyle name="Normal 24 5 2 3" xfId="52275"/>
    <cellStyle name="Normal 24 5 3" xfId="52276"/>
    <cellStyle name="Normal 24 5 3 2" xfId="52277"/>
    <cellStyle name="Normal 24 5 4" xfId="52278"/>
    <cellStyle name="Normal 24 6" xfId="52279"/>
    <cellStyle name="Normal 24 6 2" xfId="52280"/>
    <cellStyle name="Normal 24 6 2 2" xfId="52281"/>
    <cellStyle name="Normal 24 6 3" xfId="52282"/>
    <cellStyle name="Normal 24 7" xfId="52283"/>
    <cellStyle name="Normal 24 7 2" xfId="52284"/>
    <cellStyle name="Normal 24 8" xfId="52285"/>
    <cellStyle name="Normal 25" xfId="52286"/>
    <cellStyle name="Normal 25 2" xfId="52287"/>
    <cellStyle name="Normal 25 2 2" xfId="52288"/>
    <cellStyle name="Normal 25 2 2 2" xfId="52289"/>
    <cellStyle name="Normal 25 2 2 2 2" xfId="52290"/>
    <cellStyle name="Normal 25 2 2 3" xfId="52291"/>
    <cellStyle name="Normal 25 2 3" xfId="52292"/>
    <cellStyle name="Normal 25 2 3 2" xfId="52293"/>
    <cellStyle name="Normal 25 2 4" xfId="52294"/>
    <cellStyle name="Normal 25 3" xfId="52295"/>
    <cellStyle name="Normal 25 3 2" xfId="52296"/>
    <cellStyle name="Normal 25 3 2 2" xfId="52297"/>
    <cellStyle name="Normal 25 3 2 2 2" xfId="52298"/>
    <cellStyle name="Normal 25 3 2 3" xfId="52299"/>
    <cellStyle name="Normal 25 3 3" xfId="52300"/>
    <cellStyle name="Normal 25 3 3 2" xfId="52301"/>
    <cellStyle name="Normal 25 3 4" xfId="52302"/>
    <cellStyle name="Normal 25 4" xfId="52303"/>
    <cellStyle name="Normal 25 4 2" xfId="52304"/>
    <cellStyle name="Normal 25 4 2 2" xfId="52305"/>
    <cellStyle name="Normal 25 4 3" xfId="52306"/>
    <cellStyle name="Normal 25 5" xfId="52307"/>
    <cellStyle name="Normal 25 5 2" xfId="52308"/>
    <cellStyle name="Normal 25 6" xfId="52309"/>
    <cellStyle name="Normal 26" xfId="384"/>
    <cellStyle name="Normal 26 2" xfId="52310"/>
    <cellStyle name="Normal 27" xfId="52311"/>
    <cellStyle name="Normal 28" xfId="52312"/>
    <cellStyle name="Normal 29" xfId="52313"/>
    <cellStyle name="Normal 3" xfId="385"/>
    <cellStyle name="Normal 3 2" xfId="386"/>
    <cellStyle name="Normal 3 3" xfId="387"/>
    <cellStyle name="Normal 3 3 10" xfId="52314"/>
    <cellStyle name="Normal 3 3 10 2" xfId="52315"/>
    <cellStyle name="Normal 3 3 11" xfId="52316"/>
    <cellStyle name="Normal 3 3 11 2" xfId="52317"/>
    <cellStyle name="Normal 3 3 12" xfId="52318"/>
    <cellStyle name="Normal 3 3 2" xfId="388"/>
    <cellStyle name="Normal 3 3 2 10" xfId="52319"/>
    <cellStyle name="Normal 3 3 2 10 2" xfId="52320"/>
    <cellStyle name="Normal 3 3 2 11" xfId="52321"/>
    <cellStyle name="Normal 3 3 2 2" xfId="389"/>
    <cellStyle name="Normal 3 3 2 2 2" xfId="390"/>
    <cellStyle name="Normal 3 3 2 2 2 2" xfId="52322"/>
    <cellStyle name="Normal 3 3 2 2 2 2 2" xfId="52323"/>
    <cellStyle name="Normal 3 3 2 2 2 2 2 2" xfId="52324"/>
    <cellStyle name="Normal 3 3 2 2 2 2 2 2 2" xfId="52325"/>
    <cellStyle name="Normal 3 3 2 2 2 2 2 2 2 2" xfId="52326"/>
    <cellStyle name="Normal 3 3 2 2 2 2 2 2 3" xfId="52327"/>
    <cellStyle name="Normal 3 3 2 2 2 2 2 3" xfId="52328"/>
    <cellStyle name="Normal 3 3 2 2 2 2 2 3 2" xfId="52329"/>
    <cellStyle name="Normal 3 3 2 2 2 2 2 4" xfId="52330"/>
    <cellStyle name="Normal 3 3 2 2 2 2 3" xfId="52331"/>
    <cellStyle name="Normal 3 3 2 2 2 2 3 2" xfId="52332"/>
    <cellStyle name="Normal 3 3 2 2 2 2 3 2 2" xfId="52333"/>
    <cellStyle name="Normal 3 3 2 2 2 2 3 2 2 2" xfId="52334"/>
    <cellStyle name="Normal 3 3 2 2 2 2 3 2 3" xfId="52335"/>
    <cellStyle name="Normal 3 3 2 2 2 2 3 3" xfId="52336"/>
    <cellStyle name="Normal 3 3 2 2 2 2 3 3 2" xfId="52337"/>
    <cellStyle name="Normal 3 3 2 2 2 2 3 4" xfId="52338"/>
    <cellStyle name="Normal 3 3 2 2 2 2 4" xfId="52339"/>
    <cellStyle name="Normal 3 3 2 2 2 2 4 2" xfId="52340"/>
    <cellStyle name="Normal 3 3 2 2 2 2 4 2 2" xfId="52341"/>
    <cellStyle name="Normal 3 3 2 2 2 2 4 3" xfId="52342"/>
    <cellStyle name="Normal 3 3 2 2 2 2 5" xfId="52343"/>
    <cellStyle name="Normal 3 3 2 2 2 2 5 2" xfId="52344"/>
    <cellStyle name="Normal 3 3 2 2 2 2 6" xfId="52345"/>
    <cellStyle name="Normal 3 3 2 2 2 3" xfId="52346"/>
    <cellStyle name="Normal 3 3 2 2 2 3 2" xfId="52347"/>
    <cellStyle name="Normal 3 3 2 2 2 3 2 2" xfId="52348"/>
    <cellStyle name="Normal 3 3 2 2 2 3 2 2 2" xfId="52349"/>
    <cellStyle name="Normal 3 3 2 2 2 3 2 3" xfId="52350"/>
    <cellStyle name="Normal 3 3 2 2 2 3 3" xfId="52351"/>
    <cellStyle name="Normal 3 3 2 2 2 3 3 2" xfId="52352"/>
    <cellStyle name="Normal 3 3 2 2 2 3 4" xfId="52353"/>
    <cellStyle name="Normal 3 3 2 2 2 4" xfId="52354"/>
    <cellStyle name="Normal 3 3 2 2 2 4 2" xfId="52355"/>
    <cellStyle name="Normal 3 3 2 2 2 4 2 2" xfId="52356"/>
    <cellStyle name="Normal 3 3 2 2 2 4 2 2 2" xfId="52357"/>
    <cellStyle name="Normal 3 3 2 2 2 4 2 3" xfId="52358"/>
    <cellStyle name="Normal 3 3 2 2 2 4 3" xfId="52359"/>
    <cellStyle name="Normal 3 3 2 2 2 4 3 2" xfId="52360"/>
    <cellStyle name="Normal 3 3 2 2 2 4 4" xfId="52361"/>
    <cellStyle name="Normal 3 3 2 2 2 5" xfId="52362"/>
    <cellStyle name="Normal 3 3 2 2 2 5 2" xfId="52363"/>
    <cellStyle name="Normal 3 3 2 2 2 5 2 2" xfId="52364"/>
    <cellStyle name="Normal 3 3 2 2 2 5 3" xfId="52365"/>
    <cellStyle name="Normal 3 3 2 2 2 6" xfId="52366"/>
    <cellStyle name="Normal 3 3 2 2 2 6 2" xfId="52367"/>
    <cellStyle name="Normal 3 3 2 2 2 7" xfId="52368"/>
    <cellStyle name="Normal 3 3 2 2 3" xfId="52369"/>
    <cellStyle name="Normal 3 3 2 2 3 2" xfId="52370"/>
    <cellStyle name="Normal 3 3 2 2 3 2 2" xfId="52371"/>
    <cellStyle name="Normal 3 3 2 2 3 2 2 2" xfId="52372"/>
    <cellStyle name="Normal 3 3 2 2 3 2 2 2 2" xfId="52373"/>
    <cellStyle name="Normal 3 3 2 2 3 2 2 3" xfId="52374"/>
    <cellStyle name="Normal 3 3 2 2 3 2 3" xfId="52375"/>
    <cellStyle name="Normal 3 3 2 2 3 2 3 2" xfId="52376"/>
    <cellStyle name="Normal 3 3 2 2 3 2 4" xfId="52377"/>
    <cellStyle name="Normal 3 3 2 2 3 3" xfId="52378"/>
    <cellStyle name="Normal 3 3 2 2 3 3 2" xfId="52379"/>
    <cellStyle name="Normal 3 3 2 2 3 3 2 2" xfId="52380"/>
    <cellStyle name="Normal 3 3 2 2 3 3 2 2 2" xfId="52381"/>
    <cellStyle name="Normal 3 3 2 2 3 3 2 3" xfId="52382"/>
    <cellStyle name="Normal 3 3 2 2 3 3 3" xfId="52383"/>
    <cellStyle name="Normal 3 3 2 2 3 3 3 2" xfId="52384"/>
    <cellStyle name="Normal 3 3 2 2 3 3 4" xfId="52385"/>
    <cellStyle name="Normal 3 3 2 2 3 4" xfId="52386"/>
    <cellStyle name="Normal 3 3 2 2 3 4 2" xfId="52387"/>
    <cellStyle name="Normal 3 3 2 2 3 4 2 2" xfId="52388"/>
    <cellStyle name="Normal 3 3 2 2 3 4 3" xfId="52389"/>
    <cellStyle name="Normal 3 3 2 2 3 5" xfId="52390"/>
    <cellStyle name="Normal 3 3 2 2 3 5 2" xfId="52391"/>
    <cellStyle name="Normal 3 3 2 2 3 6" xfId="52392"/>
    <cellStyle name="Normal 3 3 2 2 4" xfId="52393"/>
    <cellStyle name="Normal 3 3 2 2 4 2" xfId="52394"/>
    <cellStyle name="Normal 3 3 2 2 4 2 2" xfId="52395"/>
    <cellStyle name="Normal 3 3 2 2 4 2 2 2" xfId="52396"/>
    <cellStyle name="Normal 3 3 2 2 4 2 3" xfId="52397"/>
    <cellStyle name="Normal 3 3 2 2 4 3" xfId="52398"/>
    <cellStyle name="Normal 3 3 2 2 4 3 2" xfId="52399"/>
    <cellStyle name="Normal 3 3 2 2 4 4" xfId="52400"/>
    <cellStyle name="Normal 3 3 2 2 5" xfId="52401"/>
    <cellStyle name="Normal 3 3 2 2 5 2" xfId="52402"/>
    <cellStyle name="Normal 3 3 2 2 5 2 2" xfId="52403"/>
    <cellStyle name="Normal 3 3 2 2 5 2 2 2" xfId="52404"/>
    <cellStyle name="Normal 3 3 2 2 5 2 3" xfId="52405"/>
    <cellStyle name="Normal 3 3 2 2 5 3" xfId="52406"/>
    <cellStyle name="Normal 3 3 2 2 5 3 2" xfId="52407"/>
    <cellStyle name="Normal 3 3 2 2 5 4" xfId="52408"/>
    <cellStyle name="Normal 3 3 2 2 6" xfId="52409"/>
    <cellStyle name="Normal 3 3 2 2 6 2" xfId="52410"/>
    <cellStyle name="Normal 3 3 2 2 6 2 2" xfId="52411"/>
    <cellStyle name="Normal 3 3 2 2 6 3" xfId="52412"/>
    <cellStyle name="Normal 3 3 2 2 7" xfId="52413"/>
    <cellStyle name="Normal 3 3 2 2 7 2" xfId="52414"/>
    <cellStyle name="Normal 3 3 2 2 8" xfId="52415"/>
    <cellStyle name="Normal 3 3 2 3" xfId="391"/>
    <cellStyle name="Normal 3 3 2 3 2" xfId="52416"/>
    <cellStyle name="Normal 3 3 2 3 2 2" xfId="52417"/>
    <cellStyle name="Normal 3 3 2 3 2 2 2" xfId="52418"/>
    <cellStyle name="Normal 3 3 2 3 2 2 2 2" xfId="52419"/>
    <cellStyle name="Normal 3 3 2 3 2 2 2 2 2" xfId="52420"/>
    <cellStyle name="Normal 3 3 2 3 2 2 2 3" xfId="52421"/>
    <cellStyle name="Normal 3 3 2 3 2 2 3" xfId="52422"/>
    <cellStyle name="Normal 3 3 2 3 2 2 3 2" xfId="52423"/>
    <cellStyle name="Normal 3 3 2 3 2 2 4" xfId="52424"/>
    <cellStyle name="Normal 3 3 2 3 2 3" xfId="52425"/>
    <cellStyle name="Normal 3 3 2 3 2 3 2" xfId="52426"/>
    <cellStyle name="Normal 3 3 2 3 2 3 2 2" xfId="52427"/>
    <cellStyle name="Normal 3 3 2 3 2 3 2 2 2" xfId="52428"/>
    <cellStyle name="Normal 3 3 2 3 2 3 2 3" xfId="52429"/>
    <cellStyle name="Normal 3 3 2 3 2 3 3" xfId="52430"/>
    <cellStyle name="Normal 3 3 2 3 2 3 3 2" xfId="52431"/>
    <cellStyle name="Normal 3 3 2 3 2 3 4" xfId="52432"/>
    <cellStyle name="Normal 3 3 2 3 2 4" xfId="52433"/>
    <cellStyle name="Normal 3 3 2 3 2 4 2" xfId="52434"/>
    <cellStyle name="Normal 3 3 2 3 2 4 2 2" xfId="52435"/>
    <cellStyle name="Normal 3 3 2 3 2 4 3" xfId="52436"/>
    <cellStyle name="Normal 3 3 2 3 2 5" xfId="52437"/>
    <cellStyle name="Normal 3 3 2 3 2 5 2" xfId="52438"/>
    <cellStyle name="Normal 3 3 2 3 2 6" xfId="52439"/>
    <cellStyle name="Normal 3 3 2 3 3" xfId="52440"/>
    <cellStyle name="Normal 3 3 2 3 3 2" xfId="52441"/>
    <cellStyle name="Normal 3 3 2 3 3 2 2" xfId="52442"/>
    <cellStyle name="Normal 3 3 2 3 3 2 2 2" xfId="52443"/>
    <cellStyle name="Normal 3 3 2 3 3 2 3" xfId="52444"/>
    <cellStyle name="Normal 3 3 2 3 3 3" xfId="52445"/>
    <cellStyle name="Normal 3 3 2 3 3 3 2" xfId="52446"/>
    <cellStyle name="Normal 3 3 2 3 3 4" xfId="52447"/>
    <cellStyle name="Normal 3 3 2 3 4" xfId="52448"/>
    <cellStyle name="Normal 3 3 2 3 4 2" xfId="52449"/>
    <cellStyle name="Normal 3 3 2 3 4 2 2" xfId="52450"/>
    <cellStyle name="Normal 3 3 2 3 4 2 2 2" xfId="52451"/>
    <cellStyle name="Normal 3 3 2 3 4 2 3" xfId="52452"/>
    <cellStyle name="Normal 3 3 2 3 4 3" xfId="52453"/>
    <cellStyle name="Normal 3 3 2 3 4 3 2" xfId="52454"/>
    <cellStyle name="Normal 3 3 2 3 4 4" xfId="52455"/>
    <cellStyle name="Normal 3 3 2 3 5" xfId="52456"/>
    <cellStyle name="Normal 3 3 2 3 5 2" xfId="52457"/>
    <cellStyle name="Normal 3 3 2 3 5 2 2" xfId="52458"/>
    <cellStyle name="Normal 3 3 2 3 5 3" xfId="52459"/>
    <cellStyle name="Normal 3 3 2 3 6" xfId="52460"/>
    <cellStyle name="Normal 3 3 2 3 6 2" xfId="52461"/>
    <cellStyle name="Normal 3 3 2 3 7" xfId="52462"/>
    <cellStyle name="Normal 3 3 2 4" xfId="52463"/>
    <cellStyle name="Normal 3 3 2 4 2" xfId="52464"/>
    <cellStyle name="Normal 3 3 2 4 2 2" xfId="52465"/>
    <cellStyle name="Normal 3 3 2 4 2 2 2" xfId="52466"/>
    <cellStyle name="Normal 3 3 2 4 2 2 2 2" xfId="52467"/>
    <cellStyle name="Normal 3 3 2 4 2 2 3" xfId="52468"/>
    <cellStyle name="Normal 3 3 2 4 2 3" xfId="52469"/>
    <cellStyle name="Normal 3 3 2 4 2 3 2" xfId="52470"/>
    <cellStyle name="Normal 3 3 2 4 2 4" xfId="52471"/>
    <cellStyle name="Normal 3 3 2 4 3" xfId="52472"/>
    <cellStyle name="Normal 3 3 2 4 3 2" xfId="52473"/>
    <cellStyle name="Normal 3 3 2 4 3 2 2" xfId="52474"/>
    <cellStyle name="Normal 3 3 2 4 3 2 2 2" xfId="52475"/>
    <cellStyle name="Normal 3 3 2 4 3 2 3" xfId="52476"/>
    <cellStyle name="Normal 3 3 2 4 3 3" xfId="52477"/>
    <cellStyle name="Normal 3 3 2 4 3 3 2" xfId="52478"/>
    <cellStyle name="Normal 3 3 2 4 3 4" xfId="52479"/>
    <cellStyle name="Normal 3 3 2 4 4" xfId="52480"/>
    <cellStyle name="Normal 3 3 2 4 4 2" xfId="52481"/>
    <cellStyle name="Normal 3 3 2 4 4 2 2" xfId="52482"/>
    <cellStyle name="Normal 3 3 2 4 4 3" xfId="52483"/>
    <cellStyle name="Normal 3 3 2 4 5" xfId="52484"/>
    <cellStyle name="Normal 3 3 2 4 5 2" xfId="52485"/>
    <cellStyle name="Normal 3 3 2 4 6" xfId="52486"/>
    <cellStyle name="Normal 3 3 2 5" xfId="52487"/>
    <cellStyle name="Normal 3 3 2 5 2" xfId="52488"/>
    <cellStyle name="Normal 3 3 2 5 2 2" xfId="52489"/>
    <cellStyle name="Normal 3 3 2 5 2 2 2" xfId="52490"/>
    <cellStyle name="Normal 3 3 2 5 2 2 2 2" xfId="52491"/>
    <cellStyle name="Normal 3 3 2 5 2 2 3" xfId="52492"/>
    <cellStyle name="Normal 3 3 2 5 2 3" xfId="52493"/>
    <cellStyle name="Normal 3 3 2 5 2 3 2" xfId="52494"/>
    <cellStyle name="Normal 3 3 2 5 2 4" xfId="52495"/>
    <cellStyle name="Normal 3 3 2 5 3" xfId="52496"/>
    <cellStyle name="Normal 3 3 2 5 3 2" xfId="52497"/>
    <cellStyle name="Normal 3 3 2 5 3 2 2" xfId="52498"/>
    <cellStyle name="Normal 3 3 2 5 3 2 2 2" xfId="52499"/>
    <cellStyle name="Normal 3 3 2 5 3 2 3" xfId="52500"/>
    <cellStyle name="Normal 3 3 2 5 3 3" xfId="52501"/>
    <cellStyle name="Normal 3 3 2 5 3 3 2" xfId="52502"/>
    <cellStyle name="Normal 3 3 2 5 3 4" xfId="52503"/>
    <cellStyle name="Normal 3 3 2 5 4" xfId="52504"/>
    <cellStyle name="Normal 3 3 2 5 4 2" xfId="52505"/>
    <cellStyle name="Normal 3 3 2 5 4 2 2" xfId="52506"/>
    <cellStyle name="Normal 3 3 2 5 4 3" xfId="52507"/>
    <cellStyle name="Normal 3 3 2 5 5" xfId="52508"/>
    <cellStyle name="Normal 3 3 2 5 5 2" xfId="52509"/>
    <cellStyle name="Normal 3 3 2 5 6" xfId="52510"/>
    <cellStyle name="Normal 3 3 2 6" xfId="52511"/>
    <cellStyle name="Normal 3 3 2 6 2" xfId="52512"/>
    <cellStyle name="Normal 3 3 2 6 2 2" xfId="52513"/>
    <cellStyle name="Normal 3 3 2 6 2 2 2" xfId="52514"/>
    <cellStyle name="Normal 3 3 2 6 2 3" xfId="52515"/>
    <cellStyle name="Normal 3 3 2 6 3" xfId="52516"/>
    <cellStyle name="Normal 3 3 2 6 3 2" xfId="52517"/>
    <cellStyle name="Normal 3 3 2 6 4" xfId="52518"/>
    <cellStyle name="Normal 3 3 2 7" xfId="52519"/>
    <cellStyle name="Normal 3 3 2 7 2" xfId="52520"/>
    <cellStyle name="Normal 3 3 2 7 2 2" xfId="52521"/>
    <cellStyle name="Normal 3 3 2 7 2 2 2" xfId="52522"/>
    <cellStyle name="Normal 3 3 2 7 2 3" xfId="52523"/>
    <cellStyle name="Normal 3 3 2 7 3" xfId="52524"/>
    <cellStyle name="Normal 3 3 2 7 3 2" xfId="52525"/>
    <cellStyle name="Normal 3 3 2 7 4" xfId="52526"/>
    <cellStyle name="Normal 3 3 2 8" xfId="52527"/>
    <cellStyle name="Normal 3 3 2 8 2" xfId="52528"/>
    <cellStyle name="Normal 3 3 2 8 2 2" xfId="52529"/>
    <cellStyle name="Normal 3 3 2 8 3" xfId="52530"/>
    <cellStyle name="Normal 3 3 2 9" xfId="52531"/>
    <cellStyle name="Normal 3 3 2 9 2" xfId="52532"/>
    <cellStyle name="Normal 3 3 3" xfId="392"/>
    <cellStyle name="Normal 3 3 3 2" xfId="393"/>
    <cellStyle name="Normal 3 3 3 2 2" xfId="52533"/>
    <cellStyle name="Normal 3 3 3 2 2 2" xfId="52534"/>
    <cellStyle name="Normal 3 3 3 2 2 2 2" xfId="52535"/>
    <cellStyle name="Normal 3 3 3 2 2 2 2 2" xfId="52536"/>
    <cellStyle name="Normal 3 3 3 2 2 2 2 2 2" xfId="52537"/>
    <cellStyle name="Normal 3 3 3 2 2 2 2 3" xfId="52538"/>
    <cellStyle name="Normal 3 3 3 2 2 2 3" xfId="52539"/>
    <cellStyle name="Normal 3 3 3 2 2 2 3 2" xfId="52540"/>
    <cellStyle name="Normal 3 3 3 2 2 2 4" xfId="52541"/>
    <cellStyle name="Normal 3 3 3 2 2 3" xfId="52542"/>
    <cellStyle name="Normal 3 3 3 2 2 3 2" xfId="52543"/>
    <cellStyle name="Normal 3 3 3 2 2 3 2 2" xfId="52544"/>
    <cellStyle name="Normal 3 3 3 2 2 3 2 2 2" xfId="52545"/>
    <cellStyle name="Normal 3 3 3 2 2 3 2 3" xfId="52546"/>
    <cellStyle name="Normal 3 3 3 2 2 3 3" xfId="52547"/>
    <cellStyle name="Normal 3 3 3 2 2 3 3 2" xfId="52548"/>
    <cellStyle name="Normal 3 3 3 2 2 3 4" xfId="52549"/>
    <cellStyle name="Normal 3 3 3 2 2 4" xfId="52550"/>
    <cellStyle name="Normal 3 3 3 2 2 4 2" xfId="52551"/>
    <cellStyle name="Normal 3 3 3 2 2 4 2 2" xfId="52552"/>
    <cellStyle name="Normal 3 3 3 2 2 4 3" xfId="52553"/>
    <cellStyle name="Normal 3 3 3 2 2 5" xfId="52554"/>
    <cellStyle name="Normal 3 3 3 2 2 5 2" xfId="52555"/>
    <cellStyle name="Normal 3 3 3 2 2 6" xfId="52556"/>
    <cellStyle name="Normal 3 3 3 2 3" xfId="52557"/>
    <cellStyle name="Normal 3 3 3 2 3 2" xfId="52558"/>
    <cellStyle name="Normal 3 3 3 2 3 2 2" xfId="52559"/>
    <cellStyle name="Normal 3 3 3 2 3 2 2 2" xfId="52560"/>
    <cellStyle name="Normal 3 3 3 2 3 2 3" xfId="52561"/>
    <cellStyle name="Normal 3 3 3 2 3 3" xfId="52562"/>
    <cellStyle name="Normal 3 3 3 2 3 3 2" xfId="52563"/>
    <cellStyle name="Normal 3 3 3 2 3 4" xfId="52564"/>
    <cellStyle name="Normal 3 3 3 2 4" xfId="52565"/>
    <cellStyle name="Normal 3 3 3 2 4 2" xfId="52566"/>
    <cellStyle name="Normal 3 3 3 2 4 2 2" xfId="52567"/>
    <cellStyle name="Normal 3 3 3 2 4 2 2 2" xfId="52568"/>
    <cellStyle name="Normal 3 3 3 2 4 2 3" xfId="52569"/>
    <cellStyle name="Normal 3 3 3 2 4 3" xfId="52570"/>
    <cellStyle name="Normal 3 3 3 2 4 3 2" xfId="52571"/>
    <cellStyle name="Normal 3 3 3 2 4 4" xfId="52572"/>
    <cellStyle name="Normal 3 3 3 2 5" xfId="52573"/>
    <cellStyle name="Normal 3 3 3 2 5 2" xfId="52574"/>
    <cellStyle name="Normal 3 3 3 2 5 2 2" xfId="52575"/>
    <cellStyle name="Normal 3 3 3 2 5 3" xfId="52576"/>
    <cellStyle name="Normal 3 3 3 2 6" xfId="52577"/>
    <cellStyle name="Normal 3 3 3 2 6 2" xfId="52578"/>
    <cellStyle name="Normal 3 3 3 2 7" xfId="52579"/>
    <cellStyle name="Normal 3 3 3 3" xfId="52580"/>
    <cellStyle name="Normal 3 3 3 3 2" xfId="52581"/>
    <cellStyle name="Normal 3 3 3 3 2 2" xfId="52582"/>
    <cellStyle name="Normal 3 3 3 3 2 2 2" xfId="52583"/>
    <cellStyle name="Normal 3 3 3 3 2 2 2 2" xfId="52584"/>
    <cellStyle name="Normal 3 3 3 3 2 2 3" xfId="52585"/>
    <cellStyle name="Normal 3 3 3 3 2 3" xfId="52586"/>
    <cellStyle name="Normal 3 3 3 3 2 3 2" xfId="52587"/>
    <cellStyle name="Normal 3 3 3 3 2 4" xfId="52588"/>
    <cellStyle name="Normal 3 3 3 3 3" xfId="52589"/>
    <cellStyle name="Normal 3 3 3 3 3 2" xfId="52590"/>
    <cellStyle name="Normal 3 3 3 3 3 2 2" xfId="52591"/>
    <cellStyle name="Normal 3 3 3 3 3 2 2 2" xfId="52592"/>
    <cellStyle name="Normal 3 3 3 3 3 2 3" xfId="52593"/>
    <cellStyle name="Normal 3 3 3 3 3 3" xfId="52594"/>
    <cellStyle name="Normal 3 3 3 3 3 3 2" xfId="52595"/>
    <cellStyle name="Normal 3 3 3 3 3 4" xfId="52596"/>
    <cellStyle name="Normal 3 3 3 3 4" xfId="52597"/>
    <cellStyle name="Normal 3 3 3 3 4 2" xfId="52598"/>
    <cellStyle name="Normal 3 3 3 3 4 2 2" xfId="52599"/>
    <cellStyle name="Normal 3 3 3 3 4 3" xfId="52600"/>
    <cellStyle name="Normal 3 3 3 3 5" xfId="52601"/>
    <cellStyle name="Normal 3 3 3 3 5 2" xfId="52602"/>
    <cellStyle name="Normal 3 3 3 3 6" xfId="52603"/>
    <cellStyle name="Normal 3 3 3 4" xfId="52604"/>
    <cellStyle name="Normal 3 3 3 4 2" xfId="52605"/>
    <cellStyle name="Normal 3 3 3 4 2 2" xfId="52606"/>
    <cellStyle name="Normal 3 3 3 4 2 2 2" xfId="52607"/>
    <cellStyle name="Normal 3 3 3 4 2 3" xfId="52608"/>
    <cellStyle name="Normal 3 3 3 4 3" xfId="52609"/>
    <cellStyle name="Normal 3 3 3 4 3 2" xfId="52610"/>
    <cellStyle name="Normal 3 3 3 4 4" xfId="52611"/>
    <cellStyle name="Normal 3 3 3 5" xfId="52612"/>
    <cellStyle name="Normal 3 3 3 5 2" xfId="52613"/>
    <cellStyle name="Normal 3 3 3 5 2 2" xfId="52614"/>
    <cellStyle name="Normal 3 3 3 5 2 2 2" xfId="52615"/>
    <cellStyle name="Normal 3 3 3 5 2 3" xfId="52616"/>
    <cellStyle name="Normal 3 3 3 5 3" xfId="52617"/>
    <cellStyle name="Normal 3 3 3 5 3 2" xfId="52618"/>
    <cellStyle name="Normal 3 3 3 5 4" xfId="52619"/>
    <cellStyle name="Normal 3 3 3 6" xfId="52620"/>
    <cellStyle name="Normal 3 3 3 6 2" xfId="52621"/>
    <cellStyle name="Normal 3 3 3 6 2 2" xfId="52622"/>
    <cellStyle name="Normal 3 3 3 6 3" xfId="52623"/>
    <cellStyle name="Normal 3 3 3 7" xfId="52624"/>
    <cellStyle name="Normal 3 3 3 7 2" xfId="52625"/>
    <cellStyle name="Normal 3 3 3 8" xfId="52626"/>
    <cellStyle name="Normal 3 3 4" xfId="394"/>
    <cellStyle name="Normal 3 3 4 2" xfId="52627"/>
    <cellStyle name="Normal 3 3 4 2 2" xfId="52628"/>
    <cellStyle name="Normal 3 3 4 2 2 2" xfId="52629"/>
    <cellStyle name="Normal 3 3 4 2 2 2 2" xfId="52630"/>
    <cellStyle name="Normal 3 3 4 2 2 2 2 2" xfId="52631"/>
    <cellStyle name="Normal 3 3 4 2 2 2 3" xfId="52632"/>
    <cellStyle name="Normal 3 3 4 2 2 3" xfId="52633"/>
    <cellStyle name="Normal 3 3 4 2 2 3 2" xfId="52634"/>
    <cellStyle name="Normal 3 3 4 2 2 4" xfId="52635"/>
    <cellStyle name="Normal 3 3 4 2 3" xfId="52636"/>
    <cellStyle name="Normal 3 3 4 2 3 2" xfId="52637"/>
    <cellStyle name="Normal 3 3 4 2 3 2 2" xfId="52638"/>
    <cellStyle name="Normal 3 3 4 2 3 2 2 2" xfId="52639"/>
    <cellStyle name="Normal 3 3 4 2 3 2 3" xfId="52640"/>
    <cellStyle name="Normal 3 3 4 2 3 3" xfId="52641"/>
    <cellStyle name="Normal 3 3 4 2 3 3 2" xfId="52642"/>
    <cellStyle name="Normal 3 3 4 2 3 4" xfId="52643"/>
    <cellStyle name="Normal 3 3 4 2 4" xfId="52644"/>
    <cellStyle name="Normal 3 3 4 2 4 2" xfId="52645"/>
    <cellStyle name="Normal 3 3 4 2 4 2 2" xfId="52646"/>
    <cellStyle name="Normal 3 3 4 2 4 3" xfId="52647"/>
    <cellStyle name="Normal 3 3 4 2 5" xfId="52648"/>
    <cellStyle name="Normal 3 3 4 2 5 2" xfId="52649"/>
    <cellStyle name="Normal 3 3 4 2 6" xfId="52650"/>
    <cellStyle name="Normal 3 3 4 3" xfId="52651"/>
    <cellStyle name="Normal 3 3 4 3 2" xfId="52652"/>
    <cellStyle name="Normal 3 3 4 3 2 2" xfId="52653"/>
    <cellStyle name="Normal 3 3 4 3 2 2 2" xfId="52654"/>
    <cellStyle name="Normal 3 3 4 3 2 3" xfId="52655"/>
    <cellStyle name="Normal 3 3 4 3 3" xfId="52656"/>
    <cellStyle name="Normal 3 3 4 3 3 2" xfId="52657"/>
    <cellStyle name="Normal 3 3 4 3 4" xfId="52658"/>
    <cellStyle name="Normal 3 3 4 4" xfId="52659"/>
    <cellStyle name="Normal 3 3 4 4 2" xfId="52660"/>
    <cellStyle name="Normal 3 3 4 4 2 2" xfId="52661"/>
    <cellStyle name="Normal 3 3 4 4 2 2 2" xfId="52662"/>
    <cellStyle name="Normal 3 3 4 4 2 3" xfId="52663"/>
    <cellStyle name="Normal 3 3 4 4 3" xfId="52664"/>
    <cellStyle name="Normal 3 3 4 4 3 2" xfId="52665"/>
    <cellStyle name="Normal 3 3 4 4 4" xfId="52666"/>
    <cellStyle name="Normal 3 3 4 5" xfId="52667"/>
    <cellStyle name="Normal 3 3 4 5 2" xfId="52668"/>
    <cellStyle name="Normal 3 3 4 5 2 2" xfId="52669"/>
    <cellStyle name="Normal 3 3 4 5 3" xfId="52670"/>
    <cellStyle name="Normal 3 3 4 6" xfId="52671"/>
    <cellStyle name="Normal 3 3 4 6 2" xfId="52672"/>
    <cellStyle name="Normal 3 3 4 7" xfId="52673"/>
    <cellStyle name="Normal 3 3 5" xfId="52674"/>
    <cellStyle name="Normal 3 3 5 2" xfId="52675"/>
    <cellStyle name="Normal 3 3 5 2 2" xfId="52676"/>
    <cellStyle name="Normal 3 3 5 2 2 2" xfId="52677"/>
    <cellStyle name="Normal 3 3 5 2 2 2 2" xfId="52678"/>
    <cellStyle name="Normal 3 3 5 2 2 3" xfId="52679"/>
    <cellStyle name="Normal 3 3 5 2 3" xfId="52680"/>
    <cellStyle name="Normal 3 3 5 2 3 2" xfId="52681"/>
    <cellStyle name="Normal 3 3 5 2 4" xfId="52682"/>
    <cellStyle name="Normal 3 3 5 3" xfId="52683"/>
    <cellStyle name="Normal 3 3 5 3 2" xfId="52684"/>
    <cellStyle name="Normal 3 3 5 3 2 2" xfId="52685"/>
    <cellStyle name="Normal 3 3 5 3 2 2 2" xfId="52686"/>
    <cellStyle name="Normal 3 3 5 3 2 3" xfId="52687"/>
    <cellStyle name="Normal 3 3 5 3 3" xfId="52688"/>
    <cellStyle name="Normal 3 3 5 3 3 2" xfId="52689"/>
    <cellStyle name="Normal 3 3 5 3 4" xfId="52690"/>
    <cellStyle name="Normal 3 3 5 4" xfId="52691"/>
    <cellStyle name="Normal 3 3 5 4 2" xfId="52692"/>
    <cellStyle name="Normal 3 3 5 4 2 2" xfId="52693"/>
    <cellStyle name="Normal 3 3 5 4 3" xfId="52694"/>
    <cellStyle name="Normal 3 3 5 5" xfId="52695"/>
    <cellStyle name="Normal 3 3 5 5 2" xfId="52696"/>
    <cellStyle name="Normal 3 3 5 6" xfId="52697"/>
    <cellStyle name="Normal 3 3 6" xfId="52698"/>
    <cellStyle name="Normal 3 3 6 2" xfId="52699"/>
    <cellStyle name="Normal 3 3 6 2 2" xfId="52700"/>
    <cellStyle name="Normal 3 3 6 2 2 2" xfId="52701"/>
    <cellStyle name="Normal 3 3 6 2 2 2 2" xfId="52702"/>
    <cellStyle name="Normal 3 3 6 2 2 3" xfId="52703"/>
    <cellStyle name="Normal 3 3 6 2 3" xfId="52704"/>
    <cellStyle name="Normal 3 3 6 2 3 2" xfId="52705"/>
    <cellStyle name="Normal 3 3 6 2 4" xfId="52706"/>
    <cellStyle name="Normal 3 3 6 3" xfId="52707"/>
    <cellStyle name="Normal 3 3 6 3 2" xfId="52708"/>
    <cellStyle name="Normal 3 3 6 3 2 2" xfId="52709"/>
    <cellStyle name="Normal 3 3 6 3 2 2 2" xfId="52710"/>
    <cellStyle name="Normal 3 3 6 3 2 3" xfId="52711"/>
    <cellStyle name="Normal 3 3 6 3 3" xfId="52712"/>
    <cellStyle name="Normal 3 3 6 3 3 2" xfId="52713"/>
    <cellStyle name="Normal 3 3 6 3 4" xfId="52714"/>
    <cellStyle name="Normal 3 3 6 4" xfId="52715"/>
    <cellStyle name="Normal 3 3 6 4 2" xfId="52716"/>
    <cellStyle name="Normal 3 3 6 4 2 2" xfId="52717"/>
    <cellStyle name="Normal 3 3 6 4 3" xfId="52718"/>
    <cellStyle name="Normal 3 3 6 5" xfId="52719"/>
    <cellStyle name="Normal 3 3 6 5 2" xfId="52720"/>
    <cellStyle name="Normal 3 3 6 6" xfId="52721"/>
    <cellStyle name="Normal 3 3 7" xfId="52722"/>
    <cellStyle name="Normal 3 3 7 2" xfId="52723"/>
    <cellStyle name="Normal 3 3 7 2 2" xfId="52724"/>
    <cellStyle name="Normal 3 3 7 2 2 2" xfId="52725"/>
    <cellStyle name="Normal 3 3 7 2 3" xfId="52726"/>
    <cellStyle name="Normal 3 3 7 3" xfId="52727"/>
    <cellStyle name="Normal 3 3 7 3 2" xfId="52728"/>
    <cellStyle name="Normal 3 3 7 4" xfId="52729"/>
    <cellStyle name="Normal 3 3 8" xfId="52730"/>
    <cellStyle name="Normal 3 3 8 2" xfId="52731"/>
    <cellStyle name="Normal 3 3 8 2 2" xfId="52732"/>
    <cellStyle name="Normal 3 3 8 2 2 2" xfId="52733"/>
    <cellStyle name="Normal 3 3 8 2 3" xfId="52734"/>
    <cellStyle name="Normal 3 3 8 3" xfId="52735"/>
    <cellStyle name="Normal 3 3 8 3 2" xfId="52736"/>
    <cellStyle name="Normal 3 3 8 4" xfId="52737"/>
    <cellStyle name="Normal 3 3 9" xfId="52738"/>
    <cellStyle name="Normal 3 3 9 2" xfId="52739"/>
    <cellStyle name="Normal 3 3 9 2 2" xfId="52740"/>
    <cellStyle name="Normal 3 3 9 3" xfId="52741"/>
    <cellStyle name="Normal 3 4" xfId="54464"/>
    <cellStyle name="Normal 30" xfId="52742"/>
    <cellStyle name="Normal 31" xfId="52743"/>
    <cellStyle name="Normal 32" xfId="52744"/>
    <cellStyle name="Normal 33" xfId="52745"/>
    <cellStyle name="Normal 34" xfId="52746"/>
    <cellStyle name="Normal 35" xfId="52747"/>
    <cellStyle name="Normal 36" xfId="52748"/>
    <cellStyle name="Normal 37" xfId="52749"/>
    <cellStyle name="Normal 38" xfId="52750"/>
    <cellStyle name="Normal 39" xfId="52751"/>
    <cellStyle name="Normal 4" xfId="395"/>
    <cellStyle name="Normal 4 2" xfId="396"/>
    <cellStyle name="Normal 4 3" xfId="397"/>
    <cellStyle name="Normal 5" xfId="398"/>
    <cellStyle name="Normal 5 2" xfId="399"/>
    <cellStyle name="Normal 5 3" xfId="400"/>
    <cellStyle name="Normal 5 3 10" xfId="52752"/>
    <cellStyle name="Normal 5 3 10 2" xfId="52753"/>
    <cellStyle name="Normal 5 3 11" xfId="52754"/>
    <cellStyle name="Normal 5 3 11 2" xfId="52755"/>
    <cellStyle name="Normal 5 3 12" xfId="52756"/>
    <cellStyle name="Normal 5 3 2" xfId="401"/>
    <cellStyle name="Normal 5 3 2 10" xfId="52757"/>
    <cellStyle name="Normal 5 3 2 10 2" xfId="52758"/>
    <cellStyle name="Normal 5 3 2 11" xfId="52759"/>
    <cellStyle name="Normal 5 3 2 2" xfId="402"/>
    <cellStyle name="Normal 5 3 2 2 2" xfId="403"/>
    <cellStyle name="Normal 5 3 2 2 2 2" xfId="52760"/>
    <cellStyle name="Normal 5 3 2 2 2 2 2" xfId="52761"/>
    <cellStyle name="Normal 5 3 2 2 2 2 2 2" xfId="52762"/>
    <cellStyle name="Normal 5 3 2 2 2 2 2 2 2" xfId="52763"/>
    <cellStyle name="Normal 5 3 2 2 2 2 2 2 2 2" xfId="52764"/>
    <cellStyle name="Normal 5 3 2 2 2 2 2 2 3" xfId="52765"/>
    <cellStyle name="Normal 5 3 2 2 2 2 2 3" xfId="52766"/>
    <cellStyle name="Normal 5 3 2 2 2 2 2 3 2" xfId="52767"/>
    <cellStyle name="Normal 5 3 2 2 2 2 2 4" xfId="52768"/>
    <cellStyle name="Normal 5 3 2 2 2 2 3" xfId="52769"/>
    <cellStyle name="Normal 5 3 2 2 2 2 3 2" xfId="52770"/>
    <cellStyle name="Normal 5 3 2 2 2 2 3 2 2" xfId="52771"/>
    <cellStyle name="Normal 5 3 2 2 2 2 3 2 2 2" xfId="52772"/>
    <cellStyle name="Normal 5 3 2 2 2 2 3 2 3" xfId="52773"/>
    <cellStyle name="Normal 5 3 2 2 2 2 3 3" xfId="52774"/>
    <cellStyle name="Normal 5 3 2 2 2 2 3 3 2" xfId="52775"/>
    <cellStyle name="Normal 5 3 2 2 2 2 3 4" xfId="52776"/>
    <cellStyle name="Normal 5 3 2 2 2 2 4" xfId="52777"/>
    <cellStyle name="Normal 5 3 2 2 2 2 4 2" xfId="52778"/>
    <cellStyle name="Normal 5 3 2 2 2 2 4 2 2" xfId="52779"/>
    <cellStyle name="Normal 5 3 2 2 2 2 4 3" xfId="52780"/>
    <cellStyle name="Normal 5 3 2 2 2 2 5" xfId="52781"/>
    <cellStyle name="Normal 5 3 2 2 2 2 5 2" xfId="52782"/>
    <cellStyle name="Normal 5 3 2 2 2 2 6" xfId="52783"/>
    <cellStyle name="Normal 5 3 2 2 2 3" xfId="52784"/>
    <cellStyle name="Normal 5 3 2 2 2 3 2" xfId="52785"/>
    <cellStyle name="Normal 5 3 2 2 2 3 2 2" xfId="52786"/>
    <cellStyle name="Normal 5 3 2 2 2 3 2 2 2" xfId="52787"/>
    <cellStyle name="Normal 5 3 2 2 2 3 2 3" xfId="52788"/>
    <cellStyle name="Normal 5 3 2 2 2 3 3" xfId="52789"/>
    <cellStyle name="Normal 5 3 2 2 2 3 3 2" xfId="52790"/>
    <cellStyle name="Normal 5 3 2 2 2 3 4" xfId="52791"/>
    <cellStyle name="Normal 5 3 2 2 2 4" xfId="52792"/>
    <cellStyle name="Normal 5 3 2 2 2 4 2" xfId="52793"/>
    <cellStyle name="Normal 5 3 2 2 2 4 2 2" xfId="52794"/>
    <cellStyle name="Normal 5 3 2 2 2 4 2 2 2" xfId="52795"/>
    <cellStyle name="Normal 5 3 2 2 2 4 2 3" xfId="52796"/>
    <cellStyle name="Normal 5 3 2 2 2 4 3" xfId="52797"/>
    <cellStyle name="Normal 5 3 2 2 2 4 3 2" xfId="52798"/>
    <cellStyle name="Normal 5 3 2 2 2 4 4" xfId="52799"/>
    <cellStyle name="Normal 5 3 2 2 2 5" xfId="52800"/>
    <cellStyle name="Normal 5 3 2 2 2 5 2" xfId="52801"/>
    <cellStyle name="Normal 5 3 2 2 2 5 2 2" xfId="52802"/>
    <cellStyle name="Normal 5 3 2 2 2 5 3" xfId="52803"/>
    <cellStyle name="Normal 5 3 2 2 2 6" xfId="52804"/>
    <cellStyle name="Normal 5 3 2 2 2 6 2" xfId="52805"/>
    <cellStyle name="Normal 5 3 2 2 2 7" xfId="52806"/>
    <cellStyle name="Normal 5 3 2 2 3" xfId="52807"/>
    <cellStyle name="Normal 5 3 2 2 3 2" xfId="52808"/>
    <cellStyle name="Normal 5 3 2 2 3 2 2" xfId="52809"/>
    <cellStyle name="Normal 5 3 2 2 3 2 2 2" xfId="52810"/>
    <cellStyle name="Normal 5 3 2 2 3 2 2 2 2" xfId="52811"/>
    <cellStyle name="Normal 5 3 2 2 3 2 2 3" xfId="52812"/>
    <cellStyle name="Normal 5 3 2 2 3 2 3" xfId="52813"/>
    <cellStyle name="Normal 5 3 2 2 3 2 3 2" xfId="52814"/>
    <cellStyle name="Normal 5 3 2 2 3 2 4" xfId="52815"/>
    <cellStyle name="Normal 5 3 2 2 3 3" xfId="52816"/>
    <cellStyle name="Normal 5 3 2 2 3 3 2" xfId="52817"/>
    <cellStyle name="Normal 5 3 2 2 3 3 2 2" xfId="52818"/>
    <cellStyle name="Normal 5 3 2 2 3 3 2 2 2" xfId="52819"/>
    <cellStyle name="Normal 5 3 2 2 3 3 2 3" xfId="52820"/>
    <cellStyle name="Normal 5 3 2 2 3 3 3" xfId="52821"/>
    <cellStyle name="Normal 5 3 2 2 3 3 3 2" xfId="52822"/>
    <cellStyle name="Normal 5 3 2 2 3 3 4" xfId="52823"/>
    <cellStyle name="Normal 5 3 2 2 3 4" xfId="52824"/>
    <cellStyle name="Normal 5 3 2 2 3 4 2" xfId="52825"/>
    <cellStyle name="Normal 5 3 2 2 3 4 2 2" xfId="52826"/>
    <cellStyle name="Normal 5 3 2 2 3 4 3" xfId="52827"/>
    <cellStyle name="Normal 5 3 2 2 3 5" xfId="52828"/>
    <cellStyle name="Normal 5 3 2 2 3 5 2" xfId="52829"/>
    <cellStyle name="Normal 5 3 2 2 3 6" xfId="52830"/>
    <cellStyle name="Normal 5 3 2 2 4" xfId="52831"/>
    <cellStyle name="Normal 5 3 2 2 4 2" xfId="52832"/>
    <cellStyle name="Normal 5 3 2 2 4 2 2" xfId="52833"/>
    <cellStyle name="Normal 5 3 2 2 4 2 2 2" xfId="52834"/>
    <cellStyle name="Normal 5 3 2 2 4 2 3" xfId="52835"/>
    <cellStyle name="Normal 5 3 2 2 4 3" xfId="52836"/>
    <cellStyle name="Normal 5 3 2 2 4 3 2" xfId="52837"/>
    <cellStyle name="Normal 5 3 2 2 4 4" xfId="52838"/>
    <cellStyle name="Normal 5 3 2 2 5" xfId="52839"/>
    <cellStyle name="Normal 5 3 2 2 5 2" xfId="52840"/>
    <cellStyle name="Normal 5 3 2 2 5 2 2" xfId="52841"/>
    <cellStyle name="Normal 5 3 2 2 5 2 2 2" xfId="52842"/>
    <cellStyle name="Normal 5 3 2 2 5 2 3" xfId="52843"/>
    <cellStyle name="Normal 5 3 2 2 5 3" xfId="52844"/>
    <cellStyle name="Normal 5 3 2 2 5 3 2" xfId="52845"/>
    <cellStyle name="Normal 5 3 2 2 5 4" xfId="52846"/>
    <cellStyle name="Normal 5 3 2 2 6" xfId="52847"/>
    <cellStyle name="Normal 5 3 2 2 6 2" xfId="52848"/>
    <cellStyle name="Normal 5 3 2 2 6 2 2" xfId="52849"/>
    <cellStyle name="Normal 5 3 2 2 6 3" xfId="52850"/>
    <cellStyle name="Normal 5 3 2 2 7" xfId="52851"/>
    <cellStyle name="Normal 5 3 2 2 7 2" xfId="52852"/>
    <cellStyle name="Normal 5 3 2 2 8" xfId="52853"/>
    <cellStyle name="Normal 5 3 2 3" xfId="404"/>
    <cellStyle name="Normal 5 3 2 3 2" xfId="52854"/>
    <cellStyle name="Normal 5 3 2 3 2 2" xfId="52855"/>
    <cellStyle name="Normal 5 3 2 3 2 2 2" xfId="52856"/>
    <cellStyle name="Normal 5 3 2 3 2 2 2 2" xfId="52857"/>
    <cellStyle name="Normal 5 3 2 3 2 2 2 2 2" xfId="52858"/>
    <cellStyle name="Normal 5 3 2 3 2 2 2 3" xfId="52859"/>
    <cellStyle name="Normal 5 3 2 3 2 2 3" xfId="52860"/>
    <cellStyle name="Normal 5 3 2 3 2 2 3 2" xfId="52861"/>
    <cellStyle name="Normal 5 3 2 3 2 2 4" xfId="52862"/>
    <cellStyle name="Normal 5 3 2 3 2 3" xfId="52863"/>
    <cellStyle name="Normal 5 3 2 3 2 3 2" xfId="52864"/>
    <cellStyle name="Normal 5 3 2 3 2 3 2 2" xfId="52865"/>
    <cellStyle name="Normal 5 3 2 3 2 3 2 2 2" xfId="52866"/>
    <cellStyle name="Normal 5 3 2 3 2 3 2 3" xfId="52867"/>
    <cellStyle name="Normal 5 3 2 3 2 3 3" xfId="52868"/>
    <cellStyle name="Normal 5 3 2 3 2 3 3 2" xfId="52869"/>
    <cellStyle name="Normal 5 3 2 3 2 3 4" xfId="52870"/>
    <cellStyle name="Normal 5 3 2 3 2 4" xfId="52871"/>
    <cellStyle name="Normal 5 3 2 3 2 4 2" xfId="52872"/>
    <cellStyle name="Normal 5 3 2 3 2 4 2 2" xfId="52873"/>
    <cellStyle name="Normal 5 3 2 3 2 4 3" xfId="52874"/>
    <cellStyle name="Normal 5 3 2 3 2 5" xfId="52875"/>
    <cellStyle name="Normal 5 3 2 3 2 5 2" xfId="52876"/>
    <cellStyle name="Normal 5 3 2 3 2 6" xfId="52877"/>
    <cellStyle name="Normal 5 3 2 3 3" xfId="52878"/>
    <cellStyle name="Normal 5 3 2 3 3 2" xfId="52879"/>
    <cellStyle name="Normal 5 3 2 3 3 2 2" xfId="52880"/>
    <cellStyle name="Normal 5 3 2 3 3 2 2 2" xfId="52881"/>
    <cellStyle name="Normal 5 3 2 3 3 2 3" xfId="52882"/>
    <cellStyle name="Normal 5 3 2 3 3 3" xfId="52883"/>
    <cellStyle name="Normal 5 3 2 3 3 3 2" xfId="52884"/>
    <cellStyle name="Normal 5 3 2 3 3 4" xfId="52885"/>
    <cellStyle name="Normal 5 3 2 3 4" xfId="52886"/>
    <cellStyle name="Normal 5 3 2 3 4 2" xfId="52887"/>
    <cellStyle name="Normal 5 3 2 3 4 2 2" xfId="52888"/>
    <cellStyle name="Normal 5 3 2 3 4 2 2 2" xfId="52889"/>
    <cellStyle name="Normal 5 3 2 3 4 2 3" xfId="52890"/>
    <cellStyle name="Normal 5 3 2 3 4 3" xfId="52891"/>
    <cellStyle name="Normal 5 3 2 3 4 3 2" xfId="52892"/>
    <cellStyle name="Normal 5 3 2 3 4 4" xfId="52893"/>
    <cellStyle name="Normal 5 3 2 3 5" xfId="52894"/>
    <cellStyle name="Normal 5 3 2 3 5 2" xfId="52895"/>
    <cellStyle name="Normal 5 3 2 3 5 2 2" xfId="52896"/>
    <cellStyle name="Normal 5 3 2 3 5 3" xfId="52897"/>
    <cellStyle name="Normal 5 3 2 3 6" xfId="52898"/>
    <cellStyle name="Normal 5 3 2 3 6 2" xfId="52899"/>
    <cellStyle name="Normal 5 3 2 3 7" xfId="52900"/>
    <cellStyle name="Normal 5 3 2 4" xfId="52901"/>
    <cellStyle name="Normal 5 3 2 4 2" xfId="52902"/>
    <cellStyle name="Normal 5 3 2 4 2 2" xfId="52903"/>
    <cellStyle name="Normal 5 3 2 4 2 2 2" xfId="52904"/>
    <cellStyle name="Normal 5 3 2 4 2 2 2 2" xfId="52905"/>
    <cellStyle name="Normal 5 3 2 4 2 2 3" xfId="52906"/>
    <cellStyle name="Normal 5 3 2 4 2 3" xfId="52907"/>
    <cellStyle name="Normal 5 3 2 4 2 3 2" xfId="52908"/>
    <cellStyle name="Normal 5 3 2 4 2 4" xfId="52909"/>
    <cellStyle name="Normal 5 3 2 4 3" xfId="52910"/>
    <cellStyle name="Normal 5 3 2 4 3 2" xfId="52911"/>
    <cellStyle name="Normal 5 3 2 4 3 2 2" xfId="52912"/>
    <cellStyle name="Normal 5 3 2 4 3 2 2 2" xfId="52913"/>
    <cellStyle name="Normal 5 3 2 4 3 2 3" xfId="52914"/>
    <cellStyle name="Normal 5 3 2 4 3 3" xfId="52915"/>
    <cellStyle name="Normal 5 3 2 4 3 3 2" xfId="52916"/>
    <cellStyle name="Normal 5 3 2 4 3 4" xfId="52917"/>
    <cellStyle name="Normal 5 3 2 4 4" xfId="52918"/>
    <cellStyle name="Normal 5 3 2 4 4 2" xfId="52919"/>
    <cellStyle name="Normal 5 3 2 4 4 2 2" xfId="52920"/>
    <cellStyle name="Normal 5 3 2 4 4 3" xfId="52921"/>
    <cellStyle name="Normal 5 3 2 4 5" xfId="52922"/>
    <cellStyle name="Normal 5 3 2 4 5 2" xfId="52923"/>
    <cellStyle name="Normal 5 3 2 4 6" xfId="52924"/>
    <cellStyle name="Normal 5 3 2 5" xfId="52925"/>
    <cellStyle name="Normal 5 3 2 5 2" xfId="52926"/>
    <cellStyle name="Normal 5 3 2 5 2 2" xfId="52927"/>
    <cellStyle name="Normal 5 3 2 5 2 2 2" xfId="52928"/>
    <cellStyle name="Normal 5 3 2 5 2 2 2 2" xfId="52929"/>
    <cellStyle name="Normal 5 3 2 5 2 2 3" xfId="52930"/>
    <cellStyle name="Normal 5 3 2 5 2 3" xfId="52931"/>
    <cellStyle name="Normal 5 3 2 5 2 3 2" xfId="52932"/>
    <cellStyle name="Normal 5 3 2 5 2 4" xfId="52933"/>
    <cellStyle name="Normal 5 3 2 5 3" xfId="52934"/>
    <cellStyle name="Normal 5 3 2 5 3 2" xfId="52935"/>
    <cellStyle name="Normal 5 3 2 5 3 2 2" xfId="52936"/>
    <cellStyle name="Normal 5 3 2 5 3 2 2 2" xfId="52937"/>
    <cellStyle name="Normal 5 3 2 5 3 2 3" xfId="52938"/>
    <cellStyle name="Normal 5 3 2 5 3 3" xfId="52939"/>
    <cellStyle name="Normal 5 3 2 5 3 3 2" xfId="52940"/>
    <cellStyle name="Normal 5 3 2 5 3 4" xfId="52941"/>
    <cellStyle name="Normal 5 3 2 5 4" xfId="52942"/>
    <cellStyle name="Normal 5 3 2 5 4 2" xfId="52943"/>
    <cellStyle name="Normal 5 3 2 5 4 2 2" xfId="52944"/>
    <cellStyle name="Normal 5 3 2 5 4 3" xfId="52945"/>
    <cellStyle name="Normal 5 3 2 5 5" xfId="52946"/>
    <cellStyle name="Normal 5 3 2 5 5 2" xfId="52947"/>
    <cellStyle name="Normal 5 3 2 5 6" xfId="52948"/>
    <cellStyle name="Normal 5 3 2 6" xfId="52949"/>
    <cellStyle name="Normal 5 3 2 6 2" xfId="52950"/>
    <cellStyle name="Normal 5 3 2 6 2 2" xfId="52951"/>
    <cellStyle name="Normal 5 3 2 6 2 2 2" xfId="52952"/>
    <cellStyle name="Normal 5 3 2 6 2 3" xfId="52953"/>
    <cellStyle name="Normal 5 3 2 6 3" xfId="52954"/>
    <cellStyle name="Normal 5 3 2 6 3 2" xfId="52955"/>
    <cellStyle name="Normal 5 3 2 6 4" xfId="52956"/>
    <cellStyle name="Normal 5 3 2 7" xfId="52957"/>
    <cellStyle name="Normal 5 3 2 7 2" xfId="52958"/>
    <cellStyle name="Normal 5 3 2 7 2 2" xfId="52959"/>
    <cellStyle name="Normal 5 3 2 7 2 2 2" xfId="52960"/>
    <cellStyle name="Normal 5 3 2 7 2 3" xfId="52961"/>
    <cellStyle name="Normal 5 3 2 7 3" xfId="52962"/>
    <cellStyle name="Normal 5 3 2 7 3 2" xfId="52963"/>
    <cellStyle name="Normal 5 3 2 7 4" xfId="52964"/>
    <cellStyle name="Normal 5 3 2 8" xfId="52965"/>
    <cellStyle name="Normal 5 3 2 8 2" xfId="52966"/>
    <cellStyle name="Normal 5 3 2 8 2 2" xfId="52967"/>
    <cellStyle name="Normal 5 3 2 8 3" xfId="52968"/>
    <cellStyle name="Normal 5 3 2 9" xfId="52969"/>
    <cellStyle name="Normal 5 3 2 9 2" xfId="52970"/>
    <cellStyle name="Normal 5 3 3" xfId="405"/>
    <cellStyle name="Normal 5 3 3 2" xfId="406"/>
    <cellStyle name="Normal 5 3 3 2 2" xfId="52971"/>
    <cellStyle name="Normal 5 3 3 2 2 2" xfId="52972"/>
    <cellStyle name="Normal 5 3 3 2 2 2 2" xfId="52973"/>
    <cellStyle name="Normal 5 3 3 2 2 2 2 2" xfId="52974"/>
    <cellStyle name="Normal 5 3 3 2 2 2 2 2 2" xfId="52975"/>
    <cellStyle name="Normal 5 3 3 2 2 2 2 3" xfId="52976"/>
    <cellStyle name="Normal 5 3 3 2 2 2 3" xfId="52977"/>
    <cellStyle name="Normal 5 3 3 2 2 2 3 2" xfId="52978"/>
    <cellStyle name="Normal 5 3 3 2 2 2 4" xfId="52979"/>
    <cellStyle name="Normal 5 3 3 2 2 3" xfId="52980"/>
    <cellStyle name="Normal 5 3 3 2 2 3 2" xfId="52981"/>
    <cellStyle name="Normal 5 3 3 2 2 3 2 2" xfId="52982"/>
    <cellStyle name="Normal 5 3 3 2 2 3 2 2 2" xfId="52983"/>
    <cellStyle name="Normal 5 3 3 2 2 3 2 3" xfId="52984"/>
    <cellStyle name="Normal 5 3 3 2 2 3 3" xfId="52985"/>
    <cellStyle name="Normal 5 3 3 2 2 3 3 2" xfId="52986"/>
    <cellStyle name="Normal 5 3 3 2 2 3 4" xfId="52987"/>
    <cellStyle name="Normal 5 3 3 2 2 4" xfId="52988"/>
    <cellStyle name="Normal 5 3 3 2 2 4 2" xfId="52989"/>
    <cellStyle name="Normal 5 3 3 2 2 4 2 2" xfId="52990"/>
    <cellStyle name="Normal 5 3 3 2 2 4 3" xfId="52991"/>
    <cellStyle name="Normal 5 3 3 2 2 5" xfId="52992"/>
    <cellStyle name="Normal 5 3 3 2 2 5 2" xfId="52993"/>
    <cellStyle name="Normal 5 3 3 2 2 6" xfId="52994"/>
    <cellStyle name="Normal 5 3 3 2 3" xfId="52995"/>
    <cellStyle name="Normal 5 3 3 2 3 2" xfId="52996"/>
    <cellStyle name="Normal 5 3 3 2 3 2 2" xfId="52997"/>
    <cellStyle name="Normal 5 3 3 2 3 2 2 2" xfId="52998"/>
    <cellStyle name="Normal 5 3 3 2 3 2 3" xfId="52999"/>
    <cellStyle name="Normal 5 3 3 2 3 3" xfId="53000"/>
    <cellStyle name="Normal 5 3 3 2 3 3 2" xfId="53001"/>
    <cellStyle name="Normal 5 3 3 2 3 4" xfId="53002"/>
    <cellStyle name="Normal 5 3 3 2 4" xfId="53003"/>
    <cellStyle name="Normal 5 3 3 2 4 2" xfId="53004"/>
    <cellStyle name="Normal 5 3 3 2 4 2 2" xfId="53005"/>
    <cellStyle name="Normal 5 3 3 2 4 2 2 2" xfId="53006"/>
    <cellStyle name="Normal 5 3 3 2 4 2 3" xfId="53007"/>
    <cellStyle name="Normal 5 3 3 2 4 3" xfId="53008"/>
    <cellStyle name="Normal 5 3 3 2 4 3 2" xfId="53009"/>
    <cellStyle name="Normal 5 3 3 2 4 4" xfId="53010"/>
    <cellStyle name="Normal 5 3 3 2 5" xfId="53011"/>
    <cellStyle name="Normal 5 3 3 2 5 2" xfId="53012"/>
    <cellStyle name="Normal 5 3 3 2 5 2 2" xfId="53013"/>
    <cellStyle name="Normal 5 3 3 2 5 3" xfId="53014"/>
    <cellStyle name="Normal 5 3 3 2 6" xfId="53015"/>
    <cellStyle name="Normal 5 3 3 2 6 2" xfId="53016"/>
    <cellStyle name="Normal 5 3 3 2 7" xfId="53017"/>
    <cellStyle name="Normal 5 3 3 3" xfId="53018"/>
    <cellStyle name="Normal 5 3 3 3 2" xfId="53019"/>
    <cellStyle name="Normal 5 3 3 3 2 2" xfId="53020"/>
    <cellStyle name="Normal 5 3 3 3 2 2 2" xfId="53021"/>
    <cellStyle name="Normal 5 3 3 3 2 2 2 2" xfId="53022"/>
    <cellStyle name="Normal 5 3 3 3 2 2 3" xfId="53023"/>
    <cellStyle name="Normal 5 3 3 3 2 3" xfId="53024"/>
    <cellStyle name="Normal 5 3 3 3 2 3 2" xfId="53025"/>
    <cellStyle name="Normal 5 3 3 3 2 4" xfId="53026"/>
    <cellStyle name="Normal 5 3 3 3 3" xfId="53027"/>
    <cellStyle name="Normal 5 3 3 3 3 2" xfId="53028"/>
    <cellStyle name="Normal 5 3 3 3 3 2 2" xfId="53029"/>
    <cellStyle name="Normal 5 3 3 3 3 2 2 2" xfId="53030"/>
    <cellStyle name="Normal 5 3 3 3 3 2 3" xfId="53031"/>
    <cellStyle name="Normal 5 3 3 3 3 3" xfId="53032"/>
    <cellStyle name="Normal 5 3 3 3 3 3 2" xfId="53033"/>
    <cellStyle name="Normal 5 3 3 3 3 4" xfId="53034"/>
    <cellStyle name="Normal 5 3 3 3 4" xfId="53035"/>
    <cellStyle name="Normal 5 3 3 3 4 2" xfId="53036"/>
    <cellStyle name="Normal 5 3 3 3 4 2 2" xfId="53037"/>
    <cellStyle name="Normal 5 3 3 3 4 3" xfId="53038"/>
    <cellStyle name="Normal 5 3 3 3 5" xfId="53039"/>
    <cellStyle name="Normal 5 3 3 3 5 2" xfId="53040"/>
    <cellStyle name="Normal 5 3 3 3 6" xfId="53041"/>
    <cellStyle name="Normal 5 3 3 4" xfId="53042"/>
    <cellStyle name="Normal 5 3 3 4 2" xfId="53043"/>
    <cellStyle name="Normal 5 3 3 4 2 2" xfId="53044"/>
    <cellStyle name="Normal 5 3 3 4 2 2 2" xfId="53045"/>
    <cellStyle name="Normal 5 3 3 4 2 3" xfId="53046"/>
    <cellStyle name="Normal 5 3 3 4 3" xfId="53047"/>
    <cellStyle name="Normal 5 3 3 4 3 2" xfId="53048"/>
    <cellStyle name="Normal 5 3 3 4 4" xfId="53049"/>
    <cellStyle name="Normal 5 3 3 5" xfId="53050"/>
    <cellStyle name="Normal 5 3 3 5 2" xfId="53051"/>
    <cellStyle name="Normal 5 3 3 5 2 2" xfId="53052"/>
    <cellStyle name="Normal 5 3 3 5 2 2 2" xfId="53053"/>
    <cellStyle name="Normal 5 3 3 5 2 3" xfId="53054"/>
    <cellStyle name="Normal 5 3 3 5 3" xfId="53055"/>
    <cellStyle name="Normal 5 3 3 5 3 2" xfId="53056"/>
    <cellStyle name="Normal 5 3 3 5 4" xfId="53057"/>
    <cellStyle name="Normal 5 3 3 6" xfId="53058"/>
    <cellStyle name="Normal 5 3 3 6 2" xfId="53059"/>
    <cellStyle name="Normal 5 3 3 6 2 2" xfId="53060"/>
    <cellStyle name="Normal 5 3 3 6 3" xfId="53061"/>
    <cellStyle name="Normal 5 3 3 7" xfId="53062"/>
    <cellStyle name="Normal 5 3 3 7 2" xfId="53063"/>
    <cellStyle name="Normal 5 3 3 8" xfId="53064"/>
    <cellStyle name="Normal 5 3 4" xfId="407"/>
    <cellStyle name="Normal 5 3 4 2" xfId="53065"/>
    <cellStyle name="Normal 5 3 4 2 2" xfId="53066"/>
    <cellStyle name="Normal 5 3 4 2 2 2" xfId="53067"/>
    <cellStyle name="Normal 5 3 4 2 2 2 2" xfId="53068"/>
    <cellStyle name="Normal 5 3 4 2 2 2 2 2" xfId="53069"/>
    <cellStyle name="Normal 5 3 4 2 2 2 3" xfId="53070"/>
    <cellStyle name="Normal 5 3 4 2 2 3" xfId="53071"/>
    <cellStyle name="Normal 5 3 4 2 2 3 2" xfId="53072"/>
    <cellStyle name="Normal 5 3 4 2 2 4" xfId="53073"/>
    <cellStyle name="Normal 5 3 4 2 3" xfId="53074"/>
    <cellStyle name="Normal 5 3 4 2 3 2" xfId="53075"/>
    <cellStyle name="Normal 5 3 4 2 3 2 2" xfId="53076"/>
    <cellStyle name="Normal 5 3 4 2 3 2 2 2" xfId="53077"/>
    <cellStyle name="Normal 5 3 4 2 3 2 3" xfId="53078"/>
    <cellStyle name="Normal 5 3 4 2 3 3" xfId="53079"/>
    <cellStyle name="Normal 5 3 4 2 3 3 2" xfId="53080"/>
    <cellStyle name="Normal 5 3 4 2 3 4" xfId="53081"/>
    <cellStyle name="Normal 5 3 4 2 4" xfId="53082"/>
    <cellStyle name="Normal 5 3 4 2 4 2" xfId="53083"/>
    <cellStyle name="Normal 5 3 4 2 4 2 2" xfId="53084"/>
    <cellStyle name="Normal 5 3 4 2 4 3" xfId="53085"/>
    <cellStyle name="Normal 5 3 4 2 5" xfId="53086"/>
    <cellStyle name="Normal 5 3 4 2 5 2" xfId="53087"/>
    <cellStyle name="Normal 5 3 4 2 6" xfId="53088"/>
    <cellStyle name="Normal 5 3 4 3" xfId="53089"/>
    <cellStyle name="Normal 5 3 4 3 2" xfId="53090"/>
    <cellStyle name="Normal 5 3 4 3 2 2" xfId="53091"/>
    <cellStyle name="Normal 5 3 4 3 2 2 2" xfId="53092"/>
    <cellStyle name="Normal 5 3 4 3 2 3" xfId="53093"/>
    <cellStyle name="Normal 5 3 4 3 3" xfId="53094"/>
    <cellStyle name="Normal 5 3 4 3 3 2" xfId="53095"/>
    <cellStyle name="Normal 5 3 4 3 4" xfId="53096"/>
    <cellStyle name="Normal 5 3 4 4" xfId="53097"/>
    <cellStyle name="Normal 5 3 4 4 2" xfId="53098"/>
    <cellStyle name="Normal 5 3 4 4 2 2" xfId="53099"/>
    <cellStyle name="Normal 5 3 4 4 2 2 2" xfId="53100"/>
    <cellStyle name="Normal 5 3 4 4 2 3" xfId="53101"/>
    <cellStyle name="Normal 5 3 4 4 3" xfId="53102"/>
    <cellStyle name="Normal 5 3 4 4 3 2" xfId="53103"/>
    <cellStyle name="Normal 5 3 4 4 4" xfId="53104"/>
    <cellStyle name="Normal 5 3 4 5" xfId="53105"/>
    <cellStyle name="Normal 5 3 4 5 2" xfId="53106"/>
    <cellStyle name="Normal 5 3 4 5 2 2" xfId="53107"/>
    <cellStyle name="Normal 5 3 4 5 3" xfId="53108"/>
    <cellStyle name="Normal 5 3 4 6" xfId="53109"/>
    <cellStyle name="Normal 5 3 4 6 2" xfId="53110"/>
    <cellStyle name="Normal 5 3 4 7" xfId="53111"/>
    <cellStyle name="Normal 5 3 5" xfId="53112"/>
    <cellStyle name="Normal 5 3 5 2" xfId="53113"/>
    <cellStyle name="Normal 5 3 5 2 2" xfId="53114"/>
    <cellStyle name="Normal 5 3 5 2 2 2" xfId="53115"/>
    <cellStyle name="Normal 5 3 5 2 2 2 2" xfId="53116"/>
    <cellStyle name="Normal 5 3 5 2 2 3" xfId="53117"/>
    <cellStyle name="Normal 5 3 5 2 3" xfId="53118"/>
    <cellStyle name="Normal 5 3 5 2 3 2" xfId="53119"/>
    <cellStyle name="Normal 5 3 5 2 4" xfId="53120"/>
    <cellStyle name="Normal 5 3 5 3" xfId="53121"/>
    <cellStyle name="Normal 5 3 5 3 2" xfId="53122"/>
    <cellStyle name="Normal 5 3 5 3 2 2" xfId="53123"/>
    <cellStyle name="Normal 5 3 5 3 2 2 2" xfId="53124"/>
    <cellStyle name="Normal 5 3 5 3 2 3" xfId="53125"/>
    <cellStyle name="Normal 5 3 5 3 3" xfId="53126"/>
    <cellStyle name="Normal 5 3 5 3 3 2" xfId="53127"/>
    <cellStyle name="Normal 5 3 5 3 4" xfId="53128"/>
    <cellStyle name="Normal 5 3 5 4" xfId="53129"/>
    <cellStyle name="Normal 5 3 5 4 2" xfId="53130"/>
    <cellStyle name="Normal 5 3 5 4 2 2" xfId="53131"/>
    <cellStyle name="Normal 5 3 5 4 3" xfId="53132"/>
    <cellStyle name="Normal 5 3 5 5" xfId="53133"/>
    <cellStyle name="Normal 5 3 5 5 2" xfId="53134"/>
    <cellStyle name="Normal 5 3 5 6" xfId="53135"/>
    <cellStyle name="Normal 5 3 6" xfId="53136"/>
    <cellStyle name="Normal 5 3 6 2" xfId="53137"/>
    <cellStyle name="Normal 5 3 6 2 2" xfId="53138"/>
    <cellStyle name="Normal 5 3 6 2 2 2" xfId="53139"/>
    <cellStyle name="Normal 5 3 6 2 2 2 2" xfId="53140"/>
    <cellStyle name="Normal 5 3 6 2 2 3" xfId="53141"/>
    <cellStyle name="Normal 5 3 6 2 3" xfId="53142"/>
    <cellStyle name="Normal 5 3 6 2 3 2" xfId="53143"/>
    <cellStyle name="Normal 5 3 6 2 4" xfId="53144"/>
    <cellStyle name="Normal 5 3 6 3" xfId="53145"/>
    <cellStyle name="Normal 5 3 6 3 2" xfId="53146"/>
    <cellStyle name="Normal 5 3 6 3 2 2" xfId="53147"/>
    <cellStyle name="Normal 5 3 6 3 2 2 2" xfId="53148"/>
    <cellStyle name="Normal 5 3 6 3 2 3" xfId="53149"/>
    <cellStyle name="Normal 5 3 6 3 3" xfId="53150"/>
    <cellStyle name="Normal 5 3 6 3 3 2" xfId="53151"/>
    <cellStyle name="Normal 5 3 6 3 4" xfId="53152"/>
    <cellStyle name="Normal 5 3 6 4" xfId="53153"/>
    <cellStyle name="Normal 5 3 6 4 2" xfId="53154"/>
    <cellStyle name="Normal 5 3 6 4 2 2" xfId="53155"/>
    <cellStyle name="Normal 5 3 6 4 3" xfId="53156"/>
    <cellStyle name="Normal 5 3 6 5" xfId="53157"/>
    <cellStyle name="Normal 5 3 6 5 2" xfId="53158"/>
    <cellStyle name="Normal 5 3 6 6" xfId="53159"/>
    <cellStyle name="Normal 5 3 7" xfId="53160"/>
    <cellStyle name="Normal 5 3 7 2" xfId="53161"/>
    <cellStyle name="Normal 5 3 7 2 2" xfId="53162"/>
    <cellStyle name="Normal 5 3 7 2 2 2" xfId="53163"/>
    <cellStyle name="Normal 5 3 7 2 3" xfId="53164"/>
    <cellStyle name="Normal 5 3 7 3" xfId="53165"/>
    <cellStyle name="Normal 5 3 7 3 2" xfId="53166"/>
    <cellStyle name="Normal 5 3 7 4" xfId="53167"/>
    <cellStyle name="Normal 5 3 8" xfId="53168"/>
    <cellStyle name="Normal 5 3 8 2" xfId="53169"/>
    <cellStyle name="Normal 5 3 8 2 2" xfId="53170"/>
    <cellStyle name="Normal 5 3 8 2 2 2" xfId="53171"/>
    <cellStyle name="Normal 5 3 8 2 3" xfId="53172"/>
    <cellStyle name="Normal 5 3 8 3" xfId="53173"/>
    <cellStyle name="Normal 5 3 8 3 2" xfId="53174"/>
    <cellStyle name="Normal 5 3 8 4" xfId="53175"/>
    <cellStyle name="Normal 5 3 9" xfId="53176"/>
    <cellStyle name="Normal 5 3 9 2" xfId="53177"/>
    <cellStyle name="Normal 5 3 9 2 2" xfId="53178"/>
    <cellStyle name="Normal 5 3 9 3" xfId="53179"/>
    <cellStyle name="Normal 6" xfId="408"/>
    <cellStyle name="Normal 6 2" xfId="409"/>
    <cellStyle name="Normal 6 3" xfId="410"/>
    <cellStyle name="Normal 6 4" xfId="411"/>
    <cellStyle name="Normal 6 4 2" xfId="412"/>
    <cellStyle name="Normal 7" xfId="413"/>
    <cellStyle name="Normal 7 10" xfId="53180"/>
    <cellStyle name="Normal 7 10 2" xfId="53181"/>
    <cellStyle name="Normal 7 10 2 2" xfId="53182"/>
    <cellStyle name="Normal 7 10 3" xfId="53183"/>
    <cellStyle name="Normal 7 11" xfId="53184"/>
    <cellStyle name="Normal 7 11 2" xfId="53185"/>
    <cellStyle name="Normal 7 12" xfId="53186"/>
    <cellStyle name="Normal 7 12 2" xfId="53187"/>
    <cellStyle name="Normal 7 13" xfId="53188"/>
    <cellStyle name="Normal 7 2" xfId="414"/>
    <cellStyle name="Normal 7 2 10" xfId="53189"/>
    <cellStyle name="Normal 7 2 10 2" xfId="53190"/>
    <cellStyle name="Normal 7 2 11" xfId="53191"/>
    <cellStyle name="Normal 7 2 11 2" xfId="53192"/>
    <cellStyle name="Normal 7 2 12" xfId="53193"/>
    <cellStyle name="Normal 7 2 2" xfId="415"/>
    <cellStyle name="Normal 7 2 2 10" xfId="53194"/>
    <cellStyle name="Normal 7 2 2 10 2" xfId="53195"/>
    <cellStyle name="Normal 7 2 2 11" xfId="53196"/>
    <cellStyle name="Normal 7 2 2 2" xfId="416"/>
    <cellStyle name="Normal 7 2 2 2 2" xfId="417"/>
    <cellStyle name="Normal 7 2 2 2 2 2" xfId="53197"/>
    <cellStyle name="Normal 7 2 2 2 2 2 2" xfId="53198"/>
    <cellStyle name="Normal 7 2 2 2 2 2 2 2" xfId="53199"/>
    <cellStyle name="Normal 7 2 2 2 2 2 2 2 2" xfId="53200"/>
    <cellStyle name="Normal 7 2 2 2 2 2 2 2 2 2" xfId="53201"/>
    <cellStyle name="Normal 7 2 2 2 2 2 2 2 3" xfId="53202"/>
    <cellStyle name="Normal 7 2 2 2 2 2 2 3" xfId="53203"/>
    <cellStyle name="Normal 7 2 2 2 2 2 2 3 2" xfId="53204"/>
    <cellStyle name="Normal 7 2 2 2 2 2 2 4" xfId="53205"/>
    <cellStyle name="Normal 7 2 2 2 2 2 3" xfId="53206"/>
    <cellStyle name="Normal 7 2 2 2 2 2 3 2" xfId="53207"/>
    <cellStyle name="Normal 7 2 2 2 2 2 3 2 2" xfId="53208"/>
    <cellStyle name="Normal 7 2 2 2 2 2 3 2 2 2" xfId="53209"/>
    <cellStyle name="Normal 7 2 2 2 2 2 3 2 3" xfId="53210"/>
    <cellStyle name="Normal 7 2 2 2 2 2 3 3" xfId="53211"/>
    <cellStyle name="Normal 7 2 2 2 2 2 3 3 2" xfId="53212"/>
    <cellStyle name="Normal 7 2 2 2 2 2 3 4" xfId="53213"/>
    <cellStyle name="Normal 7 2 2 2 2 2 4" xfId="53214"/>
    <cellStyle name="Normal 7 2 2 2 2 2 4 2" xfId="53215"/>
    <cellStyle name="Normal 7 2 2 2 2 2 4 2 2" xfId="53216"/>
    <cellStyle name="Normal 7 2 2 2 2 2 4 3" xfId="53217"/>
    <cellStyle name="Normal 7 2 2 2 2 2 5" xfId="53218"/>
    <cellStyle name="Normal 7 2 2 2 2 2 5 2" xfId="53219"/>
    <cellStyle name="Normal 7 2 2 2 2 2 6" xfId="53220"/>
    <cellStyle name="Normal 7 2 2 2 2 3" xfId="53221"/>
    <cellStyle name="Normal 7 2 2 2 2 3 2" xfId="53222"/>
    <cellStyle name="Normal 7 2 2 2 2 3 2 2" xfId="53223"/>
    <cellStyle name="Normal 7 2 2 2 2 3 2 2 2" xfId="53224"/>
    <cellStyle name="Normal 7 2 2 2 2 3 2 3" xfId="53225"/>
    <cellStyle name="Normal 7 2 2 2 2 3 3" xfId="53226"/>
    <cellStyle name="Normal 7 2 2 2 2 3 3 2" xfId="53227"/>
    <cellStyle name="Normal 7 2 2 2 2 3 4" xfId="53228"/>
    <cellStyle name="Normal 7 2 2 2 2 4" xfId="53229"/>
    <cellStyle name="Normal 7 2 2 2 2 4 2" xfId="53230"/>
    <cellStyle name="Normal 7 2 2 2 2 4 2 2" xfId="53231"/>
    <cellStyle name="Normal 7 2 2 2 2 4 2 2 2" xfId="53232"/>
    <cellStyle name="Normal 7 2 2 2 2 4 2 3" xfId="53233"/>
    <cellStyle name="Normal 7 2 2 2 2 4 3" xfId="53234"/>
    <cellStyle name="Normal 7 2 2 2 2 4 3 2" xfId="53235"/>
    <cellStyle name="Normal 7 2 2 2 2 4 4" xfId="53236"/>
    <cellStyle name="Normal 7 2 2 2 2 5" xfId="53237"/>
    <cellStyle name="Normal 7 2 2 2 2 5 2" xfId="53238"/>
    <cellStyle name="Normal 7 2 2 2 2 5 2 2" xfId="53239"/>
    <cellStyle name="Normal 7 2 2 2 2 5 3" xfId="53240"/>
    <cellStyle name="Normal 7 2 2 2 2 6" xfId="53241"/>
    <cellStyle name="Normal 7 2 2 2 2 6 2" xfId="53242"/>
    <cellStyle name="Normal 7 2 2 2 2 7" xfId="53243"/>
    <cellStyle name="Normal 7 2 2 2 3" xfId="53244"/>
    <cellStyle name="Normal 7 2 2 2 3 2" xfId="53245"/>
    <cellStyle name="Normal 7 2 2 2 3 2 2" xfId="53246"/>
    <cellStyle name="Normal 7 2 2 2 3 2 2 2" xfId="53247"/>
    <cellStyle name="Normal 7 2 2 2 3 2 2 2 2" xfId="53248"/>
    <cellStyle name="Normal 7 2 2 2 3 2 2 3" xfId="53249"/>
    <cellStyle name="Normal 7 2 2 2 3 2 3" xfId="53250"/>
    <cellStyle name="Normal 7 2 2 2 3 2 3 2" xfId="53251"/>
    <cellStyle name="Normal 7 2 2 2 3 2 4" xfId="53252"/>
    <cellStyle name="Normal 7 2 2 2 3 3" xfId="53253"/>
    <cellStyle name="Normal 7 2 2 2 3 3 2" xfId="53254"/>
    <cellStyle name="Normal 7 2 2 2 3 3 2 2" xfId="53255"/>
    <cellStyle name="Normal 7 2 2 2 3 3 2 2 2" xfId="53256"/>
    <cellStyle name="Normal 7 2 2 2 3 3 2 3" xfId="53257"/>
    <cellStyle name="Normal 7 2 2 2 3 3 3" xfId="53258"/>
    <cellStyle name="Normal 7 2 2 2 3 3 3 2" xfId="53259"/>
    <cellStyle name="Normal 7 2 2 2 3 3 4" xfId="53260"/>
    <cellStyle name="Normal 7 2 2 2 3 4" xfId="53261"/>
    <cellStyle name="Normal 7 2 2 2 3 4 2" xfId="53262"/>
    <cellStyle name="Normal 7 2 2 2 3 4 2 2" xfId="53263"/>
    <cellStyle name="Normal 7 2 2 2 3 4 3" xfId="53264"/>
    <cellStyle name="Normal 7 2 2 2 3 5" xfId="53265"/>
    <cellStyle name="Normal 7 2 2 2 3 5 2" xfId="53266"/>
    <cellStyle name="Normal 7 2 2 2 3 6" xfId="53267"/>
    <cellStyle name="Normal 7 2 2 2 4" xfId="53268"/>
    <cellStyle name="Normal 7 2 2 2 4 2" xfId="53269"/>
    <cellStyle name="Normal 7 2 2 2 4 2 2" xfId="53270"/>
    <cellStyle name="Normal 7 2 2 2 4 2 2 2" xfId="53271"/>
    <cellStyle name="Normal 7 2 2 2 4 2 3" xfId="53272"/>
    <cellStyle name="Normal 7 2 2 2 4 3" xfId="53273"/>
    <cellStyle name="Normal 7 2 2 2 4 3 2" xfId="53274"/>
    <cellStyle name="Normal 7 2 2 2 4 4" xfId="53275"/>
    <cellStyle name="Normal 7 2 2 2 5" xfId="53276"/>
    <cellStyle name="Normal 7 2 2 2 5 2" xfId="53277"/>
    <cellStyle name="Normal 7 2 2 2 5 2 2" xfId="53278"/>
    <cellStyle name="Normal 7 2 2 2 5 2 2 2" xfId="53279"/>
    <cellStyle name="Normal 7 2 2 2 5 2 3" xfId="53280"/>
    <cellStyle name="Normal 7 2 2 2 5 3" xfId="53281"/>
    <cellStyle name="Normal 7 2 2 2 5 3 2" xfId="53282"/>
    <cellStyle name="Normal 7 2 2 2 5 4" xfId="53283"/>
    <cellStyle name="Normal 7 2 2 2 6" xfId="53284"/>
    <cellStyle name="Normal 7 2 2 2 6 2" xfId="53285"/>
    <cellStyle name="Normal 7 2 2 2 6 2 2" xfId="53286"/>
    <cellStyle name="Normal 7 2 2 2 6 3" xfId="53287"/>
    <cellStyle name="Normal 7 2 2 2 7" xfId="53288"/>
    <cellStyle name="Normal 7 2 2 2 7 2" xfId="53289"/>
    <cellStyle name="Normal 7 2 2 2 8" xfId="53290"/>
    <cellStyle name="Normal 7 2 2 3" xfId="418"/>
    <cellStyle name="Normal 7 2 2 3 2" xfId="53291"/>
    <cellStyle name="Normal 7 2 2 3 2 2" xfId="53292"/>
    <cellStyle name="Normal 7 2 2 3 2 2 2" xfId="53293"/>
    <cellStyle name="Normal 7 2 2 3 2 2 2 2" xfId="53294"/>
    <cellStyle name="Normal 7 2 2 3 2 2 2 2 2" xfId="53295"/>
    <cellStyle name="Normal 7 2 2 3 2 2 2 3" xfId="53296"/>
    <cellStyle name="Normal 7 2 2 3 2 2 3" xfId="53297"/>
    <cellStyle name="Normal 7 2 2 3 2 2 3 2" xfId="53298"/>
    <cellStyle name="Normal 7 2 2 3 2 2 4" xfId="53299"/>
    <cellStyle name="Normal 7 2 2 3 2 3" xfId="53300"/>
    <cellStyle name="Normal 7 2 2 3 2 3 2" xfId="53301"/>
    <cellStyle name="Normal 7 2 2 3 2 3 2 2" xfId="53302"/>
    <cellStyle name="Normal 7 2 2 3 2 3 2 2 2" xfId="53303"/>
    <cellStyle name="Normal 7 2 2 3 2 3 2 3" xfId="53304"/>
    <cellStyle name="Normal 7 2 2 3 2 3 3" xfId="53305"/>
    <cellStyle name="Normal 7 2 2 3 2 3 3 2" xfId="53306"/>
    <cellStyle name="Normal 7 2 2 3 2 3 4" xfId="53307"/>
    <cellStyle name="Normal 7 2 2 3 2 4" xfId="53308"/>
    <cellStyle name="Normal 7 2 2 3 2 4 2" xfId="53309"/>
    <cellStyle name="Normal 7 2 2 3 2 4 2 2" xfId="53310"/>
    <cellStyle name="Normal 7 2 2 3 2 4 3" xfId="53311"/>
    <cellStyle name="Normal 7 2 2 3 2 5" xfId="53312"/>
    <cellStyle name="Normal 7 2 2 3 2 5 2" xfId="53313"/>
    <cellStyle name="Normal 7 2 2 3 2 6" xfId="53314"/>
    <cellStyle name="Normal 7 2 2 3 3" xfId="53315"/>
    <cellStyle name="Normal 7 2 2 3 3 2" xfId="53316"/>
    <cellStyle name="Normal 7 2 2 3 3 2 2" xfId="53317"/>
    <cellStyle name="Normal 7 2 2 3 3 2 2 2" xfId="53318"/>
    <cellStyle name="Normal 7 2 2 3 3 2 3" xfId="53319"/>
    <cellStyle name="Normal 7 2 2 3 3 3" xfId="53320"/>
    <cellStyle name="Normal 7 2 2 3 3 3 2" xfId="53321"/>
    <cellStyle name="Normal 7 2 2 3 3 4" xfId="53322"/>
    <cellStyle name="Normal 7 2 2 3 4" xfId="53323"/>
    <cellStyle name="Normal 7 2 2 3 4 2" xfId="53324"/>
    <cellStyle name="Normal 7 2 2 3 4 2 2" xfId="53325"/>
    <cellStyle name="Normal 7 2 2 3 4 2 2 2" xfId="53326"/>
    <cellStyle name="Normal 7 2 2 3 4 2 3" xfId="53327"/>
    <cellStyle name="Normal 7 2 2 3 4 3" xfId="53328"/>
    <cellStyle name="Normal 7 2 2 3 4 3 2" xfId="53329"/>
    <cellStyle name="Normal 7 2 2 3 4 4" xfId="53330"/>
    <cellStyle name="Normal 7 2 2 3 5" xfId="53331"/>
    <cellStyle name="Normal 7 2 2 3 5 2" xfId="53332"/>
    <cellStyle name="Normal 7 2 2 3 5 2 2" xfId="53333"/>
    <cellStyle name="Normal 7 2 2 3 5 3" xfId="53334"/>
    <cellStyle name="Normal 7 2 2 3 6" xfId="53335"/>
    <cellStyle name="Normal 7 2 2 3 6 2" xfId="53336"/>
    <cellStyle name="Normal 7 2 2 3 7" xfId="53337"/>
    <cellStyle name="Normal 7 2 2 4" xfId="53338"/>
    <cellStyle name="Normal 7 2 2 4 2" xfId="53339"/>
    <cellStyle name="Normal 7 2 2 4 2 2" xfId="53340"/>
    <cellStyle name="Normal 7 2 2 4 2 2 2" xfId="53341"/>
    <cellStyle name="Normal 7 2 2 4 2 2 2 2" xfId="53342"/>
    <cellStyle name="Normal 7 2 2 4 2 2 3" xfId="53343"/>
    <cellStyle name="Normal 7 2 2 4 2 3" xfId="53344"/>
    <cellStyle name="Normal 7 2 2 4 2 3 2" xfId="53345"/>
    <cellStyle name="Normal 7 2 2 4 2 4" xfId="53346"/>
    <cellStyle name="Normal 7 2 2 4 3" xfId="53347"/>
    <cellStyle name="Normal 7 2 2 4 3 2" xfId="53348"/>
    <cellStyle name="Normal 7 2 2 4 3 2 2" xfId="53349"/>
    <cellStyle name="Normal 7 2 2 4 3 2 2 2" xfId="53350"/>
    <cellStyle name="Normal 7 2 2 4 3 2 3" xfId="53351"/>
    <cellStyle name="Normal 7 2 2 4 3 3" xfId="53352"/>
    <cellStyle name="Normal 7 2 2 4 3 3 2" xfId="53353"/>
    <cellStyle name="Normal 7 2 2 4 3 4" xfId="53354"/>
    <cellStyle name="Normal 7 2 2 4 4" xfId="53355"/>
    <cellStyle name="Normal 7 2 2 4 4 2" xfId="53356"/>
    <cellStyle name="Normal 7 2 2 4 4 2 2" xfId="53357"/>
    <cellStyle name="Normal 7 2 2 4 4 3" xfId="53358"/>
    <cellStyle name="Normal 7 2 2 4 5" xfId="53359"/>
    <cellStyle name="Normal 7 2 2 4 5 2" xfId="53360"/>
    <cellStyle name="Normal 7 2 2 4 6" xfId="53361"/>
    <cellStyle name="Normal 7 2 2 5" xfId="53362"/>
    <cellStyle name="Normal 7 2 2 5 2" xfId="53363"/>
    <cellStyle name="Normal 7 2 2 5 2 2" xfId="53364"/>
    <cellStyle name="Normal 7 2 2 5 2 2 2" xfId="53365"/>
    <cellStyle name="Normal 7 2 2 5 2 2 2 2" xfId="53366"/>
    <cellStyle name="Normal 7 2 2 5 2 2 3" xfId="53367"/>
    <cellStyle name="Normal 7 2 2 5 2 3" xfId="53368"/>
    <cellStyle name="Normal 7 2 2 5 2 3 2" xfId="53369"/>
    <cellStyle name="Normal 7 2 2 5 2 4" xfId="53370"/>
    <cellStyle name="Normal 7 2 2 5 3" xfId="53371"/>
    <cellStyle name="Normal 7 2 2 5 3 2" xfId="53372"/>
    <cellStyle name="Normal 7 2 2 5 3 2 2" xfId="53373"/>
    <cellStyle name="Normal 7 2 2 5 3 2 2 2" xfId="53374"/>
    <cellStyle name="Normal 7 2 2 5 3 2 3" xfId="53375"/>
    <cellStyle name="Normal 7 2 2 5 3 3" xfId="53376"/>
    <cellStyle name="Normal 7 2 2 5 3 3 2" xfId="53377"/>
    <cellStyle name="Normal 7 2 2 5 3 4" xfId="53378"/>
    <cellStyle name="Normal 7 2 2 5 4" xfId="53379"/>
    <cellStyle name="Normal 7 2 2 5 4 2" xfId="53380"/>
    <cellStyle name="Normal 7 2 2 5 4 2 2" xfId="53381"/>
    <cellStyle name="Normal 7 2 2 5 4 3" xfId="53382"/>
    <cellStyle name="Normal 7 2 2 5 5" xfId="53383"/>
    <cellStyle name="Normal 7 2 2 5 5 2" xfId="53384"/>
    <cellStyle name="Normal 7 2 2 5 6" xfId="53385"/>
    <cellStyle name="Normal 7 2 2 6" xfId="53386"/>
    <cellStyle name="Normal 7 2 2 6 2" xfId="53387"/>
    <cellStyle name="Normal 7 2 2 6 2 2" xfId="53388"/>
    <cellStyle name="Normal 7 2 2 6 2 2 2" xfId="53389"/>
    <cellStyle name="Normal 7 2 2 6 2 3" xfId="53390"/>
    <cellStyle name="Normal 7 2 2 6 3" xfId="53391"/>
    <cellStyle name="Normal 7 2 2 6 3 2" xfId="53392"/>
    <cellStyle name="Normal 7 2 2 6 4" xfId="53393"/>
    <cellStyle name="Normal 7 2 2 7" xfId="53394"/>
    <cellStyle name="Normal 7 2 2 7 2" xfId="53395"/>
    <cellStyle name="Normal 7 2 2 7 2 2" xfId="53396"/>
    <cellStyle name="Normal 7 2 2 7 2 2 2" xfId="53397"/>
    <cellStyle name="Normal 7 2 2 7 2 3" xfId="53398"/>
    <cellStyle name="Normal 7 2 2 7 3" xfId="53399"/>
    <cellStyle name="Normal 7 2 2 7 3 2" xfId="53400"/>
    <cellStyle name="Normal 7 2 2 7 4" xfId="53401"/>
    <cellStyle name="Normal 7 2 2 8" xfId="53402"/>
    <cellStyle name="Normal 7 2 2 8 2" xfId="53403"/>
    <cellStyle name="Normal 7 2 2 8 2 2" xfId="53404"/>
    <cellStyle name="Normal 7 2 2 8 3" xfId="53405"/>
    <cellStyle name="Normal 7 2 2 9" xfId="53406"/>
    <cellStyle name="Normal 7 2 2 9 2" xfId="53407"/>
    <cellStyle name="Normal 7 2 3" xfId="419"/>
    <cellStyle name="Normal 7 2 3 2" xfId="420"/>
    <cellStyle name="Normal 7 2 3 2 2" xfId="53408"/>
    <cellStyle name="Normal 7 2 3 2 2 2" xfId="53409"/>
    <cellStyle name="Normal 7 2 3 2 2 2 2" xfId="53410"/>
    <cellStyle name="Normal 7 2 3 2 2 2 2 2" xfId="53411"/>
    <cellStyle name="Normal 7 2 3 2 2 2 2 2 2" xfId="53412"/>
    <cellStyle name="Normal 7 2 3 2 2 2 2 3" xfId="53413"/>
    <cellStyle name="Normal 7 2 3 2 2 2 3" xfId="53414"/>
    <cellStyle name="Normal 7 2 3 2 2 2 3 2" xfId="53415"/>
    <cellStyle name="Normal 7 2 3 2 2 2 4" xfId="53416"/>
    <cellStyle name="Normal 7 2 3 2 2 3" xfId="53417"/>
    <cellStyle name="Normal 7 2 3 2 2 3 2" xfId="53418"/>
    <cellStyle name="Normal 7 2 3 2 2 3 2 2" xfId="53419"/>
    <cellStyle name="Normal 7 2 3 2 2 3 2 2 2" xfId="53420"/>
    <cellStyle name="Normal 7 2 3 2 2 3 2 3" xfId="53421"/>
    <cellStyle name="Normal 7 2 3 2 2 3 3" xfId="53422"/>
    <cellStyle name="Normal 7 2 3 2 2 3 3 2" xfId="53423"/>
    <cellStyle name="Normal 7 2 3 2 2 3 4" xfId="53424"/>
    <cellStyle name="Normal 7 2 3 2 2 4" xfId="53425"/>
    <cellStyle name="Normal 7 2 3 2 2 4 2" xfId="53426"/>
    <cellStyle name="Normal 7 2 3 2 2 4 2 2" xfId="53427"/>
    <cellStyle name="Normal 7 2 3 2 2 4 3" xfId="53428"/>
    <cellStyle name="Normal 7 2 3 2 2 5" xfId="53429"/>
    <cellStyle name="Normal 7 2 3 2 2 5 2" xfId="53430"/>
    <cellStyle name="Normal 7 2 3 2 2 6" xfId="53431"/>
    <cellStyle name="Normal 7 2 3 2 3" xfId="53432"/>
    <cellStyle name="Normal 7 2 3 2 3 2" xfId="53433"/>
    <cellStyle name="Normal 7 2 3 2 3 2 2" xfId="53434"/>
    <cellStyle name="Normal 7 2 3 2 3 2 2 2" xfId="53435"/>
    <cellStyle name="Normal 7 2 3 2 3 2 3" xfId="53436"/>
    <cellStyle name="Normal 7 2 3 2 3 3" xfId="53437"/>
    <cellStyle name="Normal 7 2 3 2 3 3 2" xfId="53438"/>
    <cellStyle name="Normal 7 2 3 2 3 4" xfId="53439"/>
    <cellStyle name="Normal 7 2 3 2 4" xfId="53440"/>
    <cellStyle name="Normal 7 2 3 2 4 2" xfId="53441"/>
    <cellStyle name="Normal 7 2 3 2 4 2 2" xfId="53442"/>
    <cellStyle name="Normal 7 2 3 2 4 2 2 2" xfId="53443"/>
    <cellStyle name="Normal 7 2 3 2 4 2 3" xfId="53444"/>
    <cellStyle name="Normal 7 2 3 2 4 3" xfId="53445"/>
    <cellStyle name="Normal 7 2 3 2 4 3 2" xfId="53446"/>
    <cellStyle name="Normal 7 2 3 2 4 4" xfId="53447"/>
    <cellStyle name="Normal 7 2 3 2 5" xfId="53448"/>
    <cellStyle name="Normal 7 2 3 2 5 2" xfId="53449"/>
    <cellStyle name="Normal 7 2 3 2 5 2 2" xfId="53450"/>
    <cellStyle name="Normal 7 2 3 2 5 3" xfId="53451"/>
    <cellStyle name="Normal 7 2 3 2 6" xfId="53452"/>
    <cellStyle name="Normal 7 2 3 2 6 2" xfId="53453"/>
    <cellStyle name="Normal 7 2 3 2 7" xfId="53454"/>
    <cellStyle name="Normal 7 2 3 3" xfId="53455"/>
    <cellStyle name="Normal 7 2 3 3 2" xfId="53456"/>
    <cellStyle name="Normal 7 2 3 3 2 2" xfId="53457"/>
    <cellStyle name="Normal 7 2 3 3 2 2 2" xfId="53458"/>
    <cellStyle name="Normal 7 2 3 3 2 2 2 2" xfId="53459"/>
    <cellStyle name="Normal 7 2 3 3 2 2 3" xfId="53460"/>
    <cellStyle name="Normal 7 2 3 3 2 3" xfId="53461"/>
    <cellStyle name="Normal 7 2 3 3 2 3 2" xfId="53462"/>
    <cellStyle name="Normal 7 2 3 3 2 4" xfId="53463"/>
    <cellStyle name="Normal 7 2 3 3 3" xfId="53464"/>
    <cellStyle name="Normal 7 2 3 3 3 2" xfId="53465"/>
    <cellStyle name="Normal 7 2 3 3 3 2 2" xfId="53466"/>
    <cellStyle name="Normal 7 2 3 3 3 2 2 2" xfId="53467"/>
    <cellStyle name="Normal 7 2 3 3 3 2 3" xfId="53468"/>
    <cellStyle name="Normal 7 2 3 3 3 3" xfId="53469"/>
    <cellStyle name="Normal 7 2 3 3 3 3 2" xfId="53470"/>
    <cellStyle name="Normal 7 2 3 3 3 4" xfId="53471"/>
    <cellStyle name="Normal 7 2 3 3 4" xfId="53472"/>
    <cellStyle name="Normal 7 2 3 3 4 2" xfId="53473"/>
    <cellStyle name="Normal 7 2 3 3 4 2 2" xfId="53474"/>
    <cellStyle name="Normal 7 2 3 3 4 3" xfId="53475"/>
    <cellStyle name="Normal 7 2 3 3 5" xfId="53476"/>
    <cellStyle name="Normal 7 2 3 3 5 2" xfId="53477"/>
    <cellStyle name="Normal 7 2 3 3 6" xfId="53478"/>
    <cellStyle name="Normal 7 2 3 4" xfId="53479"/>
    <cellStyle name="Normal 7 2 3 4 2" xfId="53480"/>
    <cellStyle name="Normal 7 2 3 4 2 2" xfId="53481"/>
    <cellStyle name="Normal 7 2 3 4 2 2 2" xfId="53482"/>
    <cellStyle name="Normal 7 2 3 4 2 3" xfId="53483"/>
    <cellStyle name="Normal 7 2 3 4 3" xfId="53484"/>
    <cellStyle name="Normal 7 2 3 4 3 2" xfId="53485"/>
    <cellStyle name="Normal 7 2 3 4 4" xfId="53486"/>
    <cellStyle name="Normal 7 2 3 5" xfId="53487"/>
    <cellStyle name="Normal 7 2 3 5 2" xfId="53488"/>
    <cellStyle name="Normal 7 2 3 5 2 2" xfId="53489"/>
    <cellStyle name="Normal 7 2 3 5 2 2 2" xfId="53490"/>
    <cellStyle name="Normal 7 2 3 5 2 3" xfId="53491"/>
    <cellStyle name="Normal 7 2 3 5 3" xfId="53492"/>
    <cellStyle name="Normal 7 2 3 5 3 2" xfId="53493"/>
    <cellStyle name="Normal 7 2 3 5 4" xfId="53494"/>
    <cellStyle name="Normal 7 2 3 6" xfId="53495"/>
    <cellStyle name="Normal 7 2 3 6 2" xfId="53496"/>
    <cellStyle name="Normal 7 2 3 6 2 2" xfId="53497"/>
    <cellStyle name="Normal 7 2 3 6 3" xfId="53498"/>
    <cellStyle name="Normal 7 2 3 7" xfId="53499"/>
    <cellStyle name="Normal 7 2 3 7 2" xfId="53500"/>
    <cellStyle name="Normal 7 2 3 8" xfId="53501"/>
    <cellStyle name="Normal 7 2 4" xfId="421"/>
    <cellStyle name="Normal 7 2 4 2" xfId="53502"/>
    <cellStyle name="Normal 7 2 4 2 2" xfId="53503"/>
    <cellStyle name="Normal 7 2 4 2 2 2" xfId="53504"/>
    <cellStyle name="Normal 7 2 4 2 2 2 2" xfId="53505"/>
    <cellStyle name="Normal 7 2 4 2 2 2 2 2" xfId="53506"/>
    <cellStyle name="Normal 7 2 4 2 2 2 3" xfId="53507"/>
    <cellStyle name="Normal 7 2 4 2 2 3" xfId="53508"/>
    <cellStyle name="Normal 7 2 4 2 2 3 2" xfId="53509"/>
    <cellStyle name="Normal 7 2 4 2 2 4" xfId="53510"/>
    <cellStyle name="Normal 7 2 4 2 3" xfId="53511"/>
    <cellStyle name="Normal 7 2 4 2 3 2" xfId="53512"/>
    <cellStyle name="Normal 7 2 4 2 3 2 2" xfId="53513"/>
    <cellStyle name="Normal 7 2 4 2 3 2 2 2" xfId="53514"/>
    <cellStyle name="Normal 7 2 4 2 3 2 3" xfId="53515"/>
    <cellStyle name="Normal 7 2 4 2 3 3" xfId="53516"/>
    <cellStyle name="Normal 7 2 4 2 3 3 2" xfId="53517"/>
    <cellStyle name="Normal 7 2 4 2 3 4" xfId="53518"/>
    <cellStyle name="Normal 7 2 4 2 4" xfId="53519"/>
    <cellStyle name="Normal 7 2 4 2 4 2" xfId="53520"/>
    <cellStyle name="Normal 7 2 4 2 4 2 2" xfId="53521"/>
    <cellStyle name="Normal 7 2 4 2 4 3" xfId="53522"/>
    <cellStyle name="Normal 7 2 4 2 5" xfId="53523"/>
    <cellStyle name="Normal 7 2 4 2 5 2" xfId="53524"/>
    <cellStyle name="Normal 7 2 4 2 6" xfId="53525"/>
    <cellStyle name="Normal 7 2 4 3" xfId="53526"/>
    <cellStyle name="Normal 7 2 4 3 2" xfId="53527"/>
    <cellStyle name="Normal 7 2 4 3 2 2" xfId="53528"/>
    <cellStyle name="Normal 7 2 4 3 2 2 2" xfId="53529"/>
    <cellStyle name="Normal 7 2 4 3 2 3" xfId="53530"/>
    <cellStyle name="Normal 7 2 4 3 3" xfId="53531"/>
    <cellStyle name="Normal 7 2 4 3 3 2" xfId="53532"/>
    <cellStyle name="Normal 7 2 4 3 4" xfId="53533"/>
    <cellStyle name="Normal 7 2 4 4" xfId="53534"/>
    <cellStyle name="Normal 7 2 4 4 2" xfId="53535"/>
    <cellStyle name="Normal 7 2 4 4 2 2" xfId="53536"/>
    <cellStyle name="Normal 7 2 4 4 2 2 2" xfId="53537"/>
    <cellStyle name="Normal 7 2 4 4 2 3" xfId="53538"/>
    <cellStyle name="Normal 7 2 4 4 3" xfId="53539"/>
    <cellStyle name="Normal 7 2 4 4 3 2" xfId="53540"/>
    <cellStyle name="Normal 7 2 4 4 4" xfId="53541"/>
    <cellStyle name="Normal 7 2 4 5" xfId="53542"/>
    <cellStyle name="Normal 7 2 4 5 2" xfId="53543"/>
    <cellStyle name="Normal 7 2 4 5 2 2" xfId="53544"/>
    <cellStyle name="Normal 7 2 4 5 3" xfId="53545"/>
    <cellStyle name="Normal 7 2 4 6" xfId="53546"/>
    <cellStyle name="Normal 7 2 4 6 2" xfId="53547"/>
    <cellStyle name="Normal 7 2 4 7" xfId="53548"/>
    <cellStyle name="Normal 7 2 5" xfId="53549"/>
    <cellStyle name="Normal 7 2 5 2" xfId="53550"/>
    <cellStyle name="Normal 7 2 5 2 2" xfId="53551"/>
    <cellStyle name="Normal 7 2 5 2 2 2" xfId="53552"/>
    <cellStyle name="Normal 7 2 5 2 2 2 2" xfId="53553"/>
    <cellStyle name="Normal 7 2 5 2 2 3" xfId="53554"/>
    <cellStyle name="Normal 7 2 5 2 3" xfId="53555"/>
    <cellStyle name="Normal 7 2 5 2 3 2" xfId="53556"/>
    <cellStyle name="Normal 7 2 5 2 4" xfId="53557"/>
    <cellStyle name="Normal 7 2 5 3" xfId="53558"/>
    <cellStyle name="Normal 7 2 5 3 2" xfId="53559"/>
    <cellStyle name="Normal 7 2 5 3 2 2" xfId="53560"/>
    <cellStyle name="Normal 7 2 5 3 2 2 2" xfId="53561"/>
    <cellStyle name="Normal 7 2 5 3 2 3" xfId="53562"/>
    <cellStyle name="Normal 7 2 5 3 3" xfId="53563"/>
    <cellStyle name="Normal 7 2 5 3 3 2" xfId="53564"/>
    <cellStyle name="Normal 7 2 5 3 4" xfId="53565"/>
    <cellStyle name="Normal 7 2 5 4" xfId="53566"/>
    <cellStyle name="Normal 7 2 5 4 2" xfId="53567"/>
    <cellStyle name="Normal 7 2 5 4 2 2" xfId="53568"/>
    <cellStyle name="Normal 7 2 5 4 3" xfId="53569"/>
    <cellStyle name="Normal 7 2 5 5" xfId="53570"/>
    <cellStyle name="Normal 7 2 5 5 2" xfId="53571"/>
    <cellStyle name="Normal 7 2 5 6" xfId="53572"/>
    <cellStyle name="Normal 7 2 6" xfId="53573"/>
    <cellStyle name="Normal 7 2 6 2" xfId="53574"/>
    <cellStyle name="Normal 7 2 6 2 2" xfId="53575"/>
    <cellStyle name="Normal 7 2 6 2 2 2" xfId="53576"/>
    <cellStyle name="Normal 7 2 6 2 2 2 2" xfId="53577"/>
    <cellStyle name="Normal 7 2 6 2 2 3" xfId="53578"/>
    <cellStyle name="Normal 7 2 6 2 3" xfId="53579"/>
    <cellStyle name="Normal 7 2 6 2 3 2" xfId="53580"/>
    <cellStyle name="Normal 7 2 6 2 4" xfId="53581"/>
    <cellStyle name="Normal 7 2 6 3" xfId="53582"/>
    <cellStyle name="Normal 7 2 6 3 2" xfId="53583"/>
    <cellStyle name="Normal 7 2 6 3 2 2" xfId="53584"/>
    <cellStyle name="Normal 7 2 6 3 2 2 2" xfId="53585"/>
    <cellStyle name="Normal 7 2 6 3 2 3" xfId="53586"/>
    <cellStyle name="Normal 7 2 6 3 3" xfId="53587"/>
    <cellStyle name="Normal 7 2 6 3 3 2" xfId="53588"/>
    <cellStyle name="Normal 7 2 6 3 4" xfId="53589"/>
    <cellStyle name="Normal 7 2 6 4" xfId="53590"/>
    <cellStyle name="Normal 7 2 6 4 2" xfId="53591"/>
    <cellStyle name="Normal 7 2 6 4 2 2" xfId="53592"/>
    <cellStyle name="Normal 7 2 6 4 3" xfId="53593"/>
    <cellStyle name="Normal 7 2 6 5" xfId="53594"/>
    <cellStyle name="Normal 7 2 6 5 2" xfId="53595"/>
    <cellStyle name="Normal 7 2 6 6" xfId="53596"/>
    <cellStyle name="Normal 7 2 7" xfId="53597"/>
    <cellStyle name="Normal 7 2 7 2" xfId="53598"/>
    <cellStyle name="Normal 7 2 7 2 2" xfId="53599"/>
    <cellStyle name="Normal 7 2 7 2 2 2" xfId="53600"/>
    <cellStyle name="Normal 7 2 7 2 3" xfId="53601"/>
    <cellStyle name="Normal 7 2 7 3" xfId="53602"/>
    <cellStyle name="Normal 7 2 7 3 2" xfId="53603"/>
    <cellStyle name="Normal 7 2 7 4" xfId="53604"/>
    <cellStyle name="Normal 7 2 8" xfId="53605"/>
    <cellStyle name="Normal 7 2 8 2" xfId="53606"/>
    <cellStyle name="Normal 7 2 8 2 2" xfId="53607"/>
    <cellStyle name="Normal 7 2 8 2 2 2" xfId="53608"/>
    <cellStyle name="Normal 7 2 8 2 3" xfId="53609"/>
    <cellStyle name="Normal 7 2 8 3" xfId="53610"/>
    <cellStyle name="Normal 7 2 8 3 2" xfId="53611"/>
    <cellStyle name="Normal 7 2 8 4" xfId="53612"/>
    <cellStyle name="Normal 7 2 9" xfId="53613"/>
    <cellStyle name="Normal 7 2 9 2" xfId="53614"/>
    <cellStyle name="Normal 7 2 9 2 2" xfId="53615"/>
    <cellStyle name="Normal 7 2 9 3" xfId="53616"/>
    <cellStyle name="Normal 7 3" xfId="422"/>
    <cellStyle name="Normal 7 3 10" xfId="53617"/>
    <cellStyle name="Normal 7 3 10 2" xfId="53618"/>
    <cellStyle name="Normal 7 3 11" xfId="53619"/>
    <cellStyle name="Normal 7 3 2" xfId="423"/>
    <cellStyle name="Normal 7 3 2 2" xfId="424"/>
    <cellStyle name="Normal 7 3 2 2 2" xfId="53620"/>
    <cellStyle name="Normal 7 3 2 2 2 2" xfId="53621"/>
    <cellStyle name="Normal 7 3 2 2 2 2 2" xfId="53622"/>
    <cellStyle name="Normal 7 3 2 2 2 2 2 2" xfId="53623"/>
    <cellStyle name="Normal 7 3 2 2 2 2 2 2 2" xfId="53624"/>
    <cellStyle name="Normal 7 3 2 2 2 2 2 3" xfId="53625"/>
    <cellStyle name="Normal 7 3 2 2 2 2 3" xfId="53626"/>
    <cellStyle name="Normal 7 3 2 2 2 2 3 2" xfId="53627"/>
    <cellStyle name="Normal 7 3 2 2 2 2 4" xfId="53628"/>
    <cellStyle name="Normal 7 3 2 2 2 3" xfId="53629"/>
    <cellStyle name="Normal 7 3 2 2 2 3 2" xfId="53630"/>
    <cellStyle name="Normal 7 3 2 2 2 3 2 2" xfId="53631"/>
    <cellStyle name="Normal 7 3 2 2 2 3 2 2 2" xfId="53632"/>
    <cellStyle name="Normal 7 3 2 2 2 3 2 3" xfId="53633"/>
    <cellStyle name="Normal 7 3 2 2 2 3 3" xfId="53634"/>
    <cellStyle name="Normal 7 3 2 2 2 3 3 2" xfId="53635"/>
    <cellStyle name="Normal 7 3 2 2 2 3 4" xfId="53636"/>
    <cellStyle name="Normal 7 3 2 2 2 4" xfId="53637"/>
    <cellStyle name="Normal 7 3 2 2 2 4 2" xfId="53638"/>
    <cellStyle name="Normal 7 3 2 2 2 4 2 2" xfId="53639"/>
    <cellStyle name="Normal 7 3 2 2 2 4 3" xfId="53640"/>
    <cellStyle name="Normal 7 3 2 2 2 5" xfId="53641"/>
    <cellStyle name="Normal 7 3 2 2 2 5 2" xfId="53642"/>
    <cellStyle name="Normal 7 3 2 2 2 6" xfId="53643"/>
    <cellStyle name="Normal 7 3 2 2 3" xfId="53644"/>
    <cellStyle name="Normal 7 3 2 2 3 2" xfId="53645"/>
    <cellStyle name="Normal 7 3 2 2 3 2 2" xfId="53646"/>
    <cellStyle name="Normal 7 3 2 2 3 2 2 2" xfId="53647"/>
    <cellStyle name="Normal 7 3 2 2 3 2 3" xfId="53648"/>
    <cellStyle name="Normal 7 3 2 2 3 3" xfId="53649"/>
    <cellStyle name="Normal 7 3 2 2 3 3 2" xfId="53650"/>
    <cellStyle name="Normal 7 3 2 2 3 4" xfId="53651"/>
    <cellStyle name="Normal 7 3 2 2 4" xfId="53652"/>
    <cellStyle name="Normal 7 3 2 2 4 2" xfId="53653"/>
    <cellStyle name="Normal 7 3 2 2 4 2 2" xfId="53654"/>
    <cellStyle name="Normal 7 3 2 2 4 2 2 2" xfId="53655"/>
    <cellStyle name="Normal 7 3 2 2 4 2 3" xfId="53656"/>
    <cellStyle name="Normal 7 3 2 2 4 3" xfId="53657"/>
    <cellStyle name="Normal 7 3 2 2 4 3 2" xfId="53658"/>
    <cellStyle name="Normal 7 3 2 2 4 4" xfId="53659"/>
    <cellStyle name="Normal 7 3 2 2 5" xfId="53660"/>
    <cellStyle name="Normal 7 3 2 2 5 2" xfId="53661"/>
    <cellStyle name="Normal 7 3 2 2 5 2 2" xfId="53662"/>
    <cellStyle name="Normal 7 3 2 2 5 3" xfId="53663"/>
    <cellStyle name="Normal 7 3 2 2 6" xfId="53664"/>
    <cellStyle name="Normal 7 3 2 2 6 2" xfId="53665"/>
    <cellStyle name="Normal 7 3 2 2 7" xfId="53666"/>
    <cellStyle name="Normal 7 3 2 3" xfId="53667"/>
    <cellStyle name="Normal 7 3 2 3 2" xfId="53668"/>
    <cellStyle name="Normal 7 3 2 3 2 2" xfId="53669"/>
    <cellStyle name="Normal 7 3 2 3 2 2 2" xfId="53670"/>
    <cellStyle name="Normal 7 3 2 3 2 2 2 2" xfId="53671"/>
    <cellStyle name="Normal 7 3 2 3 2 2 3" xfId="53672"/>
    <cellStyle name="Normal 7 3 2 3 2 3" xfId="53673"/>
    <cellStyle name="Normal 7 3 2 3 2 3 2" xfId="53674"/>
    <cellStyle name="Normal 7 3 2 3 2 4" xfId="53675"/>
    <cellStyle name="Normal 7 3 2 3 3" xfId="53676"/>
    <cellStyle name="Normal 7 3 2 3 3 2" xfId="53677"/>
    <cellStyle name="Normal 7 3 2 3 3 2 2" xfId="53678"/>
    <cellStyle name="Normal 7 3 2 3 3 2 2 2" xfId="53679"/>
    <cellStyle name="Normal 7 3 2 3 3 2 3" xfId="53680"/>
    <cellStyle name="Normal 7 3 2 3 3 3" xfId="53681"/>
    <cellStyle name="Normal 7 3 2 3 3 3 2" xfId="53682"/>
    <cellStyle name="Normal 7 3 2 3 3 4" xfId="53683"/>
    <cellStyle name="Normal 7 3 2 3 4" xfId="53684"/>
    <cellStyle name="Normal 7 3 2 3 4 2" xfId="53685"/>
    <cellStyle name="Normal 7 3 2 3 4 2 2" xfId="53686"/>
    <cellStyle name="Normal 7 3 2 3 4 3" xfId="53687"/>
    <cellStyle name="Normal 7 3 2 3 5" xfId="53688"/>
    <cellStyle name="Normal 7 3 2 3 5 2" xfId="53689"/>
    <cellStyle name="Normal 7 3 2 3 6" xfId="53690"/>
    <cellStyle name="Normal 7 3 2 4" xfId="53691"/>
    <cellStyle name="Normal 7 3 2 4 2" xfId="53692"/>
    <cellStyle name="Normal 7 3 2 4 2 2" xfId="53693"/>
    <cellStyle name="Normal 7 3 2 4 2 2 2" xfId="53694"/>
    <cellStyle name="Normal 7 3 2 4 2 3" xfId="53695"/>
    <cellStyle name="Normal 7 3 2 4 3" xfId="53696"/>
    <cellStyle name="Normal 7 3 2 4 3 2" xfId="53697"/>
    <cellStyle name="Normal 7 3 2 4 4" xfId="53698"/>
    <cellStyle name="Normal 7 3 2 5" xfId="53699"/>
    <cellStyle name="Normal 7 3 2 5 2" xfId="53700"/>
    <cellStyle name="Normal 7 3 2 5 2 2" xfId="53701"/>
    <cellStyle name="Normal 7 3 2 5 2 2 2" xfId="53702"/>
    <cellStyle name="Normal 7 3 2 5 2 3" xfId="53703"/>
    <cellStyle name="Normal 7 3 2 5 3" xfId="53704"/>
    <cellStyle name="Normal 7 3 2 5 3 2" xfId="53705"/>
    <cellStyle name="Normal 7 3 2 5 4" xfId="53706"/>
    <cellStyle name="Normal 7 3 2 6" xfId="53707"/>
    <cellStyle name="Normal 7 3 2 6 2" xfId="53708"/>
    <cellStyle name="Normal 7 3 2 6 2 2" xfId="53709"/>
    <cellStyle name="Normal 7 3 2 6 3" xfId="53710"/>
    <cellStyle name="Normal 7 3 2 7" xfId="53711"/>
    <cellStyle name="Normal 7 3 2 7 2" xfId="53712"/>
    <cellStyle name="Normal 7 3 2 8" xfId="53713"/>
    <cellStyle name="Normal 7 3 3" xfId="425"/>
    <cellStyle name="Normal 7 3 3 2" xfId="53714"/>
    <cellStyle name="Normal 7 3 3 2 2" xfId="53715"/>
    <cellStyle name="Normal 7 3 3 2 2 2" xfId="53716"/>
    <cellStyle name="Normal 7 3 3 2 2 2 2" xfId="53717"/>
    <cellStyle name="Normal 7 3 3 2 2 2 2 2" xfId="53718"/>
    <cellStyle name="Normal 7 3 3 2 2 2 3" xfId="53719"/>
    <cellStyle name="Normal 7 3 3 2 2 3" xfId="53720"/>
    <cellStyle name="Normal 7 3 3 2 2 3 2" xfId="53721"/>
    <cellStyle name="Normal 7 3 3 2 2 4" xfId="53722"/>
    <cellStyle name="Normal 7 3 3 2 3" xfId="53723"/>
    <cellStyle name="Normal 7 3 3 2 3 2" xfId="53724"/>
    <cellStyle name="Normal 7 3 3 2 3 2 2" xfId="53725"/>
    <cellStyle name="Normal 7 3 3 2 3 2 2 2" xfId="53726"/>
    <cellStyle name="Normal 7 3 3 2 3 2 3" xfId="53727"/>
    <cellStyle name="Normal 7 3 3 2 3 3" xfId="53728"/>
    <cellStyle name="Normal 7 3 3 2 3 3 2" xfId="53729"/>
    <cellStyle name="Normal 7 3 3 2 3 4" xfId="53730"/>
    <cellStyle name="Normal 7 3 3 2 4" xfId="53731"/>
    <cellStyle name="Normal 7 3 3 2 4 2" xfId="53732"/>
    <cellStyle name="Normal 7 3 3 2 4 2 2" xfId="53733"/>
    <cellStyle name="Normal 7 3 3 2 4 3" xfId="53734"/>
    <cellStyle name="Normal 7 3 3 2 5" xfId="53735"/>
    <cellStyle name="Normal 7 3 3 2 5 2" xfId="53736"/>
    <cellStyle name="Normal 7 3 3 2 6" xfId="53737"/>
    <cellStyle name="Normal 7 3 3 3" xfId="53738"/>
    <cellStyle name="Normal 7 3 3 3 2" xfId="53739"/>
    <cellStyle name="Normal 7 3 3 3 2 2" xfId="53740"/>
    <cellStyle name="Normal 7 3 3 3 2 2 2" xfId="53741"/>
    <cellStyle name="Normal 7 3 3 3 2 3" xfId="53742"/>
    <cellStyle name="Normal 7 3 3 3 3" xfId="53743"/>
    <cellStyle name="Normal 7 3 3 3 3 2" xfId="53744"/>
    <cellStyle name="Normal 7 3 3 3 4" xfId="53745"/>
    <cellStyle name="Normal 7 3 3 4" xfId="53746"/>
    <cellStyle name="Normal 7 3 3 4 2" xfId="53747"/>
    <cellStyle name="Normal 7 3 3 4 2 2" xfId="53748"/>
    <cellStyle name="Normal 7 3 3 4 2 2 2" xfId="53749"/>
    <cellStyle name="Normal 7 3 3 4 2 3" xfId="53750"/>
    <cellStyle name="Normal 7 3 3 4 3" xfId="53751"/>
    <cellStyle name="Normal 7 3 3 4 3 2" xfId="53752"/>
    <cellStyle name="Normal 7 3 3 4 4" xfId="53753"/>
    <cellStyle name="Normal 7 3 3 5" xfId="53754"/>
    <cellStyle name="Normal 7 3 3 5 2" xfId="53755"/>
    <cellStyle name="Normal 7 3 3 5 2 2" xfId="53756"/>
    <cellStyle name="Normal 7 3 3 5 3" xfId="53757"/>
    <cellStyle name="Normal 7 3 3 6" xfId="53758"/>
    <cellStyle name="Normal 7 3 3 6 2" xfId="53759"/>
    <cellStyle name="Normal 7 3 3 7" xfId="53760"/>
    <cellStyle name="Normal 7 3 4" xfId="53761"/>
    <cellStyle name="Normal 7 3 4 2" xfId="53762"/>
    <cellStyle name="Normal 7 3 4 2 2" xfId="53763"/>
    <cellStyle name="Normal 7 3 4 2 2 2" xfId="53764"/>
    <cellStyle name="Normal 7 3 4 2 2 2 2" xfId="53765"/>
    <cellStyle name="Normal 7 3 4 2 2 3" xfId="53766"/>
    <cellStyle name="Normal 7 3 4 2 3" xfId="53767"/>
    <cellStyle name="Normal 7 3 4 2 3 2" xfId="53768"/>
    <cellStyle name="Normal 7 3 4 2 4" xfId="53769"/>
    <cellStyle name="Normal 7 3 4 3" xfId="53770"/>
    <cellStyle name="Normal 7 3 4 3 2" xfId="53771"/>
    <cellStyle name="Normal 7 3 4 3 2 2" xfId="53772"/>
    <cellStyle name="Normal 7 3 4 3 2 2 2" xfId="53773"/>
    <cellStyle name="Normal 7 3 4 3 2 3" xfId="53774"/>
    <cellStyle name="Normal 7 3 4 3 3" xfId="53775"/>
    <cellStyle name="Normal 7 3 4 3 3 2" xfId="53776"/>
    <cellStyle name="Normal 7 3 4 3 4" xfId="53777"/>
    <cellStyle name="Normal 7 3 4 4" xfId="53778"/>
    <cellStyle name="Normal 7 3 4 4 2" xfId="53779"/>
    <cellStyle name="Normal 7 3 4 4 2 2" xfId="53780"/>
    <cellStyle name="Normal 7 3 4 4 3" xfId="53781"/>
    <cellStyle name="Normal 7 3 4 5" xfId="53782"/>
    <cellStyle name="Normal 7 3 4 5 2" xfId="53783"/>
    <cellStyle name="Normal 7 3 4 6" xfId="53784"/>
    <cellStyle name="Normal 7 3 5" xfId="53785"/>
    <cellStyle name="Normal 7 3 5 2" xfId="53786"/>
    <cellStyle name="Normal 7 3 5 2 2" xfId="53787"/>
    <cellStyle name="Normal 7 3 5 2 2 2" xfId="53788"/>
    <cellStyle name="Normal 7 3 5 2 2 2 2" xfId="53789"/>
    <cellStyle name="Normal 7 3 5 2 2 3" xfId="53790"/>
    <cellStyle name="Normal 7 3 5 2 3" xfId="53791"/>
    <cellStyle name="Normal 7 3 5 2 3 2" xfId="53792"/>
    <cellStyle name="Normal 7 3 5 2 4" xfId="53793"/>
    <cellStyle name="Normal 7 3 5 3" xfId="53794"/>
    <cellStyle name="Normal 7 3 5 3 2" xfId="53795"/>
    <cellStyle name="Normal 7 3 5 3 2 2" xfId="53796"/>
    <cellStyle name="Normal 7 3 5 3 2 2 2" xfId="53797"/>
    <cellStyle name="Normal 7 3 5 3 2 3" xfId="53798"/>
    <cellStyle name="Normal 7 3 5 3 3" xfId="53799"/>
    <cellStyle name="Normal 7 3 5 3 3 2" xfId="53800"/>
    <cellStyle name="Normal 7 3 5 3 4" xfId="53801"/>
    <cellStyle name="Normal 7 3 5 4" xfId="53802"/>
    <cellStyle name="Normal 7 3 5 4 2" xfId="53803"/>
    <cellStyle name="Normal 7 3 5 4 2 2" xfId="53804"/>
    <cellStyle name="Normal 7 3 5 4 3" xfId="53805"/>
    <cellStyle name="Normal 7 3 5 5" xfId="53806"/>
    <cellStyle name="Normal 7 3 5 5 2" xfId="53807"/>
    <cellStyle name="Normal 7 3 5 6" xfId="53808"/>
    <cellStyle name="Normal 7 3 6" xfId="53809"/>
    <cellStyle name="Normal 7 3 6 2" xfId="53810"/>
    <cellStyle name="Normal 7 3 6 2 2" xfId="53811"/>
    <cellStyle name="Normal 7 3 6 2 2 2" xfId="53812"/>
    <cellStyle name="Normal 7 3 6 2 3" xfId="53813"/>
    <cellStyle name="Normal 7 3 6 3" xfId="53814"/>
    <cellStyle name="Normal 7 3 6 3 2" xfId="53815"/>
    <cellStyle name="Normal 7 3 6 4" xfId="53816"/>
    <cellStyle name="Normal 7 3 7" xfId="53817"/>
    <cellStyle name="Normal 7 3 7 2" xfId="53818"/>
    <cellStyle name="Normal 7 3 7 2 2" xfId="53819"/>
    <cellStyle name="Normal 7 3 7 2 2 2" xfId="53820"/>
    <cellStyle name="Normal 7 3 7 2 3" xfId="53821"/>
    <cellStyle name="Normal 7 3 7 3" xfId="53822"/>
    <cellStyle name="Normal 7 3 7 3 2" xfId="53823"/>
    <cellStyle name="Normal 7 3 7 4" xfId="53824"/>
    <cellStyle name="Normal 7 3 8" xfId="53825"/>
    <cellStyle name="Normal 7 3 8 2" xfId="53826"/>
    <cellStyle name="Normal 7 3 8 2 2" xfId="53827"/>
    <cellStyle name="Normal 7 3 8 3" xfId="53828"/>
    <cellStyle name="Normal 7 3 9" xfId="53829"/>
    <cellStyle name="Normal 7 3 9 2" xfId="53830"/>
    <cellStyle name="Normal 7 4" xfId="426"/>
    <cellStyle name="Normal 7 4 2" xfId="427"/>
    <cellStyle name="Normal 7 4 2 2" xfId="53831"/>
    <cellStyle name="Normal 7 4 2 2 2" xfId="53832"/>
    <cellStyle name="Normal 7 4 2 2 2 2" xfId="53833"/>
    <cellStyle name="Normal 7 4 2 2 2 2 2" xfId="53834"/>
    <cellStyle name="Normal 7 4 2 2 2 2 2 2" xfId="53835"/>
    <cellStyle name="Normal 7 4 2 2 2 2 3" xfId="53836"/>
    <cellStyle name="Normal 7 4 2 2 2 3" xfId="53837"/>
    <cellStyle name="Normal 7 4 2 2 2 3 2" xfId="53838"/>
    <cellStyle name="Normal 7 4 2 2 2 4" xfId="53839"/>
    <cellStyle name="Normal 7 4 2 2 3" xfId="53840"/>
    <cellStyle name="Normal 7 4 2 2 3 2" xfId="53841"/>
    <cellStyle name="Normal 7 4 2 2 3 2 2" xfId="53842"/>
    <cellStyle name="Normal 7 4 2 2 3 2 2 2" xfId="53843"/>
    <cellStyle name="Normal 7 4 2 2 3 2 3" xfId="53844"/>
    <cellStyle name="Normal 7 4 2 2 3 3" xfId="53845"/>
    <cellStyle name="Normal 7 4 2 2 3 3 2" xfId="53846"/>
    <cellStyle name="Normal 7 4 2 2 3 4" xfId="53847"/>
    <cellStyle name="Normal 7 4 2 2 4" xfId="53848"/>
    <cellStyle name="Normal 7 4 2 2 4 2" xfId="53849"/>
    <cellStyle name="Normal 7 4 2 2 4 2 2" xfId="53850"/>
    <cellStyle name="Normal 7 4 2 2 4 3" xfId="53851"/>
    <cellStyle name="Normal 7 4 2 2 5" xfId="53852"/>
    <cellStyle name="Normal 7 4 2 2 5 2" xfId="53853"/>
    <cellStyle name="Normal 7 4 2 2 6" xfId="53854"/>
    <cellStyle name="Normal 7 4 2 3" xfId="53855"/>
    <cellStyle name="Normal 7 4 2 3 2" xfId="53856"/>
    <cellStyle name="Normal 7 4 2 3 2 2" xfId="53857"/>
    <cellStyle name="Normal 7 4 2 3 2 2 2" xfId="53858"/>
    <cellStyle name="Normal 7 4 2 3 2 3" xfId="53859"/>
    <cellStyle name="Normal 7 4 2 3 3" xfId="53860"/>
    <cellStyle name="Normal 7 4 2 3 3 2" xfId="53861"/>
    <cellStyle name="Normal 7 4 2 3 4" xfId="53862"/>
    <cellStyle name="Normal 7 4 2 4" xfId="53863"/>
    <cellStyle name="Normal 7 4 2 4 2" xfId="53864"/>
    <cellStyle name="Normal 7 4 2 4 2 2" xfId="53865"/>
    <cellStyle name="Normal 7 4 2 4 2 2 2" xfId="53866"/>
    <cellStyle name="Normal 7 4 2 4 2 3" xfId="53867"/>
    <cellStyle name="Normal 7 4 2 4 3" xfId="53868"/>
    <cellStyle name="Normal 7 4 2 4 3 2" xfId="53869"/>
    <cellStyle name="Normal 7 4 2 4 4" xfId="53870"/>
    <cellStyle name="Normal 7 4 2 5" xfId="53871"/>
    <cellStyle name="Normal 7 4 2 5 2" xfId="53872"/>
    <cellStyle name="Normal 7 4 2 5 2 2" xfId="53873"/>
    <cellStyle name="Normal 7 4 2 5 3" xfId="53874"/>
    <cellStyle name="Normal 7 4 2 6" xfId="53875"/>
    <cellStyle name="Normal 7 4 2 6 2" xfId="53876"/>
    <cellStyle name="Normal 7 4 2 7" xfId="53877"/>
    <cellStyle name="Normal 7 4 3" xfId="53878"/>
    <cellStyle name="Normal 7 4 3 2" xfId="53879"/>
    <cellStyle name="Normal 7 4 3 2 2" xfId="53880"/>
    <cellStyle name="Normal 7 4 3 2 2 2" xfId="53881"/>
    <cellStyle name="Normal 7 4 3 2 2 2 2" xfId="53882"/>
    <cellStyle name="Normal 7 4 3 2 2 3" xfId="53883"/>
    <cellStyle name="Normal 7 4 3 2 3" xfId="53884"/>
    <cellStyle name="Normal 7 4 3 2 3 2" xfId="53885"/>
    <cellStyle name="Normal 7 4 3 2 4" xfId="53886"/>
    <cellStyle name="Normal 7 4 3 3" xfId="53887"/>
    <cellStyle name="Normal 7 4 3 3 2" xfId="53888"/>
    <cellStyle name="Normal 7 4 3 3 2 2" xfId="53889"/>
    <cellStyle name="Normal 7 4 3 3 2 2 2" xfId="53890"/>
    <cellStyle name="Normal 7 4 3 3 2 3" xfId="53891"/>
    <cellStyle name="Normal 7 4 3 3 3" xfId="53892"/>
    <cellStyle name="Normal 7 4 3 3 3 2" xfId="53893"/>
    <cellStyle name="Normal 7 4 3 3 4" xfId="53894"/>
    <cellStyle name="Normal 7 4 3 4" xfId="53895"/>
    <cellStyle name="Normal 7 4 3 4 2" xfId="53896"/>
    <cellStyle name="Normal 7 4 3 4 2 2" xfId="53897"/>
    <cellStyle name="Normal 7 4 3 4 3" xfId="53898"/>
    <cellStyle name="Normal 7 4 3 5" xfId="53899"/>
    <cellStyle name="Normal 7 4 3 5 2" xfId="53900"/>
    <cellStyle name="Normal 7 4 3 6" xfId="53901"/>
    <cellStyle name="Normal 7 4 4" xfId="53902"/>
    <cellStyle name="Normal 7 4 4 2" xfId="53903"/>
    <cellStyle name="Normal 7 4 4 2 2" xfId="53904"/>
    <cellStyle name="Normal 7 4 4 2 2 2" xfId="53905"/>
    <cellStyle name="Normal 7 4 4 2 3" xfId="53906"/>
    <cellStyle name="Normal 7 4 4 3" xfId="53907"/>
    <cellStyle name="Normal 7 4 4 3 2" xfId="53908"/>
    <cellStyle name="Normal 7 4 4 4" xfId="53909"/>
    <cellStyle name="Normal 7 4 5" xfId="53910"/>
    <cellStyle name="Normal 7 4 5 2" xfId="53911"/>
    <cellStyle name="Normal 7 4 5 2 2" xfId="53912"/>
    <cellStyle name="Normal 7 4 5 2 2 2" xfId="53913"/>
    <cellStyle name="Normal 7 4 5 2 3" xfId="53914"/>
    <cellStyle name="Normal 7 4 5 3" xfId="53915"/>
    <cellStyle name="Normal 7 4 5 3 2" xfId="53916"/>
    <cellStyle name="Normal 7 4 5 4" xfId="53917"/>
    <cellStyle name="Normal 7 4 6" xfId="53918"/>
    <cellStyle name="Normal 7 4 6 2" xfId="53919"/>
    <cellStyle name="Normal 7 4 6 2 2" xfId="53920"/>
    <cellStyle name="Normal 7 4 6 3" xfId="53921"/>
    <cellStyle name="Normal 7 4 7" xfId="53922"/>
    <cellStyle name="Normal 7 4 7 2" xfId="53923"/>
    <cellStyle name="Normal 7 4 8" xfId="53924"/>
    <cellStyle name="Normal 7 5" xfId="428"/>
    <cellStyle name="Normal 7 5 2" xfId="53925"/>
    <cellStyle name="Normal 7 5 2 2" xfId="53926"/>
    <cellStyle name="Normal 7 5 2 2 2" xfId="53927"/>
    <cellStyle name="Normal 7 5 2 2 2 2" xfId="53928"/>
    <cellStyle name="Normal 7 5 2 2 2 2 2" xfId="53929"/>
    <cellStyle name="Normal 7 5 2 2 2 3" xfId="53930"/>
    <cellStyle name="Normal 7 5 2 2 3" xfId="53931"/>
    <cellStyle name="Normal 7 5 2 2 3 2" xfId="53932"/>
    <cellStyle name="Normal 7 5 2 2 4" xfId="53933"/>
    <cellStyle name="Normal 7 5 2 3" xfId="53934"/>
    <cellStyle name="Normal 7 5 2 3 2" xfId="53935"/>
    <cellStyle name="Normal 7 5 2 3 2 2" xfId="53936"/>
    <cellStyle name="Normal 7 5 2 3 2 2 2" xfId="53937"/>
    <cellStyle name="Normal 7 5 2 3 2 3" xfId="53938"/>
    <cellStyle name="Normal 7 5 2 3 3" xfId="53939"/>
    <cellStyle name="Normal 7 5 2 3 3 2" xfId="53940"/>
    <cellStyle name="Normal 7 5 2 3 4" xfId="53941"/>
    <cellStyle name="Normal 7 5 2 4" xfId="53942"/>
    <cellStyle name="Normal 7 5 2 4 2" xfId="53943"/>
    <cellStyle name="Normal 7 5 2 4 2 2" xfId="53944"/>
    <cellStyle name="Normal 7 5 2 4 3" xfId="53945"/>
    <cellStyle name="Normal 7 5 2 5" xfId="53946"/>
    <cellStyle name="Normal 7 5 2 5 2" xfId="53947"/>
    <cellStyle name="Normal 7 5 2 6" xfId="53948"/>
    <cellStyle name="Normal 7 5 3" xfId="53949"/>
    <cellStyle name="Normal 7 5 3 2" xfId="53950"/>
    <cellStyle name="Normal 7 5 3 2 2" xfId="53951"/>
    <cellStyle name="Normal 7 5 3 2 2 2" xfId="53952"/>
    <cellStyle name="Normal 7 5 3 2 3" xfId="53953"/>
    <cellStyle name="Normal 7 5 3 3" xfId="53954"/>
    <cellStyle name="Normal 7 5 3 3 2" xfId="53955"/>
    <cellStyle name="Normal 7 5 3 4" xfId="53956"/>
    <cellStyle name="Normal 7 5 4" xfId="53957"/>
    <cellStyle name="Normal 7 5 4 2" xfId="53958"/>
    <cellStyle name="Normal 7 5 4 2 2" xfId="53959"/>
    <cellStyle name="Normal 7 5 4 2 2 2" xfId="53960"/>
    <cellStyle name="Normal 7 5 4 2 3" xfId="53961"/>
    <cellStyle name="Normal 7 5 4 3" xfId="53962"/>
    <cellStyle name="Normal 7 5 4 3 2" xfId="53963"/>
    <cellStyle name="Normal 7 5 4 4" xfId="53964"/>
    <cellStyle name="Normal 7 5 5" xfId="53965"/>
    <cellStyle name="Normal 7 5 5 2" xfId="53966"/>
    <cellStyle name="Normal 7 5 5 2 2" xfId="53967"/>
    <cellStyle name="Normal 7 5 5 3" xfId="53968"/>
    <cellStyle name="Normal 7 5 6" xfId="53969"/>
    <cellStyle name="Normal 7 5 6 2" xfId="53970"/>
    <cellStyle name="Normal 7 5 7" xfId="53971"/>
    <cellStyle name="Normal 7 6" xfId="53972"/>
    <cellStyle name="Normal 7 6 2" xfId="53973"/>
    <cellStyle name="Normal 7 6 2 2" xfId="53974"/>
    <cellStyle name="Normal 7 6 2 2 2" xfId="53975"/>
    <cellStyle name="Normal 7 6 2 2 2 2" xfId="53976"/>
    <cellStyle name="Normal 7 6 2 2 3" xfId="53977"/>
    <cellStyle name="Normal 7 6 2 3" xfId="53978"/>
    <cellStyle name="Normal 7 6 2 3 2" xfId="53979"/>
    <cellStyle name="Normal 7 6 2 4" xfId="53980"/>
    <cellStyle name="Normal 7 6 3" xfId="53981"/>
    <cellStyle name="Normal 7 6 3 2" xfId="53982"/>
    <cellStyle name="Normal 7 6 3 2 2" xfId="53983"/>
    <cellStyle name="Normal 7 6 3 2 2 2" xfId="53984"/>
    <cellStyle name="Normal 7 6 3 2 3" xfId="53985"/>
    <cellStyle name="Normal 7 6 3 3" xfId="53986"/>
    <cellStyle name="Normal 7 6 3 3 2" xfId="53987"/>
    <cellStyle name="Normal 7 6 3 4" xfId="53988"/>
    <cellStyle name="Normal 7 6 4" xfId="53989"/>
    <cellStyle name="Normal 7 6 4 2" xfId="53990"/>
    <cellStyle name="Normal 7 6 4 2 2" xfId="53991"/>
    <cellStyle name="Normal 7 6 4 3" xfId="53992"/>
    <cellStyle name="Normal 7 6 5" xfId="53993"/>
    <cellStyle name="Normal 7 6 5 2" xfId="53994"/>
    <cellStyle name="Normal 7 6 6" xfId="53995"/>
    <cellStyle name="Normal 7 7" xfId="53996"/>
    <cellStyle name="Normal 7 7 2" xfId="53997"/>
    <cellStyle name="Normal 7 7 2 2" xfId="53998"/>
    <cellStyle name="Normal 7 7 2 2 2" xfId="53999"/>
    <cellStyle name="Normal 7 7 2 2 2 2" xfId="54000"/>
    <cellStyle name="Normal 7 7 2 2 3" xfId="54001"/>
    <cellStyle name="Normal 7 7 2 3" xfId="54002"/>
    <cellStyle name="Normal 7 7 2 3 2" xfId="54003"/>
    <cellStyle name="Normal 7 7 2 4" xfId="54004"/>
    <cellStyle name="Normal 7 7 3" xfId="54005"/>
    <cellStyle name="Normal 7 7 3 2" xfId="54006"/>
    <cellStyle name="Normal 7 7 3 2 2" xfId="54007"/>
    <cellStyle name="Normal 7 7 3 2 2 2" xfId="54008"/>
    <cellStyle name="Normal 7 7 3 2 3" xfId="54009"/>
    <cellStyle name="Normal 7 7 3 3" xfId="54010"/>
    <cellStyle name="Normal 7 7 3 3 2" xfId="54011"/>
    <cellStyle name="Normal 7 7 3 4" xfId="54012"/>
    <cellStyle name="Normal 7 7 4" xfId="54013"/>
    <cellStyle name="Normal 7 7 4 2" xfId="54014"/>
    <cellStyle name="Normal 7 7 4 2 2" xfId="54015"/>
    <cellStyle name="Normal 7 7 4 3" xfId="54016"/>
    <cellStyle name="Normal 7 7 5" xfId="54017"/>
    <cellStyle name="Normal 7 7 5 2" xfId="54018"/>
    <cellStyle name="Normal 7 7 6" xfId="54019"/>
    <cellStyle name="Normal 7 8" xfId="54020"/>
    <cellStyle name="Normal 7 8 2" xfId="54021"/>
    <cellStyle name="Normal 7 8 2 2" xfId="54022"/>
    <cellStyle name="Normal 7 8 2 2 2" xfId="54023"/>
    <cellStyle name="Normal 7 8 2 3" xfId="54024"/>
    <cellStyle name="Normal 7 8 3" xfId="54025"/>
    <cellStyle name="Normal 7 8 3 2" xfId="54026"/>
    <cellStyle name="Normal 7 8 4" xfId="54027"/>
    <cellStyle name="Normal 7 9" xfId="54028"/>
    <cellStyle name="Normal 7 9 2" xfId="54029"/>
    <cellStyle name="Normal 7 9 2 2" xfId="54030"/>
    <cellStyle name="Normal 7 9 2 2 2" xfId="54031"/>
    <cellStyle name="Normal 7 9 2 3" xfId="54032"/>
    <cellStyle name="Normal 7 9 3" xfId="54033"/>
    <cellStyle name="Normal 7 9 3 2" xfId="54034"/>
    <cellStyle name="Normal 7 9 4" xfId="54035"/>
    <cellStyle name="Normal 8" xfId="429"/>
    <cellStyle name="Normal 8 10" xfId="54036"/>
    <cellStyle name="Normal 8 10 2" xfId="54037"/>
    <cellStyle name="Normal 8 11" xfId="54038"/>
    <cellStyle name="Normal 8 11 2" xfId="54039"/>
    <cellStyle name="Normal 8 12" xfId="54040"/>
    <cellStyle name="Normal 8 2" xfId="430"/>
    <cellStyle name="Normal 8 2 10" xfId="54041"/>
    <cellStyle name="Normal 8 2 10 2" xfId="54042"/>
    <cellStyle name="Normal 8 2 11" xfId="54043"/>
    <cellStyle name="Normal 8 2 2" xfId="431"/>
    <cellStyle name="Normal 8 2 2 2" xfId="432"/>
    <cellStyle name="Normal 8 2 2 2 2" xfId="54044"/>
    <cellStyle name="Normal 8 2 2 2 2 2" xfId="54045"/>
    <cellStyle name="Normal 8 2 2 2 2 2 2" xfId="54046"/>
    <cellStyle name="Normal 8 2 2 2 2 2 2 2" xfId="54047"/>
    <cellStyle name="Normal 8 2 2 2 2 2 2 2 2" xfId="54048"/>
    <cellStyle name="Normal 8 2 2 2 2 2 2 3" xfId="54049"/>
    <cellStyle name="Normal 8 2 2 2 2 2 3" xfId="54050"/>
    <cellStyle name="Normal 8 2 2 2 2 2 3 2" xfId="54051"/>
    <cellStyle name="Normal 8 2 2 2 2 2 4" xfId="54052"/>
    <cellStyle name="Normal 8 2 2 2 2 3" xfId="54053"/>
    <cellStyle name="Normal 8 2 2 2 2 3 2" xfId="54054"/>
    <cellStyle name="Normal 8 2 2 2 2 3 2 2" xfId="54055"/>
    <cellStyle name="Normal 8 2 2 2 2 3 2 2 2" xfId="54056"/>
    <cellStyle name="Normal 8 2 2 2 2 3 2 3" xfId="54057"/>
    <cellStyle name="Normal 8 2 2 2 2 3 3" xfId="54058"/>
    <cellStyle name="Normal 8 2 2 2 2 3 3 2" xfId="54059"/>
    <cellStyle name="Normal 8 2 2 2 2 3 4" xfId="54060"/>
    <cellStyle name="Normal 8 2 2 2 2 4" xfId="54061"/>
    <cellStyle name="Normal 8 2 2 2 2 4 2" xfId="54062"/>
    <cellStyle name="Normal 8 2 2 2 2 4 2 2" xfId="54063"/>
    <cellStyle name="Normal 8 2 2 2 2 4 3" xfId="54064"/>
    <cellStyle name="Normal 8 2 2 2 2 5" xfId="54065"/>
    <cellStyle name="Normal 8 2 2 2 2 5 2" xfId="54066"/>
    <cellStyle name="Normal 8 2 2 2 2 6" xfId="54067"/>
    <cellStyle name="Normal 8 2 2 2 3" xfId="54068"/>
    <cellStyle name="Normal 8 2 2 2 3 2" xfId="54069"/>
    <cellStyle name="Normal 8 2 2 2 3 2 2" xfId="54070"/>
    <cellStyle name="Normal 8 2 2 2 3 2 2 2" xfId="54071"/>
    <cellStyle name="Normal 8 2 2 2 3 2 3" xfId="54072"/>
    <cellStyle name="Normal 8 2 2 2 3 3" xfId="54073"/>
    <cellStyle name="Normal 8 2 2 2 3 3 2" xfId="54074"/>
    <cellStyle name="Normal 8 2 2 2 3 4" xfId="54075"/>
    <cellStyle name="Normal 8 2 2 2 4" xfId="54076"/>
    <cellStyle name="Normal 8 2 2 2 4 2" xfId="54077"/>
    <cellStyle name="Normal 8 2 2 2 4 2 2" xfId="54078"/>
    <cellStyle name="Normal 8 2 2 2 4 2 2 2" xfId="54079"/>
    <cellStyle name="Normal 8 2 2 2 4 2 3" xfId="54080"/>
    <cellStyle name="Normal 8 2 2 2 4 3" xfId="54081"/>
    <cellStyle name="Normal 8 2 2 2 4 3 2" xfId="54082"/>
    <cellStyle name="Normal 8 2 2 2 4 4" xfId="54083"/>
    <cellStyle name="Normal 8 2 2 2 5" xfId="54084"/>
    <cellStyle name="Normal 8 2 2 2 5 2" xfId="54085"/>
    <cellStyle name="Normal 8 2 2 2 5 2 2" xfId="54086"/>
    <cellStyle name="Normal 8 2 2 2 5 3" xfId="54087"/>
    <cellStyle name="Normal 8 2 2 2 6" xfId="54088"/>
    <cellStyle name="Normal 8 2 2 2 6 2" xfId="54089"/>
    <cellStyle name="Normal 8 2 2 2 7" xfId="54090"/>
    <cellStyle name="Normal 8 2 2 3" xfId="54091"/>
    <cellStyle name="Normal 8 2 2 3 2" xfId="54092"/>
    <cellStyle name="Normal 8 2 2 3 2 2" xfId="54093"/>
    <cellStyle name="Normal 8 2 2 3 2 2 2" xfId="54094"/>
    <cellStyle name="Normal 8 2 2 3 2 2 2 2" xfId="54095"/>
    <cellStyle name="Normal 8 2 2 3 2 2 3" xfId="54096"/>
    <cellStyle name="Normal 8 2 2 3 2 3" xfId="54097"/>
    <cellStyle name="Normal 8 2 2 3 2 3 2" xfId="54098"/>
    <cellStyle name="Normal 8 2 2 3 2 4" xfId="54099"/>
    <cellStyle name="Normal 8 2 2 3 3" xfId="54100"/>
    <cellStyle name="Normal 8 2 2 3 3 2" xfId="54101"/>
    <cellStyle name="Normal 8 2 2 3 3 2 2" xfId="54102"/>
    <cellStyle name="Normal 8 2 2 3 3 2 2 2" xfId="54103"/>
    <cellStyle name="Normal 8 2 2 3 3 2 3" xfId="54104"/>
    <cellStyle name="Normal 8 2 2 3 3 3" xfId="54105"/>
    <cellStyle name="Normal 8 2 2 3 3 3 2" xfId="54106"/>
    <cellStyle name="Normal 8 2 2 3 3 4" xfId="54107"/>
    <cellStyle name="Normal 8 2 2 3 4" xfId="54108"/>
    <cellStyle name="Normal 8 2 2 3 4 2" xfId="54109"/>
    <cellStyle name="Normal 8 2 2 3 4 2 2" xfId="54110"/>
    <cellStyle name="Normal 8 2 2 3 4 3" xfId="54111"/>
    <cellStyle name="Normal 8 2 2 3 5" xfId="54112"/>
    <cellStyle name="Normal 8 2 2 3 5 2" xfId="54113"/>
    <cellStyle name="Normal 8 2 2 3 6" xfId="54114"/>
    <cellStyle name="Normal 8 2 2 4" xfId="54115"/>
    <cellStyle name="Normal 8 2 2 4 2" xfId="54116"/>
    <cellStyle name="Normal 8 2 2 4 2 2" xfId="54117"/>
    <cellStyle name="Normal 8 2 2 4 2 2 2" xfId="54118"/>
    <cellStyle name="Normal 8 2 2 4 2 3" xfId="54119"/>
    <cellStyle name="Normal 8 2 2 4 3" xfId="54120"/>
    <cellStyle name="Normal 8 2 2 4 3 2" xfId="54121"/>
    <cellStyle name="Normal 8 2 2 4 4" xfId="54122"/>
    <cellStyle name="Normal 8 2 2 5" xfId="54123"/>
    <cellStyle name="Normal 8 2 2 5 2" xfId="54124"/>
    <cellStyle name="Normal 8 2 2 5 2 2" xfId="54125"/>
    <cellStyle name="Normal 8 2 2 5 2 2 2" xfId="54126"/>
    <cellStyle name="Normal 8 2 2 5 2 3" xfId="54127"/>
    <cellStyle name="Normal 8 2 2 5 3" xfId="54128"/>
    <cellStyle name="Normal 8 2 2 5 3 2" xfId="54129"/>
    <cellStyle name="Normal 8 2 2 5 4" xfId="54130"/>
    <cellStyle name="Normal 8 2 2 6" xfId="54131"/>
    <cellStyle name="Normal 8 2 2 6 2" xfId="54132"/>
    <cellStyle name="Normal 8 2 2 6 2 2" xfId="54133"/>
    <cellStyle name="Normal 8 2 2 6 3" xfId="54134"/>
    <cellStyle name="Normal 8 2 2 7" xfId="54135"/>
    <cellStyle name="Normal 8 2 2 7 2" xfId="54136"/>
    <cellStyle name="Normal 8 2 2 8" xfId="54137"/>
    <cellStyle name="Normal 8 2 3" xfId="433"/>
    <cellStyle name="Normal 8 2 3 2" xfId="54138"/>
    <cellStyle name="Normal 8 2 3 2 2" xfId="54139"/>
    <cellStyle name="Normal 8 2 3 2 2 2" xfId="54140"/>
    <cellStyle name="Normal 8 2 3 2 2 2 2" xfId="54141"/>
    <cellStyle name="Normal 8 2 3 2 2 2 2 2" xfId="54142"/>
    <cellStyle name="Normal 8 2 3 2 2 2 3" xfId="54143"/>
    <cellStyle name="Normal 8 2 3 2 2 3" xfId="54144"/>
    <cellStyle name="Normal 8 2 3 2 2 3 2" xfId="54145"/>
    <cellStyle name="Normal 8 2 3 2 2 4" xfId="54146"/>
    <cellStyle name="Normal 8 2 3 2 3" xfId="54147"/>
    <cellStyle name="Normal 8 2 3 2 3 2" xfId="54148"/>
    <cellStyle name="Normal 8 2 3 2 3 2 2" xfId="54149"/>
    <cellStyle name="Normal 8 2 3 2 3 2 2 2" xfId="54150"/>
    <cellStyle name="Normal 8 2 3 2 3 2 3" xfId="54151"/>
    <cellStyle name="Normal 8 2 3 2 3 3" xfId="54152"/>
    <cellStyle name="Normal 8 2 3 2 3 3 2" xfId="54153"/>
    <cellStyle name="Normal 8 2 3 2 3 4" xfId="54154"/>
    <cellStyle name="Normal 8 2 3 2 4" xfId="54155"/>
    <cellStyle name="Normal 8 2 3 2 4 2" xfId="54156"/>
    <cellStyle name="Normal 8 2 3 2 4 2 2" xfId="54157"/>
    <cellStyle name="Normal 8 2 3 2 4 3" xfId="54158"/>
    <cellStyle name="Normal 8 2 3 2 5" xfId="54159"/>
    <cellStyle name="Normal 8 2 3 2 5 2" xfId="54160"/>
    <cellStyle name="Normal 8 2 3 2 6" xfId="54161"/>
    <cellStyle name="Normal 8 2 3 3" xfId="54162"/>
    <cellStyle name="Normal 8 2 3 3 2" xfId="54163"/>
    <cellStyle name="Normal 8 2 3 3 2 2" xfId="54164"/>
    <cellStyle name="Normal 8 2 3 3 2 2 2" xfId="54165"/>
    <cellStyle name="Normal 8 2 3 3 2 3" xfId="54166"/>
    <cellStyle name="Normal 8 2 3 3 3" xfId="54167"/>
    <cellStyle name="Normal 8 2 3 3 3 2" xfId="54168"/>
    <cellStyle name="Normal 8 2 3 3 4" xfId="54169"/>
    <cellStyle name="Normal 8 2 3 4" xfId="54170"/>
    <cellStyle name="Normal 8 2 3 4 2" xfId="54171"/>
    <cellStyle name="Normal 8 2 3 4 2 2" xfId="54172"/>
    <cellStyle name="Normal 8 2 3 4 2 2 2" xfId="54173"/>
    <cellStyle name="Normal 8 2 3 4 2 3" xfId="54174"/>
    <cellStyle name="Normal 8 2 3 4 3" xfId="54175"/>
    <cellStyle name="Normal 8 2 3 4 3 2" xfId="54176"/>
    <cellStyle name="Normal 8 2 3 4 4" xfId="54177"/>
    <cellStyle name="Normal 8 2 3 5" xfId="54178"/>
    <cellStyle name="Normal 8 2 3 5 2" xfId="54179"/>
    <cellStyle name="Normal 8 2 3 5 2 2" xfId="54180"/>
    <cellStyle name="Normal 8 2 3 5 3" xfId="54181"/>
    <cellStyle name="Normal 8 2 3 6" xfId="54182"/>
    <cellStyle name="Normal 8 2 3 6 2" xfId="54183"/>
    <cellStyle name="Normal 8 2 3 7" xfId="54184"/>
    <cellStyle name="Normal 8 2 4" xfId="54185"/>
    <cellStyle name="Normal 8 2 4 2" xfId="54186"/>
    <cellStyle name="Normal 8 2 4 2 2" xfId="54187"/>
    <cellStyle name="Normal 8 2 4 2 2 2" xfId="54188"/>
    <cellStyle name="Normal 8 2 4 2 2 2 2" xfId="54189"/>
    <cellStyle name="Normal 8 2 4 2 2 3" xfId="54190"/>
    <cellStyle name="Normal 8 2 4 2 3" xfId="54191"/>
    <cellStyle name="Normal 8 2 4 2 3 2" xfId="54192"/>
    <cellStyle name="Normal 8 2 4 2 4" xfId="54193"/>
    <cellStyle name="Normal 8 2 4 3" xfId="54194"/>
    <cellStyle name="Normal 8 2 4 3 2" xfId="54195"/>
    <cellStyle name="Normal 8 2 4 3 2 2" xfId="54196"/>
    <cellStyle name="Normal 8 2 4 3 2 2 2" xfId="54197"/>
    <cellStyle name="Normal 8 2 4 3 2 3" xfId="54198"/>
    <cellStyle name="Normal 8 2 4 3 3" xfId="54199"/>
    <cellStyle name="Normal 8 2 4 3 3 2" xfId="54200"/>
    <cellStyle name="Normal 8 2 4 3 4" xfId="54201"/>
    <cellStyle name="Normal 8 2 4 4" xfId="54202"/>
    <cellStyle name="Normal 8 2 4 4 2" xfId="54203"/>
    <cellStyle name="Normal 8 2 4 4 2 2" xfId="54204"/>
    <cellStyle name="Normal 8 2 4 4 3" xfId="54205"/>
    <cellStyle name="Normal 8 2 4 5" xfId="54206"/>
    <cellStyle name="Normal 8 2 4 5 2" xfId="54207"/>
    <cellStyle name="Normal 8 2 4 6" xfId="54208"/>
    <cellStyle name="Normal 8 2 5" xfId="54209"/>
    <cellStyle name="Normal 8 2 5 2" xfId="54210"/>
    <cellStyle name="Normal 8 2 5 2 2" xfId="54211"/>
    <cellStyle name="Normal 8 2 5 2 2 2" xfId="54212"/>
    <cellStyle name="Normal 8 2 5 2 2 2 2" xfId="54213"/>
    <cellStyle name="Normal 8 2 5 2 2 3" xfId="54214"/>
    <cellStyle name="Normal 8 2 5 2 3" xfId="54215"/>
    <cellStyle name="Normal 8 2 5 2 3 2" xfId="54216"/>
    <cellStyle name="Normal 8 2 5 2 4" xfId="54217"/>
    <cellStyle name="Normal 8 2 5 3" xfId="54218"/>
    <cellStyle name="Normal 8 2 5 3 2" xfId="54219"/>
    <cellStyle name="Normal 8 2 5 3 2 2" xfId="54220"/>
    <cellStyle name="Normal 8 2 5 3 2 2 2" xfId="54221"/>
    <cellStyle name="Normal 8 2 5 3 2 3" xfId="54222"/>
    <cellStyle name="Normal 8 2 5 3 3" xfId="54223"/>
    <cellStyle name="Normal 8 2 5 3 3 2" xfId="54224"/>
    <cellStyle name="Normal 8 2 5 3 4" xfId="54225"/>
    <cellStyle name="Normal 8 2 5 4" xfId="54226"/>
    <cellStyle name="Normal 8 2 5 4 2" xfId="54227"/>
    <cellStyle name="Normal 8 2 5 4 2 2" xfId="54228"/>
    <cellStyle name="Normal 8 2 5 4 3" xfId="54229"/>
    <cellStyle name="Normal 8 2 5 5" xfId="54230"/>
    <cellStyle name="Normal 8 2 5 5 2" xfId="54231"/>
    <cellStyle name="Normal 8 2 5 6" xfId="54232"/>
    <cellStyle name="Normal 8 2 6" xfId="54233"/>
    <cellStyle name="Normal 8 2 6 2" xfId="54234"/>
    <cellStyle name="Normal 8 2 6 2 2" xfId="54235"/>
    <cellStyle name="Normal 8 2 6 2 2 2" xfId="54236"/>
    <cellStyle name="Normal 8 2 6 2 3" xfId="54237"/>
    <cellStyle name="Normal 8 2 6 3" xfId="54238"/>
    <cellStyle name="Normal 8 2 6 3 2" xfId="54239"/>
    <cellStyle name="Normal 8 2 6 4" xfId="54240"/>
    <cellStyle name="Normal 8 2 7" xfId="54241"/>
    <cellStyle name="Normal 8 2 7 2" xfId="54242"/>
    <cellStyle name="Normal 8 2 7 2 2" xfId="54243"/>
    <cellStyle name="Normal 8 2 7 2 2 2" xfId="54244"/>
    <cellStyle name="Normal 8 2 7 2 3" xfId="54245"/>
    <cellStyle name="Normal 8 2 7 3" xfId="54246"/>
    <cellStyle name="Normal 8 2 7 3 2" xfId="54247"/>
    <cellStyle name="Normal 8 2 7 4" xfId="54248"/>
    <cellStyle name="Normal 8 2 8" xfId="54249"/>
    <cellStyle name="Normal 8 2 8 2" xfId="54250"/>
    <cellStyle name="Normal 8 2 8 2 2" xfId="54251"/>
    <cellStyle name="Normal 8 2 8 3" xfId="54252"/>
    <cellStyle name="Normal 8 2 9" xfId="54253"/>
    <cellStyle name="Normal 8 2 9 2" xfId="54254"/>
    <cellStyle name="Normal 8 3" xfId="434"/>
    <cellStyle name="Normal 8 3 2" xfId="435"/>
    <cellStyle name="Normal 8 3 2 2" xfId="54255"/>
    <cellStyle name="Normal 8 3 2 2 2" xfId="54256"/>
    <cellStyle name="Normal 8 3 2 2 2 2" xfId="54257"/>
    <cellStyle name="Normal 8 3 2 2 2 2 2" xfId="54258"/>
    <cellStyle name="Normal 8 3 2 2 2 2 2 2" xfId="54259"/>
    <cellStyle name="Normal 8 3 2 2 2 2 3" xfId="54260"/>
    <cellStyle name="Normal 8 3 2 2 2 3" xfId="54261"/>
    <cellStyle name="Normal 8 3 2 2 2 3 2" xfId="54262"/>
    <cellStyle name="Normal 8 3 2 2 2 4" xfId="54263"/>
    <cellStyle name="Normal 8 3 2 2 3" xfId="54264"/>
    <cellStyle name="Normal 8 3 2 2 3 2" xfId="54265"/>
    <cellStyle name="Normal 8 3 2 2 3 2 2" xfId="54266"/>
    <cellStyle name="Normal 8 3 2 2 3 2 2 2" xfId="54267"/>
    <cellStyle name="Normal 8 3 2 2 3 2 3" xfId="54268"/>
    <cellStyle name="Normal 8 3 2 2 3 3" xfId="54269"/>
    <cellStyle name="Normal 8 3 2 2 3 3 2" xfId="54270"/>
    <cellStyle name="Normal 8 3 2 2 3 4" xfId="54271"/>
    <cellStyle name="Normal 8 3 2 2 4" xfId="54272"/>
    <cellStyle name="Normal 8 3 2 2 4 2" xfId="54273"/>
    <cellStyle name="Normal 8 3 2 2 4 2 2" xfId="54274"/>
    <cellStyle name="Normal 8 3 2 2 4 3" xfId="54275"/>
    <cellStyle name="Normal 8 3 2 2 5" xfId="54276"/>
    <cellStyle name="Normal 8 3 2 2 5 2" xfId="54277"/>
    <cellStyle name="Normal 8 3 2 2 6" xfId="54278"/>
    <cellStyle name="Normal 8 3 2 3" xfId="54279"/>
    <cellStyle name="Normal 8 3 2 3 2" xfId="54280"/>
    <cellStyle name="Normal 8 3 2 3 2 2" xfId="54281"/>
    <cellStyle name="Normal 8 3 2 3 2 2 2" xfId="54282"/>
    <cellStyle name="Normal 8 3 2 3 2 3" xfId="54283"/>
    <cellStyle name="Normal 8 3 2 3 3" xfId="54284"/>
    <cellStyle name="Normal 8 3 2 3 3 2" xfId="54285"/>
    <cellStyle name="Normal 8 3 2 3 4" xfId="54286"/>
    <cellStyle name="Normal 8 3 2 4" xfId="54287"/>
    <cellStyle name="Normal 8 3 2 4 2" xfId="54288"/>
    <cellStyle name="Normal 8 3 2 4 2 2" xfId="54289"/>
    <cellStyle name="Normal 8 3 2 4 2 2 2" xfId="54290"/>
    <cellStyle name="Normal 8 3 2 4 2 3" xfId="54291"/>
    <cellStyle name="Normal 8 3 2 4 3" xfId="54292"/>
    <cellStyle name="Normal 8 3 2 4 3 2" xfId="54293"/>
    <cellStyle name="Normal 8 3 2 4 4" xfId="54294"/>
    <cellStyle name="Normal 8 3 2 5" xfId="54295"/>
    <cellStyle name="Normal 8 3 2 5 2" xfId="54296"/>
    <cellStyle name="Normal 8 3 2 5 2 2" xfId="54297"/>
    <cellStyle name="Normal 8 3 2 5 3" xfId="54298"/>
    <cellStyle name="Normal 8 3 2 6" xfId="54299"/>
    <cellStyle name="Normal 8 3 2 6 2" xfId="54300"/>
    <cellStyle name="Normal 8 3 2 7" xfId="54301"/>
    <cellStyle name="Normal 8 3 3" xfId="54302"/>
    <cellStyle name="Normal 8 3 3 2" xfId="54303"/>
    <cellStyle name="Normal 8 3 3 2 2" xfId="54304"/>
    <cellStyle name="Normal 8 3 3 2 2 2" xfId="54305"/>
    <cellStyle name="Normal 8 3 3 2 2 2 2" xfId="54306"/>
    <cellStyle name="Normal 8 3 3 2 2 3" xfId="54307"/>
    <cellStyle name="Normal 8 3 3 2 3" xfId="54308"/>
    <cellStyle name="Normal 8 3 3 2 3 2" xfId="54309"/>
    <cellStyle name="Normal 8 3 3 2 4" xfId="54310"/>
    <cellStyle name="Normal 8 3 3 3" xfId="54311"/>
    <cellStyle name="Normal 8 3 3 3 2" xfId="54312"/>
    <cellStyle name="Normal 8 3 3 3 2 2" xfId="54313"/>
    <cellStyle name="Normal 8 3 3 3 2 2 2" xfId="54314"/>
    <cellStyle name="Normal 8 3 3 3 2 3" xfId="54315"/>
    <cellStyle name="Normal 8 3 3 3 3" xfId="54316"/>
    <cellStyle name="Normal 8 3 3 3 3 2" xfId="54317"/>
    <cellStyle name="Normal 8 3 3 3 4" xfId="54318"/>
    <cellStyle name="Normal 8 3 3 4" xfId="54319"/>
    <cellStyle name="Normal 8 3 3 4 2" xfId="54320"/>
    <cellStyle name="Normal 8 3 3 4 2 2" xfId="54321"/>
    <cellStyle name="Normal 8 3 3 4 3" xfId="54322"/>
    <cellStyle name="Normal 8 3 3 5" xfId="54323"/>
    <cellStyle name="Normal 8 3 3 5 2" xfId="54324"/>
    <cellStyle name="Normal 8 3 3 6" xfId="54325"/>
    <cellStyle name="Normal 8 3 4" xfId="54326"/>
    <cellStyle name="Normal 8 3 4 2" xfId="54327"/>
    <cellStyle name="Normal 8 3 4 2 2" xfId="54328"/>
    <cellStyle name="Normal 8 3 4 2 2 2" xfId="54329"/>
    <cellStyle name="Normal 8 3 4 2 3" xfId="54330"/>
    <cellStyle name="Normal 8 3 4 3" xfId="54331"/>
    <cellStyle name="Normal 8 3 4 3 2" xfId="54332"/>
    <cellStyle name="Normal 8 3 4 4" xfId="54333"/>
    <cellStyle name="Normal 8 3 5" xfId="54334"/>
    <cellStyle name="Normal 8 3 5 2" xfId="54335"/>
    <cellStyle name="Normal 8 3 5 2 2" xfId="54336"/>
    <cellStyle name="Normal 8 3 5 2 2 2" xfId="54337"/>
    <cellStyle name="Normal 8 3 5 2 3" xfId="54338"/>
    <cellStyle name="Normal 8 3 5 3" xfId="54339"/>
    <cellStyle name="Normal 8 3 5 3 2" xfId="54340"/>
    <cellStyle name="Normal 8 3 5 4" xfId="54341"/>
    <cellStyle name="Normal 8 3 6" xfId="54342"/>
    <cellStyle name="Normal 8 3 6 2" xfId="54343"/>
    <cellStyle name="Normal 8 3 6 2 2" xfId="54344"/>
    <cellStyle name="Normal 8 3 6 3" xfId="54345"/>
    <cellStyle name="Normal 8 3 7" xfId="54346"/>
    <cellStyle name="Normal 8 3 7 2" xfId="54347"/>
    <cellStyle name="Normal 8 3 8" xfId="54348"/>
    <cellStyle name="Normal 8 4" xfId="436"/>
    <cellStyle name="Normal 8 4 2" xfId="54349"/>
    <cellStyle name="Normal 8 4 2 2" xfId="54350"/>
    <cellStyle name="Normal 8 4 2 2 2" xfId="54351"/>
    <cellStyle name="Normal 8 4 2 2 2 2" xfId="54352"/>
    <cellStyle name="Normal 8 4 2 2 2 2 2" xfId="54353"/>
    <cellStyle name="Normal 8 4 2 2 2 3" xfId="54354"/>
    <cellStyle name="Normal 8 4 2 2 3" xfId="54355"/>
    <cellStyle name="Normal 8 4 2 2 3 2" xfId="54356"/>
    <cellStyle name="Normal 8 4 2 2 4" xfId="54357"/>
    <cellStyle name="Normal 8 4 2 3" xfId="54358"/>
    <cellStyle name="Normal 8 4 2 3 2" xfId="54359"/>
    <cellStyle name="Normal 8 4 2 3 2 2" xfId="54360"/>
    <cellStyle name="Normal 8 4 2 3 2 2 2" xfId="54361"/>
    <cellStyle name="Normal 8 4 2 3 2 3" xfId="54362"/>
    <cellStyle name="Normal 8 4 2 3 3" xfId="54363"/>
    <cellStyle name="Normal 8 4 2 3 3 2" xfId="54364"/>
    <cellStyle name="Normal 8 4 2 3 4" xfId="54365"/>
    <cellStyle name="Normal 8 4 2 4" xfId="54366"/>
    <cellStyle name="Normal 8 4 2 4 2" xfId="54367"/>
    <cellStyle name="Normal 8 4 2 4 2 2" xfId="54368"/>
    <cellStyle name="Normal 8 4 2 4 3" xfId="54369"/>
    <cellStyle name="Normal 8 4 2 5" xfId="54370"/>
    <cellStyle name="Normal 8 4 2 5 2" xfId="54371"/>
    <cellStyle name="Normal 8 4 2 6" xfId="54372"/>
    <cellStyle name="Normal 8 4 3" xfId="54373"/>
    <cellStyle name="Normal 8 4 3 2" xfId="54374"/>
    <cellStyle name="Normal 8 4 3 2 2" xfId="54375"/>
    <cellStyle name="Normal 8 4 3 2 2 2" xfId="54376"/>
    <cellStyle name="Normal 8 4 3 2 3" xfId="54377"/>
    <cellStyle name="Normal 8 4 3 3" xfId="54378"/>
    <cellStyle name="Normal 8 4 3 3 2" xfId="54379"/>
    <cellStyle name="Normal 8 4 3 4" xfId="54380"/>
    <cellStyle name="Normal 8 4 4" xfId="54381"/>
    <cellStyle name="Normal 8 4 4 2" xfId="54382"/>
    <cellStyle name="Normal 8 4 4 2 2" xfId="54383"/>
    <cellStyle name="Normal 8 4 4 2 2 2" xfId="54384"/>
    <cellStyle name="Normal 8 4 4 2 3" xfId="54385"/>
    <cellStyle name="Normal 8 4 4 3" xfId="54386"/>
    <cellStyle name="Normal 8 4 4 3 2" xfId="54387"/>
    <cellStyle name="Normal 8 4 4 4" xfId="54388"/>
    <cellStyle name="Normal 8 4 5" xfId="54389"/>
    <cellStyle name="Normal 8 4 5 2" xfId="54390"/>
    <cellStyle name="Normal 8 4 5 2 2" xfId="54391"/>
    <cellStyle name="Normal 8 4 5 3" xfId="54392"/>
    <cellStyle name="Normal 8 4 6" xfId="54393"/>
    <cellStyle name="Normal 8 4 6 2" xfId="54394"/>
    <cellStyle name="Normal 8 4 7" xfId="54395"/>
    <cellStyle name="Normal 8 5" xfId="54396"/>
    <cellStyle name="Normal 8 5 2" xfId="54397"/>
    <cellStyle name="Normal 8 5 2 2" xfId="54398"/>
    <cellStyle name="Normal 8 5 2 2 2" xfId="54399"/>
    <cellStyle name="Normal 8 5 2 2 2 2" xfId="54400"/>
    <cellStyle name="Normal 8 5 2 2 3" xfId="54401"/>
    <cellStyle name="Normal 8 5 2 3" xfId="54402"/>
    <cellStyle name="Normal 8 5 2 3 2" xfId="54403"/>
    <cellStyle name="Normal 8 5 2 4" xfId="54404"/>
    <cellStyle name="Normal 8 5 3" xfId="54405"/>
    <cellStyle name="Normal 8 5 3 2" xfId="54406"/>
    <cellStyle name="Normal 8 5 3 2 2" xfId="54407"/>
    <cellStyle name="Normal 8 5 3 2 2 2" xfId="54408"/>
    <cellStyle name="Normal 8 5 3 2 3" xfId="54409"/>
    <cellStyle name="Normal 8 5 3 3" xfId="54410"/>
    <cellStyle name="Normal 8 5 3 3 2" xfId="54411"/>
    <cellStyle name="Normal 8 5 3 4" xfId="54412"/>
    <cellStyle name="Normal 8 5 4" xfId="54413"/>
    <cellStyle name="Normal 8 5 4 2" xfId="54414"/>
    <cellStyle name="Normal 8 5 4 2 2" xfId="54415"/>
    <cellStyle name="Normal 8 5 4 3" xfId="54416"/>
    <cellStyle name="Normal 8 5 5" xfId="54417"/>
    <cellStyle name="Normal 8 5 5 2" xfId="54418"/>
    <cellStyle name="Normal 8 5 6" xfId="54419"/>
    <cellStyle name="Normal 8 6" xfId="54420"/>
    <cellStyle name="Normal 8 6 2" xfId="54421"/>
    <cellStyle name="Normal 8 6 2 2" xfId="54422"/>
    <cellStyle name="Normal 8 6 2 2 2" xfId="54423"/>
    <cellStyle name="Normal 8 6 2 2 2 2" xfId="54424"/>
    <cellStyle name="Normal 8 6 2 2 3" xfId="54425"/>
    <cellStyle name="Normal 8 6 2 3" xfId="54426"/>
    <cellStyle name="Normal 8 6 2 3 2" xfId="54427"/>
    <cellStyle name="Normal 8 6 2 4" xfId="54428"/>
    <cellStyle name="Normal 8 6 3" xfId="54429"/>
    <cellStyle name="Normal 8 6 3 2" xfId="54430"/>
    <cellStyle name="Normal 8 6 3 2 2" xfId="54431"/>
    <cellStyle name="Normal 8 6 3 2 2 2" xfId="54432"/>
    <cellStyle name="Normal 8 6 3 2 3" xfId="54433"/>
    <cellStyle name="Normal 8 6 3 3" xfId="54434"/>
    <cellStyle name="Normal 8 6 3 3 2" xfId="54435"/>
    <cellStyle name="Normal 8 6 3 4" xfId="54436"/>
    <cellStyle name="Normal 8 6 4" xfId="54437"/>
    <cellStyle name="Normal 8 6 4 2" xfId="54438"/>
    <cellStyle name="Normal 8 6 4 2 2" xfId="54439"/>
    <cellStyle name="Normal 8 6 4 3" xfId="54440"/>
    <cellStyle name="Normal 8 6 5" xfId="54441"/>
    <cellStyle name="Normal 8 6 5 2" xfId="54442"/>
    <cellStyle name="Normal 8 6 6" xfId="54443"/>
    <cellStyle name="Normal 8 7" xfId="54444"/>
    <cellStyle name="Normal 8 7 2" xfId="54445"/>
    <cellStyle name="Normal 8 7 2 2" xfId="54446"/>
    <cellStyle name="Normal 8 7 2 2 2" xfId="54447"/>
    <cellStyle name="Normal 8 7 2 3" xfId="54448"/>
    <cellStyle name="Normal 8 7 3" xfId="54449"/>
    <cellStyle name="Normal 8 7 3 2" xfId="54450"/>
    <cellStyle name="Normal 8 7 4" xfId="54451"/>
    <cellStyle name="Normal 8 8" xfId="54452"/>
    <cellStyle name="Normal 8 8 2" xfId="54453"/>
    <cellStyle name="Normal 8 8 2 2" xfId="54454"/>
    <cellStyle name="Normal 8 8 2 2 2" xfId="54455"/>
    <cellStyle name="Normal 8 8 2 3" xfId="54456"/>
    <cellStyle name="Normal 8 8 3" xfId="54457"/>
    <cellStyle name="Normal 8 8 3 2" xfId="54458"/>
    <cellStyle name="Normal 8 8 4" xfId="54459"/>
    <cellStyle name="Normal 8 9" xfId="54460"/>
    <cellStyle name="Normal 8 9 2" xfId="54461"/>
    <cellStyle name="Normal 8 9 2 2" xfId="54462"/>
    <cellStyle name="Normal 8 9 3" xfId="54463"/>
    <cellStyle name="Normal 9" xfId="437"/>
    <cellStyle name="Normal 9 2" xfId="438"/>
    <cellStyle name="Normal_Commercial Critical Parts" xfId="3"/>
    <cellStyle name="Note" xfId="5690" builtinId="10" customBuiltin="1"/>
    <cellStyle name="Note 2" xfId="439"/>
    <cellStyle name="Note 2 2" xfId="440"/>
    <cellStyle name="Note 2 2 2" xfId="441"/>
    <cellStyle name="Note 2 2 2 2" xfId="442"/>
    <cellStyle name="Note 2 2 3" xfId="443"/>
    <cellStyle name="Note 2 3" xfId="444"/>
    <cellStyle name="Note 2 3 2" xfId="445"/>
    <cellStyle name="Note 2 4" xfId="446"/>
    <cellStyle name="Note 3" xfId="447"/>
    <cellStyle name="Note 3 2" xfId="448"/>
    <cellStyle name="Note 3 2 2" xfId="449"/>
    <cellStyle name="Note 3 2 2 2" xfId="450"/>
    <cellStyle name="Note 3 2 3" xfId="451"/>
    <cellStyle name="Note 3 3" xfId="452"/>
    <cellStyle name="Note 3 3 2" xfId="453"/>
    <cellStyle name="Note 3 4" xfId="454"/>
    <cellStyle name="Note 4" xfId="455"/>
    <cellStyle name="Note 4 2" xfId="456"/>
    <cellStyle name="Note 4 2 2" xfId="457"/>
    <cellStyle name="Note 4 2 2 2" xfId="458"/>
    <cellStyle name="Note 4 2 3" xfId="459"/>
    <cellStyle name="Note 4 3" xfId="460"/>
    <cellStyle name="Note 4 3 2" xfId="461"/>
    <cellStyle name="Note 4 4" xfId="462"/>
    <cellStyle name="Output" xfId="5685" builtinId="21" customBuiltin="1"/>
    <cellStyle name="Output 2" xfId="463"/>
    <cellStyle name="Percent" xfId="5675" builtinId="5"/>
    <cellStyle name="Percent 2" xfId="464"/>
    <cellStyle name="SAPBEXaggData" xfId="465"/>
    <cellStyle name="SAPBEXaggData 10" xfId="15390"/>
    <cellStyle name="SAPBEXaggData 11" xfId="15388"/>
    <cellStyle name="SAPBEXaggData 2" xfId="528"/>
    <cellStyle name="SAPBEXaggData 2 10" xfId="25776"/>
    <cellStyle name="SAPBEXaggData 2 2" xfId="610"/>
    <cellStyle name="SAPBEXaggData 2 2 10" xfId="10298"/>
    <cellStyle name="SAPBEXaggData 2 2 10 2" xfId="20693"/>
    <cellStyle name="SAPBEXaggData 2 2 10 3" xfId="31026"/>
    <cellStyle name="SAPBEXaggData 2 2 11" xfId="15507"/>
    <cellStyle name="SAPBEXaggData 2 2 12" xfId="25858"/>
    <cellStyle name="SAPBEXaggData 2 2 2" xfId="856"/>
    <cellStyle name="SAPBEXaggData 2 2 2 10" xfId="15749"/>
    <cellStyle name="SAPBEXaggData 2 2 2 11" xfId="26092"/>
    <cellStyle name="SAPBEXaggData 2 2 2 2" xfId="1268"/>
    <cellStyle name="SAPBEXaggData 2 2 2 2 10" xfId="26492"/>
    <cellStyle name="SAPBEXaggData 2 2 2 2 2" xfId="2172"/>
    <cellStyle name="SAPBEXaggData 2 2 2 2 2 2" xfId="11860"/>
    <cellStyle name="SAPBEXaggData 2 2 2 2 2 2 2" xfId="22255"/>
    <cellStyle name="SAPBEXaggData 2 2 2 2 2 2 3" xfId="32588"/>
    <cellStyle name="SAPBEXaggData 2 2 2 2 2 3" xfId="6668"/>
    <cellStyle name="SAPBEXaggData 2 2 2 2 2 4" xfId="17063"/>
    <cellStyle name="SAPBEXaggData 2 2 2 2 2 5" xfId="27396"/>
    <cellStyle name="SAPBEXaggData 2 2 2 2 3" xfId="2791"/>
    <cellStyle name="SAPBEXaggData 2 2 2 2 3 2" xfId="12479"/>
    <cellStyle name="SAPBEXaggData 2 2 2 2 3 2 2" xfId="22874"/>
    <cellStyle name="SAPBEXaggData 2 2 2 2 3 2 3" xfId="33207"/>
    <cellStyle name="SAPBEXaggData 2 2 2 2 3 3" xfId="7287"/>
    <cellStyle name="SAPBEXaggData 2 2 2 2 3 4" xfId="17682"/>
    <cellStyle name="SAPBEXaggData 2 2 2 2 3 5" xfId="28015"/>
    <cellStyle name="SAPBEXaggData 2 2 2 2 4" xfId="3579"/>
    <cellStyle name="SAPBEXaggData 2 2 2 2 4 2" xfId="13267"/>
    <cellStyle name="SAPBEXaggData 2 2 2 2 4 2 2" xfId="23662"/>
    <cellStyle name="SAPBEXaggData 2 2 2 2 4 2 3" xfId="33995"/>
    <cellStyle name="SAPBEXaggData 2 2 2 2 4 3" xfId="8075"/>
    <cellStyle name="SAPBEXaggData 2 2 2 2 4 4" xfId="18470"/>
    <cellStyle name="SAPBEXaggData 2 2 2 2 4 5" xfId="28803"/>
    <cellStyle name="SAPBEXaggData 2 2 2 2 5" xfId="4266"/>
    <cellStyle name="SAPBEXaggData 2 2 2 2 5 2" xfId="13954"/>
    <cellStyle name="SAPBEXaggData 2 2 2 2 5 2 2" xfId="24349"/>
    <cellStyle name="SAPBEXaggData 2 2 2 2 5 2 3" xfId="34682"/>
    <cellStyle name="SAPBEXaggData 2 2 2 2 5 3" xfId="8762"/>
    <cellStyle name="SAPBEXaggData 2 2 2 2 5 4" xfId="19157"/>
    <cellStyle name="SAPBEXaggData 2 2 2 2 5 5" xfId="29490"/>
    <cellStyle name="SAPBEXaggData 2 2 2 2 6" xfId="4910"/>
    <cellStyle name="SAPBEXaggData 2 2 2 2 6 2" xfId="14598"/>
    <cellStyle name="SAPBEXaggData 2 2 2 2 6 2 2" xfId="24993"/>
    <cellStyle name="SAPBEXaggData 2 2 2 2 6 2 3" xfId="35326"/>
    <cellStyle name="SAPBEXaggData 2 2 2 2 6 3" xfId="9406"/>
    <cellStyle name="SAPBEXaggData 2 2 2 2 6 4" xfId="19801"/>
    <cellStyle name="SAPBEXaggData 2 2 2 2 6 5" xfId="30134"/>
    <cellStyle name="SAPBEXaggData 2 2 2 2 7" xfId="5630"/>
    <cellStyle name="SAPBEXaggData 2 2 2 2 7 2" xfId="15318"/>
    <cellStyle name="SAPBEXaggData 2 2 2 2 7 2 2" xfId="25713"/>
    <cellStyle name="SAPBEXaggData 2 2 2 2 7 2 3" xfId="36046"/>
    <cellStyle name="SAPBEXaggData 2 2 2 2 7 3" xfId="10126"/>
    <cellStyle name="SAPBEXaggData 2 2 2 2 7 4" xfId="20521"/>
    <cellStyle name="SAPBEXaggData 2 2 2 2 7 5" xfId="30854"/>
    <cellStyle name="SAPBEXaggData 2 2 2 2 8" xfId="10956"/>
    <cellStyle name="SAPBEXaggData 2 2 2 2 8 2" xfId="21351"/>
    <cellStyle name="SAPBEXaggData 2 2 2 2 8 3" xfId="31684"/>
    <cellStyle name="SAPBEXaggData 2 2 2 2 9" xfId="16159"/>
    <cellStyle name="SAPBEXaggData 2 2 2 3" xfId="1846"/>
    <cellStyle name="SAPBEXaggData 2 2 2 3 2" xfId="11534"/>
    <cellStyle name="SAPBEXaggData 2 2 2 3 2 2" xfId="21929"/>
    <cellStyle name="SAPBEXaggData 2 2 2 3 2 3" xfId="32262"/>
    <cellStyle name="SAPBEXaggData 2 2 2 3 3" xfId="6342"/>
    <cellStyle name="SAPBEXaggData 2 2 2 3 4" xfId="16737"/>
    <cellStyle name="SAPBEXaggData 2 2 2 3 5" xfId="27070"/>
    <cellStyle name="SAPBEXaggData 2 2 2 4" xfId="2382"/>
    <cellStyle name="SAPBEXaggData 2 2 2 4 2" xfId="12070"/>
    <cellStyle name="SAPBEXaggData 2 2 2 4 2 2" xfId="22465"/>
    <cellStyle name="SAPBEXaggData 2 2 2 4 2 3" xfId="32798"/>
    <cellStyle name="SAPBEXaggData 2 2 2 4 3" xfId="6878"/>
    <cellStyle name="SAPBEXaggData 2 2 2 4 4" xfId="17273"/>
    <cellStyle name="SAPBEXaggData 2 2 2 4 5" xfId="27606"/>
    <cellStyle name="SAPBEXaggData 2 2 2 5" xfId="3167"/>
    <cellStyle name="SAPBEXaggData 2 2 2 5 2" xfId="12855"/>
    <cellStyle name="SAPBEXaggData 2 2 2 5 2 2" xfId="23250"/>
    <cellStyle name="SAPBEXaggData 2 2 2 5 2 3" xfId="33583"/>
    <cellStyle name="SAPBEXaggData 2 2 2 5 3" xfId="7663"/>
    <cellStyle name="SAPBEXaggData 2 2 2 5 4" xfId="18058"/>
    <cellStyle name="SAPBEXaggData 2 2 2 5 5" xfId="28391"/>
    <cellStyle name="SAPBEXaggData 2 2 2 6" xfId="3897"/>
    <cellStyle name="SAPBEXaggData 2 2 2 6 2" xfId="13585"/>
    <cellStyle name="SAPBEXaggData 2 2 2 6 2 2" xfId="23980"/>
    <cellStyle name="SAPBEXaggData 2 2 2 6 2 3" xfId="34313"/>
    <cellStyle name="SAPBEXaggData 2 2 2 6 3" xfId="8393"/>
    <cellStyle name="SAPBEXaggData 2 2 2 6 4" xfId="18788"/>
    <cellStyle name="SAPBEXaggData 2 2 2 6 5" xfId="29121"/>
    <cellStyle name="SAPBEXaggData 2 2 2 7" xfId="4508"/>
    <cellStyle name="SAPBEXaggData 2 2 2 7 2" xfId="14196"/>
    <cellStyle name="SAPBEXaggData 2 2 2 7 2 2" xfId="24591"/>
    <cellStyle name="SAPBEXaggData 2 2 2 7 2 3" xfId="34924"/>
    <cellStyle name="SAPBEXaggData 2 2 2 7 3" xfId="9004"/>
    <cellStyle name="SAPBEXaggData 2 2 2 7 4" xfId="19399"/>
    <cellStyle name="SAPBEXaggData 2 2 2 7 5" xfId="29732"/>
    <cellStyle name="SAPBEXaggData 2 2 2 8" xfId="5226"/>
    <cellStyle name="SAPBEXaggData 2 2 2 8 2" xfId="14914"/>
    <cellStyle name="SAPBEXaggData 2 2 2 8 2 2" xfId="25309"/>
    <cellStyle name="SAPBEXaggData 2 2 2 8 2 3" xfId="35642"/>
    <cellStyle name="SAPBEXaggData 2 2 2 8 3" xfId="9722"/>
    <cellStyle name="SAPBEXaggData 2 2 2 8 4" xfId="20117"/>
    <cellStyle name="SAPBEXaggData 2 2 2 8 5" xfId="30450"/>
    <cellStyle name="SAPBEXaggData 2 2 2 9" xfId="10544"/>
    <cellStyle name="SAPBEXaggData 2 2 2 9 2" xfId="20939"/>
    <cellStyle name="SAPBEXaggData 2 2 2 9 3" xfId="31272"/>
    <cellStyle name="SAPBEXaggData 2 2 3" xfId="944"/>
    <cellStyle name="SAPBEXaggData 2 2 3 10" xfId="26176"/>
    <cellStyle name="SAPBEXaggData 2 2 3 2" xfId="1930"/>
    <cellStyle name="SAPBEXaggData 2 2 3 2 2" xfId="11618"/>
    <cellStyle name="SAPBEXaggData 2 2 3 2 2 2" xfId="22013"/>
    <cellStyle name="SAPBEXaggData 2 2 3 2 2 3" xfId="32346"/>
    <cellStyle name="SAPBEXaggData 2 2 3 2 3" xfId="6426"/>
    <cellStyle name="SAPBEXaggData 2 2 3 2 4" xfId="16821"/>
    <cellStyle name="SAPBEXaggData 2 2 3 2 5" xfId="27154"/>
    <cellStyle name="SAPBEXaggData 2 2 3 3" xfId="2470"/>
    <cellStyle name="SAPBEXaggData 2 2 3 3 2" xfId="12158"/>
    <cellStyle name="SAPBEXaggData 2 2 3 3 2 2" xfId="22553"/>
    <cellStyle name="SAPBEXaggData 2 2 3 3 2 3" xfId="32886"/>
    <cellStyle name="SAPBEXaggData 2 2 3 3 3" xfId="6966"/>
    <cellStyle name="SAPBEXaggData 2 2 3 3 4" xfId="17361"/>
    <cellStyle name="SAPBEXaggData 2 2 3 3 5" xfId="27694"/>
    <cellStyle name="SAPBEXaggData 2 2 3 4" xfId="3255"/>
    <cellStyle name="SAPBEXaggData 2 2 3 4 2" xfId="12943"/>
    <cellStyle name="SAPBEXaggData 2 2 3 4 2 2" xfId="23338"/>
    <cellStyle name="SAPBEXaggData 2 2 3 4 2 3" xfId="33671"/>
    <cellStyle name="SAPBEXaggData 2 2 3 4 3" xfId="7751"/>
    <cellStyle name="SAPBEXaggData 2 2 3 4 4" xfId="18146"/>
    <cellStyle name="SAPBEXaggData 2 2 3 4 5" xfId="28479"/>
    <cellStyle name="SAPBEXaggData 2 2 3 5" xfId="3985"/>
    <cellStyle name="SAPBEXaggData 2 2 3 5 2" xfId="13673"/>
    <cellStyle name="SAPBEXaggData 2 2 3 5 2 2" xfId="24068"/>
    <cellStyle name="SAPBEXaggData 2 2 3 5 2 3" xfId="34401"/>
    <cellStyle name="SAPBEXaggData 2 2 3 5 3" xfId="8481"/>
    <cellStyle name="SAPBEXaggData 2 2 3 5 4" xfId="18876"/>
    <cellStyle name="SAPBEXaggData 2 2 3 5 5" xfId="29209"/>
    <cellStyle name="SAPBEXaggData 2 2 3 6" xfId="4596"/>
    <cellStyle name="SAPBEXaggData 2 2 3 6 2" xfId="14284"/>
    <cellStyle name="SAPBEXaggData 2 2 3 6 2 2" xfId="24679"/>
    <cellStyle name="SAPBEXaggData 2 2 3 6 2 3" xfId="35012"/>
    <cellStyle name="SAPBEXaggData 2 2 3 6 3" xfId="9092"/>
    <cellStyle name="SAPBEXaggData 2 2 3 6 4" xfId="19487"/>
    <cellStyle name="SAPBEXaggData 2 2 3 6 5" xfId="29820"/>
    <cellStyle name="SAPBEXaggData 2 2 3 7" xfId="5314"/>
    <cellStyle name="SAPBEXaggData 2 2 3 7 2" xfId="15002"/>
    <cellStyle name="SAPBEXaggData 2 2 3 7 2 2" xfId="25397"/>
    <cellStyle name="SAPBEXaggData 2 2 3 7 2 3" xfId="35730"/>
    <cellStyle name="SAPBEXaggData 2 2 3 7 3" xfId="9810"/>
    <cellStyle name="SAPBEXaggData 2 2 3 7 4" xfId="20205"/>
    <cellStyle name="SAPBEXaggData 2 2 3 7 5" xfId="30538"/>
    <cellStyle name="SAPBEXaggData 2 2 3 8" xfId="10632"/>
    <cellStyle name="SAPBEXaggData 2 2 3 8 2" xfId="21027"/>
    <cellStyle name="SAPBEXaggData 2 2 3 8 3" xfId="31360"/>
    <cellStyle name="SAPBEXaggData 2 2 3 9" xfId="15837"/>
    <cellStyle name="SAPBEXaggData 2 2 4" xfId="1618"/>
    <cellStyle name="SAPBEXaggData 2 2 4 2" xfId="11306"/>
    <cellStyle name="SAPBEXaggData 2 2 4 2 2" xfId="21701"/>
    <cellStyle name="SAPBEXaggData 2 2 4 2 3" xfId="32034"/>
    <cellStyle name="SAPBEXaggData 2 2 4 3" xfId="6114"/>
    <cellStyle name="SAPBEXaggData 2 2 4 4" xfId="16509"/>
    <cellStyle name="SAPBEXaggData 2 2 4 5" xfId="26842"/>
    <cellStyle name="SAPBEXaggData 2 2 5" xfId="1389"/>
    <cellStyle name="SAPBEXaggData 2 2 5 2" xfId="11077"/>
    <cellStyle name="SAPBEXaggData 2 2 5 2 2" xfId="21472"/>
    <cellStyle name="SAPBEXaggData 2 2 5 2 3" xfId="31805"/>
    <cellStyle name="SAPBEXaggData 2 2 5 3" xfId="5885"/>
    <cellStyle name="SAPBEXaggData 2 2 5 4" xfId="16280"/>
    <cellStyle name="SAPBEXaggData 2 2 5 5" xfId="26613"/>
    <cellStyle name="SAPBEXaggData 2 2 6" xfId="2921"/>
    <cellStyle name="SAPBEXaggData 2 2 6 2" xfId="12609"/>
    <cellStyle name="SAPBEXaggData 2 2 6 2 2" xfId="23004"/>
    <cellStyle name="SAPBEXaggData 2 2 6 2 3" xfId="33337"/>
    <cellStyle name="SAPBEXaggData 2 2 6 3" xfId="7417"/>
    <cellStyle name="SAPBEXaggData 2 2 6 4" xfId="17812"/>
    <cellStyle name="SAPBEXaggData 2 2 6 5" xfId="28145"/>
    <cellStyle name="SAPBEXaggData 2 2 7" xfId="3655"/>
    <cellStyle name="SAPBEXaggData 2 2 7 2" xfId="13343"/>
    <cellStyle name="SAPBEXaggData 2 2 7 2 2" xfId="23738"/>
    <cellStyle name="SAPBEXaggData 2 2 7 2 3" xfId="34071"/>
    <cellStyle name="SAPBEXaggData 2 2 7 3" xfId="8151"/>
    <cellStyle name="SAPBEXaggData 2 2 7 4" xfId="18546"/>
    <cellStyle name="SAPBEXaggData 2 2 7 5" xfId="28879"/>
    <cellStyle name="SAPBEXaggData 2 2 8" xfId="1569"/>
    <cellStyle name="SAPBEXaggData 2 2 8 2" xfId="11257"/>
    <cellStyle name="SAPBEXaggData 2 2 8 2 2" xfId="21652"/>
    <cellStyle name="SAPBEXaggData 2 2 8 2 3" xfId="31985"/>
    <cellStyle name="SAPBEXaggData 2 2 8 3" xfId="6065"/>
    <cellStyle name="SAPBEXaggData 2 2 8 4" xfId="16460"/>
    <cellStyle name="SAPBEXaggData 2 2 8 5" xfId="26793"/>
    <cellStyle name="SAPBEXaggData 2 2 9" xfId="4980"/>
    <cellStyle name="SAPBEXaggData 2 2 9 2" xfId="14668"/>
    <cellStyle name="SAPBEXaggData 2 2 9 2 2" xfId="25063"/>
    <cellStyle name="SAPBEXaggData 2 2 9 2 3" xfId="35396"/>
    <cellStyle name="SAPBEXaggData 2 2 9 3" xfId="9476"/>
    <cellStyle name="SAPBEXaggData 2 2 9 4" xfId="19871"/>
    <cellStyle name="SAPBEXaggData 2 2 9 5" xfId="30204"/>
    <cellStyle name="SAPBEXaggData 2 3" xfId="715"/>
    <cellStyle name="SAPBEXaggData 2 3 10" xfId="15609"/>
    <cellStyle name="SAPBEXaggData 2 3 11" xfId="25957"/>
    <cellStyle name="SAPBEXaggData 2 3 2" xfId="1132"/>
    <cellStyle name="SAPBEXaggData 2 3 2 10" xfId="26358"/>
    <cellStyle name="SAPBEXaggData 2 3 2 2" xfId="2038"/>
    <cellStyle name="SAPBEXaggData 2 3 2 2 2" xfId="11726"/>
    <cellStyle name="SAPBEXaggData 2 3 2 2 2 2" xfId="22121"/>
    <cellStyle name="SAPBEXaggData 2 3 2 2 2 3" xfId="32454"/>
    <cellStyle name="SAPBEXaggData 2 3 2 2 3" xfId="6534"/>
    <cellStyle name="SAPBEXaggData 2 3 2 2 4" xfId="16929"/>
    <cellStyle name="SAPBEXaggData 2 3 2 2 5" xfId="27262"/>
    <cellStyle name="SAPBEXaggData 2 3 2 3" xfId="2655"/>
    <cellStyle name="SAPBEXaggData 2 3 2 3 2" xfId="12343"/>
    <cellStyle name="SAPBEXaggData 2 3 2 3 2 2" xfId="22738"/>
    <cellStyle name="SAPBEXaggData 2 3 2 3 2 3" xfId="33071"/>
    <cellStyle name="SAPBEXaggData 2 3 2 3 3" xfId="7151"/>
    <cellStyle name="SAPBEXaggData 2 3 2 3 4" xfId="17546"/>
    <cellStyle name="SAPBEXaggData 2 3 2 3 5" xfId="27879"/>
    <cellStyle name="SAPBEXaggData 2 3 2 4" xfId="3443"/>
    <cellStyle name="SAPBEXaggData 2 3 2 4 2" xfId="13131"/>
    <cellStyle name="SAPBEXaggData 2 3 2 4 2 2" xfId="23526"/>
    <cellStyle name="SAPBEXaggData 2 3 2 4 2 3" xfId="33859"/>
    <cellStyle name="SAPBEXaggData 2 3 2 4 3" xfId="7939"/>
    <cellStyle name="SAPBEXaggData 2 3 2 4 4" xfId="18334"/>
    <cellStyle name="SAPBEXaggData 2 3 2 4 5" xfId="28667"/>
    <cellStyle name="SAPBEXaggData 2 3 2 5" xfId="4130"/>
    <cellStyle name="SAPBEXaggData 2 3 2 5 2" xfId="13818"/>
    <cellStyle name="SAPBEXaggData 2 3 2 5 2 2" xfId="24213"/>
    <cellStyle name="SAPBEXaggData 2 3 2 5 2 3" xfId="34546"/>
    <cellStyle name="SAPBEXaggData 2 3 2 5 3" xfId="8626"/>
    <cellStyle name="SAPBEXaggData 2 3 2 5 4" xfId="19021"/>
    <cellStyle name="SAPBEXaggData 2 3 2 5 5" xfId="29354"/>
    <cellStyle name="SAPBEXaggData 2 3 2 6" xfId="4774"/>
    <cellStyle name="SAPBEXaggData 2 3 2 6 2" xfId="14462"/>
    <cellStyle name="SAPBEXaggData 2 3 2 6 2 2" xfId="24857"/>
    <cellStyle name="SAPBEXaggData 2 3 2 6 2 3" xfId="35190"/>
    <cellStyle name="SAPBEXaggData 2 3 2 6 3" xfId="9270"/>
    <cellStyle name="SAPBEXaggData 2 3 2 6 4" xfId="19665"/>
    <cellStyle name="SAPBEXaggData 2 3 2 6 5" xfId="29998"/>
    <cellStyle name="SAPBEXaggData 2 3 2 7" xfId="5494"/>
    <cellStyle name="SAPBEXaggData 2 3 2 7 2" xfId="15182"/>
    <cellStyle name="SAPBEXaggData 2 3 2 7 2 2" xfId="25577"/>
    <cellStyle name="SAPBEXaggData 2 3 2 7 2 3" xfId="35910"/>
    <cellStyle name="SAPBEXaggData 2 3 2 7 3" xfId="9990"/>
    <cellStyle name="SAPBEXaggData 2 3 2 7 4" xfId="20385"/>
    <cellStyle name="SAPBEXaggData 2 3 2 7 5" xfId="30718"/>
    <cellStyle name="SAPBEXaggData 2 3 2 8" xfId="10820"/>
    <cellStyle name="SAPBEXaggData 2 3 2 8 2" xfId="21215"/>
    <cellStyle name="SAPBEXaggData 2 3 2 8 3" xfId="31548"/>
    <cellStyle name="SAPBEXaggData 2 3 2 9" xfId="16023"/>
    <cellStyle name="SAPBEXaggData 2 3 3" xfId="1712"/>
    <cellStyle name="SAPBEXaggData 2 3 3 2" xfId="11400"/>
    <cellStyle name="SAPBEXaggData 2 3 3 2 2" xfId="21795"/>
    <cellStyle name="SAPBEXaggData 2 3 3 2 3" xfId="32128"/>
    <cellStyle name="SAPBEXaggData 2 3 3 3" xfId="6208"/>
    <cellStyle name="SAPBEXaggData 2 3 3 4" xfId="16603"/>
    <cellStyle name="SAPBEXaggData 2 3 3 5" xfId="26936"/>
    <cellStyle name="SAPBEXaggData 2 3 4" xfId="2242"/>
    <cellStyle name="SAPBEXaggData 2 3 4 2" xfId="11930"/>
    <cellStyle name="SAPBEXaggData 2 3 4 2 2" xfId="22325"/>
    <cellStyle name="SAPBEXaggData 2 3 4 2 3" xfId="32658"/>
    <cellStyle name="SAPBEXaggData 2 3 4 3" xfId="6738"/>
    <cellStyle name="SAPBEXaggData 2 3 4 4" xfId="17133"/>
    <cellStyle name="SAPBEXaggData 2 3 4 5" xfId="27466"/>
    <cellStyle name="SAPBEXaggData 2 3 5" xfId="3026"/>
    <cellStyle name="SAPBEXaggData 2 3 5 2" xfId="12714"/>
    <cellStyle name="SAPBEXaggData 2 3 5 2 2" xfId="23109"/>
    <cellStyle name="SAPBEXaggData 2 3 5 2 3" xfId="33442"/>
    <cellStyle name="SAPBEXaggData 2 3 5 3" xfId="7522"/>
    <cellStyle name="SAPBEXaggData 2 3 5 4" xfId="17917"/>
    <cellStyle name="SAPBEXaggData 2 3 5 5" xfId="28250"/>
    <cellStyle name="SAPBEXaggData 2 3 6" xfId="3757"/>
    <cellStyle name="SAPBEXaggData 2 3 6 2" xfId="13445"/>
    <cellStyle name="SAPBEXaggData 2 3 6 2 2" xfId="23840"/>
    <cellStyle name="SAPBEXaggData 2 3 6 2 3" xfId="34173"/>
    <cellStyle name="SAPBEXaggData 2 3 6 3" xfId="8253"/>
    <cellStyle name="SAPBEXaggData 2 3 6 4" xfId="18648"/>
    <cellStyle name="SAPBEXaggData 2 3 6 5" xfId="28981"/>
    <cellStyle name="SAPBEXaggData 2 3 7" xfId="4368"/>
    <cellStyle name="SAPBEXaggData 2 3 7 2" xfId="14056"/>
    <cellStyle name="SAPBEXaggData 2 3 7 2 2" xfId="24451"/>
    <cellStyle name="SAPBEXaggData 2 3 7 2 3" xfId="34784"/>
    <cellStyle name="SAPBEXaggData 2 3 7 3" xfId="8864"/>
    <cellStyle name="SAPBEXaggData 2 3 7 4" xfId="19259"/>
    <cellStyle name="SAPBEXaggData 2 3 7 5" xfId="29592"/>
    <cellStyle name="SAPBEXaggData 2 3 8" xfId="5085"/>
    <cellStyle name="SAPBEXaggData 2 3 8 2" xfId="14773"/>
    <cellStyle name="SAPBEXaggData 2 3 8 2 2" xfId="25168"/>
    <cellStyle name="SAPBEXaggData 2 3 8 2 3" xfId="35501"/>
    <cellStyle name="SAPBEXaggData 2 3 8 3" xfId="9581"/>
    <cellStyle name="SAPBEXaggData 2 3 8 4" xfId="19976"/>
    <cellStyle name="SAPBEXaggData 2 3 8 5" xfId="30309"/>
    <cellStyle name="SAPBEXaggData 2 3 9" xfId="10403"/>
    <cellStyle name="SAPBEXaggData 2 3 9 2" xfId="20798"/>
    <cellStyle name="SAPBEXaggData 2 3 9 3" xfId="31131"/>
    <cellStyle name="SAPBEXaggData 2 4" xfId="777"/>
    <cellStyle name="SAPBEXaggData 2 4 10" xfId="15671"/>
    <cellStyle name="SAPBEXaggData 2 4 11" xfId="26017"/>
    <cellStyle name="SAPBEXaggData 2 4 2" xfId="1192"/>
    <cellStyle name="SAPBEXaggData 2 4 2 10" xfId="26418"/>
    <cellStyle name="SAPBEXaggData 2 4 2 2" xfId="2098"/>
    <cellStyle name="SAPBEXaggData 2 4 2 2 2" xfId="11786"/>
    <cellStyle name="SAPBEXaggData 2 4 2 2 2 2" xfId="22181"/>
    <cellStyle name="SAPBEXaggData 2 4 2 2 2 3" xfId="32514"/>
    <cellStyle name="SAPBEXaggData 2 4 2 2 3" xfId="6594"/>
    <cellStyle name="SAPBEXaggData 2 4 2 2 4" xfId="16989"/>
    <cellStyle name="SAPBEXaggData 2 4 2 2 5" xfId="27322"/>
    <cellStyle name="SAPBEXaggData 2 4 2 3" xfId="2715"/>
    <cellStyle name="SAPBEXaggData 2 4 2 3 2" xfId="12403"/>
    <cellStyle name="SAPBEXaggData 2 4 2 3 2 2" xfId="22798"/>
    <cellStyle name="SAPBEXaggData 2 4 2 3 2 3" xfId="33131"/>
    <cellStyle name="SAPBEXaggData 2 4 2 3 3" xfId="7211"/>
    <cellStyle name="SAPBEXaggData 2 4 2 3 4" xfId="17606"/>
    <cellStyle name="SAPBEXaggData 2 4 2 3 5" xfId="27939"/>
    <cellStyle name="SAPBEXaggData 2 4 2 4" xfId="3503"/>
    <cellStyle name="SAPBEXaggData 2 4 2 4 2" xfId="13191"/>
    <cellStyle name="SAPBEXaggData 2 4 2 4 2 2" xfId="23586"/>
    <cellStyle name="SAPBEXaggData 2 4 2 4 2 3" xfId="33919"/>
    <cellStyle name="SAPBEXaggData 2 4 2 4 3" xfId="7999"/>
    <cellStyle name="SAPBEXaggData 2 4 2 4 4" xfId="18394"/>
    <cellStyle name="SAPBEXaggData 2 4 2 4 5" xfId="28727"/>
    <cellStyle name="SAPBEXaggData 2 4 2 5" xfId="4190"/>
    <cellStyle name="SAPBEXaggData 2 4 2 5 2" xfId="13878"/>
    <cellStyle name="SAPBEXaggData 2 4 2 5 2 2" xfId="24273"/>
    <cellStyle name="SAPBEXaggData 2 4 2 5 2 3" xfId="34606"/>
    <cellStyle name="SAPBEXaggData 2 4 2 5 3" xfId="8686"/>
    <cellStyle name="SAPBEXaggData 2 4 2 5 4" xfId="19081"/>
    <cellStyle name="SAPBEXaggData 2 4 2 5 5" xfId="29414"/>
    <cellStyle name="SAPBEXaggData 2 4 2 6" xfId="4834"/>
    <cellStyle name="SAPBEXaggData 2 4 2 6 2" xfId="14522"/>
    <cellStyle name="SAPBEXaggData 2 4 2 6 2 2" xfId="24917"/>
    <cellStyle name="SAPBEXaggData 2 4 2 6 2 3" xfId="35250"/>
    <cellStyle name="SAPBEXaggData 2 4 2 6 3" xfId="9330"/>
    <cellStyle name="SAPBEXaggData 2 4 2 6 4" xfId="19725"/>
    <cellStyle name="SAPBEXaggData 2 4 2 6 5" xfId="30058"/>
    <cellStyle name="SAPBEXaggData 2 4 2 7" xfId="5554"/>
    <cellStyle name="SAPBEXaggData 2 4 2 7 2" xfId="15242"/>
    <cellStyle name="SAPBEXaggData 2 4 2 7 2 2" xfId="25637"/>
    <cellStyle name="SAPBEXaggData 2 4 2 7 2 3" xfId="35970"/>
    <cellStyle name="SAPBEXaggData 2 4 2 7 3" xfId="10050"/>
    <cellStyle name="SAPBEXaggData 2 4 2 7 4" xfId="20445"/>
    <cellStyle name="SAPBEXaggData 2 4 2 7 5" xfId="30778"/>
    <cellStyle name="SAPBEXaggData 2 4 2 8" xfId="10880"/>
    <cellStyle name="SAPBEXaggData 2 4 2 8 2" xfId="21275"/>
    <cellStyle name="SAPBEXaggData 2 4 2 8 3" xfId="31608"/>
    <cellStyle name="SAPBEXaggData 2 4 2 9" xfId="16083"/>
    <cellStyle name="SAPBEXaggData 2 4 3" xfId="1772"/>
    <cellStyle name="SAPBEXaggData 2 4 3 2" xfId="11460"/>
    <cellStyle name="SAPBEXaggData 2 4 3 2 2" xfId="21855"/>
    <cellStyle name="SAPBEXaggData 2 4 3 2 3" xfId="32188"/>
    <cellStyle name="SAPBEXaggData 2 4 3 3" xfId="6268"/>
    <cellStyle name="SAPBEXaggData 2 4 3 4" xfId="16663"/>
    <cellStyle name="SAPBEXaggData 2 4 3 5" xfId="26996"/>
    <cellStyle name="SAPBEXaggData 2 4 4" xfId="2304"/>
    <cellStyle name="SAPBEXaggData 2 4 4 2" xfId="11992"/>
    <cellStyle name="SAPBEXaggData 2 4 4 2 2" xfId="22387"/>
    <cellStyle name="SAPBEXaggData 2 4 4 2 3" xfId="32720"/>
    <cellStyle name="SAPBEXaggData 2 4 4 3" xfId="6800"/>
    <cellStyle name="SAPBEXaggData 2 4 4 4" xfId="17195"/>
    <cellStyle name="SAPBEXaggData 2 4 4 5" xfId="27528"/>
    <cellStyle name="SAPBEXaggData 2 4 5" xfId="3088"/>
    <cellStyle name="SAPBEXaggData 2 4 5 2" xfId="12776"/>
    <cellStyle name="SAPBEXaggData 2 4 5 2 2" xfId="23171"/>
    <cellStyle name="SAPBEXaggData 2 4 5 2 3" xfId="33504"/>
    <cellStyle name="SAPBEXaggData 2 4 5 3" xfId="7584"/>
    <cellStyle name="SAPBEXaggData 2 4 5 4" xfId="17979"/>
    <cellStyle name="SAPBEXaggData 2 4 5 5" xfId="28312"/>
    <cellStyle name="SAPBEXaggData 2 4 6" xfId="3819"/>
    <cellStyle name="SAPBEXaggData 2 4 6 2" xfId="13507"/>
    <cellStyle name="SAPBEXaggData 2 4 6 2 2" xfId="23902"/>
    <cellStyle name="SAPBEXaggData 2 4 6 2 3" xfId="34235"/>
    <cellStyle name="SAPBEXaggData 2 4 6 3" xfId="8315"/>
    <cellStyle name="SAPBEXaggData 2 4 6 4" xfId="18710"/>
    <cellStyle name="SAPBEXaggData 2 4 6 5" xfId="29043"/>
    <cellStyle name="SAPBEXaggData 2 4 7" xfId="4430"/>
    <cellStyle name="SAPBEXaggData 2 4 7 2" xfId="14118"/>
    <cellStyle name="SAPBEXaggData 2 4 7 2 2" xfId="24513"/>
    <cellStyle name="SAPBEXaggData 2 4 7 2 3" xfId="34846"/>
    <cellStyle name="SAPBEXaggData 2 4 7 3" xfId="8926"/>
    <cellStyle name="SAPBEXaggData 2 4 7 4" xfId="19321"/>
    <cellStyle name="SAPBEXaggData 2 4 7 5" xfId="29654"/>
    <cellStyle name="SAPBEXaggData 2 4 8" xfId="5147"/>
    <cellStyle name="SAPBEXaggData 2 4 8 2" xfId="14835"/>
    <cellStyle name="SAPBEXaggData 2 4 8 2 2" xfId="25230"/>
    <cellStyle name="SAPBEXaggData 2 4 8 2 3" xfId="35563"/>
    <cellStyle name="SAPBEXaggData 2 4 8 3" xfId="9643"/>
    <cellStyle name="SAPBEXaggData 2 4 8 4" xfId="20038"/>
    <cellStyle name="SAPBEXaggData 2 4 8 5" xfId="30371"/>
    <cellStyle name="SAPBEXaggData 2 4 9" xfId="10465"/>
    <cellStyle name="SAPBEXaggData 2 4 9 2" xfId="20860"/>
    <cellStyle name="SAPBEXaggData 2 4 9 3" xfId="31193"/>
    <cellStyle name="SAPBEXaggData 2 5" xfId="1021"/>
    <cellStyle name="SAPBEXaggData 2 5 2" xfId="2547"/>
    <cellStyle name="SAPBEXaggData 2 5 2 2" xfId="12235"/>
    <cellStyle name="SAPBEXaggData 2 5 2 2 2" xfId="22630"/>
    <cellStyle name="SAPBEXaggData 2 5 2 2 3" xfId="32963"/>
    <cellStyle name="SAPBEXaggData 2 5 2 3" xfId="7043"/>
    <cellStyle name="SAPBEXaggData 2 5 2 4" xfId="17438"/>
    <cellStyle name="SAPBEXaggData 2 5 2 5" xfId="27771"/>
    <cellStyle name="SAPBEXaggData 2 5 3" xfId="3332"/>
    <cellStyle name="SAPBEXaggData 2 5 3 2" xfId="13020"/>
    <cellStyle name="SAPBEXaggData 2 5 3 2 2" xfId="23415"/>
    <cellStyle name="SAPBEXaggData 2 5 3 2 3" xfId="33748"/>
    <cellStyle name="SAPBEXaggData 2 5 3 3" xfId="7828"/>
    <cellStyle name="SAPBEXaggData 2 5 3 4" xfId="18223"/>
    <cellStyle name="SAPBEXaggData 2 5 3 5" xfId="28556"/>
    <cellStyle name="SAPBEXaggData 2 5 4" xfId="4673"/>
    <cellStyle name="SAPBEXaggData 2 5 4 2" xfId="14361"/>
    <cellStyle name="SAPBEXaggData 2 5 4 2 2" xfId="24756"/>
    <cellStyle name="SAPBEXaggData 2 5 4 2 3" xfId="35089"/>
    <cellStyle name="SAPBEXaggData 2 5 4 3" xfId="9169"/>
    <cellStyle name="SAPBEXaggData 2 5 4 4" xfId="19564"/>
    <cellStyle name="SAPBEXaggData 2 5 4 5" xfId="29897"/>
    <cellStyle name="SAPBEXaggData 2 5 5" xfId="5391"/>
    <cellStyle name="SAPBEXaggData 2 5 5 2" xfId="15079"/>
    <cellStyle name="SAPBEXaggData 2 5 5 2 2" xfId="25474"/>
    <cellStyle name="SAPBEXaggData 2 5 5 2 3" xfId="35807"/>
    <cellStyle name="SAPBEXaggData 2 5 5 3" xfId="9887"/>
    <cellStyle name="SAPBEXaggData 2 5 5 4" xfId="20282"/>
    <cellStyle name="SAPBEXaggData 2 5 5 5" xfId="30615"/>
    <cellStyle name="SAPBEXaggData 2 5 6" xfId="10709"/>
    <cellStyle name="SAPBEXaggData 2 5 6 2" xfId="21104"/>
    <cellStyle name="SAPBEXaggData 2 5 6 3" xfId="31437"/>
    <cellStyle name="SAPBEXaggData 2 5 7" xfId="5759"/>
    <cellStyle name="SAPBEXaggData 2 5 8" xfId="15914"/>
    <cellStyle name="SAPBEXaggData 2 5 9" xfId="26253"/>
    <cellStyle name="SAPBEXaggData 2 6" xfId="1471"/>
    <cellStyle name="SAPBEXaggData 2 6 2" xfId="11159"/>
    <cellStyle name="SAPBEXaggData 2 6 2 2" xfId="21554"/>
    <cellStyle name="SAPBEXaggData 2 6 2 3" xfId="31887"/>
    <cellStyle name="SAPBEXaggData 2 6 3" xfId="5967"/>
    <cellStyle name="SAPBEXaggData 2 6 4" xfId="16362"/>
    <cellStyle name="SAPBEXaggData 2 6 5" xfId="26695"/>
    <cellStyle name="SAPBEXaggData 2 7" xfId="4052"/>
    <cellStyle name="SAPBEXaggData 2 7 2" xfId="13740"/>
    <cellStyle name="SAPBEXaggData 2 7 2 2" xfId="24135"/>
    <cellStyle name="SAPBEXaggData 2 7 2 3" xfId="34468"/>
    <cellStyle name="SAPBEXaggData 2 7 3" xfId="8548"/>
    <cellStyle name="SAPBEXaggData 2 7 4" xfId="18943"/>
    <cellStyle name="SAPBEXaggData 2 7 5" xfId="29276"/>
    <cellStyle name="SAPBEXaggData 2 8" xfId="10216"/>
    <cellStyle name="SAPBEXaggData 2 8 2" xfId="20611"/>
    <cellStyle name="SAPBEXaggData 2 8 3" xfId="30944"/>
    <cellStyle name="SAPBEXaggData 2 9" xfId="15429"/>
    <cellStyle name="SAPBEXaggData 3" xfId="571"/>
    <cellStyle name="SAPBEXaggData 3 10" xfId="10259"/>
    <cellStyle name="SAPBEXaggData 3 10 2" xfId="20654"/>
    <cellStyle name="SAPBEXaggData 3 10 3" xfId="30987"/>
    <cellStyle name="SAPBEXaggData 3 11" xfId="15468"/>
    <cellStyle name="SAPBEXaggData 3 12" xfId="25819"/>
    <cellStyle name="SAPBEXaggData 3 2" xfId="817"/>
    <cellStyle name="SAPBEXaggData 3 2 10" xfId="15710"/>
    <cellStyle name="SAPBEXaggData 3 2 11" xfId="26053"/>
    <cellStyle name="SAPBEXaggData 3 2 2" xfId="1229"/>
    <cellStyle name="SAPBEXaggData 3 2 2 10" xfId="26453"/>
    <cellStyle name="SAPBEXaggData 3 2 2 2" xfId="2133"/>
    <cellStyle name="SAPBEXaggData 3 2 2 2 2" xfId="11821"/>
    <cellStyle name="SAPBEXaggData 3 2 2 2 2 2" xfId="22216"/>
    <cellStyle name="SAPBEXaggData 3 2 2 2 2 3" xfId="32549"/>
    <cellStyle name="SAPBEXaggData 3 2 2 2 3" xfId="6629"/>
    <cellStyle name="SAPBEXaggData 3 2 2 2 4" xfId="17024"/>
    <cellStyle name="SAPBEXaggData 3 2 2 2 5" xfId="27357"/>
    <cellStyle name="SAPBEXaggData 3 2 2 3" xfId="2752"/>
    <cellStyle name="SAPBEXaggData 3 2 2 3 2" xfId="12440"/>
    <cellStyle name="SAPBEXaggData 3 2 2 3 2 2" xfId="22835"/>
    <cellStyle name="SAPBEXaggData 3 2 2 3 2 3" xfId="33168"/>
    <cellStyle name="SAPBEXaggData 3 2 2 3 3" xfId="7248"/>
    <cellStyle name="SAPBEXaggData 3 2 2 3 4" xfId="17643"/>
    <cellStyle name="SAPBEXaggData 3 2 2 3 5" xfId="27976"/>
    <cellStyle name="SAPBEXaggData 3 2 2 4" xfId="3540"/>
    <cellStyle name="SAPBEXaggData 3 2 2 4 2" xfId="13228"/>
    <cellStyle name="SAPBEXaggData 3 2 2 4 2 2" xfId="23623"/>
    <cellStyle name="SAPBEXaggData 3 2 2 4 2 3" xfId="33956"/>
    <cellStyle name="SAPBEXaggData 3 2 2 4 3" xfId="8036"/>
    <cellStyle name="SAPBEXaggData 3 2 2 4 4" xfId="18431"/>
    <cellStyle name="SAPBEXaggData 3 2 2 4 5" xfId="28764"/>
    <cellStyle name="SAPBEXaggData 3 2 2 5" xfId="4227"/>
    <cellStyle name="SAPBEXaggData 3 2 2 5 2" xfId="13915"/>
    <cellStyle name="SAPBEXaggData 3 2 2 5 2 2" xfId="24310"/>
    <cellStyle name="SAPBEXaggData 3 2 2 5 2 3" xfId="34643"/>
    <cellStyle name="SAPBEXaggData 3 2 2 5 3" xfId="8723"/>
    <cellStyle name="SAPBEXaggData 3 2 2 5 4" xfId="19118"/>
    <cellStyle name="SAPBEXaggData 3 2 2 5 5" xfId="29451"/>
    <cellStyle name="SAPBEXaggData 3 2 2 6" xfId="4871"/>
    <cellStyle name="SAPBEXaggData 3 2 2 6 2" xfId="14559"/>
    <cellStyle name="SAPBEXaggData 3 2 2 6 2 2" xfId="24954"/>
    <cellStyle name="SAPBEXaggData 3 2 2 6 2 3" xfId="35287"/>
    <cellStyle name="SAPBEXaggData 3 2 2 6 3" xfId="9367"/>
    <cellStyle name="SAPBEXaggData 3 2 2 6 4" xfId="19762"/>
    <cellStyle name="SAPBEXaggData 3 2 2 6 5" xfId="30095"/>
    <cellStyle name="SAPBEXaggData 3 2 2 7" xfId="5591"/>
    <cellStyle name="SAPBEXaggData 3 2 2 7 2" xfId="15279"/>
    <cellStyle name="SAPBEXaggData 3 2 2 7 2 2" xfId="25674"/>
    <cellStyle name="SAPBEXaggData 3 2 2 7 2 3" xfId="36007"/>
    <cellStyle name="SAPBEXaggData 3 2 2 7 3" xfId="10087"/>
    <cellStyle name="SAPBEXaggData 3 2 2 7 4" xfId="20482"/>
    <cellStyle name="SAPBEXaggData 3 2 2 7 5" xfId="30815"/>
    <cellStyle name="SAPBEXaggData 3 2 2 8" xfId="10917"/>
    <cellStyle name="SAPBEXaggData 3 2 2 8 2" xfId="21312"/>
    <cellStyle name="SAPBEXaggData 3 2 2 8 3" xfId="31645"/>
    <cellStyle name="SAPBEXaggData 3 2 2 9" xfId="16120"/>
    <cellStyle name="SAPBEXaggData 3 2 3" xfId="1807"/>
    <cellStyle name="SAPBEXaggData 3 2 3 2" xfId="11495"/>
    <cellStyle name="SAPBEXaggData 3 2 3 2 2" xfId="21890"/>
    <cellStyle name="SAPBEXaggData 3 2 3 2 3" xfId="32223"/>
    <cellStyle name="SAPBEXaggData 3 2 3 3" xfId="6303"/>
    <cellStyle name="SAPBEXaggData 3 2 3 4" xfId="16698"/>
    <cellStyle name="SAPBEXaggData 3 2 3 5" xfId="27031"/>
    <cellStyle name="SAPBEXaggData 3 2 4" xfId="2343"/>
    <cellStyle name="SAPBEXaggData 3 2 4 2" xfId="12031"/>
    <cellStyle name="SAPBEXaggData 3 2 4 2 2" xfId="22426"/>
    <cellStyle name="SAPBEXaggData 3 2 4 2 3" xfId="32759"/>
    <cellStyle name="SAPBEXaggData 3 2 4 3" xfId="6839"/>
    <cellStyle name="SAPBEXaggData 3 2 4 4" xfId="17234"/>
    <cellStyle name="SAPBEXaggData 3 2 4 5" xfId="27567"/>
    <cellStyle name="SAPBEXaggData 3 2 5" xfId="3128"/>
    <cellStyle name="SAPBEXaggData 3 2 5 2" xfId="12816"/>
    <cellStyle name="SAPBEXaggData 3 2 5 2 2" xfId="23211"/>
    <cellStyle name="SAPBEXaggData 3 2 5 2 3" xfId="33544"/>
    <cellStyle name="SAPBEXaggData 3 2 5 3" xfId="7624"/>
    <cellStyle name="SAPBEXaggData 3 2 5 4" xfId="18019"/>
    <cellStyle name="SAPBEXaggData 3 2 5 5" xfId="28352"/>
    <cellStyle name="SAPBEXaggData 3 2 6" xfId="3858"/>
    <cellStyle name="SAPBEXaggData 3 2 6 2" xfId="13546"/>
    <cellStyle name="SAPBEXaggData 3 2 6 2 2" xfId="23941"/>
    <cellStyle name="SAPBEXaggData 3 2 6 2 3" xfId="34274"/>
    <cellStyle name="SAPBEXaggData 3 2 6 3" xfId="8354"/>
    <cellStyle name="SAPBEXaggData 3 2 6 4" xfId="18749"/>
    <cellStyle name="SAPBEXaggData 3 2 6 5" xfId="29082"/>
    <cellStyle name="SAPBEXaggData 3 2 7" xfId="4469"/>
    <cellStyle name="SAPBEXaggData 3 2 7 2" xfId="14157"/>
    <cellStyle name="SAPBEXaggData 3 2 7 2 2" xfId="24552"/>
    <cellStyle name="SAPBEXaggData 3 2 7 2 3" xfId="34885"/>
    <cellStyle name="SAPBEXaggData 3 2 7 3" xfId="8965"/>
    <cellStyle name="SAPBEXaggData 3 2 7 4" xfId="19360"/>
    <cellStyle name="SAPBEXaggData 3 2 7 5" xfId="29693"/>
    <cellStyle name="SAPBEXaggData 3 2 8" xfId="5187"/>
    <cellStyle name="SAPBEXaggData 3 2 8 2" xfId="14875"/>
    <cellStyle name="SAPBEXaggData 3 2 8 2 2" xfId="25270"/>
    <cellStyle name="SAPBEXaggData 3 2 8 2 3" xfId="35603"/>
    <cellStyle name="SAPBEXaggData 3 2 8 3" xfId="9683"/>
    <cellStyle name="SAPBEXaggData 3 2 8 4" xfId="20078"/>
    <cellStyle name="SAPBEXaggData 3 2 8 5" xfId="30411"/>
    <cellStyle name="SAPBEXaggData 3 2 9" xfId="10505"/>
    <cellStyle name="SAPBEXaggData 3 2 9 2" xfId="20900"/>
    <cellStyle name="SAPBEXaggData 3 2 9 3" xfId="31233"/>
    <cellStyle name="SAPBEXaggData 3 3" xfId="905"/>
    <cellStyle name="SAPBEXaggData 3 3 10" xfId="26137"/>
    <cellStyle name="SAPBEXaggData 3 3 2" xfId="1891"/>
    <cellStyle name="SAPBEXaggData 3 3 2 2" xfId="11579"/>
    <cellStyle name="SAPBEXaggData 3 3 2 2 2" xfId="21974"/>
    <cellStyle name="SAPBEXaggData 3 3 2 2 3" xfId="32307"/>
    <cellStyle name="SAPBEXaggData 3 3 2 3" xfId="6387"/>
    <cellStyle name="SAPBEXaggData 3 3 2 4" xfId="16782"/>
    <cellStyle name="SAPBEXaggData 3 3 2 5" xfId="27115"/>
    <cellStyle name="SAPBEXaggData 3 3 3" xfId="2431"/>
    <cellStyle name="SAPBEXaggData 3 3 3 2" xfId="12119"/>
    <cellStyle name="SAPBEXaggData 3 3 3 2 2" xfId="22514"/>
    <cellStyle name="SAPBEXaggData 3 3 3 2 3" xfId="32847"/>
    <cellStyle name="SAPBEXaggData 3 3 3 3" xfId="6927"/>
    <cellStyle name="SAPBEXaggData 3 3 3 4" xfId="17322"/>
    <cellStyle name="SAPBEXaggData 3 3 3 5" xfId="27655"/>
    <cellStyle name="SAPBEXaggData 3 3 4" xfId="3216"/>
    <cellStyle name="SAPBEXaggData 3 3 4 2" xfId="12904"/>
    <cellStyle name="SAPBEXaggData 3 3 4 2 2" xfId="23299"/>
    <cellStyle name="SAPBEXaggData 3 3 4 2 3" xfId="33632"/>
    <cellStyle name="SAPBEXaggData 3 3 4 3" xfId="7712"/>
    <cellStyle name="SAPBEXaggData 3 3 4 4" xfId="18107"/>
    <cellStyle name="SAPBEXaggData 3 3 4 5" xfId="28440"/>
    <cellStyle name="SAPBEXaggData 3 3 5" xfId="3946"/>
    <cellStyle name="SAPBEXaggData 3 3 5 2" xfId="13634"/>
    <cellStyle name="SAPBEXaggData 3 3 5 2 2" xfId="24029"/>
    <cellStyle name="SAPBEXaggData 3 3 5 2 3" xfId="34362"/>
    <cellStyle name="SAPBEXaggData 3 3 5 3" xfId="8442"/>
    <cellStyle name="SAPBEXaggData 3 3 5 4" xfId="18837"/>
    <cellStyle name="SAPBEXaggData 3 3 5 5" xfId="29170"/>
    <cellStyle name="SAPBEXaggData 3 3 6" xfId="4557"/>
    <cellStyle name="SAPBEXaggData 3 3 6 2" xfId="14245"/>
    <cellStyle name="SAPBEXaggData 3 3 6 2 2" xfId="24640"/>
    <cellStyle name="SAPBEXaggData 3 3 6 2 3" xfId="34973"/>
    <cellStyle name="SAPBEXaggData 3 3 6 3" xfId="9053"/>
    <cellStyle name="SAPBEXaggData 3 3 6 4" xfId="19448"/>
    <cellStyle name="SAPBEXaggData 3 3 6 5" xfId="29781"/>
    <cellStyle name="SAPBEXaggData 3 3 7" xfId="5275"/>
    <cellStyle name="SAPBEXaggData 3 3 7 2" xfId="14963"/>
    <cellStyle name="SAPBEXaggData 3 3 7 2 2" xfId="25358"/>
    <cellStyle name="SAPBEXaggData 3 3 7 2 3" xfId="35691"/>
    <cellStyle name="SAPBEXaggData 3 3 7 3" xfId="9771"/>
    <cellStyle name="SAPBEXaggData 3 3 7 4" xfId="20166"/>
    <cellStyle name="SAPBEXaggData 3 3 7 5" xfId="30499"/>
    <cellStyle name="SAPBEXaggData 3 3 8" xfId="10593"/>
    <cellStyle name="SAPBEXaggData 3 3 8 2" xfId="20988"/>
    <cellStyle name="SAPBEXaggData 3 3 8 3" xfId="31321"/>
    <cellStyle name="SAPBEXaggData 3 3 9" xfId="15798"/>
    <cellStyle name="SAPBEXaggData 3 4" xfId="1579"/>
    <cellStyle name="SAPBEXaggData 3 4 2" xfId="11267"/>
    <cellStyle name="SAPBEXaggData 3 4 2 2" xfId="21662"/>
    <cellStyle name="SAPBEXaggData 3 4 2 3" xfId="31995"/>
    <cellStyle name="SAPBEXaggData 3 4 3" xfId="6075"/>
    <cellStyle name="SAPBEXaggData 3 4 4" xfId="16470"/>
    <cellStyle name="SAPBEXaggData 3 4 5" xfId="26803"/>
    <cellStyle name="SAPBEXaggData 3 5" xfId="1428"/>
    <cellStyle name="SAPBEXaggData 3 5 2" xfId="11116"/>
    <cellStyle name="SAPBEXaggData 3 5 2 2" xfId="21511"/>
    <cellStyle name="SAPBEXaggData 3 5 2 3" xfId="31844"/>
    <cellStyle name="SAPBEXaggData 3 5 3" xfId="5924"/>
    <cellStyle name="SAPBEXaggData 3 5 4" xfId="16319"/>
    <cellStyle name="SAPBEXaggData 3 5 5" xfId="26652"/>
    <cellStyle name="SAPBEXaggData 3 6" xfId="2882"/>
    <cellStyle name="SAPBEXaggData 3 6 2" xfId="12570"/>
    <cellStyle name="SAPBEXaggData 3 6 2 2" xfId="22965"/>
    <cellStyle name="SAPBEXaggData 3 6 2 3" xfId="33298"/>
    <cellStyle name="SAPBEXaggData 3 6 3" xfId="7378"/>
    <cellStyle name="SAPBEXaggData 3 6 4" xfId="17773"/>
    <cellStyle name="SAPBEXaggData 3 6 5" xfId="28106"/>
    <cellStyle name="SAPBEXaggData 3 7" xfId="2591"/>
    <cellStyle name="SAPBEXaggData 3 7 2" xfId="12279"/>
    <cellStyle name="SAPBEXaggData 3 7 2 2" xfId="22674"/>
    <cellStyle name="SAPBEXaggData 3 7 2 3" xfId="33007"/>
    <cellStyle name="SAPBEXaggData 3 7 3" xfId="7087"/>
    <cellStyle name="SAPBEXaggData 3 7 4" xfId="17482"/>
    <cellStyle name="SAPBEXaggData 3 7 5" xfId="27815"/>
    <cellStyle name="SAPBEXaggData 3 8" xfId="2849"/>
    <cellStyle name="SAPBEXaggData 3 8 2" xfId="12537"/>
    <cellStyle name="SAPBEXaggData 3 8 2 2" xfId="22932"/>
    <cellStyle name="SAPBEXaggData 3 8 2 3" xfId="33265"/>
    <cellStyle name="SAPBEXaggData 3 8 3" xfId="7345"/>
    <cellStyle name="SAPBEXaggData 3 8 4" xfId="17740"/>
    <cellStyle name="SAPBEXaggData 3 8 5" xfId="28073"/>
    <cellStyle name="SAPBEXaggData 3 9" xfId="4026"/>
    <cellStyle name="SAPBEXaggData 3 9 2" xfId="13714"/>
    <cellStyle name="SAPBEXaggData 3 9 2 2" xfId="24109"/>
    <cellStyle name="SAPBEXaggData 3 9 2 3" xfId="34442"/>
    <cellStyle name="SAPBEXaggData 3 9 3" xfId="8522"/>
    <cellStyle name="SAPBEXaggData 3 9 4" xfId="18917"/>
    <cellStyle name="SAPBEXaggData 3 9 5" xfId="29250"/>
    <cellStyle name="SAPBEXaggData 4" xfId="659"/>
    <cellStyle name="SAPBEXaggData 4 10" xfId="15554"/>
    <cellStyle name="SAPBEXaggData 4 11" xfId="25901"/>
    <cellStyle name="SAPBEXaggData 4 2" xfId="1076"/>
    <cellStyle name="SAPBEXaggData 4 2 10" xfId="26302"/>
    <cellStyle name="SAPBEXaggData 4 2 2" xfId="1983"/>
    <cellStyle name="SAPBEXaggData 4 2 2 2" xfId="11671"/>
    <cellStyle name="SAPBEXaggData 4 2 2 2 2" xfId="22066"/>
    <cellStyle name="SAPBEXaggData 4 2 2 2 3" xfId="32399"/>
    <cellStyle name="SAPBEXaggData 4 2 2 3" xfId="6479"/>
    <cellStyle name="SAPBEXaggData 4 2 2 4" xfId="16874"/>
    <cellStyle name="SAPBEXaggData 4 2 2 5" xfId="27207"/>
    <cellStyle name="SAPBEXaggData 4 2 3" xfId="2600"/>
    <cellStyle name="SAPBEXaggData 4 2 3 2" xfId="12288"/>
    <cellStyle name="SAPBEXaggData 4 2 3 2 2" xfId="22683"/>
    <cellStyle name="SAPBEXaggData 4 2 3 2 3" xfId="33016"/>
    <cellStyle name="SAPBEXaggData 4 2 3 3" xfId="7096"/>
    <cellStyle name="SAPBEXaggData 4 2 3 4" xfId="17491"/>
    <cellStyle name="SAPBEXaggData 4 2 3 5" xfId="27824"/>
    <cellStyle name="SAPBEXaggData 4 2 4" xfId="3387"/>
    <cellStyle name="SAPBEXaggData 4 2 4 2" xfId="13075"/>
    <cellStyle name="SAPBEXaggData 4 2 4 2 2" xfId="23470"/>
    <cellStyle name="SAPBEXaggData 4 2 4 2 3" xfId="33803"/>
    <cellStyle name="SAPBEXaggData 4 2 4 3" xfId="7883"/>
    <cellStyle name="SAPBEXaggData 4 2 4 4" xfId="18278"/>
    <cellStyle name="SAPBEXaggData 4 2 4 5" xfId="28611"/>
    <cellStyle name="SAPBEXaggData 4 2 5" xfId="4075"/>
    <cellStyle name="SAPBEXaggData 4 2 5 2" xfId="13763"/>
    <cellStyle name="SAPBEXaggData 4 2 5 2 2" xfId="24158"/>
    <cellStyle name="SAPBEXaggData 4 2 5 2 3" xfId="34491"/>
    <cellStyle name="SAPBEXaggData 4 2 5 3" xfId="8571"/>
    <cellStyle name="SAPBEXaggData 4 2 5 4" xfId="18966"/>
    <cellStyle name="SAPBEXaggData 4 2 5 5" xfId="29299"/>
    <cellStyle name="SAPBEXaggData 4 2 6" xfId="4719"/>
    <cellStyle name="SAPBEXaggData 4 2 6 2" xfId="14407"/>
    <cellStyle name="SAPBEXaggData 4 2 6 2 2" xfId="24802"/>
    <cellStyle name="SAPBEXaggData 4 2 6 2 3" xfId="35135"/>
    <cellStyle name="SAPBEXaggData 4 2 6 3" xfId="9215"/>
    <cellStyle name="SAPBEXaggData 4 2 6 4" xfId="19610"/>
    <cellStyle name="SAPBEXaggData 4 2 6 5" xfId="29943"/>
    <cellStyle name="SAPBEXaggData 4 2 7" xfId="5438"/>
    <cellStyle name="SAPBEXaggData 4 2 7 2" xfId="15126"/>
    <cellStyle name="SAPBEXaggData 4 2 7 2 2" xfId="25521"/>
    <cellStyle name="SAPBEXaggData 4 2 7 2 3" xfId="35854"/>
    <cellStyle name="SAPBEXaggData 4 2 7 3" xfId="9934"/>
    <cellStyle name="SAPBEXaggData 4 2 7 4" xfId="20329"/>
    <cellStyle name="SAPBEXaggData 4 2 7 5" xfId="30662"/>
    <cellStyle name="SAPBEXaggData 4 2 8" xfId="10764"/>
    <cellStyle name="SAPBEXaggData 4 2 8 2" xfId="21159"/>
    <cellStyle name="SAPBEXaggData 4 2 8 3" xfId="31492"/>
    <cellStyle name="SAPBEXaggData 4 2 9" xfId="15968"/>
    <cellStyle name="SAPBEXaggData 4 3" xfId="1657"/>
    <cellStyle name="SAPBEXaggData 4 3 2" xfId="11345"/>
    <cellStyle name="SAPBEXaggData 4 3 2 2" xfId="21740"/>
    <cellStyle name="SAPBEXaggData 4 3 2 3" xfId="32073"/>
    <cellStyle name="SAPBEXaggData 4 3 3" xfId="6153"/>
    <cellStyle name="SAPBEXaggData 4 3 4" xfId="16548"/>
    <cellStyle name="SAPBEXaggData 4 3 5" xfId="26881"/>
    <cellStyle name="SAPBEXaggData 4 4" xfId="1342"/>
    <cellStyle name="SAPBEXaggData 4 4 2" xfId="11030"/>
    <cellStyle name="SAPBEXaggData 4 4 2 2" xfId="21425"/>
    <cellStyle name="SAPBEXaggData 4 4 2 3" xfId="31758"/>
    <cellStyle name="SAPBEXaggData 4 4 3" xfId="5838"/>
    <cellStyle name="SAPBEXaggData 4 4 4" xfId="16233"/>
    <cellStyle name="SAPBEXaggData 4 4 5" xfId="26566"/>
    <cellStyle name="SAPBEXaggData 4 5" xfId="2970"/>
    <cellStyle name="SAPBEXaggData 4 5 2" xfId="12658"/>
    <cellStyle name="SAPBEXaggData 4 5 2 2" xfId="23053"/>
    <cellStyle name="SAPBEXaggData 4 5 2 3" xfId="33386"/>
    <cellStyle name="SAPBEXaggData 4 5 3" xfId="7466"/>
    <cellStyle name="SAPBEXaggData 4 5 4" xfId="17861"/>
    <cellStyle name="SAPBEXaggData 4 5 5" xfId="28194"/>
    <cellStyle name="SAPBEXaggData 4 6" xfId="3702"/>
    <cellStyle name="SAPBEXaggData 4 6 2" xfId="13390"/>
    <cellStyle name="SAPBEXaggData 4 6 2 2" xfId="23785"/>
    <cellStyle name="SAPBEXaggData 4 6 2 3" xfId="34118"/>
    <cellStyle name="SAPBEXaggData 4 6 3" xfId="8198"/>
    <cellStyle name="SAPBEXaggData 4 6 4" xfId="18593"/>
    <cellStyle name="SAPBEXaggData 4 6 5" xfId="28926"/>
    <cellStyle name="SAPBEXaggData 4 7" xfId="4313"/>
    <cellStyle name="SAPBEXaggData 4 7 2" xfId="14001"/>
    <cellStyle name="SAPBEXaggData 4 7 2 2" xfId="24396"/>
    <cellStyle name="SAPBEXaggData 4 7 2 3" xfId="34729"/>
    <cellStyle name="SAPBEXaggData 4 7 3" xfId="8809"/>
    <cellStyle name="SAPBEXaggData 4 7 4" xfId="19204"/>
    <cellStyle name="SAPBEXaggData 4 7 5" xfId="29537"/>
    <cellStyle name="SAPBEXaggData 4 8" xfId="5029"/>
    <cellStyle name="SAPBEXaggData 4 8 2" xfId="14717"/>
    <cellStyle name="SAPBEXaggData 4 8 2 2" xfId="25112"/>
    <cellStyle name="SAPBEXaggData 4 8 2 3" xfId="35445"/>
    <cellStyle name="SAPBEXaggData 4 8 3" xfId="9525"/>
    <cellStyle name="SAPBEXaggData 4 8 4" xfId="19920"/>
    <cellStyle name="SAPBEXaggData 4 8 5" xfId="30253"/>
    <cellStyle name="SAPBEXaggData 4 9" xfId="10347"/>
    <cellStyle name="SAPBEXaggData 4 9 2" xfId="20742"/>
    <cellStyle name="SAPBEXaggData 4 9 3" xfId="31075"/>
    <cellStyle name="SAPBEXaggData 5" xfId="787"/>
    <cellStyle name="SAPBEXaggData 5 10" xfId="15681"/>
    <cellStyle name="SAPBEXaggData 5 11" xfId="26027"/>
    <cellStyle name="SAPBEXaggData 5 2" xfId="1202"/>
    <cellStyle name="SAPBEXaggData 5 2 10" xfId="26428"/>
    <cellStyle name="SAPBEXaggData 5 2 2" xfId="2108"/>
    <cellStyle name="SAPBEXaggData 5 2 2 2" xfId="11796"/>
    <cellStyle name="SAPBEXaggData 5 2 2 2 2" xfId="22191"/>
    <cellStyle name="SAPBEXaggData 5 2 2 2 3" xfId="32524"/>
    <cellStyle name="SAPBEXaggData 5 2 2 3" xfId="6604"/>
    <cellStyle name="SAPBEXaggData 5 2 2 4" xfId="16999"/>
    <cellStyle name="SAPBEXaggData 5 2 2 5" xfId="27332"/>
    <cellStyle name="SAPBEXaggData 5 2 3" xfId="2725"/>
    <cellStyle name="SAPBEXaggData 5 2 3 2" xfId="12413"/>
    <cellStyle name="SAPBEXaggData 5 2 3 2 2" xfId="22808"/>
    <cellStyle name="SAPBEXaggData 5 2 3 2 3" xfId="33141"/>
    <cellStyle name="SAPBEXaggData 5 2 3 3" xfId="7221"/>
    <cellStyle name="SAPBEXaggData 5 2 3 4" xfId="17616"/>
    <cellStyle name="SAPBEXaggData 5 2 3 5" xfId="27949"/>
    <cellStyle name="SAPBEXaggData 5 2 4" xfId="3513"/>
    <cellStyle name="SAPBEXaggData 5 2 4 2" xfId="13201"/>
    <cellStyle name="SAPBEXaggData 5 2 4 2 2" xfId="23596"/>
    <cellStyle name="SAPBEXaggData 5 2 4 2 3" xfId="33929"/>
    <cellStyle name="SAPBEXaggData 5 2 4 3" xfId="8009"/>
    <cellStyle name="SAPBEXaggData 5 2 4 4" xfId="18404"/>
    <cellStyle name="SAPBEXaggData 5 2 4 5" xfId="28737"/>
    <cellStyle name="SAPBEXaggData 5 2 5" xfId="4200"/>
    <cellStyle name="SAPBEXaggData 5 2 5 2" xfId="13888"/>
    <cellStyle name="SAPBEXaggData 5 2 5 2 2" xfId="24283"/>
    <cellStyle name="SAPBEXaggData 5 2 5 2 3" xfId="34616"/>
    <cellStyle name="SAPBEXaggData 5 2 5 3" xfId="8696"/>
    <cellStyle name="SAPBEXaggData 5 2 5 4" xfId="19091"/>
    <cellStyle name="SAPBEXaggData 5 2 5 5" xfId="29424"/>
    <cellStyle name="SAPBEXaggData 5 2 6" xfId="4844"/>
    <cellStyle name="SAPBEXaggData 5 2 6 2" xfId="14532"/>
    <cellStyle name="SAPBEXaggData 5 2 6 2 2" xfId="24927"/>
    <cellStyle name="SAPBEXaggData 5 2 6 2 3" xfId="35260"/>
    <cellStyle name="SAPBEXaggData 5 2 6 3" xfId="9340"/>
    <cellStyle name="SAPBEXaggData 5 2 6 4" xfId="19735"/>
    <cellStyle name="SAPBEXaggData 5 2 6 5" xfId="30068"/>
    <cellStyle name="SAPBEXaggData 5 2 7" xfId="5564"/>
    <cellStyle name="SAPBEXaggData 5 2 7 2" xfId="15252"/>
    <cellStyle name="SAPBEXaggData 5 2 7 2 2" xfId="25647"/>
    <cellStyle name="SAPBEXaggData 5 2 7 2 3" xfId="35980"/>
    <cellStyle name="SAPBEXaggData 5 2 7 3" xfId="10060"/>
    <cellStyle name="SAPBEXaggData 5 2 7 4" xfId="20455"/>
    <cellStyle name="SAPBEXaggData 5 2 7 5" xfId="30788"/>
    <cellStyle name="SAPBEXaggData 5 2 8" xfId="10890"/>
    <cellStyle name="SAPBEXaggData 5 2 8 2" xfId="21285"/>
    <cellStyle name="SAPBEXaggData 5 2 8 3" xfId="31618"/>
    <cellStyle name="SAPBEXaggData 5 2 9" xfId="16093"/>
    <cellStyle name="SAPBEXaggData 5 3" xfId="1782"/>
    <cellStyle name="SAPBEXaggData 5 3 2" xfId="11470"/>
    <cellStyle name="SAPBEXaggData 5 3 2 2" xfId="21865"/>
    <cellStyle name="SAPBEXaggData 5 3 2 3" xfId="32198"/>
    <cellStyle name="SAPBEXaggData 5 3 3" xfId="6278"/>
    <cellStyle name="SAPBEXaggData 5 3 4" xfId="16673"/>
    <cellStyle name="SAPBEXaggData 5 3 5" xfId="27006"/>
    <cellStyle name="SAPBEXaggData 5 4" xfId="2314"/>
    <cellStyle name="SAPBEXaggData 5 4 2" xfId="12002"/>
    <cellStyle name="SAPBEXaggData 5 4 2 2" xfId="22397"/>
    <cellStyle name="SAPBEXaggData 5 4 2 3" xfId="32730"/>
    <cellStyle name="SAPBEXaggData 5 4 3" xfId="6810"/>
    <cellStyle name="SAPBEXaggData 5 4 4" xfId="17205"/>
    <cellStyle name="SAPBEXaggData 5 4 5" xfId="27538"/>
    <cellStyle name="SAPBEXaggData 5 5" xfId="3098"/>
    <cellStyle name="SAPBEXaggData 5 5 2" xfId="12786"/>
    <cellStyle name="SAPBEXaggData 5 5 2 2" xfId="23181"/>
    <cellStyle name="SAPBEXaggData 5 5 2 3" xfId="33514"/>
    <cellStyle name="SAPBEXaggData 5 5 3" xfId="7594"/>
    <cellStyle name="SAPBEXaggData 5 5 4" xfId="17989"/>
    <cellStyle name="SAPBEXaggData 5 5 5" xfId="28322"/>
    <cellStyle name="SAPBEXaggData 5 6" xfId="3829"/>
    <cellStyle name="SAPBEXaggData 5 6 2" xfId="13517"/>
    <cellStyle name="SAPBEXaggData 5 6 2 2" xfId="23912"/>
    <cellStyle name="SAPBEXaggData 5 6 2 3" xfId="34245"/>
    <cellStyle name="SAPBEXaggData 5 6 3" xfId="8325"/>
    <cellStyle name="SAPBEXaggData 5 6 4" xfId="18720"/>
    <cellStyle name="SAPBEXaggData 5 6 5" xfId="29053"/>
    <cellStyle name="SAPBEXaggData 5 7" xfId="4440"/>
    <cellStyle name="SAPBEXaggData 5 7 2" xfId="14128"/>
    <cellStyle name="SAPBEXaggData 5 7 2 2" xfId="24523"/>
    <cellStyle name="SAPBEXaggData 5 7 2 3" xfId="34856"/>
    <cellStyle name="SAPBEXaggData 5 7 3" xfId="8936"/>
    <cellStyle name="SAPBEXaggData 5 7 4" xfId="19331"/>
    <cellStyle name="SAPBEXaggData 5 7 5" xfId="29664"/>
    <cellStyle name="SAPBEXaggData 5 8" xfId="5157"/>
    <cellStyle name="SAPBEXaggData 5 8 2" xfId="14845"/>
    <cellStyle name="SAPBEXaggData 5 8 2 2" xfId="25240"/>
    <cellStyle name="SAPBEXaggData 5 8 2 3" xfId="35573"/>
    <cellStyle name="SAPBEXaggData 5 8 3" xfId="9653"/>
    <cellStyle name="SAPBEXaggData 5 8 4" xfId="20048"/>
    <cellStyle name="SAPBEXaggData 5 8 5" xfId="30381"/>
    <cellStyle name="SAPBEXaggData 5 9" xfId="10475"/>
    <cellStyle name="SAPBEXaggData 5 9 2" xfId="20870"/>
    <cellStyle name="SAPBEXaggData 5 9 3" xfId="31203"/>
    <cellStyle name="SAPBEXaggData 6" xfId="1060"/>
    <cellStyle name="SAPBEXaggData 6 2" xfId="2586"/>
    <cellStyle name="SAPBEXaggData 6 2 2" xfId="12274"/>
    <cellStyle name="SAPBEXaggData 6 2 2 2" xfId="22669"/>
    <cellStyle name="SAPBEXaggData 6 2 2 3" xfId="33002"/>
    <cellStyle name="SAPBEXaggData 6 2 3" xfId="7082"/>
    <cellStyle name="SAPBEXaggData 6 2 4" xfId="17477"/>
    <cellStyle name="SAPBEXaggData 6 2 5" xfId="27810"/>
    <cellStyle name="SAPBEXaggData 6 3" xfId="3371"/>
    <cellStyle name="SAPBEXaggData 6 3 2" xfId="13059"/>
    <cellStyle name="SAPBEXaggData 6 3 2 2" xfId="23454"/>
    <cellStyle name="SAPBEXaggData 6 3 2 3" xfId="33787"/>
    <cellStyle name="SAPBEXaggData 6 3 3" xfId="7867"/>
    <cellStyle name="SAPBEXaggData 6 3 4" xfId="18262"/>
    <cellStyle name="SAPBEXaggData 6 3 5" xfId="28595"/>
    <cellStyle name="SAPBEXaggData 6 4" xfId="4712"/>
    <cellStyle name="SAPBEXaggData 6 4 2" xfId="14400"/>
    <cellStyle name="SAPBEXaggData 6 4 2 2" xfId="24795"/>
    <cellStyle name="SAPBEXaggData 6 4 2 3" xfId="35128"/>
    <cellStyle name="SAPBEXaggData 6 4 3" xfId="9208"/>
    <cellStyle name="SAPBEXaggData 6 4 4" xfId="19603"/>
    <cellStyle name="SAPBEXaggData 6 4 5" xfId="29936"/>
    <cellStyle name="SAPBEXaggData 6 5" xfId="5430"/>
    <cellStyle name="SAPBEXaggData 6 5 2" xfId="15118"/>
    <cellStyle name="SAPBEXaggData 6 5 2 2" xfId="25513"/>
    <cellStyle name="SAPBEXaggData 6 5 2 3" xfId="35846"/>
    <cellStyle name="SAPBEXaggData 6 5 3" xfId="9926"/>
    <cellStyle name="SAPBEXaggData 6 5 4" xfId="20321"/>
    <cellStyle name="SAPBEXaggData 6 5 5" xfId="30654"/>
    <cellStyle name="SAPBEXaggData 6 6" xfId="10748"/>
    <cellStyle name="SAPBEXaggData 6 6 2" xfId="21143"/>
    <cellStyle name="SAPBEXaggData 6 6 3" xfId="31476"/>
    <cellStyle name="SAPBEXaggData 6 7" xfId="5798"/>
    <cellStyle name="SAPBEXaggData 6 8" xfId="15953"/>
    <cellStyle name="SAPBEXaggData 6 9" xfId="26292"/>
    <cellStyle name="SAPBEXaggData 7" xfId="1522"/>
    <cellStyle name="SAPBEXaggData 7 2" xfId="11210"/>
    <cellStyle name="SAPBEXaggData 7 2 2" xfId="21605"/>
    <cellStyle name="SAPBEXaggData 7 2 3" xfId="31938"/>
    <cellStyle name="SAPBEXaggData 7 3" xfId="6018"/>
    <cellStyle name="SAPBEXaggData 7 4" xfId="16413"/>
    <cellStyle name="SAPBEXaggData 7 5" xfId="26746"/>
    <cellStyle name="SAPBEXaggData 8" xfId="1562"/>
    <cellStyle name="SAPBEXaggData 8 2" xfId="11250"/>
    <cellStyle name="SAPBEXaggData 8 2 2" xfId="21645"/>
    <cellStyle name="SAPBEXaggData 8 2 3" xfId="31978"/>
    <cellStyle name="SAPBEXaggData 8 3" xfId="6058"/>
    <cellStyle name="SAPBEXaggData 8 4" xfId="16453"/>
    <cellStyle name="SAPBEXaggData 8 5" xfId="26786"/>
    <cellStyle name="SAPBEXaggData 9" xfId="10172"/>
    <cellStyle name="SAPBEXaggData 9 2" xfId="20567"/>
    <cellStyle name="SAPBEXaggData 9 3" xfId="30900"/>
    <cellStyle name="SAPBEXaggDataEmph" xfId="466"/>
    <cellStyle name="SAPBEXaggDataEmph 10" xfId="15391"/>
    <cellStyle name="SAPBEXaggDataEmph 11" xfId="15387"/>
    <cellStyle name="SAPBEXaggDataEmph 2" xfId="529"/>
    <cellStyle name="SAPBEXaggDataEmph 2 10" xfId="25777"/>
    <cellStyle name="SAPBEXaggDataEmph 2 2" xfId="611"/>
    <cellStyle name="SAPBEXaggDataEmph 2 2 10" xfId="10299"/>
    <cellStyle name="SAPBEXaggDataEmph 2 2 10 2" xfId="20694"/>
    <cellStyle name="SAPBEXaggDataEmph 2 2 10 3" xfId="31027"/>
    <cellStyle name="SAPBEXaggDataEmph 2 2 11" xfId="15508"/>
    <cellStyle name="SAPBEXaggDataEmph 2 2 12" xfId="25859"/>
    <cellStyle name="SAPBEXaggDataEmph 2 2 2" xfId="857"/>
    <cellStyle name="SAPBEXaggDataEmph 2 2 2 10" xfId="15750"/>
    <cellStyle name="SAPBEXaggDataEmph 2 2 2 11" xfId="26093"/>
    <cellStyle name="SAPBEXaggDataEmph 2 2 2 2" xfId="1269"/>
    <cellStyle name="SAPBEXaggDataEmph 2 2 2 2 10" xfId="26493"/>
    <cellStyle name="SAPBEXaggDataEmph 2 2 2 2 2" xfId="2173"/>
    <cellStyle name="SAPBEXaggDataEmph 2 2 2 2 2 2" xfId="11861"/>
    <cellStyle name="SAPBEXaggDataEmph 2 2 2 2 2 2 2" xfId="22256"/>
    <cellStyle name="SAPBEXaggDataEmph 2 2 2 2 2 2 3" xfId="32589"/>
    <cellStyle name="SAPBEXaggDataEmph 2 2 2 2 2 3" xfId="6669"/>
    <cellStyle name="SAPBEXaggDataEmph 2 2 2 2 2 4" xfId="17064"/>
    <cellStyle name="SAPBEXaggDataEmph 2 2 2 2 2 5" xfId="27397"/>
    <cellStyle name="SAPBEXaggDataEmph 2 2 2 2 3" xfId="2792"/>
    <cellStyle name="SAPBEXaggDataEmph 2 2 2 2 3 2" xfId="12480"/>
    <cellStyle name="SAPBEXaggDataEmph 2 2 2 2 3 2 2" xfId="22875"/>
    <cellStyle name="SAPBEXaggDataEmph 2 2 2 2 3 2 3" xfId="33208"/>
    <cellStyle name="SAPBEXaggDataEmph 2 2 2 2 3 3" xfId="7288"/>
    <cellStyle name="SAPBEXaggDataEmph 2 2 2 2 3 4" xfId="17683"/>
    <cellStyle name="SAPBEXaggDataEmph 2 2 2 2 3 5" xfId="28016"/>
    <cellStyle name="SAPBEXaggDataEmph 2 2 2 2 4" xfId="3580"/>
    <cellStyle name="SAPBEXaggDataEmph 2 2 2 2 4 2" xfId="13268"/>
    <cellStyle name="SAPBEXaggDataEmph 2 2 2 2 4 2 2" xfId="23663"/>
    <cellStyle name="SAPBEXaggDataEmph 2 2 2 2 4 2 3" xfId="33996"/>
    <cellStyle name="SAPBEXaggDataEmph 2 2 2 2 4 3" xfId="8076"/>
    <cellStyle name="SAPBEXaggDataEmph 2 2 2 2 4 4" xfId="18471"/>
    <cellStyle name="SAPBEXaggDataEmph 2 2 2 2 4 5" xfId="28804"/>
    <cellStyle name="SAPBEXaggDataEmph 2 2 2 2 5" xfId="4267"/>
    <cellStyle name="SAPBEXaggDataEmph 2 2 2 2 5 2" xfId="13955"/>
    <cellStyle name="SAPBEXaggDataEmph 2 2 2 2 5 2 2" xfId="24350"/>
    <cellStyle name="SAPBEXaggDataEmph 2 2 2 2 5 2 3" xfId="34683"/>
    <cellStyle name="SAPBEXaggDataEmph 2 2 2 2 5 3" xfId="8763"/>
    <cellStyle name="SAPBEXaggDataEmph 2 2 2 2 5 4" xfId="19158"/>
    <cellStyle name="SAPBEXaggDataEmph 2 2 2 2 5 5" xfId="29491"/>
    <cellStyle name="SAPBEXaggDataEmph 2 2 2 2 6" xfId="4911"/>
    <cellStyle name="SAPBEXaggDataEmph 2 2 2 2 6 2" xfId="14599"/>
    <cellStyle name="SAPBEXaggDataEmph 2 2 2 2 6 2 2" xfId="24994"/>
    <cellStyle name="SAPBEXaggDataEmph 2 2 2 2 6 2 3" xfId="35327"/>
    <cellStyle name="SAPBEXaggDataEmph 2 2 2 2 6 3" xfId="9407"/>
    <cellStyle name="SAPBEXaggDataEmph 2 2 2 2 6 4" xfId="19802"/>
    <cellStyle name="SAPBEXaggDataEmph 2 2 2 2 6 5" xfId="30135"/>
    <cellStyle name="SAPBEXaggDataEmph 2 2 2 2 7" xfId="5631"/>
    <cellStyle name="SAPBEXaggDataEmph 2 2 2 2 7 2" xfId="15319"/>
    <cellStyle name="SAPBEXaggDataEmph 2 2 2 2 7 2 2" xfId="25714"/>
    <cellStyle name="SAPBEXaggDataEmph 2 2 2 2 7 2 3" xfId="36047"/>
    <cellStyle name="SAPBEXaggDataEmph 2 2 2 2 7 3" xfId="10127"/>
    <cellStyle name="SAPBEXaggDataEmph 2 2 2 2 7 4" xfId="20522"/>
    <cellStyle name="SAPBEXaggDataEmph 2 2 2 2 7 5" xfId="30855"/>
    <cellStyle name="SAPBEXaggDataEmph 2 2 2 2 8" xfId="10957"/>
    <cellStyle name="SAPBEXaggDataEmph 2 2 2 2 8 2" xfId="21352"/>
    <cellStyle name="SAPBEXaggDataEmph 2 2 2 2 8 3" xfId="31685"/>
    <cellStyle name="SAPBEXaggDataEmph 2 2 2 2 9" xfId="16160"/>
    <cellStyle name="SAPBEXaggDataEmph 2 2 2 3" xfId="1847"/>
    <cellStyle name="SAPBEXaggDataEmph 2 2 2 3 2" xfId="11535"/>
    <cellStyle name="SAPBEXaggDataEmph 2 2 2 3 2 2" xfId="21930"/>
    <cellStyle name="SAPBEXaggDataEmph 2 2 2 3 2 3" xfId="32263"/>
    <cellStyle name="SAPBEXaggDataEmph 2 2 2 3 3" xfId="6343"/>
    <cellStyle name="SAPBEXaggDataEmph 2 2 2 3 4" xfId="16738"/>
    <cellStyle name="SAPBEXaggDataEmph 2 2 2 3 5" xfId="27071"/>
    <cellStyle name="SAPBEXaggDataEmph 2 2 2 4" xfId="2383"/>
    <cellStyle name="SAPBEXaggDataEmph 2 2 2 4 2" xfId="12071"/>
    <cellStyle name="SAPBEXaggDataEmph 2 2 2 4 2 2" xfId="22466"/>
    <cellStyle name="SAPBEXaggDataEmph 2 2 2 4 2 3" xfId="32799"/>
    <cellStyle name="SAPBEXaggDataEmph 2 2 2 4 3" xfId="6879"/>
    <cellStyle name="SAPBEXaggDataEmph 2 2 2 4 4" xfId="17274"/>
    <cellStyle name="SAPBEXaggDataEmph 2 2 2 4 5" xfId="27607"/>
    <cellStyle name="SAPBEXaggDataEmph 2 2 2 5" xfId="3168"/>
    <cellStyle name="SAPBEXaggDataEmph 2 2 2 5 2" xfId="12856"/>
    <cellStyle name="SAPBEXaggDataEmph 2 2 2 5 2 2" xfId="23251"/>
    <cellStyle name="SAPBEXaggDataEmph 2 2 2 5 2 3" xfId="33584"/>
    <cellStyle name="SAPBEXaggDataEmph 2 2 2 5 3" xfId="7664"/>
    <cellStyle name="SAPBEXaggDataEmph 2 2 2 5 4" xfId="18059"/>
    <cellStyle name="SAPBEXaggDataEmph 2 2 2 5 5" xfId="28392"/>
    <cellStyle name="SAPBEXaggDataEmph 2 2 2 6" xfId="3898"/>
    <cellStyle name="SAPBEXaggDataEmph 2 2 2 6 2" xfId="13586"/>
    <cellStyle name="SAPBEXaggDataEmph 2 2 2 6 2 2" xfId="23981"/>
    <cellStyle name="SAPBEXaggDataEmph 2 2 2 6 2 3" xfId="34314"/>
    <cellStyle name="SAPBEXaggDataEmph 2 2 2 6 3" xfId="8394"/>
    <cellStyle name="SAPBEXaggDataEmph 2 2 2 6 4" xfId="18789"/>
    <cellStyle name="SAPBEXaggDataEmph 2 2 2 6 5" xfId="29122"/>
    <cellStyle name="SAPBEXaggDataEmph 2 2 2 7" xfId="4509"/>
    <cellStyle name="SAPBEXaggDataEmph 2 2 2 7 2" xfId="14197"/>
    <cellStyle name="SAPBEXaggDataEmph 2 2 2 7 2 2" xfId="24592"/>
    <cellStyle name="SAPBEXaggDataEmph 2 2 2 7 2 3" xfId="34925"/>
    <cellStyle name="SAPBEXaggDataEmph 2 2 2 7 3" xfId="9005"/>
    <cellStyle name="SAPBEXaggDataEmph 2 2 2 7 4" xfId="19400"/>
    <cellStyle name="SAPBEXaggDataEmph 2 2 2 7 5" xfId="29733"/>
    <cellStyle name="SAPBEXaggDataEmph 2 2 2 8" xfId="5227"/>
    <cellStyle name="SAPBEXaggDataEmph 2 2 2 8 2" xfId="14915"/>
    <cellStyle name="SAPBEXaggDataEmph 2 2 2 8 2 2" xfId="25310"/>
    <cellStyle name="SAPBEXaggDataEmph 2 2 2 8 2 3" xfId="35643"/>
    <cellStyle name="SAPBEXaggDataEmph 2 2 2 8 3" xfId="9723"/>
    <cellStyle name="SAPBEXaggDataEmph 2 2 2 8 4" xfId="20118"/>
    <cellStyle name="SAPBEXaggDataEmph 2 2 2 8 5" xfId="30451"/>
    <cellStyle name="SAPBEXaggDataEmph 2 2 2 9" xfId="10545"/>
    <cellStyle name="SAPBEXaggDataEmph 2 2 2 9 2" xfId="20940"/>
    <cellStyle name="SAPBEXaggDataEmph 2 2 2 9 3" xfId="31273"/>
    <cellStyle name="SAPBEXaggDataEmph 2 2 3" xfId="945"/>
    <cellStyle name="SAPBEXaggDataEmph 2 2 3 10" xfId="26177"/>
    <cellStyle name="SAPBEXaggDataEmph 2 2 3 2" xfId="1931"/>
    <cellStyle name="SAPBEXaggDataEmph 2 2 3 2 2" xfId="11619"/>
    <cellStyle name="SAPBEXaggDataEmph 2 2 3 2 2 2" xfId="22014"/>
    <cellStyle name="SAPBEXaggDataEmph 2 2 3 2 2 3" xfId="32347"/>
    <cellStyle name="SAPBEXaggDataEmph 2 2 3 2 3" xfId="6427"/>
    <cellStyle name="SAPBEXaggDataEmph 2 2 3 2 4" xfId="16822"/>
    <cellStyle name="SAPBEXaggDataEmph 2 2 3 2 5" xfId="27155"/>
    <cellStyle name="SAPBEXaggDataEmph 2 2 3 3" xfId="2471"/>
    <cellStyle name="SAPBEXaggDataEmph 2 2 3 3 2" xfId="12159"/>
    <cellStyle name="SAPBEXaggDataEmph 2 2 3 3 2 2" xfId="22554"/>
    <cellStyle name="SAPBEXaggDataEmph 2 2 3 3 2 3" xfId="32887"/>
    <cellStyle name="SAPBEXaggDataEmph 2 2 3 3 3" xfId="6967"/>
    <cellStyle name="SAPBEXaggDataEmph 2 2 3 3 4" xfId="17362"/>
    <cellStyle name="SAPBEXaggDataEmph 2 2 3 3 5" xfId="27695"/>
    <cellStyle name="SAPBEXaggDataEmph 2 2 3 4" xfId="3256"/>
    <cellStyle name="SAPBEXaggDataEmph 2 2 3 4 2" xfId="12944"/>
    <cellStyle name="SAPBEXaggDataEmph 2 2 3 4 2 2" xfId="23339"/>
    <cellStyle name="SAPBEXaggDataEmph 2 2 3 4 2 3" xfId="33672"/>
    <cellStyle name="SAPBEXaggDataEmph 2 2 3 4 3" xfId="7752"/>
    <cellStyle name="SAPBEXaggDataEmph 2 2 3 4 4" xfId="18147"/>
    <cellStyle name="SAPBEXaggDataEmph 2 2 3 4 5" xfId="28480"/>
    <cellStyle name="SAPBEXaggDataEmph 2 2 3 5" xfId="3986"/>
    <cellStyle name="SAPBEXaggDataEmph 2 2 3 5 2" xfId="13674"/>
    <cellStyle name="SAPBEXaggDataEmph 2 2 3 5 2 2" xfId="24069"/>
    <cellStyle name="SAPBEXaggDataEmph 2 2 3 5 2 3" xfId="34402"/>
    <cellStyle name="SAPBEXaggDataEmph 2 2 3 5 3" xfId="8482"/>
    <cellStyle name="SAPBEXaggDataEmph 2 2 3 5 4" xfId="18877"/>
    <cellStyle name="SAPBEXaggDataEmph 2 2 3 5 5" xfId="29210"/>
    <cellStyle name="SAPBEXaggDataEmph 2 2 3 6" xfId="4597"/>
    <cellStyle name="SAPBEXaggDataEmph 2 2 3 6 2" xfId="14285"/>
    <cellStyle name="SAPBEXaggDataEmph 2 2 3 6 2 2" xfId="24680"/>
    <cellStyle name="SAPBEXaggDataEmph 2 2 3 6 2 3" xfId="35013"/>
    <cellStyle name="SAPBEXaggDataEmph 2 2 3 6 3" xfId="9093"/>
    <cellStyle name="SAPBEXaggDataEmph 2 2 3 6 4" xfId="19488"/>
    <cellStyle name="SAPBEXaggDataEmph 2 2 3 6 5" xfId="29821"/>
    <cellStyle name="SAPBEXaggDataEmph 2 2 3 7" xfId="5315"/>
    <cellStyle name="SAPBEXaggDataEmph 2 2 3 7 2" xfId="15003"/>
    <cellStyle name="SAPBEXaggDataEmph 2 2 3 7 2 2" xfId="25398"/>
    <cellStyle name="SAPBEXaggDataEmph 2 2 3 7 2 3" xfId="35731"/>
    <cellStyle name="SAPBEXaggDataEmph 2 2 3 7 3" xfId="9811"/>
    <cellStyle name="SAPBEXaggDataEmph 2 2 3 7 4" xfId="20206"/>
    <cellStyle name="SAPBEXaggDataEmph 2 2 3 7 5" xfId="30539"/>
    <cellStyle name="SAPBEXaggDataEmph 2 2 3 8" xfId="10633"/>
    <cellStyle name="SAPBEXaggDataEmph 2 2 3 8 2" xfId="21028"/>
    <cellStyle name="SAPBEXaggDataEmph 2 2 3 8 3" xfId="31361"/>
    <cellStyle name="SAPBEXaggDataEmph 2 2 3 9" xfId="15838"/>
    <cellStyle name="SAPBEXaggDataEmph 2 2 4" xfId="1619"/>
    <cellStyle name="SAPBEXaggDataEmph 2 2 4 2" xfId="11307"/>
    <cellStyle name="SAPBEXaggDataEmph 2 2 4 2 2" xfId="21702"/>
    <cellStyle name="SAPBEXaggDataEmph 2 2 4 2 3" xfId="32035"/>
    <cellStyle name="SAPBEXaggDataEmph 2 2 4 3" xfId="6115"/>
    <cellStyle name="SAPBEXaggDataEmph 2 2 4 4" xfId="16510"/>
    <cellStyle name="SAPBEXaggDataEmph 2 2 4 5" xfId="26843"/>
    <cellStyle name="SAPBEXaggDataEmph 2 2 5" xfId="1388"/>
    <cellStyle name="SAPBEXaggDataEmph 2 2 5 2" xfId="11076"/>
    <cellStyle name="SAPBEXaggDataEmph 2 2 5 2 2" xfId="21471"/>
    <cellStyle name="SAPBEXaggDataEmph 2 2 5 2 3" xfId="31804"/>
    <cellStyle name="SAPBEXaggDataEmph 2 2 5 3" xfId="5884"/>
    <cellStyle name="SAPBEXaggDataEmph 2 2 5 4" xfId="16279"/>
    <cellStyle name="SAPBEXaggDataEmph 2 2 5 5" xfId="26612"/>
    <cellStyle name="SAPBEXaggDataEmph 2 2 6" xfId="2922"/>
    <cellStyle name="SAPBEXaggDataEmph 2 2 6 2" xfId="12610"/>
    <cellStyle name="SAPBEXaggDataEmph 2 2 6 2 2" xfId="23005"/>
    <cellStyle name="SAPBEXaggDataEmph 2 2 6 2 3" xfId="33338"/>
    <cellStyle name="SAPBEXaggDataEmph 2 2 6 3" xfId="7418"/>
    <cellStyle name="SAPBEXaggDataEmph 2 2 6 4" xfId="17813"/>
    <cellStyle name="SAPBEXaggDataEmph 2 2 6 5" xfId="28146"/>
    <cellStyle name="SAPBEXaggDataEmph 2 2 7" xfId="3656"/>
    <cellStyle name="SAPBEXaggDataEmph 2 2 7 2" xfId="13344"/>
    <cellStyle name="SAPBEXaggDataEmph 2 2 7 2 2" xfId="23739"/>
    <cellStyle name="SAPBEXaggDataEmph 2 2 7 2 3" xfId="34072"/>
    <cellStyle name="SAPBEXaggDataEmph 2 2 7 3" xfId="8152"/>
    <cellStyle name="SAPBEXaggDataEmph 2 2 7 4" xfId="18547"/>
    <cellStyle name="SAPBEXaggDataEmph 2 2 7 5" xfId="28880"/>
    <cellStyle name="SAPBEXaggDataEmph 2 2 8" xfId="2866"/>
    <cellStyle name="SAPBEXaggDataEmph 2 2 8 2" xfId="12554"/>
    <cellStyle name="SAPBEXaggDataEmph 2 2 8 2 2" xfId="22949"/>
    <cellStyle name="SAPBEXaggDataEmph 2 2 8 2 3" xfId="33282"/>
    <cellStyle name="SAPBEXaggDataEmph 2 2 8 3" xfId="7362"/>
    <cellStyle name="SAPBEXaggDataEmph 2 2 8 4" xfId="17757"/>
    <cellStyle name="SAPBEXaggDataEmph 2 2 8 5" xfId="28090"/>
    <cellStyle name="SAPBEXaggDataEmph 2 2 9" xfId="4981"/>
    <cellStyle name="SAPBEXaggDataEmph 2 2 9 2" xfId="14669"/>
    <cellStyle name="SAPBEXaggDataEmph 2 2 9 2 2" xfId="25064"/>
    <cellStyle name="SAPBEXaggDataEmph 2 2 9 2 3" xfId="35397"/>
    <cellStyle name="SAPBEXaggDataEmph 2 2 9 3" xfId="9477"/>
    <cellStyle name="SAPBEXaggDataEmph 2 2 9 4" xfId="19872"/>
    <cellStyle name="SAPBEXaggDataEmph 2 2 9 5" xfId="30205"/>
    <cellStyle name="SAPBEXaggDataEmph 2 3" xfId="716"/>
    <cellStyle name="SAPBEXaggDataEmph 2 3 10" xfId="15610"/>
    <cellStyle name="SAPBEXaggDataEmph 2 3 11" xfId="25958"/>
    <cellStyle name="SAPBEXaggDataEmph 2 3 2" xfId="1133"/>
    <cellStyle name="SAPBEXaggDataEmph 2 3 2 10" xfId="26359"/>
    <cellStyle name="SAPBEXaggDataEmph 2 3 2 2" xfId="2039"/>
    <cellStyle name="SAPBEXaggDataEmph 2 3 2 2 2" xfId="11727"/>
    <cellStyle name="SAPBEXaggDataEmph 2 3 2 2 2 2" xfId="22122"/>
    <cellStyle name="SAPBEXaggDataEmph 2 3 2 2 2 3" xfId="32455"/>
    <cellStyle name="SAPBEXaggDataEmph 2 3 2 2 3" xfId="6535"/>
    <cellStyle name="SAPBEXaggDataEmph 2 3 2 2 4" xfId="16930"/>
    <cellStyle name="SAPBEXaggDataEmph 2 3 2 2 5" xfId="27263"/>
    <cellStyle name="SAPBEXaggDataEmph 2 3 2 3" xfId="2656"/>
    <cellStyle name="SAPBEXaggDataEmph 2 3 2 3 2" xfId="12344"/>
    <cellStyle name="SAPBEXaggDataEmph 2 3 2 3 2 2" xfId="22739"/>
    <cellStyle name="SAPBEXaggDataEmph 2 3 2 3 2 3" xfId="33072"/>
    <cellStyle name="SAPBEXaggDataEmph 2 3 2 3 3" xfId="7152"/>
    <cellStyle name="SAPBEXaggDataEmph 2 3 2 3 4" xfId="17547"/>
    <cellStyle name="SAPBEXaggDataEmph 2 3 2 3 5" xfId="27880"/>
    <cellStyle name="SAPBEXaggDataEmph 2 3 2 4" xfId="3444"/>
    <cellStyle name="SAPBEXaggDataEmph 2 3 2 4 2" xfId="13132"/>
    <cellStyle name="SAPBEXaggDataEmph 2 3 2 4 2 2" xfId="23527"/>
    <cellStyle name="SAPBEXaggDataEmph 2 3 2 4 2 3" xfId="33860"/>
    <cellStyle name="SAPBEXaggDataEmph 2 3 2 4 3" xfId="7940"/>
    <cellStyle name="SAPBEXaggDataEmph 2 3 2 4 4" xfId="18335"/>
    <cellStyle name="SAPBEXaggDataEmph 2 3 2 4 5" xfId="28668"/>
    <cellStyle name="SAPBEXaggDataEmph 2 3 2 5" xfId="4131"/>
    <cellStyle name="SAPBEXaggDataEmph 2 3 2 5 2" xfId="13819"/>
    <cellStyle name="SAPBEXaggDataEmph 2 3 2 5 2 2" xfId="24214"/>
    <cellStyle name="SAPBEXaggDataEmph 2 3 2 5 2 3" xfId="34547"/>
    <cellStyle name="SAPBEXaggDataEmph 2 3 2 5 3" xfId="8627"/>
    <cellStyle name="SAPBEXaggDataEmph 2 3 2 5 4" xfId="19022"/>
    <cellStyle name="SAPBEXaggDataEmph 2 3 2 5 5" xfId="29355"/>
    <cellStyle name="SAPBEXaggDataEmph 2 3 2 6" xfId="4775"/>
    <cellStyle name="SAPBEXaggDataEmph 2 3 2 6 2" xfId="14463"/>
    <cellStyle name="SAPBEXaggDataEmph 2 3 2 6 2 2" xfId="24858"/>
    <cellStyle name="SAPBEXaggDataEmph 2 3 2 6 2 3" xfId="35191"/>
    <cellStyle name="SAPBEXaggDataEmph 2 3 2 6 3" xfId="9271"/>
    <cellStyle name="SAPBEXaggDataEmph 2 3 2 6 4" xfId="19666"/>
    <cellStyle name="SAPBEXaggDataEmph 2 3 2 6 5" xfId="29999"/>
    <cellStyle name="SAPBEXaggDataEmph 2 3 2 7" xfId="5495"/>
    <cellStyle name="SAPBEXaggDataEmph 2 3 2 7 2" xfId="15183"/>
    <cellStyle name="SAPBEXaggDataEmph 2 3 2 7 2 2" xfId="25578"/>
    <cellStyle name="SAPBEXaggDataEmph 2 3 2 7 2 3" xfId="35911"/>
    <cellStyle name="SAPBEXaggDataEmph 2 3 2 7 3" xfId="9991"/>
    <cellStyle name="SAPBEXaggDataEmph 2 3 2 7 4" xfId="20386"/>
    <cellStyle name="SAPBEXaggDataEmph 2 3 2 7 5" xfId="30719"/>
    <cellStyle name="SAPBEXaggDataEmph 2 3 2 8" xfId="10821"/>
    <cellStyle name="SAPBEXaggDataEmph 2 3 2 8 2" xfId="21216"/>
    <cellStyle name="SAPBEXaggDataEmph 2 3 2 8 3" xfId="31549"/>
    <cellStyle name="SAPBEXaggDataEmph 2 3 2 9" xfId="16024"/>
    <cellStyle name="SAPBEXaggDataEmph 2 3 3" xfId="1713"/>
    <cellStyle name="SAPBEXaggDataEmph 2 3 3 2" xfId="11401"/>
    <cellStyle name="SAPBEXaggDataEmph 2 3 3 2 2" xfId="21796"/>
    <cellStyle name="SAPBEXaggDataEmph 2 3 3 2 3" xfId="32129"/>
    <cellStyle name="SAPBEXaggDataEmph 2 3 3 3" xfId="6209"/>
    <cellStyle name="SAPBEXaggDataEmph 2 3 3 4" xfId="16604"/>
    <cellStyle name="SAPBEXaggDataEmph 2 3 3 5" xfId="26937"/>
    <cellStyle name="SAPBEXaggDataEmph 2 3 4" xfId="2243"/>
    <cellStyle name="SAPBEXaggDataEmph 2 3 4 2" xfId="11931"/>
    <cellStyle name="SAPBEXaggDataEmph 2 3 4 2 2" xfId="22326"/>
    <cellStyle name="SAPBEXaggDataEmph 2 3 4 2 3" xfId="32659"/>
    <cellStyle name="SAPBEXaggDataEmph 2 3 4 3" xfId="6739"/>
    <cellStyle name="SAPBEXaggDataEmph 2 3 4 4" xfId="17134"/>
    <cellStyle name="SAPBEXaggDataEmph 2 3 4 5" xfId="27467"/>
    <cellStyle name="SAPBEXaggDataEmph 2 3 5" xfId="3027"/>
    <cellStyle name="SAPBEXaggDataEmph 2 3 5 2" xfId="12715"/>
    <cellStyle name="SAPBEXaggDataEmph 2 3 5 2 2" xfId="23110"/>
    <cellStyle name="SAPBEXaggDataEmph 2 3 5 2 3" xfId="33443"/>
    <cellStyle name="SAPBEXaggDataEmph 2 3 5 3" xfId="7523"/>
    <cellStyle name="SAPBEXaggDataEmph 2 3 5 4" xfId="17918"/>
    <cellStyle name="SAPBEXaggDataEmph 2 3 5 5" xfId="28251"/>
    <cellStyle name="SAPBEXaggDataEmph 2 3 6" xfId="3758"/>
    <cellStyle name="SAPBEXaggDataEmph 2 3 6 2" xfId="13446"/>
    <cellStyle name="SAPBEXaggDataEmph 2 3 6 2 2" xfId="23841"/>
    <cellStyle name="SAPBEXaggDataEmph 2 3 6 2 3" xfId="34174"/>
    <cellStyle name="SAPBEXaggDataEmph 2 3 6 3" xfId="8254"/>
    <cellStyle name="SAPBEXaggDataEmph 2 3 6 4" xfId="18649"/>
    <cellStyle name="SAPBEXaggDataEmph 2 3 6 5" xfId="28982"/>
    <cellStyle name="SAPBEXaggDataEmph 2 3 7" xfId="4369"/>
    <cellStyle name="SAPBEXaggDataEmph 2 3 7 2" xfId="14057"/>
    <cellStyle name="SAPBEXaggDataEmph 2 3 7 2 2" xfId="24452"/>
    <cellStyle name="SAPBEXaggDataEmph 2 3 7 2 3" xfId="34785"/>
    <cellStyle name="SAPBEXaggDataEmph 2 3 7 3" xfId="8865"/>
    <cellStyle name="SAPBEXaggDataEmph 2 3 7 4" xfId="19260"/>
    <cellStyle name="SAPBEXaggDataEmph 2 3 7 5" xfId="29593"/>
    <cellStyle name="SAPBEXaggDataEmph 2 3 8" xfId="5086"/>
    <cellStyle name="SAPBEXaggDataEmph 2 3 8 2" xfId="14774"/>
    <cellStyle name="SAPBEXaggDataEmph 2 3 8 2 2" xfId="25169"/>
    <cellStyle name="SAPBEXaggDataEmph 2 3 8 2 3" xfId="35502"/>
    <cellStyle name="SAPBEXaggDataEmph 2 3 8 3" xfId="9582"/>
    <cellStyle name="SAPBEXaggDataEmph 2 3 8 4" xfId="19977"/>
    <cellStyle name="SAPBEXaggDataEmph 2 3 8 5" xfId="30310"/>
    <cellStyle name="SAPBEXaggDataEmph 2 3 9" xfId="10404"/>
    <cellStyle name="SAPBEXaggDataEmph 2 3 9 2" xfId="20799"/>
    <cellStyle name="SAPBEXaggDataEmph 2 3 9 3" xfId="31132"/>
    <cellStyle name="SAPBEXaggDataEmph 2 4" xfId="804"/>
    <cellStyle name="SAPBEXaggDataEmph 2 4 10" xfId="15698"/>
    <cellStyle name="SAPBEXaggDataEmph 2 4 11" xfId="26042"/>
    <cellStyle name="SAPBEXaggDataEmph 2 4 2" xfId="1217"/>
    <cellStyle name="SAPBEXaggDataEmph 2 4 2 10" xfId="26443"/>
    <cellStyle name="SAPBEXaggDataEmph 2 4 2 2" xfId="2123"/>
    <cellStyle name="SAPBEXaggDataEmph 2 4 2 2 2" xfId="11811"/>
    <cellStyle name="SAPBEXaggDataEmph 2 4 2 2 2 2" xfId="22206"/>
    <cellStyle name="SAPBEXaggDataEmph 2 4 2 2 2 3" xfId="32539"/>
    <cellStyle name="SAPBEXaggDataEmph 2 4 2 2 3" xfId="6619"/>
    <cellStyle name="SAPBEXaggDataEmph 2 4 2 2 4" xfId="17014"/>
    <cellStyle name="SAPBEXaggDataEmph 2 4 2 2 5" xfId="27347"/>
    <cellStyle name="SAPBEXaggDataEmph 2 4 2 3" xfId="2740"/>
    <cellStyle name="SAPBEXaggDataEmph 2 4 2 3 2" xfId="12428"/>
    <cellStyle name="SAPBEXaggDataEmph 2 4 2 3 2 2" xfId="22823"/>
    <cellStyle name="SAPBEXaggDataEmph 2 4 2 3 2 3" xfId="33156"/>
    <cellStyle name="SAPBEXaggDataEmph 2 4 2 3 3" xfId="7236"/>
    <cellStyle name="SAPBEXaggDataEmph 2 4 2 3 4" xfId="17631"/>
    <cellStyle name="SAPBEXaggDataEmph 2 4 2 3 5" xfId="27964"/>
    <cellStyle name="SAPBEXaggDataEmph 2 4 2 4" xfId="3528"/>
    <cellStyle name="SAPBEXaggDataEmph 2 4 2 4 2" xfId="13216"/>
    <cellStyle name="SAPBEXaggDataEmph 2 4 2 4 2 2" xfId="23611"/>
    <cellStyle name="SAPBEXaggDataEmph 2 4 2 4 2 3" xfId="33944"/>
    <cellStyle name="SAPBEXaggDataEmph 2 4 2 4 3" xfId="8024"/>
    <cellStyle name="SAPBEXaggDataEmph 2 4 2 4 4" xfId="18419"/>
    <cellStyle name="SAPBEXaggDataEmph 2 4 2 4 5" xfId="28752"/>
    <cellStyle name="SAPBEXaggDataEmph 2 4 2 5" xfId="4215"/>
    <cellStyle name="SAPBEXaggDataEmph 2 4 2 5 2" xfId="13903"/>
    <cellStyle name="SAPBEXaggDataEmph 2 4 2 5 2 2" xfId="24298"/>
    <cellStyle name="SAPBEXaggDataEmph 2 4 2 5 2 3" xfId="34631"/>
    <cellStyle name="SAPBEXaggDataEmph 2 4 2 5 3" xfId="8711"/>
    <cellStyle name="SAPBEXaggDataEmph 2 4 2 5 4" xfId="19106"/>
    <cellStyle name="SAPBEXaggDataEmph 2 4 2 5 5" xfId="29439"/>
    <cellStyle name="SAPBEXaggDataEmph 2 4 2 6" xfId="4859"/>
    <cellStyle name="SAPBEXaggDataEmph 2 4 2 6 2" xfId="14547"/>
    <cellStyle name="SAPBEXaggDataEmph 2 4 2 6 2 2" xfId="24942"/>
    <cellStyle name="SAPBEXaggDataEmph 2 4 2 6 2 3" xfId="35275"/>
    <cellStyle name="SAPBEXaggDataEmph 2 4 2 6 3" xfId="9355"/>
    <cellStyle name="SAPBEXaggDataEmph 2 4 2 6 4" xfId="19750"/>
    <cellStyle name="SAPBEXaggDataEmph 2 4 2 6 5" xfId="30083"/>
    <cellStyle name="SAPBEXaggDataEmph 2 4 2 7" xfId="5579"/>
    <cellStyle name="SAPBEXaggDataEmph 2 4 2 7 2" xfId="15267"/>
    <cellStyle name="SAPBEXaggDataEmph 2 4 2 7 2 2" xfId="25662"/>
    <cellStyle name="SAPBEXaggDataEmph 2 4 2 7 2 3" xfId="35995"/>
    <cellStyle name="SAPBEXaggDataEmph 2 4 2 7 3" xfId="10075"/>
    <cellStyle name="SAPBEXaggDataEmph 2 4 2 7 4" xfId="20470"/>
    <cellStyle name="SAPBEXaggDataEmph 2 4 2 7 5" xfId="30803"/>
    <cellStyle name="SAPBEXaggDataEmph 2 4 2 8" xfId="10905"/>
    <cellStyle name="SAPBEXaggDataEmph 2 4 2 8 2" xfId="21300"/>
    <cellStyle name="SAPBEXaggDataEmph 2 4 2 8 3" xfId="31633"/>
    <cellStyle name="SAPBEXaggDataEmph 2 4 2 9" xfId="16108"/>
    <cellStyle name="SAPBEXaggDataEmph 2 4 3" xfId="1797"/>
    <cellStyle name="SAPBEXaggDataEmph 2 4 3 2" xfId="11485"/>
    <cellStyle name="SAPBEXaggDataEmph 2 4 3 2 2" xfId="21880"/>
    <cellStyle name="SAPBEXaggDataEmph 2 4 3 2 3" xfId="32213"/>
    <cellStyle name="SAPBEXaggDataEmph 2 4 3 3" xfId="6293"/>
    <cellStyle name="SAPBEXaggDataEmph 2 4 3 4" xfId="16688"/>
    <cellStyle name="SAPBEXaggDataEmph 2 4 3 5" xfId="27021"/>
    <cellStyle name="SAPBEXaggDataEmph 2 4 4" xfId="2331"/>
    <cellStyle name="SAPBEXaggDataEmph 2 4 4 2" xfId="12019"/>
    <cellStyle name="SAPBEXaggDataEmph 2 4 4 2 2" xfId="22414"/>
    <cellStyle name="SAPBEXaggDataEmph 2 4 4 2 3" xfId="32747"/>
    <cellStyle name="SAPBEXaggDataEmph 2 4 4 3" xfId="6827"/>
    <cellStyle name="SAPBEXaggDataEmph 2 4 4 4" xfId="17222"/>
    <cellStyle name="SAPBEXaggDataEmph 2 4 4 5" xfId="27555"/>
    <cellStyle name="SAPBEXaggDataEmph 2 4 5" xfId="3115"/>
    <cellStyle name="SAPBEXaggDataEmph 2 4 5 2" xfId="12803"/>
    <cellStyle name="SAPBEXaggDataEmph 2 4 5 2 2" xfId="23198"/>
    <cellStyle name="SAPBEXaggDataEmph 2 4 5 2 3" xfId="33531"/>
    <cellStyle name="SAPBEXaggDataEmph 2 4 5 3" xfId="7611"/>
    <cellStyle name="SAPBEXaggDataEmph 2 4 5 4" xfId="18006"/>
    <cellStyle name="SAPBEXaggDataEmph 2 4 5 5" xfId="28339"/>
    <cellStyle name="SAPBEXaggDataEmph 2 4 6" xfId="3846"/>
    <cellStyle name="SAPBEXaggDataEmph 2 4 6 2" xfId="13534"/>
    <cellStyle name="SAPBEXaggDataEmph 2 4 6 2 2" xfId="23929"/>
    <cellStyle name="SAPBEXaggDataEmph 2 4 6 2 3" xfId="34262"/>
    <cellStyle name="SAPBEXaggDataEmph 2 4 6 3" xfId="8342"/>
    <cellStyle name="SAPBEXaggDataEmph 2 4 6 4" xfId="18737"/>
    <cellStyle name="SAPBEXaggDataEmph 2 4 6 5" xfId="29070"/>
    <cellStyle name="SAPBEXaggDataEmph 2 4 7" xfId="4457"/>
    <cellStyle name="SAPBEXaggDataEmph 2 4 7 2" xfId="14145"/>
    <cellStyle name="SAPBEXaggDataEmph 2 4 7 2 2" xfId="24540"/>
    <cellStyle name="SAPBEXaggDataEmph 2 4 7 2 3" xfId="34873"/>
    <cellStyle name="SAPBEXaggDataEmph 2 4 7 3" xfId="8953"/>
    <cellStyle name="SAPBEXaggDataEmph 2 4 7 4" xfId="19348"/>
    <cellStyle name="SAPBEXaggDataEmph 2 4 7 5" xfId="29681"/>
    <cellStyle name="SAPBEXaggDataEmph 2 4 8" xfId="5174"/>
    <cellStyle name="SAPBEXaggDataEmph 2 4 8 2" xfId="14862"/>
    <cellStyle name="SAPBEXaggDataEmph 2 4 8 2 2" xfId="25257"/>
    <cellStyle name="SAPBEXaggDataEmph 2 4 8 2 3" xfId="35590"/>
    <cellStyle name="SAPBEXaggDataEmph 2 4 8 3" xfId="9670"/>
    <cellStyle name="SAPBEXaggDataEmph 2 4 8 4" xfId="20065"/>
    <cellStyle name="SAPBEXaggDataEmph 2 4 8 5" xfId="30398"/>
    <cellStyle name="SAPBEXaggDataEmph 2 4 9" xfId="10492"/>
    <cellStyle name="SAPBEXaggDataEmph 2 4 9 2" xfId="20887"/>
    <cellStyle name="SAPBEXaggDataEmph 2 4 9 3" xfId="31220"/>
    <cellStyle name="SAPBEXaggDataEmph 2 5" xfId="1020"/>
    <cellStyle name="SAPBEXaggDataEmph 2 5 2" xfId="2546"/>
    <cellStyle name="SAPBEXaggDataEmph 2 5 2 2" xfId="12234"/>
    <cellStyle name="SAPBEXaggDataEmph 2 5 2 2 2" xfId="22629"/>
    <cellStyle name="SAPBEXaggDataEmph 2 5 2 2 3" xfId="32962"/>
    <cellStyle name="SAPBEXaggDataEmph 2 5 2 3" xfId="7042"/>
    <cellStyle name="SAPBEXaggDataEmph 2 5 2 4" xfId="17437"/>
    <cellStyle name="SAPBEXaggDataEmph 2 5 2 5" xfId="27770"/>
    <cellStyle name="SAPBEXaggDataEmph 2 5 3" xfId="3331"/>
    <cellStyle name="SAPBEXaggDataEmph 2 5 3 2" xfId="13019"/>
    <cellStyle name="SAPBEXaggDataEmph 2 5 3 2 2" xfId="23414"/>
    <cellStyle name="SAPBEXaggDataEmph 2 5 3 2 3" xfId="33747"/>
    <cellStyle name="SAPBEXaggDataEmph 2 5 3 3" xfId="7827"/>
    <cellStyle name="SAPBEXaggDataEmph 2 5 3 4" xfId="18222"/>
    <cellStyle name="SAPBEXaggDataEmph 2 5 3 5" xfId="28555"/>
    <cellStyle name="SAPBEXaggDataEmph 2 5 4" xfId="4672"/>
    <cellStyle name="SAPBEXaggDataEmph 2 5 4 2" xfId="14360"/>
    <cellStyle name="SAPBEXaggDataEmph 2 5 4 2 2" xfId="24755"/>
    <cellStyle name="SAPBEXaggDataEmph 2 5 4 2 3" xfId="35088"/>
    <cellStyle name="SAPBEXaggDataEmph 2 5 4 3" xfId="9168"/>
    <cellStyle name="SAPBEXaggDataEmph 2 5 4 4" xfId="19563"/>
    <cellStyle name="SAPBEXaggDataEmph 2 5 4 5" xfId="29896"/>
    <cellStyle name="SAPBEXaggDataEmph 2 5 5" xfId="5390"/>
    <cellStyle name="SAPBEXaggDataEmph 2 5 5 2" xfId="15078"/>
    <cellStyle name="SAPBEXaggDataEmph 2 5 5 2 2" xfId="25473"/>
    <cellStyle name="SAPBEXaggDataEmph 2 5 5 2 3" xfId="35806"/>
    <cellStyle name="SAPBEXaggDataEmph 2 5 5 3" xfId="9886"/>
    <cellStyle name="SAPBEXaggDataEmph 2 5 5 4" xfId="20281"/>
    <cellStyle name="SAPBEXaggDataEmph 2 5 5 5" xfId="30614"/>
    <cellStyle name="SAPBEXaggDataEmph 2 5 6" xfId="10708"/>
    <cellStyle name="SAPBEXaggDataEmph 2 5 6 2" xfId="21103"/>
    <cellStyle name="SAPBEXaggDataEmph 2 5 6 3" xfId="31436"/>
    <cellStyle name="SAPBEXaggDataEmph 2 5 7" xfId="5758"/>
    <cellStyle name="SAPBEXaggDataEmph 2 5 8" xfId="15913"/>
    <cellStyle name="SAPBEXaggDataEmph 2 5 9" xfId="26252"/>
    <cellStyle name="SAPBEXaggDataEmph 2 6" xfId="1470"/>
    <cellStyle name="SAPBEXaggDataEmph 2 6 2" xfId="11158"/>
    <cellStyle name="SAPBEXaggDataEmph 2 6 2 2" xfId="21553"/>
    <cellStyle name="SAPBEXaggDataEmph 2 6 2 3" xfId="31886"/>
    <cellStyle name="SAPBEXaggDataEmph 2 6 3" xfId="5966"/>
    <cellStyle name="SAPBEXaggDataEmph 2 6 4" xfId="16361"/>
    <cellStyle name="SAPBEXaggDataEmph 2 6 5" xfId="26694"/>
    <cellStyle name="SAPBEXaggDataEmph 2 7" xfId="1548"/>
    <cellStyle name="SAPBEXaggDataEmph 2 7 2" xfId="11236"/>
    <cellStyle name="SAPBEXaggDataEmph 2 7 2 2" xfId="21631"/>
    <cellStyle name="SAPBEXaggDataEmph 2 7 2 3" xfId="31964"/>
    <cellStyle name="SAPBEXaggDataEmph 2 7 3" xfId="6044"/>
    <cellStyle name="SAPBEXaggDataEmph 2 7 4" xfId="16439"/>
    <cellStyle name="SAPBEXaggDataEmph 2 7 5" xfId="26772"/>
    <cellStyle name="SAPBEXaggDataEmph 2 8" xfId="10217"/>
    <cellStyle name="SAPBEXaggDataEmph 2 8 2" xfId="20612"/>
    <cellStyle name="SAPBEXaggDataEmph 2 8 3" xfId="30945"/>
    <cellStyle name="SAPBEXaggDataEmph 2 9" xfId="15430"/>
    <cellStyle name="SAPBEXaggDataEmph 3" xfId="572"/>
    <cellStyle name="SAPBEXaggDataEmph 3 10" xfId="10260"/>
    <cellStyle name="SAPBEXaggDataEmph 3 10 2" xfId="20655"/>
    <cellStyle name="SAPBEXaggDataEmph 3 10 3" xfId="30988"/>
    <cellStyle name="SAPBEXaggDataEmph 3 11" xfId="15469"/>
    <cellStyle name="SAPBEXaggDataEmph 3 12" xfId="25820"/>
    <cellStyle name="SAPBEXaggDataEmph 3 2" xfId="818"/>
    <cellStyle name="SAPBEXaggDataEmph 3 2 10" xfId="15711"/>
    <cellStyle name="SAPBEXaggDataEmph 3 2 11" xfId="26054"/>
    <cellStyle name="SAPBEXaggDataEmph 3 2 2" xfId="1230"/>
    <cellStyle name="SAPBEXaggDataEmph 3 2 2 10" xfId="26454"/>
    <cellStyle name="SAPBEXaggDataEmph 3 2 2 2" xfId="2134"/>
    <cellStyle name="SAPBEXaggDataEmph 3 2 2 2 2" xfId="11822"/>
    <cellStyle name="SAPBEXaggDataEmph 3 2 2 2 2 2" xfId="22217"/>
    <cellStyle name="SAPBEXaggDataEmph 3 2 2 2 2 3" xfId="32550"/>
    <cellStyle name="SAPBEXaggDataEmph 3 2 2 2 3" xfId="6630"/>
    <cellStyle name="SAPBEXaggDataEmph 3 2 2 2 4" xfId="17025"/>
    <cellStyle name="SAPBEXaggDataEmph 3 2 2 2 5" xfId="27358"/>
    <cellStyle name="SAPBEXaggDataEmph 3 2 2 3" xfId="2753"/>
    <cellStyle name="SAPBEXaggDataEmph 3 2 2 3 2" xfId="12441"/>
    <cellStyle name="SAPBEXaggDataEmph 3 2 2 3 2 2" xfId="22836"/>
    <cellStyle name="SAPBEXaggDataEmph 3 2 2 3 2 3" xfId="33169"/>
    <cellStyle name="SAPBEXaggDataEmph 3 2 2 3 3" xfId="7249"/>
    <cellStyle name="SAPBEXaggDataEmph 3 2 2 3 4" xfId="17644"/>
    <cellStyle name="SAPBEXaggDataEmph 3 2 2 3 5" xfId="27977"/>
    <cellStyle name="SAPBEXaggDataEmph 3 2 2 4" xfId="3541"/>
    <cellStyle name="SAPBEXaggDataEmph 3 2 2 4 2" xfId="13229"/>
    <cellStyle name="SAPBEXaggDataEmph 3 2 2 4 2 2" xfId="23624"/>
    <cellStyle name="SAPBEXaggDataEmph 3 2 2 4 2 3" xfId="33957"/>
    <cellStyle name="SAPBEXaggDataEmph 3 2 2 4 3" xfId="8037"/>
    <cellStyle name="SAPBEXaggDataEmph 3 2 2 4 4" xfId="18432"/>
    <cellStyle name="SAPBEXaggDataEmph 3 2 2 4 5" xfId="28765"/>
    <cellStyle name="SAPBEXaggDataEmph 3 2 2 5" xfId="4228"/>
    <cellStyle name="SAPBEXaggDataEmph 3 2 2 5 2" xfId="13916"/>
    <cellStyle name="SAPBEXaggDataEmph 3 2 2 5 2 2" xfId="24311"/>
    <cellStyle name="SAPBEXaggDataEmph 3 2 2 5 2 3" xfId="34644"/>
    <cellStyle name="SAPBEXaggDataEmph 3 2 2 5 3" xfId="8724"/>
    <cellStyle name="SAPBEXaggDataEmph 3 2 2 5 4" xfId="19119"/>
    <cellStyle name="SAPBEXaggDataEmph 3 2 2 5 5" xfId="29452"/>
    <cellStyle name="SAPBEXaggDataEmph 3 2 2 6" xfId="4872"/>
    <cellStyle name="SAPBEXaggDataEmph 3 2 2 6 2" xfId="14560"/>
    <cellStyle name="SAPBEXaggDataEmph 3 2 2 6 2 2" xfId="24955"/>
    <cellStyle name="SAPBEXaggDataEmph 3 2 2 6 2 3" xfId="35288"/>
    <cellStyle name="SAPBEXaggDataEmph 3 2 2 6 3" xfId="9368"/>
    <cellStyle name="SAPBEXaggDataEmph 3 2 2 6 4" xfId="19763"/>
    <cellStyle name="SAPBEXaggDataEmph 3 2 2 6 5" xfId="30096"/>
    <cellStyle name="SAPBEXaggDataEmph 3 2 2 7" xfId="5592"/>
    <cellStyle name="SAPBEXaggDataEmph 3 2 2 7 2" xfId="15280"/>
    <cellStyle name="SAPBEXaggDataEmph 3 2 2 7 2 2" xfId="25675"/>
    <cellStyle name="SAPBEXaggDataEmph 3 2 2 7 2 3" xfId="36008"/>
    <cellStyle name="SAPBEXaggDataEmph 3 2 2 7 3" xfId="10088"/>
    <cellStyle name="SAPBEXaggDataEmph 3 2 2 7 4" xfId="20483"/>
    <cellStyle name="SAPBEXaggDataEmph 3 2 2 7 5" xfId="30816"/>
    <cellStyle name="SAPBEXaggDataEmph 3 2 2 8" xfId="10918"/>
    <cellStyle name="SAPBEXaggDataEmph 3 2 2 8 2" xfId="21313"/>
    <cellStyle name="SAPBEXaggDataEmph 3 2 2 8 3" xfId="31646"/>
    <cellStyle name="SAPBEXaggDataEmph 3 2 2 9" xfId="16121"/>
    <cellStyle name="SAPBEXaggDataEmph 3 2 3" xfId="1808"/>
    <cellStyle name="SAPBEXaggDataEmph 3 2 3 2" xfId="11496"/>
    <cellStyle name="SAPBEXaggDataEmph 3 2 3 2 2" xfId="21891"/>
    <cellStyle name="SAPBEXaggDataEmph 3 2 3 2 3" xfId="32224"/>
    <cellStyle name="SAPBEXaggDataEmph 3 2 3 3" xfId="6304"/>
    <cellStyle name="SAPBEXaggDataEmph 3 2 3 4" xfId="16699"/>
    <cellStyle name="SAPBEXaggDataEmph 3 2 3 5" xfId="27032"/>
    <cellStyle name="SAPBEXaggDataEmph 3 2 4" xfId="2344"/>
    <cellStyle name="SAPBEXaggDataEmph 3 2 4 2" xfId="12032"/>
    <cellStyle name="SAPBEXaggDataEmph 3 2 4 2 2" xfId="22427"/>
    <cellStyle name="SAPBEXaggDataEmph 3 2 4 2 3" xfId="32760"/>
    <cellStyle name="SAPBEXaggDataEmph 3 2 4 3" xfId="6840"/>
    <cellStyle name="SAPBEXaggDataEmph 3 2 4 4" xfId="17235"/>
    <cellStyle name="SAPBEXaggDataEmph 3 2 4 5" xfId="27568"/>
    <cellStyle name="SAPBEXaggDataEmph 3 2 5" xfId="3129"/>
    <cellStyle name="SAPBEXaggDataEmph 3 2 5 2" xfId="12817"/>
    <cellStyle name="SAPBEXaggDataEmph 3 2 5 2 2" xfId="23212"/>
    <cellStyle name="SAPBEXaggDataEmph 3 2 5 2 3" xfId="33545"/>
    <cellStyle name="SAPBEXaggDataEmph 3 2 5 3" xfId="7625"/>
    <cellStyle name="SAPBEXaggDataEmph 3 2 5 4" xfId="18020"/>
    <cellStyle name="SAPBEXaggDataEmph 3 2 5 5" xfId="28353"/>
    <cellStyle name="SAPBEXaggDataEmph 3 2 6" xfId="3859"/>
    <cellStyle name="SAPBEXaggDataEmph 3 2 6 2" xfId="13547"/>
    <cellStyle name="SAPBEXaggDataEmph 3 2 6 2 2" xfId="23942"/>
    <cellStyle name="SAPBEXaggDataEmph 3 2 6 2 3" xfId="34275"/>
    <cellStyle name="SAPBEXaggDataEmph 3 2 6 3" xfId="8355"/>
    <cellStyle name="SAPBEXaggDataEmph 3 2 6 4" xfId="18750"/>
    <cellStyle name="SAPBEXaggDataEmph 3 2 6 5" xfId="29083"/>
    <cellStyle name="SAPBEXaggDataEmph 3 2 7" xfId="4470"/>
    <cellStyle name="SAPBEXaggDataEmph 3 2 7 2" xfId="14158"/>
    <cellStyle name="SAPBEXaggDataEmph 3 2 7 2 2" xfId="24553"/>
    <cellStyle name="SAPBEXaggDataEmph 3 2 7 2 3" xfId="34886"/>
    <cellStyle name="SAPBEXaggDataEmph 3 2 7 3" xfId="8966"/>
    <cellStyle name="SAPBEXaggDataEmph 3 2 7 4" xfId="19361"/>
    <cellStyle name="SAPBEXaggDataEmph 3 2 7 5" xfId="29694"/>
    <cellStyle name="SAPBEXaggDataEmph 3 2 8" xfId="5188"/>
    <cellStyle name="SAPBEXaggDataEmph 3 2 8 2" xfId="14876"/>
    <cellStyle name="SAPBEXaggDataEmph 3 2 8 2 2" xfId="25271"/>
    <cellStyle name="SAPBEXaggDataEmph 3 2 8 2 3" xfId="35604"/>
    <cellStyle name="SAPBEXaggDataEmph 3 2 8 3" xfId="9684"/>
    <cellStyle name="SAPBEXaggDataEmph 3 2 8 4" xfId="20079"/>
    <cellStyle name="SAPBEXaggDataEmph 3 2 8 5" xfId="30412"/>
    <cellStyle name="SAPBEXaggDataEmph 3 2 9" xfId="10506"/>
    <cellStyle name="SAPBEXaggDataEmph 3 2 9 2" xfId="20901"/>
    <cellStyle name="SAPBEXaggDataEmph 3 2 9 3" xfId="31234"/>
    <cellStyle name="SAPBEXaggDataEmph 3 3" xfId="906"/>
    <cellStyle name="SAPBEXaggDataEmph 3 3 10" xfId="26138"/>
    <cellStyle name="SAPBEXaggDataEmph 3 3 2" xfId="1892"/>
    <cellStyle name="SAPBEXaggDataEmph 3 3 2 2" xfId="11580"/>
    <cellStyle name="SAPBEXaggDataEmph 3 3 2 2 2" xfId="21975"/>
    <cellStyle name="SAPBEXaggDataEmph 3 3 2 2 3" xfId="32308"/>
    <cellStyle name="SAPBEXaggDataEmph 3 3 2 3" xfId="6388"/>
    <cellStyle name="SAPBEXaggDataEmph 3 3 2 4" xfId="16783"/>
    <cellStyle name="SAPBEXaggDataEmph 3 3 2 5" xfId="27116"/>
    <cellStyle name="SAPBEXaggDataEmph 3 3 3" xfId="2432"/>
    <cellStyle name="SAPBEXaggDataEmph 3 3 3 2" xfId="12120"/>
    <cellStyle name="SAPBEXaggDataEmph 3 3 3 2 2" xfId="22515"/>
    <cellStyle name="SAPBEXaggDataEmph 3 3 3 2 3" xfId="32848"/>
    <cellStyle name="SAPBEXaggDataEmph 3 3 3 3" xfId="6928"/>
    <cellStyle name="SAPBEXaggDataEmph 3 3 3 4" xfId="17323"/>
    <cellStyle name="SAPBEXaggDataEmph 3 3 3 5" xfId="27656"/>
    <cellStyle name="SAPBEXaggDataEmph 3 3 4" xfId="3217"/>
    <cellStyle name="SAPBEXaggDataEmph 3 3 4 2" xfId="12905"/>
    <cellStyle name="SAPBEXaggDataEmph 3 3 4 2 2" xfId="23300"/>
    <cellStyle name="SAPBEXaggDataEmph 3 3 4 2 3" xfId="33633"/>
    <cellStyle name="SAPBEXaggDataEmph 3 3 4 3" xfId="7713"/>
    <cellStyle name="SAPBEXaggDataEmph 3 3 4 4" xfId="18108"/>
    <cellStyle name="SAPBEXaggDataEmph 3 3 4 5" xfId="28441"/>
    <cellStyle name="SAPBEXaggDataEmph 3 3 5" xfId="3947"/>
    <cellStyle name="SAPBEXaggDataEmph 3 3 5 2" xfId="13635"/>
    <cellStyle name="SAPBEXaggDataEmph 3 3 5 2 2" xfId="24030"/>
    <cellStyle name="SAPBEXaggDataEmph 3 3 5 2 3" xfId="34363"/>
    <cellStyle name="SAPBEXaggDataEmph 3 3 5 3" xfId="8443"/>
    <cellStyle name="SAPBEXaggDataEmph 3 3 5 4" xfId="18838"/>
    <cellStyle name="SAPBEXaggDataEmph 3 3 5 5" xfId="29171"/>
    <cellStyle name="SAPBEXaggDataEmph 3 3 6" xfId="4558"/>
    <cellStyle name="SAPBEXaggDataEmph 3 3 6 2" xfId="14246"/>
    <cellStyle name="SAPBEXaggDataEmph 3 3 6 2 2" xfId="24641"/>
    <cellStyle name="SAPBEXaggDataEmph 3 3 6 2 3" xfId="34974"/>
    <cellStyle name="SAPBEXaggDataEmph 3 3 6 3" xfId="9054"/>
    <cellStyle name="SAPBEXaggDataEmph 3 3 6 4" xfId="19449"/>
    <cellStyle name="SAPBEXaggDataEmph 3 3 6 5" xfId="29782"/>
    <cellStyle name="SAPBEXaggDataEmph 3 3 7" xfId="5276"/>
    <cellStyle name="SAPBEXaggDataEmph 3 3 7 2" xfId="14964"/>
    <cellStyle name="SAPBEXaggDataEmph 3 3 7 2 2" xfId="25359"/>
    <cellStyle name="SAPBEXaggDataEmph 3 3 7 2 3" xfId="35692"/>
    <cellStyle name="SAPBEXaggDataEmph 3 3 7 3" xfId="9772"/>
    <cellStyle name="SAPBEXaggDataEmph 3 3 7 4" xfId="20167"/>
    <cellStyle name="SAPBEXaggDataEmph 3 3 7 5" xfId="30500"/>
    <cellStyle name="SAPBEXaggDataEmph 3 3 8" xfId="10594"/>
    <cellStyle name="SAPBEXaggDataEmph 3 3 8 2" xfId="20989"/>
    <cellStyle name="SAPBEXaggDataEmph 3 3 8 3" xfId="31322"/>
    <cellStyle name="SAPBEXaggDataEmph 3 3 9" xfId="15799"/>
    <cellStyle name="SAPBEXaggDataEmph 3 4" xfId="1580"/>
    <cellStyle name="SAPBEXaggDataEmph 3 4 2" xfId="11268"/>
    <cellStyle name="SAPBEXaggDataEmph 3 4 2 2" xfId="21663"/>
    <cellStyle name="SAPBEXaggDataEmph 3 4 2 3" xfId="31996"/>
    <cellStyle name="SAPBEXaggDataEmph 3 4 3" xfId="6076"/>
    <cellStyle name="SAPBEXaggDataEmph 3 4 4" xfId="16471"/>
    <cellStyle name="SAPBEXaggDataEmph 3 4 5" xfId="26804"/>
    <cellStyle name="SAPBEXaggDataEmph 3 5" xfId="1427"/>
    <cellStyle name="SAPBEXaggDataEmph 3 5 2" xfId="11115"/>
    <cellStyle name="SAPBEXaggDataEmph 3 5 2 2" xfId="21510"/>
    <cellStyle name="SAPBEXaggDataEmph 3 5 2 3" xfId="31843"/>
    <cellStyle name="SAPBEXaggDataEmph 3 5 3" xfId="5923"/>
    <cellStyle name="SAPBEXaggDataEmph 3 5 4" xfId="16318"/>
    <cellStyle name="SAPBEXaggDataEmph 3 5 5" xfId="26651"/>
    <cellStyle name="SAPBEXaggDataEmph 3 6" xfId="2883"/>
    <cellStyle name="SAPBEXaggDataEmph 3 6 2" xfId="12571"/>
    <cellStyle name="SAPBEXaggDataEmph 3 6 2 2" xfId="22966"/>
    <cellStyle name="SAPBEXaggDataEmph 3 6 2 3" xfId="33299"/>
    <cellStyle name="SAPBEXaggDataEmph 3 6 3" xfId="7379"/>
    <cellStyle name="SAPBEXaggDataEmph 3 6 4" xfId="17774"/>
    <cellStyle name="SAPBEXaggDataEmph 3 6 5" xfId="28107"/>
    <cellStyle name="SAPBEXaggDataEmph 3 7" xfId="1472"/>
    <cellStyle name="SAPBEXaggDataEmph 3 7 2" xfId="11160"/>
    <cellStyle name="SAPBEXaggDataEmph 3 7 2 2" xfId="21555"/>
    <cellStyle name="SAPBEXaggDataEmph 3 7 2 3" xfId="31888"/>
    <cellStyle name="SAPBEXaggDataEmph 3 7 3" xfId="5968"/>
    <cellStyle name="SAPBEXaggDataEmph 3 7 4" xfId="16363"/>
    <cellStyle name="SAPBEXaggDataEmph 3 7 5" xfId="26696"/>
    <cellStyle name="SAPBEXaggDataEmph 3 8" xfId="1975"/>
    <cellStyle name="SAPBEXaggDataEmph 3 8 2" xfId="11663"/>
    <cellStyle name="SAPBEXaggDataEmph 3 8 2 2" xfId="22058"/>
    <cellStyle name="SAPBEXaggDataEmph 3 8 2 3" xfId="32391"/>
    <cellStyle name="SAPBEXaggDataEmph 3 8 3" xfId="6471"/>
    <cellStyle name="SAPBEXaggDataEmph 3 8 4" xfId="16866"/>
    <cellStyle name="SAPBEXaggDataEmph 3 8 5" xfId="27199"/>
    <cellStyle name="SAPBEXaggDataEmph 3 9" xfId="4044"/>
    <cellStyle name="SAPBEXaggDataEmph 3 9 2" xfId="13732"/>
    <cellStyle name="SAPBEXaggDataEmph 3 9 2 2" xfId="24127"/>
    <cellStyle name="SAPBEXaggDataEmph 3 9 2 3" xfId="34460"/>
    <cellStyle name="SAPBEXaggDataEmph 3 9 3" xfId="8540"/>
    <cellStyle name="SAPBEXaggDataEmph 3 9 4" xfId="18935"/>
    <cellStyle name="SAPBEXaggDataEmph 3 9 5" xfId="29268"/>
    <cellStyle name="SAPBEXaggDataEmph 4" xfId="660"/>
    <cellStyle name="SAPBEXaggDataEmph 4 10" xfId="15555"/>
    <cellStyle name="SAPBEXaggDataEmph 4 11" xfId="25902"/>
    <cellStyle name="SAPBEXaggDataEmph 4 2" xfId="1077"/>
    <cellStyle name="SAPBEXaggDataEmph 4 2 10" xfId="26303"/>
    <cellStyle name="SAPBEXaggDataEmph 4 2 2" xfId="1984"/>
    <cellStyle name="SAPBEXaggDataEmph 4 2 2 2" xfId="11672"/>
    <cellStyle name="SAPBEXaggDataEmph 4 2 2 2 2" xfId="22067"/>
    <cellStyle name="SAPBEXaggDataEmph 4 2 2 2 3" xfId="32400"/>
    <cellStyle name="SAPBEXaggDataEmph 4 2 2 3" xfId="6480"/>
    <cellStyle name="SAPBEXaggDataEmph 4 2 2 4" xfId="16875"/>
    <cellStyle name="SAPBEXaggDataEmph 4 2 2 5" xfId="27208"/>
    <cellStyle name="SAPBEXaggDataEmph 4 2 3" xfId="2601"/>
    <cellStyle name="SAPBEXaggDataEmph 4 2 3 2" xfId="12289"/>
    <cellStyle name="SAPBEXaggDataEmph 4 2 3 2 2" xfId="22684"/>
    <cellStyle name="SAPBEXaggDataEmph 4 2 3 2 3" xfId="33017"/>
    <cellStyle name="SAPBEXaggDataEmph 4 2 3 3" xfId="7097"/>
    <cellStyle name="SAPBEXaggDataEmph 4 2 3 4" xfId="17492"/>
    <cellStyle name="SAPBEXaggDataEmph 4 2 3 5" xfId="27825"/>
    <cellStyle name="SAPBEXaggDataEmph 4 2 4" xfId="3388"/>
    <cellStyle name="SAPBEXaggDataEmph 4 2 4 2" xfId="13076"/>
    <cellStyle name="SAPBEXaggDataEmph 4 2 4 2 2" xfId="23471"/>
    <cellStyle name="SAPBEXaggDataEmph 4 2 4 2 3" xfId="33804"/>
    <cellStyle name="SAPBEXaggDataEmph 4 2 4 3" xfId="7884"/>
    <cellStyle name="SAPBEXaggDataEmph 4 2 4 4" xfId="18279"/>
    <cellStyle name="SAPBEXaggDataEmph 4 2 4 5" xfId="28612"/>
    <cellStyle name="SAPBEXaggDataEmph 4 2 5" xfId="4076"/>
    <cellStyle name="SAPBEXaggDataEmph 4 2 5 2" xfId="13764"/>
    <cellStyle name="SAPBEXaggDataEmph 4 2 5 2 2" xfId="24159"/>
    <cellStyle name="SAPBEXaggDataEmph 4 2 5 2 3" xfId="34492"/>
    <cellStyle name="SAPBEXaggDataEmph 4 2 5 3" xfId="8572"/>
    <cellStyle name="SAPBEXaggDataEmph 4 2 5 4" xfId="18967"/>
    <cellStyle name="SAPBEXaggDataEmph 4 2 5 5" xfId="29300"/>
    <cellStyle name="SAPBEXaggDataEmph 4 2 6" xfId="4720"/>
    <cellStyle name="SAPBEXaggDataEmph 4 2 6 2" xfId="14408"/>
    <cellStyle name="SAPBEXaggDataEmph 4 2 6 2 2" xfId="24803"/>
    <cellStyle name="SAPBEXaggDataEmph 4 2 6 2 3" xfId="35136"/>
    <cellStyle name="SAPBEXaggDataEmph 4 2 6 3" xfId="9216"/>
    <cellStyle name="SAPBEXaggDataEmph 4 2 6 4" xfId="19611"/>
    <cellStyle name="SAPBEXaggDataEmph 4 2 6 5" xfId="29944"/>
    <cellStyle name="SAPBEXaggDataEmph 4 2 7" xfId="5439"/>
    <cellStyle name="SAPBEXaggDataEmph 4 2 7 2" xfId="15127"/>
    <cellStyle name="SAPBEXaggDataEmph 4 2 7 2 2" xfId="25522"/>
    <cellStyle name="SAPBEXaggDataEmph 4 2 7 2 3" xfId="35855"/>
    <cellStyle name="SAPBEXaggDataEmph 4 2 7 3" xfId="9935"/>
    <cellStyle name="SAPBEXaggDataEmph 4 2 7 4" xfId="20330"/>
    <cellStyle name="SAPBEXaggDataEmph 4 2 7 5" xfId="30663"/>
    <cellStyle name="SAPBEXaggDataEmph 4 2 8" xfId="10765"/>
    <cellStyle name="SAPBEXaggDataEmph 4 2 8 2" xfId="21160"/>
    <cellStyle name="SAPBEXaggDataEmph 4 2 8 3" xfId="31493"/>
    <cellStyle name="SAPBEXaggDataEmph 4 2 9" xfId="15969"/>
    <cellStyle name="SAPBEXaggDataEmph 4 3" xfId="1658"/>
    <cellStyle name="SAPBEXaggDataEmph 4 3 2" xfId="11346"/>
    <cellStyle name="SAPBEXaggDataEmph 4 3 2 2" xfId="21741"/>
    <cellStyle name="SAPBEXaggDataEmph 4 3 2 3" xfId="32074"/>
    <cellStyle name="SAPBEXaggDataEmph 4 3 3" xfId="6154"/>
    <cellStyle name="SAPBEXaggDataEmph 4 3 4" xfId="16549"/>
    <cellStyle name="SAPBEXaggDataEmph 4 3 5" xfId="26882"/>
    <cellStyle name="SAPBEXaggDataEmph 4 4" xfId="1341"/>
    <cellStyle name="SAPBEXaggDataEmph 4 4 2" xfId="11029"/>
    <cellStyle name="SAPBEXaggDataEmph 4 4 2 2" xfId="21424"/>
    <cellStyle name="SAPBEXaggDataEmph 4 4 2 3" xfId="31757"/>
    <cellStyle name="SAPBEXaggDataEmph 4 4 3" xfId="5837"/>
    <cellStyle name="SAPBEXaggDataEmph 4 4 4" xfId="16232"/>
    <cellStyle name="SAPBEXaggDataEmph 4 4 5" xfId="26565"/>
    <cellStyle name="SAPBEXaggDataEmph 4 5" xfId="2971"/>
    <cellStyle name="SAPBEXaggDataEmph 4 5 2" xfId="12659"/>
    <cellStyle name="SAPBEXaggDataEmph 4 5 2 2" xfId="23054"/>
    <cellStyle name="SAPBEXaggDataEmph 4 5 2 3" xfId="33387"/>
    <cellStyle name="SAPBEXaggDataEmph 4 5 3" xfId="7467"/>
    <cellStyle name="SAPBEXaggDataEmph 4 5 4" xfId="17862"/>
    <cellStyle name="SAPBEXaggDataEmph 4 5 5" xfId="28195"/>
    <cellStyle name="SAPBEXaggDataEmph 4 6" xfId="3703"/>
    <cellStyle name="SAPBEXaggDataEmph 4 6 2" xfId="13391"/>
    <cellStyle name="SAPBEXaggDataEmph 4 6 2 2" xfId="23786"/>
    <cellStyle name="SAPBEXaggDataEmph 4 6 2 3" xfId="34119"/>
    <cellStyle name="SAPBEXaggDataEmph 4 6 3" xfId="8199"/>
    <cellStyle name="SAPBEXaggDataEmph 4 6 4" xfId="18594"/>
    <cellStyle name="SAPBEXaggDataEmph 4 6 5" xfId="28927"/>
    <cellStyle name="SAPBEXaggDataEmph 4 7" xfId="4314"/>
    <cellStyle name="SAPBEXaggDataEmph 4 7 2" xfId="14002"/>
    <cellStyle name="SAPBEXaggDataEmph 4 7 2 2" xfId="24397"/>
    <cellStyle name="SAPBEXaggDataEmph 4 7 2 3" xfId="34730"/>
    <cellStyle name="SAPBEXaggDataEmph 4 7 3" xfId="8810"/>
    <cellStyle name="SAPBEXaggDataEmph 4 7 4" xfId="19205"/>
    <cellStyle name="SAPBEXaggDataEmph 4 7 5" xfId="29538"/>
    <cellStyle name="SAPBEXaggDataEmph 4 8" xfId="5030"/>
    <cellStyle name="SAPBEXaggDataEmph 4 8 2" xfId="14718"/>
    <cellStyle name="SAPBEXaggDataEmph 4 8 2 2" xfId="25113"/>
    <cellStyle name="SAPBEXaggDataEmph 4 8 2 3" xfId="35446"/>
    <cellStyle name="SAPBEXaggDataEmph 4 8 3" xfId="9526"/>
    <cellStyle name="SAPBEXaggDataEmph 4 8 4" xfId="19921"/>
    <cellStyle name="SAPBEXaggDataEmph 4 8 5" xfId="30254"/>
    <cellStyle name="SAPBEXaggDataEmph 4 9" xfId="10348"/>
    <cellStyle name="SAPBEXaggDataEmph 4 9 2" xfId="20743"/>
    <cellStyle name="SAPBEXaggDataEmph 4 9 3" xfId="31076"/>
    <cellStyle name="SAPBEXaggDataEmph 5" xfId="758"/>
    <cellStyle name="SAPBEXaggDataEmph 5 10" xfId="15652"/>
    <cellStyle name="SAPBEXaggDataEmph 5 11" xfId="26000"/>
    <cellStyle name="SAPBEXaggDataEmph 5 2" xfId="1175"/>
    <cellStyle name="SAPBEXaggDataEmph 5 2 10" xfId="26401"/>
    <cellStyle name="SAPBEXaggDataEmph 5 2 2" xfId="2081"/>
    <cellStyle name="SAPBEXaggDataEmph 5 2 2 2" xfId="11769"/>
    <cellStyle name="SAPBEXaggDataEmph 5 2 2 2 2" xfId="22164"/>
    <cellStyle name="SAPBEXaggDataEmph 5 2 2 2 3" xfId="32497"/>
    <cellStyle name="SAPBEXaggDataEmph 5 2 2 3" xfId="6577"/>
    <cellStyle name="SAPBEXaggDataEmph 5 2 2 4" xfId="16972"/>
    <cellStyle name="SAPBEXaggDataEmph 5 2 2 5" xfId="27305"/>
    <cellStyle name="SAPBEXaggDataEmph 5 2 3" xfId="2698"/>
    <cellStyle name="SAPBEXaggDataEmph 5 2 3 2" xfId="12386"/>
    <cellStyle name="SAPBEXaggDataEmph 5 2 3 2 2" xfId="22781"/>
    <cellStyle name="SAPBEXaggDataEmph 5 2 3 2 3" xfId="33114"/>
    <cellStyle name="SAPBEXaggDataEmph 5 2 3 3" xfId="7194"/>
    <cellStyle name="SAPBEXaggDataEmph 5 2 3 4" xfId="17589"/>
    <cellStyle name="SAPBEXaggDataEmph 5 2 3 5" xfId="27922"/>
    <cellStyle name="SAPBEXaggDataEmph 5 2 4" xfId="3486"/>
    <cellStyle name="SAPBEXaggDataEmph 5 2 4 2" xfId="13174"/>
    <cellStyle name="SAPBEXaggDataEmph 5 2 4 2 2" xfId="23569"/>
    <cellStyle name="SAPBEXaggDataEmph 5 2 4 2 3" xfId="33902"/>
    <cellStyle name="SAPBEXaggDataEmph 5 2 4 3" xfId="7982"/>
    <cellStyle name="SAPBEXaggDataEmph 5 2 4 4" xfId="18377"/>
    <cellStyle name="SAPBEXaggDataEmph 5 2 4 5" xfId="28710"/>
    <cellStyle name="SAPBEXaggDataEmph 5 2 5" xfId="4173"/>
    <cellStyle name="SAPBEXaggDataEmph 5 2 5 2" xfId="13861"/>
    <cellStyle name="SAPBEXaggDataEmph 5 2 5 2 2" xfId="24256"/>
    <cellStyle name="SAPBEXaggDataEmph 5 2 5 2 3" xfId="34589"/>
    <cellStyle name="SAPBEXaggDataEmph 5 2 5 3" xfId="8669"/>
    <cellStyle name="SAPBEXaggDataEmph 5 2 5 4" xfId="19064"/>
    <cellStyle name="SAPBEXaggDataEmph 5 2 5 5" xfId="29397"/>
    <cellStyle name="SAPBEXaggDataEmph 5 2 6" xfId="4817"/>
    <cellStyle name="SAPBEXaggDataEmph 5 2 6 2" xfId="14505"/>
    <cellStyle name="SAPBEXaggDataEmph 5 2 6 2 2" xfId="24900"/>
    <cellStyle name="SAPBEXaggDataEmph 5 2 6 2 3" xfId="35233"/>
    <cellStyle name="SAPBEXaggDataEmph 5 2 6 3" xfId="9313"/>
    <cellStyle name="SAPBEXaggDataEmph 5 2 6 4" xfId="19708"/>
    <cellStyle name="SAPBEXaggDataEmph 5 2 6 5" xfId="30041"/>
    <cellStyle name="SAPBEXaggDataEmph 5 2 7" xfId="5537"/>
    <cellStyle name="SAPBEXaggDataEmph 5 2 7 2" xfId="15225"/>
    <cellStyle name="SAPBEXaggDataEmph 5 2 7 2 2" xfId="25620"/>
    <cellStyle name="SAPBEXaggDataEmph 5 2 7 2 3" xfId="35953"/>
    <cellStyle name="SAPBEXaggDataEmph 5 2 7 3" xfId="10033"/>
    <cellStyle name="SAPBEXaggDataEmph 5 2 7 4" xfId="20428"/>
    <cellStyle name="SAPBEXaggDataEmph 5 2 7 5" xfId="30761"/>
    <cellStyle name="SAPBEXaggDataEmph 5 2 8" xfId="10863"/>
    <cellStyle name="SAPBEXaggDataEmph 5 2 8 2" xfId="21258"/>
    <cellStyle name="SAPBEXaggDataEmph 5 2 8 3" xfId="31591"/>
    <cellStyle name="SAPBEXaggDataEmph 5 2 9" xfId="16066"/>
    <cellStyle name="SAPBEXaggDataEmph 5 3" xfId="1755"/>
    <cellStyle name="SAPBEXaggDataEmph 5 3 2" xfId="11443"/>
    <cellStyle name="SAPBEXaggDataEmph 5 3 2 2" xfId="21838"/>
    <cellStyle name="SAPBEXaggDataEmph 5 3 2 3" xfId="32171"/>
    <cellStyle name="SAPBEXaggDataEmph 5 3 3" xfId="6251"/>
    <cellStyle name="SAPBEXaggDataEmph 5 3 4" xfId="16646"/>
    <cellStyle name="SAPBEXaggDataEmph 5 3 5" xfId="26979"/>
    <cellStyle name="SAPBEXaggDataEmph 5 4" xfId="2285"/>
    <cellStyle name="SAPBEXaggDataEmph 5 4 2" xfId="11973"/>
    <cellStyle name="SAPBEXaggDataEmph 5 4 2 2" xfId="22368"/>
    <cellStyle name="SAPBEXaggDataEmph 5 4 2 3" xfId="32701"/>
    <cellStyle name="SAPBEXaggDataEmph 5 4 3" xfId="6781"/>
    <cellStyle name="SAPBEXaggDataEmph 5 4 4" xfId="17176"/>
    <cellStyle name="SAPBEXaggDataEmph 5 4 5" xfId="27509"/>
    <cellStyle name="SAPBEXaggDataEmph 5 5" xfId="3069"/>
    <cellStyle name="SAPBEXaggDataEmph 5 5 2" xfId="12757"/>
    <cellStyle name="SAPBEXaggDataEmph 5 5 2 2" xfId="23152"/>
    <cellStyle name="SAPBEXaggDataEmph 5 5 2 3" xfId="33485"/>
    <cellStyle name="SAPBEXaggDataEmph 5 5 3" xfId="7565"/>
    <cellStyle name="SAPBEXaggDataEmph 5 5 4" xfId="17960"/>
    <cellStyle name="SAPBEXaggDataEmph 5 5 5" xfId="28293"/>
    <cellStyle name="SAPBEXaggDataEmph 5 6" xfId="3800"/>
    <cellStyle name="SAPBEXaggDataEmph 5 6 2" xfId="13488"/>
    <cellStyle name="SAPBEXaggDataEmph 5 6 2 2" xfId="23883"/>
    <cellStyle name="SAPBEXaggDataEmph 5 6 2 3" xfId="34216"/>
    <cellStyle name="SAPBEXaggDataEmph 5 6 3" xfId="8296"/>
    <cellStyle name="SAPBEXaggDataEmph 5 6 4" xfId="18691"/>
    <cellStyle name="SAPBEXaggDataEmph 5 6 5" xfId="29024"/>
    <cellStyle name="SAPBEXaggDataEmph 5 7" xfId="4411"/>
    <cellStyle name="SAPBEXaggDataEmph 5 7 2" xfId="14099"/>
    <cellStyle name="SAPBEXaggDataEmph 5 7 2 2" xfId="24494"/>
    <cellStyle name="SAPBEXaggDataEmph 5 7 2 3" xfId="34827"/>
    <cellStyle name="SAPBEXaggDataEmph 5 7 3" xfId="8907"/>
    <cellStyle name="SAPBEXaggDataEmph 5 7 4" xfId="19302"/>
    <cellStyle name="SAPBEXaggDataEmph 5 7 5" xfId="29635"/>
    <cellStyle name="SAPBEXaggDataEmph 5 8" xfId="5128"/>
    <cellStyle name="SAPBEXaggDataEmph 5 8 2" xfId="14816"/>
    <cellStyle name="SAPBEXaggDataEmph 5 8 2 2" xfId="25211"/>
    <cellStyle name="SAPBEXaggDataEmph 5 8 2 3" xfId="35544"/>
    <cellStyle name="SAPBEXaggDataEmph 5 8 3" xfId="9624"/>
    <cellStyle name="SAPBEXaggDataEmph 5 8 4" xfId="20019"/>
    <cellStyle name="SAPBEXaggDataEmph 5 8 5" xfId="30352"/>
    <cellStyle name="SAPBEXaggDataEmph 5 9" xfId="10446"/>
    <cellStyle name="SAPBEXaggDataEmph 5 9 2" xfId="20841"/>
    <cellStyle name="SAPBEXaggDataEmph 5 9 3" xfId="31174"/>
    <cellStyle name="SAPBEXaggDataEmph 6" xfId="1059"/>
    <cellStyle name="SAPBEXaggDataEmph 6 2" xfId="2585"/>
    <cellStyle name="SAPBEXaggDataEmph 6 2 2" xfId="12273"/>
    <cellStyle name="SAPBEXaggDataEmph 6 2 2 2" xfId="22668"/>
    <cellStyle name="SAPBEXaggDataEmph 6 2 2 3" xfId="33001"/>
    <cellStyle name="SAPBEXaggDataEmph 6 2 3" xfId="7081"/>
    <cellStyle name="SAPBEXaggDataEmph 6 2 4" xfId="17476"/>
    <cellStyle name="SAPBEXaggDataEmph 6 2 5" xfId="27809"/>
    <cellStyle name="SAPBEXaggDataEmph 6 3" xfId="3370"/>
    <cellStyle name="SAPBEXaggDataEmph 6 3 2" xfId="13058"/>
    <cellStyle name="SAPBEXaggDataEmph 6 3 2 2" xfId="23453"/>
    <cellStyle name="SAPBEXaggDataEmph 6 3 2 3" xfId="33786"/>
    <cellStyle name="SAPBEXaggDataEmph 6 3 3" xfId="7866"/>
    <cellStyle name="SAPBEXaggDataEmph 6 3 4" xfId="18261"/>
    <cellStyle name="SAPBEXaggDataEmph 6 3 5" xfId="28594"/>
    <cellStyle name="SAPBEXaggDataEmph 6 4" xfId="4711"/>
    <cellStyle name="SAPBEXaggDataEmph 6 4 2" xfId="14399"/>
    <cellStyle name="SAPBEXaggDataEmph 6 4 2 2" xfId="24794"/>
    <cellStyle name="SAPBEXaggDataEmph 6 4 2 3" xfId="35127"/>
    <cellStyle name="SAPBEXaggDataEmph 6 4 3" xfId="9207"/>
    <cellStyle name="SAPBEXaggDataEmph 6 4 4" xfId="19602"/>
    <cellStyle name="SAPBEXaggDataEmph 6 4 5" xfId="29935"/>
    <cellStyle name="SAPBEXaggDataEmph 6 5" xfId="5429"/>
    <cellStyle name="SAPBEXaggDataEmph 6 5 2" xfId="15117"/>
    <cellStyle name="SAPBEXaggDataEmph 6 5 2 2" xfId="25512"/>
    <cellStyle name="SAPBEXaggDataEmph 6 5 2 3" xfId="35845"/>
    <cellStyle name="SAPBEXaggDataEmph 6 5 3" xfId="9925"/>
    <cellStyle name="SAPBEXaggDataEmph 6 5 4" xfId="20320"/>
    <cellStyle name="SAPBEXaggDataEmph 6 5 5" xfId="30653"/>
    <cellStyle name="SAPBEXaggDataEmph 6 6" xfId="10747"/>
    <cellStyle name="SAPBEXaggDataEmph 6 6 2" xfId="21142"/>
    <cellStyle name="SAPBEXaggDataEmph 6 6 3" xfId="31475"/>
    <cellStyle name="SAPBEXaggDataEmph 6 7" xfId="5797"/>
    <cellStyle name="SAPBEXaggDataEmph 6 8" xfId="15952"/>
    <cellStyle name="SAPBEXaggDataEmph 6 9" xfId="26291"/>
    <cellStyle name="SAPBEXaggDataEmph 7" xfId="1521"/>
    <cellStyle name="SAPBEXaggDataEmph 7 2" xfId="11209"/>
    <cellStyle name="SAPBEXaggDataEmph 7 2 2" xfId="21604"/>
    <cellStyle name="SAPBEXaggDataEmph 7 2 3" xfId="31937"/>
    <cellStyle name="SAPBEXaggDataEmph 7 3" xfId="6017"/>
    <cellStyle name="SAPBEXaggDataEmph 7 4" xfId="16412"/>
    <cellStyle name="SAPBEXaggDataEmph 7 5" xfId="26745"/>
    <cellStyle name="SAPBEXaggDataEmph 8" xfId="1530"/>
    <cellStyle name="SAPBEXaggDataEmph 8 2" xfId="11218"/>
    <cellStyle name="SAPBEXaggDataEmph 8 2 2" xfId="21613"/>
    <cellStyle name="SAPBEXaggDataEmph 8 2 3" xfId="31946"/>
    <cellStyle name="SAPBEXaggDataEmph 8 3" xfId="6026"/>
    <cellStyle name="SAPBEXaggDataEmph 8 4" xfId="16421"/>
    <cellStyle name="SAPBEXaggDataEmph 8 5" xfId="26754"/>
    <cellStyle name="SAPBEXaggDataEmph 9" xfId="10173"/>
    <cellStyle name="SAPBEXaggDataEmph 9 2" xfId="20568"/>
    <cellStyle name="SAPBEXaggDataEmph 9 3" xfId="30901"/>
    <cellStyle name="SAPBEXaggItem" xfId="467"/>
    <cellStyle name="SAPBEXaggItem 10" xfId="15392"/>
    <cellStyle name="SAPBEXaggItem 11" xfId="15386"/>
    <cellStyle name="SAPBEXaggItem 2" xfId="530"/>
    <cellStyle name="SAPBEXaggItem 2 10" xfId="25778"/>
    <cellStyle name="SAPBEXaggItem 2 2" xfId="612"/>
    <cellStyle name="SAPBEXaggItem 2 2 10" xfId="10300"/>
    <cellStyle name="SAPBEXaggItem 2 2 10 2" xfId="20695"/>
    <cellStyle name="SAPBEXaggItem 2 2 10 3" xfId="31028"/>
    <cellStyle name="SAPBEXaggItem 2 2 11" xfId="15509"/>
    <cellStyle name="SAPBEXaggItem 2 2 12" xfId="25860"/>
    <cellStyle name="SAPBEXaggItem 2 2 2" xfId="858"/>
    <cellStyle name="SAPBEXaggItem 2 2 2 10" xfId="15751"/>
    <cellStyle name="SAPBEXaggItem 2 2 2 11" xfId="26094"/>
    <cellStyle name="SAPBEXaggItem 2 2 2 2" xfId="1270"/>
    <cellStyle name="SAPBEXaggItem 2 2 2 2 10" xfId="26494"/>
    <cellStyle name="SAPBEXaggItem 2 2 2 2 2" xfId="2174"/>
    <cellStyle name="SAPBEXaggItem 2 2 2 2 2 2" xfId="11862"/>
    <cellStyle name="SAPBEXaggItem 2 2 2 2 2 2 2" xfId="22257"/>
    <cellStyle name="SAPBEXaggItem 2 2 2 2 2 2 3" xfId="32590"/>
    <cellStyle name="SAPBEXaggItem 2 2 2 2 2 3" xfId="6670"/>
    <cellStyle name="SAPBEXaggItem 2 2 2 2 2 4" xfId="17065"/>
    <cellStyle name="SAPBEXaggItem 2 2 2 2 2 5" xfId="27398"/>
    <cellStyle name="SAPBEXaggItem 2 2 2 2 3" xfId="2793"/>
    <cellStyle name="SAPBEXaggItem 2 2 2 2 3 2" xfId="12481"/>
    <cellStyle name="SAPBEXaggItem 2 2 2 2 3 2 2" xfId="22876"/>
    <cellStyle name="SAPBEXaggItem 2 2 2 2 3 2 3" xfId="33209"/>
    <cellStyle name="SAPBEXaggItem 2 2 2 2 3 3" xfId="7289"/>
    <cellStyle name="SAPBEXaggItem 2 2 2 2 3 4" xfId="17684"/>
    <cellStyle name="SAPBEXaggItem 2 2 2 2 3 5" xfId="28017"/>
    <cellStyle name="SAPBEXaggItem 2 2 2 2 4" xfId="3581"/>
    <cellStyle name="SAPBEXaggItem 2 2 2 2 4 2" xfId="13269"/>
    <cellStyle name="SAPBEXaggItem 2 2 2 2 4 2 2" xfId="23664"/>
    <cellStyle name="SAPBEXaggItem 2 2 2 2 4 2 3" xfId="33997"/>
    <cellStyle name="SAPBEXaggItem 2 2 2 2 4 3" xfId="8077"/>
    <cellStyle name="SAPBEXaggItem 2 2 2 2 4 4" xfId="18472"/>
    <cellStyle name="SAPBEXaggItem 2 2 2 2 4 5" xfId="28805"/>
    <cellStyle name="SAPBEXaggItem 2 2 2 2 5" xfId="4268"/>
    <cellStyle name="SAPBEXaggItem 2 2 2 2 5 2" xfId="13956"/>
    <cellStyle name="SAPBEXaggItem 2 2 2 2 5 2 2" xfId="24351"/>
    <cellStyle name="SAPBEXaggItem 2 2 2 2 5 2 3" xfId="34684"/>
    <cellStyle name="SAPBEXaggItem 2 2 2 2 5 3" xfId="8764"/>
    <cellStyle name="SAPBEXaggItem 2 2 2 2 5 4" xfId="19159"/>
    <cellStyle name="SAPBEXaggItem 2 2 2 2 5 5" xfId="29492"/>
    <cellStyle name="SAPBEXaggItem 2 2 2 2 6" xfId="4912"/>
    <cellStyle name="SAPBEXaggItem 2 2 2 2 6 2" xfId="14600"/>
    <cellStyle name="SAPBEXaggItem 2 2 2 2 6 2 2" xfId="24995"/>
    <cellStyle name="SAPBEXaggItem 2 2 2 2 6 2 3" xfId="35328"/>
    <cellStyle name="SAPBEXaggItem 2 2 2 2 6 3" xfId="9408"/>
    <cellStyle name="SAPBEXaggItem 2 2 2 2 6 4" xfId="19803"/>
    <cellStyle name="SAPBEXaggItem 2 2 2 2 6 5" xfId="30136"/>
    <cellStyle name="SAPBEXaggItem 2 2 2 2 7" xfId="5632"/>
    <cellStyle name="SAPBEXaggItem 2 2 2 2 7 2" xfId="15320"/>
    <cellStyle name="SAPBEXaggItem 2 2 2 2 7 2 2" xfId="25715"/>
    <cellStyle name="SAPBEXaggItem 2 2 2 2 7 2 3" xfId="36048"/>
    <cellStyle name="SAPBEXaggItem 2 2 2 2 7 3" xfId="10128"/>
    <cellStyle name="SAPBEXaggItem 2 2 2 2 7 4" xfId="20523"/>
    <cellStyle name="SAPBEXaggItem 2 2 2 2 7 5" xfId="30856"/>
    <cellStyle name="SAPBEXaggItem 2 2 2 2 8" xfId="10958"/>
    <cellStyle name="SAPBEXaggItem 2 2 2 2 8 2" xfId="21353"/>
    <cellStyle name="SAPBEXaggItem 2 2 2 2 8 3" xfId="31686"/>
    <cellStyle name="SAPBEXaggItem 2 2 2 2 9" xfId="16161"/>
    <cellStyle name="SAPBEXaggItem 2 2 2 3" xfId="1848"/>
    <cellStyle name="SAPBEXaggItem 2 2 2 3 2" xfId="11536"/>
    <cellStyle name="SAPBEXaggItem 2 2 2 3 2 2" xfId="21931"/>
    <cellStyle name="SAPBEXaggItem 2 2 2 3 2 3" xfId="32264"/>
    <cellStyle name="SAPBEXaggItem 2 2 2 3 3" xfId="6344"/>
    <cellStyle name="SAPBEXaggItem 2 2 2 3 4" xfId="16739"/>
    <cellStyle name="SAPBEXaggItem 2 2 2 3 5" xfId="27072"/>
    <cellStyle name="SAPBEXaggItem 2 2 2 4" xfId="2384"/>
    <cellStyle name="SAPBEXaggItem 2 2 2 4 2" xfId="12072"/>
    <cellStyle name="SAPBEXaggItem 2 2 2 4 2 2" xfId="22467"/>
    <cellStyle name="SAPBEXaggItem 2 2 2 4 2 3" xfId="32800"/>
    <cellStyle name="SAPBEXaggItem 2 2 2 4 3" xfId="6880"/>
    <cellStyle name="SAPBEXaggItem 2 2 2 4 4" xfId="17275"/>
    <cellStyle name="SAPBEXaggItem 2 2 2 4 5" xfId="27608"/>
    <cellStyle name="SAPBEXaggItem 2 2 2 5" xfId="3169"/>
    <cellStyle name="SAPBEXaggItem 2 2 2 5 2" xfId="12857"/>
    <cellStyle name="SAPBEXaggItem 2 2 2 5 2 2" xfId="23252"/>
    <cellStyle name="SAPBEXaggItem 2 2 2 5 2 3" xfId="33585"/>
    <cellStyle name="SAPBEXaggItem 2 2 2 5 3" xfId="7665"/>
    <cellStyle name="SAPBEXaggItem 2 2 2 5 4" xfId="18060"/>
    <cellStyle name="SAPBEXaggItem 2 2 2 5 5" xfId="28393"/>
    <cellStyle name="SAPBEXaggItem 2 2 2 6" xfId="3899"/>
    <cellStyle name="SAPBEXaggItem 2 2 2 6 2" xfId="13587"/>
    <cellStyle name="SAPBEXaggItem 2 2 2 6 2 2" xfId="23982"/>
    <cellStyle name="SAPBEXaggItem 2 2 2 6 2 3" xfId="34315"/>
    <cellStyle name="SAPBEXaggItem 2 2 2 6 3" xfId="8395"/>
    <cellStyle name="SAPBEXaggItem 2 2 2 6 4" xfId="18790"/>
    <cellStyle name="SAPBEXaggItem 2 2 2 6 5" xfId="29123"/>
    <cellStyle name="SAPBEXaggItem 2 2 2 7" xfId="4510"/>
    <cellStyle name="SAPBEXaggItem 2 2 2 7 2" xfId="14198"/>
    <cellStyle name="SAPBEXaggItem 2 2 2 7 2 2" xfId="24593"/>
    <cellStyle name="SAPBEXaggItem 2 2 2 7 2 3" xfId="34926"/>
    <cellStyle name="SAPBEXaggItem 2 2 2 7 3" xfId="9006"/>
    <cellStyle name="SAPBEXaggItem 2 2 2 7 4" xfId="19401"/>
    <cellStyle name="SAPBEXaggItem 2 2 2 7 5" xfId="29734"/>
    <cellStyle name="SAPBEXaggItem 2 2 2 8" xfId="5228"/>
    <cellStyle name="SAPBEXaggItem 2 2 2 8 2" xfId="14916"/>
    <cellStyle name="SAPBEXaggItem 2 2 2 8 2 2" xfId="25311"/>
    <cellStyle name="SAPBEXaggItem 2 2 2 8 2 3" xfId="35644"/>
    <cellStyle name="SAPBEXaggItem 2 2 2 8 3" xfId="9724"/>
    <cellStyle name="SAPBEXaggItem 2 2 2 8 4" xfId="20119"/>
    <cellStyle name="SAPBEXaggItem 2 2 2 8 5" xfId="30452"/>
    <cellStyle name="SAPBEXaggItem 2 2 2 9" xfId="10546"/>
    <cellStyle name="SAPBEXaggItem 2 2 2 9 2" xfId="20941"/>
    <cellStyle name="SAPBEXaggItem 2 2 2 9 3" xfId="31274"/>
    <cellStyle name="SAPBEXaggItem 2 2 3" xfId="946"/>
    <cellStyle name="SAPBEXaggItem 2 2 3 10" xfId="26178"/>
    <cellStyle name="SAPBEXaggItem 2 2 3 2" xfId="1932"/>
    <cellStyle name="SAPBEXaggItem 2 2 3 2 2" xfId="11620"/>
    <cellStyle name="SAPBEXaggItem 2 2 3 2 2 2" xfId="22015"/>
    <cellStyle name="SAPBEXaggItem 2 2 3 2 2 3" xfId="32348"/>
    <cellStyle name="SAPBEXaggItem 2 2 3 2 3" xfId="6428"/>
    <cellStyle name="SAPBEXaggItem 2 2 3 2 4" xfId="16823"/>
    <cellStyle name="SAPBEXaggItem 2 2 3 2 5" xfId="27156"/>
    <cellStyle name="SAPBEXaggItem 2 2 3 3" xfId="2472"/>
    <cellStyle name="SAPBEXaggItem 2 2 3 3 2" xfId="12160"/>
    <cellStyle name="SAPBEXaggItem 2 2 3 3 2 2" xfId="22555"/>
    <cellStyle name="SAPBEXaggItem 2 2 3 3 2 3" xfId="32888"/>
    <cellStyle name="SAPBEXaggItem 2 2 3 3 3" xfId="6968"/>
    <cellStyle name="SAPBEXaggItem 2 2 3 3 4" xfId="17363"/>
    <cellStyle name="SAPBEXaggItem 2 2 3 3 5" xfId="27696"/>
    <cellStyle name="SAPBEXaggItem 2 2 3 4" xfId="3257"/>
    <cellStyle name="SAPBEXaggItem 2 2 3 4 2" xfId="12945"/>
    <cellStyle name="SAPBEXaggItem 2 2 3 4 2 2" xfId="23340"/>
    <cellStyle name="SAPBEXaggItem 2 2 3 4 2 3" xfId="33673"/>
    <cellStyle name="SAPBEXaggItem 2 2 3 4 3" xfId="7753"/>
    <cellStyle name="SAPBEXaggItem 2 2 3 4 4" xfId="18148"/>
    <cellStyle name="SAPBEXaggItem 2 2 3 4 5" xfId="28481"/>
    <cellStyle name="SAPBEXaggItem 2 2 3 5" xfId="3987"/>
    <cellStyle name="SAPBEXaggItem 2 2 3 5 2" xfId="13675"/>
    <cellStyle name="SAPBEXaggItem 2 2 3 5 2 2" xfId="24070"/>
    <cellStyle name="SAPBEXaggItem 2 2 3 5 2 3" xfId="34403"/>
    <cellStyle name="SAPBEXaggItem 2 2 3 5 3" xfId="8483"/>
    <cellStyle name="SAPBEXaggItem 2 2 3 5 4" xfId="18878"/>
    <cellStyle name="SAPBEXaggItem 2 2 3 5 5" xfId="29211"/>
    <cellStyle name="SAPBEXaggItem 2 2 3 6" xfId="4598"/>
    <cellStyle name="SAPBEXaggItem 2 2 3 6 2" xfId="14286"/>
    <cellStyle name="SAPBEXaggItem 2 2 3 6 2 2" xfId="24681"/>
    <cellStyle name="SAPBEXaggItem 2 2 3 6 2 3" xfId="35014"/>
    <cellStyle name="SAPBEXaggItem 2 2 3 6 3" xfId="9094"/>
    <cellStyle name="SAPBEXaggItem 2 2 3 6 4" xfId="19489"/>
    <cellStyle name="SAPBEXaggItem 2 2 3 6 5" xfId="29822"/>
    <cellStyle name="SAPBEXaggItem 2 2 3 7" xfId="5316"/>
    <cellStyle name="SAPBEXaggItem 2 2 3 7 2" xfId="15004"/>
    <cellStyle name="SAPBEXaggItem 2 2 3 7 2 2" xfId="25399"/>
    <cellStyle name="SAPBEXaggItem 2 2 3 7 2 3" xfId="35732"/>
    <cellStyle name="SAPBEXaggItem 2 2 3 7 3" xfId="9812"/>
    <cellStyle name="SAPBEXaggItem 2 2 3 7 4" xfId="20207"/>
    <cellStyle name="SAPBEXaggItem 2 2 3 7 5" xfId="30540"/>
    <cellStyle name="SAPBEXaggItem 2 2 3 8" xfId="10634"/>
    <cellStyle name="SAPBEXaggItem 2 2 3 8 2" xfId="21029"/>
    <cellStyle name="SAPBEXaggItem 2 2 3 8 3" xfId="31362"/>
    <cellStyle name="SAPBEXaggItem 2 2 3 9" xfId="15839"/>
    <cellStyle name="SAPBEXaggItem 2 2 4" xfId="1620"/>
    <cellStyle name="SAPBEXaggItem 2 2 4 2" xfId="11308"/>
    <cellStyle name="SAPBEXaggItem 2 2 4 2 2" xfId="21703"/>
    <cellStyle name="SAPBEXaggItem 2 2 4 2 3" xfId="32036"/>
    <cellStyle name="SAPBEXaggItem 2 2 4 3" xfId="6116"/>
    <cellStyle name="SAPBEXaggItem 2 2 4 4" xfId="16511"/>
    <cellStyle name="SAPBEXaggItem 2 2 4 5" xfId="26844"/>
    <cellStyle name="SAPBEXaggItem 2 2 5" xfId="1387"/>
    <cellStyle name="SAPBEXaggItem 2 2 5 2" xfId="11075"/>
    <cellStyle name="SAPBEXaggItem 2 2 5 2 2" xfId="21470"/>
    <cellStyle name="SAPBEXaggItem 2 2 5 2 3" xfId="31803"/>
    <cellStyle name="SAPBEXaggItem 2 2 5 3" xfId="5883"/>
    <cellStyle name="SAPBEXaggItem 2 2 5 4" xfId="16278"/>
    <cellStyle name="SAPBEXaggItem 2 2 5 5" xfId="26611"/>
    <cellStyle name="SAPBEXaggItem 2 2 6" xfId="2923"/>
    <cellStyle name="SAPBEXaggItem 2 2 6 2" xfId="12611"/>
    <cellStyle name="SAPBEXaggItem 2 2 6 2 2" xfId="23006"/>
    <cellStyle name="SAPBEXaggItem 2 2 6 2 3" xfId="33339"/>
    <cellStyle name="SAPBEXaggItem 2 2 6 3" xfId="7419"/>
    <cellStyle name="SAPBEXaggItem 2 2 6 4" xfId="17814"/>
    <cellStyle name="SAPBEXaggItem 2 2 6 5" xfId="28147"/>
    <cellStyle name="SAPBEXaggItem 2 2 7" xfId="3657"/>
    <cellStyle name="SAPBEXaggItem 2 2 7 2" xfId="13345"/>
    <cellStyle name="SAPBEXaggItem 2 2 7 2 2" xfId="23740"/>
    <cellStyle name="SAPBEXaggItem 2 2 7 2 3" xfId="34073"/>
    <cellStyle name="SAPBEXaggItem 2 2 7 3" xfId="8153"/>
    <cellStyle name="SAPBEXaggItem 2 2 7 4" xfId="18548"/>
    <cellStyle name="SAPBEXaggItem 2 2 7 5" xfId="28881"/>
    <cellStyle name="SAPBEXaggItem 2 2 8" xfId="2865"/>
    <cellStyle name="SAPBEXaggItem 2 2 8 2" xfId="12553"/>
    <cellStyle name="SAPBEXaggItem 2 2 8 2 2" xfId="22948"/>
    <cellStyle name="SAPBEXaggItem 2 2 8 2 3" xfId="33281"/>
    <cellStyle name="SAPBEXaggItem 2 2 8 3" xfId="7361"/>
    <cellStyle name="SAPBEXaggItem 2 2 8 4" xfId="17756"/>
    <cellStyle name="SAPBEXaggItem 2 2 8 5" xfId="28089"/>
    <cellStyle name="SAPBEXaggItem 2 2 9" xfId="4982"/>
    <cellStyle name="SAPBEXaggItem 2 2 9 2" xfId="14670"/>
    <cellStyle name="SAPBEXaggItem 2 2 9 2 2" xfId="25065"/>
    <cellStyle name="SAPBEXaggItem 2 2 9 2 3" xfId="35398"/>
    <cellStyle name="SAPBEXaggItem 2 2 9 3" xfId="9478"/>
    <cellStyle name="SAPBEXaggItem 2 2 9 4" xfId="19873"/>
    <cellStyle name="SAPBEXaggItem 2 2 9 5" xfId="30206"/>
    <cellStyle name="SAPBEXaggItem 2 3" xfId="717"/>
    <cellStyle name="SAPBEXaggItem 2 3 10" xfId="15611"/>
    <cellStyle name="SAPBEXaggItem 2 3 11" xfId="25959"/>
    <cellStyle name="SAPBEXaggItem 2 3 2" xfId="1134"/>
    <cellStyle name="SAPBEXaggItem 2 3 2 10" xfId="26360"/>
    <cellStyle name="SAPBEXaggItem 2 3 2 2" xfId="2040"/>
    <cellStyle name="SAPBEXaggItem 2 3 2 2 2" xfId="11728"/>
    <cellStyle name="SAPBEXaggItem 2 3 2 2 2 2" xfId="22123"/>
    <cellStyle name="SAPBEXaggItem 2 3 2 2 2 3" xfId="32456"/>
    <cellStyle name="SAPBEXaggItem 2 3 2 2 3" xfId="6536"/>
    <cellStyle name="SAPBEXaggItem 2 3 2 2 4" xfId="16931"/>
    <cellStyle name="SAPBEXaggItem 2 3 2 2 5" xfId="27264"/>
    <cellStyle name="SAPBEXaggItem 2 3 2 3" xfId="2657"/>
    <cellStyle name="SAPBEXaggItem 2 3 2 3 2" xfId="12345"/>
    <cellStyle name="SAPBEXaggItem 2 3 2 3 2 2" xfId="22740"/>
    <cellStyle name="SAPBEXaggItem 2 3 2 3 2 3" xfId="33073"/>
    <cellStyle name="SAPBEXaggItem 2 3 2 3 3" xfId="7153"/>
    <cellStyle name="SAPBEXaggItem 2 3 2 3 4" xfId="17548"/>
    <cellStyle name="SAPBEXaggItem 2 3 2 3 5" xfId="27881"/>
    <cellStyle name="SAPBEXaggItem 2 3 2 4" xfId="3445"/>
    <cellStyle name="SAPBEXaggItem 2 3 2 4 2" xfId="13133"/>
    <cellStyle name="SAPBEXaggItem 2 3 2 4 2 2" xfId="23528"/>
    <cellStyle name="SAPBEXaggItem 2 3 2 4 2 3" xfId="33861"/>
    <cellStyle name="SAPBEXaggItem 2 3 2 4 3" xfId="7941"/>
    <cellStyle name="SAPBEXaggItem 2 3 2 4 4" xfId="18336"/>
    <cellStyle name="SAPBEXaggItem 2 3 2 4 5" xfId="28669"/>
    <cellStyle name="SAPBEXaggItem 2 3 2 5" xfId="4132"/>
    <cellStyle name="SAPBEXaggItem 2 3 2 5 2" xfId="13820"/>
    <cellStyle name="SAPBEXaggItem 2 3 2 5 2 2" xfId="24215"/>
    <cellStyle name="SAPBEXaggItem 2 3 2 5 2 3" xfId="34548"/>
    <cellStyle name="SAPBEXaggItem 2 3 2 5 3" xfId="8628"/>
    <cellStyle name="SAPBEXaggItem 2 3 2 5 4" xfId="19023"/>
    <cellStyle name="SAPBEXaggItem 2 3 2 5 5" xfId="29356"/>
    <cellStyle name="SAPBEXaggItem 2 3 2 6" xfId="4776"/>
    <cellStyle name="SAPBEXaggItem 2 3 2 6 2" xfId="14464"/>
    <cellStyle name="SAPBEXaggItem 2 3 2 6 2 2" xfId="24859"/>
    <cellStyle name="SAPBEXaggItem 2 3 2 6 2 3" xfId="35192"/>
    <cellStyle name="SAPBEXaggItem 2 3 2 6 3" xfId="9272"/>
    <cellStyle name="SAPBEXaggItem 2 3 2 6 4" xfId="19667"/>
    <cellStyle name="SAPBEXaggItem 2 3 2 6 5" xfId="30000"/>
    <cellStyle name="SAPBEXaggItem 2 3 2 7" xfId="5496"/>
    <cellStyle name="SAPBEXaggItem 2 3 2 7 2" xfId="15184"/>
    <cellStyle name="SAPBEXaggItem 2 3 2 7 2 2" xfId="25579"/>
    <cellStyle name="SAPBEXaggItem 2 3 2 7 2 3" xfId="35912"/>
    <cellStyle name="SAPBEXaggItem 2 3 2 7 3" xfId="9992"/>
    <cellStyle name="SAPBEXaggItem 2 3 2 7 4" xfId="20387"/>
    <cellStyle name="SAPBEXaggItem 2 3 2 7 5" xfId="30720"/>
    <cellStyle name="SAPBEXaggItem 2 3 2 8" xfId="10822"/>
    <cellStyle name="SAPBEXaggItem 2 3 2 8 2" xfId="21217"/>
    <cellStyle name="SAPBEXaggItem 2 3 2 8 3" xfId="31550"/>
    <cellStyle name="SAPBEXaggItem 2 3 2 9" xfId="16025"/>
    <cellStyle name="SAPBEXaggItem 2 3 3" xfId="1714"/>
    <cellStyle name="SAPBEXaggItem 2 3 3 2" xfId="11402"/>
    <cellStyle name="SAPBEXaggItem 2 3 3 2 2" xfId="21797"/>
    <cellStyle name="SAPBEXaggItem 2 3 3 2 3" xfId="32130"/>
    <cellStyle name="SAPBEXaggItem 2 3 3 3" xfId="6210"/>
    <cellStyle name="SAPBEXaggItem 2 3 3 4" xfId="16605"/>
    <cellStyle name="SAPBEXaggItem 2 3 3 5" xfId="26938"/>
    <cellStyle name="SAPBEXaggItem 2 3 4" xfId="2244"/>
    <cellStyle name="SAPBEXaggItem 2 3 4 2" xfId="11932"/>
    <cellStyle name="SAPBEXaggItem 2 3 4 2 2" xfId="22327"/>
    <cellStyle name="SAPBEXaggItem 2 3 4 2 3" xfId="32660"/>
    <cellStyle name="SAPBEXaggItem 2 3 4 3" xfId="6740"/>
    <cellStyle name="SAPBEXaggItem 2 3 4 4" xfId="17135"/>
    <cellStyle name="SAPBEXaggItem 2 3 4 5" xfId="27468"/>
    <cellStyle name="SAPBEXaggItem 2 3 5" xfId="3028"/>
    <cellStyle name="SAPBEXaggItem 2 3 5 2" xfId="12716"/>
    <cellStyle name="SAPBEXaggItem 2 3 5 2 2" xfId="23111"/>
    <cellStyle name="SAPBEXaggItem 2 3 5 2 3" xfId="33444"/>
    <cellStyle name="SAPBEXaggItem 2 3 5 3" xfId="7524"/>
    <cellStyle name="SAPBEXaggItem 2 3 5 4" xfId="17919"/>
    <cellStyle name="SAPBEXaggItem 2 3 5 5" xfId="28252"/>
    <cellStyle name="SAPBEXaggItem 2 3 6" xfId="3759"/>
    <cellStyle name="SAPBEXaggItem 2 3 6 2" xfId="13447"/>
    <cellStyle name="SAPBEXaggItem 2 3 6 2 2" xfId="23842"/>
    <cellStyle name="SAPBEXaggItem 2 3 6 2 3" xfId="34175"/>
    <cellStyle name="SAPBEXaggItem 2 3 6 3" xfId="8255"/>
    <cellStyle name="SAPBEXaggItem 2 3 6 4" xfId="18650"/>
    <cellStyle name="SAPBEXaggItem 2 3 6 5" xfId="28983"/>
    <cellStyle name="SAPBEXaggItem 2 3 7" xfId="4370"/>
    <cellStyle name="SAPBEXaggItem 2 3 7 2" xfId="14058"/>
    <cellStyle name="SAPBEXaggItem 2 3 7 2 2" xfId="24453"/>
    <cellStyle name="SAPBEXaggItem 2 3 7 2 3" xfId="34786"/>
    <cellStyle name="SAPBEXaggItem 2 3 7 3" xfId="8866"/>
    <cellStyle name="SAPBEXaggItem 2 3 7 4" xfId="19261"/>
    <cellStyle name="SAPBEXaggItem 2 3 7 5" xfId="29594"/>
    <cellStyle name="SAPBEXaggItem 2 3 8" xfId="5087"/>
    <cellStyle name="SAPBEXaggItem 2 3 8 2" xfId="14775"/>
    <cellStyle name="SAPBEXaggItem 2 3 8 2 2" xfId="25170"/>
    <cellStyle name="SAPBEXaggItem 2 3 8 2 3" xfId="35503"/>
    <cellStyle name="SAPBEXaggItem 2 3 8 3" xfId="9583"/>
    <cellStyle name="SAPBEXaggItem 2 3 8 4" xfId="19978"/>
    <cellStyle name="SAPBEXaggItem 2 3 8 5" xfId="30311"/>
    <cellStyle name="SAPBEXaggItem 2 3 9" xfId="10405"/>
    <cellStyle name="SAPBEXaggItem 2 3 9 2" xfId="20800"/>
    <cellStyle name="SAPBEXaggItem 2 3 9 3" xfId="31133"/>
    <cellStyle name="SAPBEXaggItem 2 4" xfId="776"/>
    <cellStyle name="SAPBEXaggItem 2 4 10" xfId="15670"/>
    <cellStyle name="SAPBEXaggItem 2 4 11" xfId="26016"/>
    <cellStyle name="SAPBEXaggItem 2 4 2" xfId="1191"/>
    <cellStyle name="SAPBEXaggItem 2 4 2 10" xfId="26417"/>
    <cellStyle name="SAPBEXaggItem 2 4 2 2" xfId="2097"/>
    <cellStyle name="SAPBEXaggItem 2 4 2 2 2" xfId="11785"/>
    <cellStyle name="SAPBEXaggItem 2 4 2 2 2 2" xfId="22180"/>
    <cellStyle name="SAPBEXaggItem 2 4 2 2 2 3" xfId="32513"/>
    <cellStyle name="SAPBEXaggItem 2 4 2 2 3" xfId="6593"/>
    <cellStyle name="SAPBEXaggItem 2 4 2 2 4" xfId="16988"/>
    <cellStyle name="SAPBEXaggItem 2 4 2 2 5" xfId="27321"/>
    <cellStyle name="SAPBEXaggItem 2 4 2 3" xfId="2714"/>
    <cellStyle name="SAPBEXaggItem 2 4 2 3 2" xfId="12402"/>
    <cellStyle name="SAPBEXaggItem 2 4 2 3 2 2" xfId="22797"/>
    <cellStyle name="SAPBEXaggItem 2 4 2 3 2 3" xfId="33130"/>
    <cellStyle name="SAPBEXaggItem 2 4 2 3 3" xfId="7210"/>
    <cellStyle name="SAPBEXaggItem 2 4 2 3 4" xfId="17605"/>
    <cellStyle name="SAPBEXaggItem 2 4 2 3 5" xfId="27938"/>
    <cellStyle name="SAPBEXaggItem 2 4 2 4" xfId="3502"/>
    <cellStyle name="SAPBEXaggItem 2 4 2 4 2" xfId="13190"/>
    <cellStyle name="SAPBEXaggItem 2 4 2 4 2 2" xfId="23585"/>
    <cellStyle name="SAPBEXaggItem 2 4 2 4 2 3" xfId="33918"/>
    <cellStyle name="SAPBEXaggItem 2 4 2 4 3" xfId="7998"/>
    <cellStyle name="SAPBEXaggItem 2 4 2 4 4" xfId="18393"/>
    <cellStyle name="SAPBEXaggItem 2 4 2 4 5" xfId="28726"/>
    <cellStyle name="SAPBEXaggItem 2 4 2 5" xfId="4189"/>
    <cellStyle name="SAPBEXaggItem 2 4 2 5 2" xfId="13877"/>
    <cellStyle name="SAPBEXaggItem 2 4 2 5 2 2" xfId="24272"/>
    <cellStyle name="SAPBEXaggItem 2 4 2 5 2 3" xfId="34605"/>
    <cellStyle name="SAPBEXaggItem 2 4 2 5 3" xfId="8685"/>
    <cellStyle name="SAPBEXaggItem 2 4 2 5 4" xfId="19080"/>
    <cellStyle name="SAPBEXaggItem 2 4 2 5 5" xfId="29413"/>
    <cellStyle name="SAPBEXaggItem 2 4 2 6" xfId="4833"/>
    <cellStyle name="SAPBEXaggItem 2 4 2 6 2" xfId="14521"/>
    <cellStyle name="SAPBEXaggItem 2 4 2 6 2 2" xfId="24916"/>
    <cellStyle name="SAPBEXaggItem 2 4 2 6 2 3" xfId="35249"/>
    <cellStyle name="SAPBEXaggItem 2 4 2 6 3" xfId="9329"/>
    <cellStyle name="SAPBEXaggItem 2 4 2 6 4" xfId="19724"/>
    <cellStyle name="SAPBEXaggItem 2 4 2 6 5" xfId="30057"/>
    <cellStyle name="SAPBEXaggItem 2 4 2 7" xfId="5553"/>
    <cellStyle name="SAPBEXaggItem 2 4 2 7 2" xfId="15241"/>
    <cellStyle name="SAPBEXaggItem 2 4 2 7 2 2" xfId="25636"/>
    <cellStyle name="SAPBEXaggItem 2 4 2 7 2 3" xfId="35969"/>
    <cellStyle name="SAPBEXaggItem 2 4 2 7 3" xfId="10049"/>
    <cellStyle name="SAPBEXaggItem 2 4 2 7 4" xfId="20444"/>
    <cellStyle name="SAPBEXaggItem 2 4 2 7 5" xfId="30777"/>
    <cellStyle name="SAPBEXaggItem 2 4 2 8" xfId="10879"/>
    <cellStyle name="SAPBEXaggItem 2 4 2 8 2" xfId="21274"/>
    <cellStyle name="SAPBEXaggItem 2 4 2 8 3" xfId="31607"/>
    <cellStyle name="SAPBEXaggItem 2 4 2 9" xfId="16082"/>
    <cellStyle name="SAPBEXaggItem 2 4 3" xfId="1771"/>
    <cellStyle name="SAPBEXaggItem 2 4 3 2" xfId="11459"/>
    <cellStyle name="SAPBEXaggItem 2 4 3 2 2" xfId="21854"/>
    <cellStyle name="SAPBEXaggItem 2 4 3 2 3" xfId="32187"/>
    <cellStyle name="SAPBEXaggItem 2 4 3 3" xfId="6267"/>
    <cellStyle name="SAPBEXaggItem 2 4 3 4" xfId="16662"/>
    <cellStyle name="SAPBEXaggItem 2 4 3 5" xfId="26995"/>
    <cellStyle name="SAPBEXaggItem 2 4 4" xfId="2303"/>
    <cellStyle name="SAPBEXaggItem 2 4 4 2" xfId="11991"/>
    <cellStyle name="SAPBEXaggItem 2 4 4 2 2" xfId="22386"/>
    <cellStyle name="SAPBEXaggItem 2 4 4 2 3" xfId="32719"/>
    <cellStyle name="SAPBEXaggItem 2 4 4 3" xfId="6799"/>
    <cellStyle name="SAPBEXaggItem 2 4 4 4" xfId="17194"/>
    <cellStyle name="SAPBEXaggItem 2 4 4 5" xfId="27527"/>
    <cellStyle name="SAPBEXaggItem 2 4 5" xfId="3087"/>
    <cellStyle name="SAPBEXaggItem 2 4 5 2" xfId="12775"/>
    <cellStyle name="SAPBEXaggItem 2 4 5 2 2" xfId="23170"/>
    <cellStyle name="SAPBEXaggItem 2 4 5 2 3" xfId="33503"/>
    <cellStyle name="SAPBEXaggItem 2 4 5 3" xfId="7583"/>
    <cellStyle name="SAPBEXaggItem 2 4 5 4" xfId="17978"/>
    <cellStyle name="SAPBEXaggItem 2 4 5 5" xfId="28311"/>
    <cellStyle name="SAPBEXaggItem 2 4 6" xfId="3818"/>
    <cellStyle name="SAPBEXaggItem 2 4 6 2" xfId="13506"/>
    <cellStyle name="SAPBEXaggItem 2 4 6 2 2" xfId="23901"/>
    <cellStyle name="SAPBEXaggItem 2 4 6 2 3" xfId="34234"/>
    <cellStyle name="SAPBEXaggItem 2 4 6 3" xfId="8314"/>
    <cellStyle name="SAPBEXaggItem 2 4 6 4" xfId="18709"/>
    <cellStyle name="SAPBEXaggItem 2 4 6 5" xfId="29042"/>
    <cellStyle name="SAPBEXaggItem 2 4 7" xfId="4429"/>
    <cellStyle name="SAPBEXaggItem 2 4 7 2" xfId="14117"/>
    <cellStyle name="SAPBEXaggItem 2 4 7 2 2" xfId="24512"/>
    <cellStyle name="SAPBEXaggItem 2 4 7 2 3" xfId="34845"/>
    <cellStyle name="SAPBEXaggItem 2 4 7 3" xfId="8925"/>
    <cellStyle name="SAPBEXaggItem 2 4 7 4" xfId="19320"/>
    <cellStyle name="SAPBEXaggItem 2 4 7 5" xfId="29653"/>
    <cellStyle name="SAPBEXaggItem 2 4 8" xfId="5146"/>
    <cellStyle name="SAPBEXaggItem 2 4 8 2" xfId="14834"/>
    <cellStyle name="SAPBEXaggItem 2 4 8 2 2" xfId="25229"/>
    <cellStyle name="SAPBEXaggItem 2 4 8 2 3" xfId="35562"/>
    <cellStyle name="SAPBEXaggItem 2 4 8 3" xfId="9642"/>
    <cellStyle name="SAPBEXaggItem 2 4 8 4" xfId="20037"/>
    <cellStyle name="SAPBEXaggItem 2 4 8 5" xfId="30370"/>
    <cellStyle name="SAPBEXaggItem 2 4 9" xfId="10464"/>
    <cellStyle name="SAPBEXaggItem 2 4 9 2" xfId="20859"/>
    <cellStyle name="SAPBEXaggItem 2 4 9 3" xfId="31192"/>
    <cellStyle name="SAPBEXaggItem 2 5" xfId="1019"/>
    <cellStyle name="SAPBEXaggItem 2 5 2" xfId="2545"/>
    <cellStyle name="SAPBEXaggItem 2 5 2 2" xfId="12233"/>
    <cellStyle name="SAPBEXaggItem 2 5 2 2 2" xfId="22628"/>
    <cellStyle name="SAPBEXaggItem 2 5 2 2 3" xfId="32961"/>
    <cellStyle name="SAPBEXaggItem 2 5 2 3" xfId="7041"/>
    <cellStyle name="SAPBEXaggItem 2 5 2 4" xfId="17436"/>
    <cellStyle name="SAPBEXaggItem 2 5 2 5" xfId="27769"/>
    <cellStyle name="SAPBEXaggItem 2 5 3" xfId="3330"/>
    <cellStyle name="SAPBEXaggItem 2 5 3 2" xfId="13018"/>
    <cellStyle name="SAPBEXaggItem 2 5 3 2 2" xfId="23413"/>
    <cellStyle name="SAPBEXaggItem 2 5 3 2 3" xfId="33746"/>
    <cellStyle name="SAPBEXaggItem 2 5 3 3" xfId="7826"/>
    <cellStyle name="SAPBEXaggItem 2 5 3 4" xfId="18221"/>
    <cellStyle name="SAPBEXaggItem 2 5 3 5" xfId="28554"/>
    <cellStyle name="SAPBEXaggItem 2 5 4" xfId="4671"/>
    <cellStyle name="SAPBEXaggItem 2 5 4 2" xfId="14359"/>
    <cellStyle name="SAPBEXaggItem 2 5 4 2 2" xfId="24754"/>
    <cellStyle name="SAPBEXaggItem 2 5 4 2 3" xfId="35087"/>
    <cellStyle name="SAPBEXaggItem 2 5 4 3" xfId="9167"/>
    <cellStyle name="SAPBEXaggItem 2 5 4 4" xfId="19562"/>
    <cellStyle name="SAPBEXaggItem 2 5 4 5" xfId="29895"/>
    <cellStyle name="SAPBEXaggItem 2 5 5" xfId="5389"/>
    <cellStyle name="SAPBEXaggItem 2 5 5 2" xfId="15077"/>
    <cellStyle name="SAPBEXaggItem 2 5 5 2 2" xfId="25472"/>
    <cellStyle name="SAPBEXaggItem 2 5 5 2 3" xfId="35805"/>
    <cellStyle name="SAPBEXaggItem 2 5 5 3" xfId="9885"/>
    <cellStyle name="SAPBEXaggItem 2 5 5 4" xfId="20280"/>
    <cellStyle name="SAPBEXaggItem 2 5 5 5" xfId="30613"/>
    <cellStyle name="SAPBEXaggItem 2 5 6" xfId="10707"/>
    <cellStyle name="SAPBEXaggItem 2 5 6 2" xfId="21102"/>
    <cellStyle name="SAPBEXaggItem 2 5 6 3" xfId="31435"/>
    <cellStyle name="SAPBEXaggItem 2 5 7" xfId="5757"/>
    <cellStyle name="SAPBEXaggItem 2 5 8" xfId="15912"/>
    <cellStyle name="SAPBEXaggItem 2 5 9" xfId="26251"/>
    <cellStyle name="SAPBEXaggItem 2 6" xfId="1469"/>
    <cellStyle name="SAPBEXaggItem 2 6 2" xfId="11157"/>
    <cellStyle name="SAPBEXaggItem 2 6 2 2" xfId="21552"/>
    <cellStyle name="SAPBEXaggItem 2 6 2 3" xfId="31885"/>
    <cellStyle name="SAPBEXaggItem 2 6 3" xfId="5965"/>
    <cellStyle name="SAPBEXaggItem 2 6 4" xfId="16360"/>
    <cellStyle name="SAPBEXaggItem 2 6 5" xfId="26693"/>
    <cellStyle name="SAPBEXaggItem 2 7" xfId="1547"/>
    <cellStyle name="SAPBEXaggItem 2 7 2" xfId="11235"/>
    <cellStyle name="SAPBEXaggItem 2 7 2 2" xfId="21630"/>
    <cellStyle name="SAPBEXaggItem 2 7 2 3" xfId="31963"/>
    <cellStyle name="SAPBEXaggItem 2 7 3" xfId="6043"/>
    <cellStyle name="SAPBEXaggItem 2 7 4" xfId="16438"/>
    <cellStyle name="SAPBEXaggItem 2 7 5" xfId="26771"/>
    <cellStyle name="SAPBEXaggItem 2 8" xfId="10218"/>
    <cellStyle name="SAPBEXaggItem 2 8 2" xfId="20613"/>
    <cellStyle name="SAPBEXaggItem 2 8 3" xfId="30946"/>
    <cellStyle name="SAPBEXaggItem 2 9" xfId="15431"/>
    <cellStyle name="SAPBEXaggItem 3" xfId="573"/>
    <cellStyle name="SAPBEXaggItem 3 10" xfId="10261"/>
    <cellStyle name="SAPBEXaggItem 3 10 2" xfId="20656"/>
    <cellStyle name="SAPBEXaggItem 3 10 3" xfId="30989"/>
    <cellStyle name="SAPBEXaggItem 3 11" xfId="15470"/>
    <cellStyle name="SAPBEXaggItem 3 12" xfId="25821"/>
    <cellStyle name="SAPBEXaggItem 3 2" xfId="819"/>
    <cellStyle name="SAPBEXaggItem 3 2 10" xfId="15712"/>
    <cellStyle name="SAPBEXaggItem 3 2 11" xfId="26055"/>
    <cellStyle name="SAPBEXaggItem 3 2 2" xfId="1231"/>
    <cellStyle name="SAPBEXaggItem 3 2 2 10" xfId="26455"/>
    <cellStyle name="SAPBEXaggItem 3 2 2 2" xfId="2135"/>
    <cellStyle name="SAPBEXaggItem 3 2 2 2 2" xfId="11823"/>
    <cellStyle name="SAPBEXaggItem 3 2 2 2 2 2" xfId="22218"/>
    <cellStyle name="SAPBEXaggItem 3 2 2 2 2 3" xfId="32551"/>
    <cellStyle name="SAPBEXaggItem 3 2 2 2 3" xfId="6631"/>
    <cellStyle name="SAPBEXaggItem 3 2 2 2 4" xfId="17026"/>
    <cellStyle name="SAPBEXaggItem 3 2 2 2 5" xfId="27359"/>
    <cellStyle name="SAPBEXaggItem 3 2 2 3" xfId="2754"/>
    <cellStyle name="SAPBEXaggItem 3 2 2 3 2" xfId="12442"/>
    <cellStyle name="SAPBEXaggItem 3 2 2 3 2 2" xfId="22837"/>
    <cellStyle name="SAPBEXaggItem 3 2 2 3 2 3" xfId="33170"/>
    <cellStyle name="SAPBEXaggItem 3 2 2 3 3" xfId="7250"/>
    <cellStyle name="SAPBEXaggItem 3 2 2 3 4" xfId="17645"/>
    <cellStyle name="SAPBEXaggItem 3 2 2 3 5" xfId="27978"/>
    <cellStyle name="SAPBEXaggItem 3 2 2 4" xfId="3542"/>
    <cellStyle name="SAPBEXaggItem 3 2 2 4 2" xfId="13230"/>
    <cellStyle name="SAPBEXaggItem 3 2 2 4 2 2" xfId="23625"/>
    <cellStyle name="SAPBEXaggItem 3 2 2 4 2 3" xfId="33958"/>
    <cellStyle name="SAPBEXaggItem 3 2 2 4 3" xfId="8038"/>
    <cellStyle name="SAPBEXaggItem 3 2 2 4 4" xfId="18433"/>
    <cellStyle name="SAPBEXaggItem 3 2 2 4 5" xfId="28766"/>
    <cellStyle name="SAPBEXaggItem 3 2 2 5" xfId="4229"/>
    <cellStyle name="SAPBEXaggItem 3 2 2 5 2" xfId="13917"/>
    <cellStyle name="SAPBEXaggItem 3 2 2 5 2 2" xfId="24312"/>
    <cellStyle name="SAPBEXaggItem 3 2 2 5 2 3" xfId="34645"/>
    <cellStyle name="SAPBEXaggItem 3 2 2 5 3" xfId="8725"/>
    <cellStyle name="SAPBEXaggItem 3 2 2 5 4" xfId="19120"/>
    <cellStyle name="SAPBEXaggItem 3 2 2 5 5" xfId="29453"/>
    <cellStyle name="SAPBEXaggItem 3 2 2 6" xfId="4873"/>
    <cellStyle name="SAPBEXaggItem 3 2 2 6 2" xfId="14561"/>
    <cellStyle name="SAPBEXaggItem 3 2 2 6 2 2" xfId="24956"/>
    <cellStyle name="SAPBEXaggItem 3 2 2 6 2 3" xfId="35289"/>
    <cellStyle name="SAPBEXaggItem 3 2 2 6 3" xfId="9369"/>
    <cellStyle name="SAPBEXaggItem 3 2 2 6 4" xfId="19764"/>
    <cellStyle name="SAPBEXaggItem 3 2 2 6 5" xfId="30097"/>
    <cellStyle name="SAPBEXaggItem 3 2 2 7" xfId="5593"/>
    <cellStyle name="SAPBEXaggItem 3 2 2 7 2" xfId="15281"/>
    <cellStyle name="SAPBEXaggItem 3 2 2 7 2 2" xfId="25676"/>
    <cellStyle name="SAPBEXaggItem 3 2 2 7 2 3" xfId="36009"/>
    <cellStyle name="SAPBEXaggItem 3 2 2 7 3" xfId="10089"/>
    <cellStyle name="SAPBEXaggItem 3 2 2 7 4" xfId="20484"/>
    <cellStyle name="SAPBEXaggItem 3 2 2 7 5" xfId="30817"/>
    <cellStyle name="SAPBEXaggItem 3 2 2 8" xfId="10919"/>
    <cellStyle name="SAPBEXaggItem 3 2 2 8 2" xfId="21314"/>
    <cellStyle name="SAPBEXaggItem 3 2 2 8 3" xfId="31647"/>
    <cellStyle name="SAPBEXaggItem 3 2 2 9" xfId="16122"/>
    <cellStyle name="SAPBEXaggItem 3 2 3" xfId="1809"/>
    <cellStyle name="SAPBEXaggItem 3 2 3 2" xfId="11497"/>
    <cellStyle name="SAPBEXaggItem 3 2 3 2 2" xfId="21892"/>
    <cellStyle name="SAPBEXaggItem 3 2 3 2 3" xfId="32225"/>
    <cellStyle name="SAPBEXaggItem 3 2 3 3" xfId="6305"/>
    <cellStyle name="SAPBEXaggItem 3 2 3 4" xfId="16700"/>
    <cellStyle name="SAPBEXaggItem 3 2 3 5" xfId="27033"/>
    <cellStyle name="SAPBEXaggItem 3 2 4" xfId="2345"/>
    <cellStyle name="SAPBEXaggItem 3 2 4 2" xfId="12033"/>
    <cellStyle name="SAPBEXaggItem 3 2 4 2 2" xfId="22428"/>
    <cellStyle name="SAPBEXaggItem 3 2 4 2 3" xfId="32761"/>
    <cellStyle name="SAPBEXaggItem 3 2 4 3" xfId="6841"/>
    <cellStyle name="SAPBEXaggItem 3 2 4 4" xfId="17236"/>
    <cellStyle name="SAPBEXaggItem 3 2 4 5" xfId="27569"/>
    <cellStyle name="SAPBEXaggItem 3 2 5" xfId="3130"/>
    <cellStyle name="SAPBEXaggItem 3 2 5 2" xfId="12818"/>
    <cellStyle name="SAPBEXaggItem 3 2 5 2 2" xfId="23213"/>
    <cellStyle name="SAPBEXaggItem 3 2 5 2 3" xfId="33546"/>
    <cellStyle name="SAPBEXaggItem 3 2 5 3" xfId="7626"/>
    <cellStyle name="SAPBEXaggItem 3 2 5 4" xfId="18021"/>
    <cellStyle name="SAPBEXaggItem 3 2 5 5" xfId="28354"/>
    <cellStyle name="SAPBEXaggItem 3 2 6" xfId="3860"/>
    <cellStyle name="SAPBEXaggItem 3 2 6 2" xfId="13548"/>
    <cellStyle name="SAPBEXaggItem 3 2 6 2 2" xfId="23943"/>
    <cellStyle name="SAPBEXaggItem 3 2 6 2 3" xfId="34276"/>
    <cellStyle name="SAPBEXaggItem 3 2 6 3" xfId="8356"/>
    <cellStyle name="SAPBEXaggItem 3 2 6 4" xfId="18751"/>
    <cellStyle name="SAPBEXaggItem 3 2 6 5" xfId="29084"/>
    <cellStyle name="SAPBEXaggItem 3 2 7" xfId="4471"/>
    <cellStyle name="SAPBEXaggItem 3 2 7 2" xfId="14159"/>
    <cellStyle name="SAPBEXaggItem 3 2 7 2 2" xfId="24554"/>
    <cellStyle name="SAPBEXaggItem 3 2 7 2 3" xfId="34887"/>
    <cellStyle name="SAPBEXaggItem 3 2 7 3" xfId="8967"/>
    <cellStyle name="SAPBEXaggItem 3 2 7 4" xfId="19362"/>
    <cellStyle name="SAPBEXaggItem 3 2 7 5" xfId="29695"/>
    <cellStyle name="SAPBEXaggItem 3 2 8" xfId="5189"/>
    <cellStyle name="SAPBEXaggItem 3 2 8 2" xfId="14877"/>
    <cellStyle name="SAPBEXaggItem 3 2 8 2 2" xfId="25272"/>
    <cellStyle name="SAPBEXaggItem 3 2 8 2 3" xfId="35605"/>
    <cellStyle name="SAPBEXaggItem 3 2 8 3" xfId="9685"/>
    <cellStyle name="SAPBEXaggItem 3 2 8 4" xfId="20080"/>
    <cellStyle name="SAPBEXaggItem 3 2 8 5" xfId="30413"/>
    <cellStyle name="SAPBEXaggItem 3 2 9" xfId="10507"/>
    <cellStyle name="SAPBEXaggItem 3 2 9 2" xfId="20902"/>
    <cellStyle name="SAPBEXaggItem 3 2 9 3" xfId="31235"/>
    <cellStyle name="SAPBEXaggItem 3 3" xfId="907"/>
    <cellStyle name="SAPBEXaggItem 3 3 10" xfId="26139"/>
    <cellStyle name="SAPBEXaggItem 3 3 2" xfId="1893"/>
    <cellStyle name="SAPBEXaggItem 3 3 2 2" xfId="11581"/>
    <cellStyle name="SAPBEXaggItem 3 3 2 2 2" xfId="21976"/>
    <cellStyle name="SAPBEXaggItem 3 3 2 2 3" xfId="32309"/>
    <cellStyle name="SAPBEXaggItem 3 3 2 3" xfId="6389"/>
    <cellStyle name="SAPBEXaggItem 3 3 2 4" xfId="16784"/>
    <cellStyle name="SAPBEXaggItem 3 3 2 5" xfId="27117"/>
    <cellStyle name="SAPBEXaggItem 3 3 3" xfId="2433"/>
    <cellStyle name="SAPBEXaggItem 3 3 3 2" xfId="12121"/>
    <cellStyle name="SAPBEXaggItem 3 3 3 2 2" xfId="22516"/>
    <cellStyle name="SAPBEXaggItem 3 3 3 2 3" xfId="32849"/>
    <cellStyle name="SAPBEXaggItem 3 3 3 3" xfId="6929"/>
    <cellStyle name="SAPBEXaggItem 3 3 3 4" xfId="17324"/>
    <cellStyle name="SAPBEXaggItem 3 3 3 5" xfId="27657"/>
    <cellStyle name="SAPBEXaggItem 3 3 4" xfId="3218"/>
    <cellStyle name="SAPBEXaggItem 3 3 4 2" xfId="12906"/>
    <cellStyle name="SAPBEXaggItem 3 3 4 2 2" xfId="23301"/>
    <cellStyle name="SAPBEXaggItem 3 3 4 2 3" xfId="33634"/>
    <cellStyle name="SAPBEXaggItem 3 3 4 3" xfId="7714"/>
    <cellStyle name="SAPBEXaggItem 3 3 4 4" xfId="18109"/>
    <cellStyle name="SAPBEXaggItem 3 3 4 5" xfId="28442"/>
    <cellStyle name="SAPBEXaggItem 3 3 5" xfId="3948"/>
    <cellStyle name="SAPBEXaggItem 3 3 5 2" xfId="13636"/>
    <cellStyle name="SAPBEXaggItem 3 3 5 2 2" xfId="24031"/>
    <cellStyle name="SAPBEXaggItem 3 3 5 2 3" xfId="34364"/>
    <cellStyle name="SAPBEXaggItem 3 3 5 3" xfId="8444"/>
    <cellStyle name="SAPBEXaggItem 3 3 5 4" xfId="18839"/>
    <cellStyle name="SAPBEXaggItem 3 3 5 5" xfId="29172"/>
    <cellStyle name="SAPBEXaggItem 3 3 6" xfId="4559"/>
    <cellStyle name="SAPBEXaggItem 3 3 6 2" xfId="14247"/>
    <cellStyle name="SAPBEXaggItem 3 3 6 2 2" xfId="24642"/>
    <cellStyle name="SAPBEXaggItem 3 3 6 2 3" xfId="34975"/>
    <cellStyle name="SAPBEXaggItem 3 3 6 3" xfId="9055"/>
    <cellStyle name="SAPBEXaggItem 3 3 6 4" xfId="19450"/>
    <cellStyle name="SAPBEXaggItem 3 3 6 5" xfId="29783"/>
    <cellStyle name="SAPBEXaggItem 3 3 7" xfId="5277"/>
    <cellStyle name="SAPBEXaggItem 3 3 7 2" xfId="14965"/>
    <cellStyle name="SAPBEXaggItem 3 3 7 2 2" xfId="25360"/>
    <cellStyle name="SAPBEXaggItem 3 3 7 2 3" xfId="35693"/>
    <cellStyle name="SAPBEXaggItem 3 3 7 3" xfId="9773"/>
    <cellStyle name="SAPBEXaggItem 3 3 7 4" xfId="20168"/>
    <cellStyle name="SAPBEXaggItem 3 3 7 5" xfId="30501"/>
    <cellStyle name="SAPBEXaggItem 3 3 8" xfId="10595"/>
    <cellStyle name="SAPBEXaggItem 3 3 8 2" xfId="20990"/>
    <cellStyle name="SAPBEXaggItem 3 3 8 3" xfId="31323"/>
    <cellStyle name="SAPBEXaggItem 3 3 9" xfId="15800"/>
    <cellStyle name="SAPBEXaggItem 3 4" xfId="1581"/>
    <cellStyle name="SAPBEXaggItem 3 4 2" xfId="11269"/>
    <cellStyle name="SAPBEXaggItem 3 4 2 2" xfId="21664"/>
    <cellStyle name="SAPBEXaggItem 3 4 2 3" xfId="31997"/>
    <cellStyle name="SAPBEXaggItem 3 4 3" xfId="6077"/>
    <cellStyle name="SAPBEXaggItem 3 4 4" xfId="16472"/>
    <cellStyle name="SAPBEXaggItem 3 4 5" xfId="26805"/>
    <cellStyle name="SAPBEXaggItem 3 5" xfId="1426"/>
    <cellStyle name="SAPBEXaggItem 3 5 2" xfId="11114"/>
    <cellStyle name="SAPBEXaggItem 3 5 2 2" xfId="21509"/>
    <cellStyle name="SAPBEXaggItem 3 5 2 3" xfId="31842"/>
    <cellStyle name="SAPBEXaggItem 3 5 3" xfId="5922"/>
    <cellStyle name="SAPBEXaggItem 3 5 4" xfId="16317"/>
    <cellStyle name="SAPBEXaggItem 3 5 5" xfId="26650"/>
    <cellStyle name="SAPBEXaggItem 3 6" xfId="2884"/>
    <cellStyle name="SAPBEXaggItem 3 6 2" xfId="12572"/>
    <cellStyle name="SAPBEXaggItem 3 6 2 2" xfId="22967"/>
    <cellStyle name="SAPBEXaggItem 3 6 2 3" xfId="33300"/>
    <cellStyle name="SAPBEXaggItem 3 6 3" xfId="7380"/>
    <cellStyle name="SAPBEXaggItem 3 6 4" xfId="17775"/>
    <cellStyle name="SAPBEXaggItem 3 6 5" xfId="28108"/>
    <cellStyle name="SAPBEXaggItem 3 7" xfId="2590"/>
    <cellStyle name="SAPBEXaggItem 3 7 2" xfId="12278"/>
    <cellStyle name="SAPBEXaggItem 3 7 2 2" xfId="22673"/>
    <cellStyle name="SAPBEXaggItem 3 7 2 3" xfId="33006"/>
    <cellStyle name="SAPBEXaggItem 3 7 3" xfId="7086"/>
    <cellStyle name="SAPBEXaggItem 3 7 4" xfId="17481"/>
    <cellStyle name="SAPBEXaggItem 3 7 5" xfId="27814"/>
    <cellStyle name="SAPBEXaggItem 3 8" xfId="2850"/>
    <cellStyle name="SAPBEXaggItem 3 8 2" xfId="12538"/>
    <cellStyle name="SAPBEXaggItem 3 8 2 2" xfId="22933"/>
    <cellStyle name="SAPBEXaggItem 3 8 2 3" xfId="33266"/>
    <cellStyle name="SAPBEXaggItem 3 8 3" xfId="7346"/>
    <cellStyle name="SAPBEXaggItem 3 8 4" xfId="17741"/>
    <cellStyle name="SAPBEXaggItem 3 8 5" xfId="28074"/>
    <cellStyle name="SAPBEXaggItem 3 9" xfId="1538"/>
    <cellStyle name="SAPBEXaggItem 3 9 2" xfId="11226"/>
    <cellStyle name="SAPBEXaggItem 3 9 2 2" xfId="21621"/>
    <cellStyle name="SAPBEXaggItem 3 9 2 3" xfId="31954"/>
    <cellStyle name="SAPBEXaggItem 3 9 3" xfId="6034"/>
    <cellStyle name="SAPBEXaggItem 3 9 4" xfId="16429"/>
    <cellStyle name="SAPBEXaggItem 3 9 5" xfId="26762"/>
    <cellStyle name="SAPBEXaggItem 4" xfId="661"/>
    <cellStyle name="SAPBEXaggItem 4 10" xfId="15556"/>
    <cellStyle name="SAPBEXaggItem 4 11" xfId="25903"/>
    <cellStyle name="SAPBEXaggItem 4 2" xfId="1078"/>
    <cellStyle name="SAPBEXaggItem 4 2 10" xfId="26304"/>
    <cellStyle name="SAPBEXaggItem 4 2 2" xfId="1985"/>
    <cellStyle name="SAPBEXaggItem 4 2 2 2" xfId="11673"/>
    <cellStyle name="SAPBEXaggItem 4 2 2 2 2" xfId="22068"/>
    <cellStyle name="SAPBEXaggItem 4 2 2 2 3" xfId="32401"/>
    <cellStyle name="SAPBEXaggItem 4 2 2 3" xfId="6481"/>
    <cellStyle name="SAPBEXaggItem 4 2 2 4" xfId="16876"/>
    <cellStyle name="SAPBEXaggItem 4 2 2 5" xfId="27209"/>
    <cellStyle name="SAPBEXaggItem 4 2 3" xfId="2602"/>
    <cellStyle name="SAPBEXaggItem 4 2 3 2" xfId="12290"/>
    <cellStyle name="SAPBEXaggItem 4 2 3 2 2" xfId="22685"/>
    <cellStyle name="SAPBEXaggItem 4 2 3 2 3" xfId="33018"/>
    <cellStyle name="SAPBEXaggItem 4 2 3 3" xfId="7098"/>
    <cellStyle name="SAPBEXaggItem 4 2 3 4" xfId="17493"/>
    <cellStyle name="SAPBEXaggItem 4 2 3 5" xfId="27826"/>
    <cellStyle name="SAPBEXaggItem 4 2 4" xfId="3389"/>
    <cellStyle name="SAPBEXaggItem 4 2 4 2" xfId="13077"/>
    <cellStyle name="SAPBEXaggItem 4 2 4 2 2" xfId="23472"/>
    <cellStyle name="SAPBEXaggItem 4 2 4 2 3" xfId="33805"/>
    <cellStyle name="SAPBEXaggItem 4 2 4 3" xfId="7885"/>
    <cellStyle name="SAPBEXaggItem 4 2 4 4" xfId="18280"/>
    <cellStyle name="SAPBEXaggItem 4 2 4 5" xfId="28613"/>
    <cellStyle name="SAPBEXaggItem 4 2 5" xfId="4077"/>
    <cellStyle name="SAPBEXaggItem 4 2 5 2" xfId="13765"/>
    <cellStyle name="SAPBEXaggItem 4 2 5 2 2" xfId="24160"/>
    <cellStyle name="SAPBEXaggItem 4 2 5 2 3" xfId="34493"/>
    <cellStyle name="SAPBEXaggItem 4 2 5 3" xfId="8573"/>
    <cellStyle name="SAPBEXaggItem 4 2 5 4" xfId="18968"/>
    <cellStyle name="SAPBEXaggItem 4 2 5 5" xfId="29301"/>
    <cellStyle name="SAPBEXaggItem 4 2 6" xfId="4721"/>
    <cellStyle name="SAPBEXaggItem 4 2 6 2" xfId="14409"/>
    <cellStyle name="SAPBEXaggItem 4 2 6 2 2" xfId="24804"/>
    <cellStyle name="SAPBEXaggItem 4 2 6 2 3" xfId="35137"/>
    <cellStyle name="SAPBEXaggItem 4 2 6 3" xfId="9217"/>
    <cellStyle name="SAPBEXaggItem 4 2 6 4" xfId="19612"/>
    <cellStyle name="SAPBEXaggItem 4 2 6 5" xfId="29945"/>
    <cellStyle name="SAPBEXaggItem 4 2 7" xfId="5440"/>
    <cellStyle name="SAPBEXaggItem 4 2 7 2" xfId="15128"/>
    <cellStyle name="SAPBEXaggItem 4 2 7 2 2" xfId="25523"/>
    <cellStyle name="SAPBEXaggItem 4 2 7 2 3" xfId="35856"/>
    <cellStyle name="SAPBEXaggItem 4 2 7 3" xfId="9936"/>
    <cellStyle name="SAPBEXaggItem 4 2 7 4" xfId="20331"/>
    <cellStyle name="SAPBEXaggItem 4 2 7 5" xfId="30664"/>
    <cellStyle name="SAPBEXaggItem 4 2 8" xfId="10766"/>
    <cellStyle name="SAPBEXaggItem 4 2 8 2" xfId="21161"/>
    <cellStyle name="SAPBEXaggItem 4 2 8 3" xfId="31494"/>
    <cellStyle name="SAPBEXaggItem 4 2 9" xfId="15970"/>
    <cellStyle name="SAPBEXaggItem 4 3" xfId="1659"/>
    <cellStyle name="SAPBEXaggItem 4 3 2" xfId="11347"/>
    <cellStyle name="SAPBEXaggItem 4 3 2 2" xfId="21742"/>
    <cellStyle name="SAPBEXaggItem 4 3 2 3" xfId="32075"/>
    <cellStyle name="SAPBEXaggItem 4 3 3" xfId="6155"/>
    <cellStyle name="SAPBEXaggItem 4 3 4" xfId="16550"/>
    <cellStyle name="SAPBEXaggItem 4 3 5" xfId="26883"/>
    <cellStyle name="SAPBEXaggItem 4 4" xfId="1340"/>
    <cellStyle name="SAPBEXaggItem 4 4 2" xfId="11028"/>
    <cellStyle name="SAPBEXaggItem 4 4 2 2" xfId="21423"/>
    <cellStyle name="SAPBEXaggItem 4 4 2 3" xfId="31756"/>
    <cellStyle name="SAPBEXaggItem 4 4 3" xfId="5836"/>
    <cellStyle name="SAPBEXaggItem 4 4 4" xfId="16231"/>
    <cellStyle name="SAPBEXaggItem 4 4 5" xfId="26564"/>
    <cellStyle name="SAPBEXaggItem 4 5" xfId="2972"/>
    <cellStyle name="SAPBEXaggItem 4 5 2" xfId="12660"/>
    <cellStyle name="SAPBEXaggItem 4 5 2 2" xfId="23055"/>
    <cellStyle name="SAPBEXaggItem 4 5 2 3" xfId="33388"/>
    <cellStyle name="SAPBEXaggItem 4 5 3" xfId="7468"/>
    <cellStyle name="SAPBEXaggItem 4 5 4" xfId="17863"/>
    <cellStyle name="SAPBEXaggItem 4 5 5" xfId="28196"/>
    <cellStyle name="SAPBEXaggItem 4 6" xfId="3704"/>
    <cellStyle name="SAPBEXaggItem 4 6 2" xfId="13392"/>
    <cellStyle name="SAPBEXaggItem 4 6 2 2" xfId="23787"/>
    <cellStyle name="SAPBEXaggItem 4 6 2 3" xfId="34120"/>
    <cellStyle name="SAPBEXaggItem 4 6 3" xfId="8200"/>
    <cellStyle name="SAPBEXaggItem 4 6 4" xfId="18595"/>
    <cellStyle name="SAPBEXaggItem 4 6 5" xfId="28928"/>
    <cellStyle name="SAPBEXaggItem 4 7" xfId="4315"/>
    <cellStyle name="SAPBEXaggItem 4 7 2" xfId="14003"/>
    <cellStyle name="SAPBEXaggItem 4 7 2 2" xfId="24398"/>
    <cellStyle name="SAPBEXaggItem 4 7 2 3" xfId="34731"/>
    <cellStyle name="SAPBEXaggItem 4 7 3" xfId="8811"/>
    <cellStyle name="SAPBEXaggItem 4 7 4" xfId="19206"/>
    <cellStyle name="SAPBEXaggItem 4 7 5" xfId="29539"/>
    <cellStyle name="SAPBEXaggItem 4 8" xfId="5031"/>
    <cellStyle name="SAPBEXaggItem 4 8 2" xfId="14719"/>
    <cellStyle name="SAPBEXaggItem 4 8 2 2" xfId="25114"/>
    <cellStyle name="SAPBEXaggItem 4 8 2 3" xfId="35447"/>
    <cellStyle name="SAPBEXaggItem 4 8 3" xfId="9527"/>
    <cellStyle name="SAPBEXaggItem 4 8 4" xfId="19922"/>
    <cellStyle name="SAPBEXaggItem 4 8 5" xfId="30255"/>
    <cellStyle name="SAPBEXaggItem 4 9" xfId="10349"/>
    <cellStyle name="SAPBEXaggItem 4 9 2" xfId="20744"/>
    <cellStyle name="SAPBEXaggItem 4 9 3" xfId="31077"/>
    <cellStyle name="SAPBEXaggItem 5" xfId="788"/>
    <cellStyle name="SAPBEXaggItem 5 10" xfId="15682"/>
    <cellStyle name="SAPBEXaggItem 5 11" xfId="26028"/>
    <cellStyle name="SAPBEXaggItem 5 2" xfId="1203"/>
    <cellStyle name="SAPBEXaggItem 5 2 10" xfId="26429"/>
    <cellStyle name="SAPBEXaggItem 5 2 2" xfId="2109"/>
    <cellStyle name="SAPBEXaggItem 5 2 2 2" xfId="11797"/>
    <cellStyle name="SAPBEXaggItem 5 2 2 2 2" xfId="22192"/>
    <cellStyle name="SAPBEXaggItem 5 2 2 2 3" xfId="32525"/>
    <cellStyle name="SAPBEXaggItem 5 2 2 3" xfId="6605"/>
    <cellStyle name="SAPBEXaggItem 5 2 2 4" xfId="17000"/>
    <cellStyle name="SAPBEXaggItem 5 2 2 5" xfId="27333"/>
    <cellStyle name="SAPBEXaggItem 5 2 3" xfId="2726"/>
    <cellStyle name="SAPBEXaggItem 5 2 3 2" xfId="12414"/>
    <cellStyle name="SAPBEXaggItem 5 2 3 2 2" xfId="22809"/>
    <cellStyle name="SAPBEXaggItem 5 2 3 2 3" xfId="33142"/>
    <cellStyle name="SAPBEXaggItem 5 2 3 3" xfId="7222"/>
    <cellStyle name="SAPBEXaggItem 5 2 3 4" xfId="17617"/>
    <cellStyle name="SAPBEXaggItem 5 2 3 5" xfId="27950"/>
    <cellStyle name="SAPBEXaggItem 5 2 4" xfId="3514"/>
    <cellStyle name="SAPBEXaggItem 5 2 4 2" xfId="13202"/>
    <cellStyle name="SAPBEXaggItem 5 2 4 2 2" xfId="23597"/>
    <cellStyle name="SAPBEXaggItem 5 2 4 2 3" xfId="33930"/>
    <cellStyle name="SAPBEXaggItem 5 2 4 3" xfId="8010"/>
    <cellStyle name="SAPBEXaggItem 5 2 4 4" xfId="18405"/>
    <cellStyle name="SAPBEXaggItem 5 2 4 5" xfId="28738"/>
    <cellStyle name="SAPBEXaggItem 5 2 5" xfId="4201"/>
    <cellStyle name="SAPBEXaggItem 5 2 5 2" xfId="13889"/>
    <cellStyle name="SAPBEXaggItem 5 2 5 2 2" xfId="24284"/>
    <cellStyle name="SAPBEXaggItem 5 2 5 2 3" xfId="34617"/>
    <cellStyle name="SAPBEXaggItem 5 2 5 3" xfId="8697"/>
    <cellStyle name="SAPBEXaggItem 5 2 5 4" xfId="19092"/>
    <cellStyle name="SAPBEXaggItem 5 2 5 5" xfId="29425"/>
    <cellStyle name="SAPBEXaggItem 5 2 6" xfId="4845"/>
    <cellStyle name="SAPBEXaggItem 5 2 6 2" xfId="14533"/>
    <cellStyle name="SAPBEXaggItem 5 2 6 2 2" xfId="24928"/>
    <cellStyle name="SAPBEXaggItem 5 2 6 2 3" xfId="35261"/>
    <cellStyle name="SAPBEXaggItem 5 2 6 3" xfId="9341"/>
    <cellStyle name="SAPBEXaggItem 5 2 6 4" xfId="19736"/>
    <cellStyle name="SAPBEXaggItem 5 2 6 5" xfId="30069"/>
    <cellStyle name="SAPBEXaggItem 5 2 7" xfId="5565"/>
    <cellStyle name="SAPBEXaggItem 5 2 7 2" xfId="15253"/>
    <cellStyle name="SAPBEXaggItem 5 2 7 2 2" xfId="25648"/>
    <cellStyle name="SAPBEXaggItem 5 2 7 2 3" xfId="35981"/>
    <cellStyle name="SAPBEXaggItem 5 2 7 3" xfId="10061"/>
    <cellStyle name="SAPBEXaggItem 5 2 7 4" xfId="20456"/>
    <cellStyle name="SAPBEXaggItem 5 2 7 5" xfId="30789"/>
    <cellStyle name="SAPBEXaggItem 5 2 8" xfId="10891"/>
    <cellStyle name="SAPBEXaggItem 5 2 8 2" xfId="21286"/>
    <cellStyle name="SAPBEXaggItem 5 2 8 3" xfId="31619"/>
    <cellStyle name="SAPBEXaggItem 5 2 9" xfId="16094"/>
    <cellStyle name="SAPBEXaggItem 5 3" xfId="1783"/>
    <cellStyle name="SAPBEXaggItem 5 3 2" xfId="11471"/>
    <cellStyle name="SAPBEXaggItem 5 3 2 2" xfId="21866"/>
    <cellStyle name="SAPBEXaggItem 5 3 2 3" xfId="32199"/>
    <cellStyle name="SAPBEXaggItem 5 3 3" xfId="6279"/>
    <cellStyle name="SAPBEXaggItem 5 3 4" xfId="16674"/>
    <cellStyle name="SAPBEXaggItem 5 3 5" xfId="27007"/>
    <cellStyle name="SAPBEXaggItem 5 4" xfId="2315"/>
    <cellStyle name="SAPBEXaggItem 5 4 2" xfId="12003"/>
    <cellStyle name="SAPBEXaggItem 5 4 2 2" xfId="22398"/>
    <cellStyle name="SAPBEXaggItem 5 4 2 3" xfId="32731"/>
    <cellStyle name="SAPBEXaggItem 5 4 3" xfId="6811"/>
    <cellStyle name="SAPBEXaggItem 5 4 4" xfId="17206"/>
    <cellStyle name="SAPBEXaggItem 5 4 5" xfId="27539"/>
    <cellStyle name="SAPBEXaggItem 5 5" xfId="3099"/>
    <cellStyle name="SAPBEXaggItem 5 5 2" xfId="12787"/>
    <cellStyle name="SAPBEXaggItem 5 5 2 2" xfId="23182"/>
    <cellStyle name="SAPBEXaggItem 5 5 2 3" xfId="33515"/>
    <cellStyle name="SAPBEXaggItem 5 5 3" xfId="7595"/>
    <cellStyle name="SAPBEXaggItem 5 5 4" xfId="17990"/>
    <cellStyle name="SAPBEXaggItem 5 5 5" xfId="28323"/>
    <cellStyle name="SAPBEXaggItem 5 6" xfId="3830"/>
    <cellStyle name="SAPBEXaggItem 5 6 2" xfId="13518"/>
    <cellStyle name="SAPBEXaggItem 5 6 2 2" xfId="23913"/>
    <cellStyle name="SAPBEXaggItem 5 6 2 3" xfId="34246"/>
    <cellStyle name="SAPBEXaggItem 5 6 3" xfId="8326"/>
    <cellStyle name="SAPBEXaggItem 5 6 4" xfId="18721"/>
    <cellStyle name="SAPBEXaggItem 5 6 5" xfId="29054"/>
    <cellStyle name="SAPBEXaggItem 5 7" xfId="4441"/>
    <cellStyle name="SAPBEXaggItem 5 7 2" xfId="14129"/>
    <cellStyle name="SAPBEXaggItem 5 7 2 2" xfId="24524"/>
    <cellStyle name="SAPBEXaggItem 5 7 2 3" xfId="34857"/>
    <cellStyle name="SAPBEXaggItem 5 7 3" xfId="8937"/>
    <cellStyle name="SAPBEXaggItem 5 7 4" xfId="19332"/>
    <cellStyle name="SAPBEXaggItem 5 7 5" xfId="29665"/>
    <cellStyle name="SAPBEXaggItem 5 8" xfId="5158"/>
    <cellStyle name="SAPBEXaggItem 5 8 2" xfId="14846"/>
    <cellStyle name="SAPBEXaggItem 5 8 2 2" xfId="25241"/>
    <cellStyle name="SAPBEXaggItem 5 8 2 3" xfId="35574"/>
    <cellStyle name="SAPBEXaggItem 5 8 3" xfId="9654"/>
    <cellStyle name="SAPBEXaggItem 5 8 4" xfId="20049"/>
    <cellStyle name="SAPBEXaggItem 5 8 5" xfId="30382"/>
    <cellStyle name="SAPBEXaggItem 5 9" xfId="10476"/>
    <cellStyle name="SAPBEXaggItem 5 9 2" xfId="20871"/>
    <cellStyle name="SAPBEXaggItem 5 9 3" xfId="31204"/>
    <cellStyle name="SAPBEXaggItem 6" xfId="1058"/>
    <cellStyle name="SAPBEXaggItem 6 2" xfId="2584"/>
    <cellStyle name="SAPBEXaggItem 6 2 2" xfId="12272"/>
    <cellStyle name="SAPBEXaggItem 6 2 2 2" xfId="22667"/>
    <cellStyle name="SAPBEXaggItem 6 2 2 3" xfId="33000"/>
    <cellStyle name="SAPBEXaggItem 6 2 3" xfId="7080"/>
    <cellStyle name="SAPBEXaggItem 6 2 4" xfId="17475"/>
    <cellStyle name="SAPBEXaggItem 6 2 5" xfId="27808"/>
    <cellStyle name="SAPBEXaggItem 6 3" xfId="3369"/>
    <cellStyle name="SAPBEXaggItem 6 3 2" xfId="13057"/>
    <cellStyle name="SAPBEXaggItem 6 3 2 2" xfId="23452"/>
    <cellStyle name="SAPBEXaggItem 6 3 2 3" xfId="33785"/>
    <cellStyle name="SAPBEXaggItem 6 3 3" xfId="7865"/>
    <cellStyle name="SAPBEXaggItem 6 3 4" xfId="18260"/>
    <cellStyle name="SAPBEXaggItem 6 3 5" xfId="28593"/>
    <cellStyle name="SAPBEXaggItem 6 4" xfId="4710"/>
    <cellStyle name="SAPBEXaggItem 6 4 2" xfId="14398"/>
    <cellStyle name="SAPBEXaggItem 6 4 2 2" xfId="24793"/>
    <cellStyle name="SAPBEXaggItem 6 4 2 3" xfId="35126"/>
    <cellStyle name="SAPBEXaggItem 6 4 3" xfId="9206"/>
    <cellStyle name="SAPBEXaggItem 6 4 4" xfId="19601"/>
    <cellStyle name="SAPBEXaggItem 6 4 5" xfId="29934"/>
    <cellStyle name="SAPBEXaggItem 6 5" xfId="5428"/>
    <cellStyle name="SAPBEXaggItem 6 5 2" xfId="15116"/>
    <cellStyle name="SAPBEXaggItem 6 5 2 2" xfId="25511"/>
    <cellStyle name="SAPBEXaggItem 6 5 2 3" xfId="35844"/>
    <cellStyle name="SAPBEXaggItem 6 5 3" xfId="9924"/>
    <cellStyle name="SAPBEXaggItem 6 5 4" xfId="20319"/>
    <cellStyle name="SAPBEXaggItem 6 5 5" xfId="30652"/>
    <cellStyle name="SAPBEXaggItem 6 6" xfId="10746"/>
    <cellStyle name="SAPBEXaggItem 6 6 2" xfId="21141"/>
    <cellStyle name="SAPBEXaggItem 6 6 3" xfId="31474"/>
    <cellStyle name="SAPBEXaggItem 6 7" xfId="5796"/>
    <cellStyle name="SAPBEXaggItem 6 8" xfId="15951"/>
    <cellStyle name="SAPBEXaggItem 6 9" xfId="26290"/>
    <cellStyle name="SAPBEXaggItem 7" xfId="1520"/>
    <cellStyle name="SAPBEXaggItem 7 2" xfId="11208"/>
    <cellStyle name="SAPBEXaggItem 7 2 2" xfId="21603"/>
    <cellStyle name="SAPBEXaggItem 7 2 3" xfId="31936"/>
    <cellStyle name="SAPBEXaggItem 7 3" xfId="6016"/>
    <cellStyle name="SAPBEXaggItem 7 4" xfId="16411"/>
    <cellStyle name="SAPBEXaggItem 7 5" xfId="26744"/>
    <cellStyle name="SAPBEXaggItem 8" xfId="4041"/>
    <cellStyle name="SAPBEXaggItem 8 2" xfId="13729"/>
    <cellStyle name="SAPBEXaggItem 8 2 2" xfId="24124"/>
    <cellStyle name="SAPBEXaggItem 8 2 3" xfId="34457"/>
    <cellStyle name="SAPBEXaggItem 8 3" xfId="8537"/>
    <cellStyle name="SAPBEXaggItem 8 4" xfId="18932"/>
    <cellStyle name="SAPBEXaggItem 8 5" xfId="29265"/>
    <cellStyle name="SAPBEXaggItem 9" xfId="10174"/>
    <cellStyle name="SAPBEXaggItem 9 2" xfId="20569"/>
    <cellStyle name="SAPBEXaggItem 9 3" xfId="30902"/>
    <cellStyle name="SAPBEXaggItemX" xfId="468"/>
    <cellStyle name="SAPBEXaggItemX 10" xfId="15393"/>
    <cellStyle name="SAPBEXaggItemX 11" xfId="15385"/>
    <cellStyle name="SAPBEXaggItemX 2" xfId="531"/>
    <cellStyle name="SAPBEXaggItemX 2 10" xfId="25779"/>
    <cellStyle name="SAPBEXaggItemX 2 2" xfId="613"/>
    <cellStyle name="SAPBEXaggItemX 2 2 10" xfId="10301"/>
    <cellStyle name="SAPBEXaggItemX 2 2 10 2" xfId="20696"/>
    <cellStyle name="SAPBEXaggItemX 2 2 10 3" xfId="31029"/>
    <cellStyle name="SAPBEXaggItemX 2 2 11" xfId="15510"/>
    <cellStyle name="SAPBEXaggItemX 2 2 12" xfId="25861"/>
    <cellStyle name="SAPBEXaggItemX 2 2 2" xfId="859"/>
    <cellStyle name="SAPBEXaggItemX 2 2 2 10" xfId="15752"/>
    <cellStyle name="SAPBEXaggItemX 2 2 2 11" xfId="26095"/>
    <cellStyle name="SAPBEXaggItemX 2 2 2 2" xfId="1271"/>
    <cellStyle name="SAPBEXaggItemX 2 2 2 2 10" xfId="26495"/>
    <cellStyle name="SAPBEXaggItemX 2 2 2 2 2" xfId="2175"/>
    <cellStyle name="SAPBEXaggItemX 2 2 2 2 2 2" xfId="11863"/>
    <cellStyle name="SAPBEXaggItemX 2 2 2 2 2 2 2" xfId="22258"/>
    <cellStyle name="SAPBEXaggItemX 2 2 2 2 2 2 3" xfId="32591"/>
    <cellStyle name="SAPBEXaggItemX 2 2 2 2 2 3" xfId="6671"/>
    <cellStyle name="SAPBEXaggItemX 2 2 2 2 2 4" xfId="17066"/>
    <cellStyle name="SAPBEXaggItemX 2 2 2 2 2 5" xfId="27399"/>
    <cellStyle name="SAPBEXaggItemX 2 2 2 2 3" xfId="2794"/>
    <cellStyle name="SAPBEXaggItemX 2 2 2 2 3 2" xfId="12482"/>
    <cellStyle name="SAPBEXaggItemX 2 2 2 2 3 2 2" xfId="22877"/>
    <cellStyle name="SAPBEXaggItemX 2 2 2 2 3 2 3" xfId="33210"/>
    <cellStyle name="SAPBEXaggItemX 2 2 2 2 3 3" xfId="7290"/>
    <cellStyle name="SAPBEXaggItemX 2 2 2 2 3 4" xfId="17685"/>
    <cellStyle name="SAPBEXaggItemX 2 2 2 2 3 5" xfId="28018"/>
    <cellStyle name="SAPBEXaggItemX 2 2 2 2 4" xfId="3582"/>
    <cellStyle name="SAPBEXaggItemX 2 2 2 2 4 2" xfId="13270"/>
    <cellStyle name="SAPBEXaggItemX 2 2 2 2 4 2 2" xfId="23665"/>
    <cellStyle name="SAPBEXaggItemX 2 2 2 2 4 2 3" xfId="33998"/>
    <cellStyle name="SAPBEXaggItemX 2 2 2 2 4 3" xfId="8078"/>
    <cellStyle name="SAPBEXaggItemX 2 2 2 2 4 4" xfId="18473"/>
    <cellStyle name="SAPBEXaggItemX 2 2 2 2 4 5" xfId="28806"/>
    <cellStyle name="SAPBEXaggItemX 2 2 2 2 5" xfId="4269"/>
    <cellStyle name="SAPBEXaggItemX 2 2 2 2 5 2" xfId="13957"/>
    <cellStyle name="SAPBEXaggItemX 2 2 2 2 5 2 2" xfId="24352"/>
    <cellStyle name="SAPBEXaggItemX 2 2 2 2 5 2 3" xfId="34685"/>
    <cellStyle name="SAPBEXaggItemX 2 2 2 2 5 3" xfId="8765"/>
    <cellStyle name="SAPBEXaggItemX 2 2 2 2 5 4" xfId="19160"/>
    <cellStyle name="SAPBEXaggItemX 2 2 2 2 5 5" xfId="29493"/>
    <cellStyle name="SAPBEXaggItemX 2 2 2 2 6" xfId="4913"/>
    <cellStyle name="SAPBEXaggItemX 2 2 2 2 6 2" xfId="14601"/>
    <cellStyle name="SAPBEXaggItemX 2 2 2 2 6 2 2" xfId="24996"/>
    <cellStyle name="SAPBEXaggItemX 2 2 2 2 6 2 3" xfId="35329"/>
    <cellStyle name="SAPBEXaggItemX 2 2 2 2 6 3" xfId="9409"/>
    <cellStyle name="SAPBEXaggItemX 2 2 2 2 6 4" xfId="19804"/>
    <cellStyle name="SAPBEXaggItemX 2 2 2 2 6 5" xfId="30137"/>
    <cellStyle name="SAPBEXaggItemX 2 2 2 2 7" xfId="5633"/>
    <cellStyle name="SAPBEXaggItemX 2 2 2 2 7 2" xfId="15321"/>
    <cellStyle name="SAPBEXaggItemX 2 2 2 2 7 2 2" xfId="25716"/>
    <cellStyle name="SAPBEXaggItemX 2 2 2 2 7 2 3" xfId="36049"/>
    <cellStyle name="SAPBEXaggItemX 2 2 2 2 7 3" xfId="10129"/>
    <cellStyle name="SAPBEXaggItemX 2 2 2 2 7 4" xfId="20524"/>
    <cellStyle name="SAPBEXaggItemX 2 2 2 2 7 5" xfId="30857"/>
    <cellStyle name="SAPBEXaggItemX 2 2 2 2 8" xfId="10959"/>
    <cellStyle name="SAPBEXaggItemX 2 2 2 2 8 2" xfId="21354"/>
    <cellStyle name="SAPBEXaggItemX 2 2 2 2 8 3" xfId="31687"/>
    <cellStyle name="SAPBEXaggItemX 2 2 2 2 9" xfId="16162"/>
    <cellStyle name="SAPBEXaggItemX 2 2 2 3" xfId="1849"/>
    <cellStyle name="SAPBEXaggItemX 2 2 2 3 2" xfId="11537"/>
    <cellStyle name="SAPBEXaggItemX 2 2 2 3 2 2" xfId="21932"/>
    <cellStyle name="SAPBEXaggItemX 2 2 2 3 2 3" xfId="32265"/>
    <cellStyle name="SAPBEXaggItemX 2 2 2 3 3" xfId="6345"/>
    <cellStyle name="SAPBEXaggItemX 2 2 2 3 4" xfId="16740"/>
    <cellStyle name="SAPBEXaggItemX 2 2 2 3 5" xfId="27073"/>
    <cellStyle name="SAPBEXaggItemX 2 2 2 4" xfId="2385"/>
    <cellStyle name="SAPBEXaggItemX 2 2 2 4 2" xfId="12073"/>
    <cellStyle name="SAPBEXaggItemX 2 2 2 4 2 2" xfId="22468"/>
    <cellStyle name="SAPBEXaggItemX 2 2 2 4 2 3" xfId="32801"/>
    <cellStyle name="SAPBEXaggItemX 2 2 2 4 3" xfId="6881"/>
    <cellStyle name="SAPBEXaggItemX 2 2 2 4 4" xfId="17276"/>
    <cellStyle name="SAPBEXaggItemX 2 2 2 4 5" xfId="27609"/>
    <cellStyle name="SAPBEXaggItemX 2 2 2 5" xfId="3170"/>
    <cellStyle name="SAPBEXaggItemX 2 2 2 5 2" xfId="12858"/>
    <cellStyle name="SAPBEXaggItemX 2 2 2 5 2 2" xfId="23253"/>
    <cellStyle name="SAPBEXaggItemX 2 2 2 5 2 3" xfId="33586"/>
    <cellStyle name="SAPBEXaggItemX 2 2 2 5 3" xfId="7666"/>
    <cellStyle name="SAPBEXaggItemX 2 2 2 5 4" xfId="18061"/>
    <cellStyle name="SAPBEXaggItemX 2 2 2 5 5" xfId="28394"/>
    <cellStyle name="SAPBEXaggItemX 2 2 2 6" xfId="3900"/>
    <cellStyle name="SAPBEXaggItemX 2 2 2 6 2" xfId="13588"/>
    <cellStyle name="SAPBEXaggItemX 2 2 2 6 2 2" xfId="23983"/>
    <cellStyle name="SAPBEXaggItemX 2 2 2 6 2 3" xfId="34316"/>
    <cellStyle name="SAPBEXaggItemX 2 2 2 6 3" xfId="8396"/>
    <cellStyle name="SAPBEXaggItemX 2 2 2 6 4" xfId="18791"/>
    <cellStyle name="SAPBEXaggItemX 2 2 2 6 5" xfId="29124"/>
    <cellStyle name="SAPBEXaggItemX 2 2 2 7" xfId="4511"/>
    <cellStyle name="SAPBEXaggItemX 2 2 2 7 2" xfId="14199"/>
    <cellStyle name="SAPBEXaggItemX 2 2 2 7 2 2" xfId="24594"/>
    <cellStyle name="SAPBEXaggItemX 2 2 2 7 2 3" xfId="34927"/>
    <cellStyle name="SAPBEXaggItemX 2 2 2 7 3" xfId="9007"/>
    <cellStyle name="SAPBEXaggItemX 2 2 2 7 4" xfId="19402"/>
    <cellStyle name="SAPBEXaggItemX 2 2 2 7 5" xfId="29735"/>
    <cellStyle name="SAPBEXaggItemX 2 2 2 8" xfId="5229"/>
    <cellStyle name="SAPBEXaggItemX 2 2 2 8 2" xfId="14917"/>
    <cellStyle name="SAPBEXaggItemX 2 2 2 8 2 2" xfId="25312"/>
    <cellStyle name="SAPBEXaggItemX 2 2 2 8 2 3" xfId="35645"/>
    <cellStyle name="SAPBEXaggItemX 2 2 2 8 3" xfId="9725"/>
    <cellStyle name="SAPBEXaggItemX 2 2 2 8 4" xfId="20120"/>
    <cellStyle name="SAPBEXaggItemX 2 2 2 8 5" xfId="30453"/>
    <cellStyle name="SAPBEXaggItemX 2 2 2 9" xfId="10547"/>
    <cellStyle name="SAPBEXaggItemX 2 2 2 9 2" xfId="20942"/>
    <cellStyle name="SAPBEXaggItemX 2 2 2 9 3" xfId="31275"/>
    <cellStyle name="SAPBEXaggItemX 2 2 3" xfId="947"/>
    <cellStyle name="SAPBEXaggItemX 2 2 3 10" xfId="26179"/>
    <cellStyle name="SAPBEXaggItemX 2 2 3 2" xfId="1933"/>
    <cellStyle name="SAPBEXaggItemX 2 2 3 2 2" xfId="11621"/>
    <cellStyle name="SAPBEXaggItemX 2 2 3 2 2 2" xfId="22016"/>
    <cellStyle name="SAPBEXaggItemX 2 2 3 2 2 3" xfId="32349"/>
    <cellStyle name="SAPBEXaggItemX 2 2 3 2 3" xfId="6429"/>
    <cellStyle name="SAPBEXaggItemX 2 2 3 2 4" xfId="16824"/>
    <cellStyle name="SAPBEXaggItemX 2 2 3 2 5" xfId="27157"/>
    <cellStyle name="SAPBEXaggItemX 2 2 3 3" xfId="2473"/>
    <cellStyle name="SAPBEXaggItemX 2 2 3 3 2" xfId="12161"/>
    <cellStyle name="SAPBEXaggItemX 2 2 3 3 2 2" xfId="22556"/>
    <cellStyle name="SAPBEXaggItemX 2 2 3 3 2 3" xfId="32889"/>
    <cellStyle name="SAPBEXaggItemX 2 2 3 3 3" xfId="6969"/>
    <cellStyle name="SAPBEXaggItemX 2 2 3 3 4" xfId="17364"/>
    <cellStyle name="SAPBEXaggItemX 2 2 3 3 5" xfId="27697"/>
    <cellStyle name="SAPBEXaggItemX 2 2 3 4" xfId="3258"/>
    <cellStyle name="SAPBEXaggItemX 2 2 3 4 2" xfId="12946"/>
    <cellStyle name="SAPBEXaggItemX 2 2 3 4 2 2" xfId="23341"/>
    <cellStyle name="SAPBEXaggItemX 2 2 3 4 2 3" xfId="33674"/>
    <cellStyle name="SAPBEXaggItemX 2 2 3 4 3" xfId="7754"/>
    <cellStyle name="SAPBEXaggItemX 2 2 3 4 4" xfId="18149"/>
    <cellStyle name="SAPBEXaggItemX 2 2 3 4 5" xfId="28482"/>
    <cellStyle name="SAPBEXaggItemX 2 2 3 5" xfId="3988"/>
    <cellStyle name="SAPBEXaggItemX 2 2 3 5 2" xfId="13676"/>
    <cellStyle name="SAPBEXaggItemX 2 2 3 5 2 2" xfId="24071"/>
    <cellStyle name="SAPBEXaggItemX 2 2 3 5 2 3" xfId="34404"/>
    <cellStyle name="SAPBEXaggItemX 2 2 3 5 3" xfId="8484"/>
    <cellStyle name="SAPBEXaggItemX 2 2 3 5 4" xfId="18879"/>
    <cellStyle name="SAPBEXaggItemX 2 2 3 5 5" xfId="29212"/>
    <cellStyle name="SAPBEXaggItemX 2 2 3 6" xfId="4599"/>
    <cellStyle name="SAPBEXaggItemX 2 2 3 6 2" xfId="14287"/>
    <cellStyle name="SAPBEXaggItemX 2 2 3 6 2 2" xfId="24682"/>
    <cellStyle name="SAPBEXaggItemX 2 2 3 6 2 3" xfId="35015"/>
    <cellStyle name="SAPBEXaggItemX 2 2 3 6 3" xfId="9095"/>
    <cellStyle name="SAPBEXaggItemX 2 2 3 6 4" xfId="19490"/>
    <cellStyle name="SAPBEXaggItemX 2 2 3 6 5" xfId="29823"/>
    <cellStyle name="SAPBEXaggItemX 2 2 3 7" xfId="5317"/>
    <cellStyle name="SAPBEXaggItemX 2 2 3 7 2" xfId="15005"/>
    <cellStyle name="SAPBEXaggItemX 2 2 3 7 2 2" xfId="25400"/>
    <cellStyle name="SAPBEXaggItemX 2 2 3 7 2 3" xfId="35733"/>
    <cellStyle name="SAPBEXaggItemX 2 2 3 7 3" xfId="9813"/>
    <cellStyle name="SAPBEXaggItemX 2 2 3 7 4" xfId="20208"/>
    <cellStyle name="SAPBEXaggItemX 2 2 3 7 5" xfId="30541"/>
    <cellStyle name="SAPBEXaggItemX 2 2 3 8" xfId="10635"/>
    <cellStyle name="SAPBEXaggItemX 2 2 3 8 2" xfId="21030"/>
    <cellStyle name="SAPBEXaggItemX 2 2 3 8 3" xfId="31363"/>
    <cellStyle name="SAPBEXaggItemX 2 2 3 9" xfId="15840"/>
    <cellStyle name="SAPBEXaggItemX 2 2 4" xfId="1621"/>
    <cellStyle name="SAPBEXaggItemX 2 2 4 2" xfId="11309"/>
    <cellStyle name="SAPBEXaggItemX 2 2 4 2 2" xfId="21704"/>
    <cellStyle name="SAPBEXaggItemX 2 2 4 2 3" xfId="32037"/>
    <cellStyle name="SAPBEXaggItemX 2 2 4 3" xfId="6117"/>
    <cellStyle name="SAPBEXaggItemX 2 2 4 4" xfId="16512"/>
    <cellStyle name="SAPBEXaggItemX 2 2 4 5" xfId="26845"/>
    <cellStyle name="SAPBEXaggItemX 2 2 5" xfId="1386"/>
    <cellStyle name="SAPBEXaggItemX 2 2 5 2" xfId="11074"/>
    <cellStyle name="SAPBEXaggItemX 2 2 5 2 2" xfId="21469"/>
    <cellStyle name="SAPBEXaggItemX 2 2 5 2 3" xfId="31802"/>
    <cellStyle name="SAPBEXaggItemX 2 2 5 3" xfId="5882"/>
    <cellStyle name="SAPBEXaggItemX 2 2 5 4" xfId="16277"/>
    <cellStyle name="SAPBEXaggItemX 2 2 5 5" xfId="26610"/>
    <cellStyle name="SAPBEXaggItemX 2 2 6" xfId="2924"/>
    <cellStyle name="SAPBEXaggItemX 2 2 6 2" xfId="12612"/>
    <cellStyle name="SAPBEXaggItemX 2 2 6 2 2" xfId="23007"/>
    <cellStyle name="SAPBEXaggItemX 2 2 6 2 3" xfId="33340"/>
    <cellStyle name="SAPBEXaggItemX 2 2 6 3" xfId="7420"/>
    <cellStyle name="SAPBEXaggItemX 2 2 6 4" xfId="17815"/>
    <cellStyle name="SAPBEXaggItemX 2 2 6 5" xfId="28148"/>
    <cellStyle name="SAPBEXaggItemX 2 2 7" xfId="3658"/>
    <cellStyle name="SAPBEXaggItemX 2 2 7 2" xfId="13346"/>
    <cellStyle name="SAPBEXaggItemX 2 2 7 2 2" xfId="23741"/>
    <cellStyle name="SAPBEXaggItemX 2 2 7 2 3" xfId="34074"/>
    <cellStyle name="SAPBEXaggItemX 2 2 7 3" xfId="8154"/>
    <cellStyle name="SAPBEXaggItemX 2 2 7 4" xfId="18549"/>
    <cellStyle name="SAPBEXaggItemX 2 2 7 5" xfId="28882"/>
    <cellStyle name="SAPBEXaggItemX 2 2 8" xfId="1578"/>
    <cellStyle name="SAPBEXaggItemX 2 2 8 2" xfId="11266"/>
    <cellStyle name="SAPBEXaggItemX 2 2 8 2 2" xfId="21661"/>
    <cellStyle name="SAPBEXaggItemX 2 2 8 2 3" xfId="31994"/>
    <cellStyle name="SAPBEXaggItemX 2 2 8 3" xfId="6074"/>
    <cellStyle name="SAPBEXaggItemX 2 2 8 4" xfId="16469"/>
    <cellStyle name="SAPBEXaggItemX 2 2 8 5" xfId="26802"/>
    <cellStyle name="SAPBEXaggItemX 2 2 9" xfId="4983"/>
    <cellStyle name="SAPBEXaggItemX 2 2 9 2" xfId="14671"/>
    <cellStyle name="SAPBEXaggItemX 2 2 9 2 2" xfId="25066"/>
    <cellStyle name="SAPBEXaggItemX 2 2 9 2 3" xfId="35399"/>
    <cellStyle name="SAPBEXaggItemX 2 2 9 3" xfId="9479"/>
    <cellStyle name="SAPBEXaggItemX 2 2 9 4" xfId="19874"/>
    <cellStyle name="SAPBEXaggItemX 2 2 9 5" xfId="30207"/>
    <cellStyle name="SAPBEXaggItemX 2 3" xfId="718"/>
    <cellStyle name="SAPBEXaggItemX 2 3 10" xfId="15612"/>
    <cellStyle name="SAPBEXaggItemX 2 3 11" xfId="25960"/>
    <cellStyle name="SAPBEXaggItemX 2 3 2" xfId="1135"/>
    <cellStyle name="SAPBEXaggItemX 2 3 2 10" xfId="26361"/>
    <cellStyle name="SAPBEXaggItemX 2 3 2 2" xfId="2041"/>
    <cellStyle name="SAPBEXaggItemX 2 3 2 2 2" xfId="11729"/>
    <cellStyle name="SAPBEXaggItemX 2 3 2 2 2 2" xfId="22124"/>
    <cellStyle name="SAPBEXaggItemX 2 3 2 2 2 3" xfId="32457"/>
    <cellStyle name="SAPBEXaggItemX 2 3 2 2 3" xfId="6537"/>
    <cellStyle name="SAPBEXaggItemX 2 3 2 2 4" xfId="16932"/>
    <cellStyle name="SAPBEXaggItemX 2 3 2 2 5" xfId="27265"/>
    <cellStyle name="SAPBEXaggItemX 2 3 2 3" xfId="2658"/>
    <cellStyle name="SAPBEXaggItemX 2 3 2 3 2" xfId="12346"/>
    <cellStyle name="SAPBEXaggItemX 2 3 2 3 2 2" xfId="22741"/>
    <cellStyle name="SAPBEXaggItemX 2 3 2 3 2 3" xfId="33074"/>
    <cellStyle name="SAPBEXaggItemX 2 3 2 3 3" xfId="7154"/>
    <cellStyle name="SAPBEXaggItemX 2 3 2 3 4" xfId="17549"/>
    <cellStyle name="SAPBEXaggItemX 2 3 2 3 5" xfId="27882"/>
    <cellStyle name="SAPBEXaggItemX 2 3 2 4" xfId="3446"/>
    <cellStyle name="SAPBEXaggItemX 2 3 2 4 2" xfId="13134"/>
    <cellStyle name="SAPBEXaggItemX 2 3 2 4 2 2" xfId="23529"/>
    <cellStyle name="SAPBEXaggItemX 2 3 2 4 2 3" xfId="33862"/>
    <cellStyle name="SAPBEXaggItemX 2 3 2 4 3" xfId="7942"/>
    <cellStyle name="SAPBEXaggItemX 2 3 2 4 4" xfId="18337"/>
    <cellStyle name="SAPBEXaggItemX 2 3 2 4 5" xfId="28670"/>
    <cellStyle name="SAPBEXaggItemX 2 3 2 5" xfId="4133"/>
    <cellStyle name="SAPBEXaggItemX 2 3 2 5 2" xfId="13821"/>
    <cellStyle name="SAPBEXaggItemX 2 3 2 5 2 2" xfId="24216"/>
    <cellStyle name="SAPBEXaggItemX 2 3 2 5 2 3" xfId="34549"/>
    <cellStyle name="SAPBEXaggItemX 2 3 2 5 3" xfId="8629"/>
    <cellStyle name="SAPBEXaggItemX 2 3 2 5 4" xfId="19024"/>
    <cellStyle name="SAPBEXaggItemX 2 3 2 5 5" xfId="29357"/>
    <cellStyle name="SAPBEXaggItemX 2 3 2 6" xfId="4777"/>
    <cellStyle name="SAPBEXaggItemX 2 3 2 6 2" xfId="14465"/>
    <cellStyle name="SAPBEXaggItemX 2 3 2 6 2 2" xfId="24860"/>
    <cellStyle name="SAPBEXaggItemX 2 3 2 6 2 3" xfId="35193"/>
    <cellStyle name="SAPBEXaggItemX 2 3 2 6 3" xfId="9273"/>
    <cellStyle name="SAPBEXaggItemX 2 3 2 6 4" xfId="19668"/>
    <cellStyle name="SAPBEXaggItemX 2 3 2 6 5" xfId="30001"/>
    <cellStyle name="SAPBEXaggItemX 2 3 2 7" xfId="5497"/>
    <cellStyle name="SAPBEXaggItemX 2 3 2 7 2" xfId="15185"/>
    <cellStyle name="SAPBEXaggItemX 2 3 2 7 2 2" xfId="25580"/>
    <cellStyle name="SAPBEXaggItemX 2 3 2 7 2 3" xfId="35913"/>
    <cellStyle name="SAPBEXaggItemX 2 3 2 7 3" xfId="9993"/>
    <cellStyle name="SAPBEXaggItemX 2 3 2 7 4" xfId="20388"/>
    <cellStyle name="SAPBEXaggItemX 2 3 2 7 5" xfId="30721"/>
    <cellStyle name="SAPBEXaggItemX 2 3 2 8" xfId="10823"/>
    <cellStyle name="SAPBEXaggItemX 2 3 2 8 2" xfId="21218"/>
    <cellStyle name="SAPBEXaggItemX 2 3 2 8 3" xfId="31551"/>
    <cellStyle name="SAPBEXaggItemX 2 3 2 9" xfId="16026"/>
    <cellStyle name="SAPBEXaggItemX 2 3 3" xfId="1715"/>
    <cellStyle name="SAPBEXaggItemX 2 3 3 2" xfId="11403"/>
    <cellStyle name="SAPBEXaggItemX 2 3 3 2 2" xfId="21798"/>
    <cellStyle name="SAPBEXaggItemX 2 3 3 2 3" xfId="32131"/>
    <cellStyle name="SAPBEXaggItemX 2 3 3 3" xfId="6211"/>
    <cellStyle name="SAPBEXaggItemX 2 3 3 4" xfId="16606"/>
    <cellStyle name="SAPBEXaggItemX 2 3 3 5" xfId="26939"/>
    <cellStyle name="SAPBEXaggItemX 2 3 4" xfId="2245"/>
    <cellStyle name="SAPBEXaggItemX 2 3 4 2" xfId="11933"/>
    <cellStyle name="SAPBEXaggItemX 2 3 4 2 2" xfId="22328"/>
    <cellStyle name="SAPBEXaggItemX 2 3 4 2 3" xfId="32661"/>
    <cellStyle name="SAPBEXaggItemX 2 3 4 3" xfId="6741"/>
    <cellStyle name="SAPBEXaggItemX 2 3 4 4" xfId="17136"/>
    <cellStyle name="SAPBEXaggItemX 2 3 4 5" xfId="27469"/>
    <cellStyle name="SAPBEXaggItemX 2 3 5" xfId="3029"/>
    <cellStyle name="SAPBEXaggItemX 2 3 5 2" xfId="12717"/>
    <cellStyle name="SAPBEXaggItemX 2 3 5 2 2" xfId="23112"/>
    <cellStyle name="SAPBEXaggItemX 2 3 5 2 3" xfId="33445"/>
    <cellStyle name="SAPBEXaggItemX 2 3 5 3" xfId="7525"/>
    <cellStyle name="SAPBEXaggItemX 2 3 5 4" xfId="17920"/>
    <cellStyle name="SAPBEXaggItemX 2 3 5 5" xfId="28253"/>
    <cellStyle name="SAPBEXaggItemX 2 3 6" xfId="3760"/>
    <cellStyle name="SAPBEXaggItemX 2 3 6 2" xfId="13448"/>
    <cellStyle name="SAPBEXaggItemX 2 3 6 2 2" xfId="23843"/>
    <cellStyle name="SAPBEXaggItemX 2 3 6 2 3" xfId="34176"/>
    <cellStyle name="SAPBEXaggItemX 2 3 6 3" xfId="8256"/>
    <cellStyle name="SAPBEXaggItemX 2 3 6 4" xfId="18651"/>
    <cellStyle name="SAPBEXaggItemX 2 3 6 5" xfId="28984"/>
    <cellStyle name="SAPBEXaggItemX 2 3 7" xfId="4371"/>
    <cellStyle name="SAPBEXaggItemX 2 3 7 2" xfId="14059"/>
    <cellStyle name="SAPBEXaggItemX 2 3 7 2 2" xfId="24454"/>
    <cellStyle name="SAPBEXaggItemX 2 3 7 2 3" xfId="34787"/>
    <cellStyle name="SAPBEXaggItemX 2 3 7 3" xfId="8867"/>
    <cellStyle name="SAPBEXaggItemX 2 3 7 4" xfId="19262"/>
    <cellStyle name="SAPBEXaggItemX 2 3 7 5" xfId="29595"/>
    <cellStyle name="SAPBEXaggItemX 2 3 8" xfId="5088"/>
    <cellStyle name="SAPBEXaggItemX 2 3 8 2" xfId="14776"/>
    <cellStyle name="SAPBEXaggItemX 2 3 8 2 2" xfId="25171"/>
    <cellStyle name="SAPBEXaggItemX 2 3 8 2 3" xfId="35504"/>
    <cellStyle name="SAPBEXaggItemX 2 3 8 3" xfId="9584"/>
    <cellStyle name="SAPBEXaggItemX 2 3 8 4" xfId="19979"/>
    <cellStyle name="SAPBEXaggItemX 2 3 8 5" xfId="30312"/>
    <cellStyle name="SAPBEXaggItemX 2 3 9" xfId="10406"/>
    <cellStyle name="SAPBEXaggItemX 2 3 9 2" xfId="20801"/>
    <cellStyle name="SAPBEXaggItemX 2 3 9 3" xfId="31134"/>
    <cellStyle name="SAPBEXaggItemX 2 4" xfId="697"/>
    <cellStyle name="SAPBEXaggItemX 2 4 10" xfId="15592"/>
    <cellStyle name="SAPBEXaggItemX 2 4 11" xfId="25939"/>
    <cellStyle name="SAPBEXaggItemX 2 4 2" xfId="1114"/>
    <cellStyle name="SAPBEXaggItemX 2 4 2 10" xfId="26340"/>
    <cellStyle name="SAPBEXaggItemX 2 4 2 2" xfId="2021"/>
    <cellStyle name="SAPBEXaggItemX 2 4 2 2 2" xfId="11709"/>
    <cellStyle name="SAPBEXaggItemX 2 4 2 2 2 2" xfId="22104"/>
    <cellStyle name="SAPBEXaggItemX 2 4 2 2 2 3" xfId="32437"/>
    <cellStyle name="SAPBEXaggItemX 2 4 2 2 3" xfId="6517"/>
    <cellStyle name="SAPBEXaggItemX 2 4 2 2 4" xfId="16912"/>
    <cellStyle name="SAPBEXaggItemX 2 4 2 2 5" xfId="27245"/>
    <cellStyle name="SAPBEXaggItemX 2 4 2 3" xfId="2638"/>
    <cellStyle name="SAPBEXaggItemX 2 4 2 3 2" xfId="12326"/>
    <cellStyle name="SAPBEXaggItemX 2 4 2 3 2 2" xfId="22721"/>
    <cellStyle name="SAPBEXaggItemX 2 4 2 3 2 3" xfId="33054"/>
    <cellStyle name="SAPBEXaggItemX 2 4 2 3 3" xfId="7134"/>
    <cellStyle name="SAPBEXaggItemX 2 4 2 3 4" xfId="17529"/>
    <cellStyle name="SAPBEXaggItemX 2 4 2 3 5" xfId="27862"/>
    <cellStyle name="SAPBEXaggItemX 2 4 2 4" xfId="3425"/>
    <cellStyle name="SAPBEXaggItemX 2 4 2 4 2" xfId="13113"/>
    <cellStyle name="SAPBEXaggItemX 2 4 2 4 2 2" xfId="23508"/>
    <cellStyle name="SAPBEXaggItemX 2 4 2 4 2 3" xfId="33841"/>
    <cellStyle name="SAPBEXaggItemX 2 4 2 4 3" xfId="7921"/>
    <cellStyle name="SAPBEXaggItemX 2 4 2 4 4" xfId="18316"/>
    <cellStyle name="SAPBEXaggItemX 2 4 2 4 5" xfId="28649"/>
    <cellStyle name="SAPBEXaggItemX 2 4 2 5" xfId="4113"/>
    <cellStyle name="SAPBEXaggItemX 2 4 2 5 2" xfId="13801"/>
    <cellStyle name="SAPBEXaggItemX 2 4 2 5 2 2" xfId="24196"/>
    <cellStyle name="SAPBEXaggItemX 2 4 2 5 2 3" xfId="34529"/>
    <cellStyle name="SAPBEXaggItemX 2 4 2 5 3" xfId="8609"/>
    <cellStyle name="SAPBEXaggItemX 2 4 2 5 4" xfId="19004"/>
    <cellStyle name="SAPBEXaggItemX 2 4 2 5 5" xfId="29337"/>
    <cellStyle name="SAPBEXaggItemX 2 4 2 6" xfId="4757"/>
    <cellStyle name="SAPBEXaggItemX 2 4 2 6 2" xfId="14445"/>
    <cellStyle name="SAPBEXaggItemX 2 4 2 6 2 2" xfId="24840"/>
    <cellStyle name="SAPBEXaggItemX 2 4 2 6 2 3" xfId="35173"/>
    <cellStyle name="SAPBEXaggItemX 2 4 2 6 3" xfId="9253"/>
    <cellStyle name="SAPBEXaggItemX 2 4 2 6 4" xfId="19648"/>
    <cellStyle name="SAPBEXaggItemX 2 4 2 6 5" xfId="29981"/>
    <cellStyle name="SAPBEXaggItemX 2 4 2 7" xfId="5476"/>
    <cellStyle name="SAPBEXaggItemX 2 4 2 7 2" xfId="15164"/>
    <cellStyle name="SAPBEXaggItemX 2 4 2 7 2 2" xfId="25559"/>
    <cellStyle name="SAPBEXaggItemX 2 4 2 7 2 3" xfId="35892"/>
    <cellStyle name="SAPBEXaggItemX 2 4 2 7 3" xfId="9972"/>
    <cellStyle name="SAPBEXaggItemX 2 4 2 7 4" xfId="20367"/>
    <cellStyle name="SAPBEXaggItemX 2 4 2 7 5" xfId="30700"/>
    <cellStyle name="SAPBEXaggItemX 2 4 2 8" xfId="10802"/>
    <cellStyle name="SAPBEXaggItemX 2 4 2 8 2" xfId="21197"/>
    <cellStyle name="SAPBEXaggItemX 2 4 2 8 3" xfId="31530"/>
    <cellStyle name="SAPBEXaggItemX 2 4 2 9" xfId="16006"/>
    <cellStyle name="SAPBEXaggItemX 2 4 3" xfId="1695"/>
    <cellStyle name="SAPBEXaggItemX 2 4 3 2" xfId="11383"/>
    <cellStyle name="SAPBEXaggItemX 2 4 3 2 2" xfId="21778"/>
    <cellStyle name="SAPBEXaggItemX 2 4 3 2 3" xfId="32111"/>
    <cellStyle name="SAPBEXaggItemX 2 4 3 3" xfId="6191"/>
    <cellStyle name="SAPBEXaggItemX 2 4 3 4" xfId="16586"/>
    <cellStyle name="SAPBEXaggItemX 2 4 3 5" xfId="26919"/>
    <cellStyle name="SAPBEXaggItemX 2 4 4" xfId="2225"/>
    <cellStyle name="SAPBEXaggItemX 2 4 4 2" xfId="11913"/>
    <cellStyle name="SAPBEXaggItemX 2 4 4 2 2" xfId="22308"/>
    <cellStyle name="SAPBEXaggItemX 2 4 4 2 3" xfId="32641"/>
    <cellStyle name="SAPBEXaggItemX 2 4 4 3" xfId="6721"/>
    <cellStyle name="SAPBEXaggItemX 2 4 4 4" xfId="17116"/>
    <cellStyle name="SAPBEXaggItemX 2 4 4 5" xfId="27449"/>
    <cellStyle name="SAPBEXaggItemX 2 4 5" xfId="3008"/>
    <cellStyle name="SAPBEXaggItemX 2 4 5 2" xfId="12696"/>
    <cellStyle name="SAPBEXaggItemX 2 4 5 2 2" xfId="23091"/>
    <cellStyle name="SAPBEXaggItemX 2 4 5 2 3" xfId="33424"/>
    <cellStyle name="SAPBEXaggItemX 2 4 5 3" xfId="7504"/>
    <cellStyle name="SAPBEXaggItemX 2 4 5 4" xfId="17899"/>
    <cellStyle name="SAPBEXaggItemX 2 4 5 5" xfId="28232"/>
    <cellStyle name="SAPBEXaggItemX 2 4 6" xfId="3740"/>
    <cellStyle name="SAPBEXaggItemX 2 4 6 2" xfId="13428"/>
    <cellStyle name="SAPBEXaggItemX 2 4 6 2 2" xfId="23823"/>
    <cellStyle name="SAPBEXaggItemX 2 4 6 2 3" xfId="34156"/>
    <cellStyle name="SAPBEXaggItemX 2 4 6 3" xfId="8236"/>
    <cellStyle name="SAPBEXaggItemX 2 4 6 4" xfId="18631"/>
    <cellStyle name="SAPBEXaggItemX 2 4 6 5" xfId="28964"/>
    <cellStyle name="SAPBEXaggItemX 2 4 7" xfId="4351"/>
    <cellStyle name="SAPBEXaggItemX 2 4 7 2" xfId="14039"/>
    <cellStyle name="SAPBEXaggItemX 2 4 7 2 2" xfId="24434"/>
    <cellStyle name="SAPBEXaggItemX 2 4 7 2 3" xfId="34767"/>
    <cellStyle name="SAPBEXaggItemX 2 4 7 3" xfId="8847"/>
    <cellStyle name="SAPBEXaggItemX 2 4 7 4" xfId="19242"/>
    <cellStyle name="SAPBEXaggItemX 2 4 7 5" xfId="29575"/>
    <cellStyle name="SAPBEXaggItemX 2 4 8" xfId="5067"/>
    <cellStyle name="SAPBEXaggItemX 2 4 8 2" xfId="14755"/>
    <cellStyle name="SAPBEXaggItemX 2 4 8 2 2" xfId="25150"/>
    <cellStyle name="SAPBEXaggItemX 2 4 8 2 3" xfId="35483"/>
    <cellStyle name="SAPBEXaggItemX 2 4 8 3" xfId="9563"/>
    <cellStyle name="SAPBEXaggItemX 2 4 8 4" xfId="19958"/>
    <cellStyle name="SAPBEXaggItemX 2 4 8 5" xfId="30291"/>
    <cellStyle name="SAPBEXaggItemX 2 4 9" xfId="10385"/>
    <cellStyle name="SAPBEXaggItemX 2 4 9 2" xfId="20780"/>
    <cellStyle name="SAPBEXaggItemX 2 4 9 3" xfId="31113"/>
    <cellStyle name="SAPBEXaggItemX 2 5" xfId="1018"/>
    <cellStyle name="SAPBEXaggItemX 2 5 2" xfId="2544"/>
    <cellStyle name="SAPBEXaggItemX 2 5 2 2" xfId="12232"/>
    <cellStyle name="SAPBEXaggItemX 2 5 2 2 2" xfId="22627"/>
    <cellStyle name="SAPBEXaggItemX 2 5 2 2 3" xfId="32960"/>
    <cellStyle name="SAPBEXaggItemX 2 5 2 3" xfId="7040"/>
    <cellStyle name="SAPBEXaggItemX 2 5 2 4" xfId="17435"/>
    <cellStyle name="SAPBEXaggItemX 2 5 2 5" xfId="27768"/>
    <cellStyle name="SAPBEXaggItemX 2 5 3" xfId="3329"/>
    <cellStyle name="SAPBEXaggItemX 2 5 3 2" xfId="13017"/>
    <cellStyle name="SAPBEXaggItemX 2 5 3 2 2" xfId="23412"/>
    <cellStyle name="SAPBEXaggItemX 2 5 3 2 3" xfId="33745"/>
    <cellStyle name="SAPBEXaggItemX 2 5 3 3" xfId="7825"/>
    <cellStyle name="SAPBEXaggItemX 2 5 3 4" xfId="18220"/>
    <cellStyle name="SAPBEXaggItemX 2 5 3 5" xfId="28553"/>
    <cellStyle name="SAPBEXaggItemX 2 5 4" xfId="4670"/>
    <cellStyle name="SAPBEXaggItemX 2 5 4 2" xfId="14358"/>
    <cellStyle name="SAPBEXaggItemX 2 5 4 2 2" xfId="24753"/>
    <cellStyle name="SAPBEXaggItemX 2 5 4 2 3" xfId="35086"/>
    <cellStyle name="SAPBEXaggItemX 2 5 4 3" xfId="9166"/>
    <cellStyle name="SAPBEXaggItemX 2 5 4 4" xfId="19561"/>
    <cellStyle name="SAPBEXaggItemX 2 5 4 5" xfId="29894"/>
    <cellStyle name="SAPBEXaggItemX 2 5 5" xfId="5388"/>
    <cellStyle name="SAPBEXaggItemX 2 5 5 2" xfId="15076"/>
    <cellStyle name="SAPBEXaggItemX 2 5 5 2 2" xfId="25471"/>
    <cellStyle name="SAPBEXaggItemX 2 5 5 2 3" xfId="35804"/>
    <cellStyle name="SAPBEXaggItemX 2 5 5 3" xfId="9884"/>
    <cellStyle name="SAPBEXaggItemX 2 5 5 4" xfId="20279"/>
    <cellStyle name="SAPBEXaggItemX 2 5 5 5" xfId="30612"/>
    <cellStyle name="SAPBEXaggItemX 2 5 6" xfId="10706"/>
    <cellStyle name="SAPBEXaggItemX 2 5 6 2" xfId="21101"/>
    <cellStyle name="SAPBEXaggItemX 2 5 6 3" xfId="31434"/>
    <cellStyle name="SAPBEXaggItemX 2 5 7" xfId="5756"/>
    <cellStyle name="SAPBEXaggItemX 2 5 8" xfId="15911"/>
    <cellStyle name="SAPBEXaggItemX 2 5 9" xfId="26250"/>
    <cellStyle name="SAPBEXaggItemX 2 6" xfId="1468"/>
    <cellStyle name="SAPBEXaggItemX 2 6 2" xfId="11156"/>
    <cellStyle name="SAPBEXaggItemX 2 6 2 2" xfId="21551"/>
    <cellStyle name="SAPBEXaggItemX 2 6 2 3" xfId="31884"/>
    <cellStyle name="SAPBEXaggItemX 2 6 3" xfId="5964"/>
    <cellStyle name="SAPBEXaggItemX 2 6 4" xfId="16359"/>
    <cellStyle name="SAPBEXaggItemX 2 6 5" xfId="26692"/>
    <cellStyle name="SAPBEXaggItemX 2 7" xfId="1506"/>
    <cellStyle name="SAPBEXaggItemX 2 7 2" xfId="11194"/>
    <cellStyle name="SAPBEXaggItemX 2 7 2 2" xfId="21589"/>
    <cellStyle name="SAPBEXaggItemX 2 7 2 3" xfId="31922"/>
    <cellStyle name="SAPBEXaggItemX 2 7 3" xfId="6002"/>
    <cellStyle name="SAPBEXaggItemX 2 7 4" xfId="16397"/>
    <cellStyle name="SAPBEXaggItemX 2 7 5" xfId="26730"/>
    <cellStyle name="SAPBEXaggItemX 2 8" xfId="10219"/>
    <cellStyle name="SAPBEXaggItemX 2 8 2" xfId="20614"/>
    <cellStyle name="SAPBEXaggItemX 2 8 3" xfId="30947"/>
    <cellStyle name="SAPBEXaggItemX 2 9" xfId="15432"/>
    <cellStyle name="SAPBEXaggItemX 3" xfId="574"/>
    <cellStyle name="SAPBEXaggItemX 3 10" xfId="10262"/>
    <cellStyle name="SAPBEXaggItemX 3 10 2" xfId="20657"/>
    <cellStyle name="SAPBEXaggItemX 3 10 3" xfId="30990"/>
    <cellStyle name="SAPBEXaggItemX 3 11" xfId="15471"/>
    <cellStyle name="SAPBEXaggItemX 3 12" xfId="25822"/>
    <cellStyle name="SAPBEXaggItemX 3 2" xfId="820"/>
    <cellStyle name="SAPBEXaggItemX 3 2 10" xfId="15713"/>
    <cellStyle name="SAPBEXaggItemX 3 2 11" xfId="26056"/>
    <cellStyle name="SAPBEXaggItemX 3 2 2" xfId="1232"/>
    <cellStyle name="SAPBEXaggItemX 3 2 2 10" xfId="26456"/>
    <cellStyle name="SAPBEXaggItemX 3 2 2 2" xfId="2136"/>
    <cellStyle name="SAPBEXaggItemX 3 2 2 2 2" xfId="11824"/>
    <cellStyle name="SAPBEXaggItemX 3 2 2 2 2 2" xfId="22219"/>
    <cellStyle name="SAPBEXaggItemX 3 2 2 2 2 3" xfId="32552"/>
    <cellStyle name="SAPBEXaggItemX 3 2 2 2 3" xfId="6632"/>
    <cellStyle name="SAPBEXaggItemX 3 2 2 2 4" xfId="17027"/>
    <cellStyle name="SAPBEXaggItemX 3 2 2 2 5" xfId="27360"/>
    <cellStyle name="SAPBEXaggItemX 3 2 2 3" xfId="2755"/>
    <cellStyle name="SAPBEXaggItemX 3 2 2 3 2" xfId="12443"/>
    <cellStyle name="SAPBEXaggItemX 3 2 2 3 2 2" xfId="22838"/>
    <cellStyle name="SAPBEXaggItemX 3 2 2 3 2 3" xfId="33171"/>
    <cellStyle name="SAPBEXaggItemX 3 2 2 3 3" xfId="7251"/>
    <cellStyle name="SAPBEXaggItemX 3 2 2 3 4" xfId="17646"/>
    <cellStyle name="SAPBEXaggItemX 3 2 2 3 5" xfId="27979"/>
    <cellStyle name="SAPBEXaggItemX 3 2 2 4" xfId="3543"/>
    <cellStyle name="SAPBEXaggItemX 3 2 2 4 2" xfId="13231"/>
    <cellStyle name="SAPBEXaggItemX 3 2 2 4 2 2" xfId="23626"/>
    <cellStyle name="SAPBEXaggItemX 3 2 2 4 2 3" xfId="33959"/>
    <cellStyle name="SAPBEXaggItemX 3 2 2 4 3" xfId="8039"/>
    <cellStyle name="SAPBEXaggItemX 3 2 2 4 4" xfId="18434"/>
    <cellStyle name="SAPBEXaggItemX 3 2 2 4 5" xfId="28767"/>
    <cellStyle name="SAPBEXaggItemX 3 2 2 5" xfId="4230"/>
    <cellStyle name="SAPBEXaggItemX 3 2 2 5 2" xfId="13918"/>
    <cellStyle name="SAPBEXaggItemX 3 2 2 5 2 2" xfId="24313"/>
    <cellStyle name="SAPBEXaggItemX 3 2 2 5 2 3" xfId="34646"/>
    <cellStyle name="SAPBEXaggItemX 3 2 2 5 3" xfId="8726"/>
    <cellStyle name="SAPBEXaggItemX 3 2 2 5 4" xfId="19121"/>
    <cellStyle name="SAPBEXaggItemX 3 2 2 5 5" xfId="29454"/>
    <cellStyle name="SAPBEXaggItemX 3 2 2 6" xfId="4874"/>
    <cellStyle name="SAPBEXaggItemX 3 2 2 6 2" xfId="14562"/>
    <cellStyle name="SAPBEXaggItemX 3 2 2 6 2 2" xfId="24957"/>
    <cellStyle name="SAPBEXaggItemX 3 2 2 6 2 3" xfId="35290"/>
    <cellStyle name="SAPBEXaggItemX 3 2 2 6 3" xfId="9370"/>
    <cellStyle name="SAPBEXaggItemX 3 2 2 6 4" xfId="19765"/>
    <cellStyle name="SAPBEXaggItemX 3 2 2 6 5" xfId="30098"/>
    <cellStyle name="SAPBEXaggItemX 3 2 2 7" xfId="5594"/>
    <cellStyle name="SAPBEXaggItemX 3 2 2 7 2" xfId="15282"/>
    <cellStyle name="SAPBEXaggItemX 3 2 2 7 2 2" xfId="25677"/>
    <cellStyle name="SAPBEXaggItemX 3 2 2 7 2 3" xfId="36010"/>
    <cellStyle name="SAPBEXaggItemX 3 2 2 7 3" xfId="10090"/>
    <cellStyle name="SAPBEXaggItemX 3 2 2 7 4" xfId="20485"/>
    <cellStyle name="SAPBEXaggItemX 3 2 2 7 5" xfId="30818"/>
    <cellStyle name="SAPBEXaggItemX 3 2 2 8" xfId="10920"/>
    <cellStyle name="SAPBEXaggItemX 3 2 2 8 2" xfId="21315"/>
    <cellStyle name="SAPBEXaggItemX 3 2 2 8 3" xfId="31648"/>
    <cellStyle name="SAPBEXaggItemX 3 2 2 9" xfId="16123"/>
    <cellStyle name="SAPBEXaggItemX 3 2 3" xfId="1810"/>
    <cellStyle name="SAPBEXaggItemX 3 2 3 2" xfId="11498"/>
    <cellStyle name="SAPBEXaggItemX 3 2 3 2 2" xfId="21893"/>
    <cellStyle name="SAPBEXaggItemX 3 2 3 2 3" xfId="32226"/>
    <cellStyle name="SAPBEXaggItemX 3 2 3 3" xfId="6306"/>
    <cellStyle name="SAPBEXaggItemX 3 2 3 4" xfId="16701"/>
    <cellStyle name="SAPBEXaggItemX 3 2 3 5" xfId="27034"/>
    <cellStyle name="SAPBEXaggItemX 3 2 4" xfId="2346"/>
    <cellStyle name="SAPBEXaggItemX 3 2 4 2" xfId="12034"/>
    <cellStyle name="SAPBEXaggItemX 3 2 4 2 2" xfId="22429"/>
    <cellStyle name="SAPBEXaggItemX 3 2 4 2 3" xfId="32762"/>
    <cellStyle name="SAPBEXaggItemX 3 2 4 3" xfId="6842"/>
    <cellStyle name="SAPBEXaggItemX 3 2 4 4" xfId="17237"/>
    <cellStyle name="SAPBEXaggItemX 3 2 4 5" xfId="27570"/>
    <cellStyle name="SAPBEXaggItemX 3 2 5" xfId="3131"/>
    <cellStyle name="SAPBEXaggItemX 3 2 5 2" xfId="12819"/>
    <cellStyle name="SAPBEXaggItemX 3 2 5 2 2" xfId="23214"/>
    <cellStyle name="SAPBEXaggItemX 3 2 5 2 3" xfId="33547"/>
    <cellStyle name="SAPBEXaggItemX 3 2 5 3" xfId="7627"/>
    <cellStyle name="SAPBEXaggItemX 3 2 5 4" xfId="18022"/>
    <cellStyle name="SAPBEXaggItemX 3 2 5 5" xfId="28355"/>
    <cellStyle name="SAPBEXaggItemX 3 2 6" xfId="3861"/>
    <cellStyle name="SAPBEXaggItemX 3 2 6 2" xfId="13549"/>
    <cellStyle name="SAPBEXaggItemX 3 2 6 2 2" xfId="23944"/>
    <cellStyle name="SAPBEXaggItemX 3 2 6 2 3" xfId="34277"/>
    <cellStyle name="SAPBEXaggItemX 3 2 6 3" xfId="8357"/>
    <cellStyle name="SAPBEXaggItemX 3 2 6 4" xfId="18752"/>
    <cellStyle name="SAPBEXaggItemX 3 2 6 5" xfId="29085"/>
    <cellStyle name="SAPBEXaggItemX 3 2 7" xfId="4472"/>
    <cellStyle name="SAPBEXaggItemX 3 2 7 2" xfId="14160"/>
    <cellStyle name="SAPBEXaggItemX 3 2 7 2 2" xfId="24555"/>
    <cellStyle name="SAPBEXaggItemX 3 2 7 2 3" xfId="34888"/>
    <cellStyle name="SAPBEXaggItemX 3 2 7 3" xfId="8968"/>
    <cellStyle name="SAPBEXaggItemX 3 2 7 4" xfId="19363"/>
    <cellStyle name="SAPBEXaggItemX 3 2 7 5" xfId="29696"/>
    <cellStyle name="SAPBEXaggItemX 3 2 8" xfId="5190"/>
    <cellStyle name="SAPBEXaggItemX 3 2 8 2" xfId="14878"/>
    <cellStyle name="SAPBEXaggItemX 3 2 8 2 2" xfId="25273"/>
    <cellStyle name="SAPBEXaggItemX 3 2 8 2 3" xfId="35606"/>
    <cellStyle name="SAPBEXaggItemX 3 2 8 3" xfId="9686"/>
    <cellStyle name="SAPBEXaggItemX 3 2 8 4" xfId="20081"/>
    <cellStyle name="SAPBEXaggItemX 3 2 8 5" xfId="30414"/>
    <cellStyle name="SAPBEXaggItemX 3 2 9" xfId="10508"/>
    <cellStyle name="SAPBEXaggItemX 3 2 9 2" xfId="20903"/>
    <cellStyle name="SAPBEXaggItemX 3 2 9 3" xfId="31236"/>
    <cellStyle name="SAPBEXaggItemX 3 3" xfId="908"/>
    <cellStyle name="SAPBEXaggItemX 3 3 10" xfId="26140"/>
    <cellStyle name="SAPBEXaggItemX 3 3 2" xfId="1894"/>
    <cellStyle name="SAPBEXaggItemX 3 3 2 2" xfId="11582"/>
    <cellStyle name="SAPBEXaggItemX 3 3 2 2 2" xfId="21977"/>
    <cellStyle name="SAPBEXaggItemX 3 3 2 2 3" xfId="32310"/>
    <cellStyle name="SAPBEXaggItemX 3 3 2 3" xfId="6390"/>
    <cellStyle name="SAPBEXaggItemX 3 3 2 4" xfId="16785"/>
    <cellStyle name="SAPBEXaggItemX 3 3 2 5" xfId="27118"/>
    <cellStyle name="SAPBEXaggItemX 3 3 3" xfId="2434"/>
    <cellStyle name="SAPBEXaggItemX 3 3 3 2" xfId="12122"/>
    <cellStyle name="SAPBEXaggItemX 3 3 3 2 2" xfId="22517"/>
    <cellStyle name="SAPBEXaggItemX 3 3 3 2 3" xfId="32850"/>
    <cellStyle name="SAPBEXaggItemX 3 3 3 3" xfId="6930"/>
    <cellStyle name="SAPBEXaggItemX 3 3 3 4" xfId="17325"/>
    <cellStyle name="SAPBEXaggItemX 3 3 3 5" xfId="27658"/>
    <cellStyle name="SAPBEXaggItemX 3 3 4" xfId="3219"/>
    <cellStyle name="SAPBEXaggItemX 3 3 4 2" xfId="12907"/>
    <cellStyle name="SAPBEXaggItemX 3 3 4 2 2" xfId="23302"/>
    <cellStyle name="SAPBEXaggItemX 3 3 4 2 3" xfId="33635"/>
    <cellStyle name="SAPBEXaggItemX 3 3 4 3" xfId="7715"/>
    <cellStyle name="SAPBEXaggItemX 3 3 4 4" xfId="18110"/>
    <cellStyle name="SAPBEXaggItemX 3 3 4 5" xfId="28443"/>
    <cellStyle name="SAPBEXaggItemX 3 3 5" xfId="3949"/>
    <cellStyle name="SAPBEXaggItemX 3 3 5 2" xfId="13637"/>
    <cellStyle name="SAPBEXaggItemX 3 3 5 2 2" xfId="24032"/>
    <cellStyle name="SAPBEXaggItemX 3 3 5 2 3" xfId="34365"/>
    <cellStyle name="SAPBEXaggItemX 3 3 5 3" xfId="8445"/>
    <cellStyle name="SAPBEXaggItemX 3 3 5 4" xfId="18840"/>
    <cellStyle name="SAPBEXaggItemX 3 3 5 5" xfId="29173"/>
    <cellStyle name="SAPBEXaggItemX 3 3 6" xfId="4560"/>
    <cellStyle name="SAPBEXaggItemX 3 3 6 2" xfId="14248"/>
    <cellStyle name="SAPBEXaggItemX 3 3 6 2 2" xfId="24643"/>
    <cellStyle name="SAPBEXaggItemX 3 3 6 2 3" xfId="34976"/>
    <cellStyle name="SAPBEXaggItemX 3 3 6 3" xfId="9056"/>
    <cellStyle name="SAPBEXaggItemX 3 3 6 4" xfId="19451"/>
    <cellStyle name="SAPBEXaggItemX 3 3 6 5" xfId="29784"/>
    <cellStyle name="SAPBEXaggItemX 3 3 7" xfId="5278"/>
    <cellStyle name="SAPBEXaggItemX 3 3 7 2" xfId="14966"/>
    <cellStyle name="SAPBEXaggItemX 3 3 7 2 2" xfId="25361"/>
    <cellStyle name="SAPBEXaggItemX 3 3 7 2 3" xfId="35694"/>
    <cellStyle name="SAPBEXaggItemX 3 3 7 3" xfId="9774"/>
    <cellStyle name="SAPBEXaggItemX 3 3 7 4" xfId="20169"/>
    <cellStyle name="SAPBEXaggItemX 3 3 7 5" xfId="30502"/>
    <cellStyle name="SAPBEXaggItemX 3 3 8" xfId="10596"/>
    <cellStyle name="SAPBEXaggItemX 3 3 8 2" xfId="20991"/>
    <cellStyle name="SAPBEXaggItemX 3 3 8 3" xfId="31324"/>
    <cellStyle name="SAPBEXaggItemX 3 3 9" xfId="15801"/>
    <cellStyle name="SAPBEXaggItemX 3 4" xfId="1582"/>
    <cellStyle name="SAPBEXaggItemX 3 4 2" xfId="11270"/>
    <cellStyle name="SAPBEXaggItemX 3 4 2 2" xfId="21665"/>
    <cellStyle name="SAPBEXaggItemX 3 4 2 3" xfId="31998"/>
    <cellStyle name="SAPBEXaggItemX 3 4 3" xfId="6078"/>
    <cellStyle name="SAPBEXaggItemX 3 4 4" xfId="16473"/>
    <cellStyle name="SAPBEXaggItemX 3 4 5" xfId="26806"/>
    <cellStyle name="SAPBEXaggItemX 3 5" xfId="1425"/>
    <cellStyle name="SAPBEXaggItemX 3 5 2" xfId="11113"/>
    <cellStyle name="SAPBEXaggItemX 3 5 2 2" xfId="21508"/>
    <cellStyle name="SAPBEXaggItemX 3 5 2 3" xfId="31841"/>
    <cellStyle name="SAPBEXaggItemX 3 5 3" xfId="5921"/>
    <cellStyle name="SAPBEXaggItemX 3 5 4" xfId="16316"/>
    <cellStyle name="SAPBEXaggItemX 3 5 5" xfId="26649"/>
    <cellStyle name="SAPBEXaggItemX 3 6" xfId="2885"/>
    <cellStyle name="SAPBEXaggItemX 3 6 2" xfId="12573"/>
    <cellStyle name="SAPBEXaggItemX 3 6 2 2" xfId="22968"/>
    <cellStyle name="SAPBEXaggItemX 3 6 2 3" xfId="33301"/>
    <cellStyle name="SAPBEXaggItemX 3 6 3" xfId="7381"/>
    <cellStyle name="SAPBEXaggItemX 3 6 4" xfId="17776"/>
    <cellStyle name="SAPBEXaggItemX 3 6 5" xfId="28109"/>
    <cellStyle name="SAPBEXaggItemX 3 7" xfId="2587"/>
    <cellStyle name="SAPBEXaggItemX 3 7 2" xfId="12275"/>
    <cellStyle name="SAPBEXaggItemX 3 7 2 2" xfId="22670"/>
    <cellStyle name="SAPBEXaggItemX 3 7 2 3" xfId="33003"/>
    <cellStyle name="SAPBEXaggItemX 3 7 3" xfId="7083"/>
    <cellStyle name="SAPBEXaggItemX 3 7 4" xfId="17478"/>
    <cellStyle name="SAPBEXaggItemX 3 7 5" xfId="27811"/>
    <cellStyle name="SAPBEXaggItemX 3 8" xfId="1982"/>
    <cellStyle name="SAPBEXaggItemX 3 8 2" xfId="11670"/>
    <cellStyle name="SAPBEXaggItemX 3 8 2 2" xfId="22065"/>
    <cellStyle name="SAPBEXaggItemX 3 8 2 3" xfId="32398"/>
    <cellStyle name="SAPBEXaggItemX 3 8 3" xfId="6478"/>
    <cellStyle name="SAPBEXaggItemX 3 8 4" xfId="16873"/>
    <cellStyle name="SAPBEXaggItemX 3 8 5" xfId="27206"/>
    <cellStyle name="SAPBEXaggItemX 3 9" xfId="1473"/>
    <cellStyle name="SAPBEXaggItemX 3 9 2" xfId="11161"/>
    <cellStyle name="SAPBEXaggItemX 3 9 2 2" xfId="21556"/>
    <cellStyle name="SAPBEXaggItemX 3 9 2 3" xfId="31889"/>
    <cellStyle name="SAPBEXaggItemX 3 9 3" xfId="5969"/>
    <cellStyle name="SAPBEXaggItemX 3 9 4" xfId="16364"/>
    <cellStyle name="SAPBEXaggItemX 3 9 5" xfId="26697"/>
    <cellStyle name="SAPBEXaggItemX 4" xfId="662"/>
    <cellStyle name="SAPBEXaggItemX 4 10" xfId="15557"/>
    <cellStyle name="SAPBEXaggItemX 4 11" xfId="25904"/>
    <cellStyle name="SAPBEXaggItemX 4 2" xfId="1079"/>
    <cellStyle name="SAPBEXaggItemX 4 2 10" xfId="26305"/>
    <cellStyle name="SAPBEXaggItemX 4 2 2" xfId="1986"/>
    <cellStyle name="SAPBEXaggItemX 4 2 2 2" xfId="11674"/>
    <cellStyle name="SAPBEXaggItemX 4 2 2 2 2" xfId="22069"/>
    <cellStyle name="SAPBEXaggItemX 4 2 2 2 3" xfId="32402"/>
    <cellStyle name="SAPBEXaggItemX 4 2 2 3" xfId="6482"/>
    <cellStyle name="SAPBEXaggItemX 4 2 2 4" xfId="16877"/>
    <cellStyle name="SAPBEXaggItemX 4 2 2 5" xfId="27210"/>
    <cellStyle name="SAPBEXaggItemX 4 2 3" xfId="2603"/>
    <cellStyle name="SAPBEXaggItemX 4 2 3 2" xfId="12291"/>
    <cellStyle name="SAPBEXaggItemX 4 2 3 2 2" xfId="22686"/>
    <cellStyle name="SAPBEXaggItemX 4 2 3 2 3" xfId="33019"/>
    <cellStyle name="SAPBEXaggItemX 4 2 3 3" xfId="7099"/>
    <cellStyle name="SAPBEXaggItemX 4 2 3 4" xfId="17494"/>
    <cellStyle name="SAPBEXaggItemX 4 2 3 5" xfId="27827"/>
    <cellStyle name="SAPBEXaggItemX 4 2 4" xfId="3390"/>
    <cellStyle name="SAPBEXaggItemX 4 2 4 2" xfId="13078"/>
    <cellStyle name="SAPBEXaggItemX 4 2 4 2 2" xfId="23473"/>
    <cellStyle name="SAPBEXaggItemX 4 2 4 2 3" xfId="33806"/>
    <cellStyle name="SAPBEXaggItemX 4 2 4 3" xfId="7886"/>
    <cellStyle name="SAPBEXaggItemX 4 2 4 4" xfId="18281"/>
    <cellStyle name="SAPBEXaggItemX 4 2 4 5" xfId="28614"/>
    <cellStyle name="SAPBEXaggItemX 4 2 5" xfId="4078"/>
    <cellStyle name="SAPBEXaggItemX 4 2 5 2" xfId="13766"/>
    <cellStyle name="SAPBEXaggItemX 4 2 5 2 2" xfId="24161"/>
    <cellStyle name="SAPBEXaggItemX 4 2 5 2 3" xfId="34494"/>
    <cellStyle name="SAPBEXaggItemX 4 2 5 3" xfId="8574"/>
    <cellStyle name="SAPBEXaggItemX 4 2 5 4" xfId="18969"/>
    <cellStyle name="SAPBEXaggItemX 4 2 5 5" xfId="29302"/>
    <cellStyle name="SAPBEXaggItemX 4 2 6" xfId="4722"/>
    <cellStyle name="SAPBEXaggItemX 4 2 6 2" xfId="14410"/>
    <cellStyle name="SAPBEXaggItemX 4 2 6 2 2" xfId="24805"/>
    <cellStyle name="SAPBEXaggItemX 4 2 6 2 3" xfId="35138"/>
    <cellStyle name="SAPBEXaggItemX 4 2 6 3" xfId="9218"/>
    <cellStyle name="SAPBEXaggItemX 4 2 6 4" xfId="19613"/>
    <cellStyle name="SAPBEXaggItemX 4 2 6 5" xfId="29946"/>
    <cellStyle name="SAPBEXaggItemX 4 2 7" xfId="5441"/>
    <cellStyle name="SAPBEXaggItemX 4 2 7 2" xfId="15129"/>
    <cellStyle name="SAPBEXaggItemX 4 2 7 2 2" xfId="25524"/>
    <cellStyle name="SAPBEXaggItemX 4 2 7 2 3" xfId="35857"/>
    <cellStyle name="SAPBEXaggItemX 4 2 7 3" xfId="9937"/>
    <cellStyle name="SAPBEXaggItemX 4 2 7 4" xfId="20332"/>
    <cellStyle name="SAPBEXaggItemX 4 2 7 5" xfId="30665"/>
    <cellStyle name="SAPBEXaggItemX 4 2 8" xfId="10767"/>
    <cellStyle name="SAPBEXaggItemX 4 2 8 2" xfId="21162"/>
    <cellStyle name="SAPBEXaggItemX 4 2 8 3" xfId="31495"/>
    <cellStyle name="SAPBEXaggItemX 4 2 9" xfId="15971"/>
    <cellStyle name="SAPBEXaggItemX 4 3" xfId="1660"/>
    <cellStyle name="SAPBEXaggItemX 4 3 2" xfId="11348"/>
    <cellStyle name="SAPBEXaggItemX 4 3 2 2" xfId="21743"/>
    <cellStyle name="SAPBEXaggItemX 4 3 2 3" xfId="32076"/>
    <cellStyle name="SAPBEXaggItemX 4 3 3" xfId="6156"/>
    <cellStyle name="SAPBEXaggItemX 4 3 4" xfId="16551"/>
    <cellStyle name="SAPBEXaggItemX 4 3 5" xfId="26884"/>
    <cellStyle name="SAPBEXaggItemX 4 4" xfId="1339"/>
    <cellStyle name="SAPBEXaggItemX 4 4 2" xfId="11027"/>
    <cellStyle name="SAPBEXaggItemX 4 4 2 2" xfId="21422"/>
    <cellStyle name="SAPBEXaggItemX 4 4 2 3" xfId="31755"/>
    <cellStyle name="SAPBEXaggItemX 4 4 3" xfId="5835"/>
    <cellStyle name="SAPBEXaggItemX 4 4 4" xfId="16230"/>
    <cellStyle name="SAPBEXaggItemX 4 4 5" xfId="26563"/>
    <cellStyle name="SAPBEXaggItemX 4 5" xfId="2973"/>
    <cellStyle name="SAPBEXaggItemX 4 5 2" xfId="12661"/>
    <cellStyle name="SAPBEXaggItemX 4 5 2 2" xfId="23056"/>
    <cellStyle name="SAPBEXaggItemX 4 5 2 3" xfId="33389"/>
    <cellStyle name="SAPBEXaggItemX 4 5 3" xfId="7469"/>
    <cellStyle name="SAPBEXaggItemX 4 5 4" xfId="17864"/>
    <cellStyle name="SAPBEXaggItemX 4 5 5" xfId="28197"/>
    <cellStyle name="SAPBEXaggItemX 4 6" xfId="3705"/>
    <cellStyle name="SAPBEXaggItemX 4 6 2" xfId="13393"/>
    <cellStyle name="SAPBEXaggItemX 4 6 2 2" xfId="23788"/>
    <cellStyle name="SAPBEXaggItemX 4 6 2 3" xfId="34121"/>
    <cellStyle name="SAPBEXaggItemX 4 6 3" xfId="8201"/>
    <cellStyle name="SAPBEXaggItemX 4 6 4" xfId="18596"/>
    <cellStyle name="SAPBEXaggItemX 4 6 5" xfId="28929"/>
    <cellStyle name="SAPBEXaggItemX 4 7" xfId="4316"/>
    <cellStyle name="SAPBEXaggItemX 4 7 2" xfId="14004"/>
    <cellStyle name="SAPBEXaggItemX 4 7 2 2" xfId="24399"/>
    <cellStyle name="SAPBEXaggItemX 4 7 2 3" xfId="34732"/>
    <cellStyle name="SAPBEXaggItemX 4 7 3" xfId="8812"/>
    <cellStyle name="SAPBEXaggItemX 4 7 4" xfId="19207"/>
    <cellStyle name="SAPBEXaggItemX 4 7 5" xfId="29540"/>
    <cellStyle name="SAPBEXaggItemX 4 8" xfId="5032"/>
    <cellStyle name="SAPBEXaggItemX 4 8 2" xfId="14720"/>
    <cellStyle name="SAPBEXaggItemX 4 8 2 2" xfId="25115"/>
    <cellStyle name="SAPBEXaggItemX 4 8 2 3" xfId="35448"/>
    <cellStyle name="SAPBEXaggItemX 4 8 3" xfId="9528"/>
    <cellStyle name="SAPBEXaggItemX 4 8 4" xfId="19923"/>
    <cellStyle name="SAPBEXaggItemX 4 8 5" xfId="30256"/>
    <cellStyle name="SAPBEXaggItemX 4 9" xfId="10350"/>
    <cellStyle name="SAPBEXaggItemX 4 9 2" xfId="20745"/>
    <cellStyle name="SAPBEXaggItemX 4 9 3" xfId="31078"/>
    <cellStyle name="SAPBEXaggItemX 5" xfId="759"/>
    <cellStyle name="SAPBEXaggItemX 5 10" xfId="15653"/>
    <cellStyle name="SAPBEXaggItemX 5 11" xfId="26001"/>
    <cellStyle name="SAPBEXaggItemX 5 2" xfId="1176"/>
    <cellStyle name="SAPBEXaggItemX 5 2 10" xfId="26402"/>
    <cellStyle name="SAPBEXaggItemX 5 2 2" xfId="2082"/>
    <cellStyle name="SAPBEXaggItemX 5 2 2 2" xfId="11770"/>
    <cellStyle name="SAPBEXaggItemX 5 2 2 2 2" xfId="22165"/>
    <cellStyle name="SAPBEXaggItemX 5 2 2 2 3" xfId="32498"/>
    <cellStyle name="SAPBEXaggItemX 5 2 2 3" xfId="6578"/>
    <cellStyle name="SAPBEXaggItemX 5 2 2 4" xfId="16973"/>
    <cellStyle name="SAPBEXaggItemX 5 2 2 5" xfId="27306"/>
    <cellStyle name="SAPBEXaggItemX 5 2 3" xfId="2699"/>
    <cellStyle name="SAPBEXaggItemX 5 2 3 2" xfId="12387"/>
    <cellStyle name="SAPBEXaggItemX 5 2 3 2 2" xfId="22782"/>
    <cellStyle name="SAPBEXaggItemX 5 2 3 2 3" xfId="33115"/>
    <cellStyle name="SAPBEXaggItemX 5 2 3 3" xfId="7195"/>
    <cellStyle name="SAPBEXaggItemX 5 2 3 4" xfId="17590"/>
    <cellStyle name="SAPBEXaggItemX 5 2 3 5" xfId="27923"/>
    <cellStyle name="SAPBEXaggItemX 5 2 4" xfId="3487"/>
    <cellStyle name="SAPBEXaggItemX 5 2 4 2" xfId="13175"/>
    <cellStyle name="SAPBEXaggItemX 5 2 4 2 2" xfId="23570"/>
    <cellStyle name="SAPBEXaggItemX 5 2 4 2 3" xfId="33903"/>
    <cellStyle name="SAPBEXaggItemX 5 2 4 3" xfId="7983"/>
    <cellStyle name="SAPBEXaggItemX 5 2 4 4" xfId="18378"/>
    <cellStyle name="SAPBEXaggItemX 5 2 4 5" xfId="28711"/>
    <cellStyle name="SAPBEXaggItemX 5 2 5" xfId="4174"/>
    <cellStyle name="SAPBEXaggItemX 5 2 5 2" xfId="13862"/>
    <cellStyle name="SAPBEXaggItemX 5 2 5 2 2" xfId="24257"/>
    <cellStyle name="SAPBEXaggItemX 5 2 5 2 3" xfId="34590"/>
    <cellStyle name="SAPBEXaggItemX 5 2 5 3" xfId="8670"/>
    <cellStyle name="SAPBEXaggItemX 5 2 5 4" xfId="19065"/>
    <cellStyle name="SAPBEXaggItemX 5 2 5 5" xfId="29398"/>
    <cellStyle name="SAPBEXaggItemX 5 2 6" xfId="4818"/>
    <cellStyle name="SAPBEXaggItemX 5 2 6 2" xfId="14506"/>
    <cellStyle name="SAPBEXaggItemX 5 2 6 2 2" xfId="24901"/>
    <cellStyle name="SAPBEXaggItemX 5 2 6 2 3" xfId="35234"/>
    <cellStyle name="SAPBEXaggItemX 5 2 6 3" xfId="9314"/>
    <cellStyle name="SAPBEXaggItemX 5 2 6 4" xfId="19709"/>
    <cellStyle name="SAPBEXaggItemX 5 2 6 5" xfId="30042"/>
    <cellStyle name="SAPBEXaggItemX 5 2 7" xfId="5538"/>
    <cellStyle name="SAPBEXaggItemX 5 2 7 2" xfId="15226"/>
    <cellStyle name="SAPBEXaggItemX 5 2 7 2 2" xfId="25621"/>
    <cellStyle name="SAPBEXaggItemX 5 2 7 2 3" xfId="35954"/>
    <cellStyle name="SAPBEXaggItemX 5 2 7 3" xfId="10034"/>
    <cellStyle name="SAPBEXaggItemX 5 2 7 4" xfId="20429"/>
    <cellStyle name="SAPBEXaggItemX 5 2 7 5" xfId="30762"/>
    <cellStyle name="SAPBEXaggItemX 5 2 8" xfId="10864"/>
    <cellStyle name="SAPBEXaggItemX 5 2 8 2" xfId="21259"/>
    <cellStyle name="SAPBEXaggItemX 5 2 8 3" xfId="31592"/>
    <cellStyle name="SAPBEXaggItemX 5 2 9" xfId="16067"/>
    <cellStyle name="SAPBEXaggItemX 5 3" xfId="1756"/>
    <cellStyle name="SAPBEXaggItemX 5 3 2" xfId="11444"/>
    <cellStyle name="SAPBEXaggItemX 5 3 2 2" xfId="21839"/>
    <cellStyle name="SAPBEXaggItemX 5 3 2 3" xfId="32172"/>
    <cellStyle name="SAPBEXaggItemX 5 3 3" xfId="6252"/>
    <cellStyle name="SAPBEXaggItemX 5 3 4" xfId="16647"/>
    <cellStyle name="SAPBEXaggItemX 5 3 5" xfId="26980"/>
    <cellStyle name="SAPBEXaggItemX 5 4" xfId="2286"/>
    <cellStyle name="SAPBEXaggItemX 5 4 2" xfId="11974"/>
    <cellStyle name="SAPBEXaggItemX 5 4 2 2" xfId="22369"/>
    <cellStyle name="SAPBEXaggItemX 5 4 2 3" xfId="32702"/>
    <cellStyle name="SAPBEXaggItemX 5 4 3" xfId="6782"/>
    <cellStyle name="SAPBEXaggItemX 5 4 4" xfId="17177"/>
    <cellStyle name="SAPBEXaggItemX 5 4 5" xfId="27510"/>
    <cellStyle name="SAPBEXaggItemX 5 5" xfId="3070"/>
    <cellStyle name="SAPBEXaggItemX 5 5 2" xfId="12758"/>
    <cellStyle name="SAPBEXaggItemX 5 5 2 2" xfId="23153"/>
    <cellStyle name="SAPBEXaggItemX 5 5 2 3" xfId="33486"/>
    <cellStyle name="SAPBEXaggItemX 5 5 3" xfId="7566"/>
    <cellStyle name="SAPBEXaggItemX 5 5 4" xfId="17961"/>
    <cellStyle name="SAPBEXaggItemX 5 5 5" xfId="28294"/>
    <cellStyle name="SAPBEXaggItemX 5 6" xfId="3801"/>
    <cellStyle name="SAPBEXaggItemX 5 6 2" xfId="13489"/>
    <cellStyle name="SAPBEXaggItemX 5 6 2 2" xfId="23884"/>
    <cellStyle name="SAPBEXaggItemX 5 6 2 3" xfId="34217"/>
    <cellStyle name="SAPBEXaggItemX 5 6 3" xfId="8297"/>
    <cellStyle name="SAPBEXaggItemX 5 6 4" xfId="18692"/>
    <cellStyle name="SAPBEXaggItemX 5 6 5" xfId="29025"/>
    <cellStyle name="SAPBEXaggItemX 5 7" xfId="4412"/>
    <cellStyle name="SAPBEXaggItemX 5 7 2" xfId="14100"/>
    <cellStyle name="SAPBEXaggItemX 5 7 2 2" xfId="24495"/>
    <cellStyle name="SAPBEXaggItemX 5 7 2 3" xfId="34828"/>
    <cellStyle name="SAPBEXaggItemX 5 7 3" xfId="8908"/>
    <cellStyle name="SAPBEXaggItemX 5 7 4" xfId="19303"/>
    <cellStyle name="SAPBEXaggItemX 5 7 5" xfId="29636"/>
    <cellStyle name="SAPBEXaggItemX 5 8" xfId="5129"/>
    <cellStyle name="SAPBEXaggItemX 5 8 2" xfId="14817"/>
    <cellStyle name="SAPBEXaggItemX 5 8 2 2" xfId="25212"/>
    <cellStyle name="SAPBEXaggItemX 5 8 2 3" xfId="35545"/>
    <cellStyle name="SAPBEXaggItemX 5 8 3" xfId="9625"/>
    <cellStyle name="SAPBEXaggItemX 5 8 4" xfId="20020"/>
    <cellStyle name="SAPBEXaggItemX 5 8 5" xfId="30353"/>
    <cellStyle name="SAPBEXaggItemX 5 9" xfId="10447"/>
    <cellStyle name="SAPBEXaggItemX 5 9 2" xfId="20842"/>
    <cellStyle name="SAPBEXaggItemX 5 9 3" xfId="31175"/>
    <cellStyle name="SAPBEXaggItemX 6" xfId="1057"/>
    <cellStyle name="SAPBEXaggItemX 6 2" xfId="2583"/>
    <cellStyle name="SAPBEXaggItemX 6 2 2" xfId="12271"/>
    <cellStyle name="SAPBEXaggItemX 6 2 2 2" xfId="22666"/>
    <cellStyle name="SAPBEXaggItemX 6 2 2 3" xfId="32999"/>
    <cellStyle name="SAPBEXaggItemX 6 2 3" xfId="7079"/>
    <cellStyle name="SAPBEXaggItemX 6 2 4" xfId="17474"/>
    <cellStyle name="SAPBEXaggItemX 6 2 5" xfId="27807"/>
    <cellStyle name="SAPBEXaggItemX 6 3" xfId="3368"/>
    <cellStyle name="SAPBEXaggItemX 6 3 2" xfId="13056"/>
    <cellStyle name="SAPBEXaggItemX 6 3 2 2" xfId="23451"/>
    <cellStyle name="SAPBEXaggItemX 6 3 2 3" xfId="33784"/>
    <cellStyle name="SAPBEXaggItemX 6 3 3" xfId="7864"/>
    <cellStyle name="SAPBEXaggItemX 6 3 4" xfId="18259"/>
    <cellStyle name="SAPBEXaggItemX 6 3 5" xfId="28592"/>
    <cellStyle name="SAPBEXaggItemX 6 4" xfId="4709"/>
    <cellStyle name="SAPBEXaggItemX 6 4 2" xfId="14397"/>
    <cellStyle name="SAPBEXaggItemX 6 4 2 2" xfId="24792"/>
    <cellStyle name="SAPBEXaggItemX 6 4 2 3" xfId="35125"/>
    <cellStyle name="SAPBEXaggItemX 6 4 3" xfId="9205"/>
    <cellStyle name="SAPBEXaggItemX 6 4 4" xfId="19600"/>
    <cellStyle name="SAPBEXaggItemX 6 4 5" xfId="29933"/>
    <cellStyle name="SAPBEXaggItemX 6 5" xfId="5427"/>
    <cellStyle name="SAPBEXaggItemX 6 5 2" xfId="15115"/>
    <cellStyle name="SAPBEXaggItemX 6 5 2 2" xfId="25510"/>
    <cellStyle name="SAPBEXaggItemX 6 5 2 3" xfId="35843"/>
    <cellStyle name="SAPBEXaggItemX 6 5 3" xfId="9923"/>
    <cellStyle name="SAPBEXaggItemX 6 5 4" xfId="20318"/>
    <cellStyle name="SAPBEXaggItemX 6 5 5" xfId="30651"/>
    <cellStyle name="SAPBEXaggItemX 6 6" xfId="10745"/>
    <cellStyle name="SAPBEXaggItemX 6 6 2" xfId="21140"/>
    <cellStyle name="SAPBEXaggItemX 6 6 3" xfId="31473"/>
    <cellStyle name="SAPBEXaggItemX 6 7" xfId="5795"/>
    <cellStyle name="SAPBEXaggItemX 6 8" xfId="15950"/>
    <cellStyle name="SAPBEXaggItemX 6 9" xfId="26289"/>
    <cellStyle name="SAPBEXaggItemX 7" xfId="1519"/>
    <cellStyle name="SAPBEXaggItemX 7 2" xfId="11207"/>
    <cellStyle name="SAPBEXaggItemX 7 2 2" xfId="21602"/>
    <cellStyle name="SAPBEXaggItemX 7 2 3" xfId="31935"/>
    <cellStyle name="SAPBEXaggItemX 7 3" xfId="6015"/>
    <cellStyle name="SAPBEXaggItemX 7 4" xfId="16410"/>
    <cellStyle name="SAPBEXaggItemX 7 5" xfId="26743"/>
    <cellStyle name="SAPBEXaggItemX 8" xfId="4060"/>
    <cellStyle name="SAPBEXaggItemX 8 2" xfId="13748"/>
    <cellStyle name="SAPBEXaggItemX 8 2 2" xfId="24143"/>
    <cellStyle name="SAPBEXaggItemX 8 2 3" xfId="34476"/>
    <cellStyle name="SAPBEXaggItemX 8 3" xfId="8556"/>
    <cellStyle name="SAPBEXaggItemX 8 4" xfId="18951"/>
    <cellStyle name="SAPBEXaggItemX 8 5" xfId="29284"/>
    <cellStyle name="SAPBEXaggItemX 9" xfId="10175"/>
    <cellStyle name="SAPBEXaggItemX 9 2" xfId="20570"/>
    <cellStyle name="SAPBEXaggItemX 9 3" xfId="30903"/>
    <cellStyle name="SAPBEXchaText" xfId="469"/>
    <cellStyle name="SAPBEXexcBad7" xfId="470"/>
    <cellStyle name="SAPBEXexcBad7 10" xfId="15394"/>
    <cellStyle name="SAPBEXexcBad7 11" xfId="15384"/>
    <cellStyle name="SAPBEXexcBad7 2" xfId="532"/>
    <cellStyle name="SAPBEXexcBad7 2 10" xfId="25780"/>
    <cellStyle name="SAPBEXexcBad7 2 2" xfId="614"/>
    <cellStyle name="SAPBEXexcBad7 2 2 10" xfId="10302"/>
    <cellStyle name="SAPBEXexcBad7 2 2 10 2" xfId="20697"/>
    <cellStyle name="SAPBEXexcBad7 2 2 10 3" xfId="31030"/>
    <cellStyle name="SAPBEXexcBad7 2 2 11" xfId="15511"/>
    <cellStyle name="SAPBEXexcBad7 2 2 12" xfId="25862"/>
    <cellStyle name="SAPBEXexcBad7 2 2 2" xfId="860"/>
    <cellStyle name="SAPBEXexcBad7 2 2 2 10" xfId="15753"/>
    <cellStyle name="SAPBEXexcBad7 2 2 2 11" xfId="26096"/>
    <cellStyle name="SAPBEXexcBad7 2 2 2 2" xfId="1272"/>
    <cellStyle name="SAPBEXexcBad7 2 2 2 2 10" xfId="26496"/>
    <cellStyle name="SAPBEXexcBad7 2 2 2 2 2" xfId="2176"/>
    <cellStyle name="SAPBEXexcBad7 2 2 2 2 2 2" xfId="11864"/>
    <cellStyle name="SAPBEXexcBad7 2 2 2 2 2 2 2" xfId="22259"/>
    <cellStyle name="SAPBEXexcBad7 2 2 2 2 2 2 3" xfId="32592"/>
    <cellStyle name="SAPBEXexcBad7 2 2 2 2 2 3" xfId="6672"/>
    <cellStyle name="SAPBEXexcBad7 2 2 2 2 2 4" xfId="17067"/>
    <cellStyle name="SAPBEXexcBad7 2 2 2 2 2 5" xfId="27400"/>
    <cellStyle name="SAPBEXexcBad7 2 2 2 2 3" xfId="2795"/>
    <cellStyle name="SAPBEXexcBad7 2 2 2 2 3 2" xfId="12483"/>
    <cellStyle name="SAPBEXexcBad7 2 2 2 2 3 2 2" xfId="22878"/>
    <cellStyle name="SAPBEXexcBad7 2 2 2 2 3 2 3" xfId="33211"/>
    <cellStyle name="SAPBEXexcBad7 2 2 2 2 3 3" xfId="7291"/>
    <cellStyle name="SAPBEXexcBad7 2 2 2 2 3 4" xfId="17686"/>
    <cellStyle name="SAPBEXexcBad7 2 2 2 2 3 5" xfId="28019"/>
    <cellStyle name="SAPBEXexcBad7 2 2 2 2 4" xfId="3583"/>
    <cellStyle name="SAPBEXexcBad7 2 2 2 2 4 2" xfId="13271"/>
    <cellStyle name="SAPBEXexcBad7 2 2 2 2 4 2 2" xfId="23666"/>
    <cellStyle name="SAPBEXexcBad7 2 2 2 2 4 2 3" xfId="33999"/>
    <cellStyle name="SAPBEXexcBad7 2 2 2 2 4 3" xfId="8079"/>
    <cellStyle name="SAPBEXexcBad7 2 2 2 2 4 4" xfId="18474"/>
    <cellStyle name="SAPBEXexcBad7 2 2 2 2 4 5" xfId="28807"/>
    <cellStyle name="SAPBEXexcBad7 2 2 2 2 5" xfId="4270"/>
    <cellStyle name="SAPBEXexcBad7 2 2 2 2 5 2" xfId="13958"/>
    <cellStyle name="SAPBEXexcBad7 2 2 2 2 5 2 2" xfId="24353"/>
    <cellStyle name="SAPBEXexcBad7 2 2 2 2 5 2 3" xfId="34686"/>
    <cellStyle name="SAPBEXexcBad7 2 2 2 2 5 3" xfId="8766"/>
    <cellStyle name="SAPBEXexcBad7 2 2 2 2 5 4" xfId="19161"/>
    <cellStyle name="SAPBEXexcBad7 2 2 2 2 5 5" xfId="29494"/>
    <cellStyle name="SAPBEXexcBad7 2 2 2 2 6" xfId="4914"/>
    <cellStyle name="SAPBEXexcBad7 2 2 2 2 6 2" xfId="14602"/>
    <cellStyle name="SAPBEXexcBad7 2 2 2 2 6 2 2" xfId="24997"/>
    <cellStyle name="SAPBEXexcBad7 2 2 2 2 6 2 3" xfId="35330"/>
    <cellStyle name="SAPBEXexcBad7 2 2 2 2 6 3" xfId="9410"/>
    <cellStyle name="SAPBEXexcBad7 2 2 2 2 6 4" xfId="19805"/>
    <cellStyle name="SAPBEXexcBad7 2 2 2 2 6 5" xfId="30138"/>
    <cellStyle name="SAPBEXexcBad7 2 2 2 2 7" xfId="5634"/>
    <cellStyle name="SAPBEXexcBad7 2 2 2 2 7 2" xfId="15322"/>
    <cellStyle name="SAPBEXexcBad7 2 2 2 2 7 2 2" xfId="25717"/>
    <cellStyle name="SAPBEXexcBad7 2 2 2 2 7 2 3" xfId="36050"/>
    <cellStyle name="SAPBEXexcBad7 2 2 2 2 7 3" xfId="10130"/>
    <cellStyle name="SAPBEXexcBad7 2 2 2 2 7 4" xfId="20525"/>
    <cellStyle name="SAPBEXexcBad7 2 2 2 2 7 5" xfId="30858"/>
    <cellStyle name="SAPBEXexcBad7 2 2 2 2 8" xfId="10960"/>
    <cellStyle name="SAPBEXexcBad7 2 2 2 2 8 2" xfId="21355"/>
    <cellStyle name="SAPBEXexcBad7 2 2 2 2 8 3" xfId="31688"/>
    <cellStyle name="SAPBEXexcBad7 2 2 2 2 9" xfId="16163"/>
    <cellStyle name="SAPBEXexcBad7 2 2 2 3" xfId="1850"/>
    <cellStyle name="SAPBEXexcBad7 2 2 2 3 2" xfId="11538"/>
    <cellStyle name="SAPBEXexcBad7 2 2 2 3 2 2" xfId="21933"/>
    <cellStyle name="SAPBEXexcBad7 2 2 2 3 2 3" xfId="32266"/>
    <cellStyle name="SAPBEXexcBad7 2 2 2 3 3" xfId="6346"/>
    <cellStyle name="SAPBEXexcBad7 2 2 2 3 4" xfId="16741"/>
    <cellStyle name="SAPBEXexcBad7 2 2 2 3 5" xfId="27074"/>
    <cellStyle name="SAPBEXexcBad7 2 2 2 4" xfId="2386"/>
    <cellStyle name="SAPBEXexcBad7 2 2 2 4 2" xfId="12074"/>
    <cellStyle name="SAPBEXexcBad7 2 2 2 4 2 2" xfId="22469"/>
    <cellStyle name="SAPBEXexcBad7 2 2 2 4 2 3" xfId="32802"/>
    <cellStyle name="SAPBEXexcBad7 2 2 2 4 3" xfId="6882"/>
    <cellStyle name="SAPBEXexcBad7 2 2 2 4 4" xfId="17277"/>
    <cellStyle name="SAPBEXexcBad7 2 2 2 4 5" xfId="27610"/>
    <cellStyle name="SAPBEXexcBad7 2 2 2 5" xfId="3171"/>
    <cellStyle name="SAPBEXexcBad7 2 2 2 5 2" xfId="12859"/>
    <cellStyle name="SAPBEXexcBad7 2 2 2 5 2 2" xfId="23254"/>
    <cellStyle name="SAPBEXexcBad7 2 2 2 5 2 3" xfId="33587"/>
    <cellStyle name="SAPBEXexcBad7 2 2 2 5 3" xfId="7667"/>
    <cellStyle name="SAPBEXexcBad7 2 2 2 5 4" xfId="18062"/>
    <cellStyle name="SAPBEXexcBad7 2 2 2 5 5" xfId="28395"/>
    <cellStyle name="SAPBEXexcBad7 2 2 2 6" xfId="3901"/>
    <cellStyle name="SAPBEXexcBad7 2 2 2 6 2" xfId="13589"/>
    <cellStyle name="SAPBEXexcBad7 2 2 2 6 2 2" xfId="23984"/>
    <cellStyle name="SAPBEXexcBad7 2 2 2 6 2 3" xfId="34317"/>
    <cellStyle name="SAPBEXexcBad7 2 2 2 6 3" xfId="8397"/>
    <cellStyle name="SAPBEXexcBad7 2 2 2 6 4" xfId="18792"/>
    <cellStyle name="SAPBEXexcBad7 2 2 2 6 5" xfId="29125"/>
    <cellStyle name="SAPBEXexcBad7 2 2 2 7" xfId="4512"/>
    <cellStyle name="SAPBEXexcBad7 2 2 2 7 2" xfId="14200"/>
    <cellStyle name="SAPBEXexcBad7 2 2 2 7 2 2" xfId="24595"/>
    <cellStyle name="SAPBEXexcBad7 2 2 2 7 2 3" xfId="34928"/>
    <cellStyle name="SAPBEXexcBad7 2 2 2 7 3" xfId="9008"/>
    <cellStyle name="SAPBEXexcBad7 2 2 2 7 4" xfId="19403"/>
    <cellStyle name="SAPBEXexcBad7 2 2 2 7 5" xfId="29736"/>
    <cellStyle name="SAPBEXexcBad7 2 2 2 8" xfId="5230"/>
    <cellStyle name="SAPBEXexcBad7 2 2 2 8 2" xfId="14918"/>
    <cellStyle name="SAPBEXexcBad7 2 2 2 8 2 2" xfId="25313"/>
    <cellStyle name="SAPBEXexcBad7 2 2 2 8 2 3" xfId="35646"/>
    <cellStyle name="SAPBEXexcBad7 2 2 2 8 3" xfId="9726"/>
    <cellStyle name="SAPBEXexcBad7 2 2 2 8 4" xfId="20121"/>
    <cellStyle name="SAPBEXexcBad7 2 2 2 8 5" xfId="30454"/>
    <cellStyle name="SAPBEXexcBad7 2 2 2 9" xfId="10548"/>
    <cellStyle name="SAPBEXexcBad7 2 2 2 9 2" xfId="20943"/>
    <cellStyle name="SAPBEXexcBad7 2 2 2 9 3" xfId="31276"/>
    <cellStyle name="SAPBEXexcBad7 2 2 3" xfId="948"/>
    <cellStyle name="SAPBEXexcBad7 2 2 3 10" xfId="26180"/>
    <cellStyle name="SAPBEXexcBad7 2 2 3 2" xfId="1934"/>
    <cellStyle name="SAPBEXexcBad7 2 2 3 2 2" xfId="11622"/>
    <cellStyle name="SAPBEXexcBad7 2 2 3 2 2 2" xfId="22017"/>
    <cellStyle name="SAPBEXexcBad7 2 2 3 2 2 3" xfId="32350"/>
    <cellStyle name="SAPBEXexcBad7 2 2 3 2 3" xfId="6430"/>
    <cellStyle name="SAPBEXexcBad7 2 2 3 2 4" xfId="16825"/>
    <cellStyle name="SAPBEXexcBad7 2 2 3 2 5" xfId="27158"/>
    <cellStyle name="SAPBEXexcBad7 2 2 3 3" xfId="2474"/>
    <cellStyle name="SAPBEXexcBad7 2 2 3 3 2" xfId="12162"/>
    <cellStyle name="SAPBEXexcBad7 2 2 3 3 2 2" xfId="22557"/>
    <cellStyle name="SAPBEXexcBad7 2 2 3 3 2 3" xfId="32890"/>
    <cellStyle name="SAPBEXexcBad7 2 2 3 3 3" xfId="6970"/>
    <cellStyle name="SAPBEXexcBad7 2 2 3 3 4" xfId="17365"/>
    <cellStyle name="SAPBEXexcBad7 2 2 3 3 5" xfId="27698"/>
    <cellStyle name="SAPBEXexcBad7 2 2 3 4" xfId="3259"/>
    <cellStyle name="SAPBEXexcBad7 2 2 3 4 2" xfId="12947"/>
    <cellStyle name="SAPBEXexcBad7 2 2 3 4 2 2" xfId="23342"/>
    <cellStyle name="SAPBEXexcBad7 2 2 3 4 2 3" xfId="33675"/>
    <cellStyle name="SAPBEXexcBad7 2 2 3 4 3" xfId="7755"/>
    <cellStyle name="SAPBEXexcBad7 2 2 3 4 4" xfId="18150"/>
    <cellStyle name="SAPBEXexcBad7 2 2 3 4 5" xfId="28483"/>
    <cellStyle name="SAPBEXexcBad7 2 2 3 5" xfId="3989"/>
    <cellStyle name="SAPBEXexcBad7 2 2 3 5 2" xfId="13677"/>
    <cellStyle name="SAPBEXexcBad7 2 2 3 5 2 2" xfId="24072"/>
    <cellStyle name="SAPBEXexcBad7 2 2 3 5 2 3" xfId="34405"/>
    <cellStyle name="SAPBEXexcBad7 2 2 3 5 3" xfId="8485"/>
    <cellStyle name="SAPBEXexcBad7 2 2 3 5 4" xfId="18880"/>
    <cellStyle name="SAPBEXexcBad7 2 2 3 5 5" xfId="29213"/>
    <cellStyle name="SAPBEXexcBad7 2 2 3 6" xfId="4600"/>
    <cellStyle name="SAPBEXexcBad7 2 2 3 6 2" xfId="14288"/>
    <cellStyle name="SAPBEXexcBad7 2 2 3 6 2 2" xfId="24683"/>
    <cellStyle name="SAPBEXexcBad7 2 2 3 6 2 3" xfId="35016"/>
    <cellStyle name="SAPBEXexcBad7 2 2 3 6 3" xfId="9096"/>
    <cellStyle name="SAPBEXexcBad7 2 2 3 6 4" xfId="19491"/>
    <cellStyle name="SAPBEXexcBad7 2 2 3 6 5" xfId="29824"/>
    <cellStyle name="SAPBEXexcBad7 2 2 3 7" xfId="5318"/>
    <cellStyle name="SAPBEXexcBad7 2 2 3 7 2" xfId="15006"/>
    <cellStyle name="SAPBEXexcBad7 2 2 3 7 2 2" xfId="25401"/>
    <cellStyle name="SAPBEXexcBad7 2 2 3 7 2 3" xfId="35734"/>
    <cellStyle name="SAPBEXexcBad7 2 2 3 7 3" xfId="9814"/>
    <cellStyle name="SAPBEXexcBad7 2 2 3 7 4" xfId="20209"/>
    <cellStyle name="SAPBEXexcBad7 2 2 3 7 5" xfId="30542"/>
    <cellStyle name="SAPBEXexcBad7 2 2 3 8" xfId="10636"/>
    <cellStyle name="SAPBEXexcBad7 2 2 3 8 2" xfId="21031"/>
    <cellStyle name="SAPBEXexcBad7 2 2 3 8 3" xfId="31364"/>
    <cellStyle name="SAPBEXexcBad7 2 2 3 9" xfId="15841"/>
    <cellStyle name="SAPBEXexcBad7 2 2 4" xfId="1622"/>
    <cellStyle name="SAPBEXexcBad7 2 2 4 2" xfId="11310"/>
    <cellStyle name="SAPBEXexcBad7 2 2 4 2 2" xfId="21705"/>
    <cellStyle name="SAPBEXexcBad7 2 2 4 2 3" xfId="32038"/>
    <cellStyle name="SAPBEXexcBad7 2 2 4 3" xfId="6118"/>
    <cellStyle name="SAPBEXexcBad7 2 2 4 4" xfId="16513"/>
    <cellStyle name="SAPBEXexcBad7 2 2 4 5" xfId="26846"/>
    <cellStyle name="SAPBEXexcBad7 2 2 5" xfId="1385"/>
    <cellStyle name="SAPBEXexcBad7 2 2 5 2" xfId="11073"/>
    <cellStyle name="SAPBEXexcBad7 2 2 5 2 2" xfId="21468"/>
    <cellStyle name="SAPBEXexcBad7 2 2 5 2 3" xfId="31801"/>
    <cellStyle name="SAPBEXexcBad7 2 2 5 3" xfId="5881"/>
    <cellStyle name="SAPBEXexcBad7 2 2 5 4" xfId="16276"/>
    <cellStyle name="SAPBEXexcBad7 2 2 5 5" xfId="26609"/>
    <cellStyle name="SAPBEXexcBad7 2 2 6" xfId="2925"/>
    <cellStyle name="SAPBEXexcBad7 2 2 6 2" xfId="12613"/>
    <cellStyle name="SAPBEXexcBad7 2 2 6 2 2" xfId="23008"/>
    <cellStyle name="SAPBEXexcBad7 2 2 6 2 3" xfId="33341"/>
    <cellStyle name="SAPBEXexcBad7 2 2 6 3" xfId="7421"/>
    <cellStyle name="SAPBEXexcBad7 2 2 6 4" xfId="17816"/>
    <cellStyle name="SAPBEXexcBad7 2 2 6 5" xfId="28149"/>
    <cellStyle name="SAPBEXexcBad7 2 2 7" xfId="3659"/>
    <cellStyle name="SAPBEXexcBad7 2 2 7 2" xfId="13347"/>
    <cellStyle name="SAPBEXexcBad7 2 2 7 2 2" xfId="23742"/>
    <cellStyle name="SAPBEXexcBad7 2 2 7 2 3" xfId="34075"/>
    <cellStyle name="SAPBEXexcBad7 2 2 7 3" xfId="8155"/>
    <cellStyle name="SAPBEXexcBad7 2 2 7 4" xfId="18550"/>
    <cellStyle name="SAPBEXexcBad7 2 2 7 5" xfId="28883"/>
    <cellStyle name="SAPBEXexcBad7 2 2 8" xfId="1969"/>
    <cellStyle name="SAPBEXexcBad7 2 2 8 2" xfId="11657"/>
    <cellStyle name="SAPBEXexcBad7 2 2 8 2 2" xfId="22052"/>
    <cellStyle name="SAPBEXexcBad7 2 2 8 2 3" xfId="32385"/>
    <cellStyle name="SAPBEXexcBad7 2 2 8 3" xfId="6465"/>
    <cellStyle name="SAPBEXexcBad7 2 2 8 4" xfId="16860"/>
    <cellStyle name="SAPBEXexcBad7 2 2 8 5" xfId="27193"/>
    <cellStyle name="SAPBEXexcBad7 2 2 9" xfId="4984"/>
    <cellStyle name="SAPBEXexcBad7 2 2 9 2" xfId="14672"/>
    <cellStyle name="SAPBEXexcBad7 2 2 9 2 2" xfId="25067"/>
    <cellStyle name="SAPBEXexcBad7 2 2 9 2 3" xfId="35400"/>
    <cellStyle name="SAPBEXexcBad7 2 2 9 3" xfId="9480"/>
    <cellStyle name="SAPBEXexcBad7 2 2 9 4" xfId="19875"/>
    <cellStyle name="SAPBEXexcBad7 2 2 9 5" xfId="30208"/>
    <cellStyle name="SAPBEXexcBad7 2 3" xfId="719"/>
    <cellStyle name="SAPBEXexcBad7 2 3 10" xfId="15613"/>
    <cellStyle name="SAPBEXexcBad7 2 3 11" xfId="25961"/>
    <cellStyle name="SAPBEXexcBad7 2 3 2" xfId="1136"/>
    <cellStyle name="SAPBEXexcBad7 2 3 2 10" xfId="26362"/>
    <cellStyle name="SAPBEXexcBad7 2 3 2 2" xfId="2042"/>
    <cellStyle name="SAPBEXexcBad7 2 3 2 2 2" xfId="11730"/>
    <cellStyle name="SAPBEXexcBad7 2 3 2 2 2 2" xfId="22125"/>
    <cellStyle name="SAPBEXexcBad7 2 3 2 2 2 3" xfId="32458"/>
    <cellStyle name="SAPBEXexcBad7 2 3 2 2 3" xfId="6538"/>
    <cellStyle name="SAPBEXexcBad7 2 3 2 2 4" xfId="16933"/>
    <cellStyle name="SAPBEXexcBad7 2 3 2 2 5" xfId="27266"/>
    <cellStyle name="SAPBEXexcBad7 2 3 2 3" xfId="2659"/>
    <cellStyle name="SAPBEXexcBad7 2 3 2 3 2" xfId="12347"/>
    <cellStyle name="SAPBEXexcBad7 2 3 2 3 2 2" xfId="22742"/>
    <cellStyle name="SAPBEXexcBad7 2 3 2 3 2 3" xfId="33075"/>
    <cellStyle name="SAPBEXexcBad7 2 3 2 3 3" xfId="7155"/>
    <cellStyle name="SAPBEXexcBad7 2 3 2 3 4" xfId="17550"/>
    <cellStyle name="SAPBEXexcBad7 2 3 2 3 5" xfId="27883"/>
    <cellStyle name="SAPBEXexcBad7 2 3 2 4" xfId="3447"/>
    <cellStyle name="SAPBEXexcBad7 2 3 2 4 2" xfId="13135"/>
    <cellStyle name="SAPBEXexcBad7 2 3 2 4 2 2" xfId="23530"/>
    <cellStyle name="SAPBEXexcBad7 2 3 2 4 2 3" xfId="33863"/>
    <cellStyle name="SAPBEXexcBad7 2 3 2 4 3" xfId="7943"/>
    <cellStyle name="SAPBEXexcBad7 2 3 2 4 4" xfId="18338"/>
    <cellStyle name="SAPBEXexcBad7 2 3 2 4 5" xfId="28671"/>
    <cellStyle name="SAPBEXexcBad7 2 3 2 5" xfId="4134"/>
    <cellStyle name="SAPBEXexcBad7 2 3 2 5 2" xfId="13822"/>
    <cellStyle name="SAPBEXexcBad7 2 3 2 5 2 2" xfId="24217"/>
    <cellStyle name="SAPBEXexcBad7 2 3 2 5 2 3" xfId="34550"/>
    <cellStyle name="SAPBEXexcBad7 2 3 2 5 3" xfId="8630"/>
    <cellStyle name="SAPBEXexcBad7 2 3 2 5 4" xfId="19025"/>
    <cellStyle name="SAPBEXexcBad7 2 3 2 5 5" xfId="29358"/>
    <cellStyle name="SAPBEXexcBad7 2 3 2 6" xfId="4778"/>
    <cellStyle name="SAPBEXexcBad7 2 3 2 6 2" xfId="14466"/>
    <cellStyle name="SAPBEXexcBad7 2 3 2 6 2 2" xfId="24861"/>
    <cellStyle name="SAPBEXexcBad7 2 3 2 6 2 3" xfId="35194"/>
    <cellStyle name="SAPBEXexcBad7 2 3 2 6 3" xfId="9274"/>
    <cellStyle name="SAPBEXexcBad7 2 3 2 6 4" xfId="19669"/>
    <cellStyle name="SAPBEXexcBad7 2 3 2 6 5" xfId="30002"/>
    <cellStyle name="SAPBEXexcBad7 2 3 2 7" xfId="5498"/>
    <cellStyle name="SAPBEXexcBad7 2 3 2 7 2" xfId="15186"/>
    <cellStyle name="SAPBEXexcBad7 2 3 2 7 2 2" xfId="25581"/>
    <cellStyle name="SAPBEXexcBad7 2 3 2 7 2 3" xfId="35914"/>
    <cellStyle name="SAPBEXexcBad7 2 3 2 7 3" xfId="9994"/>
    <cellStyle name="SAPBEXexcBad7 2 3 2 7 4" xfId="20389"/>
    <cellStyle name="SAPBEXexcBad7 2 3 2 7 5" xfId="30722"/>
    <cellStyle name="SAPBEXexcBad7 2 3 2 8" xfId="10824"/>
    <cellStyle name="SAPBEXexcBad7 2 3 2 8 2" xfId="21219"/>
    <cellStyle name="SAPBEXexcBad7 2 3 2 8 3" xfId="31552"/>
    <cellStyle name="SAPBEXexcBad7 2 3 2 9" xfId="16027"/>
    <cellStyle name="SAPBEXexcBad7 2 3 3" xfId="1716"/>
    <cellStyle name="SAPBEXexcBad7 2 3 3 2" xfId="11404"/>
    <cellStyle name="SAPBEXexcBad7 2 3 3 2 2" xfId="21799"/>
    <cellStyle name="SAPBEXexcBad7 2 3 3 2 3" xfId="32132"/>
    <cellStyle name="SAPBEXexcBad7 2 3 3 3" xfId="6212"/>
    <cellStyle name="SAPBEXexcBad7 2 3 3 4" xfId="16607"/>
    <cellStyle name="SAPBEXexcBad7 2 3 3 5" xfId="26940"/>
    <cellStyle name="SAPBEXexcBad7 2 3 4" xfId="2246"/>
    <cellStyle name="SAPBEXexcBad7 2 3 4 2" xfId="11934"/>
    <cellStyle name="SAPBEXexcBad7 2 3 4 2 2" xfId="22329"/>
    <cellStyle name="SAPBEXexcBad7 2 3 4 2 3" xfId="32662"/>
    <cellStyle name="SAPBEXexcBad7 2 3 4 3" xfId="6742"/>
    <cellStyle name="SAPBEXexcBad7 2 3 4 4" xfId="17137"/>
    <cellStyle name="SAPBEXexcBad7 2 3 4 5" xfId="27470"/>
    <cellStyle name="SAPBEXexcBad7 2 3 5" xfId="3030"/>
    <cellStyle name="SAPBEXexcBad7 2 3 5 2" xfId="12718"/>
    <cellStyle name="SAPBEXexcBad7 2 3 5 2 2" xfId="23113"/>
    <cellStyle name="SAPBEXexcBad7 2 3 5 2 3" xfId="33446"/>
    <cellStyle name="SAPBEXexcBad7 2 3 5 3" xfId="7526"/>
    <cellStyle name="SAPBEXexcBad7 2 3 5 4" xfId="17921"/>
    <cellStyle name="SAPBEXexcBad7 2 3 5 5" xfId="28254"/>
    <cellStyle name="SAPBEXexcBad7 2 3 6" xfId="3761"/>
    <cellStyle name="SAPBEXexcBad7 2 3 6 2" xfId="13449"/>
    <cellStyle name="SAPBEXexcBad7 2 3 6 2 2" xfId="23844"/>
    <cellStyle name="SAPBEXexcBad7 2 3 6 2 3" xfId="34177"/>
    <cellStyle name="SAPBEXexcBad7 2 3 6 3" xfId="8257"/>
    <cellStyle name="SAPBEXexcBad7 2 3 6 4" xfId="18652"/>
    <cellStyle name="SAPBEXexcBad7 2 3 6 5" xfId="28985"/>
    <cellStyle name="SAPBEXexcBad7 2 3 7" xfId="4372"/>
    <cellStyle name="SAPBEXexcBad7 2 3 7 2" xfId="14060"/>
    <cellStyle name="SAPBEXexcBad7 2 3 7 2 2" xfId="24455"/>
    <cellStyle name="SAPBEXexcBad7 2 3 7 2 3" xfId="34788"/>
    <cellStyle name="SAPBEXexcBad7 2 3 7 3" xfId="8868"/>
    <cellStyle name="SAPBEXexcBad7 2 3 7 4" xfId="19263"/>
    <cellStyle name="SAPBEXexcBad7 2 3 7 5" xfId="29596"/>
    <cellStyle name="SAPBEXexcBad7 2 3 8" xfId="5089"/>
    <cellStyle name="SAPBEXexcBad7 2 3 8 2" xfId="14777"/>
    <cellStyle name="SAPBEXexcBad7 2 3 8 2 2" xfId="25172"/>
    <cellStyle name="SAPBEXexcBad7 2 3 8 2 3" xfId="35505"/>
    <cellStyle name="SAPBEXexcBad7 2 3 8 3" xfId="9585"/>
    <cellStyle name="SAPBEXexcBad7 2 3 8 4" xfId="19980"/>
    <cellStyle name="SAPBEXexcBad7 2 3 8 5" xfId="30313"/>
    <cellStyle name="SAPBEXexcBad7 2 3 9" xfId="10407"/>
    <cellStyle name="SAPBEXexcBad7 2 3 9 2" xfId="20802"/>
    <cellStyle name="SAPBEXexcBad7 2 3 9 3" xfId="31135"/>
    <cellStyle name="SAPBEXexcBad7 2 4" xfId="698"/>
    <cellStyle name="SAPBEXexcBad7 2 4 10" xfId="15593"/>
    <cellStyle name="SAPBEXexcBad7 2 4 11" xfId="25940"/>
    <cellStyle name="SAPBEXexcBad7 2 4 2" xfId="1115"/>
    <cellStyle name="SAPBEXexcBad7 2 4 2 10" xfId="26341"/>
    <cellStyle name="SAPBEXexcBad7 2 4 2 2" xfId="2022"/>
    <cellStyle name="SAPBEXexcBad7 2 4 2 2 2" xfId="11710"/>
    <cellStyle name="SAPBEXexcBad7 2 4 2 2 2 2" xfId="22105"/>
    <cellStyle name="SAPBEXexcBad7 2 4 2 2 2 3" xfId="32438"/>
    <cellStyle name="SAPBEXexcBad7 2 4 2 2 3" xfId="6518"/>
    <cellStyle name="SAPBEXexcBad7 2 4 2 2 4" xfId="16913"/>
    <cellStyle name="SAPBEXexcBad7 2 4 2 2 5" xfId="27246"/>
    <cellStyle name="SAPBEXexcBad7 2 4 2 3" xfId="2639"/>
    <cellStyle name="SAPBEXexcBad7 2 4 2 3 2" xfId="12327"/>
    <cellStyle name="SAPBEXexcBad7 2 4 2 3 2 2" xfId="22722"/>
    <cellStyle name="SAPBEXexcBad7 2 4 2 3 2 3" xfId="33055"/>
    <cellStyle name="SAPBEXexcBad7 2 4 2 3 3" xfId="7135"/>
    <cellStyle name="SAPBEXexcBad7 2 4 2 3 4" xfId="17530"/>
    <cellStyle name="SAPBEXexcBad7 2 4 2 3 5" xfId="27863"/>
    <cellStyle name="SAPBEXexcBad7 2 4 2 4" xfId="3426"/>
    <cellStyle name="SAPBEXexcBad7 2 4 2 4 2" xfId="13114"/>
    <cellStyle name="SAPBEXexcBad7 2 4 2 4 2 2" xfId="23509"/>
    <cellStyle name="SAPBEXexcBad7 2 4 2 4 2 3" xfId="33842"/>
    <cellStyle name="SAPBEXexcBad7 2 4 2 4 3" xfId="7922"/>
    <cellStyle name="SAPBEXexcBad7 2 4 2 4 4" xfId="18317"/>
    <cellStyle name="SAPBEXexcBad7 2 4 2 4 5" xfId="28650"/>
    <cellStyle name="SAPBEXexcBad7 2 4 2 5" xfId="4114"/>
    <cellStyle name="SAPBEXexcBad7 2 4 2 5 2" xfId="13802"/>
    <cellStyle name="SAPBEXexcBad7 2 4 2 5 2 2" xfId="24197"/>
    <cellStyle name="SAPBEXexcBad7 2 4 2 5 2 3" xfId="34530"/>
    <cellStyle name="SAPBEXexcBad7 2 4 2 5 3" xfId="8610"/>
    <cellStyle name="SAPBEXexcBad7 2 4 2 5 4" xfId="19005"/>
    <cellStyle name="SAPBEXexcBad7 2 4 2 5 5" xfId="29338"/>
    <cellStyle name="SAPBEXexcBad7 2 4 2 6" xfId="4758"/>
    <cellStyle name="SAPBEXexcBad7 2 4 2 6 2" xfId="14446"/>
    <cellStyle name="SAPBEXexcBad7 2 4 2 6 2 2" xfId="24841"/>
    <cellStyle name="SAPBEXexcBad7 2 4 2 6 2 3" xfId="35174"/>
    <cellStyle name="SAPBEXexcBad7 2 4 2 6 3" xfId="9254"/>
    <cellStyle name="SAPBEXexcBad7 2 4 2 6 4" xfId="19649"/>
    <cellStyle name="SAPBEXexcBad7 2 4 2 6 5" xfId="29982"/>
    <cellStyle name="SAPBEXexcBad7 2 4 2 7" xfId="5477"/>
    <cellStyle name="SAPBEXexcBad7 2 4 2 7 2" xfId="15165"/>
    <cellStyle name="SAPBEXexcBad7 2 4 2 7 2 2" xfId="25560"/>
    <cellStyle name="SAPBEXexcBad7 2 4 2 7 2 3" xfId="35893"/>
    <cellStyle name="SAPBEXexcBad7 2 4 2 7 3" xfId="9973"/>
    <cellStyle name="SAPBEXexcBad7 2 4 2 7 4" xfId="20368"/>
    <cellStyle name="SAPBEXexcBad7 2 4 2 7 5" xfId="30701"/>
    <cellStyle name="SAPBEXexcBad7 2 4 2 8" xfId="10803"/>
    <cellStyle name="SAPBEXexcBad7 2 4 2 8 2" xfId="21198"/>
    <cellStyle name="SAPBEXexcBad7 2 4 2 8 3" xfId="31531"/>
    <cellStyle name="SAPBEXexcBad7 2 4 2 9" xfId="16007"/>
    <cellStyle name="SAPBEXexcBad7 2 4 3" xfId="1696"/>
    <cellStyle name="SAPBEXexcBad7 2 4 3 2" xfId="11384"/>
    <cellStyle name="SAPBEXexcBad7 2 4 3 2 2" xfId="21779"/>
    <cellStyle name="SAPBEXexcBad7 2 4 3 2 3" xfId="32112"/>
    <cellStyle name="SAPBEXexcBad7 2 4 3 3" xfId="6192"/>
    <cellStyle name="SAPBEXexcBad7 2 4 3 4" xfId="16587"/>
    <cellStyle name="SAPBEXexcBad7 2 4 3 5" xfId="26920"/>
    <cellStyle name="SAPBEXexcBad7 2 4 4" xfId="2226"/>
    <cellStyle name="SAPBEXexcBad7 2 4 4 2" xfId="11914"/>
    <cellStyle name="SAPBEXexcBad7 2 4 4 2 2" xfId="22309"/>
    <cellStyle name="SAPBEXexcBad7 2 4 4 2 3" xfId="32642"/>
    <cellStyle name="SAPBEXexcBad7 2 4 4 3" xfId="6722"/>
    <cellStyle name="SAPBEXexcBad7 2 4 4 4" xfId="17117"/>
    <cellStyle name="SAPBEXexcBad7 2 4 4 5" xfId="27450"/>
    <cellStyle name="SAPBEXexcBad7 2 4 5" xfId="3009"/>
    <cellStyle name="SAPBEXexcBad7 2 4 5 2" xfId="12697"/>
    <cellStyle name="SAPBEXexcBad7 2 4 5 2 2" xfId="23092"/>
    <cellStyle name="SAPBEXexcBad7 2 4 5 2 3" xfId="33425"/>
    <cellStyle name="SAPBEXexcBad7 2 4 5 3" xfId="7505"/>
    <cellStyle name="SAPBEXexcBad7 2 4 5 4" xfId="17900"/>
    <cellStyle name="SAPBEXexcBad7 2 4 5 5" xfId="28233"/>
    <cellStyle name="SAPBEXexcBad7 2 4 6" xfId="3741"/>
    <cellStyle name="SAPBEXexcBad7 2 4 6 2" xfId="13429"/>
    <cellStyle name="SAPBEXexcBad7 2 4 6 2 2" xfId="23824"/>
    <cellStyle name="SAPBEXexcBad7 2 4 6 2 3" xfId="34157"/>
    <cellStyle name="SAPBEXexcBad7 2 4 6 3" xfId="8237"/>
    <cellStyle name="SAPBEXexcBad7 2 4 6 4" xfId="18632"/>
    <cellStyle name="SAPBEXexcBad7 2 4 6 5" xfId="28965"/>
    <cellStyle name="SAPBEXexcBad7 2 4 7" xfId="4352"/>
    <cellStyle name="SAPBEXexcBad7 2 4 7 2" xfId="14040"/>
    <cellStyle name="SAPBEXexcBad7 2 4 7 2 2" xfId="24435"/>
    <cellStyle name="SAPBEXexcBad7 2 4 7 2 3" xfId="34768"/>
    <cellStyle name="SAPBEXexcBad7 2 4 7 3" xfId="8848"/>
    <cellStyle name="SAPBEXexcBad7 2 4 7 4" xfId="19243"/>
    <cellStyle name="SAPBEXexcBad7 2 4 7 5" xfId="29576"/>
    <cellStyle name="SAPBEXexcBad7 2 4 8" xfId="5068"/>
    <cellStyle name="SAPBEXexcBad7 2 4 8 2" xfId="14756"/>
    <cellStyle name="SAPBEXexcBad7 2 4 8 2 2" xfId="25151"/>
    <cellStyle name="SAPBEXexcBad7 2 4 8 2 3" xfId="35484"/>
    <cellStyle name="SAPBEXexcBad7 2 4 8 3" xfId="9564"/>
    <cellStyle name="SAPBEXexcBad7 2 4 8 4" xfId="19959"/>
    <cellStyle name="SAPBEXexcBad7 2 4 8 5" xfId="30292"/>
    <cellStyle name="SAPBEXexcBad7 2 4 9" xfId="10386"/>
    <cellStyle name="SAPBEXexcBad7 2 4 9 2" xfId="20781"/>
    <cellStyle name="SAPBEXexcBad7 2 4 9 3" xfId="31114"/>
    <cellStyle name="SAPBEXexcBad7 2 5" xfId="1017"/>
    <cellStyle name="SAPBEXexcBad7 2 5 2" xfId="2543"/>
    <cellStyle name="SAPBEXexcBad7 2 5 2 2" xfId="12231"/>
    <cellStyle name="SAPBEXexcBad7 2 5 2 2 2" xfId="22626"/>
    <cellStyle name="SAPBEXexcBad7 2 5 2 2 3" xfId="32959"/>
    <cellStyle name="SAPBEXexcBad7 2 5 2 3" xfId="7039"/>
    <cellStyle name="SAPBEXexcBad7 2 5 2 4" xfId="17434"/>
    <cellStyle name="SAPBEXexcBad7 2 5 2 5" xfId="27767"/>
    <cellStyle name="SAPBEXexcBad7 2 5 3" xfId="3328"/>
    <cellStyle name="SAPBEXexcBad7 2 5 3 2" xfId="13016"/>
    <cellStyle name="SAPBEXexcBad7 2 5 3 2 2" xfId="23411"/>
    <cellStyle name="SAPBEXexcBad7 2 5 3 2 3" xfId="33744"/>
    <cellStyle name="SAPBEXexcBad7 2 5 3 3" xfId="7824"/>
    <cellStyle name="SAPBEXexcBad7 2 5 3 4" xfId="18219"/>
    <cellStyle name="SAPBEXexcBad7 2 5 3 5" xfId="28552"/>
    <cellStyle name="SAPBEXexcBad7 2 5 4" xfId="4669"/>
    <cellStyle name="SAPBEXexcBad7 2 5 4 2" xfId="14357"/>
    <cellStyle name="SAPBEXexcBad7 2 5 4 2 2" xfId="24752"/>
    <cellStyle name="SAPBEXexcBad7 2 5 4 2 3" xfId="35085"/>
    <cellStyle name="SAPBEXexcBad7 2 5 4 3" xfId="9165"/>
    <cellStyle name="SAPBEXexcBad7 2 5 4 4" xfId="19560"/>
    <cellStyle name="SAPBEXexcBad7 2 5 4 5" xfId="29893"/>
    <cellStyle name="SAPBEXexcBad7 2 5 5" xfId="5387"/>
    <cellStyle name="SAPBEXexcBad7 2 5 5 2" xfId="15075"/>
    <cellStyle name="SAPBEXexcBad7 2 5 5 2 2" xfId="25470"/>
    <cellStyle name="SAPBEXexcBad7 2 5 5 2 3" xfId="35803"/>
    <cellStyle name="SAPBEXexcBad7 2 5 5 3" xfId="9883"/>
    <cellStyle name="SAPBEXexcBad7 2 5 5 4" xfId="20278"/>
    <cellStyle name="SAPBEXexcBad7 2 5 5 5" xfId="30611"/>
    <cellStyle name="SAPBEXexcBad7 2 5 6" xfId="10705"/>
    <cellStyle name="SAPBEXexcBad7 2 5 6 2" xfId="21100"/>
    <cellStyle name="SAPBEXexcBad7 2 5 6 3" xfId="31433"/>
    <cellStyle name="SAPBEXexcBad7 2 5 7" xfId="5755"/>
    <cellStyle name="SAPBEXexcBad7 2 5 8" xfId="15910"/>
    <cellStyle name="SAPBEXexcBad7 2 5 9" xfId="26249"/>
    <cellStyle name="SAPBEXexcBad7 2 6" xfId="1467"/>
    <cellStyle name="SAPBEXexcBad7 2 6 2" xfId="11155"/>
    <cellStyle name="SAPBEXexcBad7 2 6 2 2" xfId="21550"/>
    <cellStyle name="SAPBEXexcBad7 2 6 2 3" xfId="31883"/>
    <cellStyle name="SAPBEXexcBad7 2 6 3" xfId="5963"/>
    <cellStyle name="SAPBEXexcBad7 2 6 4" xfId="16358"/>
    <cellStyle name="SAPBEXexcBad7 2 6 5" xfId="26691"/>
    <cellStyle name="SAPBEXexcBad7 2 7" xfId="4032"/>
    <cellStyle name="SAPBEXexcBad7 2 7 2" xfId="13720"/>
    <cellStyle name="SAPBEXexcBad7 2 7 2 2" xfId="24115"/>
    <cellStyle name="SAPBEXexcBad7 2 7 2 3" xfId="34448"/>
    <cellStyle name="SAPBEXexcBad7 2 7 3" xfId="8528"/>
    <cellStyle name="SAPBEXexcBad7 2 7 4" xfId="18923"/>
    <cellStyle name="SAPBEXexcBad7 2 7 5" xfId="29256"/>
    <cellStyle name="SAPBEXexcBad7 2 8" xfId="10220"/>
    <cellStyle name="SAPBEXexcBad7 2 8 2" xfId="20615"/>
    <cellStyle name="SAPBEXexcBad7 2 8 3" xfId="30948"/>
    <cellStyle name="SAPBEXexcBad7 2 9" xfId="15433"/>
    <cellStyle name="SAPBEXexcBad7 3" xfId="575"/>
    <cellStyle name="SAPBEXexcBad7 3 10" xfId="10263"/>
    <cellStyle name="SAPBEXexcBad7 3 10 2" xfId="20658"/>
    <cellStyle name="SAPBEXexcBad7 3 10 3" xfId="30991"/>
    <cellStyle name="SAPBEXexcBad7 3 11" xfId="15472"/>
    <cellStyle name="SAPBEXexcBad7 3 12" xfId="25823"/>
    <cellStyle name="SAPBEXexcBad7 3 2" xfId="821"/>
    <cellStyle name="SAPBEXexcBad7 3 2 10" xfId="15714"/>
    <cellStyle name="SAPBEXexcBad7 3 2 11" xfId="26057"/>
    <cellStyle name="SAPBEXexcBad7 3 2 2" xfId="1233"/>
    <cellStyle name="SAPBEXexcBad7 3 2 2 10" xfId="26457"/>
    <cellStyle name="SAPBEXexcBad7 3 2 2 2" xfId="2137"/>
    <cellStyle name="SAPBEXexcBad7 3 2 2 2 2" xfId="11825"/>
    <cellStyle name="SAPBEXexcBad7 3 2 2 2 2 2" xfId="22220"/>
    <cellStyle name="SAPBEXexcBad7 3 2 2 2 2 3" xfId="32553"/>
    <cellStyle name="SAPBEXexcBad7 3 2 2 2 3" xfId="6633"/>
    <cellStyle name="SAPBEXexcBad7 3 2 2 2 4" xfId="17028"/>
    <cellStyle name="SAPBEXexcBad7 3 2 2 2 5" xfId="27361"/>
    <cellStyle name="SAPBEXexcBad7 3 2 2 3" xfId="2756"/>
    <cellStyle name="SAPBEXexcBad7 3 2 2 3 2" xfId="12444"/>
    <cellStyle name="SAPBEXexcBad7 3 2 2 3 2 2" xfId="22839"/>
    <cellStyle name="SAPBEXexcBad7 3 2 2 3 2 3" xfId="33172"/>
    <cellStyle name="SAPBEXexcBad7 3 2 2 3 3" xfId="7252"/>
    <cellStyle name="SAPBEXexcBad7 3 2 2 3 4" xfId="17647"/>
    <cellStyle name="SAPBEXexcBad7 3 2 2 3 5" xfId="27980"/>
    <cellStyle name="SAPBEXexcBad7 3 2 2 4" xfId="3544"/>
    <cellStyle name="SAPBEXexcBad7 3 2 2 4 2" xfId="13232"/>
    <cellStyle name="SAPBEXexcBad7 3 2 2 4 2 2" xfId="23627"/>
    <cellStyle name="SAPBEXexcBad7 3 2 2 4 2 3" xfId="33960"/>
    <cellStyle name="SAPBEXexcBad7 3 2 2 4 3" xfId="8040"/>
    <cellStyle name="SAPBEXexcBad7 3 2 2 4 4" xfId="18435"/>
    <cellStyle name="SAPBEXexcBad7 3 2 2 4 5" xfId="28768"/>
    <cellStyle name="SAPBEXexcBad7 3 2 2 5" xfId="4231"/>
    <cellStyle name="SAPBEXexcBad7 3 2 2 5 2" xfId="13919"/>
    <cellStyle name="SAPBEXexcBad7 3 2 2 5 2 2" xfId="24314"/>
    <cellStyle name="SAPBEXexcBad7 3 2 2 5 2 3" xfId="34647"/>
    <cellStyle name="SAPBEXexcBad7 3 2 2 5 3" xfId="8727"/>
    <cellStyle name="SAPBEXexcBad7 3 2 2 5 4" xfId="19122"/>
    <cellStyle name="SAPBEXexcBad7 3 2 2 5 5" xfId="29455"/>
    <cellStyle name="SAPBEXexcBad7 3 2 2 6" xfId="4875"/>
    <cellStyle name="SAPBEXexcBad7 3 2 2 6 2" xfId="14563"/>
    <cellStyle name="SAPBEXexcBad7 3 2 2 6 2 2" xfId="24958"/>
    <cellStyle name="SAPBEXexcBad7 3 2 2 6 2 3" xfId="35291"/>
    <cellStyle name="SAPBEXexcBad7 3 2 2 6 3" xfId="9371"/>
    <cellStyle name="SAPBEXexcBad7 3 2 2 6 4" xfId="19766"/>
    <cellStyle name="SAPBEXexcBad7 3 2 2 6 5" xfId="30099"/>
    <cellStyle name="SAPBEXexcBad7 3 2 2 7" xfId="5595"/>
    <cellStyle name="SAPBEXexcBad7 3 2 2 7 2" xfId="15283"/>
    <cellStyle name="SAPBEXexcBad7 3 2 2 7 2 2" xfId="25678"/>
    <cellStyle name="SAPBEXexcBad7 3 2 2 7 2 3" xfId="36011"/>
    <cellStyle name="SAPBEXexcBad7 3 2 2 7 3" xfId="10091"/>
    <cellStyle name="SAPBEXexcBad7 3 2 2 7 4" xfId="20486"/>
    <cellStyle name="SAPBEXexcBad7 3 2 2 7 5" xfId="30819"/>
    <cellStyle name="SAPBEXexcBad7 3 2 2 8" xfId="10921"/>
    <cellStyle name="SAPBEXexcBad7 3 2 2 8 2" xfId="21316"/>
    <cellStyle name="SAPBEXexcBad7 3 2 2 8 3" xfId="31649"/>
    <cellStyle name="SAPBEXexcBad7 3 2 2 9" xfId="16124"/>
    <cellStyle name="SAPBEXexcBad7 3 2 3" xfId="1811"/>
    <cellStyle name="SAPBEXexcBad7 3 2 3 2" xfId="11499"/>
    <cellStyle name="SAPBEXexcBad7 3 2 3 2 2" xfId="21894"/>
    <cellStyle name="SAPBEXexcBad7 3 2 3 2 3" xfId="32227"/>
    <cellStyle name="SAPBEXexcBad7 3 2 3 3" xfId="6307"/>
    <cellStyle name="SAPBEXexcBad7 3 2 3 4" xfId="16702"/>
    <cellStyle name="SAPBEXexcBad7 3 2 3 5" xfId="27035"/>
    <cellStyle name="SAPBEXexcBad7 3 2 4" xfId="2347"/>
    <cellStyle name="SAPBEXexcBad7 3 2 4 2" xfId="12035"/>
    <cellStyle name="SAPBEXexcBad7 3 2 4 2 2" xfId="22430"/>
    <cellStyle name="SAPBEXexcBad7 3 2 4 2 3" xfId="32763"/>
    <cellStyle name="SAPBEXexcBad7 3 2 4 3" xfId="6843"/>
    <cellStyle name="SAPBEXexcBad7 3 2 4 4" xfId="17238"/>
    <cellStyle name="SAPBEXexcBad7 3 2 4 5" xfId="27571"/>
    <cellStyle name="SAPBEXexcBad7 3 2 5" xfId="3132"/>
    <cellStyle name="SAPBEXexcBad7 3 2 5 2" xfId="12820"/>
    <cellStyle name="SAPBEXexcBad7 3 2 5 2 2" xfId="23215"/>
    <cellStyle name="SAPBEXexcBad7 3 2 5 2 3" xfId="33548"/>
    <cellStyle name="SAPBEXexcBad7 3 2 5 3" xfId="7628"/>
    <cellStyle name="SAPBEXexcBad7 3 2 5 4" xfId="18023"/>
    <cellStyle name="SAPBEXexcBad7 3 2 5 5" xfId="28356"/>
    <cellStyle name="SAPBEXexcBad7 3 2 6" xfId="3862"/>
    <cellStyle name="SAPBEXexcBad7 3 2 6 2" xfId="13550"/>
    <cellStyle name="SAPBEXexcBad7 3 2 6 2 2" xfId="23945"/>
    <cellStyle name="SAPBEXexcBad7 3 2 6 2 3" xfId="34278"/>
    <cellStyle name="SAPBEXexcBad7 3 2 6 3" xfId="8358"/>
    <cellStyle name="SAPBEXexcBad7 3 2 6 4" xfId="18753"/>
    <cellStyle name="SAPBEXexcBad7 3 2 6 5" xfId="29086"/>
    <cellStyle name="SAPBEXexcBad7 3 2 7" xfId="4473"/>
    <cellStyle name="SAPBEXexcBad7 3 2 7 2" xfId="14161"/>
    <cellStyle name="SAPBEXexcBad7 3 2 7 2 2" xfId="24556"/>
    <cellStyle name="SAPBEXexcBad7 3 2 7 2 3" xfId="34889"/>
    <cellStyle name="SAPBEXexcBad7 3 2 7 3" xfId="8969"/>
    <cellStyle name="SAPBEXexcBad7 3 2 7 4" xfId="19364"/>
    <cellStyle name="SAPBEXexcBad7 3 2 7 5" xfId="29697"/>
    <cellStyle name="SAPBEXexcBad7 3 2 8" xfId="5191"/>
    <cellStyle name="SAPBEXexcBad7 3 2 8 2" xfId="14879"/>
    <cellStyle name="SAPBEXexcBad7 3 2 8 2 2" xfId="25274"/>
    <cellStyle name="SAPBEXexcBad7 3 2 8 2 3" xfId="35607"/>
    <cellStyle name="SAPBEXexcBad7 3 2 8 3" xfId="9687"/>
    <cellStyle name="SAPBEXexcBad7 3 2 8 4" xfId="20082"/>
    <cellStyle name="SAPBEXexcBad7 3 2 8 5" xfId="30415"/>
    <cellStyle name="SAPBEXexcBad7 3 2 9" xfId="10509"/>
    <cellStyle name="SAPBEXexcBad7 3 2 9 2" xfId="20904"/>
    <cellStyle name="SAPBEXexcBad7 3 2 9 3" xfId="31237"/>
    <cellStyle name="SAPBEXexcBad7 3 3" xfId="909"/>
    <cellStyle name="SAPBEXexcBad7 3 3 10" xfId="26141"/>
    <cellStyle name="SAPBEXexcBad7 3 3 2" xfId="1895"/>
    <cellStyle name="SAPBEXexcBad7 3 3 2 2" xfId="11583"/>
    <cellStyle name="SAPBEXexcBad7 3 3 2 2 2" xfId="21978"/>
    <cellStyle name="SAPBEXexcBad7 3 3 2 2 3" xfId="32311"/>
    <cellStyle name="SAPBEXexcBad7 3 3 2 3" xfId="6391"/>
    <cellStyle name="SAPBEXexcBad7 3 3 2 4" xfId="16786"/>
    <cellStyle name="SAPBEXexcBad7 3 3 2 5" xfId="27119"/>
    <cellStyle name="SAPBEXexcBad7 3 3 3" xfId="2435"/>
    <cellStyle name="SAPBEXexcBad7 3 3 3 2" xfId="12123"/>
    <cellStyle name="SAPBEXexcBad7 3 3 3 2 2" xfId="22518"/>
    <cellStyle name="SAPBEXexcBad7 3 3 3 2 3" xfId="32851"/>
    <cellStyle name="SAPBEXexcBad7 3 3 3 3" xfId="6931"/>
    <cellStyle name="SAPBEXexcBad7 3 3 3 4" xfId="17326"/>
    <cellStyle name="SAPBEXexcBad7 3 3 3 5" xfId="27659"/>
    <cellStyle name="SAPBEXexcBad7 3 3 4" xfId="3220"/>
    <cellStyle name="SAPBEXexcBad7 3 3 4 2" xfId="12908"/>
    <cellStyle name="SAPBEXexcBad7 3 3 4 2 2" xfId="23303"/>
    <cellStyle name="SAPBEXexcBad7 3 3 4 2 3" xfId="33636"/>
    <cellStyle name="SAPBEXexcBad7 3 3 4 3" xfId="7716"/>
    <cellStyle name="SAPBEXexcBad7 3 3 4 4" xfId="18111"/>
    <cellStyle name="SAPBEXexcBad7 3 3 4 5" xfId="28444"/>
    <cellStyle name="SAPBEXexcBad7 3 3 5" xfId="3950"/>
    <cellStyle name="SAPBEXexcBad7 3 3 5 2" xfId="13638"/>
    <cellStyle name="SAPBEXexcBad7 3 3 5 2 2" xfId="24033"/>
    <cellStyle name="SAPBEXexcBad7 3 3 5 2 3" xfId="34366"/>
    <cellStyle name="SAPBEXexcBad7 3 3 5 3" xfId="8446"/>
    <cellStyle name="SAPBEXexcBad7 3 3 5 4" xfId="18841"/>
    <cellStyle name="SAPBEXexcBad7 3 3 5 5" xfId="29174"/>
    <cellStyle name="SAPBEXexcBad7 3 3 6" xfId="4561"/>
    <cellStyle name="SAPBEXexcBad7 3 3 6 2" xfId="14249"/>
    <cellStyle name="SAPBEXexcBad7 3 3 6 2 2" xfId="24644"/>
    <cellStyle name="SAPBEXexcBad7 3 3 6 2 3" xfId="34977"/>
    <cellStyle name="SAPBEXexcBad7 3 3 6 3" xfId="9057"/>
    <cellStyle name="SAPBEXexcBad7 3 3 6 4" xfId="19452"/>
    <cellStyle name="SAPBEXexcBad7 3 3 6 5" xfId="29785"/>
    <cellStyle name="SAPBEXexcBad7 3 3 7" xfId="5279"/>
    <cellStyle name="SAPBEXexcBad7 3 3 7 2" xfId="14967"/>
    <cellStyle name="SAPBEXexcBad7 3 3 7 2 2" xfId="25362"/>
    <cellStyle name="SAPBEXexcBad7 3 3 7 2 3" xfId="35695"/>
    <cellStyle name="SAPBEXexcBad7 3 3 7 3" xfId="9775"/>
    <cellStyle name="SAPBEXexcBad7 3 3 7 4" xfId="20170"/>
    <cellStyle name="SAPBEXexcBad7 3 3 7 5" xfId="30503"/>
    <cellStyle name="SAPBEXexcBad7 3 3 8" xfId="10597"/>
    <cellStyle name="SAPBEXexcBad7 3 3 8 2" xfId="20992"/>
    <cellStyle name="SAPBEXexcBad7 3 3 8 3" xfId="31325"/>
    <cellStyle name="SAPBEXexcBad7 3 3 9" xfId="15802"/>
    <cellStyle name="SAPBEXexcBad7 3 4" xfId="1583"/>
    <cellStyle name="SAPBEXexcBad7 3 4 2" xfId="11271"/>
    <cellStyle name="SAPBEXexcBad7 3 4 2 2" xfId="21666"/>
    <cellStyle name="SAPBEXexcBad7 3 4 2 3" xfId="31999"/>
    <cellStyle name="SAPBEXexcBad7 3 4 3" xfId="6079"/>
    <cellStyle name="SAPBEXexcBad7 3 4 4" xfId="16474"/>
    <cellStyle name="SAPBEXexcBad7 3 4 5" xfId="26807"/>
    <cellStyle name="SAPBEXexcBad7 3 5" xfId="1424"/>
    <cellStyle name="SAPBEXexcBad7 3 5 2" xfId="11112"/>
    <cellStyle name="SAPBEXexcBad7 3 5 2 2" xfId="21507"/>
    <cellStyle name="SAPBEXexcBad7 3 5 2 3" xfId="31840"/>
    <cellStyle name="SAPBEXexcBad7 3 5 3" xfId="5920"/>
    <cellStyle name="SAPBEXexcBad7 3 5 4" xfId="16315"/>
    <cellStyle name="SAPBEXexcBad7 3 5 5" xfId="26648"/>
    <cellStyle name="SAPBEXexcBad7 3 6" xfId="2886"/>
    <cellStyle name="SAPBEXexcBad7 3 6 2" xfId="12574"/>
    <cellStyle name="SAPBEXexcBad7 3 6 2 2" xfId="22969"/>
    <cellStyle name="SAPBEXexcBad7 3 6 2 3" xfId="33302"/>
    <cellStyle name="SAPBEXexcBad7 3 6 3" xfId="7382"/>
    <cellStyle name="SAPBEXexcBad7 3 6 4" xfId="17777"/>
    <cellStyle name="SAPBEXexcBad7 3 6 5" xfId="28110"/>
    <cellStyle name="SAPBEXexcBad7 3 7" xfId="1478"/>
    <cellStyle name="SAPBEXexcBad7 3 7 2" xfId="11166"/>
    <cellStyle name="SAPBEXexcBad7 3 7 2 2" xfId="21561"/>
    <cellStyle name="SAPBEXexcBad7 3 7 2 3" xfId="31894"/>
    <cellStyle name="SAPBEXexcBad7 3 7 3" xfId="5974"/>
    <cellStyle name="SAPBEXexcBad7 3 7 4" xfId="16369"/>
    <cellStyle name="SAPBEXexcBad7 3 7 5" xfId="26702"/>
    <cellStyle name="SAPBEXexcBad7 3 8" xfId="2851"/>
    <cellStyle name="SAPBEXexcBad7 3 8 2" xfId="12539"/>
    <cellStyle name="SAPBEXexcBad7 3 8 2 2" xfId="22934"/>
    <cellStyle name="SAPBEXexcBad7 3 8 2 3" xfId="33267"/>
    <cellStyle name="SAPBEXexcBad7 3 8 3" xfId="7347"/>
    <cellStyle name="SAPBEXexcBad7 3 8 4" xfId="17742"/>
    <cellStyle name="SAPBEXexcBad7 3 8 5" xfId="28075"/>
    <cellStyle name="SAPBEXexcBad7 3 9" xfId="4025"/>
    <cellStyle name="SAPBEXexcBad7 3 9 2" xfId="13713"/>
    <cellStyle name="SAPBEXexcBad7 3 9 2 2" xfId="24108"/>
    <cellStyle name="SAPBEXexcBad7 3 9 2 3" xfId="34441"/>
    <cellStyle name="SAPBEXexcBad7 3 9 3" xfId="8521"/>
    <cellStyle name="SAPBEXexcBad7 3 9 4" xfId="18916"/>
    <cellStyle name="SAPBEXexcBad7 3 9 5" xfId="29249"/>
    <cellStyle name="SAPBEXexcBad7 4" xfId="664"/>
    <cellStyle name="SAPBEXexcBad7 4 10" xfId="15559"/>
    <cellStyle name="SAPBEXexcBad7 4 11" xfId="25906"/>
    <cellStyle name="SAPBEXexcBad7 4 2" xfId="1081"/>
    <cellStyle name="SAPBEXexcBad7 4 2 10" xfId="26307"/>
    <cellStyle name="SAPBEXexcBad7 4 2 2" xfId="1988"/>
    <cellStyle name="SAPBEXexcBad7 4 2 2 2" xfId="11676"/>
    <cellStyle name="SAPBEXexcBad7 4 2 2 2 2" xfId="22071"/>
    <cellStyle name="SAPBEXexcBad7 4 2 2 2 3" xfId="32404"/>
    <cellStyle name="SAPBEXexcBad7 4 2 2 3" xfId="6484"/>
    <cellStyle name="SAPBEXexcBad7 4 2 2 4" xfId="16879"/>
    <cellStyle name="SAPBEXexcBad7 4 2 2 5" xfId="27212"/>
    <cellStyle name="SAPBEXexcBad7 4 2 3" xfId="2605"/>
    <cellStyle name="SAPBEXexcBad7 4 2 3 2" xfId="12293"/>
    <cellStyle name="SAPBEXexcBad7 4 2 3 2 2" xfId="22688"/>
    <cellStyle name="SAPBEXexcBad7 4 2 3 2 3" xfId="33021"/>
    <cellStyle name="SAPBEXexcBad7 4 2 3 3" xfId="7101"/>
    <cellStyle name="SAPBEXexcBad7 4 2 3 4" xfId="17496"/>
    <cellStyle name="SAPBEXexcBad7 4 2 3 5" xfId="27829"/>
    <cellStyle name="SAPBEXexcBad7 4 2 4" xfId="3392"/>
    <cellStyle name="SAPBEXexcBad7 4 2 4 2" xfId="13080"/>
    <cellStyle name="SAPBEXexcBad7 4 2 4 2 2" xfId="23475"/>
    <cellStyle name="SAPBEXexcBad7 4 2 4 2 3" xfId="33808"/>
    <cellStyle name="SAPBEXexcBad7 4 2 4 3" xfId="7888"/>
    <cellStyle name="SAPBEXexcBad7 4 2 4 4" xfId="18283"/>
    <cellStyle name="SAPBEXexcBad7 4 2 4 5" xfId="28616"/>
    <cellStyle name="SAPBEXexcBad7 4 2 5" xfId="4080"/>
    <cellStyle name="SAPBEXexcBad7 4 2 5 2" xfId="13768"/>
    <cellStyle name="SAPBEXexcBad7 4 2 5 2 2" xfId="24163"/>
    <cellStyle name="SAPBEXexcBad7 4 2 5 2 3" xfId="34496"/>
    <cellStyle name="SAPBEXexcBad7 4 2 5 3" xfId="8576"/>
    <cellStyle name="SAPBEXexcBad7 4 2 5 4" xfId="18971"/>
    <cellStyle name="SAPBEXexcBad7 4 2 5 5" xfId="29304"/>
    <cellStyle name="SAPBEXexcBad7 4 2 6" xfId="4724"/>
    <cellStyle name="SAPBEXexcBad7 4 2 6 2" xfId="14412"/>
    <cellStyle name="SAPBEXexcBad7 4 2 6 2 2" xfId="24807"/>
    <cellStyle name="SAPBEXexcBad7 4 2 6 2 3" xfId="35140"/>
    <cellStyle name="SAPBEXexcBad7 4 2 6 3" xfId="9220"/>
    <cellStyle name="SAPBEXexcBad7 4 2 6 4" xfId="19615"/>
    <cellStyle name="SAPBEXexcBad7 4 2 6 5" xfId="29948"/>
    <cellStyle name="SAPBEXexcBad7 4 2 7" xfId="5443"/>
    <cellStyle name="SAPBEXexcBad7 4 2 7 2" xfId="15131"/>
    <cellStyle name="SAPBEXexcBad7 4 2 7 2 2" xfId="25526"/>
    <cellStyle name="SAPBEXexcBad7 4 2 7 2 3" xfId="35859"/>
    <cellStyle name="SAPBEXexcBad7 4 2 7 3" xfId="9939"/>
    <cellStyle name="SAPBEXexcBad7 4 2 7 4" xfId="20334"/>
    <cellStyle name="SAPBEXexcBad7 4 2 7 5" xfId="30667"/>
    <cellStyle name="SAPBEXexcBad7 4 2 8" xfId="10769"/>
    <cellStyle name="SAPBEXexcBad7 4 2 8 2" xfId="21164"/>
    <cellStyle name="SAPBEXexcBad7 4 2 8 3" xfId="31497"/>
    <cellStyle name="SAPBEXexcBad7 4 2 9" xfId="15973"/>
    <cellStyle name="SAPBEXexcBad7 4 3" xfId="1662"/>
    <cellStyle name="SAPBEXexcBad7 4 3 2" xfId="11350"/>
    <cellStyle name="SAPBEXexcBad7 4 3 2 2" xfId="21745"/>
    <cellStyle name="SAPBEXexcBad7 4 3 2 3" xfId="32078"/>
    <cellStyle name="SAPBEXexcBad7 4 3 3" xfId="6158"/>
    <cellStyle name="SAPBEXexcBad7 4 3 4" xfId="16553"/>
    <cellStyle name="SAPBEXexcBad7 4 3 5" xfId="26886"/>
    <cellStyle name="SAPBEXexcBad7 4 4" xfId="1337"/>
    <cellStyle name="SAPBEXexcBad7 4 4 2" xfId="11025"/>
    <cellStyle name="SAPBEXexcBad7 4 4 2 2" xfId="21420"/>
    <cellStyle name="SAPBEXexcBad7 4 4 2 3" xfId="31753"/>
    <cellStyle name="SAPBEXexcBad7 4 4 3" xfId="5833"/>
    <cellStyle name="SAPBEXexcBad7 4 4 4" xfId="16228"/>
    <cellStyle name="SAPBEXexcBad7 4 4 5" xfId="26561"/>
    <cellStyle name="SAPBEXexcBad7 4 5" xfId="2975"/>
    <cellStyle name="SAPBEXexcBad7 4 5 2" xfId="12663"/>
    <cellStyle name="SAPBEXexcBad7 4 5 2 2" xfId="23058"/>
    <cellStyle name="SAPBEXexcBad7 4 5 2 3" xfId="33391"/>
    <cellStyle name="SAPBEXexcBad7 4 5 3" xfId="7471"/>
    <cellStyle name="SAPBEXexcBad7 4 5 4" xfId="17866"/>
    <cellStyle name="SAPBEXexcBad7 4 5 5" xfId="28199"/>
    <cellStyle name="SAPBEXexcBad7 4 6" xfId="3707"/>
    <cellStyle name="SAPBEXexcBad7 4 6 2" xfId="13395"/>
    <cellStyle name="SAPBEXexcBad7 4 6 2 2" xfId="23790"/>
    <cellStyle name="SAPBEXexcBad7 4 6 2 3" xfId="34123"/>
    <cellStyle name="SAPBEXexcBad7 4 6 3" xfId="8203"/>
    <cellStyle name="SAPBEXexcBad7 4 6 4" xfId="18598"/>
    <cellStyle name="SAPBEXexcBad7 4 6 5" xfId="28931"/>
    <cellStyle name="SAPBEXexcBad7 4 7" xfId="4318"/>
    <cellStyle name="SAPBEXexcBad7 4 7 2" xfId="14006"/>
    <cellStyle name="SAPBEXexcBad7 4 7 2 2" xfId="24401"/>
    <cellStyle name="SAPBEXexcBad7 4 7 2 3" xfId="34734"/>
    <cellStyle name="SAPBEXexcBad7 4 7 3" xfId="8814"/>
    <cellStyle name="SAPBEXexcBad7 4 7 4" xfId="19209"/>
    <cellStyle name="SAPBEXexcBad7 4 7 5" xfId="29542"/>
    <cellStyle name="SAPBEXexcBad7 4 8" xfId="5034"/>
    <cellStyle name="SAPBEXexcBad7 4 8 2" xfId="14722"/>
    <cellStyle name="SAPBEXexcBad7 4 8 2 2" xfId="25117"/>
    <cellStyle name="SAPBEXexcBad7 4 8 2 3" xfId="35450"/>
    <cellStyle name="SAPBEXexcBad7 4 8 3" xfId="9530"/>
    <cellStyle name="SAPBEXexcBad7 4 8 4" xfId="19925"/>
    <cellStyle name="SAPBEXexcBad7 4 8 5" xfId="30258"/>
    <cellStyle name="SAPBEXexcBad7 4 9" xfId="10352"/>
    <cellStyle name="SAPBEXexcBad7 4 9 2" xfId="20747"/>
    <cellStyle name="SAPBEXexcBad7 4 9 3" xfId="31080"/>
    <cellStyle name="SAPBEXexcBad7 5" xfId="760"/>
    <cellStyle name="SAPBEXexcBad7 5 10" xfId="15654"/>
    <cellStyle name="SAPBEXexcBad7 5 11" xfId="26002"/>
    <cellStyle name="SAPBEXexcBad7 5 2" xfId="1177"/>
    <cellStyle name="SAPBEXexcBad7 5 2 10" xfId="26403"/>
    <cellStyle name="SAPBEXexcBad7 5 2 2" xfId="2083"/>
    <cellStyle name="SAPBEXexcBad7 5 2 2 2" xfId="11771"/>
    <cellStyle name="SAPBEXexcBad7 5 2 2 2 2" xfId="22166"/>
    <cellStyle name="SAPBEXexcBad7 5 2 2 2 3" xfId="32499"/>
    <cellStyle name="SAPBEXexcBad7 5 2 2 3" xfId="6579"/>
    <cellStyle name="SAPBEXexcBad7 5 2 2 4" xfId="16974"/>
    <cellStyle name="SAPBEXexcBad7 5 2 2 5" xfId="27307"/>
    <cellStyle name="SAPBEXexcBad7 5 2 3" xfId="2700"/>
    <cellStyle name="SAPBEXexcBad7 5 2 3 2" xfId="12388"/>
    <cellStyle name="SAPBEXexcBad7 5 2 3 2 2" xfId="22783"/>
    <cellStyle name="SAPBEXexcBad7 5 2 3 2 3" xfId="33116"/>
    <cellStyle name="SAPBEXexcBad7 5 2 3 3" xfId="7196"/>
    <cellStyle name="SAPBEXexcBad7 5 2 3 4" xfId="17591"/>
    <cellStyle name="SAPBEXexcBad7 5 2 3 5" xfId="27924"/>
    <cellStyle name="SAPBEXexcBad7 5 2 4" xfId="3488"/>
    <cellStyle name="SAPBEXexcBad7 5 2 4 2" xfId="13176"/>
    <cellStyle name="SAPBEXexcBad7 5 2 4 2 2" xfId="23571"/>
    <cellStyle name="SAPBEXexcBad7 5 2 4 2 3" xfId="33904"/>
    <cellStyle name="SAPBEXexcBad7 5 2 4 3" xfId="7984"/>
    <cellStyle name="SAPBEXexcBad7 5 2 4 4" xfId="18379"/>
    <cellStyle name="SAPBEXexcBad7 5 2 4 5" xfId="28712"/>
    <cellStyle name="SAPBEXexcBad7 5 2 5" xfId="4175"/>
    <cellStyle name="SAPBEXexcBad7 5 2 5 2" xfId="13863"/>
    <cellStyle name="SAPBEXexcBad7 5 2 5 2 2" xfId="24258"/>
    <cellStyle name="SAPBEXexcBad7 5 2 5 2 3" xfId="34591"/>
    <cellStyle name="SAPBEXexcBad7 5 2 5 3" xfId="8671"/>
    <cellStyle name="SAPBEXexcBad7 5 2 5 4" xfId="19066"/>
    <cellStyle name="SAPBEXexcBad7 5 2 5 5" xfId="29399"/>
    <cellStyle name="SAPBEXexcBad7 5 2 6" xfId="4819"/>
    <cellStyle name="SAPBEXexcBad7 5 2 6 2" xfId="14507"/>
    <cellStyle name="SAPBEXexcBad7 5 2 6 2 2" xfId="24902"/>
    <cellStyle name="SAPBEXexcBad7 5 2 6 2 3" xfId="35235"/>
    <cellStyle name="SAPBEXexcBad7 5 2 6 3" xfId="9315"/>
    <cellStyle name="SAPBEXexcBad7 5 2 6 4" xfId="19710"/>
    <cellStyle name="SAPBEXexcBad7 5 2 6 5" xfId="30043"/>
    <cellStyle name="SAPBEXexcBad7 5 2 7" xfId="5539"/>
    <cellStyle name="SAPBEXexcBad7 5 2 7 2" xfId="15227"/>
    <cellStyle name="SAPBEXexcBad7 5 2 7 2 2" xfId="25622"/>
    <cellStyle name="SAPBEXexcBad7 5 2 7 2 3" xfId="35955"/>
    <cellStyle name="SAPBEXexcBad7 5 2 7 3" xfId="10035"/>
    <cellStyle name="SAPBEXexcBad7 5 2 7 4" xfId="20430"/>
    <cellStyle name="SAPBEXexcBad7 5 2 7 5" xfId="30763"/>
    <cellStyle name="SAPBEXexcBad7 5 2 8" xfId="10865"/>
    <cellStyle name="SAPBEXexcBad7 5 2 8 2" xfId="21260"/>
    <cellStyle name="SAPBEXexcBad7 5 2 8 3" xfId="31593"/>
    <cellStyle name="SAPBEXexcBad7 5 2 9" xfId="16068"/>
    <cellStyle name="SAPBEXexcBad7 5 3" xfId="1757"/>
    <cellStyle name="SAPBEXexcBad7 5 3 2" xfId="11445"/>
    <cellStyle name="SAPBEXexcBad7 5 3 2 2" xfId="21840"/>
    <cellStyle name="SAPBEXexcBad7 5 3 2 3" xfId="32173"/>
    <cellStyle name="SAPBEXexcBad7 5 3 3" xfId="6253"/>
    <cellStyle name="SAPBEXexcBad7 5 3 4" xfId="16648"/>
    <cellStyle name="SAPBEXexcBad7 5 3 5" xfId="26981"/>
    <cellStyle name="SAPBEXexcBad7 5 4" xfId="2287"/>
    <cellStyle name="SAPBEXexcBad7 5 4 2" xfId="11975"/>
    <cellStyle name="SAPBEXexcBad7 5 4 2 2" xfId="22370"/>
    <cellStyle name="SAPBEXexcBad7 5 4 2 3" xfId="32703"/>
    <cellStyle name="SAPBEXexcBad7 5 4 3" xfId="6783"/>
    <cellStyle name="SAPBEXexcBad7 5 4 4" xfId="17178"/>
    <cellStyle name="SAPBEXexcBad7 5 4 5" xfId="27511"/>
    <cellStyle name="SAPBEXexcBad7 5 5" xfId="3071"/>
    <cellStyle name="SAPBEXexcBad7 5 5 2" xfId="12759"/>
    <cellStyle name="SAPBEXexcBad7 5 5 2 2" xfId="23154"/>
    <cellStyle name="SAPBEXexcBad7 5 5 2 3" xfId="33487"/>
    <cellStyle name="SAPBEXexcBad7 5 5 3" xfId="7567"/>
    <cellStyle name="SAPBEXexcBad7 5 5 4" xfId="17962"/>
    <cellStyle name="SAPBEXexcBad7 5 5 5" xfId="28295"/>
    <cellStyle name="SAPBEXexcBad7 5 6" xfId="3802"/>
    <cellStyle name="SAPBEXexcBad7 5 6 2" xfId="13490"/>
    <cellStyle name="SAPBEXexcBad7 5 6 2 2" xfId="23885"/>
    <cellStyle name="SAPBEXexcBad7 5 6 2 3" xfId="34218"/>
    <cellStyle name="SAPBEXexcBad7 5 6 3" xfId="8298"/>
    <cellStyle name="SAPBEXexcBad7 5 6 4" xfId="18693"/>
    <cellStyle name="SAPBEXexcBad7 5 6 5" xfId="29026"/>
    <cellStyle name="SAPBEXexcBad7 5 7" xfId="4413"/>
    <cellStyle name="SAPBEXexcBad7 5 7 2" xfId="14101"/>
    <cellStyle name="SAPBEXexcBad7 5 7 2 2" xfId="24496"/>
    <cellStyle name="SAPBEXexcBad7 5 7 2 3" xfId="34829"/>
    <cellStyle name="SAPBEXexcBad7 5 7 3" xfId="8909"/>
    <cellStyle name="SAPBEXexcBad7 5 7 4" xfId="19304"/>
    <cellStyle name="SAPBEXexcBad7 5 7 5" xfId="29637"/>
    <cellStyle name="SAPBEXexcBad7 5 8" xfId="5130"/>
    <cellStyle name="SAPBEXexcBad7 5 8 2" xfId="14818"/>
    <cellStyle name="SAPBEXexcBad7 5 8 2 2" xfId="25213"/>
    <cellStyle name="SAPBEXexcBad7 5 8 2 3" xfId="35546"/>
    <cellStyle name="SAPBEXexcBad7 5 8 3" xfId="9626"/>
    <cellStyle name="SAPBEXexcBad7 5 8 4" xfId="20021"/>
    <cellStyle name="SAPBEXexcBad7 5 8 5" xfId="30354"/>
    <cellStyle name="SAPBEXexcBad7 5 9" xfId="10448"/>
    <cellStyle name="SAPBEXexcBad7 5 9 2" xfId="20843"/>
    <cellStyle name="SAPBEXexcBad7 5 9 3" xfId="31176"/>
    <cellStyle name="SAPBEXexcBad7 6" xfId="1056"/>
    <cellStyle name="SAPBEXexcBad7 6 2" xfId="2582"/>
    <cellStyle name="SAPBEXexcBad7 6 2 2" xfId="12270"/>
    <cellStyle name="SAPBEXexcBad7 6 2 2 2" xfId="22665"/>
    <cellStyle name="SAPBEXexcBad7 6 2 2 3" xfId="32998"/>
    <cellStyle name="SAPBEXexcBad7 6 2 3" xfId="7078"/>
    <cellStyle name="SAPBEXexcBad7 6 2 4" xfId="17473"/>
    <cellStyle name="SAPBEXexcBad7 6 2 5" xfId="27806"/>
    <cellStyle name="SAPBEXexcBad7 6 3" xfId="3367"/>
    <cellStyle name="SAPBEXexcBad7 6 3 2" xfId="13055"/>
    <cellStyle name="SAPBEXexcBad7 6 3 2 2" xfId="23450"/>
    <cellStyle name="SAPBEXexcBad7 6 3 2 3" xfId="33783"/>
    <cellStyle name="SAPBEXexcBad7 6 3 3" xfId="7863"/>
    <cellStyle name="SAPBEXexcBad7 6 3 4" xfId="18258"/>
    <cellStyle name="SAPBEXexcBad7 6 3 5" xfId="28591"/>
    <cellStyle name="SAPBEXexcBad7 6 4" xfId="4708"/>
    <cellStyle name="SAPBEXexcBad7 6 4 2" xfId="14396"/>
    <cellStyle name="SAPBEXexcBad7 6 4 2 2" xfId="24791"/>
    <cellStyle name="SAPBEXexcBad7 6 4 2 3" xfId="35124"/>
    <cellStyle name="SAPBEXexcBad7 6 4 3" xfId="9204"/>
    <cellStyle name="SAPBEXexcBad7 6 4 4" xfId="19599"/>
    <cellStyle name="SAPBEXexcBad7 6 4 5" xfId="29932"/>
    <cellStyle name="SAPBEXexcBad7 6 5" xfId="5426"/>
    <cellStyle name="SAPBEXexcBad7 6 5 2" xfId="15114"/>
    <cellStyle name="SAPBEXexcBad7 6 5 2 2" xfId="25509"/>
    <cellStyle name="SAPBEXexcBad7 6 5 2 3" xfId="35842"/>
    <cellStyle name="SAPBEXexcBad7 6 5 3" xfId="9922"/>
    <cellStyle name="SAPBEXexcBad7 6 5 4" xfId="20317"/>
    <cellStyle name="SAPBEXexcBad7 6 5 5" xfId="30650"/>
    <cellStyle name="SAPBEXexcBad7 6 6" xfId="10744"/>
    <cellStyle name="SAPBEXexcBad7 6 6 2" xfId="21139"/>
    <cellStyle name="SAPBEXexcBad7 6 6 3" xfId="31472"/>
    <cellStyle name="SAPBEXexcBad7 6 7" xfId="5794"/>
    <cellStyle name="SAPBEXexcBad7 6 8" xfId="15949"/>
    <cellStyle name="SAPBEXexcBad7 6 9" xfId="26288"/>
    <cellStyle name="SAPBEXexcBad7 7" xfId="1517"/>
    <cellStyle name="SAPBEXexcBad7 7 2" xfId="11205"/>
    <cellStyle name="SAPBEXexcBad7 7 2 2" xfId="21600"/>
    <cellStyle name="SAPBEXexcBad7 7 2 3" xfId="31933"/>
    <cellStyle name="SAPBEXexcBad7 7 3" xfId="6013"/>
    <cellStyle name="SAPBEXexcBad7 7 4" xfId="16408"/>
    <cellStyle name="SAPBEXexcBad7 7 5" xfId="26741"/>
    <cellStyle name="SAPBEXexcBad7 8" xfId="1561"/>
    <cellStyle name="SAPBEXexcBad7 8 2" xfId="11249"/>
    <cellStyle name="SAPBEXexcBad7 8 2 2" xfId="21644"/>
    <cellStyle name="SAPBEXexcBad7 8 2 3" xfId="31977"/>
    <cellStyle name="SAPBEXexcBad7 8 3" xfId="6057"/>
    <cellStyle name="SAPBEXexcBad7 8 4" xfId="16452"/>
    <cellStyle name="SAPBEXexcBad7 8 5" xfId="26785"/>
    <cellStyle name="SAPBEXexcBad7 9" xfId="10176"/>
    <cellStyle name="SAPBEXexcBad7 9 2" xfId="20571"/>
    <cellStyle name="SAPBEXexcBad7 9 3" xfId="30904"/>
    <cellStyle name="SAPBEXexcBad8" xfId="471"/>
    <cellStyle name="SAPBEXexcBad8 10" xfId="15395"/>
    <cellStyle name="SAPBEXexcBad8 11" xfId="15383"/>
    <cellStyle name="SAPBEXexcBad8 2" xfId="533"/>
    <cellStyle name="SAPBEXexcBad8 2 10" xfId="25781"/>
    <cellStyle name="SAPBEXexcBad8 2 2" xfId="615"/>
    <cellStyle name="SAPBEXexcBad8 2 2 10" xfId="10303"/>
    <cellStyle name="SAPBEXexcBad8 2 2 10 2" xfId="20698"/>
    <cellStyle name="SAPBEXexcBad8 2 2 10 3" xfId="31031"/>
    <cellStyle name="SAPBEXexcBad8 2 2 11" xfId="15512"/>
    <cellStyle name="SAPBEXexcBad8 2 2 12" xfId="25863"/>
    <cellStyle name="SAPBEXexcBad8 2 2 2" xfId="861"/>
    <cellStyle name="SAPBEXexcBad8 2 2 2 10" xfId="15754"/>
    <cellStyle name="SAPBEXexcBad8 2 2 2 11" xfId="26097"/>
    <cellStyle name="SAPBEXexcBad8 2 2 2 2" xfId="1273"/>
    <cellStyle name="SAPBEXexcBad8 2 2 2 2 10" xfId="26497"/>
    <cellStyle name="SAPBEXexcBad8 2 2 2 2 2" xfId="2177"/>
    <cellStyle name="SAPBEXexcBad8 2 2 2 2 2 2" xfId="11865"/>
    <cellStyle name="SAPBEXexcBad8 2 2 2 2 2 2 2" xfId="22260"/>
    <cellStyle name="SAPBEXexcBad8 2 2 2 2 2 2 3" xfId="32593"/>
    <cellStyle name="SAPBEXexcBad8 2 2 2 2 2 3" xfId="6673"/>
    <cellStyle name="SAPBEXexcBad8 2 2 2 2 2 4" xfId="17068"/>
    <cellStyle name="SAPBEXexcBad8 2 2 2 2 2 5" xfId="27401"/>
    <cellStyle name="SAPBEXexcBad8 2 2 2 2 3" xfId="2796"/>
    <cellStyle name="SAPBEXexcBad8 2 2 2 2 3 2" xfId="12484"/>
    <cellStyle name="SAPBEXexcBad8 2 2 2 2 3 2 2" xfId="22879"/>
    <cellStyle name="SAPBEXexcBad8 2 2 2 2 3 2 3" xfId="33212"/>
    <cellStyle name="SAPBEXexcBad8 2 2 2 2 3 3" xfId="7292"/>
    <cellStyle name="SAPBEXexcBad8 2 2 2 2 3 4" xfId="17687"/>
    <cellStyle name="SAPBEXexcBad8 2 2 2 2 3 5" xfId="28020"/>
    <cellStyle name="SAPBEXexcBad8 2 2 2 2 4" xfId="3584"/>
    <cellStyle name="SAPBEXexcBad8 2 2 2 2 4 2" xfId="13272"/>
    <cellStyle name="SAPBEXexcBad8 2 2 2 2 4 2 2" xfId="23667"/>
    <cellStyle name="SAPBEXexcBad8 2 2 2 2 4 2 3" xfId="34000"/>
    <cellStyle name="SAPBEXexcBad8 2 2 2 2 4 3" xfId="8080"/>
    <cellStyle name="SAPBEXexcBad8 2 2 2 2 4 4" xfId="18475"/>
    <cellStyle name="SAPBEXexcBad8 2 2 2 2 4 5" xfId="28808"/>
    <cellStyle name="SAPBEXexcBad8 2 2 2 2 5" xfId="4271"/>
    <cellStyle name="SAPBEXexcBad8 2 2 2 2 5 2" xfId="13959"/>
    <cellStyle name="SAPBEXexcBad8 2 2 2 2 5 2 2" xfId="24354"/>
    <cellStyle name="SAPBEXexcBad8 2 2 2 2 5 2 3" xfId="34687"/>
    <cellStyle name="SAPBEXexcBad8 2 2 2 2 5 3" xfId="8767"/>
    <cellStyle name="SAPBEXexcBad8 2 2 2 2 5 4" xfId="19162"/>
    <cellStyle name="SAPBEXexcBad8 2 2 2 2 5 5" xfId="29495"/>
    <cellStyle name="SAPBEXexcBad8 2 2 2 2 6" xfId="4915"/>
    <cellStyle name="SAPBEXexcBad8 2 2 2 2 6 2" xfId="14603"/>
    <cellStyle name="SAPBEXexcBad8 2 2 2 2 6 2 2" xfId="24998"/>
    <cellStyle name="SAPBEXexcBad8 2 2 2 2 6 2 3" xfId="35331"/>
    <cellStyle name="SAPBEXexcBad8 2 2 2 2 6 3" xfId="9411"/>
    <cellStyle name="SAPBEXexcBad8 2 2 2 2 6 4" xfId="19806"/>
    <cellStyle name="SAPBEXexcBad8 2 2 2 2 6 5" xfId="30139"/>
    <cellStyle name="SAPBEXexcBad8 2 2 2 2 7" xfId="5635"/>
    <cellStyle name="SAPBEXexcBad8 2 2 2 2 7 2" xfId="15323"/>
    <cellStyle name="SAPBEXexcBad8 2 2 2 2 7 2 2" xfId="25718"/>
    <cellStyle name="SAPBEXexcBad8 2 2 2 2 7 2 3" xfId="36051"/>
    <cellStyle name="SAPBEXexcBad8 2 2 2 2 7 3" xfId="10131"/>
    <cellStyle name="SAPBEXexcBad8 2 2 2 2 7 4" xfId="20526"/>
    <cellStyle name="SAPBEXexcBad8 2 2 2 2 7 5" xfId="30859"/>
    <cellStyle name="SAPBEXexcBad8 2 2 2 2 8" xfId="10961"/>
    <cellStyle name="SAPBEXexcBad8 2 2 2 2 8 2" xfId="21356"/>
    <cellStyle name="SAPBEXexcBad8 2 2 2 2 8 3" xfId="31689"/>
    <cellStyle name="SAPBEXexcBad8 2 2 2 2 9" xfId="16164"/>
    <cellStyle name="SAPBEXexcBad8 2 2 2 3" xfId="1851"/>
    <cellStyle name="SAPBEXexcBad8 2 2 2 3 2" xfId="11539"/>
    <cellStyle name="SAPBEXexcBad8 2 2 2 3 2 2" xfId="21934"/>
    <cellStyle name="SAPBEXexcBad8 2 2 2 3 2 3" xfId="32267"/>
    <cellStyle name="SAPBEXexcBad8 2 2 2 3 3" xfId="6347"/>
    <cellStyle name="SAPBEXexcBad8 2 2 2 3 4" xfId="16742"/>
    <cellStyle name="SAPBEXexcBad8 2 2 2 3 5" xfId="27075"/>
    <cellStyle name="SAPBEXexcBad8 2 2 2 4" xfId="2387"/>
    <cellStyle name="SAPBEXexcBad8 2 2 2 4 2" xfId="12075"/>
    <cellStyle name="SAPBEXexcBad8 2 2 2 4 2 2" xfId="22470"/>
    <cellStyle name="SAPBEXexcBad8 2 2 2 4 2 3" xfId="32803"/>
    <cellStyle name="SAPBEXexcBad8 2 2 2 4 3" xfId="6883"/>
    <cellStyle name="SAPBEXexcBad8 2 2 2 4 4" xfId="17278"/>
    <cellStyle name="SAPBEXexcBad8 2 2 2 4 5" xfId="27611"/>
    <cellStyle name="SAPBEXexcBad8 2 2 2 5" xfId="3172"/>
    <cellStyle name="SAPBEXexcBad8 2 2 2 5 2" xfId="12860"/>
    <cellStyle name="SAPBEXexcBad8 2 2 2 5 2 2" xfId="23255"/>
    <cellStyle name="SAPBEXexcBad8 2 2 2 5 2 3" xfId="33588"/>
    <cellStyle name="SAPBEXexcBad8 2 2 2 5 3" xfId="7668"/>
    <cellStyle name="SAPBEXexcBad8 2 2 2 5 4" xfId="18063"/>
    <cellStyle name="SAPBEXexcBad8 2 2 2 5 5" xfId="28396"/>
    <cellStyle name="SAPBEXexcBad8 2 2 2 6" xfId="3902"/>
    <cellStyle name="SAPBEXexcBad8 2 2 2 6 2" xfId="13590"/>
    <cellStyle name="SAPBEXexcBad8 2 2 2 6 2 2" xfId="23985"/>
    <cellStyle name="SAPBEXexcBad8 2 2 2 6 2 3" xfId="34318"/>
    <cellStyle name="SAPBEXexcBad8 2 2 2 6 3" xfId="8398"/>
    <cellStyle name="SAPBEXexcBad8 2 2 2 6 4" xfId="18793"/>
    <cellStyle name="SAPBEXexcBad8 2 2 2 6 5" xfId="29126"/>
    <cellStyle name="SAPBEXexcBad8 2 2 2 7" xfId="4513"/>
    <cellStyle name="SAPBEXexcBad8 2 2 2 7 2" xfId="14201"/>
    <cellStyle name="SAPBEXexcBad8 2 2 2 7 2 2" xfId="24596"/>
    <cellStyle name="SAPBEXexcBad8 2 2 2 7 2 3" xfId="34929"/>
    <cellStyle name="SAPBEXexcBad8 2 2 2 7 3" xfId="9009"/>
    <cellStyle name="SAPBEXexcBad8 2 2 2 7 4" xfId="19404"/>
    <cellStyle name="SAPBEXexcBad8 2 2 2 7 5" xfId="29737"/>
    <cellStyle name="SAPBEXexcBad8 2 2 2 8" xfId="5231"/>
    <cellStyle name="SAPBEXexcBad8 2 2 2 8 2" xfId="14919"/>
    <cellStyle name="SAPBEXexcBad8 2 2 2 8 2 2" xfId="25314"/>
    <cellStyle name="SAPBEXexcBad8 2 2 2 8 2 3" xfId="35647"/>
    <cellStyle name="SAPBEXexcBad8 2 2 2 8 3" xfId="9727"/>
    <cellStyle name="SAPBEXexcBad8 2 2 2 8 4" xfId="20122"/>
    <cellStyle name="SAPBEXexcBad8 2 2 2 8 5" xfId="30455"/>
    <cellStyle name="SAPBEXexcBad8 2 2 2 9" xfId="10549"/>
    <cellStyle name="SAPBEXexcBad8 2 2 2 9 2" xfId="20944"/>
    <cellStyle name="SAPBEXexcBad8 2 2 2 9 3" xfId="31277"/>
    <cellStyle name="SAPBEXexcBad8 2 2 3" xfId="949"/>
    <cellStyle name="SAPBEXexcBad8 2 2 3 10" xfId="26181"/>
    <cellStyle name="SAPBEXexcBad8 2 2 3 2" xfId="1935"/>
    <cellStyle name="SAPBEXexcBad8 2 2 3 2 2" xfId="11623"/>
    <cellStyle name="SAPBEXexcBad8 2 2 3 2 2 2" xfId="22018"/>
    <cellStyle name="SAPBEXexcBad8 2 2 3 2 2 3" xfId="32351"/>
    <cellStyle name="SAPBEXexcBad8 2 2 3 2 3" xfId="6431"/>
    <cellStyle name="SAPBEXexcBad8 2 2 3 2 4" xfId="16826"/>
    <cellStyle name="SAPBEXexcBad8 2 2 3 2 5" xfId="27159"/>
    <cellStyle name="SAPBEXexcBad8 2 2 3 3" xfId="2475"/>
    <cellStyle name="SAPBEXexcBad8 2 2 3 3 2" xfId="12163"/>
    <cellStyle name="SAPBEXexcBad8 2 2 3 3 2 2" xfId="22558"/>
    <cellStyle name="SAPBEXexcBad8 2 2 3 3 2 3" xfId="32891"/>
    <cellStyle name="SAPBEXexcBad8 2 2 3 3 3" xfId="6971"/>
    <cellStyle name="SAPBEXexcBad8 2 2 3 3 4" xfId="17366"/>
    <cellStyle name="SAPBEXexcBad8 2 2 3 3 5" xfId="27699"/>
    <cellStyle name="SAPBEXexcBad8 2 2 3 4" xfId="3260"/>
    <cellStyle name="SAPBEXexcBad8 2 2 3 4 2" xfId="12948"/>
    <cellStyle name="SAPBEXexcBad8 2 2 3 4 2 2" xfId="23343"/>
    <cellStyle name="SAPBEXexcBad8 2 2 3 4 2 3" xfId="33676"/>
    <cellStyle name="SAPBEXexcBad8 2 2 3 4 3" xfId="7756"/>
    <cellStyle name="SAPBEXexcBad8 2 2 3 4 4" xfId="18151"/>
    <cellStyle name="SAPBEXexcBad8 2 2 3 4 5" xfId="28484"/>
    <cellStyle name="SAPBEXexcBad8 2 2 3 5" xfId="3990"/>
    <cellStyle name="SAPBEXexcBad8 2 2 3 5 2" xfId="13678"/>
    <cellStyle name="SAPBEXexcBad8 2 2 3 5 2 2" xfId="24073"/>
    <cellStyle name="SAPBEXexcBad8 2 2 3 5 2 3" xfId="34406"/>
    <cellStyle name="SAPBEXexcBad8 2 2 3 5 3" xfId="8486"/>
    <cellStyle name="SAPBEXexcBad8 2 2 3 5 4" xfId="18881"/>
    <cellStyle name="SAPBEXexcBad8 2 2 3 5 5" xfId="29214"/>
    <cellStyle name="SAPBEXexcBad8 2 2 3 6" xfId="4601"/>
    <cellStyle name="SAPBEXexcBad8 2 2 3 6 2" xfId="14289"/>
    <cellStyle name="SAPBEXexcBad8 2 2 3 6 2 2" xfId="24684"/>
    <cellStyle name="SAPBEXexcBad8 2 2 3 6 2 3" xfId="35017"/>
    <cellStyle name="SAPBEXexcBad8 2 2 3 6 3" xfId="9097"/>
    <cellStyle name="SAPBEXexcBad8 2 2 3 6 4" xfId="19492"/>
    <cellStyle name="SAPBEXexcBad8 2 2 3 6 5" xfId="29825"/>
    <cellStyle name="SAPBEXexcBad8 2 2 3 7" xfId="5319"/>
    <cellStyle name="SAPBEXexcBad8 2 2 3 7 2" xfId="15007"/>
    <cellStyle name="SAPBEXexcBad8 2 2 3 7 2 2" xfId="25402"/>
    <cellStyle name="SAPBEXexcBad8 2 2 3 7 2 3" xfId="35735"/>
    <cellStyle name="SAPBEXexcBad8 2 2 3 7 3" xfId="9815"/>
    <cellStyle name="SAPBEXexcBad8 2 2 3 7 4" xfId="20210"/>
    <cellStyle name="SAPBEXexcBad8 2 2 3 7 5" xfId="30543"/>
    <cellStyle name="SAPBEXexcBad8 2 2 3 8" xfId="10637"/>
    <cellStyle name="SAPBEXexcBad8 2 2 3 8 2" xfId="21032"/>
    <cellStyle name="SAPBEXexcBad8 2 2 3 8 3" xfId="31365"/>
    <cellStyle name="SAPBEXexcBad8 2 2 3 9" xfId="15842"/>
    <cellStyle name="SAPBEXexcBad8 2 2 4" xfId="1623"/>
    <cellStyle name="SAPBEXexcBad8 2 2 4 2" xfId="11311"/>
    <cellStyle name="SAPBEXexcBad8 2 2 4 2 2" xfId="21706"/>
    <cellStyle name="SAPBEXexcBad8 2 2 4 2 3" xfId="32039"/>
    <cellStyle name="SAPBEXexcBad8 2 2 4 3" xfId="6119"/>
    <cellStyle name="SAPBEXexcBad8 2 2 4 4" xfId="16514"/>
    <cellStyle name="SAPBEXexcBad8 2 2 4 5" xfId="26847"/>
    <cellStyle name="SAPBEXexcBad8 2 2 5" xfId="1384"/>
    <cellStyle name="SAPBEXexcBad8 2 2 5 2" xfId="11072"/>
    <cellStyle name="SAPBEXexcBad8 2 2 5 2 2" xfId="21467"/>
    <cellStyle name="SAPBEXexcBad8 2 2 5 2 3" xfId="31800"/>
    <cellStyle name="SAPBEXexcBad8 2 2 5 3" xfId="5880"/>
    <cellStyle name="SAPBEXexcBad8 2 2 5 4" xfId="16275"/>
    <cellStyle name="SAPBEXexcBad8 2 2 5 5" xfId="26608"/>
    <cellStyle name="SAPBEXexcBad8 2 2 6" xfId="2926"/>
    <cellStyle name="SAPBEXexcBad8 2 2 6 2" xfId="12614"/>
    <cellStyle name="SAPBEXexcBad8 2 2 6 2 2" xfId="23009"/>
    <cellStyle name="SAPBEXexcBad8 2 2 6 2 3" xfId="33342"/>
    <cellStyle name="SAPBEXexcBad8 2 2 6 3" xfId="7422"/>
    <cellStyle name="SAPBEXexcBad8 2 2 6 4" xfId="17817"/>
    <cellStyle name="SAPBEXexcBad8 2 2 6 5" xfId="28150"/>
    <cellStyle name="SAPBEXexcBad8 2 2 7" xfId="3660"/>
    <cellStyle name="SAPBEXexcBad8 2 2 7 2" xfId="13348"/>
    <cellStyle name="SAPBEXexcBad8 2 2 7 2 2" xfId="23743"/>
    <cellStyle name="SAPBEXexcBad8 2 2 7 2 3" xfId="34076"/>
    <cellStyle name="SAPBEXexcBad8 2 2 7 3" xfId="8156"/>
    <cellStyle name="SAPBEXexcBad8 2 2 7 4" xfId="18551"/>
    <cellStyle name="SAPBEXexcBad8 2 2 7 5" xfId="28884"/>
    <cellStyle name="SAPBEXexcBad8 2 2 8" xfId="2868"/>
    <cellStyle name="SAPBEXexcBad8 2 2 8 2" xfId="12556"/>
    <cellStyle name="SAPBEXexcBad8 2 2 8 2 2" xfId="22951"/>
    <cellStyle name="SAPBEXexcBad8 2 2 8 2 3" xfId="33284"/>
    <cellStyle name="SAPBEXexcBad8 2 2 8 3" xfId="7364"/>
    <cellStyle name="SAPBEXexcBad8 2 2 8 4" xfId="17759"/>
    <cellStyle name="SAPBEXexcBad8 2 2 8 5" xfId="28092"/>
    <cellStyle name="SAPBEXexcBad8 2 2 9" xfId="4985"/>
    <cellStyle name="SAPBEXexcBad8 2 2 9 2" xfId="14673"/>
    <cellStyle name="SAPBEXexcBad8 2 2 9 2 2" xfId="25068"/>
    <cellStyle name="SAPBEXexcBad8 2 2 9 2 3" xfId="35401"/>
    <cellStyle name="SAPBEXexcBad8 2 2 9 3" xfId="9481"/>
    <cellStyle name="SAPBEXexcBad8 2 2 9 4" xfId="19876"/>
    <cellStyle name="SAPBEXexcBad8 2 2 9 5" xfId="30209"/>
    <cellStyle name="SAPBEXexcBad8 2 3" xfId="720"/>
    <cellStyle name="SAPBEXexcBad8 2 3 10" xfId="15614"/>
    <cellStyle name="SAPBEXexcBad8 2 3 11" xfId="25962"/>
    <cellStyle name="SAPBEXexcBad8 2 3 2" xfId="1137"/>
    <cellStyle name="SAPBEXexcBad8 2 3 2 10" xfId="26363"/>
    <cellStyle name="SAPBEXexcBad8 2 3 2 2" xfId="2043"/>
    <cellStyle name="SAPBEXexcBad8 2 3 2 2 2" xfId="11731"/>
    <cellStyle name="SAPBEXexcBad8 2 3 2 2 2 2" xfId="22126"/>
    <cellStyle name="SAPBEXexcBad8 2 3 2 2 2 3" xfId="32459"/>
    <cellStyle name="SAPBEXexcBad8 2 3 2 2 3" xfId="6539"/>
    <cellStyle name="SAPBEXexcBad8 2 3 2 2 4" xfId="16934"/>
    <cellStyle name="SAPBEXexcBad8 2 3 2 2 5" xfId="27267"/>
    <cellStyle name="SAPBEXexcBad8 2 3 2 3" xfId="2660"/>
    <cellStyle name="SAPBEXexcBad8 2 3 2 3 2" xfId="12348"/>
    <cellStyle name="SAPBEXexcBad8 2 3 2 3 2 2" xfId="22743"/>
    <cellStyle name="SAPBEXexcBad8 2 3 2 3 2 3" xfId="33076"/>
    <cellStyle name="SAPBEXexcBad8 2 3 2 3 3" xfId="7156"/>
    <cellStyle name="SAPBEXexcBad8 2 3 2 3 4" xfId="17551"/>
    <cellStyle name="SAPBEXexcBad8 2 3 2 3 5" xfId="27884"/>
    <cellStyle name="SAPBEXexcBad8 2 3 2 4" xfId="3448"/>
    <cellStyle name="SAPBEXexcBad8 2 3 2 4 2" xfId="13136"/>
    <cellStyle name="SAPBEXexcBad8 2 3 2 4 2 2" xfId="23531"/>
    <cellStyle name="SAPBEXexcBad8 2 3 2 4 2 3" xfId="33864"/>
    <cellStyle name="SAPBEXexcBad8 2 3 2 4 3" xfId="7944"/>
    <cellStyle name="SAPBEXexcBad8 2 3 2 4 4" xfId="18339"/>
    <cellStyle name="SAPBEXexcBad8 2 3 2 4 5" xfId="28672"/>
    <cellStyle name="SAPBEXexcBad8 2 3 2 5" xfId="4135"/>
    <cellStyle name="SAPBEXexcBad8 2 3 2 5 2" xfId="13823"/>
    <cellStyle name="SAPBEXexcBad8 2 3 2 5 2 2" xfId="24218"/>
    <cellStyle name="SAPBEXexcBad8 2 3 2 5 2 3" xfId="34551"/>
    <cellStyle name="SAPBEXexcBad8 2 3 2 5 3" xfId="8631"/>
    <cellStyle name="SAPBEXexcBad8 2 3 2 5 4" xfId="19026"/>
    <cellStyle name="SAPBEXexcBad8 2 3 2 5 5" xfId="29359"/>
    <cellStyle name="SAPBEXexcBad8 2 3 2 6" xfId="4779"/>
    <cellStyle name="SAPBEXexcBad8 2 3 2 6 2" xfId="14467"/>
    <cellStyle name="SAPBEXexcBad8 2 3 2 6 2 2" xfId="24862"/>
    <cellStyle name="SAPBEXexcBad8 2 3 2 6 2 3" xfId="35195"/>
    <cellStyle name="SAPBEXexcBad8 2 3 2 6 3" xfId="9275"/>
    <cellStyle name="SAPBEXexcBad8 2 3 2 6 4" xfId="19670"/>
    <cellStyle name="SAPBEXexcBad8 2 3 2 6 5" xfId="30003"/>
    <cellStyle name="SAPBEXexcBad8 2 3 2 7" xfId="5499"/>
    <cellStyle name="SAPBEXexcBad8 2 3 2 7 2" xfId="15187"/>
    <cellStyle name="SAPBEXexcBad8 2 3 2 7 2 2" xfId="25582"/>
    <cellStyle name="SAPBEXexcBad8 2 3 2 7 2 3" xfId="35915"/>
    <cellStyle name="SAPBEXexcBad8 2 3 2 7 3" xfId="9995"/>
    <cellStyle name="SAPBEXexcBad8 2 3 2 7 4" xfId="20390"/>
    <cellStyle name="SAPBEXexcBad8 2 3 2 7 5" xfId="30723"/>
    <cellStyle name="SAPBEXexcBad8 2 3 2 8" xfId="10825"/>
    <cellStyle name="SAPBEXexcBad8 2 3 2 8 2" xfId="21220"/>
    <cellStyle name="SAPBEXexcBad8 2 3 2 8 3" xfId="31553"/>
    <cellStyle name="SAPBEXexcBad8 2 3 2 9" xfId="16028"/>
    <cellStyle name="SAPBEXexcBad8 2 3 3" xfId="1717"/>
    <cellStyle name="SAPBEXexcBad8 2 3 3 2" xfId="11405"/>
    <cellStyle name="SAPBEXexcBad8 2 3 3 2 2" xfId="21800"/>
    <cellStyle name="SAPBEXexcBad8 2 3 3 2 3" xfId="32133"/>
    <cellStyle name="SAPBEXexcBad8 2 3 3 3" xfId="6213"/>
    <cellStyle name="SAPBEXexcBad8 2 3 3 4" xfId="16608"/>
    <cellStyle name="SAPBEXexcBad8 2 3 3 5" xfId="26941"/>
    <cellStyle name="SAPBEXexcBad8 2 3 4" xfId="2247"/>
    <cellStyle name="SAPBEXexcBad8 2 3 4 2" xfId="11935"/>
    <cellStyle name="SAPBEXexcBad8 2 3 4 2 2" xfId="22330"/>
    <cellStyle name="SAPBEXexcBad8 2 3 4 2 3" xfId="32663"/>
    <cellStyle name="SAPBEXexcBad8 2 3 4 3" xfId="6743"/>
    <cellStyle name="SAPBEXexcBad8 2 3 4 4" xfId="17138"/>
    <cellStyle name="SAPBEXexcBad8 2 3 4 5" xfId="27471"/>
    <cellStyle name="SAPBEXexcBad8 2 3 5" xfId="3031"/>
    <cellStyle name="SAPBEXexcBad8 2 3 5 2" xfId="12719"/>
    <cellStyle name="SAPBEXexcBad8 2 3 5 2 2" xfId="23114"/>
    <cellStyle name="SAPBEXexcBad8 2 3 5 2 3" xfId="33447"/>
    <cellStyle name="SAPBEXexcBad8 2 3 5 3" xfId="7527"/>
    <cellStyle name="SAPBEXexcBad8 2 3 5 4" xfId="17922"/>
    <cellStyle name="SAPBEXexcBad8 2 3 5 5" xfId="28255"/>
    <cellStyle name="SAPBEXexcBad8 2 3 6" xfId="3762"/>
    <cellStyle name="SAPBEXexcBad8 2 3 6 2" xfId="13450"/>
    <cellStyle name="SAPBEXexcBad8 2 3 6 2 2" xfId="23845"/>
    <cellStyle name="SAPBEXexcBad8 2 3 6 2 3" xfId="34178"/>
    <cellStyle name="SAPBEXexcBad8 2 3 6 3" xfId="8258"/>
    <cellStyle name="SAPBEXexcBad8 2 3 6 4" xfId="18653"/>
    <cellStyle name="SAPBEXexcBad8 2 3 6 5" xfId="28986"/>
    <cellStyle name="SAPBEXexcBad8 2 3 7" xfId="4373"/>
    <cellStyle name="SAPBEXexcBad8 2 3 7 2" xfId="14061"/>
    <cellStyle name="SAPBEXexcBad8 2 3 7 2 2" xfId="24456"/>
    <cellStyle name="SAPBEXexcBad8 2 3 7 2 3" xfId="34789"/>
    <cellStyle name="SAPBEXexcBad8 2 3 7 3" xfId="8869"/>
    <cellStyle name="SAPBEXexcBad8 2 3 7 4" xfId="19264"/>
    <cellStyle name="SAPBEXexcBad8 2 3 7 5" xfId="29597"/>
    <cellStyle name="SAPBEXexcBad8 2 3 8" xfId="5090"/>
    <cellStyle name="SAPBEXexcBad8 2 3 8 2" xfId="14778"/>
    <cellStyle name="SAPBEXexcBad8 2 3 8 2 2" xfId="25173"/>
    <cellStyle name="SAPBEXexcBad8 2 3 8 2 3" xfId="35506"/>
    <cellStyle name="SAPBEXexcBad8 2 3 8 3" xfId="9586"/>
    <cellStyle name="SAPBEXexcBad8 2 3 8 4" xfId="19981"/>
    <cellStyle name="SAPBEXexcBad8 2 3 8 5" xfId="30314"/>
    <cellStyle name="SAPBEXexcBad8 2 3 9" xfId="10408"/>
    <cellStyle name="SAPBEXexcBad8 2 3 9 2" xfId="20803"/>
    <cellStyle name="SAPBEXexcBad8 2 3 9 3" xfId="31136"/>
    <cellStyle name="SAPBEXexcBad8 2 4" xfId="755"/>
    <cellStyle name="SAPBEXexcBad8 2 4 10" xfId="15649"/>
    <cellStyle name="SAPBEXexcBad8 2 4 11" xfId="25997"/>
    <cellStyle name="SAPBEXexcBad8 2 4 2" xfId="1172"/>
    <cellStyle name="SAPBEXexcBad8 2 4 2 10" xfId="26398"/>
    <cellStyle name="SAPBEXexcBad8 2 4 2 2" xfId="2078"/>
    <cellStyle name="SAPBEXexcBad8 2 4 2 2 2" xfId="11766"/>
    <cellStyle name="SAPBEXexcBad8 2 4 2 2 2 2" xfId="22161"/>
    <cellStyle name="SAPBEXexcBad8 2 4 2 2 2 3" xfId="32494"/>
    <cellStyle name="SAPBEXexcBad8 2 4 2 2 3" xfId="6574"/>
    <cellStyle name="SAPBEXexcBad8 2 4 2 2 4" xfId="16969"/>
    <cellStyle name="SAPBEXexcBad8 2 4 2 2 5" xfId="27302"/>
    <cellStyle name="SAPBEXexcBad8 2 4 2 3" xfId="2695"/>
    <cellStyle name="SAPBEXexcBad8 2 4 2 3 2" xfId="12383"/>
    <cellStyle name="SAPBEXexcBad8 2 4 2 3 2 2" xfId="22778"/>
    <cellStyle name="SAPBEXexcBad8 2 4 2 3 2 3" xfId="33111"/>
    <cellStyle name="SAPBEXexcBad8 2 4 2 3 3" xfId="7191"/>
    <cellStyle name="SAPBEXexcBad8 2 4 2 3 4" xfId="17586"/>
    <cellStyle name="SAPBEXexcBad8 2 4 2 3 5" xfId="27919"/>
    <cellStyle name="SAPBEXexcBad8 2 4 2 4" xfId="3483"/>
    <cellStyle name="SAPBEXexcBad8 2 4 2 4 2" xfId="13171"/>
    <cellStyle name="SAPBEXexcBad8 2 4 2 4 2 2" xfId="23566"/>
    <cellStyle name="SAPBEXexcBad8 2 4 2 4 2 3" xfId="33899"/>
    <cellStyle name="SAPBEXexcBad8 2 4 2 4 3" xfId="7979"/>
    <cellStyle name="SAPBEXexcBad8 2 4 2 4 4" xfId="18374"/>
    <cellStyle name="SAPBEXexcBad8 2 4 2 4 5" xfId="28707"/>
    <cellStyle name="SAPBEXexcBad8 2 4 2 5" xfId="4170"/>
    <cellStyle name="SAPBEXexcBad8 2 4 2 5 2" xfId="13858"/>
    <cellStyle name="SAPBEXexcBad8 2 4 2 5 2 2" xfId="24253"/>
    <cellStyle name="SAPBEXexcBad8 2 4 2 5 2 3" xfId="34586"/>
    <cellStyle name="SAPBEXexcBad8 2 4 2 5 3" xfId="8666"/>
    <cellStyle name="SAPBEXexcBad8 2 4 2 5 4" xfId="19061"/>
    <cellStyle name="SAPBEXexcBad8 2 4 2 5 5" xfId="29394"/>
    <cellStyle name="SAPBEXexcBad8 2 4 2 6" xfId="4814"/>
    <cellStyle name="SAPBEXexcBad8 2 4 2 6 2" xfId="14502"/>
    <cellStyle name="SAPBEXexcBad8 2 4 2 6 2 2" xfId="24897"/>
    <cellStyle name="SAPBEXexcBad8 2 4 2 6 2 3" xfId="35230"/>
    <cellStyle name="SAPBEXexcBad8 2 4 2 6 3" xfId="9310"/>
    <cellStyle name="SAPBEXexcBad8 2 4 2 6 4" xfId="19705"/>
    <cellStyle name="SAPBEXexcBad8 2 4 2 6 5" xfId="30038"/>
    <cellStyle name="SAPBEXexcBad8 2 4 2 7" xfId="5534"/>
    <cellStyle name="SAPBEXexcBad8 2 4 2 7 2" xfId="15222"/>
    <cellStyle name="SAPBEXexcBad8 2 4 2 7 2 2" xfId="25617"/>
    <cellStyle name="SAPBEXexcBad8 2 4 2 7 2 3" xfId="35950"/>
    <cellStyle name="SAPBEXexcBad8 2 4 2 7 3" xfId="10030"/>
    <cellStyle name="SAPBEXexcBad8 2 4 2 7 4" xfId="20425"/>
    <cellStyle name="SAPBEXexcBad8 2 4 2 7 5" xfId="30758"/>
    <cellStyle name="SAPBEXexcBad8 2 4 2 8" xfId="10860"/>
    <cellStyle name="SAPBEXexcBad8 2 4 2 8 2" xfId="21255"/>
    <cellStyle name="SAPBEXexcBad8 2 4 2 8 3" xfId="31588"/>
    <cellStyle name="SAPBEXexcBad8 2 4 2 9" xfId="16063"/>
    <cellStyle name="SAPBEXexcBad8 2 4 3" xfId="1752"/>
    <cellStyle name="SAPBEXexcBad8 2 4 3 2" xfId="11440"/>
    <cellStyle name="SAPBEXexcBad8 2 4 3 2 2" xfId="21835"/>
    <cellStyle name="SAPBEXexcBad8 2 4 3 2 3" xfId="32168"/>
    <cellStyle name="SAPBEXexcBad8 2 4 3 3" xfId="6248"/>
    <cellStyle name="SAPBEXexcBad8 2 4 3 4" xfId="16643"/>
    <cellStyle name="SAPBEXexcBad8 2 4 3 5" xfId="26976"/>
    <cellStyle name="SAPBEXexcBad8 2 4 4" xfId="2282"/>
    <cellStyle name="SAPBEXexcBad8 2 4 4 2" xfId="11970"/>
    <cellStyle name="SAPBEXexcBad8 2 4 4 2 2" xfId="22365"/>
    <cellStyle name="SAPBEXexcBad8 2 4 4 2 3" xfId="32698"/>
    <cellStyle name="SAPBEXexcBad8 2 4 4 3" xfId="6778"/>
    <cellStyle name="SAPBEXexcBad8 2 4 4 4" xfId="17173"/>
    <cellStyle name="SAPBEXexcBad8 2 4 4 5" xfId="27506"/>
    <cellStyle name="SAPBEXexcBad8 2 4 5" xfId="3066"/>
    <cellStyle name="SAPBEXexcBad8 2 4 5 2" xfId="12754"/>
    <cellStyle name="SAPBEXexcBad8 2 4 5 2 2" xfId="23149"/>
    <cellStyle name="SAPBEXexcBad8 2 4 5 2 3" xfId="33482"/>
    <cellStyle name="SAPBEXexcBad8 2 4 5 3" xfId="7562"/>
    <cellStyle name="SAPBEXexcBad8 2 4 5 4" xfId="17957"/>
    <cellStyle name="SAPBEXexcBad8 2 4 5 5" xfId="28290"/>
    <cellStyle name="SAPBEXexcBad8 2 4 6" xfId="3797"/>
    <cellStyle name="SAPBEXexcBad8 2 4 6 2" xfId="13485"/>
    <cellStyle name="SAPBEXexcBad8 2 4 6 2 2" xfId="23880"/>
    <cellStyle name="SAPBEXexcBad8 2 4 6 2 3" xfId="34213"/>
    <cellStyle name="SAPBEXexcBad8 2 4 6 3" xfId="8293"/>
    <cellStyle name="SAPBEXexcBad8 2 4 6 4" xfId="18688"/>
    <cellStyle name="SAPBEXexcBad8 2 4 6 5" xfId="29021"/>
    <cellStyle name="SAPBEXexcBad8 2 4 7" xfId="4408"/>
    <cellStyle name="SAPBEXexcBad8 2 4 7 2" xfId="14096"/>
    <cellStyle name="SAPBEXexcBad8 2 4 7 2 2" xfId="24491"/>
    <cellStyle name="SAPBEXexcBad8 2 4 7 2 3" xfId="34824"/>
    <cellStyle name="SAPBEXexcBad8 2 4 7 3" xfId="8904"/>
    <cellStyle name="SAPBEXexcBad8 2 4 7 4" xfId="19299"/>
    <cellStyle name="SAPBEXexcBad8 2 4 7 5" xfId="29632"/>
    <cellStyle name="SAPBEXexcBad8 2 4 8" xfId="5125"/>
    <cellStyle name="SAPBEXexcBad8 2 4 8 2" xfId="14813"/>
    <cellStyle name="SAPBEXexcBad8 2 4 8 2 2" xfId="25208"/>
    <cellStyle name="SAPBEXexcBad8 2 4 8 2 3" xfId="35541"/>
    <cellStyle name="SAPBEXexcBad8 2 4 8 3" xfId="9621"/>
    <cellStyle name="SAPBEXexcBad8 2 4 8 4" xfId="20016"/>
    <cellStyle name="SAPBEXexcBad8 2 4 8 5" xfId="30349"/>
    <cellStyle name="SAPBEXexcBad8 2 4 9" xfId="10443"/>
    <cellStyle name="SAPBEXexcBad8 2 4 9 2" xfId="20838"/>
    <cellStyle name="SAPBEXexcBad8 2 4 9 3" xfId="31171"/>
    <cellStyle name="SAPBEXexcBad8 2 5" xfId="1016"/>
    <cellStyle name="SAPBEXexcBad8 2 5 2" xfId="2542"/>
    <cellStyle name="SAPBEXexcBad8 2 5 2 2" xfId="12230"/>
    <cellStyle name="SAPBEXexcBad8 2 5 2 2 2" xfId="22625"/>
    <cellStyle name="SAPBEXexcBad8 2 5 2 2 3" xfId="32958"/>
    <cellStyle name="SAPBEXexcBad8 2 5 2 3" xfId="7038"/>
    <cellStyle name="SAPBEXexcBad8 2 5 2 4" xfId="17433"/>
    <cellStyle name="SAPBEXexcBad8 2 5 2 5" xfId="27766"/>
    <cellStyle name="SAPBEXexcBad8 2 5 3" xfId="3327"/>
    <cellStyle name="SAPBEXexcBad8 2 5 3 2" xfId="13015"/>
    <cellStyle name="SAPBEXexcBad8 2 5 3 2 2" xfId="23410"/>
    <cellStyle name="SAPBEXexcBad8 2 5 3 2 3" xfId="33743"/>
    <cellStyle name="SAPBEXexcBad8 2 5 3 3" xfId="7823"/>
    <cellStyle name="SAPBEXexcBad8 2 5 3 4" xfId="18218"/>
    <cellStyle name="SAPBEXexcBad8 2 5 3 5" xfId="28551"/>
    <cellStyle name="SAPBEXexcBad8 2 5 4" xfId="4668"/>
    <cellStyle name="SAPBEXexcBad8 2 5 4 2" xfId="14356"/>
    <cellStyle name="SAPBEXexcBad8 2 5 4 2 2" xfId="24751"/>
    <cellStyle name="SAPBEXexcBad8 2 5 4 2 3" xfId="35084"/>
    <cellStyle name="SAPBEXexcBad8 2 5 4 3" xfId="9164"/>
    <cellStyle name="SAPBEXexcBad8 2 5 4 4" xfId="19559"/>
    <cellStyle name="SAPBEXexcBad8 2 5 4 5" xfId="29892"/>
    <cellStyle name="SAPBEXexcBad8 2 5 5" xfId="5386"/>
    <cellStyle name="SAPBEXexcBad8 2 5 5 2" xfId="15074"/>
    <cellStyle name="SAPBEXexcBad8 2 5 5 2 2" xfId="25469"/>
    <cellStyle name="SAPBEXexcBad8 2 5 5 2 3" xfId="35802"/>
    <cellStyle name="SAPBEXexcBad8 2 5 5 3" xfId="9882"/>
    <cellStyle name="SAPBEXexcBad8 2 5 5 4" xfId="20277"/>
    <cellStyle name="SAPBEXexcBad8 2 5 5 5" xfId="30610"/>
    <cellStyle name="SAPBEXexcBad8 2 5 6" xfId="10704"/>
    <cellStyle name="SAPBEXexcBad8 2 5 6 2" xfId="21099"/>
    <cellStyle name="SAPBEXexcBad8 2 5 6 3" xfId="31432"/>
    <cellStyle name="SAPBEXexcBad8 2 5 7" xfId="5754"/>
    <cellStyle name="SAPBEXexcBad8 2 5 8" xfId="15909"/>
    <cellStyle name="SAPBEXexcBad8 2 5 9" xfId="26248"/>
    <cellStyle name="SAPBEXexcBad8 2 6" xfId="1466"/>
    <cellStyle name="SAPBEXexcBad8 2 6 2" xfId="11154"/>
    <cellStyle name="SAPBEXexcBad8 2 6 2 2" xfId="21549"/>
    <cellStyle name="SAPBEXexcBad8 2 6 2 3" xfId="31882"/>
    <cellStyle name="SAPBEXexcBad8 2 6 3" xfId="5962"/>
    <cellStyle name="SAPBEXexcBad8 2 6 4" xfId="16357"/>
    <cellStyle name="SAPBEXexcBad8 2 6 5" xfId="26690"/>
    <cellStyle name="SAPBEXexcBad8 2 7" xfId="4050"/>
    <cellStyle name="SAPBEXexcBad8 2 7 2" xfId="13738"/>
    <cellStyle name="SAPBEXexcBad8 2 7 2 2" xfId="24133"/>
    <cellStyle name="SAPBEXexcBad8 2 7 2 3" xfId="34466"/>
    <cellStyle name="SAPBEXexcBad8 2 7 3" xfId="8546"/>
    <cellStyle name="SAPBEXexcBad8 2 7 4" xfId="18941"/>
    <cellStyle name="SAPBEXexcBad8 2 7 5" xfId="29274"/>
    <cellStyle name="SAPBEXexcBad8 2 8" xfId="10221"/>
    <cellStyle name="SAPBEXexcBad8 2 8 2" xfId="20616"/>
    <cellStyle name="SAPBEXexcBad8 2 8 3" xfId="30949"/>
    <cellStyle name="SAPBEXexcBad8 2 9" xfId="15434"/>
    <cellStyle name="SAPBEXexcBad8 3" xfId="576"/>
    <cellStyle name="SAPBEXexcBad8 3 10" xfId="10264"/>
    <cellStyle name="SAPBEXexcBad8 3 10 2" xfId="20659"/>
    <cellStyle name="SAPBEXexcBad8 3 10 3" xfId="30992"/>
    <cellStyle name="SAPBEXexcBad8 3 11" xfId="15473"/>
    <cellStyle name="SAPBEXexcBad8 3 12" xfId="25824"/>
    <cellStyle name="SAPBEXexcBad8 3 2" xfId="822"/>
    <cellStyle name="SAPBEXexcBad8 3 2 10" xfId="15715"/>
    <cellStyle name="SAPBEXexcBad8 3 2 11" xfId="26058"/>
    <cellStyle name="SAPBEXexcBad8 3 2 2" xfId="1234"/>
    <cellStyle name="SAPBEXexcBad8 3 2 2 10" xfId="26458"/>
    <cellStyle name="SAPBEXexcBad8 3 2 2 2" xfId="2138"/>
    <cellStyle name="SAPBEXexcBad8 3 2 2 2 2" xfId="11826"/>
    <cellStyle name="SAPBEXexcBad8 3 2 2 2 2 2" xfId="22221"/>
    <cellStyle name="SAPBEXexcBad8 3 2 2 2 2 3" xfId="32554"/>
    <cellStyle name="SAPBEXexcBad8 3 2 2 2 3" xfId="6634"/>
    <cellStyle name="SAPBEXexcBad8 3 2 2 2 4" xfId="17029"/>
    <cellStyle name="SAPBEXexcBad8 3 2 2 2 5" xfId="27362"/>
    <cellStyle name="SAPBEXexcBad8 3 2 2 3" xfId="2757"/>
    <cellStyle name="SAPBEXexcBad8 3 2 2 3 2" xfId="12445"/>
    <cellStyle name="SAPBEXexcBad8 3 2 2 3 2 2" xfId="22840"/>
    <cellStyle name="SAPBEXexcBad8 3 2 2 3 2 3" xfId="33173"/>
    <cellStyle name="SAPBEXexcBad8 3 2 2 3 3" xfId="7253"/>
    <cellStyle name="SAPBEXexcBad8 3 2 2 3 4" xfId="17648"/>
    <cellStyle name="SAPBEXexcBad8 3 2 2 3 5" xfId="27981"/>
    <cellStyle name="SAPBEXexcBad8 3 2 2 4" xfId="3545"/>
    <cellStyle name="SAPBEXexcBad8 3 2 2 4 2" xfId="13233"/>
    <cellStyle name="SAPBEXexcBad8 3 2 2 4 2 2" xfId="23628"/>
    <cellStyle name="SAPBEXexcBad8 3 2 2 4 2 3" xfId="33961"/>
    <cellStyle name="SAPBEXexcBad8 3 2 2 4 3" xfId="8041"/>
    <cellStyle name="SAPBEXexcBad8 3 2 2 4 4" xfId="18436"/>
    <cellStyle name="SAPBEXexcBad8 3 2 2 4 5" xfId="28769"/>
    <cellStyle name="SAPBEXexcBad8 3 2 2 5" xfId="4232"/>
    <cellStyle name="SAPBEXexcBad8 3 2 2 5 2" xfId="13920"/>
    <cellStyle name="SAPBEXexcBad8 3 2 2 5 2 2" xfId="24315"/>
    <cellStyle name="SAPBEXexcBad8 3 2 2 5 2 3" xfId="34648"/>
    <cellStyle name="SAPBEXexcBad8 3 2 2 5 3" xfId="8728"/>
    <cellStyle name="SAPBEXexcBad8 3 2 2 5 4" xfId="19123"/>
    <cellStyle name="SAPBEXexcBad8 3 2 2 5 5" xfId="29456"/>
    <cellStyle name="SAPBEXexcBad8 3 2 2 6" xfId="4876"/>
    <cellStyle name="SAPBEXexcBad8 3 2 2 6 2" xfId="14564"/>
    <cellStyle name="SAPBEXexcBad8 3 2 2 6 2 2" xfId="24959"/>
    <cellStyle name="SAPBEXexcBad8 3 2 2 6 2 3" xfId="35292"/>
    <cellStyle name="SAPBEXexcBad8 3 2 2 6 3" xfId="9372"/>
    <cellStyle name="SAPBEXexcBad8 3 2 2 6 4" xfId="19767"/>
    <cellStyle name="SAPBEXexcBad8 3 2 2 6 5" xfId="30100"/>
    <cellStyle name="SAPBEXexcBad8 3 2 2 7" xfId="5596"/>
    <cellStyle name="SAPBEXexcBad8 3 2 2 7 2" xfId="15284"/>
    <cellStyle name="SAPBEXexcBad8 3 2 2 7 2 2" xfId="25679"/>
    <cellStyle name="SAPBEXexcBad8 3 2 2 7 2 3" xfId="36012"/>
    <cellStyle name="SAPBEXexcBad8 3 2 2 7 3" xfId="10092"/>
    <cellStyle name="SAPBEXexcBad8 3 2 2 7 4" xfId="20487"/>
    <cellStyle name="SAPBEXexcBad8 3 2 2 7 5" xfId="30820"/>
    <cellStyle name="SAPBEXexcBad8 3 2 2 8" xfId="10922"/>
    <cellStyle name="SAPBEXexcBad8 3 2 2 8 2" xfId="21317"/>
    <cellStyle name="SAPBEXexcBad8 3 2 2 8 3" xfId="31650"/>
    <cellStyle name="SAPBEXexcBad8 3 2 2 9" xfId="16125"/>
    <cellStyle name="SAPBEXexcBad8 3 2 3" xfId="1812"/>
    <cellStyle name="SAPBEXexcBad8 3 2 3 2" xfId="11500"/>
    <cellStyle name="SAPBEXexcBad8 3 2 3 2 2" xfId="21895"/>
    <cellStyle name="SAPBEXexcBad8 3 2 3 2 3" xfId="32228"/>
    <cellStyle name="SAPBEXexcBad8 3 2 3 3" xfId="6308"/>
    <cellStyle name="SAPBEXexcBad8 3 2 3 4" xfId="16703"/>
    <cellStyle name="SAPBEXexcBad8 3 2 3 5" xfId="27036"/>
    <cellStyle name="SAPBEXexcBad8 3 2 4" xfId="2348"/>
    <cellStyle name="SAPBEXexcBad8 3 2 4 2" xfId="12036"/>
    <cellStyle name="SAPBEXexcBad8 3 2 4 2 2" xfId="22431"/>
    <cellStyle name="SAPBEXexcBad8 3 2 4 2 3" xfId="32764"/>
    <cellStyle name="SAPBEXexcBad8 3 2 4 3" xfId="6844"/>
    <cellStyle name="SAPBEXexcBad8 3 2 4 4" xfId="17239"/>
    <cellStyle name="SAPBEXexcBad8 3 2 4 5" xfId="27572"/>
    <cellStyle name="SAPBEXexcBad8 3 2 5" xfId="3133"/>
    <cellStyle name="SAPBEXexcBad8 3 2 5 2" xfId="12821"/>
    <cellStyle name="SAPBEXexcBad8 3 2 5 2 2" xfId="23216"/>
    <cellStyle name="SAPBEXexcBad8 3 2 5 2 3" xfId="33549"/>
    <cellStyle name="SAPBEXexcBad8 3 2 5 3" xfId="7629"/>
    <cellStyle name="SAPBEXexcBad8 3 2 5 4" xfId="18024"/>
    <cellStyle name="SAPBEXexcBad8 3 2 5 5" xfId="28357"/>
    <cellStyle name="SAPBEXexcBad8 3 2 6" xfId="3863"/>
    <cellStyle name="SAPBEXexcBad8 3 2 6 2" xfId="13551"/>
    <cellStyle name="SAPBEXexcBad8 3 2 6 2 2" xfId="23946"/>
    <cellStyle name="SAPBEXexcBad8 3 2 6 2 3" xfId="34279"/>
    <cellStyle name="SAPBEXexcBad8 3 2 6 3" xfId="8359"/>
    <cellStyle name="SAPBEXexcBad8 3 2 6 4" xfId="18754"/>
    <cellStyle name="SAPBEXexcBad8 3 2 6 5" xfId="29087"/>
    <cellStyle name="SAPBEXexcBad8 3 2 7" xfId="4474"/>
    <cellStyle name="SAPBEXexcBad8 3 2 7 2" xfId="14162"/>
    <cellStyle name="SAPBEXexcBad8 3 2 7 2 2" xfId="24557"/>
    <cellStyle name="SAPBEXexcBad8 3 2 7 2 3" xfId="34890"/>
    <cellStyle name="SAPBEXexcBad8 3 2 7 3" xfId="8970"/>
    <cellStyle name="SAPBEXexcBad8 3 2 7 4" xfId="19365"/>
    <cellStyle name="SAPBEXexcBad8 3 2 7 5" xfId="29698"/>
    <cellStyle name="SAPBEXexcBad8 3 2 8" xfId="5192"/>
    <cellStyle name="SAPBEXexcBad8 3 2 8 2" xfId="14880"/>
    <cellStyle name="SAPBEXexcBad8 3 2 8 2 2" xfId="25275"/>
    <cellStyle name="SAPBEXexcBad8 3 2 8 2 3" xfId="35608"/>
    <cellStyle name="SAPBEXexcBad8 3 2 8 3" xfId="9688"/>
    <cellStyle name="SAPBEXexcBad8 3 2 8 4" xfId="20083"/>
    <cellStyle name="SAPBEXexcBad8 3 2 8 5" xfId="30416"/>
    <cellStyle name="SAPBEXexcBad8 3 2 9" xfId="10510"/>
    <cellStyle name="SAPBEXexcBad8 3 2 9 2" xfId="20905"/>
    <cellStyle name="SAPBEXexcBad8 3 2 9 3" xfId="31238"/>
    <cellStyle name="SAPBEXexcBad8 3 3" xfId="910"/>
    <cellStyle name="SAPBEXexcBad8 3 3 10" xfId="26142"/>
    <cellStyle name="SAPBEXexcBad8 3 3 2" xfId="1896"/>
    <cellStyle name="SAPBEXexcBad8 3 3 2 2" xfId="11584"/>
    <cellStyle name="SAPBEXexcBad8 3 3 2 2 2" xfId="21979"/>
    <cellStyle name="SAPBEXexcBad8 3 3 2 2 3" xfId="32312"/>
    <cellStyle name="SAPBEXexcBad8 3 3 2 3" xfId="6392"/>
    <cellStyle name="SAPBEXexcBad8 3 3 2 4" xfId="16787"/>
    <cellStyle name="SAPBEXexcBad8 3 3 2 5" xfId="27120"/>
    <cellStyle name="SAPBEXexcBad8 3 3 3" xfId="2436"/>
    <cellStyle name="SAPBEXexcBad8 3 3 3 2" xfId="12124"/>
    <cellStyle name="SAPBEXexcBad8 3 3 3 2 2" xfId="22519"/>
    <cellStyle name="SAPBEXexcBad8 3 3 3 2 3" xfId="32852"/>
    <cellStyle name="SAPBEXexcBad8 3 3 3 3" xfId="6932"/>
    <cellStyle name="SAPBEXexcBad8 3 3 3 4" xfId="17327"/>
    <cellStyle name="SAPBEXexcBad8 3 3 3 5" xfId="27660"/>
    <cellStyle name="SAPBEXexcBad8 3 3 4" xfId="3221"/>
    <cellStyle name="SAPBEXexcBad8 3 3 4 2" xfId="12909"/>
    <cellStyle name="SAPBEXexcBad8 3 3 4 2 2" xfId="23304"/>
    <cellStyle name="SAPBEXexcBad8 3 3 4 2 3" xfId="33637"/>
    <cellStyle name="SAPBEXexcBad8 3 3 4 3" xfId="7717"/>
    <cellStyle name="SAPBEXexcBad8 3 3 4 4" xfId="18112"/>
    <cellStyle name="SAPBEXexcBad8 3 3 4 5" xfId="28445"/>
    <cellStyle name="SAPBEXexcBad8 3 3 5" xfId="3951"/>
    <cellStyle name="SAPBEXexcBad8 3 3 5 2" xfId="13639"/>
    <cellStyle name="SAPBEXexcBad8 3 3 5 2 2" xfId="24034"/>
    <cellStyle name="SAPBEXexcBad8 3 3 5 2 3" xfId="34367"/>
    <cellStyle name="SAPBEXexcBad8 3 3 5 3" xfId="8447"/>
    <cellStyle name="SAPBEXexcBad8 3 3 5 4" xfId="18842"/>
    <cellStyle name="SAPBEXexcBad8 3 3 5 5" xfId="29175"/>
    <cellStyle name="SAPBEXexcBad8 3 3 6" xfId="4562"/>
    <cellStyle name="SAPBEXexcBad8 3 3 6 2" xfId="14250"/>
    <cellStyle name="SAPBEXexcBad8 3 3 6 2 2" xfId="24645"/>
    <cellStyle name="SAPBEXexcBad8 3 3 6 2 3" xfId="34978"/>
    <cellStyle name="SAPBEXexcBad8 3 3 6 3" xfId="9058"/>
    <cellStyle name="SAPBEXexcBad8 3 3 6 4" xfId="19453"/>
    <cellStyle name="SAPBEXexcBad8 3 3 6 5" xfId="29786"/>
    <cellStyle name="SAPBEXexcBad8 3 3 7" xfId="5280"/>
    <cellStyle name="SAPBEXexcBad8 3 3 7 2" xfId="14968"/>
    <cellStyle name="SAPBEXexcBad8 3 3 7 2 2" xfId="25363"/>
    <cellStyle name="SAPBEXexcBad8 3 3 7 2 3" xfId="35696"/>
    <cellStyle name="SAPBEXexcBad8 3 3 7 3" xfId="9776"/>
    <cellStyle name="SAPBEXexcBad8 3 3 7 4" xfId="20171"/>
    <cellStyle name="SAPBEXexcBad8 3 3 7 5" xfId="30504"/>
    <cellStyle name="SAPBEXexcBad8 3 3 8" xfId="10598"/>
    <cellStyle name="SAPBEXexcBad8 3 3 8 2" xfId="20993"/>
    <cellStyle name="SAPBEXexcBad8 3 3 8 3" xfId="31326"/>
    <cellStyle name="SAPBEXexcBad8 3 3 9" xfId="15803"/>
    <cellStyle name="SAPBEXexcBad8 3 4" xfId="1584"/>
    <cellStyle name="SAPBEXexcBad8 3 4 2" xfId="11272"/>
    <cellStyle name="SAPBEXexcBad8 3 4 2 2" xfId="21667"/>
    <cellStyle name="SAPBEXexcBad8 3 4 2 3" xfId="32000"/>
    <cellStyle name="SAPBEXexcBad8 3 4 3" xfId="6080"/>
    <cellStyle name="SAPBEXexcBad8 3 4 4" xfId="16475"/>
    <cellStyle name="SAPBEXexcBad8 3 4 5" xfId="26808"/>
    <cellStyle name="SAPBEXexcBad8 3 5" xfId="1423"/>
    <cellStyle name="SAPBEXexcBad8 3 5 2" xfId="11111"/>
    <cellStyle name="SAPBEXexcBad8 3 5 2 2" xfId="21506"/>
    <cellStyle name="SAPBEXexcBad8 3 5 2 3" xfId="31839"/>
    <cellStyle name="SAPBEXexcBad8 3 5 3" xfId="5919"/>
    <cellStyle name="SAPBEXexcBad8 3 5 4" xfId="16314"/>
    <cellStyle name="SAPBEXexcBad8 3 5 5" xfId="26647"/>
    <cellStyle name="SAPBEXexcBad8 3 6" xfId="2887"/>
    <cellStyle name="SAPBEXexcBad8 3 6 2" xfId="12575"/>
    <cellStyle name="SAPBEXexcBad8 3 6 2 2" xfId="22970"/>
    <cellStyle name="SAPBEXexcBad8 3 6 2 3" xfId="33303"/>
    <cellStyle name="SAPBEXexcBad8 3 6 3" xfId="7383"/>
    <cellStyle name="SAPBEXexcBad8 3 6 4" xfId="17778"/>
    <cellStyle name="SAPBEXexcBad8 3 6 5" xfId="28111"/>
    <cellStyle name="SAPBEXexcBad8 3 7" xfId="1476"/>
    <cellStyle name="SAPBEXexcBad8 3 7 2" xfId="11164"/>
    <cellStyle name="SAPBEXexcBad8 3 7 2 2" xfId="21559"/>
    <cellStyle name="SAPBEXexcBad8 3 7 2 3" xfId="31892"/>
    <cellStyle name="SAPBEXexcBad8 3 7 3" xfId="5972"/>
    <cellStyle name="SAPBEXexcBad8 3 7 4" xfId="16367"/>
    <cellStyle name="SAPBEXexcBad8 3 7 5" xfId="26700"/>
    <cellStyle name="SAPBEXexcBad8 3 8" xfId="1563"/>
    <cellStyle name="SAPBEXexcBad8 3 8 2" xfId="11251"/>
    <cellStyle name="SAPBEXexcBad8 3 8 2 2" xfId="21646"/>
    <cellStyle name="SAPBEXexcBad8 3 8 2 3" xfId="31979"/>
    <cellStyle name="SAPBEXexcBad8 3 8 3" xfId="6059"/>
    <cellStyle name="SAPBEXexcBad8 3 8 4" xfId="16454"/>
    <cellStyle name="SAPBEXexcBad8 3 8 5" xfId="26787"/>
    <cellStyle name="SAPBEXexcBad8 3 9" xfId="4043"/>
    <cellStyle name="SAPBEXexcBad8 3 9 2" xfId="13731"/>
    <cellStyle name="SAPBEXexcBad8 3 9 2 2" xfId="24126"/>
    <cellStyle name="SAPBEXexcBad8 3 9 2 3" xfId="34459"/>
    <cellStyle name="SAPBEXexcBad8 3 9 3" xfId="8539"/>
    <cellStyle name="SAPBEXexcBad8 3 9 4" xfId="18934"/>
    <cellStyle name="SAPBEXexcBad8 3 9 5" xfId="29267"/>
    <cellStyle name="SAPBEXexcBad8 4" xfId="665"/>
    <cellStyle name="SAPBEXexcBad8 4 10" xfId="15560"/>
    <cellStyle name="SAPBEXexcBad8 4 11" xfId="25907"/>
    <cellStyle name="SAPBEXexcBad8 4 2" xfId="1082"/>
    <cellStyle name="SAPBEXexcBad8 4 2 10" xfId="26308"/>
    <cellStyle name="SAPBEXexcBad8 4 2 2" xfId="1989"/>
    <cellStyle name="SAPBEXexcBad8 4 2 2 2" xfId="11677"/>
    <cellStyle name="SAPBEXexcBad8 4 2 2 2 2" xfId="22072"/>
    <cellStyle name="SAPBEXexcBad8 4 2 2 2 3" xfId="32405"/>
    <cellStyle name="SAPBEXexcBad8 4 2 2 3" xfId="6485"/>
    <cellStyle name="SAPBEXexcBad8 4 2 2 4" xfId="16880"/>
    <cellStyle name="SAPBEXexcBad8 4 2 2 5" xfId="27213"/>
    <cellStyle name="SAPBEXexcBad8 4 2 3" xfId="2606"/>
    <cellStyle name="SAPBEXexcBad8 4 2 3 2" xfId="12294"/>
    <cellStyle name="SAPBEXexcBad8 4 2 3 2 2" xfId="22689"/>
    <cellStyle name="SAPBEXexcBad8 4 2 3 2 3" xfId="33022"/>
    <cellStyle name="SAPBEXexcBad8 4 2 3 3" xfId="7102"/>
    <cellStyle name="SAPBEXexcBad8 4 2 3 4" xfId="17497"/>
    <cellStyle name="SAPBEXexcBad8 4 2 3 5" xfId="27830"/>
    <cellStyle name="SAPBEXexcBad8 4 2 4" xfId="3393"/>
    <cellStyle name="SAPBEXexcBad8 4 2 4 2" xfId="13081"/>
    <cellStyle name="SAPBEXexcBad8 4 2 4 2 2" xfId="23476"/>
    <cellStyle name="SAPBEXexcBad8 4 2 4 2 3" xfId="33809"/>
    <cellStyle name="SAPBEXexcBad8 4 2 4 3" xfId="7889"/>
    <cellStyle name="SAPBEXexcBad8 4 2 4 4" xfId="18284"/>
    <cellStyle name="SAPBEXexcBad8 4 2 4 5" xfId="28617"/>
    <cellStyle name="SAPBEXexcBad8 4 2 5" xfId="4081"/>
    <cellStyle name="SAPBEXexcBad8 4 2 5 2" xfId="13769"/>
    <cellStyle name="SAPBEXexcBad8 4 2 5 2 2" xfId="24164"/>
    <cellStyle name="SAPBEXexcBad8 4 2 5 2 3" xfId="34497"/>
    <cellStyle name="SAPBEXexcBad8 4 2 5 3" xfId="8577"/>
    <cellStyle name="SAPBEXexcBad8 4 2 5 4" xfId="18972"/>
    <cellStyle name="SAPBEXexcBad8 4 2 5 5" xfId="29305"/>
    <cellStyle name="SAPBEXexcBad8 4 2 6" xfId="4725"/>
    <cellStyle name="SAPBEXexcBad8 4 2 6 2" xfId="14413"/>
    <cellStyle name="SAPBEXexcBad8 4 2 6 2 2" xfId="24808"/>
    <cellStyle name="SAPBEXexcBad8 4 2 6 2 3" xfId="35141"/>
    <cellStyle name="SAPBEXexcBad8 4 2 6 3" xfId="9221"/>
    <cellStyle name="SAPBEXexcBad8 4 2 6 4" xfId="19616"/>
    <cellStyle name="SAPBEXexcBad8 4 2 6 5" xfId="29949"/>
    <cellStyle name="SAPBEXexcBad8 4 2 7" xfId="5444"/>
    <cellStyle name="SAPBEXexcBad8 4 2 7 2" xfId="15132"/>
    <cellStyle name="SAPBEXexcBad8 4 2 7 2 2" xfId="25527"/>
    <cellStyle name="SAPBEXexcBad8 4 2 7 2 3" xfId="35860"/>
    <cellStyle name="SAPBEXexcBad8 4 2 7 3" xfId="9940"/>
    <cellStyle name="SAPBEXexcBad8 4 2 7 4" xfId="20335"/>
    <cellStyle name="SAPBEXexcBad8 4 2 7 5" xfId="30668"/>
    <cellStyle name="SAPBEXexcBad8 4 2 8" xfId="10770"/>
    <cellStyle name="SAPBEXexcBad8 4 2 8 2" xfId="21165"/>
    <cellStyle name="SAPBEXexcBad8 4 2 8 3" xfId="31498"/>
    <cellStyle name="SAPBEXexcBad8 4 2 9" xfId="15974"/>
    <cellStyle name="SAPBEXexcBad8 4 3" xfId="1663"/>
    <cellStyle name="SAPBEXexcBad8 4 3 2" xfId="11351"/>
    <cellStyle name="SAPBEXexcBad8 4 3 2 2" xfId="21746"/>
    <cellStyle name="SAPBEXexcBad8 4 3 2 3" xfId="32079"/>
    <cellStyle name="SAPBEXexcBad8 4 3 3" xfId="6159"/>
    <cellStyle name="SAPBEXexcBad8 4 3 4" xfId="16554"/>
    <cellStyle name="SAPBEXexcBad8 4 3 5" xfId="26887"/>
    <cellStyle name="SAPBEXexcBad8 4 4" xfId="1336"/>
    <cellStyle name="SAPBEXexcBad8 4 4 2" xfId="11024"/>
    <cellStyle name="SAPBEXexcBad8 4 4 2 2" xfId="21419"/>
    <cellStyle name="SAPBEXexcBad8 4 4 2 3" xfId="31752"/>
    <cellStyle name="SAPBEXexcBad8 4 4 3" xfId="5832"/>
    <cellStyle name="SAPBEXexcBad8 4 4 4" xfId="16227"/>
    <cellStyle name="SAPBEXexcBad8 4 4 5" xfId="26560"/>
    <cellStyle name="SAPBEXexcBad8 4 5" xfId="2976"/>
    <cellStyle name="SAPBEXexcBad8 4 5 2" xfId="12664"/>
    <cellStyle name="SAPBEXexcBad8 4 5 2 2" xfId="23059"/>
    <cellStyle name="SAPBEXexcBad8 4 5 2 3" xfId="33392"/>
    <cellStyle name="SAPBEXexcBad8 4 5 3" xfId="7472"/>
    <cellStyle name="SAPBEXexcBad8 4 5 4" xfId="17867"/>
    <cellStyle name="SAPBEXexcBad8 4 5 5" xfId="28200"/>
    <cellStyle name="SAPBEXexcBad8 4 6" xfId="3708"/>
    <cellStyle name="SAPBEXexcBad8 4 6 2" xfId="13396"/>
    <cellStyle name="SAPBEXexcBad8 4 6 2 2" xfId="23791"/>
    <cellStyle name="SAPBEXexcBad8 4 6 2 3" xfId="34124"/>
    <cellStyle name="SAPBEXexcBad8 4 6 3" xfId="8204"/>
    <cellStyle name="SAPBEXexcBad8 4 6 4" xfId="18599"/>
    <cellStyle name="SAPBEXexcBad8 4 6 5" xfId="28932"/>
    <cellStyle name="SAPBEXexcBad8 4 7" xfId="4319"/>
    <cellStyle name="SAPBEXexcBad8 4 7 2" xfId="14007"/>
    <cellStyle name="SAPBEXexcBad8 4 7 2 2" xfId="24402"/>
    <cellStyle name="SAPBEXexcBad8 4 7 2 3" xfId="34735"/>
    <cellStyle name="SAPBEXexcBad8 4 7 3" xfId="8815"/>
    <cellStyle name="SAPBEXexcBad8 4 7 4" xfId="19210"/>
    <cellStyle name="SAPBEXexcBad8 4 7 5" xfId="29543"/>
    <cellStyle name="SAPBEXexcBad8 4 8" xfId="5035"/>
    <cellStyle name="SAPBEXexcBad8 4 8 2" xfId="14723"/>
    <cellStyle name="SAPBEXexcBad8 4 8 2 2" xfId="25118"/>
    <cellStyle name="SAPBEXexcBad8 4 8 2 3" xfId="35451"/>
    <cellStyle name="SAPBEXexcBad8 4 8 3" xfId="9531"/>
    <cellStyle name="SAPBEXexcBad8 4 8 4" xfId="19926"/>
    <cellStyle name="SAPBEXexcBad8 4 8 5" xfId="30259"/>
    <cellStyle name="SAPBEXexcBad8 4 9" xfId="10353"/>
    <cellStyle name="SAPBEXexcBad8 4 9 2" xfId="20748"/>
    <cellStyle name="SAPBEXexcBad8 4 9 3" xfId="31081"/>
    <cellStyle name="SAPBEXexcBad8 5" xfId="663"/>
    <cellStyle name="SAPBEXexcBad8 5 10" xfId="15558"/>
    <cellStyle name="SAPBEXexcBad8 5 11" xfId="25905"/>
    <cellStyle name="SAPBEXexcBad8 5 2" xfId="1080"/>
    <cellStyle name="SAPBEXexcBad8 5 2 10" xfId="26306"/>
    <cellStyle name="SAPBEXexcBad8 5 2 2" xfId="1987"/>
    <cellStyle name="SAPBEXexcBad8 5 2 2 2" xfId="11675"/>
    <cellStyle name="SAPBEXexcBad8 5 2 2 2 2" xfId="22070"/>
    <cellStyle name="SAPBEXexcBad8 5 2 2 2 3" xfId="32403"/>
    <cellStyle name="SAPBEXexcBad8 5 2 2 3" xfId="6483"/>
    <cellStyle name="SAPBEXexcBad8 5 2 2 4" xfId="16878"/>
    <cellStyle name="SAPBEXexcBad8 5 2 2 5" xfId="27211"/>
    <cellStyle name="SAPBEXexcBad8 5 2 3" xfId="2604"/>
    <cellStyle name="SAPBEXexcBad8 5 2 3 2" xfId="12292"/>
    <cellStyle name="SAPBEXexcBad8 5 2 3 2 2" xfId="22687"/>
    <cellStyle name="SAPBEXexcBad8 5 2 3 2 3" xfId="33020"/>
    <cellStyle name="SAPBEXexcBad8 5 2 3 3" xfId="7100"/>
    <cellStyle name="SAPBEXexcBad8 5 2 3 4" xfId="17495"/>
    <cellStyle name="SAPBEXexcBad8 5 2 3 5" xfId="27828"/>
    <cellStyle name="SAPBEXexcBad8 5 2 4" xfId="3391"/>
    <cellStyle name="SAPBEXexcBad8 5 2 4 2" xfId="13079"/>
    <cellStyle name="SAPBEXexcBad8 5 2 4 2 2" xfId="23474"/>
    <cellStyle name="SAPBEXexcBad8 5 2 4 2 3" xfId="33807"/>
    <cellStyle name="SAPBEXexcBad8 5 2 4 3" xfId="7887"/>
    <cellStyle name="SAPBEXexcBad8 5 2 4 4" xfId="18282"/>
    <cellStyle name="SAPBEXexcBad8 5 2 4 5" xfId="28615"/>
    <cellStyle name="SAPBEXexcBad8 5 2 5" xfId="4079"/>
    <cellStyle name="SAPBEXexcBad8 5 2 5 2" xfId="13767"/>
    <cellStyle name="SAPBEXexcBad8 5 2 5 2 2" xfId="24162"/>
    <cellStyle name="SAPBEXexcBad8 5 2 5 2 3" xfId="34495"/>
    <cellStyle name="SAPBEXexcBad8 5 2 5 3" xfId="8575"/>
    <cellStyle name="SAPBEXexcBad8 5 2 5 4" xfId="18970"/>
    <cellStyle name="SAPBEXexcBad8 5 2 5 5" xfId="29303"/>
    <cellStyle name="SAPBEXexcBad8 5 2 6" xfId="4723"/>
    <cellStyle name="SAPBEXexcBad8 5 2 6 2" xfId="14411"/>
    <cellStyle name="SAPBEXexcBad8 5 2 6 2 2" xfId="24806"/>
    <cellStyle name="SAPBEXexcBad8 5 2 6 2 3" xfId="35139"/>
    <cellStyle name="SAPBEXexcBad8 5 2 6 3" xfId="9219"/>
    <cellStyle name="SAPBEXexcBad8 5 2 6 4" xfId="19614"/>
    <cellStyle name="SAPBEXexcBad8 5 2 6 5" xfId="29947"/>
    <cellStyle name="SAPBEXexcBad8 5 2 7" xfId="5442"/>
    <cellStyle name="SAPBEXexcBad8 5 2 7 2" xfId="15130"/>
    <cellStyle name="SAPBEXexcBad8 5 2 7 2 2" xfId="25525"/>
    <cellStyle name="SAPBEXexcBad8 5 2 7 2 3" xfId="35858"/>
    <cellStyle name="SAPBEXexcBad8 5 2 7 3" xfId="9938"/>
    <cellStyle name="SAPBEXexcBad8 5 2 7 4" xfId="20333"/>
    <cellStyle name="SAPBEXexcBad8 5 2 7 5" xfId="30666"/>
    <cellStyle name="SAPBEXexcBad8 5 2 8" xfId="10768"/>
    <cellStyle name="SAPBEXexcBad8 5 2 8 2" xfId="21163"/>
    <cellStyle name="SAPBEXexcBad8 5 2 8 3" xfId="31496"/>
    <cellStyle name="SAPBEXexcBad8 5 2 9" xfId="15972"/>
    <cellStyle name="SAPBEXexcBad8 5 3" xfId="1661"/>
    <cellStyle name="SAPBEXexcBad8 5 3 2" xfId="11349"/>
    <cellStyle name="SAPBEXexcBad8 5 3 2 2" xfId="21744"/>
    <cellStyle name="SAPBEXexcBad8 5 3 2 3" xfId="32077"/>
    <cellStyle name="SAPBEXexcBad8 5 3 3" xfId="6157"/>
    <cellStyle name="SAPBEXexcBad8 5 3 4" xfId="16552"/>
    <cellStyle name="SAPBEXexcBad8 5 3 5" xfId="26885"/>
    <cellStyle name="SAPBEXexcBad8 5 4" xfId="1338"/>
    <cellStyle name="SAPBEXexcBad8 5 4 2" xfId="11026"/>
    <cellStyle name="SAPBEXexcBad8 5 4 2 2" xfId="21421"/>
    <cellStyle name="SAPBEXexcBad8 5 4 2 3" xfId="31754"/>
    <cellStyle name="SAPBEXexcBad8 5 4 3" xfId="5834"/>
    <cellStyle name="SAPBEXexcBad8 5 4 4" xfId="16229"/>
    <cellStyle name="SAPBEXexcBad8 5 4 5" xfId="26562"/>
    <cellStyle name="SAPBEXexcBad8 5 5" xfId="2974"/>
    <cellStyle name="SAPBEXexcBad8 5 5 2" xfId="12662"/>
    <cellStyle name="SAPBEXexcBad8 5 5 2 2" xfId="23057"/>
    <cellStyle name="SAPBEXexcBad8 5 5 2 3" xfId="33390"/>
    <cellStyle name="SAPBEXexcBad8 5 5 3" xfId="7470"/>
    <cellStyle name="SAPBEXexcBad8 5 5 4" xfId="17865"/>
    <cellStyle name="SAPBEXexcBad8 5 5 5" xfId="28198"/>
    <cellStyle name="SAPBEXexcBad8 5 6" xfId="3706"/>
    <cellStyle name="SAPBEXexcBad8 5 6 2" xfId="13394"/>
    <cellStyle name="SAPBEXexcBad8 5 6 2 2" xfId="23789"/>
    <cellStyle name="SAPBEXexcBad8 5 6 2 3" xfId="34122"/>
    <cellStyle name="SAPBEXexcBad8 5 6 3" xfId="8202"/>
    <cellStyle name="SAPBEXexcBad8 5 6 4" xfId="18597"/>
    <cellStyle name="SAPBEXexcBad8 5 6 5" xfId="28930"/>
    <cellStyle name="SAPBEXexcBad8 5 7" xfId="4317"/>
    <cellStyle name="SAPBEXexcBad8 5 7 2" xfId="14005"/>
    <cellStyle name="SAPBEXexcBad8 5 7 2 2" xfId="24400"/>
    <cellStyle name="SAPBEXexcBad8 5 7 2 3" xfId="34733"/>
    <cellStyle name="SAPBEXexcBad8 5 7 3" xfId="8813"/>
    <cellStyle name="SAPBEXexcBad8 5 7 4" xfId="19208"/>
    <cellStyle name="SAPBEXexcBad8 5 7 5" xfId="29541"/>
    <cellStyle name="SAPBEXexcBad8 5 8" xfId="5033"/>
    <cellStyle name="SAPBEXexcBad8 5 8 2" xfId="14721"/>
    <cellStyle name="SAPBEXexcBad8 5 8 2 2" xfId="25116"/>
    <cellStyle name="SAPBEXexcBad8 5 8 2 3" xfId="35449"/>
    <cellStyle name="SAPBEXexcBad8 5 8 3" xfId="9529"/>
    <cellStyle name="SAPBEXexcBad8 5 8 4" xfId="19924"/>
    <cellStyle name="SAPBEXexcBad8 5 8 5" xfId="30257"/>
    <cellStyle name="SAPBEXexcBad8 5 9" xfId="10351"/>
    <cellStyle name="SAPBEXexcBad8 5 9 2" xfId="20746"/>
    <cellStyle name="SAPBEXexcBad8 5 9 3" xfId="31079"/>
    <cellStyle name="SAPBEXexcBad8 6" xfId="1055"/>
    <cellStyle name="SAPBEXexcBad8 6 2" xfId="2581"/>
    <cellStyle name="SAPBEXexcBad8 6 2 2" xfId="12269"/>
    <cellStyle name="SAPBEXexcBad8 6 2 2 2" xfId="22664"/>
    <cellStyle name="SAPBEXexcBad8 6 2 2 3" xfId="32997"/>
    <cellStyle name="SAPBEXexcBad8 6 2 3" xfId="7077"/>
    <cellStyle name="SAPBEXexcBad8 6 2 4" xfId="17472"/>
    <cellStyle name="SAPBEXexcBad8 6 2 5" xfId="27805"/>
    <cellStyle name="SAPBEXexcBad8 6 3" xfId="3366"/>
    <cellStyle name="SAPBEXexcBad8 6 3 2" xfId="13054"/>
    <cellStyle name="SAPBEXexcBad8 6 3 2 2" xfId="23449"/>
    <cellStyle name="SAPBEXexcBad8 6 3 2 3" xfId="33782"/>
    <cellStyle name="SAPBEXexcBad8 6 3 3" xfId="7862"/>
    <cellStyle name="SAPBEXexcBad8 6 3 4" xfId="18257"/>
    <cellStyle name="SAPBEXexcBad8 6 3 5" xfId="28590"/>
    <cellStyle name="SAPBEXexcBad8 6 4" xfId="4707"/>
    <cellStyle name="SAPBEXexcBad8 6 4 2" xfId="14395"/>
    <cellStyle name="SAPBEXexcBad8 6 4 2 2" xfId="24790"/>
    <cellStyle name="SAPBEXexcBad8 6 4 2 3" xfId="35123"/>
    <cellStyle name="SAPBEXexcBad8 6 4 3" xfId="9203"/>
    <cellStyle name="SAPBEXexcBad8 6 4 4" xfId="19598"/>
    <cellStyle name="SAPBEXexcBad8 6 4 5" xfId="29931"/>
    <cellStyle name="SAPBEXexcBad8 6 5" xfId="5425"/>
    <cellStyle name="SAPBEXexcBad8 6 5 2" xfId="15113"/>
    <cellStyle name="SAPBEXexcBad8 6 5 2 2" xfId="25508"/>
    <cellStyle name="SAPBEXexcBad8 6 5 2 3" xfId="35841"/>
    <cellStyle name="SAPBEXexcBad8 6 5 3" xfId="9921"/>
    <cellStyle name="SAPBEXexcBad8 6 5 4" xfId="20316"/>
    <cellStyle name="SAPBEXexcBad8 6 5 5" xfId="30649"/>
    <cellStyle name="SAPBEXexcBad8 6 6" xfId="10743"/>
    <cellStyle name="SAPBEXexcBad8 6 6 2" xfId="21138"/>
    <cellStyle name="SAPBEXexcBad8 6 6 3" xfId="31471"/>
    <cellStyle name="SAPBEXexcBad8 6 7" xfId="5793"/>
    <cellStyle name="SAPBEXexcBad8 6 8" xfId="15948"/>
    <cellStyle name="SAPBEXexcBad8 6 9" xfId="26287"/>
    <cellStyle name="SAPBEXexcBad8 7" xfId="1516"/>
    <cellStyle name="SAPBEXexcBad8 7 2" xfId="11204"/>
    <cellStyle name="SAPBEXexcBad8 7 2 2" xfId="21599"/>
    <cellStyle name="SAPBEXexcBad8 7 2 3" xfId="31932"/>
    <cellStyle name="SAPBEXexcBad8 7 3" xfId="6012"/>
    <cellStyle name="SAPBEXexcBad8 7 4" xfId="16407"/>
    <cellStyle name="SAPBEXexcBad8 7 5" xfId="26740"/>
    <cellStyle name="SAPBEXexcBad8 8" xfId="1560"/>
    <cellStyle name="SAPBEXexcBad8 8 2" xfId="11248"/>
    <cellStyle name="SAPBEXexcBad8 8 2 2" xfId="21643"/>
    <cellStyle name="SAPBEXexcBad8 8 2 3" xfId="31976"/>
    <cellStyle name="SAPBEXexcBad8 8 3" xfId="6056"/>
    <cellStyle name="SAPBEXexcBad8 8 4" xfId="16451"/>
    <cellStyle name="SAPBEXexcBad8 8 5" xfId="26784"/>
    <cellStyle name="SAPBEXexcBad8 9" xfId="10177"/>
    <cellStyle name="SAPBEXexcBad8 9 2" xfId="20572"/>
    <cellStyle name="SAPBEXexcBad8 9 3" xfId="30905"/>
    <cellStyle name="SAPBEXexcBad9" xfId="472"/>
    <cellStyle name="SAPBEXexcBad9 10" xfId="15396"/>
    <cellStyle name="SAPBEXexcBad9 11" xfId="15382"/>
    <cellStyle name="SAPBEXexcBad9 2" xfId="534"/>
    <cellStyle name="SAPBEXexcBad9 2 10" xfId="25782"/>
    <cellStyle name="SAPBEXexcBad9 2 2" xfId="616"/>
    <cellStyle name="SAPBEXexcBad9 2 2 10" xfId="10304"/>
    <cellStyle name="SAPBEXexcBad9 2 2 10 2" xfId="20699"/>
    <cellStyle name="SAPBEXexcBad9 2 2 10 3" xfId="31032"/>
    <cellStyle name="SAPBEXexcBad9 2 2 11" xfId="15513"/>
    <cellStyle name="SAPBEXexcBad9 2 2 12" xfId="25864"/>
    <cellStyle name="SAPBEXexcBad9 2 2 2" xfId="862"/>
    <cellStyle name="SAPBEXexcBad9 2 2 2 10" xfId="15755"/>
    <cellStyle name="SAPBEXexcBad9 2 2 2 11" xfId="26098"/>
    <cellStyle name="SAPBEXexcBad9 2 2 2 2" xfId="1274"/>
    <cellStyle name="SAPBEXexcBad9 2 2 2 2 10" xfId="26498"/>
    <cellStyle name="SAPBEXexcBad9 2 2 2 2 2" xfId="2178"/>
    <cellStyle name="SAPBEXexcBad9 2 2 2 2 2 2" xfId="11866"/>
    <cellStyle name="SAPBEXexcBad9 2 2 2 2 2 2 2" xfId="22261"/>
    <cellStyle name="SAPBEXexcBad9 2 2 2 2 2 2 3" xfId="32594"/>
    <cellStyle name="SAPBEXexcBad9 2 2 2 2 2 3" xfId="6674"/>
    <cellStyle name="SAPBEXexcBad9 2 2 2 2 2 4" xfId="17069"/>
    <cellStyle name="SAPBEXexcBad9 2 2 2 2 2 5" xfId="27402"/>
    <cellStyle name="SAPBEXexcBad9 2 2 2 2 3" xfId="2797"/>
    <cellStyle name="SAPBEXexcBad9 2 2 2 2 3 2" xfId="12485"/>
    <cellStyle name="SAPBEXexcBad9 2 2 2 2 3 2 2" xfId="22880"/>
    <cellStyle name="SAPBEXexcBad9 2 2 2 2 3 2 3" xfId="33213"/>
    <cellStyle name="SAPBEXexcBad9 2 2 2 2 3 3" xfId="7293"/>
    <cellStyle name="SAPBEXexcBad9 2 2 2 2 3 4" xfId="17688"/>
    <cellStyle name="SAPBEXexcBad9 2 2 2 2 3 5" xfId="28021"/>
    <cellStyle name="SAPBEXexcBad9 2 2 2 2 4" xfId="3585"/>
    <cellStyle name="SAPBEXexcBad9 2 2 2 2 4 2" xfId="13273"/>
    <cellStyle name="SAPBEXexcBad9 2 2 2 2 4 2 2" xfId="23668"/>
    <cellStyle name="SAPBEXexcBad9 2 2 2 2 4 2 3" xfId="34001"/>
    <cellStyle name="SAPBEXexcBad9 2 2 2 2 4 3" xfId="8081"/>
    <cellStyle name="SAPBEXexcBad9 2 2 2 2 4 4" xfId="18476"/>
    <cellStyle name="SAPBEXexcBad9 2 2 2 2 4 5" xfId="28809"/>
    <cellStyle name="SAPBEXexcBad9 2 2 2 2 5" xfId="4272"/>
    <cellStyle name="SAPBEXexcBad9 2 2 2 2 5 2" xfId="13960"/>
    <cellStyle name="SAPBEXexcBad9 2 2 2 2 5 2 2" xfId="24355"/>
    <cellStyle name="SAPBEXexcBad9 2 2 2 2 5 2 3" xfId="34688"/>
    <cellStyle name="SAPBEXexcBad9 2 2 2 2 5 3" xfId="8768"/>
    <cellStyle name="SAPBEXexcBad9 2 2 2 2 5 4" xfId="19163"/>
    <cellStyle name="SAPBEXexcBad9 2 2 2 2 5 5" xfId="29496"/>
    <cellStyle name="SAPBEXexcBad9 2 2 2 2 6" xfId="4916"/>
    <cellStyle name="SAPBEXexcBad9 2 2 2 2 6 2" xfId="14604"/>
    <cellStyle name="SAPBEXexcBad9 2 2 2 2 6 2 2" xfId="24999"/>
    <cellStyle name="SAPBEXexcBad9 2 2 2 2 6 2 3" xfId="35332"/>
    <cellStyle name="SAPBEXexcBad9 2 2 2 2 6 3" xfId="9412"/>
    <cellStyle name="SAPBEXexcBad9 2 2 2 2 6 4" xfId="19807"/>
    <cellStyle name="SAPBEXexcBad9 2 2 2 2 6 5" xfId="30140"/>
    <cellStyle name="SAPBEXexcBad9 2 2 2 2 7" xfId="5636"/>
    <cellStyle name="SAPBEXexcBad9 2 2 2 2 7 2" xfId="15324"/>
    <cellStyle name="SAPBEXexcBad9 2 2 2 2 7 2 2" xfId="25719"/>
    <cellStyle name="SAPBEXexcBad9 2 2 2 2 7 2 3" xfId="36052"/>
    <cellStyle name="SAPBEXexcBad9 2 2 2 2 7 3" xfId="10132"/>
    <cellStyle name="SAPBEXexcBad9 2 2 2 2 7 4" xfId="20527"/>
    <cellStyle name="SAPBEXexcBad9 2 2 2 2 7 5" xfId="30860"/>
    <cellStyle name="SAPBEXexcBad9 2 2 2 2 8" xfId="10962"/>
    <cellStyle name="SAPBEXexcBad9 2 2 2 2 8 2" xfId="21357"/>
    <cellStyle name="SAPBEXexcBad9 2 2 2 2 8 3" xfId="31690"/>
    <cellStyle name="SAPBEXexcBad9 2 2 2 2 9" xfId="16165"/>
    <cellStyle name="SAPBEXexcBad9 2 2 2 3" xfId="1852"/>
    <cellStyle name="SAPBEXexcBad9 2 2 2 3 2" xfId="11540"/>
    <cellStyle name="SAPBEXexcBad9 2 2 2 3 2 2" xfId="21935"/>
    <cellStyle name="SAPBEXexcBad9 2 2 2 3 2 3" xfId="32268"/>
    <cellStyle name="SAPBEXexcBad9 2 2 2 3 3" xfId="6348"/>
    <cellStyle name="SAPBEXexcBad9 2 2 2 3 4" xfId="16743"/>
    <cellStyle name="SAPBEXexcBad9 2 2 2 3 5" xfId="27076"/>
    <cellStyle name="SAPBEXexcBad9 2 2 2 4" xfId="2388"/>
    <cellStyle name="SAPBEXexcBad9 2 2 2 4 2" xfId="12076"/>
    <cellStyle name="SAPBEXexcBad9 2 2 2 4 2 2" xfId="22471"/>
    <cellStyle name="SAPBEXexcBad9 2 2 2 4 2 3" xfId="32804"/>
    <cellStyle name="SAPBEXexcBad9 2 2 2 4 3" xfId="6884"/>
    <cellStyle name="SAPBEXexcBad9 2 2 2 4 4" xfId="17279"/>
    <cellStyle name="SAPBEXexcBad9 2 2 2 4 5" xfId="27612"/>
    <cellStyle name="SAPBEXexcBad9 2 2 2 5" xfId="3173"/>
    <cellStyle name="SAPBEXexcBad9 2 2 2 5 2" xfId="12861"/>
    <cellStyle name="SAPBEXexcBad9 2 2 2 5 2 2" xfId="23256"/>
    <cellStyle name="SAPBEXexcBad9 2 2 2 5 2 3" xfId="33589"/>
    <cellStyle name="SAPBEXexcBad9 2 2 2 5 3" xfId="7669"/>
    <cellStyle name="SAPBEXexcBad9 2 2 2 5 4" xfId="18064"/>
    <cellStyle name="SAPBEXexcBad9 2 2 2 5 5" xfId="28397"/>
    <cellStyle name="SAPBEXexcBad9 2 2 2 6" xfId="3903"/>
    <cellStyle name="SAPBEXexcBad9 2 2 2 6 2" xfId="13591"/>
    <cellStyle name="SAPBEXexcBad9 2 2 2 6 2 2" xfId="23986"/>
    <cellStyle name="SAPBEXexcBad9 2 2 2 6 2 3" xfId="34319"/>
    <cellStyle name="SAPBEXexcBad9 2 2 2 6 3" xfId="8399"/>
    <cellStyle name="SAPBEXexcBad9 2 2 2 6 4" xfId="18794"/>
    <cellStyle name="SAPBEXexcBad9 2 2 2 6 5" xfId="29127"/>
    <cellStyle name="SAPBEXexcBad9 2 2 2 7" xfId="4514"/>
    <cellStyle name="SAPBEXexcBad9 2 2 2 7 2" xfId="14202"/>
    <cellStyle name="SAPBEXexcBad9 2 2 2 7 2 2" xfId="24597"/>
    <cellStyle name="SAPBEXexcBad9 2 2 2 7 2 3" xfId="34930"/>
    <cellStyle name="SAPBEXexcBad9 2 2 2 7 3" xfId="9010"/>
    <cellStyle name="SAPBEXexcBad9 2 2 2 7 4" xfId="19405"/>
    <cellStyle name="SAPBEXexcBad9 2 2 2 7 5" xfId="29738"/>
    <cellStyle name="SAPBEXexcBad9 2 2 2 8" xfId="5232"/>
    <cellStyle name="SAPBEXexcBad9 2 2 2 8 2" xfId="14920"/>
    <cellStyle name="SAPBEXexcBad9 2 2 2 8 2 2" xfId="25315"/>
    <cellStyle name="SAPBEXexcBad9 2 2 2 8 2 3" xfId="35648"/>
    <cellStyle name="SAPBEXexcBad9 2 2 2 8 3" xfId="9728"/>
    <cellStyle name="SAPBEXexcBad9 2 2 2 8 4" xfId="20123"/>
    <cellStyle name="SAPBEXexcBad9 2 2 2 8 5" xfId="30456"/>
    <cellStyle name="SAPBEXexcBad9 2 2 2 9" xfId="10550"/>
    <cellStyle name="SAPBEXexcBad9 2 2 2 9 2" xfId="20945"/>
    <cellStyle name="SAPBEXexcBad9 2 2 2 9 3" xfId="31278"/>
    <cellStyle name="SAPBEXexcBad9 2 2 3" xfId="950"/>
    <cellStyle name="SAPBEXexcBad9 2 2 3 10" xfId="26182"/>
    <cellStyle name="SAPBEXexcBad9 2 2 3 2" xfId="1936"/>
    <cellStyle name="SAPBEXexcBad9 2 2 3 2 2" xfId="11624"/>
    <cellStyle name="SAPBEXexcBad9 2 2 3 2 2 2" xfId="22019"/>
    <cellStyle name="SAPBEXexcBad9 2 2 3 2 2 3" xfId="32352"/>
    <cellStyle name="SAPBEXexcBad9 2 2 3 2 3" xfId="6432"/>
    <cellStyle name="SAPBEXexcBad9 2 2 3 2 4" xfId="16827"/>
    <cellStyle name="SAPBEXexcBad9 2 2 3 2 5" xfId="27160"/>
    <cellStyle name="SAPBEXexcBad9 2 2 3 3" xfId="2476"/>
    <cellStyle name="SAPBEXexcBad9 2 2 3 3 2" xfId="12164"/>
    <cellStyle name="SAPBEXexcBad9 2 2 3 3 2 2" xfId="22559"/>
    <cellStyle name="SAPBEXexcBad9 2 2 3 3 2 3" xfId="32892"/>
    <cellStyle name="SAPBEXexcBad9 2 2 3 3 3" xfId="6972"/>
    <cellStyle name="SAPBEXexcBad9 2 2 3 3 4" xfId="17367"/>
    <cellStyle name="SAPBEXexcBad9 2 2 3 3 5" xfId="27700"/>
    <cellStyle name="SAPBEXexcBad9 2 2 3 4" xfId="3261"/>
    <cellStyle name="SAPBEXexcBad9 2 2 3 4 2" xfId="12949"/>
    <cellStyle name="SAPBEXexcBad9 2 2 3 4 2 2" xfId="23344"/>
    <cellStyle name="SAPBEXexcBad9 2 2 3 4 2 3" xfId="33677"/>
    <cellStyle name="SAPBEXexcBad9 2 2 3 4 3" xfId="7757"/>
    <cellStyle name="SAPBEXexcBad9 2 2 3 4 4" xfId="18152"/>
    <cellStyle name="SAPBEXexcBad9 2 2 3 4 5" xfId="28485"/>
    <cellStyle name="SAPBEXexcBad9 2 2 3 5" xfId="3991"/>
    <cellStyle name="SAPBEXexcBad9 2 2 3 5 2" xfId="13679"/>
    <cellStyle name="SAPBEXexcBad9 2 2 3 5 2 2" xfId="24074"/>
    <cellStyle name="SAPBEXexcBad9 2 2 3 5 2 3" xfId="34407"/>
    <cellStyle name="SAPBEXexcBad9 2 2 3 5 3" xfId="8487"/>
    <cellStyle name="SAPBEXexcBad9 2 2 3 5 4" xfId="18882"/>
    <cellStyle name="SAPBEXexcBad9 2 2 3 5 5" xfId="29215"/>
    <cellStyle name="SAPBEXexcBad9 2 2 3 6" xfId="4602"/>
    <cellStyle name="SAPBEXexcBad9 2 2 3 6 2" xfId="14290"/>
    <cellStyle name="SAPBEXexcBad9 2 2 3 6 2 2" xfId="24685"/>
    <cellStyle name="SAPBEXexcBad9 2 2 3 6 2 3" xfId="35018"/>
    <cellStyle name="SAPBEXexcBad9 2 2 3 6 3" xfId="9098"/>
    <cellStyle name="SAPBEXexcBad9 2 2 3 6 4" xfId="19493"/>
    <cellStyle name="SAPBEXexcBad9 2 2 3 6 5" xfId="29826"/>
    <cellStyle name="SAPBEXexcBad9 2 2 3 7" xfId="5320"/>
    <cellStyle name="SAPBEXexcBad9 2 2 3 7 2" xfId="15008"/>
    <cellStyle name="SAPBEXexcBad9 2 2 3 7 2 2" xfId="25403"/>
    <cellStyle name="SAPBEXexcBad9 2 2 3 7 2 3" xfId="35736"/>
    <cellStyle name="SAPBEXexcBad9 2 2 3 7 3" xfId="9816"/>
    <cellStyle name="SAPBEXexcBad9 2 2 3 7 4" xfId="20211"/>
    <cellStyle name="SAPBEXexcBad9 2 2 3 7 5" xfId="30544"/>
    <cellStyle name="SAPBEXexcBad9 2 2 3 8" xfId="10638"/>
    <cellStyle name="SAPBEXexcBad9 2 2 3 8 2" xfId="21033"/>
    <cellStyle name="SAPBEXexcBad9 2 2 3 8 3" xfId="31366"/>
    <cellStyle name="SAPBEXexcBad9 2 2 3 9" xfId="15843"/>
    <cellStyle name="SAPBEXexcBad9 2 2 4" xfId="1624"/>
    <cellStyle name="SAPBEXexcBad9 2 2 4 2" xfId="11312"/>
    <cellStyle name="SAPBEXexcBad9 2 2 4 2 2" xfId="21707"/>
    <cellStyle name="SAPBEXexcBad9 2 2 4 2 3" xfId="32040"/>
    <cellStyle name="SAPBEXexcBad9 2 2 4 3" xfId="6120"/>
    <cellStyle name="SAPBEXexcBad9 2 2 4 4" xfId="16515"/>
    <cellStyle name="SAPBEXexcBad9 2 2 4 5" xfId="26848"/>
    <cellStyle name="SAPBEXexcBad9 2 2 5" xfId="1383"/>
    <cellStyle name="SAPBEXexcBad9 2 2 5 2" xfId="11071"/>
    <cellStyle name="SAPBEXexcBad9 2 2 5 2 2" xfId="21466"/>
    <cellStyle name="SAPBEXexcBad9 2 2 5 2 3" xfId="31799"/>
    <cellStyle name="SAPBEXexcBad9 2 2 5 3" xfId="5879"/>
    <cellStyle name="SAPBEXexcBad9 2 2 5 4" xfId="16274"/>
    <cellStyle name="SAPBEXexcBad9 2 2 5 5" xfId="26607"/>
    <cellStyle name="SAPBEXexcBad9 2 2 6" xfId="2927"/>
    <cellStyle name="SAPBEXexcBad9 2 2 6 2" xfId="12615"/>
    <cellStyle name="SAPBEXexcBad9 2 2 6 2 2" xfId="23010"/>
    <cellStyle name="SAPBEXexcBad9 2 2 6 2 3" xfId="33343"/>
    <cellStyle name="SAPBEXexcBad9 2 2 6 3" xfId="7423"/>
    <cellStyle name="SAPBEXexcBad9 2 2 6 4" xfId="17818"/>
    <cellStyle name="SAPBEXexcBad9 2 2 6 5" xfId="28151"/>
    <cellStyle name="SAPBEXexcBad9 2 2 7" xfId="3661"/>
    <cellStyle name="SAPBEXexcBad9 2 2 7 2" xfId="13349"/>
    <cellStyle name="SAPBEXexcBad9 2 2 7 2 2" xfId="23744"/>
    <cellStyle name="SAPBEXexcBad9 2 2 7 2 3" xfId="34077"/>
    <cellStyle name="SAPBEXexcBad9 2 2 7 3" xfId="8157"/>
    <cellStyle name="SAPBEXexcBad9 2 2 7 4" xfId="18552"/>
    <cellStyle name="SAPBEXexcBad9 2 2 7 5" xfId="28885"/>
    <cellStyle name="SAPBEXexcBad9 2 2 8" xfId="2867"/>
    <cellStyle name="SAPBEXexcBad9 2 2 8 2" xfId="12555"/>
    <cellStyle name="SAPBEXexcBad9 2 2 8 2 2" xfId="22950"/>
    <cellStyle name="SAPBEXexcBad9 2 2 8 2 3" xfId="33283"/>
    <cellStyle name="SAPBEXexcBad9 2 2 8 3" xfId="7363"/>
    <cellStyle name="SAPBEXexcBad9 2 2 8 4" xfId="17758"/>
    <cellStyle name="SAPBEXexcBad9 2 2 8 5" xfId="28091"/>
    <cellStyle name="SAPBEXexcBad9 2 2 9" xfId="4986"/>
    <cellStyle name="SAPBEXexcBad9 2 2 9 2" xfId="14674"/>
    <cellStyle name="SAPBEXexcBad9 2 2 9 2 2" xfId="25069"/>
    <cellStyle name="SAPBEXexcBad9 2 2 9 2 3" xfId="35402"/>
    <cellStyle name="SAPBEXexcBad9 2 2 9 3" xfId="9482"/>
    <cellStyle name="SAPBEXexcBad9 2 2 9 4" xfId="19877"/>
    <cellStyle name="SAPBEXexcBad9 2 2 9 5" xfId="30210"/>
    <cellStyle name="SAPBEXexcBad9 2 3" xfId="721"/>
    <cellStyle name="SAPBEXexcBad9 2 3 10" xfId="15615"/>
    <cellStyle name="SAPBEXexcBad9 2 3 11" xfId="25963"/>
    <cellStyle name="SAPBEXexcBad9 2 3 2" xfId="1138"/>
    <cellStyle name="SAPBEXexcBad9 2 3 2 10" xfId="26364"/>
    <cellStyle name="SAPBEXexcBad9 2 3 2 2" xfId="2044"/>
    <cellStyle name="SAPBEXexcBad9 2 3 2 2 2" xfId="11732"/>
    <cellStyle name="SAPBEXexcBad9 2 3 2 2 2 2" xfId="22127"/>
    <cellStyle name="SAPBEXexcBad9 2 3 2 2 2 3" xfId="32460"/>
    <cellStyle name="SAPBEXexcBad9 2 3 2 2 3" xfId="6540"/>
    <cellStyle name="SAPBEXexcBad9 2 3 2 2 4" xfId="16935"/>
    <cellStyle name="SAPBEXexcBad9 2 3 2 2 5" xfId="27268"/>
    <cellStyle name="SAPBEXexcBad9 2 3 2 3" xfId="2661"/>
    <cellStyle name="SAPBEXexcBad9 2 3 2 3 2" xfId="12349"/>
    <cellStyle name="SAPBEXexcBad9 2 3 2 3 2 2" xfId="22744"/>
    <cellStyle name="SAPBEXexcBad9 2 3 2 3 2 3" xfId="33077"/>
    <cellStyle name="SAPBEXexcBad9 2 3 2 3 3" xfId="7157"/>
    <cellStyle name="SAPBEXexcBad9 2 3 2 3 4" xfId="17552"/>
    <cellStyle name="SAPBEXexcBad9 2 3 2 3 5" xfId="27885"/>
    <cellStyle name="SAPBEXexcBad9 2 3 2 4" xfId="3449"/>
    <cellStyle name="SAPBEXexcBad9 2 3 2 4 2" xfId="13137"/>
    <cellStyle name="SAPBEXexcBad9 2 3 2 4 2 2" xfId="23532"/>
    <cellStyle name="SAPBEXexcBad9 2 3 2 4 2 3" xfId="33865"/>
    <cellStyle name="SAPBEXexcBad9 2 3 2 4 3" xfId="7945"/>
    <cellStyle name="SAPBEXexcBad9 2 3 2 4 4" xfId="18340"/>
    <cellStyle name="SAPBEXexcBad9 2 3 2 4 5" xfId="28673"/>
    <cellStyle name="SAPBEXexcBad9 2 3 2 5" xfId="4136"/>
    <cellStyle name="SAPBEXexcBad9 2 3 2 5 2" xfId="13824"/>
    <cellStyle name="SAPBEXexcBad9 2 3 2 5 2 2" xfId="24219"/>
    <cellStyle name="SAPBEXexcBad9 2 3 2 5 2 3" xfId="34552"/>
    <cellStyle name="SAPBEXexcBad9 2 3 2 5 3" xfId="8632"/>
    <cellStyle name="SAPBEXexcBad9 2 3 2 5 4" xfId="19027"/>
    <cellStyle name="SAPBEXexcBad9 2 3 2 5 5" xfId="29360"/>
    <cellStyle name="SAPBEXexcBad9 2 3 2 6" xfId="4780"/>
    <cellStyle name="SAPBEXexcBad9 2 3 2 6 2" xfId="14468"/>
    <cellStyle name="SAPBEXexcBad9 2 3 2 6 2 2" xfId="24863"/>
    <cellStyle name="SAPBEXexcBad9 2 3 2 6 2 3" xfId="35196"/>
    <cellStyle name="SAPBEXexcBad9 2 3 2 6 3" xfId="9276"/>
    <cellStyle name="SAPBEXexcBad9 2 3 2 6 4" xfId="19671"/>
    <cellStyle name="SAPBEXexcBad9 2 3 2 6 5" xfId="30004"/>
    <cellStyle name="SAPBEXexcBad9 2 3 2 7" xfId="5500"/>
    <cellStyle name="SAPBEXexcBad9 2 3 2 7 2" xfId="15188"/>
    <cellStyle name="SAPBEXexcBad9 2 3 2 7 2 2" xfId="25583"/>
    <cellStyle name="SAPBEXexcBad9 2 3 2 7 2 3" xfId="35916"/>
    <cellStyle name="SAPBEXexcBad9 2 3 2 7 3" xfId="9996"/>
    <cellStyle name="SAPBEXexcBad9 2 3 2 7 4" xfId="20391"/>
    <cellStyle name="SAPBEXexcBad9 2 3 2 7 5" xfId="30724"/>
    <cellStyle name="SAPBEXexcBad9 2 3 2 8" xfId="10826"/>
    <cellStyle name="SAPBEXexcBad9 2 3 2 8 2" xfId="21221"/>
    <cellStyle name="SAPBEXexcBad9 2 3 2 8 3" xfId="31554"/>
    <cellStyle name="SAPBEXexcBad9 2 3 2 9" xfId="16029"/>
    <cellStyle name="SAPBEXexcBad9 2 3 3" xfId="1718"/>
    <cellStyle name="SAPBEXexcBad9 2 3 3 2" xfId="11406"/>
    <cellStyle name="SAPBEXexcBad9 2 3 3 2 2" xfId="21801"/>
    <cellStyle name="SAPBEXexcBad9 2 3 3 2 3" xfId="32134"/>
    <cellStyle name="SAPBEXexcBad9 2 3 3 3" xfId="6214"/>
    <cellStyle name="SAPBEXexcBad9 2 3 3 4" xfId="16609"/>
    <cellStyle name="SAPBEXexcBad9 2 3 3 5" xfId="26942"/>
    <cellStyle name="SAPBEXexcBad9 2 3 4" xfId="2248"/>
    <cellStyle name="SAPBEXexcBad9 2 3 4 2" xfId="11936"/>
    <cellStyle name="SAPBEXexcBad9 2 3 4 2 2" xfId="22331"/>
    <cellStyle name="SAPBEXexcBad9 2 3 4 2 3" xfId="32664"/>
    <cellStyle name="SAPBEXexcBad9 2 3 4 3" xfId="6744"/>
    <cellStyle name="SAPBEXexcBad9 2 3 4 4" xfId="17139"/>
    <cellStyle name="SAPBEXexcBad9 2 3 4 5" xfId="27472"/>
    <cellStyle name="SAPBEXexcBad9 2 3 5" xfId="3032"/>
    <cellStyle name="SAPBEXexcBad9 2 3 5 2" xfId="12720"/>
    <cellStyle name="SAPBEXexcBad9 2 3 5 2 2" xfId="23115"/>
    <cellStyle name="SAPBEXexcBad9 2 3 5 2 3" xfId="33448"/>
    <cellStyle name="SAPBEXexcBad9 2 3 5 3" xfId="7528"/>
    <cellStyle name="SAPBEXexcBad9 2 3 5 4" xfId="17923"/>
    <cellStyle name="SAPBEXexcBad9 2 3 5 5" xfId="28256"/>
    <cellStyle name="SAPBEXexcBad9 2 3 6" xfId="3763"/>
    <cellStyle name="SAPBEXexcBad9 2 3 6 2" xfId="13451"/>
    <cellStyle name="SAPBEXexcBad9 2 3 6 2 2" xfId="23846"/>
    <cellStyle name="SAPBEXexcBad9 2 3 6 2 3" xfId="34179"/>
    <cellStyle name="SAPBEXexcBad9 2 3 6 3" xfId="8259"/>
    <cellStyle name="SAPBEXexcBad9 2 3 6 4" xfId="18654"/>
    <cellStyle name="SAPBEXexcBad9 2 3 6 5" xfId="28987"/>
    <cellStyle name="SAPBEXexcBad9 2 3 7" xfId="4374"/>
    <cellStyle name="SAPBEXexcBad9 2 3 7 2" xfId="14062"/>
    <cellStyle name="SAPBEXexcBad9 2 3 7 2 2" xfId="24457"/>
    <cellStyle name="SAPBEXexcBad9 2 3 7 2 3" xfId="34790"/>
    <cellStyle name="SAPBEXexcBad9 2 3 7 3" xfId="8870"/>
    <cellStyle name="SAPBEXexcBad9 2 3 7 4" xfId="19265"/>
    <cellStyle name="SAPBEXexcBad9 2 3 7 5" xfId="29598"/>
    <cellStyle name="SAPBEXexcBad9 2 3 8" xfId="5091"/>
    <cellStyle name="SAPBEXexcBad9 2 3 8 2" xfId="14779"/>
    <cellStyle name="SAPBEXexcBad9 2 3 8 2 2" xfId="25174"/>
    <cellStyle name="SAPBEXexcBad9 2 3 8 2 3" xfId="35507"/>
    <cellStyle name="SAPBEXexcBad9 2 3 8 3" xfId="9587"/>
    <cellStyle name="SAPBEXexcBad9 2 3 8 4" xfId="19982"/>
    <cellStyle name="SAPBEXexcBad9 2 3 8 5" xfId="30315"/>
    <cellStyle name="SAPBEXexcBad9 2 3 9" xfId="10409"/>
    <cellStyle name="SAPBEXexcBad9 2 3 9 2" xfId="20804"/>
    <cellStyle name="SAPBEXexcBad9 2 3 9 3" xfId="31137"/>
    <cellStyle name="SAPBEXexcBad9 2 4" xfId="757"/>
    <cellStyle name="SAPBEXexcBad9 2 4 10" xfId="15651"/>
    <cellStyle name="SAPBEXexcBad9 2 4 11" xfId="25999"/>
    <cellStyle name="SAPBEXexcBad9 2 4 2" xfId="1174"/>
    <cellStyle name="SAPBEXexcBad9 2 4 2 10" xfId="26400"/>
    <cellStyle name="SAPBEXexcBad9 2 4 2 2" xfId="2080"/>
    <cellStyle name="SAPBEXexcBad9 2 4 2 2 2" xfId="11768"/>
    <cellStyle name="SAPBEXexcBad9 2 4 2 2 2 2" xfId="22163"/>
    <cellStyle name="SAPBEXexcBad9 2 4 2 2 2 3" xfId="32496"/>
    <cellStyle name="SAPBEXexcBad9 2 4 2 2 3" xfId="6576"/>
    <cellStyle name="SAPBEXexcBad9 2 4 2 2 4" xfId="16971"/>
    <cellStyle name="SAPBEXexcBad9 2 4 2 2 5" xfId="27304"/>
    <cellStyle name="SAPBEXexcBad9 2 4 2 3" xfId="2697"/>
    <cellStyle name="SAPBEXexcBad9 2 4 2 3 2" xfId="12385"/>
    <cellStyle name="SAPBEXexcBad9 2 4 2 3 2 2" xfId="22780"/>
    <cellStyle name="SAPBEXexcBad9 2 4 2 3 2 3" xfId="33113"/>
    <cellStyle name="SAPBEXexcBad9 2 4 2 3 3" xfId="7193"/>
    <cellStyle name="SAPBEXexcBad9 2 4 2 3 4" xfId="17588"/>
    <cellStyle name="SAPBEXexcBad9 2 4 2 3 5" xfId="27921"/>
    <cellStyle name="SAPBEXexcBad9 2 4 2 4" xfId="3485"/>
    <cellStyle name="SAPBEXexcBad9 2 4 2 4 2" xfId="13173"/>
    <cellStyle name="SAPBEXexcBad9 2 4 2 4 2 2" xfId="23568"/>
    <cellStyle name="SAPBEXexcBad9 2 4 2 4 2 3" xfId="33901"/>
    <cellStyle name="SAPBEXexcBad9 2 4 2 4 3" xfId="7981"/>
    <cellStyle name="SAPBEXexcBad9 2 4 2 4 4" xfId="18376"/>
    <cellStyle name="SAPBEXexcBad9 2 4 2 4 5" xfId="28709"/>
    <cellStyle name="SAPBEXexcBad9 2 4 2 5" xfId="4172"/>
    <cellStyle name="SAPBEXexcBad9 2 4 2 5 2" xfId="13860"/>
    <cellStyle name="SAPBEXexcBad9 2 4 2 5 2 2" xfId="24255"/>
    <cellStyle name="SAPBEXexcBad9 2 4 2 5 2 3" xfId="34588"/>
    <cellStyle name="SAPBEXexcBad9 2 4 2 5 3" xfId="8668"/>
    <cellStyle name="SAPBEXexcBad9 2 4 2 5 4" xfId="19063"/>
    <cellStyle name="SAPBEXexcBad9 2 4 2 5 5" xfId="29396"/>
    <cellStyle name="SAPBEXexcBad9 2 4 2 6" xfId="4816"/>
    <cellStyle name="SAPBEXexcBad9 2 4 2 6 2" xfId="14504"/>
    <cellStyle name="SAPBEXexcBad9 2 4 2 6 2 2" xfId="24899"/>
    <cellStyle name="SAPBEXexcBad9 2 4 2 6 2 3" xfId="35232"/>
    <cellStyle name="SAPBEXexcBad9 2 4 2 6 3" xfId="9312"/>
    <cellStyle name="SAPBEXexcBad9 2 4 2 6 4" xfId="19707"/>
    <cellStyle name="SAPBEXexcBad9 2 4 2 6 5" xfId="30040"/>
    <cellStyle name="SAPBEXexcBad9 2 4 2 7" xfId="5536"/>
    <cellStyle name="SAPBEXexcBad9 2 4 2 7 2" xfId="15224"/>
    <cellStyle name="SAPBEXexcBad9 2 4 2 7 2 2" xfId="25619"/>
    <cellStyle name="SAPBEXexcBad9 2 4 2 7 2 3" xfId="35952"/>
    <cellStyle name="SAPBEXexcBad9 2 4 2 7 3" xfId="10032"/>
    <cellStyle name="SAPBEXexcBad9 2 4 2 7 4" xfId="20427"/>
    <cellStyle name="SAPBEXexcBad9 2 4 2 7 5" xfId="30760"/>
    <cellStyle name="SAPBEXexcBad9 2 4 2 8" xfId="10862"/>
    <cellStyle name="SAPBEXexcBad9 2 4 2 8 2" xfId="21257"/>
    <cellStyle name="SAPBEXexcBad9 2 4 2 8 3" xfId="31590"/>
    <cellStyle name="SAPBEXexcBad9 2 4 2 9" xfId="16065"/>
    <cellStyle name="SAPBEXexcBad9 2 4 3" xfId="1754"/>
    <cellStyle name="SAPBEXexcBad9 2 4 3 2" xfId="11442"/>
    <cellStyle name="SAPBEXexcBad9 2 4 3 2 2" xfId="21837"/>
    <cellStyle name="SAPBEXexcBad9 2 4 3 2 3" xfId="32170"/>
    <cellStyle name="SAPBEXexcBad9 2 4 3 3" xfId="6250"/>
    <cellStyle name="SAPBEXexcBad9 2 4 3 4" xfId="16645"/>
    <cellStyle name="SAPBEXexcBad9 2 4 3 5" xfId="26978"/>
    <cellStyle name="SAPBEXexcBad9 2 4 4" xfId="2284"/>
    <cellStyle name="SAPBEXexcBad9 2 4 4 2" xfId="11972"/>
    <cellStyle name="SAPBEXexcBad9 2 4 4 2 2" xfId="22367"/>
    <cellStyle name="SAPBEXexcBad9 2 4 4 2 3" xfId="32700"/>
    <cellStyle name="SAPBEXexcBad9 2 4 4 3" xfId="6780"/>
    <cellStyle name="SAPBEXexcBad9 2 4 4 4" xfId="17175"/>
    <cellStyle name="SAPBEXexcBad9 2 4 4 5" xfId="27508"/>
    <cellStyle name="SAPBEXexcBad9 2 4 5" xfId="3068"/>
    <cellStyle name="SAPBEXexcBad9 2 4 5 2" xfId="12756"/>
    <cellStyle name="SAPBEXexcBad9 2 4 5 2 2" xfId="23151"/>
    <cellStyle name="SAPBEXexcBad9 2 4 5 2 3" xfId="33484"/>
    <cellStyle name="SAPBEXexcBad9 2 4 5 3" xfId="7564"/>
    <cellStyle name="SAPBEXexcBad9 2 4 5 4" xfId="17959"/>
    <cellStyle name="SAPBEXexcBad9 2 4 5 5" xfId="28292"/>
    <cellStyle name="SAPBEXexcBad9 2 4 6" xfId="3799"/>
    <cellStyle name="SAPBEXexcBad9 2 4 6 2" xfId="13487"/>
    <cellStyle name="SAPBEXexcBad9 2 4 6 2 2" xfId="23882"/>
    <cellStyle name="SAPBEXexcBad9 2 4 6 2 3" xfId="34215"/>
    <cellStyle name="SAPBEXexcBad9 2 4 6 3" xfId="8295"/>
    <cellStyle name="SAPBEXexcBad9 2 4 6 4" xfId="18690"/>
    <cellStyle name="SAPBEXexcBad9 2 4 6 5" xfId="29023"/>
    <cellStyle name="SAPBEXexcBad9 2 4 7" xfId="4410"/>
    <cellStyle name="SAPBEXexcBad9 2 4 7 2" xfId="14098"/>
    <cellStyle name="SAPBEXexcBad9 2 4 7 2 2" xfId="24493"/>
    <cellStyle name="SAPBEXexcBad9 2 4 7 2 3" xfId="34826"/>
    <cellStyle name="SAPBEXexcBad9 2 4 7 3" xfId="8906"/>
    <cellStyle name="SAPBEXexcBad9 2 4 7 4" xfId="19301"/>
    <cellStyle name="SAPBEXexcBad9 2 4 7 5" xfId="29634"/>
    <cellStyle name="SAPBEXexcBad9 2 4 8" xfId="5127"/>
    <cellStyle name="SAPBEXexcBad9 2 4 8 2" xfId="14815"/>
    <cellStyle name="SAPBEXexcBad9 2 4 8 2 2" xfId="25210"/>
    <cellStyle name="SAPBEXexcBad9 2 4 8 2 3" xfId="35543"/>
    <cellStyle name="SAPBEXexcBad9 2 4 8 3" xfId="9623"/>
    <cellStyle name="SAPBEXexcBad9 2 4 8 4" xfId="20018"/>
    <cellStyle name="SAPBEXexcBad9 2 4 8 5" xfId="30351"/>
    <cellStyle name="SAPBEXexcBad9 2 4 9" xfId="10445"/>
    <cellStyle name="SAPBEXexcBad9 2 4 9 2" xfId="20840"/>
    <cellStyle name="SAPBEXexcBad9 2 4 9 3" xfId="31173"/>
    <cellStyle name="SAPBEXexcBad9 2 5" xfId="1015"/>
    <cellStyle name="SAPBEXexcBad9 2 5 2" xfId="2541"/>
    <cellStyle name="SAPBEXexcBad9 2 5 2 2" xfId="12229"/>
    <cellStyle name="SAPBEXexcBad9 2 5 2 2 2" xfId="22624"/>
    <cellStyle name="SAPBEXexcBad9 2 5 2 2 3" xfId="32957"/>
    <cellStyle name="SAPBEXexcBad9 2 5 2 3" xfId="7037"/>
    <cellStyle name="SAPBEXexcBad9 2 5 2 4" xfId="17432"/>
    <cellStyle name="SAPBEXexcBad9 2 5 2 5" xfId="27765"/>
    <cellStyle name="SAPBEXexcBad9 2 5 3" xfId="3326"/>
    <cellStyle name="SAPBEXexcBad9 2 5 3 2" xfId="13014"/>
    <cellStyle name="SAPBEXexcBad9 2 5 3 2 2" xfId="23409"/>
    <cellStyle name="SAPBEXexcBad9 2 5 3 2 3" xfId="33742"/>
    <cellStyle name="SAPBEXexcBad9 2 5 3 3" xfId="7822"/>
    <cellStyle name="SAPBEXexcBad9 2 5 3 4" xfId="18217"/>
    <cellStyle name="SAPBEXexcBad9 2 5 3 5" xfId="28550"/>
    <cellStyle name="SAPBEXexcBad9 2 5 4" xfId="4667"/>
    <cellStyle name="SAPBEXexcBad9 2 5 4 2" xfId="14355"/>
    <cellStyle name="SAPBEXexcBad9 2 5 4 2 2" xfId="24750"/>
    <cellStyle name="SAPBEXexcBad9 2 5 4 2 3" xfId="35083"/>
    <cellStyle name="SAPBEXexcBad9 2 5 4 3" xfId="9163"/>
    <cellStyle name="SAPBEXexcBad9 2 5 4 4" xfId="19558"/>
    <cellStyle name="SAPBEXexcBad9 2 5 4 5" xfId="29891"/>
    <cellStyle name="SAPBEXexcBad9 2 5 5" xfId="5385"/>
    <cellStyle name="SAPBEXexcBad9 2 5 5 2" xfId="15073"/>
    <cellStyle name="SAPBEXexcBad9 2 5 5 2 2" xfId="25468"/>
    <cellStyle name="SAPBEXexcBad9 2 5 5 2 3" xfId="35801"/>
    <cellStyle name="SAPBEXexcBad9 2 5 5 3" xfId="9881"/>
    <cellStyle name="SAPBEXexcBad9 2 5 5 4" xfId="20276"/>
    <cellStyle name="SAPBEXexcBad9 2 5 5 5" xfId="30609"/>
    <cellStyle name="SAPBEXexcBad9 2 5 6" xfId="10703"/>
    <cellStyle name="SAPBEXexcBad9 2 5 6 2" xfId="21098"/>
    <cellStyle name="SAPBEXexcBad9 2 5 6 3" xfId="31431"/>
    <cellStyle name="SAPBEXexcBad9 2 5 7" xfId="5753"/>
    <cellStyle name="SAPBEXexcBad9 2 5 8" xfId="15908"/>
    <cellStyle name="SAPBEXexcBad9 2 5 9" xfId="26247"/>
    <cellStyle name="SAPBEXexcBad9 2 6" xfId="1465"/>
    <cellStyle name="SAPBEXexcBad9 2 6 2" xfId="11153"/>
    <cellStyle name="SAPBEXexcBad9 2 6 2 2" xfId="21548"/>
    <cellStyle name="SAPBEXexcBad9 2 6 2 3" xfId="31881"/>
    <cellStyle name="SAPBEXexcBad9 2 6 3" xfId="5961"/>
    <cellStyle name="SAPBEXexcBad9 2 6 4" xfId="16356"/>
    <cellStyle name="SAPBEXexcBad9 2 6 5" xfId="26689"/>
    <cellStyle name="SAPBEXexcBad9 2 7" xfId="1507"/>
    <cellStyle name="SAPBEXexcBad9 2 7 2" xfId="11195"/>
    <cellStyle name="SAPBEXexcBad9 2 7 2 2" xfId="21590"/>
    <cellStyle name="SAPBEXexcBad9 2 7 2 3" xfId="31923"/>
    <cellStyle name="SAPBEXexcBad9 2 7 3" xfId="6003"/>
    <cellStyle name="SAPBEXexcBad9 2 7 4" xfId="16398"/>
    <cellStyle name="SAPBEXexcBad9 2 7 5" xfId="26731"/>
    <cellStyle name="SAPBEXexcBad9 2 8" xfId="10222"/>
    <cellStyle name="SAPBEXexcBad9 2 8 2" xfId="20617"/>
    <cellStyle name="SAPBEXexcBad9 2 8 3" xfId="30950"/>
    <cellStyle name="SAPBEXexcBad9 2 9" xfId="15435"/>
    <cellStyle name="SAPBEXexcBad9 3" xfId="577"/>
    <cellStyle name="SAPBEXexcBad9 3 10" xfId="10265"/>
    <cellStyle name="SAPBEXexcBad9 3 10 2" xfId="20660"/>
    <cellStyle name="SAPBEXexcBad9 3 10 3" xfId="30993"/>
    <cellStyle name="SAPBEXexcBad9 3 11" xfId="15474"/>
    <cellStyle name="SAPBEXexcBad9 3 12" xfId="25825"/>
    <cellStyle name="SAPBEXexcBad9 3 2" xfId="823"/>
    <cellStyle name="SAPBEXexcBad9 3 2 10" xfId="15716"/>
    <cellStyle name="SAPBEXexcBad9 3 2 11" xfId="26059"/>
    <cellStyle name="SAPBEXexcBad9 3 2 2" xfId="1235"/>
    <cellStyle name="SAPBEXexcBad9 3 2 2 10" xfId="26459"/>
    <cellStyle name="SAPBEXexcBad9 3 2 2 2" xfId="2139"/>
    <cellStyle name="SAPBEXexcBad9 3 2 2 2 2" xfId="11827"/>
    <cellStyle name="SAPBEXexcBad9 3 2 2 2 2 2" xfId="22222"/>
    <cellStyle name="SAPBEXexcBad9 3 2 2 2 2 3" xfId="32555"/>
    <cellStyle name="SAPBEXexcBad9 3 2 2 2 3" xfId="6635"/>
    <cellStyle name="SAPBEXexcBad9 3 2 2 2 4" xfId="17030"/>
    <cellStyle name="SAPBEXexcBad9 3 2 2 2 5" xfId="27363"/>
    <cellStyle name="SAPBEXexcBad9 3 2 2 3" xfId="2758"/>
    <cellStyle name="SAPBEXexcBad9 3 2 2 3 2" xfId="12446"/>
    <cellStyle name="SAPBEXexcBad9 3 2 2 3 2 2" xfId="22841"/>
    <cellStyle name="SAPBEXexcBad9 3 2 2 3 2 3" xfId="33174"/>
    <cellStyle name="SAPBEXexcBad9 3 2 2 3 3" xfId="7254"/>
    <cellStyle name="SAPBEXexcBad9 3 2 2 3 4" xfId="17649"/>
    <cellStyle name="SAPBEXexcBad9 3 2 2 3 5" xfId="27982"/>
    <cellStyle name="SAPBEXexcBad9 3 2 2 4" xfId="3546"/>
    <cellStyle name="SAPBEXexcBad9 3 2 2 4 2" xfId="13234"/>
    <cellStyle name="SAPBEXexcBad9 3 2 2 4 2 2" xfId="23629"/>
    <cellStyle name="SAPBEXexcBad9 3 2 2 4 2 3" xfId="33962"/>
    <cellStyle name="SAPBEXexcBad9 3 2 2 4 3" xfId="8042"/>
    <cellStyle name="SAPBEXexcBad9 3 2 2 4 4" xfId="18437"/>
    <cellStyle name="SAPBEXexcBad9 3 2 2 4 5" xfId="28770"/>
    <cellStyle name="SAPBEXexcBad9 3 2 2 5" xfId="4233"/>
    <cellStyle name="SAPBEXexcBad9 3 2 2 5 2" xfId="13921"/>
    <cellStyle name="SAPBEXexcBad9 3 2 2 5 2 2" xfId="24316"/>
    <cellStyle name="SAPBEXexcBad9 3 2 2 5 2 3" xfId="34649"/>
    <cellStyle name="SAPBEXexcBad9 3 2 2 5 3" xfId="8729"/>
    <cellStyle name="SAPBEXexcBad9 3 2 2 5 4" xfId="19124"/>
    <cellStyle name="SAPBEXexcBad9 3 2 2 5 5" xfId="29457"/>
    <cellStyle name="SAPBEXexcBad9 3 2 2 6" xfId="4877"/>
    <cellStyle name="SAPBEXexcBad9 3 2 2 6 2" xfId="14565"/>
    <cellStyle name="SAPBEXexcBad9 3 2 2 6 2 2" xfId="24960"/>
    <cellStyle name="SAPBEXexcBad9 3 2 2 6 2 3" xfId="35293"/>
    <cellStyle name="SAPBEXexcBad9 3 2 2 6 3" xfId="9373"/>
    <cellStyle name="SAPBEXexcBad9 3 2 2 6 4" xfId="19768"/>
    <cellStyle name="SAPBEXexcBad9 3 2 2 6 5" xfId="30101"/>
    <cellStyle name="SAPBEXexcBad9 3 2 2 7" xfId="5597"/>
    <cellStyle name="SAPBEXexcBad9 3 2 2 7 2" xfId="15285"/>
    <cellStyle name="SAPBEXexcBad9 3 2 2 7 2 2" xfId="25680"/>
    <cellStyle name="SAPBEXexcBad9 3 2 2 7 2 3" xfId="36013"/>
    <cellStyle name="SAPBEXexcBad9 3 2 2 7 3" xfId="10093"/>
    <cellStyle name="SAPBEXexcBad9 3 2 2 7 4" xfId="20488"/>
    <cellStyle name="SAPBEXexcBad9 3 2 2 7 5" xfId="30821"/>
    <cellStyle name="SAPBEXexcBad9 3 2 2 8" xfId="10923"/>
    <cellStyle name="SAPBEXexcBad9 3 2 2 8 2" xfId="21318"/>
    <cellStyle name="SAPBEXexcBad9 3 2 2 8 3" xfId="31651"/>
    <cellStyle name="SAPBEXexcBad9 3 2 2 9" xfId="16126"/>
    <cellStyle name="SAPBEXexcBad9 3 2 3" xfId="1813"/>
    <cellStyle name="SAPBEXexcBad9 3 2 3 2" xfId="11501"/>
    <cellStyle name="SAPBEXexcBad9 3 2 3 2 2" xfId="21896"/>
    <cellStyle name="SAPBEXexcBad9 3 2 3 2 3" xfId="32229"/>
    <cellStyle name="SAPBEXexcBad9 3 2 3 3" xfId="6309"/>
    <cellStyle name="SAPBEXexcBad9 3 2 3 4" xfId="16704"/>
    <cellStyle name="SAPBEXexcBad9 3 2 3 5" xfId="27037"/>
    <cellStyle name="SAPBEXexcBad9 3 2 4" xfId="2349"/>
    <cellStyle name="SAPBEXexcBad9 3 2 4 2" xfId="12037"/>
    <cellStyle name="SAPBEXexcBad9 3 2 4 2 2" xfId="22432"/>
    <cellStyle name="SAPBEXexcBad9 3 2 4 2 3" xfId="32765"/>
    <cellStyle name="SAPBEXexcBad9 3 2 4 3" xfId="6845"/>
    <cellStyle name="SAPBEXexcBad9 3 2 4 4" xfId="17240"/>
    <cellStyle name="SAPBEXexcBad9 3 2 4 5" xfId="27573"/>
    <cellStyle name="SAPBEXexcBad9 3 2 5" xfId="3134"/>
    <cellStyle name="SAPBEXexcBad9 3 2 5 2" xfId="12822"/>
    <cellStyle name="SAPBEXexcBad9 3 2 5 2 2" xfId="23217"/>
    <cellStyle name="SAPBEXexcBad9 3 2 5 2 3" xfId="33550"/>
    <cellStyle name="SAPBEXexcBad9 3 2 5 3" xfId="7630"/>
    <cellStyle name="SAPBEXexcBad9 3 2 5 4" xfId="18025"/>
    <cellStyle name="SAPBEXexcBad9 3 2 5 5" xfId="28358"/>
    <cellStyle name="SAPBEXexcBad9 3 2 6" xfId="3864"/>
    <cellStyle name="SAPBEXexcBad9 3 2 6 2" xfId="13552"/>
    <cellStyle name="SAPBEXexcBad9 3 2 6 2 2" xfId="23947"/>
    <cellStyle name="SAPBEXexcBad9 3 2 6 2 3" xfId="34280"/>
    <cellStyle name="SAPBEXexcBad9 3 2 6 3" xfId="8360"/>
    <cellStyle name="SAPBEXexcBad9 3 2 6 4" xfId="18755"/>
    <cellStyle name="SAPBEXexcBad9 3 2 6 5" xfId="29088"/>
    <cellStyle name="SAPBEXexcBad9 3 2 7" xfId="4475"/>
    <cellStyle name="SAPBEXexcBad9 3 2 7 2" xfId="14163"/>
    <cellStyle name="SAPBEXexcBad9 3 2 7 2 2" xfId="24558"/>
    <cellStyle name="SAPBEXexcBad9 3 2 7 2 3" xfId="34891"/>
    <cellStyle name="SAPBEXexcBad9 3 2 7 3" xfId="8971"/>
    <cellStyle name="SAPBEXexcBad9 3 2 7 4" xfId="19366"/>
    <cellStyle name="SAPBEXexcBad9 3 2 7 5" xfId="29699"/>
    <cellStyle name="SAPBEXexcBad9 3 2 8" xfId="5193"/>
    <cellStyle name="SAPBEXexcBad9 3 2 8 2" xfId="14881"/>
    <cellStyle name="SAPBEXexcBad9 3 2 8 2 2" xfId="25276"/>
    <cellStyle name="SAPBEXexcBad9 3 2 8 2 3" xfId="35609"/>
    <cellStyle name="SAPBEXexcBad9 3 2 8 3" xfId="9689"/>
    <cellStyle name="SAPBEXexcBad9 3 2 8 4" xfId="20084"/>
    <cellStyle name="SAPBEXexcBad9 3 2 8 5" xfId="30417"/>
    <cellStyle name="SAPBEXexcBad9 3 2 9" xfId="10511"/>
    <cellStyle name="SAPBEXexcBad9 3 2 9 2" xfId="20906"/>
    <cellStyle name="SAPBEXexcBad9 3 2 9 3" xfId="31239"/>
    <cellStyle name="SAPBEXexcBad9 3 3" xfId="911"/>
    <cellStyle name="SAPBEXexcBad9 3 3 10" xfId="26143"/>
    <cellStyle name="SAPBEXexcBad9 3 3 2" xfId="1897"/>
    <cellStyle name="SAPBEXexcBad9 3 3 2 2" xfId="11585"/>
    <cellStyle name="SAPBEXexcBad9 3 3 2 2 2" xfId="21980"/>
    <cellStyle name="SAPBEXexcBad9 3 3 2 2 3" xfId="32313"/>
    <cellStyle name="SAPBEXexcBad9 3 3 2 3" xfId="6393"/>
    <cellStyle name="SAPBEXexcBad9 3 3 2 4" xfId="16788"/>
    <cellStyle name="SAPBEXexcBad9 3 3 2 5" xfId="27121"/>
    <cellStyle name="SAPBEXexcBad9 3 3 3" xfId="2437"/>
    <cellStyle name="SAPBEXexcBad9 3 3 3 2" xfId="12125"/>
    <cellStyle name="SAPBEXexcBad9 3 3 3 2 2" xfId="22520"/>
    <cellStyle name="SAPBEXexcBad9 3 3 3 2 3" xfId="32853"/>
    <cellStyle name="SAPBEXexcBad9 3 3 3 3" xfId="6933"/>
    <cellStyle name="SAPBEXexcBad9 3 3 3 4" xfId="17328"/>
    <cellStyle name="SAPBEXexcBad9 3 3 3 5" xfId="27661"/>
    <cellStyle name="SAPBEXexcBad9 3 3 4" xfId="3222"/>
    <cellStyle name="SAPBEXexcBad9 3 3 4 2" xfId="12910"/>
    <cellStyle name="SAPBEXexcBad9 3 3 4 2 2" xfId="23305"/>
    <cellStyle name="SAPBEXexcBad9 3 3 4 2 3" xfId="33638"/>
    <cellStyle name="SAPBEXexcBad9 3 3 4 3" xfId="7718"/>
    <cellStyle name="SAPBEXexcBad9 3 3 4 4" xfId="18113"/>
    <cellStyle name="SAPBEXexcBad9 3 3 4 5" xfId="28446"/>
    <cellStyle name="SAPBEXexcBad9 3 3 5" xfId="3952"/>
    <cellStyle name="SAPBEXexcBad9 3 3 5 2" xfId="13640"/>
    <cellStyle name="SAPBEXexcBad9 3 3 5 2 2" xfId="24035"/>
    <cellStyle name="SAPBEXexcBad9 3 3 5 2 3" xfId="34368"/>
    <cellStyle name="SAPBEXexcBad9 3 3 5 3" xfId="8448"/>
    <cellStyle name="SAPBEXexcBad9 3 3 5 4" xfId="18843"/>
    <cellStyle name="SAPBEXexcBad9 3 3 5 5" xfId="29176"/>
    <cellStyle name="SAPBEXexcBad9 3 3 6" xfId="4563"/>
    <cellStyle name="SAPBEXexcBad9 3 3 6 2" xfId="14251"/>
    <cellStyle name="SAPBEXexcBad9 3 3 6 2 2" xfId="24646"/>
    <cellStyle name="SAPBEXexcBad9 3 3 6 2 3" xfId="34979"/>
    <cellStyle name="SAPBEXexcBad9 3 3 6 3" xfId="9059"/>
    <cellStyle name="SAPBEXexcBad9 3 3 6 4" xfId="19454"/>
    <cellStyle name="SAPBEXexcBad9 3 3 6 5" xfId="29787"/>
    <cellStyle name="SAPBEXexcBad9 3 3 7" xfId="5281"/>
    <cellStyle name="SAPBEXexcBad9 3 3 7 2" xfId="14969"/>
    <cellStyle name="SAPBEXexcBad9 3 3 7 2 2" xfId="25364"/>
    <cellStyle name="SAPBEXexcBad9 3 3 7 2 3" xfId="35697"/>
    <cellStyle name="SAPBEXexcBad9 3 3 7 3" xfId="9777"/>
    <cellStyle name="SAPBEXexcBad9 3 3 7 4" xfId="20172"/>
    <cellStyle name="SAPBEXexcBad9 3 3 7 5" xfId="30505"/>
    <cellStyle name="SAPBEXexcBad9 3 3 8" xfId="10599"/>
    <cellStyle name="SAPBEXexcBad9 3 3 8 2" xfId="20994"/>
    <cellStyle name="SAPBEXexcBad9 3 3 8 3" xfId="31327"/>
    <cellStyle name="SAPBEXexcBad9 3 3 9" xfId="15804"/>
    <cellStyle name="SAPBEXexcBad9 3 4" xfId="1585"/>
    <cellStyle name="SAPBEXexcBad9 3 4 2" xfId="11273"/>
    <cellStyle name="SAPBEXexcBad9 3 4 2 2" xfId="21668"/>
    <cellStyle name="SAPBEXexcBad9 3 4 2 3" xfId="32001"/>
    <cellStyle name="SAPBEXexcBad9 3 4 3" xfId="6081"/>
    <cellStyle name="SAPBEXexcBad9 3 4 4" xfId="16476"/>
    <cellStyle name="SAPBEXexcBad9 3 4 5" xfId="26809"/>
    <cellStyle name="SAPBEXexcBad9 3 5" xfId="1422"/>
    <cellStyle name="SAPBEXexcBad9 3 5 2" xfId="11110"/>
    <cellStyle name="SAPBEXexcBad9 3 5 2 2" xfId="21505"/>
    <cellStyle name="SAPBEXexcBad9 3 5 2 3" xfId="31838"/>
    <cellStyle name="SAPBEXexcBad9 3 5 3" xfId="5918"/>
    <cellStyle name="SAPBEXexcBad9 3 5 4" xfId="16313"/>
    <cellStyle name="SAPBEXexcBad9 3 5 5" xfId="26646"/>
    <cellStyle name="SAPBEXexcBad9 3 6" xfId="2888"/>
    <cellStyle name="SAPBEXexcBad9 3 6 2" xfId="12576"/>
    <cellStyle name="SAPBEXexcBad9 3 6 2 2" xfId="22971"/>
    <cellStyle name="SAPBEXexcBad9 3 6 2 3" xfId="33304"/>
    <cellStyle name="SAPBEXexcBad9 3 6 3" xfId="7384"/>
    <cellStyle name="SAPBEXexcBad9 3 6 4" xfId="17779"/>
    <cellStyle name="SAPBEXexcBad9 3 6 5" xfId="28112"/>
    <cellStyle name="SAPBEXexcBad9 3 7" xfId="1475"/>
    <cellStyle name="SAPBEXexcBad9 3 7 2" xfId="11163"/>
    <cellStyle name="SAPBEXexcBad9 3 7 2 2" xfId="21558"/>
    <cellStyle name="SAPBEXexcBad9 3 7 2 3" xfId="31891"/>
    <cellStyle name="SAPBEXexcBad9 3 7 3" xfId="5971"/>
    <cellStyle name="SAPBEXexcBad9 3 7 4" xfId="16366"/>
    <cellStyle name="SAPBEXexcBad9 3 7 5" xfId="26699"/>
    <cellStyle name="SAPBEXexcBad9 3 8" xfId="1573"/>
    <cellStyle name="SAPBEXexcBad9 3 8 2" xfId="11261"/>
    <cellStyle name="SAPBEXexcBad9 3 8 2 2" xfId="21656"/>
    <cellStyle name="SAPBEXexcBad9 3 8 2 3" xfId="31989"/>
    <cellStyle name="SAPBEXexcBad9 3 8 3" xfId="6069"/>
    <cellStyle name="SAPBEXexcBad9 3 8 4" xfId="16464"/>
    <cellStyle name="SAPBEXexcBad9 3 8 5" xfId="26797"/>
    <cellStyle name="SAPBEXexcBad9 3 9" xfId="1537"/>
    <cellStyle name="SAPBEXexcBad9 3 9 2" xfId="11225"/>
    <cellStyle name="SAPBEXexcBad9 3 9 2 2" xfId="21620"/>
    <cellStyle name="SAPBEXexcBad9 3 9 2 3" xfId="31953"/>
    <cellStyle name="SAPBEXexcBad9 3 9 3" xfId="6033"/>
    <cellStyle name="SAPBEXexcBad9 3 9 4" xfId="16428"/>
    <cellStyle name="SAPBEXexcBad9 3 9 5" xfId="26761"/>
    <cellStyle name="SAPBEXexcBad9 4" xfId="666"/>
    <cellStyle name="SAPBEXexcBad9 4 10" xfId="15561"/>
    <cellStyle name="SAPBEXexcBad9 4 11" xfId="25908"/>
    <cellStyle name="SAPBEXexcBad9 4 2" xfId="1083"/>
    <cellStyle name="SAPBEXexcBad9 4 2 10" xfId="26309"/>
    <cellStyle name="SAPBEXexcBad9 4 2 2" xfId="1990"/>
    <cellStyle name="SAPBEXexcBad9 4 2 2 2" xfId="11678"/>
    <cellStyle name="SAPBEXexcBad9 4 2 2 2 2" xfId="22073"/>
    <cellStyle name="SAPBEXexcBad9 4 2 2 2 3" xfId="32406"/>
    <cellStyle name="SAPBEXexcBad9 4 2 2 3" xfId="6486"/>
    <cellStyle name="SAPBEXexcBad9 4 2 2 4" xfId="16881"/>
    <cellStyle name="SAPBEXexcBad9 4 2 2 5" xfId="27214"/>
    <cellStyle name="SAPBEXexcBad9 4 2 3" xfId="2607"/>
    <cellStyle name="SAPBEXexcBad9 4 2 3 2" xfId="12295"/>
    <cellStyle name="SAPBEXexcBad9 4 2 3 2 2" xfId="22690"/>
    <cellStyle name="SAPBEXexcBad9 4 2 3 2 3" xfId="33023"/>
    <cellStyle name="SAPBEXexcBad9 4 2 3 3" xfId="7103"/>
    <cellStyle name="SAPBEXexcBad9 4 2 3 4" xfId="17498"/>
    <cellStyle name="SAPBEXexcBad9 4 2 3 5" xfId="27831"/>
    <cellStyle name="SAPBEXexcBad9 4 2 4" xfId="3394"/>
    <cellStyle name="SAPBEXexcBad9 4 2 4 2" xfId="13082"/>
    <cellStyle name="SAPBEXexcBad9 4 2 4 2 2" xfId="23477"/>
    <cellStyle name="SAPBEXexcBad9 4 2 4 2 3" xfId="33810"/>
    <cellStyle name="SAPBEXexcBad9 4 2 4 3" xfId="7890"/>
    <cellStyle name="SAPBEXexcBad9 4 2 4 4" xfId="18285"/>
    <cellStyle name="SAPBEXexcBad9 4 2 4 5" xfId="28618"/>
    <cellStyle name="SAPBEXexcBad9 4 2 5" xfId="4082"/>
    <cellStyle name="SAPBEXexcBad9 4 2 5 2" xfId="13770"/>
    <cellStyle name="SAPBEXexcBad9 4 2 5 2 2" xfId="24165"/>
    <cellStyle name="SAPBEXexcBad9 4 2 5 2 3" xfId="34498"/>
    <cellStyle name="SAPBEXexcBad9 4 2 5 3" xfId="8578"/>
    <cellStyle name="SAPBEXexcBad9 4 2 5 4" xfId="18973"/>
    <cellStyle name="SAPBEXexcBad9 4 2 5 5" xfId="29306"/>
    <cellStyle name="SAPBEXexcBad9 4 2 6" xfId="4726"/>
    <cellStyle name="SAPBEXexcBad9 4 2 6 2" xfId="14414"/>
    <cellStyle name="SAPBEXexcBad9 4 2 6 2 2" xfId="24809"/>
    <cellStyle name="SAPBEXexcBad9 4 2 6 2 3" xfId="35142"/>
    <cellStyle name="SAPBEXexcBad9 4 2 6 3" xfId="9222"/>
    <cellStyle name="SAPBEXexcBad9 4 2 6 4" xfId="19617"/>
    <cellStyle name="SAPBEXexcBad9 4 2 6 5" xfId="29950"/>
    <cellStyle name="SAPBEXexcBad9 4 2 7" xfId="5445"/>
    <cellStyle name="SAPBEXexcBad9 4 2 7 2" xfId="15133"/>
    <cellStyle name="SAPBEXexcBad9 4 2 7 2 2" xfId="25528"/>
    <cellStyle name="SAPBEXexcBad9 4 2 7 2 3" xfId="35861"/>
    <cellStyle name="SAPBEXexcBad9 4 2 7 3" xfId="9941"/>
    <cellStyle name="SAPBEXexcBad9 4 2 7 4" xfId="20336"/>
    <cellStyle name="SAPBEXexcBad9 4 2 7 5" xfId="30669"/>
    <cellStyle name="SAPBEXexcBad9 4 2 8" xfId="10771"/>
    <cellStyle name="SAPBEXexcBad9 4 2 8 2" xfId="21166"/>
    <cellStyle name="SAPBEXexcBad9 4 2 8 3" xfId="31499"/>
    <cellStyle name="SAPBEXexcBad9 4 2 9" xfId="15975"/>
    <cellStyle name="SAPBEXexcBad9 4 3" xfId="1664"/>
    <cellStyle name="SAPBEXexcBad9 4 3 2" xfId="11352"/>
    <cellStyle name="SAPBEXexcBad9 4 3 2 2" xfId="21747"/>
    <cellStyle name="SAPBEXexcBad9 4 3 2 3" xfId="32080"/>
    <cellStyle name="SAPBEXexcBad9 4 3 3" xfId="6160"/>
    <cellStyle name="SAPBEXexcBad9 4 3 4" xfId="16555"/>
    <cellStyle name="SAPBEXexcBad9 4 3 5" xfId="26888"/>
    <cellStyle name="SAPBEXexcBad9 4 4" xfId="1335"/>
    <cellStyle name="SAPBEXexcBad9 4 4 2" xfId="11023"/>
    <cellStyle name="SAPBEXexcBad9 4 4 2 2" xfId="21418"/>
    <cellStyle name="SAPBEXexcBad9 4 4 2 3" xfId="31751"/>
    <cellStyle name="SAPBEXexcBad9 4 4 3" xfId="5831"/>
    <cellStyle name="SAPBEXexcBad9 4 4 4" xfId="16226"/>
    <cellStyle name="SAPBEXexcBad9 4 4 5" xfId="26559"/>
    <cellStyle name="SAPBEXexcBad9 4 5" xfId="2977"/>
    <cellStyle name="SAPBEXexcBad9 4 5 2" xfId="12665"/>
    <cellStyle name="SAPBEXexcBad9 4 5 2 2" xfId="23060"/>
    <cellStyle name="SAPBEXexcBad9 4 5 2 3" xfId="33393"/>
    <cellStyle name="SAPBEXexcBad9 4 5 3" xfId="7473"/>
    <cellStyle name="SAPBEXexcBad9 4 5 4" xfId="17868"/>
    <cellStyle name="SAPBEXexcBad9 4 5 5" xfId="28201"/>
    <cellStyle name="SAPBEXexcBad9 4 6" xfId="3709"/>
    <cellStyle name="SAPBEXexcBad9 4 6 2" xfId="13397"/>
    <cellStyle name="SAPBEXexcBad9 4 6 2 2" xfId="23792"/>
    <cellStyle name="SAPBEXexcBad9 4 6 2 3" xfId="34125"/>
    <cellStyle name="SAPBEXexcBad9 4 6 3" xfId="8205"/>
    <cellStyle name="SAPBEXexcBad9 4 6 4" xfId="18600"/>
    <cellStyle name="SAPBEXexcBad9 4 6 5" xfId="28933"/>
    <cellStyle name="SAPBEXexcBad9 4 7" xfId="4320"/>
    <cellStyle name="SAPBEXexcBad9 4 7 2" xfId="14008"/>
    <cellStyle name="SAPBEXexcBad9 4 7 2 2" xfId="24403"/>
    <cellStyle name="SAPBEXexcBad9 4 7 2 3" xfId="34736"/>
    <cellStyle name="SAPBEXexcBad9 4 7 3" xfId="8816"/>
    <cellStyle name="SAPBEXexcBad9 4 7 4" xfId="19211"/>
    <cellStyle name="SAPBEXexcBad9 4 7 5" xfId="29544"/>
    <cellStyle name="SAPBEXexcBad9 4 8" xfId="5036"/>
    <cellStyle name="SAPBEXexcBad9 4 8 2" xfId="14724"/>
    <cellStyle name="SAPBEXexcBad9 4 8 2 2" xfId="25119"/>
    <cellStyle name="SAPBEXexcBad9 4 8 2 3" xfId="35452"/>
    <cellStyle name="SAPBEXexcBad9 4 8 3" xfId="9532"/>
    <cellStyle name="SAPBEXexcBad9 4 8 4" xfId="19927"/>
    <cellStyle name="SAPBEXexcBad9 4 8 5" xfId="30260"/>
    <cellStyle name="SAPBEXexcBad9 4 9" xfId="10354"/>
    <cellStyle name="SAPBEXexcBad9 4 9 2" xfId="20749"/>
    <cellStyle name="SAPBEXexcBad9 4 9 3" xfId="31082"/>
    <cellStyle name="SAPBEXexcBad9 5" xfId="789"/>
    <cellStyle name="SAPBEXexcBad9 5 10" xfId="15683"/>
    <cellStyle name="SAPBEXexcBad9 5 11" xfId="26029"/>
    <cellStyle name="SAPBEXexcBad9 5 2" xfId="1204"/>
    <cellStyle name="SAPBEXexcBad9 5 2 10" xfId="26430"/>
    <cellStyle name="SAPBEXexcBad9 5 2 2" xfId="2110"/>
    <cellStyle name="SAPBEXexcBad9 5 2 2 2" xfId="11798"/>
    <cellStyle name="SAPBEXexcBad9 5 2 2 2 2" xfId="22193"/>
    <cellStyle name="SAPBEXexcBad9 5 2 2 2 3" xfId="32526"/>
    <cellStyle name="SAPBEXexcBad9 5 2 2 3" xfId="6606"/>
    <cellStyle name="SAPBEXexcBad9 5 2 2 4" xfId="17001"/>
    <cellStyle name="SAPBEXexcBad9 5 2 2 5" xfId="27334"/>
    <cellStyle name="SAPBEXexcBad9 5 2 3" xfId="2727"/>
    <cellStyle name="SAPBEXexcBad9 5 2 3 2" xfId="12415"/>
    <cellStyle name="SAPBEXexcBad9 5 2 3 2 2" xfId="22810"/>
    <cellStyle name="SAPBEXexcBad9 5 2 3 2 3" xfId="33143"/>
    <cellStyle name="SAPBEXexcBad9 5 2 3 3" xfId="7223"/>
    <cellStyle name="SAPBEXexcBad9 5 2 3 4" xfId="17618"/>
    <cellStyle name="SAPBEXexcBad9 5 2 3 5" xfId="27951"/>
    <cellStyle name="SAPBEXexcBad9 5 2 4" xfId="3515"/>
    <cellStyle name="SAPBEXexcBad9 5 2 4 2" xfId="13203"/>
    <cellStyle name="SAPBEXexcBad9 5 2 4 2 2" xfId="23598"/>
    <cellStyle name="SAPBEXexcBad9 5 2 4 2 3" xfId="33931"/>
    <cellStyle name="SAPBEXexcBad9 5 2 4 3" xfId="8011"/>
    <cellStyle name="SAPBEXexcBad9 5 2 4 4" xfId="18406"/>
    <cellStyle name="SAPBEXexcBad9 5 2 4 5" xfId="28739"/>
    <cellStyle name="SAPBEXexcBad9 5 2 5" xfId="4202"/>
    <cellStyle name="SAPBEXexcBad9 5 2 5 2" xfId="13890"/>
    <cellStyle name="SAPBEXexcBad9 5 2 5 2 2" xfId="24285"/>
    <cellStyle name="SAPBEXexcBad9 5 2 5 2 3" xfId="34618"/>
    <cellStyle name="SAPBEXexcBad9 5 2 5 3" xfId="8698"/>
    <cellStyle name="SAPBEXexcBad9 5 2 5 4" xfId="19093"/>
    <cellStyle name="SAPBEXexcBad9 5 2 5 5" xfId="29426"/>
    <cellStyle name="SAPBEXexcBad9 5 2 6" xfId="4846"/>
    <cellStyle name="SAPBEXexcBad9 5 2 6 2" xfId="14534"/>
    <cellStyle name="SAPBEXexcBad9 5 2 6 2 2" xfId="24929"/>
    <cellStyle name="SAPBEXexcBad9 5 2 6 2 3" xfId="35262"/>
    <cellStyle name="SAPBEXexcBad9 5 2 6 3" xfId="9342"/>
    <cellStyle name="SAPBEXexcBad9 5 2 6 4" xfId="19737"/>
    <cellStyle name="SAPBEXexcBad9 5 2 6 5" xfId="30070"/>
    <cellStyle name="SAPBEXexcBad9 5 2 7" xfId="5566"/>
    <cellStyle name="SAPBEXexcBad9 5 2 7 2" xfId="15254"/>
    <cellStyle name="SAPBEXexcBad9 5 2 7 2 2" xfId="25649"/>
    <cellStyle name="SAPBEXexcBad9 5 2 7 2 3" xfId="35982"/>
    <cellStyle name="SAPBEXexcBad9 5 2 7 3" xfId="10062"/>
    <cellStyle name="SAPBEXexcBad9 5 2 7 4" xfId="20457"/>
    <cellStyle name="SAPBEXexcBad9 5 2 7 5" xfId="30790"/>
    <cellStyle name="SAPBEXexcBad9 5 2 8" xfId="10892"/>
    <cellStyle name="SAPBEXexcBad9 5 2 8 2" xfId="21287"/>
    <cellStyle name="SAPBEXexcBad9 5 2 8 3" xfId="31620"/>
    <cellStyle name="SAPBEXexcBad9 5 2 9" xfId="16095"/>
    <cellStyle name="SAPBEXexcBad9 5 3" xfId="1784"/>
    <cellStyle name="SAPBEXexcBad9 5 3 2" xfId="11472"/>
    <cellStyle name="SAPBEXexcBad9 5 3 2 2" xfId="21867"/>
    <cellStyle name="SAPBEXexcBad9 5 3 2 3" xfId="32200"/>
    <cellStyle name="SAPBEXexcBad9 5 3 3" xfId="6280"/>
    <cellStyle name="SAPBEXexcBad9 5 3 4" xfId="16675"/>
    <cellStyle name="SAPBEXexcBad9 5 3 5" xfId="27008"/>
    <cellStyle name="SAPBEXexcBad9 5 4" xfId="2316"/>
    <cellStyle name="SAPBEXexcBad9 5 4 2" xfId="12004"/>
    <cellStyle name="SAPBEXexcBad9 5 4 2 2" xfId="22399"/>
    <cellStyle name="SAPBEXexcBad9 5 4 2 3" xfId="32732"/>
    <cellStyle name="SAPBEXexcBad9 5 4 3" xfId="6812"/>
    <cellStyle name="SAPBEXexcBad9 5 4 4" xfId="17207"/>
    <cellStyle name="SAPBEXexcBad9 5 4 5" xfId="27540"/>
    <cellStyle name="SAPBEXexcBad9 5 5" xfId="3100"/>
    <cellStyle name="SAPBEXexcBad9 5 5 2" xfId="12788"/>
    <cellStyle name="SAPBEXexcBad9 5 5 2 2" xfId="23183"/>
    <cellStyle name="SAPBEXexcBad9 5 5 2 3" xfId="33516"/>
    <cellStyle name="SAPBEXexcBad9 5 5 3" xfId="7596"/>
    <cellStyle name="SAPBEXexcBad9 5 5 4" xfId="17991"/>
    <cellStyle name="SAPBEXexcBad9 5 5 5" xfId="28324"/>
    <cellStyle name="SAPBEXexcBad9 5 6" xfId="3831"/>
    <cellStyle name="SAPBEXexcBad9 5 6 2" xfId="13519"/>
    <cellStyle name="SAPBEXexcBad9 5 6 2 2" xfId="23914"/>
    <cellStyle name="SAPBEXexcBad9 5 6 2 3" xfId="34247"/>
    <cellStyle name="SAPBEXexcBad9 5 6 3" xfId="8327"/>
    <cellStyle name="SAPBEXexcBad9 5 6 4" xfId="18722"/>
    <cellStyle name="SAPBEXexcBad9 5 6 5" xfId="29055"/>
    <cellStyle name="SAPBEXexcBad9 5 7" xfId="4442"/>
    <cellStyle name="SAPBEXexcBad9 5 7 2" xfId="14130"/>
    <cellStyle name="SAPBEXexcBad9 5 7 2 2" xfId="24525"/>
    <cellStyle name="SAPBEXexcBad9 5 7 2 3" xfId="34858"/>
    <cellStyle name="SAPBEXexcBad9 5 7 3" xfId="8938"/>
    <cellStyle name="SAPBEXexcBad9 5 7 4" xfId="19333"/>
    <cellStyle name="SAPBEXexcBad9 5 7 5" xfId="29666"/>
    <cellStyle name="SAPBEXexcBad9 5 8" xfId="5159"/>
    <cellStyle name="SAPBEXexcBad9 5 8 2" xfId="14847"/>
    <cellStyle name="SAPBEXexcBad9 5 8 2 2" xfId="25242"/>
    <cellStyle name="SAPBEXexcBad9 5 8 2 3" xfId="35575"/>
    <cellStyle name="SAPBEXexcBad9 5 8 3" xfId="9655"/>
    <cellStyle name="SAPBEXexcBad9 5 8 4" xfId="20050"/>
    <cellStyle name="SAPBEXexcBad9 5 8 5" xfId="30383"/>
    <cellStyle name="SAPBEXexcBad9 5 9" xfId="10477"/>
    <cellStyle name="SAPBEXexcBad9 5 9 2" xfId="20872"/>
    <cellStyle name="SAPBEXexcBad9 5 9 3" xfId="31205"/>
    <cellStyle name="SAPBEXexcBad9 6" xfId="1054"/>
    <cellStyle name="SAPBEXexcBad9 6 2" xfId="2580"/>
    <cellStyle name="SAPBEXexcBad9 6 2 2" xfId="12268"/>
    <cellStyle name="SAPBEXexcBad9 6 2 2 2" xfId="22663"/>
    <cellStyle name="SAPBEXexcBad9 6 2 2 3" xfId="32996"/>
    <cellStyle name="SAPBEXexcBad9 6 2 3" xfId="7076"/>
    <cellStyle name="SAPBEXexcBad9 6 2 4" xfId="17471"/>
    <cellStyle name="SAPBEXexcBad9 6 2 5" xfId="27804"/>
    <cellStyle name="SAPBEXexcBad9 6 3" xfId="3365"/>
    <cellStyle name="SAPBEXexcBad9 6 3 2" xfId="13053"/>
    <cellStyle name="SAPBEXexcBad9 6 3 2 2" xfId="23448"/>
    <cellStyle name="SAPBEXexcBad9 6 3 2 3" xfId="33781"/>
    <cellStyle name="SAPBEXexcBad9 6 3 3" xfId="7861"/>
    <cellStyle name="SAPBEXexcBad9 6 3 4" xfId="18256"/>
    <cellStyle name="SAPBEXexcBad9 6 3 5" xfId="28589"/>
    <cellStyle name="SAPBEXexcBad9 6 4" xfId="4706"/>
    <cellStyle name="SAPBEXexcBad9 6 4 2" xfId="14394"/>
    <cellStyle name="SAPBEXexcBad9 6 4 2 2" xfId="24789"/>
    <cellStyle name="SAPBEXexcBad9 6 4 2 3" xfId="35122"/>
    <cellStyle name="SAPBEXexcBad9 6 4 3" xfId="9202"/>
    <cellStyle name="SAPBEXexcBad9 6 4 4" xfId="19597"/>
    <cellStyle name="SAPBEXexcBad9 6 4 5" xfId="29930"/>
    <cellStyle name="SAPBEXexcBad9 6 5" xfId="5424"/>
    <cellStyle name="SAPBEXexcBad9 6 5 2" xfId="15112"/>
    <cellStyle name="SAPBEXexcBad9 6 5 2 2" xfId="25507"/>
    <cellStyle name="SAPBEXexcBad9 6 5 2 3" xfId="35840"/>
    <cellStyle name="SAPBEXexcBad9 6 5 3" xfId="9920"/>
    <cellStyle name="SAPBEXexcBad9 6 5 4" xfId="20315"/>
    <cellStyle name="SAPBEXexcBad9 6 5 5" xfId="30648"/>
    <cellStyle name="SAPBEXexcBad9 6 6" xfId="10742"/>
    <cellStyle name="SAPBEXexcBad9 6 6 2" xfId="21137"/>
    <cellStyle name="SAPBEXexcBad9 6 6 3" xfId="31470"/>
    <cellStyle name="SAPBEXexcBad9 6 7" xfId="5792"/>
    <cellStyle name="SAPBEXexcBad9 6 8" xfId="15947"/>
    <cellStyle name="SAPBEXexcBad9 6 9" xfId="26286"/>
    <cellStyle name="SAPBEXexcBad9 7" xfId="1515"/>
    <cellStyle name="SAPBEXexcBad9 7 2" xfId="11203"/>
    <cellStyle name="SAPBEXexcBad9 7 2 2" xfId="21598"/>
    <cellStyle name="SAPBEXexcBad9 7 2 3" xfId="31931"/>
    <cellStyle name="SAPBEXexcBad9 7 3" xfId="6011"/>
    <cellStyle name="SAPBEXexcBad9 7 4" xfId="16406"/>
    <cellStyle name="SAPBEXexcBad9 7 5" xfId="26739"/>
    <cellStyle name="SAPBEXexcBad9 8" xfId="1559"/>
    <cellStyle name="SAPBEXexcBad9 8 2" xfId="11247"/>
    <cellStyle name="SAPBEXexcBad9 8 2 2" xfId="21642"/>
    <cellStyle name="SAPBEXexcBad9 8 2 3" xfId="31975"/>
    <cellStyle name="SAPBEXexcBad9 8 3" xfId="6055"/>
    <cellStyle name="SAPBEXexcBad9 8 4" xfId="16450"/>
    <cellStyle name="SAPBEXexcBad9 8 5" xfId="26783"/>
    <cellStyle name="SAPBEXexcBad9 9" xfId="10178"/>
    <cellStyle name="SAPBEXexcBad9 9 2" xfId="20573"/>
    <cellStyle name="SAPBEXexcBad9 9 3" xfId="30906"/>
    <cellStyle name="SAPBEXexcCritical4" xfId="473"/>
    <cellStyle name="SAPBEXexcCritical4 10" xfId="15397"/>
    <cellStyle name="SAPBEXexcCritical4 11" xfId="15364"/>
    <cellStyle name="SAPBEXexcCritical4 2" xfId="535"/>
    <cellStyle name="SAPBEXexcCritical4 2 10" xfId="25783"/>
    <cellStyle name="SAPBEXexcCritical4 2 2" xfId="617"/>
    <cellStyle name="SAPBEXexcCritical4 2 2 10" xfId="10305"/>
    <cellStyle name="SAPBEXexcCritical4 2 2 10 2" xfId="20700"/>
    <cellStyle name="SAPBEXexcCritical4 2 2 10 3" xfId="31033"/>
    <cellStyle name="SAPBEXexcCritical4 2 2 11" xfId="15514"/>
    <cellStyle name="SAPBEXexcCritical4 2 2 12" xfId="25865"/>
    <cellStyle name="SAPBEXexcCritical4 2 2 2" xfId="863"/>
    <cellStyle name="SAPBEXexcCritical4 2 2 2 10" xfId="15756"/>
    <cellStyle name="SAPBEXexcCritical4 2 2 2 11" xfId="26099"/>
    <cellStyle name="SAPBEXexcCritical4 2 2 2 2" xfId="1275"/>
    <cellStyle name="SAPBEXexcCritical4 2 2 2 2 10" xfId="26499"/>
    <cellStyle name="SAPBEXexcCritical4 2 2 2 2 2" xfId="2179"/>
    <cellStyle name="SAPBEXexcCritical4 2 2 2 2 2 2" xfId="11867"/>
    <cellStyle name="SAPBEXexcCritical4 2 2 2 2 2 2 2" xfId="22262"/>
    <cellStyle name="SAPBEXexcCritical4 2 2 2 2 2 2 3" xfId="32595"/>
    <cellStyle name="SAPBEXexcCritical4 2 2 2 2 2 3" xfId="6675"/>
    <cellStyle name="SAPBEXexcCritical4 2 2 2 2 2 4" xfId="17070"/>
    <cellStyle name="SAPBEXexcCritical4 2 2 2 2 2 5" xfId="27403"/>
    <cellStyle name="SAPBEXexcCritical4 2 2 2 2 3" xfId="2798"/>
    <cellStyle name="SAPBEXexcCritical4 2 2 2 2 3 2" xfId="12486"/>
    <cellStyle name="SAPBEXexcCritical4 2 2 2 2 3 2 2" xfId="22881"/>
    <cellStyle name="SAPBEXexcCritical4 2 2 2 2 3 2 3" xfId="33214"/>
    <cellStyle name="SAPBEXexcCritical4 2 2 2 2 3 3" xfId="7294"/>
    <cellStyle name="SAPBEXexcCritical4 2 2 2 2 3 4" xfId="17689"/>
    <cellStyle name="SAPBEXexcCritical4 2 2 2 2 3 5" xfId="28022"/>
    <cellStyle name="SAPBEXexcCritical4 2 2 2 2 4" xfId="3586"/>
    <cellStyle name="SAPBEXexcCritical4 2 2 2 2 4 2" xfId="13274"/>
    <cellStyle name="SAPBEXexcCritical4 2 2 2 2 4 2 2" xfId="23669"/>
    <cellStyle name="SAPBEXexcCritical4 2 2 2 2 4 2 3" xfId="34002"/>
    <cellStyle name="SAPBEXexcCritical4 2 2 2 2 4 3" xfId="8082"/>
    <cellStyle name="SAPBEXexcCritical4 2 2 2 2 4 4" xfId="18477"/>
    <cellStyle name="SAPBEXexcCritical4 2 2 2 2 4 5" xfId="28810"/>
    <cellStyle name="SAPBEXexcCritical4 2 2 2 2 5" xfId="4273"/>
    <cellStyle name="SAPBEXexcCritical4 2 2 2 2 5 2" xfId="13961"/>
    <cellStyle name="SAPBEXexcCritical4 2 2 2 2 5 2 2" xfId="24356"/>
    <cellStyle name="SAPBEXexcCritical4 2 2 2 2 5 2 3" xfId="34689"/>
    <cellStyle name="SAPBEXexcCritical4 2 2 2 2 5 3" xfId="8769"/>
    <cellStyle name="SAPBEXexcCritical4 2 2 2 2 5 4" xfId="19164"/>
    <cellStyle name="SAPBEXexcCritical4 2 2 2 2 5 5" xfId="29497"/>
    <cellStyle name="SAPBEXexcCritical4 2 2 2 2 6" xfId="4917"/>
    <cellStyle name="SAPBEXexcCritical4 2 2 2 2 6 2" xfId="14605"/>
    <cellStyle name="SAPBEXexcCritical4 2 2 2 2 6 2 2" xfId="25000"/>
    <cellStyle name="SAPBEXexcCritical4 2 2 2 2 6 2 3" xfId="35333"/>
    <cellStyle name="SAPBEXexcCritical4 2 2 2 2 6 3" xfId="9413"/>
    <cellStyle name="SAPBEXexcCritical4 2 2 2 2 6 4" xfId="19808"/>
    <cellStyle name="SAPBEXexcCritical4 2 2 2 2 6 5" xfId="30141"/>
    <cellStyle name="SAPBEXexcCritical4 2 2 2 2 7" xfId="5637"/>
    <cellStyle name="SAPBEXexcCritical4 2 2 2 2 7 2" xfId="15325"/>
    <cellStyle name="SAPBEXexcCritical4 2 2 2 2 7 2 2" xfId="25720"/>
    <cellStyle name="SAPBEXexcCritical4 2 2 2 2 7 2 3" xfId="36053"/>
    <cellStyle name="SAPBEXexcCritical4 2 2 2 2 7 3" xfId="10133"/>
    <cellStyle name="SAPBEXexcCritical4 2 2 2 2 7 4" xfId="20528"/>
    <cellStyle name="SAPBEXexcCritical4 2 2 2 2 7 5" xfId="30861"/>
    <cellStyle name="SAPBEXexcCritical4 2 2 2 2 8" xfId="10963"/>
    <cellStyle name="SAPBEXexcCritical4 2 2 2 2 8 2" xfId="21358"/>
    <cellStyle name="SAPBEXexcCritical4 2 2 2 2 8 3" xfId="31691"/>
    <cellStyle name="SAPBEXexcCritical4 2 2 2 2 9" xfId="16166"/>
    <cellStyle name="SAPBEXexcCritical4 2 2 2 3" xfId="1853"/>
    <cellStyle name="SAPBEXexcCritical4 2 2 2 3 2" xfId="11541"/>
    <cellStyle name="SAPBEXexcCritical4 2 2 2 3 2 2" xfId="21936"/>
    <cellStyle name="SAPBEXexcCritical4 2 2 2 3 2 3" xfId="32269"/>
    <cellStyle name="SAPBEXexcCritical4 2 2 2 3 3" xfId="6349"/>
    <cellStyle name="SAPBEXexcCritical4 2 2 2 3 4" xfId="16744"/>
    <cellStyle name="SAPBEXexcCritical4 2 2 2 3 5" xfId="27077"/>
    <cellStyle name="SAPBEXexcCritical4 2 2 2 4" xfId="2389"/>
    <cellStyle name="SAPBEXexcCritical4 2 2 2 4 2" xfId="12077"/>
    <cellStyle name="SAPBEXexcCritical4 2 2 2 4 2 2" xfId="22472"/>
    <cellStyle name="SAPBEXexcCritical4 2 2 2 4 2 3" xfId="32805"/>
    <cellStyle name="SAPBEXexcCritical4 2 2 2 4 3" xfId="6885"/>
    <cellStyle name="SAPBEXexcCritical4 2 2 2 4 4" xfId="17280"/>
    <cellStyle name="SAPBEXexcCritical4 2 2 2 4 5" xfId="27613"/>
    <cellStyle name="SAPBEXexcCritical4 2 2 2 5" xfId="3174"/>
    <cellStyle name="SAPBEXexcCritical4 2 2 2 5 2" xfId="12862"/>
    <cellStyle name="SAPBEXexcCritical4 2 2 2 5 2 2" xfId="23257"/>
    <cellStyle name="SAPBEXexcCritical4 2 2 2 5 2 3" xfId="33590"/>
    <cellStyle name="SAPBEXexcCritical4 2 2 2 5 3" xfId="7670"/>
    <cellStyle name="SAPBEXexcCritical4 2 2 2 5 4" xfId="18065"/>
    <cellStyle name="SAPBEXexcCritical4 2 2 2 5 5" xfId="28398"/>
    <cellStyle name="SAPBEXexcCritical4 2 2 2 6" xfId="3904"/>
    <cellStyle name="SAPBEXexcCritical4 2 2 2 6 2" xfId="13592"/>
    <cellStyle name="SAPBEXexcCritical4 2 2 2 6 2 2" xfId="23987"/>
    <cellStyle name="SAPBEXexcCritical4 2 2 2 6 2 3" xfId="34320"/>
    <cellStyle name="SAPBEXexcCritical4 2 2 2 6 3" xfId="8400"/>
    <cellStyle name="SAPBEXexcCritical4 2 2 2 6 4" xfId="18795"/>
    <cellStyle name="SAPBEXexcCritical4 2 2 2 6 5" xfId="29128"/>
    <cellStyle name="SAPBEXexcCritical4 2 2 2 7" xfId="4515"/>
    <cellStyle name="SAPBEXexcCritical4 2 2 2 7 2" xfId="14203"/>
    <cellStyle name="SAPBEXexcCritical4 2 2 2 7 2 2" xfId="24598"/>
    <cellStyle name="SAPBEXexcCritical4 2 2 2 7 2 3" xfId="34931"/>
    <cellStyle name="SAPBEXexcCritical4 2 2 2 7 3" xfId="9011"/>
    <cellStyle name="SAPBEXexcCritical4 2 2 2 7 4" xfId="19406"/>
    <cellStyle name="SAPBEXexcCritical4 2 2 2 7 5" xfId="29739"/>
    <cellStyle name="SAPBEXexcCritical4 2 2 2 8" xfId="5233"/>
    <cellStyle name="SAPBEXexcCritical4 2 2 2 8 2" xfId="14921"/>
    <cellStyle name="SAPBEXexcCritical4 2 2 2 8 2 2" xfId="25316"/>
    <cellStyle name="SAPBEXexcCritical4 2 2 2 8 2 3" xfId="35649"/>
    <cellStyle name="SAPBEXexcCritical4 2 2 2 8 3" xfId="9729"/>
    <cellStyle name="SAPBEXexcCritical4 2 2 2 8 4" xfId="20124"/>
    <cellStyle name="SAPBEXexcCritical4 2 2 2 8 5" xfId="30457"/>
    <cellStyle name="SAPBEXexcCritical4 2 2 2 9" xfId="10551"/>
    <cellStyle name="SAPBEXexcCritical4 2 2 2 9 2" xfId="20946"/>
    <cellStyle name="SAPBEXexcCritical4 2 2 2 9 3" xfId="31279"/>
    <cellStyle name="SAPBEXexcCritical4 2 2 3" xfId="951"/>
    <cellStyle name="SAPBEXexcCritical4 2 2 3 10" xfId="26183"/>
    <cellStyle name="SAPBEXexcCritical4 2 2 3 2" xfId="1937"/>
    <cellStyle name="SAPBEXexcCritical4 2 2 3 2 2" xfId="11625"/>
    <cellStyle name="SAPBEXexcCritical4 2 2 3 2 2 2" xfId="22020"/>
    <cellStyle name="SAPBEXexcCritical4 2 2 3 2 2 3" xfId="32353"/>
    <cellStyle name="SAPBEXexcCritical4 2 2 3 2 3" xfId="6433"/>
    <cellStyle name="SAPBEXexcCritical4 2 2 3 2 4" xfId="16828"/>
    <cellStyle name="SAPBEXexcCritical4 2 2 3 2 5" xfId="27161"/>
    <cellStyle name="SAPBEXexcCritical4 2 2 3 3" xfId="2477"/>
    <cellStyle name="SAPBEXexcCritical4 2 2 3 3 2" xfId="12165"/>
    <cellStyle name="SAPBEXexcCritical4 2 2 3 3 2 2" xfId="22560"/>
    <cellStyle name="SAPBEXexcCritical4 2 2 3 3 2 3" xfId="32893"/>
    <cellStyle name="SAPBEXexcCritical4 2 2 3 3 3" xfId="6973"/>
    <cellStyle name="SAPBEXexcCritical4 2 2 3 3 4" xfId="17368"/>
    <cellStyle name="SAPBEXexcCritical4 2 2 3 3 5" xfId="27701"/>
    <cellStyle name="SAPBEXexcCritical4 2 2 3 4" xfId="3262"/>
    <cellStyle name="SAPBEXexcCritical4 2 2 3 4 2" xfId="12950"/>
    <cellStyle name="SAPBEXexcCritical4 2 2 3 4 2 2" xfId="23345"/>
    <cellStyle name="SAPBEXexcCritical4 2 2 3 4 2 3" xfId="33678"/>
    <cellStyle name="SAPBEXexcCritical4 2 2 3 4 3" xfId="7758"/>
    <cellStyle name="SAPBEXexcCritical4 2 2 3 4 4" xfId="18153"/>
    <cellStyle name="SAPBEXexcCritical4 2 2 3 4 5" xfId="28486"/>
    <cellStyle name="SAPBEXexcCritical4 2 2 3 5" xfId="3992"/>
    <cellStyle name="SAPBEXexcCritical4 2 2 3 5 2" xfId="13680"/>
    <cellStyle name="SAPBEXexcCritical4 2 2 3 5 2 2" xfId="24075"/>
    <cellStyle name="SAPBEXexcCritical4 2 2 3 5 2 3" xfId="34408"/>
    <cellStyle name="SAPBEXexcCritical4 2 2 3 5 3" xfId="8488"/>
    <cellStyle name="SAPBEXexcCritical4 2 2 3 5 4" xfId="18883"/>
    <cellStyle name="SAPBEXexcCritical4 2 2 3 5 5" xfId="29216"/>
    <cellStyle name="SAPBEXexcCritical4 2 2 3 6" xfId="4603"/>
    <cellStyle name="SAPBEXexcCritical4 2 2 3 6 2" xfId="14291"/>
    <cellStyle name="SAPBEXexcCritical4 2 2 3 6 2 2" xfId="24686"/>
    <cellStyle name="SAPBEXexcCritical4 2 2 3 6 2 3" xfId="35019"/>
    <cellStyle name="SAPBEXexcCritical4 2 2 3 6 3" xfId="9099"/>
    <cellStyle name="SAPBEXexcCritical4 2 2 3 6 4" xfId="19494"/>
    <cellStyle name="SAPBEXexcCritical4 2 2 3 6 5" xfId="29827"/>
    <cellStyle name="SAPBEXexcCritical4 2 2 3 7" xfId="5321"/>
    <cellStyle name="SAPBEXexcCritical4 2 2 3 7 2" xfId="15009"/>
    <cellStyle name="SAPBEXexcCritical4 2 2 3 7 2 2" xfId="25404"/>
    <cellStyle name="SAPBEXexcCritical4 2 2 3 7 2 3" xfId="35737"/>
    <cellStyle name="SAPBEXexcCritical4 2 2 3 7 3" xfId="9817"/>
    <cellStyle name="SAPBEXexcCritical4 2 2 3 7 4" xfId="20212"/>
    <cellStyle name="SAPBEXexcCritical4 2 2 3 7 5" xfId="30545"/>
    <cellStyle name="SAPBEXexcCritical4 2 2 3 8" xfId="10639"/>
    <cellStyle name="SAPBEXexcCritical4 2 2 3 8 2" xfId="21034"/>
    <cellStyle name="SAPBEXexcCritical4 2 2 3 8 3" xfId="31367"/>
    <cellStyle name="SAPBEXexcCritical4 2 2 3 9" xfId="15844"/>
    <cellStyle name="SAPBEXexcCritical4 2 2 4" xfId="1625"/>
    <cellStyle name="SAPBEXexcCritical4 2 2 4 2" xfId="11313"/>
    <cellStyle name="SAPBEXexcCritical4 2 2 4 2 2" xfId="21708"/>
    <cellStyle name="SAPBEXexcCritical4 2 2 4 2 3" xfId="32041"/>
    <cellStyle name="SAPBEXexcCritical4 2 2 4 3" xfId="6121"/>
    <cellStyle name="SAPBEXexcCritical4 2 2 4 4" xfId="16516"/>
    <cellStyle name="SAPBEXexcCritical4 2 2 4 5" xfId="26849"/>
    <cellStyle name="SAPBEXexcCritical4 2 2 5" xfId="1382"/>
    <cellStyle name="SAPBEXexcCritical4 2 2 5 2" xfId="11070"/>
    <cellStyle name="SAPBEXexcCritical4 2 2 5 2 2" xfId="21465"/>
    <cellStyle name="SAPBEXexcCritical4 2 2 5 2 3" xfId="31798"/>
    <cellStyle name="SAPBEXexcCritical4 2 2 5 3" xfId="5878"/>
    <cellStyle name="SAPBEXexcCritical4 2 2 5 4" xfId="16273"/>
    <cellStyle name="SAPBEXexcCritical4 2 2 5 5" xfId="26606"/>
    <cellStyle name="SAPBEXexcCritical4 2 2 6" xfId="2928"/>
    <cellStyle name="SAPBEXexcCritical4 2 2 6 2" xfId="12616"/>
    <cellStyle name="SAPBEXexcCritical4 2 2 6 2 2" xfId="23011"/>
    <cellStyle name="SAPBEXexcCritical4 2 2 6 2 3" xfId="33344"/>
    <cellStyle name="SAPBEXexcCritical4 2 2 6 3" xfId="7424"/>
    <cellStyle name="SAPBEXexcCritical4 2 2 6 4" xfId="17819"/>
    <cellStyle name="SAPBEXexcCritical4 2 2 6 5" xfId="28152"/>
    <cellStyle name="SAPBEXexcCritical4 2 2 7" xfId="3662"/>
    <cellStyle name="SAPBEXexcCritical4 2 2 7 2" xfId="13350"/>
    <cellStyle name="SAPBEXexcCritical4 2 2 7 2 2" xfId="23745"/>
    <cellStyle name="SAPBEXexcCritical4 2 2 7 2 3" xfId="34078"/>
    <cellStyle name="SAPBEXexcCritical4 2 2 7 3" xfId="8158"/>
    <cellStyle name="SAPBEXexcCritical4 2 2 7 4" xfId="18553"/>
    <cellStyle name="SAPBEXexcCritical4 2 2 7 5" xfId="28886"/>
    <cellStyle name="SAPBEXexcCritical4 2 2 8" xfId="1976"/>
    <cellStyle name="SAPBEXexcCritical4 2 2 8 2" xfId="11664"/>
    <cellStyle name="SAPBEXexcCritical4 2 2 8 2 2" xfId="22059"/>
    <cellStyle name="SAPBEXexcCritical4 2 2 8 2 3" xfId="32392"/>
    <cellStyle name="SAPBEXexcCritical4 2 2 8 3" xfId="6472"/>
    <cellStyle name="SAPBEXexcCritical4 2 2 8 4" xfId="16867"/>
    <cellStyle name="SAPBEXexcCritical4 2 2 8 5" xfId="27200"/>
    <cellStyle name="SAPBEXexcCritical4 2 2 9" xfId="4987"/>
    <cellStyle name="SAPBEXexcCritical4 2 2 9 2" xfId="14675"/>
    <cellStyle name="SAPBEXexcCritical4 2 2 9 2 2" xfId="25070"/>
    <cellStyle name="SAPBEXexcCritical4 2 2 9 2 3" xfId="35403"/>
    <cellStyle name="SAPBEXexcCritical4 2 2 9 3" xfId="9483"/>
    <cellStyle name="SAPBEXexcCritical4 2 2 9 4" xfId="19878"/>
    <cellStyle name="SAPBEXexcCritical4 2 2 9 5" xfId="30211"/>
    <cellStyle name="SAPBEXexcCritical4 2 3" xfId="722"/>
    <cellStyle name="SAPBEXexcCritical4 2 3 10" xfId="15616"/>
    <cellStyle name="SAPBEXexcCritical4 2 3 11" xfId="25964"/>
    <cellStyle name="SAPBEXexcCritical4 2 3 2" xfId="1139"/>
    <cellStyle name="SAPBEXexcCritical4 2 3 2 10" xfId="26365"/>
    <cellStyle name="SAPBEXexcCritical4 2 3 2 2" xfId="2045"/>
    <cellStyle name="SAPBEXexcCritical4 2 3 2 2 2" xfId="11733"/>
    <cellStyle name="SAPBEXexcCritical4 2 3 2 2 2 2" xfId="22128"/>
    <cellStyle name="SAPBEXexcCritical4 2 3 2 2 2 3" xfId="32461"/>
    <cellStyle name="SAPBEXexcCritical4 2 3 2 2 3" xfId="6541"/>
    <cellStyle name="SAPBEXexcCritical4 2 3 2 2 4" xfId="16936"/>
    <cellStyle name="SAPBEXexcCritical4 2 3 2 2 5" xfId="27269"/>
    <cellStyle name="SAPBEXexcCritical4 2 3 2 3" xfId="2662"/>
    <cellStyle name="SAPBEXexcCritical4 2 3 2 3 2" xfId="12350"/>
    <cellStyle name="SAPBEXexcCritical4 2 3 2 3 2 2" xfId="22745"/>
    <cellStyle name="SAPBEXexcCritical4 2 3 2 3 2 3" xfId="33078"/>
    <cellStyle name="SAPBEXexcCritical4 2 3 2 3 3" xfId="7158"/>
    <cellStyle name="SAPBEXexcCritical4 2 3 2 3 4" xfId="17553"/>
    <cellStyle name="SAPBEXexcCritical4 2 3 2 3 5" xfId="27886"/>
    <cellStyle name="SAPBEXexcCritical4 2 3 2 4" xfId="3450"/>
    <cellStyle name="SAPBEXexcCritical4 2 3 2 4 2" xfId="13138"/>
    <cellStyle name="SAPBEXexcCritical4 2 3 2 4 2 2" xfId="23533"/>
    <cellStyle name="SAPBEXexcCritical4 2 3 2 4 2 3" xfId="33866"/>
    <cellStyle name="SAPBEXexcCritical4 2 3 2 4 3" xfId="7946"/>
    <cellStyle name="SAPBEXexcCritical4 2 3 2 4 4" xfId="18341"/>
    <cellStyle name="SAPBEXexcCritical4 2 3 2 4 5" xfId="28674"/>
    <cellStyle name="SAPBEXexcCritical4 2 3 2 5" xfId="4137"/>
    <cellStyle name="SAPBEXexcCritical4 2 3 2 5 2" xfId="13825"/>
    <cellStyle name="SAPBEXexcCritical4 2 3 2 5 2 2" xfId="24220"/>
    <cellStyle name="SAPBEXexcCritical4 2 3 2 5 2 3" xfId="34553"/>
    <cellStyle name="SAPBEXexcCritical4 2 3 2 5 3" xfId="8633"/>
    <cellStyle name="SAPBEXexcCritical4 2 3 2 5 4" xfId="19028"/>
    <cellStyle name="SAPBEXexcCritical4 2 3 2 5 5" xfId="29361"/>
    <cellStyle name="SAPBEXexcCritical4 2 3 2 6" xfId="4781"/>
    <cellStyle name="SAPBEXexcCritical4 2 3 2 6 2" xfId="14469"/>
    <cellStyle name="SAPBEXexcCritical4 2 3 2 6 2 2" xfId="24864"/>
    <cellStyle name="SAPBEXexcCritical4 2 3 2 6 2 3" xfId="35197"/>
    <cellStyle name="SAPBEXexcCritical4 2 3 2 6 3" xfId="9277"/>
    <cellStyle name="SAPBEXexcCritical4 2 3 2 6 4" xfId="19672"/>
    <cellStyle name="SAPBEXexcCritical4 2 3 2 6 5" xfId="30005"/>
    <cellStyle name="SAPBEXexcCritical4 2 3 2 7" xfId="5501"/>
    <cellStyle name="SAPBEXexcCritical4 2 3 2 7 2" xfId="15189"/>
    <cellStyle name="SAPBEXexcCritical4 2 3 2 7 2 2" xfId="25584"/>
    <cellStyle name="SAPBEXexcCritical4 2 3 2 7 2 3" xfId="35917"/>
    <cellStyle name="SAPBEXexcCritical4 2 3 2 7 3" xfId="9997"/>
    <cellStyle name="SAPBEXexcCritical4 2 3 2 7 4" xfId="20392"/>
    <cellStyle name="SAPBEXexcCritical4 2 3 2 7 5" xfId="30725"/>
    <cellStyle name="SAPBEXexcCritical4 2 3 2 8" xfId="10827"/>
    <cellStyle name="SAPBEXexcCritical4 2 3 2 8 2" xfId="21222"/>
    <cellStyle name="SAPBEXexcCritical4 2 3 2 8 3" xfId="31555"/>
    <cellStyle name="SAPBEXexcCritical4 2 3 2 9" xfId="16030"/>
    <cellStyle name="SAPBEXexcCritical4 2 3 3" xfId="1719"/>
    <cellStyle name="SAPBEXexcCritical4 2 3 3 2" xfId="11407"/>
    <cellStyle name="SAPBEXexcCritical4 2 3 3 2 2" xfId="21802"/>
    <cellStyle name="SAPBEXexcCritical4 2 3 3 2 3" xfId="32135"/>
    <cellStyle name="SAPBEXexcCritical4 2 3 3 3" xfId="6215"/>
    <cellStyle name="SAPBEXexcCritical4 2 3 3 4" xfId="16610"/>
    <cellStyle name="SAPBEXexcCritical4 2 3 3 5" xfId="26943"/>
    <cellStyle name="SAPBEXexcCritical4 2 3 4" xfId="2249"/>
    <cellStyle name="SAPBEXexcCritical4 2 3 4 2" xfId="11937"/>
    <cellStyle name="SAPBEXexcCritical4 2 3 4 2 2" xfId="22332"/>
    <cellStyle name="SAPBEXexcCritical4 2 3 4 2 3" xfId="32665"/>
    <cellStyle name="SAPBEXexcCritical4 2 3 4 3" xfId="6745"/>
    <cellStyle name="SAPBEXexcCritical4 2 3 4 4" xfId="17140"/>
    <cellStyle name="SAPBEXexcCritical4 2 3 4 5" xfId="27473"/>
    <cellStyle name="SAPBEXexcCritical4 2 3 5" xfId="3033"/>
    <cellStyle name="SAPBEXexcCritical4 2 3 5 2" xfId="12721"/>
    <cellStyle name="SAPBEXexcCritical4 2 3 5 2 2" xfId="23116"/>
    <cellStyle name="SAPBEXexcCritical4 2 3 5 2 3" xfId="33449"/>
    <cellStyle name="SAPBEXexcCritical4 2 3 5 3" xfId="7529"/>
    <cellStyle name="SAPBEXexcCritical4 2 3 5 4" xfId="17924"/>
    <cellStyle name="SAPBEXexcCritical4 2 3 5 5" xfId="28257"/>
    <cellStyle name="SAPBEXexcCritical4 2 3 6" xfId="3764"/>
    <cellStyle name="SAPBEXexcCritical4 2 3 6 2" xfId="13452"/>
    <cellStyle name="SAPBEXexcCritical4 2 3 6 2 2" xfId="23847"/>
    <cellStyle name="SAPBEXexcCritical4 2 3 6 2 3" xfId="34180"/>
    <cellStyle name="SAPBEXexcCritical4 2 3 6 3" xfId="8260"/>
    <cellStyle name="SAPBEXexcCritical4 2 3 6 4" xfId="18655"/>
    <cellStyle name="SAPBEXexcCritical4 2 3 6 5" xfId="28988"/>
    <cellStyle name="SAPBEXexcCritical4 2 3 7" xfId="4375"/>
    <cellStyle name="SAPBEXexcCritical4 2 3 7 2" xfId="14063"/>
    <cellStyle name="SAPBEXexcCritical4 2 3 7 2 2" xfId="24458"/>
    <cellStyle name="SAPBEXexcCritical4 2 3 7 2 3" xfId="34791"/>
    <cellStyle name="SAPBEXexcCritical4 2 3 7 3" xfId="8871"/>
    <cellStyle name="SAPBEXexcCritical4 2 3 7 4" xfId="19266"/>
    <cellStyle name="SAPBEXexcCritical4 2 3 7 5" xfId="29599"/>
    <cellStyle name="SAPBEXexcCritical4 2 3 8" xfId="5092"/>
    <cellStyle name="SAPBEXexcCritical4 2 3 8 2" xfId="14780"/>
    <cellStyle name="SAPBEXexcCritical4 2 3 8 2 2" xfId="25175"/>
    <cellStyle name="SAPBEXexcCritical4 2 3 8 2 3" xfId="35508"/>
    <cellStyle name="SAPBEXexcCritical4 2 3 8 3" xfId="9588"/>
    <cellStyle name="SAPBEXexcCritical4 2 3 8 4" xfId="19983"/>
    <cellStyle name="SAPBEXexcCritical4 2 3 8 5" xfId="30316"/>
    <cellStyle name="SAPBEXexcCritical4 2 3 9" xfId="10410"/>
    <cellStyle name="SAPBEXexcCritical4 2 3 9 2" xfId="20805"/>
    <cellStyle name="SAPBEXexcCritical4 2 3 9 3" xfId="31138"/>
    <cellStyle name="SAPBEXexcCritical4 2 4" xfId="712"/>
    <cellStyle name="SAPBEXexcCritical4 2 4 10" xfId="15607"/>
    <cellStyle name="SAPBEXexcCritical4 2 4 11" xfId="25954"/>
    <cellStyle name="SAPBEXexcCritical4 2 4 2" xfId="1129"/>
    <cellStyle name="SAPBEXexcCritical4 2 4 2 10" xfId="26355"/>
    <cellStyle name="SAPBEXexcCritical4 2 4 2 2" xfId="2036"/>
    <cellStyle name="SAPBEXexcCritical4 2 4 2 2 2" xfId="11724"/>
    <cellStyle name="SAPBEXexcCritical4 2 4 2 2 2 2" xfId="22119"/>
    <cellStyle name="SAPBEXexcCritical4 2 4 2 2 2 3" xfId="32452"/>
    <cellStyle name="SAPBEXexcCritical4 2 4 2 2 3" xfId="6532"/>
    <cellStyle name="SAPBEXexcCritical4 2 4 2 2 4" xfId="16927"/>
    <cellStyle name="SAPBEXexcCritical4 2 4 2 2 5" xfId="27260"/>
    <cellStyle name="SAPBEXexcCritical4 2 4 2 3" xfId="2653"/>
    <cellStyle name="SAPBEXexcCritical4 2 4 2 3 2" xfId="12341"/>
    <cellStyle name="SAPBEXexcCritical4 2 4 2 3 2 2" xfId="22736"/>
    <cellStyle name="SAPBEXexcCritical4 2 4 2 3 2 3" xfId="33069"/>
    <cellStyle name="SAPBEXexcCritical4 2 4 2 3 3" xfId="7149"/>
    <cellStyle name="SAPBEXexcCritical4 2 4 2 3 4" xfId="17544"/>
    <cellStyle name="SAPBEXexcCritical4 2 4 2 3 5" xfId="27877"/>
    <cellStyle name="SAPBEXexcCritical4 2 4 2 4" xfId="3440"/>
    <cellStyle name="SAPBEXexcCritical4 2 4 2 4 2" xfId="13128"/>
    <cellStyle name="SAPBEXexcCritical4 2 4 2 4 2 2" xfId="23523"/>
    <cellStyle name="SAPBEXexcCritical4 2 4 2 4 2 3" xfId="33856"/>
    <cellStyle name="SAPBEXexcCritical4 2 4 2 4 3" xfId="7936"/>
    <cellStyle name="SAPBEXexcCritical4 2 4 2 4 4" xfId="18331"/>
    <cellStyle name="SAPBEXexcCritical4 2 4 2 4 5" xfId="28664"/>
    <cellStyle name="SAPBEXexcCritical4 2 4 2 5" xfId="4128"/>
    <cellStyle name="SAPBEXexcCritical4 2 4 2 5 2" xfId="13816"/>
    <cellStyle name="SAPBEXexcCritical4 2 4 2 5 2 2" xfId="24211"/>
    <cellStyle name="SAPBEXexcCritical4 2 4 2 5 2 3" xfId="34544"/>
    <cellStyle name="SAPBEXexcCritical4 2 4 2 5 3" xfId="8624"/>
    <cellStyle name="SAPBEXexcCritical4 2 4 2 5 4" xfId="19019"/>
    <cellStyle name="SAPBEXexcCritical4 2 4 2 5 5" xfId="29352"/>
    <cellStyle name="SAPBEXexcCritical4 2 4 2 6" xfId="4772"/>
    <cellStyle name="SAPBEXexcCritical4 2 4 2 6 2" xfId="14460"/>
    <cellStyle name="SAPBEXexcCritical4 2 4 2 6 2 2" xfId="24855"/>
    <cellStyle name="SAPBEXexcCritical4 2 4 2 6 2 3" xfId="35188"/>
    <cellStyle name="SAPBEXexcCritical4 2 4 2 6 3" xfId="9268"/>
    <cellStyle name="SAPBEXexcCritical4 2 4 2 6 4" xfId="19663"/>
    <cellStyle name="SAPBEXexcCritical4 2 4 2 6 5" xfId="29996"/>
    <cellStyle name="SAPBEXexcCritical4 2 4 2 7" xfId="5491"/>
    <cellStyle name="SAPBEXexcCritical4 2 4 2 7 2" xfId="15179"/>
    <cellStyle name="SAPBEXexcCritical4 2 4 2 7 2 2" xfId="25574"/>
    <cellStyle name="SAPBEXexcCritical4 2 4 2 7 2 3" xfId="35907"/>
    <cellStyle name="SAPBEXexcCritical4 2 4 2 7 3" xfId="9987"/>
    <cellStyle name="SAPBEXexcCritical4 2 4 2 7 4" xfId="20382"/>
    <cellStyle name="SAPBEXexcCritical4 2 4 2 7 5" xfId="30715"/>
    <cellStyle name="SAPBEXexcCritical4 2 4 2 8" xfId="10817"/>
    <cellStyle name="SAPBEXexcCritical4 2 4 2 8 2" xfId="21212"/>
    <cellStyle name="SAPBEXexcCritical4 2 4 2 8 3" xfId="31545"/>
    <cellStyle name="SAPBEXexcCritical4 2 4 2 9" xfId="16021"/>
    <cellStyle name="SAPBEXexcCritical4 2 4 3" xfId="1710"/>
    <cellStyle name="SAPBEXexcCritical4 2 4 3 2" xfId="11398"/>
    <cellStyle name="SAPBEXexcCritical4 2 4 3 2 2" xfId="21793"/>
    <cellStyle name="SAPBEXexcCritical4 2 4 3 2 3" xfId="32126"/>
    <cellStyle name="SAPBEXexcCritical4 2 4 3 3" xfId="6206"/>
    <cellStyle name="SAPBEXexcCritical4 2 4 3 4" xfId="16601"/>
    <cellStyle name="SAPBEXexcCritical4 2 4 3 5" xfId="26934"/>
    <cellStyle name="SAPBEXexcCritical4 2 4 4" xfId="2240"/>
    <cellStyle name="SAPBEXexcCritical4 2 4 4 2" xfId="11928"/>
    <cellStyle name="SAPBEXexcCritical4 2 4 4 2 2" xfId="22323"/>
    <cellStyle name="SAPBEXexcCritical4 2 4 4 2 3" xfId="32656"/>
    <cellStyle name="SAPBEXexcCritical4 2 4 4 3" xfId="6736"/>
    <cellStyle name="SAPBEXexcCritical4 2 4 4 4" xfId="17131"/>
    <cellStyle name="SAPBEXexcCritical4 2 4 4 5" xfId="27464"/>
    <cellStyle name="SAPBEXexcCritical4 2 4 5" xfId="3023"/>
    <cellStyle name="SAPBEXexcCritical4 2 4 5 2" xfId="12711"/>
    <cellStyle name="SAPBEXexcCritical4 2 4 5 2 2" xfId="23106"/>
    <cellStyle name="SAPBEXexcCritical4 2 4 5 2 3" xfId="33439"/>
    <cellStyle name="SAPBEXexcCritical4 2 4 5 3" xfId="7519"/>
    <cellStyle name="SAPBEXexcCritical4 2 4 5 4" xfId="17914"/>
    <cellStyle name="SAPBEXexcCritical4 2 4 5 5" xfId="28247"/>
    <cellStyle name="SAPBEXexcCritical4 2 4 6" xfId="3755"/>
    <cellStyle name="SAPBEXexcCritical4 2 4 6 2" xfId="13443"/>
    <cellStyle name="SAPBEXexcCritical4 2 4 6 2 2" xfId="23838"/>
    <cellStyle name="SAPBEXexcCritical4 2 4 6 2 3" xfId="34171"/>
    <cellStyle name="SAPBEXexcCritical4 2 4 6 3" xfId="8251"/>
    <cellStyle name="SAPBEXexcCritical4 2 4 6 4" xfId="18646"/>
    <cellStyle name="SAPBEXexcCritical4 2 4 6 5" xfId="28979"/>
    <cellStyle name="SAPBEXexcCritical4 2 4 7" xfId="4366"/>
    <cellStyle name="SAPBEXexcCritical4 2 4 7 2" xfId="14054"/>
    <cellStyle name="SAPBEXexcCritical4 2 4 7 2 2" xfId="24449"/>
    <cellStyle name="SAPBEXexcCritical4 2 4 7 2 3" xfId="34782"/>
    <cellStyle name="SAPBEXexcCritical4 2 4 7 3" xfId="8862"/>
    <cellStyle name="SAPBEXexcCritical4 2 4 7 4" xfId="19257"/>
    <cellStyle name="SAPBEXexcCritical4 2 4 7 5" xfId="29590"/>
    <cellStyle name="SAPBEXexcCritical4 2 4 8" xfId="5082"/>
    <cellStyle name="SAPBEXexcCritical4 2 4 8 2" xfId="14770"/>
    <cellStyle name="SAPBEXexcCritical4 2 4 8 2 2" xfId="25165"/>
    <cellStyle name="SAPBEXexcCritical4 2 4 8 2 3" xfId="35498"/>
    <cellStyle name="SAPBEXexcCritical4 2 4 8 3" xfId="9578"/>
    <cellStyle name="SAPBEXexcCritical4 2 4 8 4" xfId="19973"/>
    <cellStyle name="SAPBEXexcCritical4 2 4 8 5" xfId="30306"/>
    <cellStyle name="SAPBEXexcCritical4 2 4 9" xfId="10400"/>
    <cellStyle name="SAPBEXexcCritical4 2 4 9 2" xfId="20795"/>
    <cellStyle name="SAPBEXexcCritical4 2 4 9 3" xfId="31128"/>
    <cellStyle name="SAPBEXexcCritical4 2 5" xfId="1014"/>
    <cellStyle name="SAPBEXexcCritical4 2 5 2" xfId="2540"/>
    <cellStyle name="SAPBEXexcCritical4 2 5 2 2" xfId="12228"/>
    <cellStyle name="SAPBEXexcCritical4 2 5 2 2 2" xfId="22623"/>
    <cellStyle name="SAPBEXexcCritical4 2 5 2 2 3" xfId="32956"/>
    <cellStyle name="SAPBEXexcCritical4 2 5 2 3" xfId="7036"/>
    <cellStyle name="SAPBEXexcCritical4 2 5 2 4" xfId="17431"/>
    <cellStyle name="SAPBEXexcCritical4 2 5 2 5" xfId="27764"/>
    <cellStyle name="SAPBEXexcCritical4 2 5 3" xfId="3325"/>
    <cellStyle name="SAPBEXexcCritical4 2 5 3 2" xfId="13013"/>
    <cellStyle name="SAPBEXexcCritical4 2 5 3 2 2" xfId="23408"/>
    <cellStyle name="SAPBEXexcCritical4 2 5 3 2 3" xfId="33741"/>
    <cellStyle name="SAPBEXexcCritical4 2 5 3 3" xfId="7821"/>
    <cellStyle name="SAPBEXexcCritical4 2 5 3 4" xfId="18216"/>
    <cellStyle name="SAPBEXexcCritical4 2 5 3 5" xfId="28549"/>
    <cellStyle name="SAPBEXexcCritical4 2 5 4" xfId="4666"/>
    <cellStyle name="SAPBEXexcCritical4 2 5 4 2" xfId="14354"/>
    <cellStyle name="SAPBEXexcCritical4 2 5 4 2 2" xfId="24749"/>
    <cellStyle name="SAPBEXexcCritical4 2 5 4 2 3" xfId="35082"/>
    <cellStyle name="SAPBEXexcCritical4 2 5 4 3" xfId="9162"/>
    <cellStyle name="SAPBEXexcCritical4 2 5 4 4" xfId="19557"/>
    <cellStyle name="SAPBEXexcCritical4 2 5 4 5" xfId="29890"/>
    <cellStyle name="SAPBEXexcCritical4 2 5 5" xfId="5384"/>
    <cellStyle name="SAPBEXexcCritical4 2 5 5 2" xfId="15072"/>
    <cellStyle name="SAPBEXexcCritical4 2 5 5 2 2" xfId="25467"/>
    <cellStyle name="SAPBEXexcCritical4 2 5 5 2 3" xfId="35800"/>
    <cellStyle name="SAPBEXexcCritical4 2 5 5 3" xfId="9880"/>
    <cellStyle name="SAPBEXexcCritical4 2 5 5 4" xfId="20275"/>
    <cellStyle name="SAPBEXexcCritical4 2 5 5 5" xfId="30608"/>
    <cellStyle name="SAPBEXexcCritical4 2 5 6" xfId="10702"/>
    <cellStyle name="SAPBEXexcCritical4 2 5 6 2" xfId="21097"/>
    <cellStyle name="SAPBEXexcCritical4 2 5 6 3" xfId="31430"/>
    <cellStyle name="SAPBEXexcCritical4 2 5 7" xfId="5752"/>
    <cellStyle name="SAPBEXexcCritical4 2 5 8" xfId="15907"/>
    <cellStyle name="SAPBEXexcCritical4 2 5 9" xfId="26246"/>
    <cellStyle name="SAPBEXexcCritical4 2 6" xfId="1464"/>
    <cellStyle name="SAPBEXexcCritical4 2 6 2" xfId="11152"/>
    <cellStyle name="SAPBEXexcCritical4 2 6 2 2" xfId="21547"/>
    <cellStyle name="SAPBEXexcCritical4 2 6 2 3" xfId="31880"/>
    <cellStyle name="SAPBEXexcCritical4 2 6 3" xfId="5960"/>
    <cellStyle name="SAPBEXexcCritical4 2 6 4" xfId="16355"/>
    <cellStyle name="SAPBEXexcCritical4 2 6 5" xfId="26688"/>
    <cellStyle name="SAPBEXexcCritical4 2 7" xfId="4033"/>
    <cellStyle name="SAPBEXexcCritical4 2 7 2" xfId="13721"/>
    <cellStyle name="SAPBEXexcCritical4 2 7 2 2" xfId="24116"/>
    <cellStyle name="SAPBEXexcCritical4 2 7 2 3" xfId="34449"/>
    <cellStyle name="SAPBEXexcCritical4 2 7 3" xfId="8529"/>
    <cellStyle name="SAPBEXexcCritical4 2 7 4" xfId="18924"/>
    <cellStyle name="SAPBEXexcCritical4 2 7 5" xfId="29257"/>
    <cellStyle name="SAPBEXexcCritical4 2 8" xfId="10223"/>
    <cellStyle name="SAPBEXexcCritical4 2 8 2" xfId="20618"/>
    <cellStyle name="SAPBEXexcCritical4 2 8 3" xfId="30951"/>
    <cellStyle name="SAPBEXexcCritical4 2 9" xfId="15436"/>
    <cellStyle name="SAPBEXexcCritical4 3" xfId="578"/>
    <cellStyle name="SAPBEXexcCritical4 3 10" xfId="10266"/>
    <cellStyle name="SAPBEXexcCritical4 3 10 2" xfId="20661"/>
    <cellStyle name="SAPBEXexcCritical4 3 10 3" xfId="30994"/>
    <cellStyle name="SAPBEXexcCritical4 3 11" xfId="15475"/>
    <cellStyle name="SAPBEXexcCritical4 3 12" xfId="25826"/>
    <cellStyle name="SAPBEXexcCritical4 3 2" xfId="824"/>
    <cellStyle name="SAPBEXexcCritical4 3 2 10" xfId="15717"/>
    <cellStyle name="SAPBEXexcCritical4 3 2 11" xfId="26060"/>
    <cellStyle name="SAPBEXexcCritical4 3 2 2" xfId="1236"/>
    <cellStyle name="SAPBEXexcCritical4 3 2 2 10" xfId="26460"/>
    <cellStyle name="SAPBEXexcCritical4 3 2 2 2" xfId="2140"/>
    <cellStyle name="SAPBEXexcCritical4 3 2 2 2 2" xfId="11828"/>
    <cellStyle name="SAPBEXexcCritical4 3 2 2 2 2 2" xfId="22223"/>
    <cellStyle name="SAPBEXexcCritical4 3 2 2 2 2 3" xfId="32556"/>
    <cellStyle name="SAPBEXexcCritical4 3 2 2 2 3" xfId="6636"/>
    <cellStyle name="SAPBEXexcCritical4 3 2 2 2 4" xfId="17031"/>
    <cellStyle name="SAPBEXexcCritical4 3 2 2 2 5" xfId="27364"/>
    <cellStyle name="SAPBEXexcCritical4 3 2 2 3" xfId="2759"/>
    <cellStyle name="SAPBEXexcCritical4 3 2 2 3 2" xfId="12447"/>
    <cellStyle name="SAPBEXexcCritical4 3 2 2 3 2 2" xfId="22842"/>
    <cellStyle name="SAPBEXexcCritical4 3 2 2 3 2 3" xfId="33175"/>
    <cellStyle name="SAPBEXexcCritical4 3 2 2 3 3" xfId="7255"/>
    <cellStyle name="SAPBEXexcCritical4 3 2 2 3 4" xfId="17650"/>
    <cellStyle name="SAPBEXexcCritical4 3 2 2 3 5" xfId="27983"/>
    <cellStyle name="SAPBEXexcCritical4 3 2 2 4" xfId="3547"/>
    <cellStyle name="SAPBEXexcCritical4 3 2 2 4 2" xfId="13235"/>
    <cellStyle name="SAPBEXexcCritical4 3 2 2 4 2 2" xfId="23630"/>
    <cellStyle name="SAPBEXexcCritical4 3 2 2 4 2 3" xfId="33963"/>
    <cellStyle name="SAPBEXexcCritical4 3 2 2 4 3" xfId="8043"/>
    <cellStyle name="SAPBEXexcCritical4 3 2 2 4 4" xfId="18438"/>
    <cellStyle name="SAPBEXexcCritical4 3 2 2 4 5" xfId="28771"/>
    <cellStyle name="SAPBEXexcCritical4 3 2 2 5" xfId="4234"/>
    <cellStyle name="SAPBEXexcCritical4 3 2 2 5 2" xfId="13922"/>
    <cellStyle name="SAPBEXexcCritical4 3 2 2 5 2 2" xfId="24317"/>
    <cellStyle name="SAPBEXexcCritical4 3 2 2 5 2 3" xfId="34650"/>
    <cellStyle name="SAPBEXexcCritical4 3 2 2 5 3" xfId="8730"/>
    <cellStyle name="SAPBEXexcCritical4 3 2 2 5 4" xfId="19125"/>
    <cellStyle name="SAPBEXexcCritical4 3 2 2 5 5" xfId="29458"/>
    <cellStyle name="SAPBEXexcCritical4 3 2 2 6" xfId="4878"/>
    <cellStyle name="SAPBEXexcCritical4 3 2 2 6 2" xfId="14566"/>
    <cellStyle name="SAPBEXexcCritical4 3 2 2 6 2 2" xfId="24961"/>
    <cellStyle name="SAPBEXexcCritical4 3 2 2 6 2 3" xfId="35294"/>
    <cellStyle name="SAPBEXexcCritical4 3 2 2 6 3" xfId="9374"/>
    <cellStyle name="SAPBEXexcCritical4 3 2 2 6 4" xfId="19769"/>
    <cellStyle name="SAPBEXexcCritical4 3 2 2 6 5" xfId="30102"/>
    <cellStyle name="SAPBEXexcCritical4 3 2 2 7" xfId="5598"/>
    <cellStyle name="SAPBEXexcCritical4 3 2 2 7 2" xfId="15286"/>
    <cellStyle name="SAPBEXexcCritical4 3 2 2 7 2 2" xfId="25681"/>
    <cellStyle name="SAPBEXexcCritical4 3 2 2 7 2 3" xfId="36014"/>
    <cellStyle name="SAPBEXexcCritical4 3 2 2 7 3" xfId="10094"/>
    <cellStyle name="SAPBEXexcCritical4 3 2 2 7 4" xfId="20489"/>
    <cellStyle name="SAPBEXexcCritical4 3 2 2 7 5" xfId="30822"/>
    <cellStyle name="SAPBEXexcCritical4 3 2 2 8" xfId="10924"/>
    <cellStyle name="SAPBEXexcCritical4 3 2 2 8 2" xfId="21319"/>
    <cellStyle name="SAPBEXexcCritical4 3 2 2 8 3" xfId="31652"/>
    <cellStyle name="SAPBEXexcCritical4 3 2 2 9" xfId="16127"/>
    <cellStyle name="SAPBEXexcCritical4 3 2 3" xfId="1814"/>
    <cellStyle name="SAPBEXexcCritical4 3 2 3 2" xfId="11502"/>
    <cellStyle name="SAPBEXexcCritical4 3 2 3 2 2" xfId="21897"/>
    <cellStyle name="SAPBEXexcCritical4 3 2 3 2 3" xfId="32230"/>
    <cellStyle name="SAPBEXexcCritical4 3 2 3 3" xfId="6310"/>
    <cellStyle name="SAPBEXexcCritical4 3 2 3 4" xfId="16705"/>
    <cellStyle name="SAPBEXexcCritical4 3 2 3 5" xfId="27038"/>
    <cellStyle name="SAPBEXexcCritical4 3 2 4" xfId="2350"/>
    <cellStyle name="SAPBEXexcCritical4 3 2 4 2" xfId="12038"/>
    <cellStyle name="SAPBEXexcCritical4 3 2 4 2 2" xfId="22433"/>
    <cellStyle name="SAPBEXexcCritical4 3 2 4 2 3" xfId="32766"/>
    <cellStyle name="SAPBEXexcCritical4 3 2 4 3" xfId="6846"/>
    <cellStyle name="SAPBEXexcCritical4 3 2 4 4" xfId="17241"/>
    <cellStyle name="SAPBEXexcCritical4 3 2 4 5" xfId="27574"/>
    <cellStyle name="SAPBEXexcCritical4 3 2 5" xfId="3135"/>
    <cellStyle name="SAPBEXexcCritical4 3 2 5 2" xfId="12823"/>
    <cellStyle name="SAPBEXexcCritical4 3 2 5 2 2" xfId="23218"/>
    <cellStyle name="SAPBEXexcCritical4 3 2 5 2 3" xfId="33551"/>
    <cellStyle name="SAPBEXexcCritical4 3 2 5 3" xfId="7631"/>
    <cellStyle name="SAPBEXexcCritical4 3 2 5 4" xfId="18026"/>
    <cellStyle name="SAPBEXexcCritical4 3 2 5 5" xfId="28359"/>
    <cellStyle name="SAPBEXexcCritical4 3 2 6" xfId="3865"/>
    <cellStyle name="SAPBEXexcCritical4 3 2 6 2" xfId="13553"/>
    <cellStyle name="SAPBEXexcCritical4 3 2 6 2 2" xfId="23948"/>
    <cellStyle name="SAPBEXexcCritical4 3 2 6 2 3" xfId="34281"/>
    <cellStyle name="SAPBEXexcCritical4 3 2 6 3" xfId="8361"/>
    <cellStyle name="SAPBEXexcCritical4 3 2 6 4" xfId="18756"/>
    <cellStyle name="SAPBEXexcCritical4 3 2 6 5" xfId="29089"/>
    <cellStyle name="SAPBEXexcCritical4 3 2 7" xfId="4476"/>
    <cellStyle name="SAPBEXexcCritical4 3 2 7 2" xfId="14164"/>
    <cellStyle name="SAPBEXexcCritical4 3 2 7 2 2" xfId="24559"/>
    <cellStyle name="SAPBEXexcCritical4 3 2 7 2 3" xfId="34892"/>
    <cellStyle name="SAPBEXexcCritical4 3 2 7 3" xfId="8972"/>
    <cellStyle name="SAPBEXexcCritical4 3 2 7 4" xfId="19367"/>
    <cellStyle name="SAPBEXexcCritical4 3 2 7 5" xfId="29700"/>
    <cellStyle name="SAPBEXexcCritical4 3 2 8" xfId="5194"/>
    <cellStyle name="SAPBEXexcCritical4 3 2 8 2" xfId="14882"/>
    <cellStyle name="SAPBEXexcCritical4 3 2 8 2 2" xfId="25277"/>
    <cellStyle name="SAPBEXexcCritical4 3 2 8 2 3" xfId="35610"/>
    <cellStyle name="SAPBEXexcCritical4 3 2 8 3" xfId="9690"/>
    <cellStyle name="SAPBEXexcCritical4 3 2 8 4" xfId="20085"/>
    <cellStyle name="SAPBEXexcCritical4 3 2 8 5" xfId="30418"/>
    <cellStyle name="SAPBEXexcCritical4 3 2 9" xfId="10512"/>
    <cellStyle name="SAPBEXexcCritical4 3 2 9 2" xfId="20907"/>
    <cellStyle name="SAPBEXexcCritical4 3 2 9 3" xfId="31240"/>
    <cellStyle name="SAPBEXexcCritical4 3 3" xfId="912"/>
    <cellStyle name="SAPBEXexcCritical4 3 3 10" xfId="26144"/>
    <cellStyle name="SAPBEXexcCritical4 3 3 2" xfId="1898"/>
    <cellStyle name="SAPBEXexcCritical4 3 3 2 2" xfId="11586"/>
    <cellStyle name="SAPBEXexcCritical4 3 3 2 2 2" xfId="21981"/>
    <cellStyle name="SAPBEXexcCritical4 3 3 2 2 3" xfId="32314"/>
    <cellStyle name="SAPBEXexcCritical4 3 3 2 3" xfId="6394"/>
    <cellStyle name="SAPBEXexcCritical4 3 3 2 4" xfId="16789"/>
    <cellStyle name="SAPBEXexcCritical4 3 3 2 5" xfId="27122"/>
    <cellStyle name="SAPBEXexcCritical4 3 3 3" xfId="2438"/>
    <cellStyle name="SAPBEXexcCritical4 3 3 3 2" xfId="12126"/>
    <cellStyle name="SAPBEXexcCritical4 3 3 3 2 2" xfId="22521"/>
    <cellStyle name="SAPBEXexcCritical4 3 3 3 2 3" xfId="32854"/>
    <cellStyle name="SAPBEXexcCritical4 3 3 3 3" xfId="6934"/>
    <cellStyle name="SAPBEXexcCritical4 3 3 3 4" xfId="17329"/>
    <cellStyle name="SAPBEXexcCritical4 3 3 3 5" xfId="27662"/>
    <cellStyle name="SAPBEXexcCritical4 3 3 4" xfId="3223"/>
    <cellStyle name="SAPBEXexcCritical4 3 3 4 2" xfId="12911"/>
    <cellStyle name="SAPBEXexcCritical4 3 3 4 2 2" xfId="23306"/>
    <cellStyle name="SAPBEXexcCritical4 3 3 4 2 3" xfId="33639"/>
    <cellStyle name="SAPBEXexcCritical4 3 3 4 3" xfId="7719"/>
    <cellStyle name="SAPBEXexcCritical4 3 3 4 4" xfId="18114"/>
    <cellStyle name="SAPBEXexcCritical4 3 3 4 5" xfId="28447"/>
    <cellStyle name="SAPBEXexcCritical4 3 3 5" xfId="3953"/>
    <cellStyle name="SAPBEXexcCritical4 3 3 5 2" xfId="13641"/>
    <cellStyle name="SAPBEXexcCritical4 3 3 5 2 2" xfId="24036"/>
    <cellStyle name="SAPBEXexcCritical4 3 3 5 2 3" xfId="34369"/>
    <cellStyle name="SAPBEXexcCritical4 3 3 5 3" xfId="8449"/>
    <cellStyle name="SAPBEXexcCritical4 3 3 5 4" xfId="18844"/>
    <cellStyle name="SAPBEXexcCritical4 3 3 5 5" xfId="29177"/>
    <cellStyle name="SAPBEXexcCritical4 3 3 6" xfId="4564"/>
    <cellStyle name="SAPBEXexcCritical4 3 3 6 2" xfId="14252"/>
    <cellStyle name="SAPBEXexcCritical4 3 3 6 2 2" xfId="24647"/>
    <cellStyle name="SAPBEXexcCritical4 3 3 6 2 3" xfId="34980"/>
    <cellStyle name="SAPBEXexcCritical4 3 3 6 3" xfId="9060"/>
    <cellStyle name="SAPBEXexcCritical4 3 3 6 4" xfId="19455"/>
    <cellStyle name="SAPBEXexcCritical4 3 3 6 5" xfId="29788"/>
    <cellStyle name="SAPBEXexcCritical4 3 3 7" xfId="5282"/>
    <cellStyle name="SAPBEXexcCritical4 3 3 7 2" xfId="14970"/>
    <cellStyle name="SAPBEXexcCritical4 3 3 7 2 2" xfId="25365"/>
    <cellStyle name="SAPBEXexcCritical4 3 3 7 2 3" xfId="35698"/>
    <cellStyle name="SAPBEXexcCritical4 3 3 7 3" xfId="9778"/>
    <cellStyle name="SAPBEXexcCritical4 3 3 7 4" xfId="20173"/>
    <cellStyle name="SAPBEXexcCritical4 3 3 7 5" xfId="30506"/>
    <cellStyle name="SAPBEXexcCritical4 3 3 8" xfId="10600"/>
    <cellStyle name="SAPBEXexcCritical4 3 3 8 2" xfId="20995"/>
    <cellStyle name="SAPBEXexcCritical4 3 3 8 3" xfId="31328"/>
    <cellStyle name="SAPBEXexcCritical4 3 3 9" xfId="15805"/>
    <cellStyle name="SAPBEXexcCritical4 3 4" xfId="1586"/>
    <cellStyle name="SAPBEXexcCritical4 3 4 2" xfId="11274"/>
    <cellStyle name="SAPBEXexcCritical4 3 4 2 2" xfId="21669"/>
    <cellStyle name="SAPBEXexcCritical4 3 4 2 3" xfId="32002"/>
    <cellStyle name="SAPBEXexcCritical4 3 4 3" xfId="6082"/>
    <cellStyle name="SAPBEXexcCritical4 3 4 4" xfId="16477"/>
    <cellStyle name="SAPBEXexcCritical4 3 4 5" xfId="26810"/>
    <cellStyle name="SAPBEXexcCritical4 3 5" xfId="1421"/>
    <cellStyle name="SAPBEXexcCritical4 3 5 2" xfId="11109"/>
    <cellStyle name="SAPBEXexcCritical4 3 5 2 2" xfId="21504"/>
    <cellStyle name="SAPBEXexcCritical4 3 5 2 3" xfId="31837"/>
    <cellStyle name="SAPBEXexcCritical4 3 5 3" xfId="5917"/>
    <cellStyle name="SAPBEXexcCritical4 3 5 4" xfId="16312"/>
    <cellStyle name="SAPBEXexcCritical4 3 5 5" xfId="26645"/>
    <cellStyle name="SAPBEXexcCritical4 3 6" xfId="2889"/>
    <cellStyle name="SAPBEXexcCritical4 3 6 2" xfId="12577"/>
    <cellStyle name="SAPBEXexcCritical4 3 6 2 2" xfId="22972"/>
    <cellStyle name="SAPBEXexcCritical4 3 6 2 3" xfId="33305"/>
    <cellStyle name="SAPBEXexcCritical4 3 6 3" xfId="7385"/>
    <cellStyle name="SAPBEXexcCritical4 3 6 4" xfId="17780"/>
    <cellStyle name="SAPBEXexcCritical4 3 6 5" xfId="28113"/>
    <cellStyle name="SAPBEXexcCritical4 3 7" xfId="1474"/>
    <cellStyle name="SAPBEXexcCritical4 3 7 2" xfId="11162"/>
    <cellStyle name="SAPBEXexcCritical4 3 7 2 2" xfId="21557"/>
    <cellStyle name="SAPBEXexcCritical4 3 7 2 3" xfId="31890"/>
    <cellStyle name="SAPBEXexcCritical4 3 7 3" xfId="5970"/>
    <cellStyle name="SAPBEXexcCritical4 3 7 4" xfId="16365"/>
    <cellStyle name="SAPBEXexcCritical4 3 7 5" xfId="26698"/>
    <cellStyle name="SAPBEXexcCritical4 3 8" xfId="1974"/>
    <cellStyle name="SAPBEXexcCritical4 3 8 2" xfId="11662"/>
    <cellStyle name="SAPBEXexcCritical4 3 8 2 2" xfId="22057"/>
    <cellStyle name="SAPBEXexcCritical4 3 8 2 3" xfId="32390"/>
    <cellStyle name="SAPBEXexcCritical4 3 8 3" xfId="6470"/>
    <cellStyle name="SAPBEXexcCritical4 3 8 4" xfId="16865"/>
    <cellStyle name="SAPBEXexcCritical4 3 8 5" xfId="27198"/>
    <cellStyle name="SAPBEXexcCritical4 3 9" xfId="1536"/>
    <cellStyle name="SAPBEXexcCritical4 3 9 2" xfId="11224"/>
    <cellStyle name="SAPBEXexcCritical4 3 9 2 2" xfId="21619"/>
    <cellStyle name="SAPBEXexcCritical4 3 9 2 3" xfId="31952"/>
    <cellStyle name="SAPBEXexcCritical4 3 9 3" xfId="6032"/>
    <cellStyle name="SAPBEXexcCritical4 3 9 4" xfId="16427"/>
    <cellStyle name="SAPBEXexcCritical4 3 9 5" xfId="26760"/>
    <cellStyle name="SAPBEXexcCritical4 4" xfId="667"/>
    <cellStyle name="SAPBEXexcCritical4 4 10" xfId="15562"/>
    <cellStyle name="SAPBEXexcCritical4 4 11" xfId="25909"/>
    <cellStyle name="SAPBEXexcCritical4 4 2" xfId="1084"/>
    <cellStyle name="SAPBEXexcCritical4 4 2 10" xfId="26310"/>
    <cellStyle name="SAPBEXexcCritical4 4 2 2" xfId="1991"/>
    <cellStyle name="SAPBEXexcCritical4 4 2 2 2" xfId="11679"/>
    <cellStyle name="SAPBEXexcCritical4 4 2 2 2 2" xfId="22074"/>
    <cellStyle name="SAPBEXexcCritical4 4 2 2 2 3" xfId="32407"/>
    <cellStyle name="SAPBEXexcCritical4 4 2 2 3" xfId="6487"/>
    <cellStyle name="SAPBEXexcCritical4 4 2 2 4" xfId="16882"/>
    <cellStyle name="SAPBEXexcCritical4 4 2 2 5" xfId="27215"/>
    <cellStyle name="SAPBEXexcCritical4 4 2 3" xfId="2608"/>
    <cellStyle name="SAPBEXexcCritical4 4 2 3 2" xfId="12296"/>
    <cellStyle name="SAPBEXexcCritical4 4 2 3 2 2" xfId="22691"/>
    <cellStyle name="SAPBEXexcCritical4 4 2 3 2 3" xfId="33024"/>
    <cellStyle name="SAPBEXexcCritical4 4 2 3 3" xfId="7104"/>
    <cellStyle name="SAPBEXexcCritical4 4 2 3 4" xfId="17499"/>
    <cellStyle name="SAPBEXexcCritical4 4 2 3 5" xfId="27832"/>
    <cellStyle name="SAPBEXexcCritical4 4 2 4" xfId="3395"/>
    <cellStyle name="SAPBEXexcCritical4 4 2 4 2" xfId="13083"/>
    <cellStyle name="SAPBEXexcCritical4 4 2 4 2 2" xfId="23478"/>
    <cellStyle name="SAPBEXexcCritical4 4 2 4 2 3" xfId="33811"/>
    <cellStyle name="SAPBEXexcCritical4 4 2 4 3" xfId="7891"/>
    <cellStyle name="SAPBEXexcCritical4 4 2 4 4" xfId="18286"/>
    <cellStyle name="SAPBEXexcCritical4 4 2 4 5" xfId="28619"/>
    <cellStyle name="SAPBEXexcCritical4 4 2 5" xfId="4083"/>
    <cellStyle name="SAPBEXexcCritical4 4 2 5 2" xfId="13771"/>
    <cellStyle name="SAPBEXexcCritical4 4 2 5 2 2" xfId="24166"/>
    <cellStyle name="SAPBEXexcCritical4 4 2 5 2 3" xfId="34499"/>
    <cellStyle name="SAPBEXexcCritical4 4 2 5 3" xfId="8579"/>
    <cellStyle name="SAPBEXexcCritical4 4 2 5 4" xfId="18974"/>
    <cellStyle name="SAPBEXexcCritical4 4 2 5 5" xfId="29307"/>
    <cellStyle name="SAPBEXexcCritical4 4 2 6" xfId="4727"/>
    <cellStyle name="SAPBEXexcCritical4 4 2 6 2" xfId="14415"/>
    <cellStyle name="SAPBEXexcCritical4 4 2 6 2 2" xfId="24810"/>
    <cellStyle name="SAPBEXexcCritical4 4 2 6 2 3" xfId="35143"/>
    <cellStyle name="SAPBEXexcCritical4 4 2 6 3" xfId="9223"/>
    <cellStyle name="SAPBEXexcCritical4 4 2 6 4" xfId="19618"/>
    <cellStyle name="SAPBEXexcCritical4 4 2 6 5" xfId="29951"/>
    <cellStyle name="SAPBEXexcCritical4 4 2 7" xfId="5446"/>
    <cellStyle name="SAPBEXexcCritical4 4 2 7 2" xfId="15134"/>
    <cellStyle name="SAPBEXexcCritical4 4 2 7 2 2" xfId="25529"/>
    <cellStyle name="SAPBEXexcCritical4 4 2 7 2 3" xfId="35862"/>
    <cellStyle name="SAPBEXexcCritical4 4 2 7 3" xfId="9942"/>
    <cellStyle name="SAPBEXexcCritical4 4 2 7 4" xfId="20337"/>
    <cellStyle name="SAPBEXexcCritical4 4 2 7 5" xfId="30670"/>
    <cellStyle name="SAPBEXexcCritical4 4 2 8" xfId="10772"/>
    <cellStyle name="SAPBEXexcCritical4 4 2 8 2" xfId="21167"/>
    <cellStyle name="SAPBEXexcCritical4 4 2 8 3" xfId="31500"/>
    <cellStyle name="SAPBEXexcCritical4 4 2 9" xfId="15976"/>
    <cellStyle name="SAPBEXexcCritical4 4 3" xfId="1665"/>
    <cellStyle name="SAPBEXexcCritical4 4 3 2" xfId="11353"/>
    <cellStyle name="SAPBEXexcCritical4 4 3 2 2" xfId="21748"/>
    <cellStyle name="SAPBEXexcCritical4 4 3 2 3" xfId="32081"/>
    <cellStyle name="SAPBEXexcCritical4 4 3 3" xfId="6161"/>
    <cellStyle name="SAPBEXexcCritical4 4 3 4" xfId="16556"/>
    <cellStyle name="SAPBEXexcCritical4 4 3 5" xfId="26889"/>
    <cellStyle name="SAPBEXexcCritical4 4 4" xfId="1334"/>
    <cellStyle name="SAPBEXexcCritical4 4 4 2" xfId="11022"/>
    <cellStyle name="SAPBEXexcCritical4 4 4 2 2" xfId="21417"/>
    <cellStyle name="SAPBEXexcCritical4 4 4 2 3" xfId="31750"/>
    <cellStyle name="SAPBEXexcCritical4 4 4 3" xfId="5830"/>
    <cellStyle name="SAPBEXexcCritical4 4 4 4" xfId="16225"/>
    <cellStyle name="SAPBEXexcCritical4 4 4 5" xfId="26558"/>
    <cellStyle name="SAPBEXexcCritical4 4 5" xfId="2978"/>
    <cellStyle name="SAPBEXexcCritical4 4 5 2" xfId="12666"/>
    <cellStyle name="SAPBEXexcCritical4 4 5 2 2" xfId="23061"/>
    <cellStyle name="SAPBEXexcCritical4 4 5 2 3" xfId="33394"/>
    <cellStyle name="SAPBEXexcCritical4 4 5 3" xfId="7474"/>
    <cellStyle name="SAPBEXexcCritical4 4 5 4" xfId="17869"/>
    <cellStyle name="SAPBEXexcCritical4 4 5 5" xfId="28202"/>
    <cellStyle name="SAPBEXexcCritical4 4 6" xfId="3710"/>
    <cellStyle name="SAPBEXexcCritical4 4 6 2" xfId="13398"/>
    <cellStyle name="SAPBEXexcCritical4 4 6 2 2" xfId="23793"/>
    <cellStyle name="SAPBEXexcCritical4 4 6 2 3" xfId="34126"/>
    <cellStyle name="SAPBEXexcCritical4 4 6 3" xfId="8206"/>
    <cellStyle name="SAPBEXexcCritical4 4 6 4" xfId="18601"/>
    <cellStyle name="SAPBEXexcCritical4 4 6 5" xfId="28934"/>
    <cellStyle name="SAPBEXexcCritical4 4 7" xfId="4321"/>
    <cellStyle name="SAPBEXexcCritical4 4 7 2" xfId="14009"/>
    <cellStyle name="SAPBEXexcCritical4 4 7 2 2" xfId="24404"/>
    <cellStyle name="SAPBEXexcCritical4 4 7 2 3" xfId="34737"/>
    <cellStyle name="SAPBEXexcCritical4 4 7 3" xfId="8817"/>
    <cellStyle name="SAPBEXexcCritical4 4 7 4" xfId="19212"/>
    <cellStyle name="SAPBEXexcCritical4 4 7 5" xfId="29545"/>
    <cellStyle name="SAPBEXexcCritical4 4 8" xfId="5037"/>
    <cellStyle name="SAPBEXexcCritical4 4 8 2" xfId="14725"/>
    <cellStyle name="SAPBEXexcCritical4 4 8 2 2" xfId="25120"/>
    <cellStyle name="SAPBEXexcCritical4 4 8 2 3" xfId="35453"/>
    <cellStyle name="SAPBEXexcCritical4 4 8 3" xfId="9533"/>
    <cellStyle name="SAPBEXexcCritical4 4 8 4" xfId="19928"/>
    <cellStyle name="SAPBEXexcCritical4 4 8 5" xfId="30261"/>
    <cellStyle name="SAPBEXexcCritical4 4 9" xfId="10355"/>
    <cellStyle name="SAPBEXexcCritical4 4 9 2" xfId="20750"/>
    <cellStyle name="SAPBEXexcCritical4 4 9 3" xfId="31083"/>
    <cellStyle name="SAPBEXexcCritical4 5" xfId="761"/>
    <cellStyle name="SAPBEXexcCritical4 5 10" xfId="15655"/>
    <cellStyle name="SAPBEXexcCritical4 5 11" xfId="26003"/>
    <cellStyle name="SAPBEXexcCritical4 5 2" xfId="1178"/>
    <cellStyle name="SAPBEXexcCritical4 5 2 10" xfId="26404"/>
    <cellStyle name="SAPBEXexcCritical4 5 2 2" xfId="2084"/>
    <cellStyle name="SAPBEXexcCritical4 5 2 2 2" xfId="11772"/>
    <cellStyle name="SAPBEXexcCritical4 5 2 2 2 2" xfId="22167"/>
    <cellStyle name="SAPBEXexcCritical4 5 2 2 2 3" xfId="32500"/>
    <cellStyle name="SAPBEXexcCritical4 5 2 2 3" xfId="6580"/>
    <cellStyle name="SAPBEXexcCritical4 5 2 2 4" xfId="16975"/>
    <cellStyle name="SAPBEXexcCritical4 5 2 2 5" xfId="27308"/>
    <cellStyle name="SAPBEXexcCritical4 5 2 3" xfId="2701"/>
    <cellStyle name="SAPBEXexcCritical4 5 2 3 2" xfId="12389"/>
    <cellStyle name="SAPBEXexcCritical4 5 2 3 2 2" xfId="22784"/>
    <cellStyle name="SAPBEXexcCritical4 5 2 3 2 3" xfId="33117"/>
    <cellStyle name="SAPBEXexcCritical4 5 2 3 3" xfId="7197"/>
    <cellStyle name="SAPBEXexcCritical4 5 2 3 4" xfId="17592"/>
    <cellStyle name="SAPBEXexcCritical4 5 2 3 5" xfId="27925"/>
    <cellStyle name="SAPBEXexcCritical4 5 2 4" xfId="3489"/>
    <cellStyle name="SAPBEXexcCritical4 5 2 4 2" xfId="13177"/>
    <cellStyle name="SAPBEXexcCritical4 5 2 4 2 2" xfId="23572"/>
    <cellStyle name="SAPBEXexcCritical4 5 2 4 2 3" xfId="33905"/>
    <cellStyle name="SAPBEXexcCritical4 5 2 4 3" xfId="7985"/>
    <cellStyle name="SAPBEXexcCritical4 5 2 4 4" xfId="18380"/>
    <cellStyle name="SAPBEXexcCritical4 5 2 4 5" xfId="28713"/>
    <cellStyle name="SAPBEXexcCritical4 5 2 5" xfId="4176"/>
    <cellStyle name="SAPBEXexcCritical4 5 2 5 2" xfId="13864"/>
    <cellStyle name="SAPBEXexcCritical4 5 2 5 2 2" xfId="24259"/>
    <cellStyle name="SAPBEXexcCritical4 5 2 5 2 3" xfId="34592"/>
    <cellStyle name="SAPBEXexcCritical4 5 2 5 3" xfId="8672"/>
    <cellStyle name="SAPBEXexcCritical4 5 2 5 4" xfId="19067"/>
    <cellStyle name="SAPBEXexcCritical4 5 2 5 5" xfId="29400"/>
    <cellStyle name="SAPBEXexcCritical4 5 2 6" xfId="4820"/>
    <cellStyle name="SAPBEXexcCritical4 5 2 6 2" xfId="14508"/>
    <cellStyle name="SAPBEXexcCritical4 5 2 6 2 2" xfId="24903"/>
    <cellStyle name="SAPBEXexcCritical4 5 2 6 2 3" xfId="35236"/>
    <cellStyle name="SAPBEXexcCritical4 5 2 6 3" xfId="9316"/>
    <cellStyle name="SAPBEXexcCritical4 5 2 6 4" xfId="19711"/>
    <cellStyle name="SAPBEXexcCritical4 5 2 6 5" xfId="30044"/>
    <cellStyle name="SAPBEXexcCritical4 5 2 7" xfId="5540"/>
    <cellStyle name="SAPBEXexcCritical4 5 2 7 2" xfId="15228"/>
    <cellStyle name="SAPBEXexcCritical4 5 2 7 2 2" xfId="25623"/>
    <cellStyle name="SAPBEXexcCritical4 5 2 7 2 3" xfId="35956"/>
    <cellStyle name="SAPBEXexcCritical4 5 2 7 3" xfId="10036"/>
    <cellStyle name="SAPBEXexcCritical4 5 2 7 4" xfId="20431"/>
    <cellStyle name="SAPBEXexcCritical4 5 2 7 5" xfId="30764"/>
    <cellStyle name="SAPBEXexcCritical4 5 2 8" xfId="10866"/>
    <cellStyle name="SAPBEXexcCritical4 5 2 8 2" xfId="21261"/>
    <cellStyle name="SAPBEXexcCritical4 5 2 8 3" xfId="31594"/>
    <cellStyle name="SAPBEXexcCritical4 5 2 9" xfId="16069"/>
    <cellStyle name="SAPBEXexcCritical4 5 3" xfId="1758"/>
    <cellStyle name="SAPBEXexcCritical4 5 3 2" xfId="11446"/>
    <cellStyle name="SAPBEXexcCritical4 5 3 2 2" xfId="21841"/>
    <cellStyle name="SAPBEXexcCritical4 5 3 2 3" xfId="32174"/>
    <cellStyle name="SAPBEXexcCritical4 5 3 3" xfId="6254"/>
    <cellStyle name="SAPBEXexcCritical4 5 3 4" xfId="16649"/>
    <cellStyle name="SAPBEXexcCritical4 5 3 5" xfId="26982"/>
    <cellStyle name="SAPBEXexcCritical4 5 4" xfId="2288"/>
    <cellStyle name="SAPBEXexcCritical4 5 4 2" xfId="11976"/>
    <cellStyle name="SAPBEXexcCritical4 5 4 2 2" xfId="22371"/>
    <cellStyle name="SAPBEXexcCritical4 5 4 2 3" xfId="32704"/>
    <cellStyle name="SAPBEXexcCritical4 5 4 3" xfId="6784"/>
    <cellStyle name="SAPBEXexcCritical4 5 4 4" xfId="17179"/>
    <cellStyle name="SAPBEXexcCritical4 5 4 5" xfId="27512"/>
    <cellStyle name="SAPBEXexcCritical4 5 5" xfId="3072"/>
    <cellStyle name="SAPBEXexcCritical4 5 5 2" xfId="12760"/>
    <cellStyle name="SAPBEXexcCritical4 5 5 2 2" xfId="23155"/>
    <cellStyle name="SAPBEXexcCritical4 5 5 2 3" xfId="33488"/>
    <cellStyle name="SAPBEXexcCritical4 5 5 3" xfId="7568"/>
    <cellStyle name="SAPBEXexcCritical4 5 5 4" xfId="17963"/>
    <cellStyle name="SAPBEXexcCritical4 5 5 5" xfId="28296"/>
    <cellStyle name="SAPBEXexcCritical4 5 6" xfId="3803"/>
    <cellStyle name="SAPBEXexcCritical4 5 6 2" xfId="13491"/>
    <cellStyle name="SAPBEXexcCritical4 5 6 2 2" xfId="23886"/>
    <cellStyle name="SAPBEXexcCritical4 5 6 2 3" xfId="34219"/>
    <cellStyle name="SAPBEXexcCritical4 5 6 3" xfId="8299"/>
    <cellStyle name="SAPBEXexcCritical4 5 6 4" xfId="18694"/>
    <cellStyle name="SAPBEXexcCritical4 5 6 5" xfId="29027"/>
    <cellStyle name="SAPBEXexcCritical4 5 7" xfId="4414"/>
    <cellStyle name="SAPBEXexcCritical4 5 7 2" xfId="14102"/>
    <cellStyle name="SAPBEXexcCritical4 5 7 2 2" xfId="24497"/>
    <cellStyle name="SAPBEXexcCritical4 5 7 2 3" xfId="34830"/>
    <cellStyle name="SAPBEXexcCritical4 5 7 3" xfId="8910"/>
    <cellStyle name="SAPBEXexcCritical4 5 7 4" xfId="19305"/>
    <cellStyle name="SAPBEXexcCritical4 5 7 5" xfId="29638"/>
    <cellStyle name="SAPBEXexcCritical4 5 8" xfId="5131"/>
    <cellStyle name="SAPBEXexcCritical4 5 8 2" xfId="14819"/>
    <cellStyle name="SAPBEXexcCritical4 5 8 2 2" xfId="25214"/>
    <cellStyle name="SAPBEXexcCritical4 5 8 2 3" xfId="35547"/>
    <cellStyle name="SAPBEXexcCritical4 5 8 3" xfId="9627"/>
    <cellStyle name="SAPBEXexcCritical4 5 8 4" xfId="20022"/>
    <cellStyle name="SAPBEXexcCritical4 5 8 5" xfId="30355"/>
    <cellStyle name="SAPBEXexcCritical4 5 9" xfId="10449"/>
    <cellStyle name="SAPBEXexcCritical4 5 9 2" xfId="20844"/>
    <cellStyle name="SAPBEXexcCritical4 5 9 3" xfId="31177"/>
    <cellStyle name="SAPBEXexcCritical4 6" xfId="1053"/>
    <cellStyle name="SAPBEXexcCritical4 6 2" xfId="2579"/>
    <cellStyle name="SAPBEXexcCritical4 6 2 2" xfId="12267"/>
    <cellStyle name="SAPBEXexcCritical4 6 2 2 2" xfId="22662"/>
    <cellStyle name="SAPBEXexcCritical4 6 2 2 3" xfId="32995"/>
    <cellStyle name="SAPBEXexcCritical4 6 2 3" xfId="7075"/>
    <cellStyle name="SAPBEXexcCritical4 6 2 4" xfId="17470"/>
    <cellStyle name="SAPBEXexcCritical4 6 2 5" xfId="27803"/>
    <cellStyle name="SAPBEXexcCritical4 6 3" xfId="3364"/>
    <cellStyle name="SAPBEXexcCritical4 6 3 2" xfId="13052"/>
    <cellStyle name="SAPBEXexcCritical4 6 3 2 2" xfId="23447"/>
    <cellStyle name="SAPBEXexcCritical4 6 3 2 3" xfId="33780"/>
    <cellStyle name="SAPBEXexcCritical4 6 3 3" xfId="7860"/>
    <cellStyle name="SAPBEXexcCritical4 6 3 4" xfId="18255"/>
    <cellStyle name="SAPBEXexcCritical4 6 3 5" xfId="28588"/>
    <cellStyle name="SAPBEXexcCritical4 6 4" xfId="4705"/>
    <cellStyle name="SAPBEXexcCritical4 6 4 2" xfId="14393"/>
    <cellStyle name="SAPBEXexcCritical4 6 4 2 2" xfId="24788"/>
    <cellStyle name="SAPBEXexcCritical4 6 4 2 3" xfId="35121"/>
    <cellStyle name="SAPBEXexcCritical4 6 4 3" xfId="9201"/>
    <cellStyle name="SAPBEXexcCritical4 6 4 4" xfId="19596"/>
    <cellStyle name="SAPBEXexcCritical4 6 4 5" xfId="29929"/>
    <cellStyle name="SAPBEXexcCritical4 6 5" xfId="5423"/>
    <cellStyle name="SAPBEXexcCritical4 6 5 2" xfId="15111"/>
    <cellStyle name="SAPBEXexcCritical4 6 5 2 2" xfId="25506"/>
    <cellStyle name="SAPBEXexcCritical4 6 5 2 3" xfId="35839"/>
    <cellStyle name="SAPBEXexcCritical4 6 5 3" xfId="9919"/>
    <cellStyle name="SAPBEXexcCritical4 6 5 4" xfId="20314"/>
    <cellStyle name="SAPBEXexcCritical4 6 5 5" xfId="30647"/>
    <cellStyle name="SAPBEXexcCritical4 6 6" xfId="10741"/>
    <cellStyle name="SAPBEXexcCritical4 6 6 2" xfId="21136"/>
    <cellStyle name="SAPBEXexcCritical4 6 6 3" xfId="31469"/>
    <cellStyle name="SAPBEXexcCritical4 6 7" xfId="5791"/>
    <cellStyle name="SAPBEXexcCritical4 6 8" xfId="15946"/>
    <cellStyle name="SAPBEXexcCritical4 6 9" xfId="26285"/>
    <cellStyle name="SAPBEXexcCritical4 7" xfId="1514"/>
    <cellStyle name="SAPBEXexcCritical4 7 2" xfId="11202"/>
    <cellStyle name="SAPBEXexcCritical4 7 2 2" xfId="21597"/>
    <cellStyle name="SAPBEXexcCritical4 7 2 3" xfId="31930"/>
    <cellStyle name="SAPBEXexcCritical4 7 3" xfId="6010"/>
    <cellStyle name="SAPBEXexcCritical4 7 4" xfId="16405"/>
    <cellStyle name="SAPBEXexcCritical4 7 5" xfId="26738"/>
    <cellStyle name="SAPBEXexcCritical4 8" xfId="1558"/>
    <cellStyle name="SAPBEXexcCritical4 8 2" xfId="11246"/>
    <cellStyle name="SAPBEXexcCritical4 8 2 2" xfId="21641"/>
    <cellStyle name="SAPBEXexcCritical4 8 2 3" xfId="31974"/>
    <cellStyle name="SAPBEXexcCritical4 8 3" xfId="6054"/>
    <cellStyle name="SAPBEXexcCritical4 8 4" xfId="16449"/>
    <cellStyle name="SAPBEXexcCritical4 8 5" xfId="26782"/>
    <cellStyle name="SAPBEXexcCritical4 9" xfId="10179"/>
    <cellStyle name="SAPBEXexcCritical4 9 2" xfId="20574"/>
    <cellStyle name="SAPBEXexcCritical4 9 3" xfId="30907"/>
    <cellStyle name="SAPBEXexcCritical5" xfId="474"/>
    <cellStyle name="SAPBEXexcCritical5 10" xfId="15398"/>
    <cellStyle name="SAPBEXexcCritical5 11" xfId="15381"/>
    <cellStyle name="SAPBEXexcCritical5 2" xfId="536"/>
    <cellStyle name="SAPBEXexcCritical5 2 10" xfId="25784"/>
    <cellStyle name="SAPBEXexcCritical5 2 2" xfId="618"/>
    <cellStyle name="SAPBEXexcCritical5 2 2 10" xfId="10306"/>
    <cellStyle name="SAPBEXexcCritical5 2 2 10 2" xfId="20701"/>
    <cellStyle name="SAPBEXexcCritical5 2 2 10 3" xfId="31034"/>
    <cellStyle name="SAPBEXexcCritical5 2 2 11" xfId="15515"/>
    <cellStyle name="SAPBEXexcCritical5 2 2 12" xfId="25866"/>
    <cellStyle name="SAPBEXexcCritical5 2 2 2" xfId="864"/>
    <cellStyle name="SAPBEXexcCritical5 2 2 2 10" xfId="15757"/>
    <cellStyle name="SAPBEXexcCritical5 2 2 2 11" xfId="26100"/>
    <cellStyle name="SAPBEXexcCritical5 2 2 2 2" xfId="1276"/>
    <cellStyle name="SAPBEXexcCritical5 2 2 2 2 10" xfId="26500"/>
    <cellStyle name="SAPBEXexcCritical5 2 2 2 2 2" xfId="2180"/>
    <cellStyle name="SAPBEXexcCritical5 2 2 2 2 2 2" xfId="11868"/>
    <cellStyle name="SAPBEXexcCritical5 2 2 2 2 2 2 2" xfId="22263"/>
    <cellStyle name="SAPBEXexcCritical5 2 2 2 2 2 2 3" xfId="32596"/>
    <cellStyle name="SAPBEXexcCritical5 2 2 2 2 2 3" xfId="6676"/>
    <cellStyle name="SAPBEXexcCritical5 2 2 2 2 2 4" xfId="17071"/>
    <cellStyle name="SAPBEXexcCritical5 2 2 2 2 2 5" xfId="27404"/>
    <cellStyle name="SAPBEXexcCritical5 2 2 2 2 3" xfId="2799"/>
    <cellStyle name="SAPBEXexcCritical5 2 2 2 2 3 2" xfId="12487"/>
    <cellStyle name="SAPBEXexcCritical5 2 2 2 2 3 2 2" xfId="22882"/>
    <cellStyle name="SAPBEXexcCritical5 2 2 2 2 3 2 3" xfId="33215"/>
    <cellStyle name="SAPBEXexcCritical5 2 2 2 2 3 3" xfId="7295"/>
    <cellStyle name="SAPBEXexcCritical5 2 2 2 2 3 4" xfId="17690"/>
    <cellStyle name="SAPBEXexcCritical5 2 2 2 2 3 5" xfId="28023"/>
    <cellStyle name="SAPBEXexcCritical5 2 2 2 2 4" xfId="3587"/>
    <cellStyle name="SAPBEXexcCritical5 2 2 2 2 4 2" xfId="13275"/>
    <cellStyle name="SAPBEXexcCritical5 2 2 2 2 4 2 2" xfId="23670"/>
    <cellStyle name="SAPBEXexcCritical5 2 2 2 2 4 2 3" xfId="34003"/>
    <cellStyle name="SAPBEXexcCritical5 2 2 2 2 4 3" xfId="8083"/>
    <cellStyle name="SAPBEXexcCritical5 2 2 2 2 4 4" xfId="18478"/>
    <cellStyle name="SAPBEXexcCritical5 2 2 2 2 4 5" xfId="28811"/>
    <cellStyle name="SAPBEXexcCritical5 2 2 2 2 5" xfId="4274"/>
    <cellStyle name="SAPBEXexcCritical5 2 2 2 2 5 2" xfId="13962"/>
    <cellStyle name="SAPBEXexcCritical5 2 2 2 2 5 2 2" xfId="24357"/>
    <cellStyle name="SAPBEXexcCritical5 2 2 2 2 5 2 3" xfId="34690"/>
    <cellStyle name="SAPBEXexcCritical5 2 2 2 2 5 3" xfId="8770"/>
    <cellStyle name="SAPBEXexcCritical5 2 2 2 2 5 4" xfId="19165"/>
    <cellStyle name="SAPBEXexcCritical5 2 2 2 2 5 5" xfId="29498"/>
    <cellStyle name="SAPBEXexcCritical5 2 2 2 2 6" xfId="4918"/>
    <cellStyle name="SAPBEXexcCritical5 2 2 2 2 6 2" xfId="14606"/>
    <cellStyle name="SAPBEXexcCritical5 2 2 2 2 6 2 2" xfId="25001"/>
    <cellStyle name="SAPBEXexcCritical5 2 2 2 2 6 2 3" xfId="35334"/>
    <cellStyle name="SAPBEXexcCritical5 2 2 2 2 6 3" xfId="9414"/>
    <cellStyle name="SAPBEXexcCritical5 2 2 2 2 6 4" xfId="19809"/>
    <cellStyle name="SAPBEXexcCritical5 2 2 2 2 6 5" xfId="30142"/>
    <cellStyle name="SAPBEXexcCritical5 2 2 2 2 7" xfId="5638"/>
    <cellStyle name="SAPBEXexcCritical5 2 2 2 2 7 2" xfId="15326"/>
    <cellStyle name="SAPBEXexcCritical5 2 2 2 2 7 2 2" xfId="25721"/>
    <cellStyle name="SAPBEXexcCritical5 2 2 2 2 7 2 3" xfId="36054"/>
    <cellStyle name="SAPBEXexcCritical5 2 2 2 2 7 3" xfId="10134"/>
    <cellStyle name="SAPBEXexcCritical5 2 2 2 2 7 4" xfId="20529"/>
    <cellStyle name="SAPBEXexcCritical5 2 2 2 2 7 5" xfId="30862"/>
    <cellStyle name="SAPBEXexcCritical5 2 2 2 2 8" xfId="10964"/>
    <cellStyle name="SAPBEXexcCritical5 2 2 2 2 8 2" xfId="21359"/>
    <cellStyle name="SAPBEXexcCritical5 2 2 2 2 8 3" xfId="31692"/>
    <cellStyle name="SAPBEXexcCritical5 2 2 2 2 9" xfId="16167"/>
    <cellStyle name="SAPBEXexcCritical5 2 2 2 3" xfId="1854"/>
    <cellStyle name="SAPBEXexcCritical5 2 2 2 3 2" xfId="11542"/>
    <cellStyle name="SAPBEXexcCritical5 2 2 2 3 2 2" xfId="21937"/>
    <cellStyle name="SAPBEXexcCritical5 2 2 2 3 2 3" xfId="32270"/>
    <cellStyle name="SAPBEXexcCritical5 2 2 2 3 3" xfId="6350"/>
    <cellStyle name="SAPBEXexcCritical5 2 2 2 3 4" xfId="16745"/>
    <cellStyle name="SAPBEXexcCritical5 2 2 2 3 5" xfId="27078"/>
    <cellStyle name="SAPBEXexcCritical5 2 2 2 4" xfId="2390"/>
    <cellStyle name="SAPBEXexcCritical5 2 2 2 4 2" xfId="12078"/>
    <cellStyle name="SAPBEXexcCritical5 2 2 2 4 2 2" xfId="22473"/>
    <cellStyle name="SAPBEXexcCritical5 2 2 2 4 2 3" xfId="32806"/>
    <cellStyle name="SAPBEXexcCritical5 2 2 2 4 3" xfId="6886"/>
    <cellStyle name="SAPBEXexcCritical5 2 2 2 4 4" xfId="17281"/>
    <cellStyle name="SAPBEXexcCritical5 2 2 2 4 5" xfId="27614"/>
    <cellStyle name="SAPBEXexcCritical5 2 2 2 5" xfId="3175"/>
    <cellStyle name="SAPBEXexcCritical5 2 2 2 5 2" xfId="12863"/>
    <cellStyle name="SAPBEXexcCritical5 2 2 2 5 2 2" xfId="23258"/>
    <cellStyle name="SAPBEXexcCritical5 2 2 2 5 2 3" xfId="33591"/>
    <cellStyle name="SAPBEXexcCritical5 2 2 2 5 3" xfId="7671"/>
    <cellStyle name="SAPBEXexcCritical5 2 2 2 5 4" xfId="18066"/>
    <cellStyle name="SAPBEXexcCritical5 2 2 2 5 5" xfId="28399"/>
    <cellStyle name="SAPBEXexcCritical5 2 2 2 6" xfId="3905"/>
    <cellStyle name="SAPBEXexcCritical5 2 2 2 6 2" xfId="13593"/>
    <cellStyle name="SAPBEXexcCritical5 2 2 2 6 2 2" xfId="23988"/>
    <cellStyle name="SAPBEXexcCritical5 2 2 2 6 2 3" xfId="34321"/>
    <cellStyle name="SAPBEXexcCritical5 2 2 2 6 3" xfId="8401"/>
    <cellStyle name="SAPBEXexcCritical5 2 2 2 6 4" xfId="18796"/>
    <cellStyle name="SAPBEXexcCritical5 2 2 2 6 5" xfId="29129"/>
    <cellStyle name="SAPBEXexcCritical5 2 2 2 7" xfId="4516"/>
    <cellStyle name="SAPBEXexcCritical5 2 2 2 7 2" xfId="14204"/>
    <cellStyle name="SAPBEXexcCritical5 2 2 2 7 2 2" xfId="24599"/>
    <cellStyle name="SAPBEXexcCritical5 2 2 2 7 2 3" xfId="34932"/>
    <cellStyle name="SAPBEXexcCritical5 2 2 2 7 3" xfId="9012"/>
    <cellStyle name="SAPBEXexcCritical5 2 2 2 7 4" xfId="19407"/>
    <cellStyle name="SAPBEXexcCritical5 2 2 2 7 5" xfId="29740"/>
    <cellStyle name="SAPBEXexcCritical5 2 2 2 8" xfId="5234"/>
    <cellStyle name="SAPBEXexcCritical5 2 2 2 8 2" xfId="14922"/>
    <cellStyle name="SAPBEXexcCritical5 2 2 2 8 2 2" xfId="25317"/>
    <cellStyle name="SAPBEXexcCritical5 2 2 2 8 2 3" xfId="35650"/>
    <cellStyle name="SAPBEXexcCritical5 2 2 2 8 3" xfId="9730"/>
    <cellStyle name="SAPBEXexcCritical5 2 2 2 8 4" xfId="20125"/>
    <cellStyle name="SAPBEXexcCritical5 2 2 2 8 5" xfId="30458"/>
    <cellStyle name="SAPBEXexcCritical5 2 2 2 9" xfId="10552"/>
    <cellStyle name="SAPBEXexcCritical5 2 2 2 9 2" xfId="20947"/>
    <cellStyle name="SAPBEXexcCritical5 2 2 2 9 3" xfId="31280"/>
    <cellStyle name="SAPBEXexcCritical5 2 2 3" xfId="952"/>
    <cellStyle name="SAPBEXexcCritical5 2 2 3 10" xfId="26184"/>
    <cellStyle name="SAPBEXexcCritical5 2 2 3 2" xfId="1938"/>
    <cellStyle name="SAPBEXexcCritical5 2 2 3 2 2" xfId="11626"/>
    <cellStyle name="SAPBEXexcCritical5 2 2 3 2 2 2" xfId="22021"/>
    <cellStyle name="SAPBEXexcCritical5 2 2 3 2 2 3" xfId="32354"/>
    <cellStyle name="SAPBEXexcCritical5 2 2 3 2 3" xfId="6434"/>
    <cellStyle name="SAPBEXexcCritical5 2 2 3 2 4" xfId="16829"/>
    <cellStyle name="SAPBEXexcCritical5 2 2 3 2 5" xfId="27162"/>
    <cellStyle name="SAPBEXexcCritical5 2 2 3 3" xfId="2478"/>
    <cellStyle name="SAPBEXexcCritical5 2 2 3 3 2" xfId="12166"/>
    <cellStyle name="SAPBEXexcCritical5 2 2 3 3 2 2" xfId="22561"/>
    <cellStyle name="SAPBEXexcCritical5 2 2 3 3 2 3" xfId="32894"/>
    <cellStyle name="SAPBEXexcCritical5 2 2 3 3 3" xfId="6974"/>
    <cellStyle name="SAPBEXexcCritical5 2 2 3 3 4" xfId="17369"/>
    <cellStyle name="SAPBEXexcCritical5 2 2 3 3 5" xfId="27702"/>
    <cellStyle name="SAPBEXexcCritical5 2 2 3 4" xfId="3263"/>
    <cellStyle name="SAPBEXexcCritical5 2 2 3 4 2" xfId="12951"/>
    <cellStyle name="SAPBEXexcCritical5 2 2 3 4 2 2" xfId="23346"/>
    <cellStyle name="SAPBEXexcCritical5 2 2 3 4 2 3" xfId="33679"/>
    <cellStyle name="SAPBEXexcCritical5 2 2 3 4 3" xfId="7759"/>
    <cellStyle name="SAPBEXexcCritical5 2 2 3 4 4" xfId="18154"/>
    <cellStyle name="SAPBEXexcCritical5 2 2 3 4 5" xfId="28487"/>
    <cellStyle name="SAPBEXexcCritical5 2 2 3 5" xfId="3993"/>
    <cellStyle name="SAPBEXexcCritical5 2 2 3 5 2" xfId="13681"/>
    <cellStyle name="SAPBEXexcCritical5 2 2 3 5 2 2" xfId="24076"/>
    <cellStyle name="SAPBEXexcCritical5 2 2 3 5 2 3" xfId="34409"/>
    <cellStyle name="SAPBEXexcCritical5 2 2 3 5 3" xfId="8489"/>
    <cellStyle name="SAPBEXexcCritical5 2 2 3 5 4" xfId="18884"/>
    <cellStyle name="SAPBEXexcCritical5 2 2 3 5 5" xfId="29217"/>
    <cellStyle name="SAPBEXexcCritical5 2 2 3 6" xfId="4604"/>
    <cellStyle name="SAPBEXexcCritical5 2 2 3 6 2" xfId="14292"/>
    <cellStyle name="SAPBEXexcCritical5 2 2 3 6 2 2" xfId="24687"/>
    <cellStyle name="SAPBEXexcCritical5 2 2 3 6 2 3" xfId="35020"/>
    <cellStyle name="SAPBEXexcCritical5 2 2 3 6 3" xfId="9100"/>
    <cellStyle name="SAPBEXexcCritical5 2 2 3 6 4" xfId="19495"/>
    <cellStyle name="SAPBEXexcCritical5 2 2 3 6 5" xfId="29828"/>
    <cellStyle name="SAPBEXexcCritical5 2 2 3 7" xfId="5322"/>
    <cellStyle name="SAPBEXexcCritical5 2 2 3 7 2" xfId="15010"/>
    <cellStyle name="SAPBEXexcCritical5 2 2 3 7 2 2" xfId="25405"/>
    <cellStyle name="SAPBEXexcCritical5 2 2 3 7 2 3" xfId="35738"/>
    <cellStyle name="SAPBEXexcCritical5 2 2 3 7 3" xfId="9818"/>
    <cellStyle name="SAPBEXexcCritical5 2 2 3 7 4" xfId="20213"/>
    <cellStyle name="SAPBEXexcCritical5 2 2 3 7 5" xfId="30546"/>
    <cellStyle name="SAPBEXexcCritical5 2 2 3 8" xfId="10640"/>
    <cellStyle name="SAPBEXexcCritical5 2 2 3 8 2" xfId="21035"/>
    <cellStyle name="SAPBEXexcCritical5 2 2 3 8 3" xfId="31368"/>
    <cellStyle name="SAPBEXexcCritical5 2 2 3 9" xfId="15845"/>
    <cellStyle name="SAPBEXexcCritical5 2 2 4" xfId="1626"/>
    <cellStyle name="SAPBEXexcCritical5 2 2 4 2" xfId="11314"/>
    <cellStyle name="SAPBEXexcCritical5 2 2 4 2 2" xfId="21709"/>
    <cellStyle name="SAPBEXexcCritical5 2 2 4 2 3" xfId="32042"/>
    <cellStyle name="SAPBEXexcCritical5 2 2 4 3" xfId="6122"/>
    <cellStyle name="SAPBEXexcCritical5 2 2 4 4" xfId="16517"/>
    <cellStyle name="SAPBEXexcCritical5 2 2 4 5" xfId="26850"/>
    <cellStyle name="SAPBEXexcCritical5 2 2 5" xfId="1381"/>
    <cellStyle name="SAPBEXexcCritical5 2 2 5 2" xfId="11069"/>
    <cellStyle name="SAPBEXexcCritical5 2 2 5 2 2" xfId="21464"/>
    <cellStyle name="SAPBEXexcCritical5 2 2 5 2 3" xfId="31797"/>
    <cellStyle name="SAPBEXexcCritical5 2 2 5 3" xfId="5877"/>
    <cellStyle name="SAPBEXexcCritical5 2 2 5 4" xfId="16272"/>
    <cellStyle name="SAPBEXexcCritical5 2 2 5 5" xfId="26605"/>
    <cellStyle name="SAPBEXexcCritical5 2 2 6" xfId="2929"/>
    <cellStyle name="SAPBEXexcCritical5 2 2 6 2" xfId="12617"/>
    <cellStyle name="SAPBEXexcCritical5 2 2 6 2 2" xfId="23012"/>
    <cellStyle name="SAPBEXexcCritical5 2 2 6 2 3" xfId="33345"/>
    <cellStyle name="SAPBEXexcCritical5 2 2 6 3" xfId="7425"/>
    <cellStyle name="SAPBEXexcCritical5 2 2 6 4" xfId="17820"/>
    <cellStyle name="SAPBEXexcCritical5 2 2 6 5" xfId="28153"/>
    <cellStyle name="SAPBEXexcCritical5 2 2 7" xfId="3663"/>
    <cellStyle name="SAPBEXexcCritical5 2 2 7 2" xfId="13351"/>
    <cellStyle name="SAPBEXexcCritical5 2 2 7 2 2" xfId="23746"/>
    <cellStyle name="SAPBEXexcCritical5 2 2 7 2 3" xfId="34079"/>
    <cellStyle name="SAPBEXexcCritical5 2 2 7 3" xfId="8159"/>
    <cellStyle name="SAPBEXexcCritical5 2 2 7 4" xfId="18554"/>
    <cellStyle name="SAPBEXexcCritical5 2 2 7 5" xfId="28887"/>
    <cellStyle name="SAPBEXexcCritical5 2 2 8" xfId="1570"/>
    <cellStyle name="SAPBEXexcCritical5 2 2 8 2" xfId="11258"/>
    <cellStyle name="SAPBEXexcCritical5 2 2 8 2 2" xfId="21653"/>
    <cellStyle name="SAPBEXexcCritical5 2 2 8 2 3" xfId="31986"/>
    <cellStyle name="SAPBEXexcCritical5 2 2 8 3" xfId="6066"/>
    <cellStyle name="SAPBEXexcCritical5 2 2 8 4" xfId="16461"/>
    <cellStyle name="SAPBEXexcCritical5 2 2 8 5" xfId="26794"/>
    <cellStyle name="SAPBEXexcCritical5 2 2 9" xfId="4988"/>
    <cellStyle name="SAPBEXexcCritical5 2 2 9 2" xfId="14676"/>
    <cellStyle name="SAPBEXexcCritical5 2 2 9 2 2" xfId="25071"/>
    <cellStyle name="SAPBEXexcCritical5 2 2 9 2 3" xfId="35404"/>
    <cellStyle name="SAPBEXexcCritical5 2 2 9 3" xfId="9484"/>
    <cellStyle name="SAPBEXexcCritical5 2 2 9 4" xfId="19879"/>
    <cellStyle name="SAPBEXexcCritical5 2 2 9 5" xfId="30212"/>
    <cellStyle name="SAPBEXexcCritical5 2 3" xfId="723"/>
    <cellStyle name="SAPBEXexcCritical5 2 3 10" xfId="15617"/>
    <cellStyle name="SAPBEXexcCritical5 2 3 11" xfId="25965"/>
    <cellStyle name="SAPBEXexcCritical5 2 3 2" xfId="1140"/>
    <cellStyle name="SAPBEXexcCritical5 2 3 2 10" xfId="26366"/>
    <cellStyle name="SAPBEXexcCritical5 2 3 2 2" xfId="2046"/>
    <cellStyle name="SAPBEXexcCritical5 2 3 2 2 2" xfId="11734"/>
    <cellStyle name="SAPBEXexcCritical5 2 3 2 2 2 2" xfId="22129"/>
    <cellStyle name="SAPBEXexcCritical5 2 3 2 2 2 3" xfId="32462"/>
    <cellStyle name="SAPBEXexcCritical5 2 3 2 2 3" xfId="6542"/>
    <cellStyle name="SAPBEXexcCritical5 2 3 2 2 4" xfId="16937"/>
    <cellStyle name="SAPBEXexcCritical5 2 3 2 2 5" xfId="27270"/>
    <cellStyle name="SAPBEXexcCritical5 2 3 2 3" xfId="2663"/>
    <cellStyle name="SAPBEXexcCritical5 2 3 2 3 2" xfId="12351"/>
    <cellStyle name="SAPBEXexcCritical5 2 3 2 3 2 2" xfId="22746"/>
    <cellStyle name="SAPBEXexcCritical5 2 3 2 3 2 3" xfId="33079"/>
    <cellStyle name="SAPBEXexcCritical5 2 3 2 3 3" xfId="7159"/>
    <cellStyle name="SAPBEXexcCritical5 2 3 2 3 4" xfId="17554"/>
    <cellStyle name="SAPBEXexcCritical5 2 3 2 3 5" xfId="27887"/>
    <cellStyle name="SAPBEXexcCritical5 2 3 2 4" xfId="3451"/>
    <cellStyle name="SAPBEXexcCritical5 2 3 2 4 2" xfId="13139"/>
    <cellStyle name="SAPBEXexcCritical5 2 3 2 4 2 2" xfId="23534"/>
    <cellStyle name="SAPBEXexcCritical5 2 3 2 4 2 3" xfId="33867"/>
    <cellStyle name="SAPBEXexcCritical5 2 3 2 4 3" xfId="7947"/>
    <cellStyle name="SAPBEXexcCritical5 2 3 2 4 4" xfId="18342"/>
    <cellStyle name="SAPBEXexcCritical5 2 3 2 4 5" xfId="28675"/>
    <cellStyle name="SAPBEXexcCritical5 2 3 2 5" xfId="4138"/>
    <cellStyle name="SAPBEXexcCritical5 2 3 2 5 2" xfId="13826"/>
    <cellStyle name="SAPBEXexcCritical5 2 3 2 5 2 2" xfId="24221"/>
    <cellStyle name="SAPBEXexcCritical5 2 3 2 5 2 3" xfId="34554"/>
    <cellStyle name="SAPBEXexcCritical5 2 3 2 5 3" xfId="8634"/>
    <cellStyle name="SAPBEXexcCritical5 2 3 2 5 4" xfId="19029"/>
    <cellStyle name="SAPBEXexcCritical5 2 3 2 5 5" xfId="29362"/>
    <cellStyle name="SAPBEXexcCritical5 2 3 2 6" xfId="4782"/>
    <cellStyle name="SAPBEXexcCritical5 2 3 2 6 2" xfId="14470"/>
    <cellStyle name="SAPBEXexcCritical5 2 3 2 6 2 2" xfId="24865"/>
    <cellStyle name="SAPBEXexcCritical5 2 3 2 6 2 3" xfId="35198"/>
    <cellStyle name="SAPBEXexcCritical5 2 3 2 6 3" xfId="9278"/>
    <cellStyle name="SAPBEXexcCritical5 2 3 2 6 4" xfId="19673"/>
    <cellStyle name="SAPBEXexcCritical5 2 3 2 6 5" xfId="30006"/>
    <cellStyle name="SAPBEXexcCritical5 2 3 2 7" xfId="5502"/>
    <cellStyle name="SAPBEXexcCritical5 2 3 2 7 2" xfId="15190"/>
    <cellStyle name="SAPBEXexcCritical5 2 3 2 7 2 2" xfId="25585"/>
    <cellStyle name="SAPBEXexcCritical5 2 3 2 7 2 3" xfId="35918"/>
    <cellStyle name="SAPBEXexcCritical5 2 3 2 7 3" xfId="9998"/>
    <cellStyle name="SAPBEXexcCritical5 2 3 2 7 4" xfId="20393"/>
    <cellStyle name="SAPBEXexcCritical5 2 3 2 7 5" xfId="30726"/>
    <cellStyle name="SAPBEXexcCritical5 2 3 2 8" xfId="10828"/>
    <cellStyle name="SAPBEXexcCritical5 2 3 2 8 2" xfId="21223"/>
    <cellStyle name="SAPBEXexcCritical5 2 3 2 8 3" xfId="31556"/>
    <cellStyle name="SAPBEXexcCritical5 2 3 2 9" xfId="16031"/>
    <cellStyle name="SAPBEXexcCritical5 2 3 3" xfId="1720"/>
    <cellStyle name="SAPBEXexcCritical5 2 3 3 2" xfId="11408"/>
    <cellStyle name="SAPBEXexcCritical5 2 3 3 2 2" xfId="21803"/>
    <cellStyle name="SAPBEXexcCritical5 2 3 3 2 3" xfId="32136"/>
    <cellStyle name="SAPBEXexcCritical5 2 3 3 3" xfId="6216"/>
    <cellStyle name="SAPBEXexcCritical5 2 3 3 4" xfId="16611"/>
    <cellStyle name="SAPBEXexcCritical5 2 3 3 5" xfId="26944"/>
    <cellStyle name="SAPBEXexcCritical5 2 3 4" xfId="2250"/>
    <cellStyle name="SAPBEXexcCritical5 2 3 4 2" xfId="11938"/>
    <cellStyle name="SAPBEXexcCritical5 2 3 4 2 2" xfId="22333"/>
    <cellStyle name="SAPBEXexcCritical5 2 3 4 2 3" xfId="32666"/>
    <cellStyle name="SAPBEXexcCritical5 2 3 4 3" xfId="6746"/>
    <cellStyle name="SAPBEXexcCritical5 2 3 4 4" xfId="17141"/>
    <cellStyle name="SAPBEXexcCritical5 2 3 4 5" xfId="27474"/>
    <cellStyle name="SAPBEXexcCritical5 2 3 5" xfId="3034"/>
    <cellStyle name="SAPBEXexcCritical5 2 3 5 2" xfId="12722"/>
    <cellStyle name="SAPBEXexcCritical5 2 3 5 2 2" xfId="23117"/>
    <cellStyle name="SAPBEXexcCritical5 2 3 5 2 3" xfId="33450"/>
    <cellStyle name="SAPBEXexcCritical5 2 3 5 3" xfId="7530"/>
    <cellStyle name="SAPBEXexcCritical5 2 3 5 4" xfId="17925"/>
    <cellStyle name="SAPBEXexcCritical5 2 3 5 5" xfId="28258"/>
    <cellStyle name="SAPBEXexcCritical5 2 3 6" xfId="3765"/>
    <cellStyle name="SAPBEXexcCritical5 2 3 6 2" xfId="13453"/>
    <cellStyle name="SAPBEXexcCritical5 2 3 6 2 2" xfId="23848"/>
    <cellStyle name="SAPBEXexcCritical5 2 3 6 2 3" xfId="34181"/>
    <cellStyle name="SAPBEXexcCritical5 2 3 6 3" xfId="8261"/>
    <cellStyle name="SAPBEXexcCritical5 2 3 6 4" xfId="18656"/>
    <cellStyle name="SAPBEXexcCritical5 2 3 6 5" xfId="28989"/>
    <cellStyle name="SAPBEXexcCritical5 2 3 7" xfId="4376"/>
    <cellStyle name="SAPBEXexcCritical5 2 3 7 2" xfId="14064"/>
    <cellStyle name="SAPBEXexcCritical5 2 3 7 2 2" xfId="24459"/>
    <cellStyle name="SAPBEXexcCritical5 2 3 7 2 3" xfId="34792"/>
    <cellStyle name="SAPBEXexcCritical5 2 3 7 3" xfId="8872"/>
    <cellStyle name="SAPBEXexcCritical5 2 3 7 4" xfId="19267"/>
    <cellStyle name="SAPBEXexcCritical5 2 3 7 5" xfId="29600"/>
    <cellStyle name="SAPBEXexcCritical5 2 3 8" xfId="5093"/>
    <cellStyle name="SAPBEXexcCritical5 2 3 8 2" xfId="14781"/>
    <cellStyle name="SAPBEXexcCritical5 2 3 8 2 2" xfId="25176"/>
    <cellStyle name="SAPBEXexcCritical5 2 3 8 2 3" xfId="35509"/>
    <cellStyle name="SAPBEXexcCritical5 2 3 8 3" xfId="9589"/>
    <cellStyle name="SAPBEXexcCritical5 2 3 8 4" xfId="19984"/>
    <cellStyle name="SAPBEXexcCritical5 2 3 8 5" xfId="30317"/>
    <cellStyle name="SAPBEXexcCritical5 2 3 9" xfId="10411"/>
    <cellStyle name="SAPBEXexcCritical5 2 3 9 2" xfId="20806"/>
    <cellStyle name="SAPBEXexcCritical5 2 3 9 3" xfId="31139"/>
    <cellStyle name="SAPBEXexcCritical5 2 4" xfId="754"/>
    <cellStyle name="SAPBEXexcCritical5 2 4 10" xfId="15648"/>
    <cellStyle name="SAPBEXexcCritical5 2 4 11" xfId="25996"/>
    <cellStyle name="SAPBEXexcCritical5 2 4 2" xfId="1171"/>
    <cellStyle name="SAPBEXexcCritical5 2 4 2 10" xfId="26397"/>
    <cellStyle name="SAPBEXexcCritical5 2 4 2 2" xfId="2077"/>
    <cellStyle name="SAPBEXexcCritical5 2 4 2 2 2" xfId="11765"/>
    <cellStyle name="SAPBEXexcCritical5 2 4 2 2 2 2" xfId="22160"/>
    <cellStyle name="SAPBEXexcCritical5 2 4 2 2 2 3" xfId="32493"/>
    <cellStyle name="SAPBEXexcCritical5 2 4 2 2 3" xfId="6573"/>
    <cellStyle name="SAPBEXexcCritical5 2 4 2 2 4" xfId="16968"/>
    <cellStyle name="SAPBEXexcCritical5 2 4 2 2 5" xfId="27301"/>
    <cellStyle name="SAPBEXexcCritical5 2 4 2 3" xfId="2694"/>
    <cellStyle name="SAPBEXexcCritical5 2 4 2 3 2" xfId="12382"/>
    <cellStyle name="SAPBEXexcCritical5 2 4 2 3 2 2" xfId="22777"/>
    <cellStyle name="SAPBEXexcCritical5 2 4 2 3 2 3" xfId="33110"/>
    <cellStyle name="SAPBEXexcCritical5 2 4 2 3 3" xfId="7190"/>
    <cellStyle name="SAPBEXexcCritical5 2 4 2 3 4" xfId="17585"/>
    <cellStyle name="SAPBEXexcCritical5 2 4 2 3 5" xfId="27918"/>
    <cellStyle name="SAPBEXexcCritical5 2 4 2 4" xfId="3482"/>
    <cellStyle name="SAPBEXexcCritical5 2 4 2 4 2" xfId="13170"/>
    <cellStyle name="SAPBEXexcCritical5 2 4 2 4 2 2" xfId="23565"/>
    <cellStyle name="SAPBEXexcCritical5 2 4 2 4 2 3" xfId="33898"/>
    <cellStyle name="SAPBEXexcCritical5 2 4 2 4 3" xfId="7978"/>
    <cellStyle name="SAPBEXexcCritical5 2 4 2 4 4" xfId="18373"/>
    <cellStyle name="SAPBEXexcCritical5 2 4 2 4 5" xfId="28706"/>
    <cellStyle name="SAPBEXexcCritical5 2 4 2 5" xfId="4169"/>
    <cellStyle name="SAPBEXexcCritical5 2 4 2 5 2" xfId="13857"/>
    <cellStyle name="SAPBEXexcCritical5 2 4 2 5 2 2" xfId="24252"/>
    <cellStyle name="SAPBEXexcCritical5 2 4 2 5 2 3" xfId="34585"/>
    <cellStyle name="SAPBEXexcCritical5 2 4 2 5 3" xfId="8665"/>
    <cellStyle name="SAPBEXexcCritical5 2 4 2 5 4" xfId="19060"/>
    <cellStyle name="SAPBEXexcCritical5 2 4 2 5 5" xfId="29393"/>
    <cellStyle name="SAPBEXexcCritical5 2 4 2 6" xfId="4813"/>
    <cellStyle name="SAPBEXexcCritical5 2 4 2 6 2" xfId="14501"/>
    <cellStyle name="SAPBEXexcCritical5 2 4 2 6 2 2" xfId="24896"/>
    <cellStyle name="SAPBEXexcCritical5 2 4 2 6 2 3" xfId="35229"/>
    <cellStyle name="SAPBEXexcCritical5 2 4 2 6 3" xfId="9309"/>
    <cellStyle name="SAPBEXexcCritical5 2 4 2 6 4" xfId="19704"/>
    <cellStyle name="SAPBEXexcCritical5 2 4 2 6 5" xfId="30037"/>
    <cellStyle name="SAPBEXexcCritical5 2 4 2 7" xfId="5533"/>
    <cellStyle name="SAPBEXexcCritical5 2 4 2 7 2" xfId="15221"/>
    <cellStyle name="SAPBEXexcCritical5 2 4 2 7 2 2" xfId="25616"/>
    <cellStyle name="SAPBEXexcCritical5 2 4 2 7 2 3" xfId="35949"/>
    <cellStyle name="SAPBEXexcCritical5 2 4 2 7 3" xfId="10029"/>
    <cellStyle name="SAPBEXexcCritical5 2 4 2 7 4" xfId="20424"/>
    <cellStyle name="SAPBEXexcCritical5 2 4 2 7 5" xfId="30757"/>
    <cellStyle name="SAPBEXexcCritical5 2 4 2 8" xfId="10859"/>
    <cellStyle name="SAPBEXexcCritical5 2 4 2 8 2" xfId="21254"/>
    <cellStyle name="SAPBEXexcCritical5 2 4 2 8 3" xfId="31587"/>
    <cellStyle name="SAPBEXexcCritical5 2 4 2 9" xfId="16062"/>
    <cellStyle name="SAPBEXexcCritical5 2 4 3" xfId="1751"/>
    <cellStyle name="SAPBEXexcCritical5 2 4 3 2" xfId="11439"/>
    <cellStyle name="SAPBEXexcCritical5 2 4 3 2 2" xfId="21834"/>
    <cellStyle name="SAPBEXexcCritical5 2 4 3 2 3" xfId="32167"/>
    <cellStyle name="SAPBEXexcCritical5 2 4 3 3" xfId="6247"/>
    <cellStyle name="SAPBEXexcCritical5 2 4 3 4" xfId="16642"/>
    <cellStyle name="SAPBEXexcCritical5 2 4 3 5" xfId="26975"/>
    <cellStyle name="SAPBEXexcCritical5 2 4 4" xfId="2281"/>
    <cellStyle name="SAPBEXexcCritical5 2 4 4 2" xfId="11969"/>
    <cellStyle name="SAPBEXexcCritical5 2 4 4 2 2" xfId="22364"/>
    <cellStyle name="SAPBEXexcCritical5 2 4 4 2 3" xfId="32697"/>
    <cellStyle name="SAPBEXexcCritical5 2 4 4 3" xfId="6777"/>
    <cellStyle name="SAPBEXexcCritical5 2 4 4 4" xfId="17172"/>
    <cellStyle name="SAPBEXexcCritical5 2 4 4 5" xfId="27505"/>
    <cellStyle name="SAPBEXexcCritical5 2 4 5" xfId="3065"/>
    <cellStyle name="SAPBEXexcCritical5 2 4 5 2" xfId="12753"/>
    <cellStyle name="SAPBEXexcCritical5 2 4 5 2 2" xfId="23148"/>
    <cellStyle name="SAPBEXexcCritical5 2 4 5 2 3" xfId="33481"/>
    <cellStyle name="SAPBEXexcCritical5 2 4 5 3" xfId="7561"/>
    <cellStyle name="SAPBEXexcCritical5 2 4 5 4" xfId="17956"/>
    <cellStyle name="SAPBEXexcCritical5 2 4 5 5" xfId="28289"/>
    <cellStyle name="SAPBEXexcCritical5 2 4 6" xfId="3796"/>
    <cellStyle name="SAPBEXexcCritical5 2 4 6 2" xfId="13484"/>
    <cellStyle name="SAPBEXexcCritical5 2 4 6 2 2" xfId="23879"/>
    <cellStyle name="SAPBEXexcCritical5 2 4 6 2 3" xfId="34212"/>
    <cellStyle name="SAPBEXexcCritical5 2 4 6 3" xfId="8292"/>
    <cellStyle name="SAPBEXexcCritical5 2 4 6 4" xfId="18687"/>
    <cellStyle name="SAPBEXexcCritical5 2 4 6 5" xfId="29020"/>
    <cellStyle name="SAPBEXexcCritical5 2 4 7" xfId="4407"/>
    <cellStyle name="SAPBEXexcCritical5 2 4 7 2" xfId="14095"/>
    <cellStyle name="SAPBEXexcCritical5 2 4 7 2 2" xfId="24490"/>
    <cellStyle name="SAPBEXexcCritical5 2 4 7 2 3" xfId="34823"/>
    <cellStyle name="SAPBEXexcCritical5 2 4 7 3" xfId="8903"/>
    <cellStyle name="SAPBEXexcCritical5 2 4 7 4" xfId="19298"/>
    <cellStyle name="SAPBEXexcCritical5 2 4 7 5" xfId="29631"/>
    <cellStyle name="SAPBEXexcCritical5 2 4 8" xfId="5124"/>
    <cellStyle name="SAPBEXexcCritical5 2 4 8 2" xfId="14812"/>
    <cellStyle name="SAPBEXexcCritical5 2 4 8 2 2" xfId="25207"/>
    <cellStyle name="SAPBEXexcCritical5 2 4 8 2 3" xfId="35540"/>
    <cellStyle name="SAPBEXexcCritical5 2 4 8 3" xfId="9620"/>
    <cellStyle name="SAPBEXexcCritical5 2 4 8 4" xfId="20015"/>
    <cellStyle name="SAPBEXexcCritical5 2 4 8 5" xfId="30348"/>
    <cellStyle name="SAPBEXexcCritical5 2 4 9" xfId="10442"/>
    <cellStyle name="SAPBEXexcCritical5 2 4 9 2" xfId="20837"/>
    <cellStyle name="SAPBEXexcCritical5 2 4 9 3" xfId="31170"/>
    <cellStyle name="SAPBEXexcCritical5 2 5" xfId="1013"/>
    <cellStyle name="SAPBEXexcCritical5 2 5 2" xfId="2539"/>
    <cellStyle name="SAPBEXexcCritical5 2 5 2 2" xfId="12227"/>
    <cellStyle name="SAPBEXexcCritical5 2 5 2 2 2" xfId="22622"/>
    <cellStyle name="SAPBEXexcCritical5 2 5 2 2 3" xfId="32955"/>
    <cellStyle name="SAPBEXexcCritical5 2 5 2 3" xfId="7035"/>
    <cellStyle name="SAPBEXexcCritical5 2 5 2 4" xfId="17430"/>
    <cellStyle name="SAPBEXexcCritical5 2 5 2 5" xfId="27763"/>
    <cellStyle name="SAPBEXexcCritical5 2 5 3" xfId="3324"/>
    <cellStyle name="SAPBEXexcCritical5 2 5 3 2" xfId="13012"/>
    <cellStyle name="SAPBEXexcCritical5 2 5 3 2 2" xfId="23407"/>
    <cellStyle name="SAPBEXexcCritical5 2 5 3 2 3" xfId="33740"/>
    <cellStyle name="SAPBEXexcCritical5 2 5 3 3" xfId="7820"/>
    <cellStyle name="SAPBEXexcCritical5 2 5 3 4" xfId="18215"/>
    <cellStyle name="SAPBEXexcCritical5 2 5 3 5" xfId="28548"/>
    <cellStyle name="SAPBEXexcCritical5 2 5 4" xfId="4665"/>
    <cellStyle name="SAPBEXexcCritical5 2 5 4 2" xfId="14353"/>
    <cellStyle name="SAPBEXexcCritical5 2 5 4 2 2" xfId="24748"/>
    <cellStyle name="SAPBEXexcCritical5 2 5 4 2 3" xfId="35081"/>
    <cellStyle name="SAPBEXexcCritical5 2 5 4 3" xfId="9161"/>
    <cellStyle name="SAPBEXexcCritical5 2 5 4 4" xfId="19556"/>
    <cellStyle name="SAPBEXexcCritical5 2 5 4 5" xfId="29889"/>
    <cellStyle name="SAPBEXexcCritical5 2 5 5" xfId="5383"/>
    <cellStyle name="SAPBEXexcCritical5 2 5 5 2" xfId="15071"/>
    <cellStyle name="SAPBEXexcCritical5 2 5 5 2 2" xfId="25466"/>
    <cellStyle name="SAPBEXexcCritical5 2 5 5 2 3" xfId="35799"/>
    <cellStyle name="SAPBEXexcCritical5 2 5 5 3" xfId="9879"/>
    <cellStyle name="SAPBEXexcCritical5 2 5 5 4" xfId="20274"/>
    <cellStyle name="SAPBEXexcCritical5 2 5 5 5" xfId="30607"/>
    <cellStyle name="SAPBEXexcCritical5 2 5 6" xfId="10701"/>
    <cellStyle name="SAPBEXexcCritical5 2 5 6 2" xfId="21096"/>
    <cellStyle name="SAPBEXexcCritical5 2 5 6 3" xfId="31429"/>
    <cellStyle name="SAPBEXexcCritical5 2 5 7" xfId="5751"/>
    <cellStyle name="SAPBEXexcCritical5 2 5 8" xfId="15906"/>
    <cellStyle name="SAPBEXexcCritical5 2 5 9" xfId="26245"/>
    <cellStyle name="SAPBEXexcCritical5 2 6" xfId="1463"/>
    <cellStyle name="SAPBEXexcCritical5 2 6 2" xfId="11151"/>
    <cellStyle name="SAPBEXexcCritical5 2 6 2 2" xfId="21546"/>
    <cellStyle name="SAPBEXexcCritical5 2 6 2 3" xfId="31879"/>
    <cellStyle name="SAPBEXexcCritical5 2 6 3" xfId="5959"/>
    <cellStyle name="SAPBEXexcCritical5 2 6 4" xfId="16354"/>
    <cellStyle name="SAPBEXexcCritical5 2 6 5" xfId="26687"/>
    <cellStyle name="SAPBEXexcCritical5 2 7" xfId="4051"/>
    <cellStyle name="SAPBEXexcCritical5 2 7 2" xfId="13739"/>
    <cellStyle name="SAPBEXexcCritical5 2 7 2 2" xfId="24134"/>
    <cellStyle name="SAPBEXexcCritical5 2 7 2 3" xfId="34467"/>
    <cellStyle name="SAPBEXexcCritical5 2 7 3" xfId="8547"/>
    <cellStyle name="SAPBEXexcCritical5 2 7 4" xfId="18942"/>
    <cellStyle name="SAPBEXexcCritical5 2 7 5" xfId="29275"/>
    <cellStyle name="SAPBEXexcCritical5 2 8" xfId="10224"/>
    <cellStyle name="SAPBEXexcCritical5 2 8 2" xfId="20619"/>
    <cellStyle name="SAPBEXexcCritical5 2 8 3" xfId="30952"/>
    <cellStyle name="SAPBEXexcCritical5 2 9" xfId="15437"/>
    <cellStyle name="SAPBEXexcCritical5 3" xfId="579"/>
    <cellStyle name="SAPBEXexcCritical5 3 10" xfId="10267"/>
    <cellStyle name="SAPBEXexcCritical5 3 10 2" xfId="20662"/>
    <cellStyle name="SAPBEXexcCritical5 3 10 3" xfId="30995"/>
    <cellStyle name="SAPBEXexcCritical5 3 11" xfId="15476"/>
    <cellStyle name="SAPBEXexcCritical5 3 12" xfId="25827"/>
    <cellStyle name="SAPBEXexcCritical5 3 2" xfId="825"/>
    <cellStyle name="SAPBEXexcCritical5 3 2 10" xfId="15718"/>
    <cellStyle name="SAPBEXexcCritical5 3 2 11" xfId="26061"/>
    <cellStyle name="SAPBEXexcCritical5 3 2 2" xfId="1237"/>
    <cellStyle name="SAPBEXexcCritical5 3 2 2 10" xfId="26461"/>
    <cellStyle name="SAPBEXexcCritical5 3 2 2 2" xfId="2141"/>
    <cellStyle name="SAPBEXexcCritical5 3 2 2 2 2" xfId="11829"/>
    <cellStyle name="SAPBEXexcCritical5 3 2 2 2 2 2" xfId="22224"/>
    <cellStyle name="SAPBEXexcCritical5 3 2 2 2 2 3" xfId="32557"/>
    <cellStyle name="SAPBEXexcCritical5 3 2 2 2 3" xfId="6637"/>
    <cellStyle name="SAPBEXexcCritical5 3 2 2 2 4" xfId="17032"/>
    <cellStyle name="SAPBEXexcCritical5 3 2 2 2 5" xfId="27365"/>
    <cellStyle name="SAPBEXexcCritical5 3 2 2 3" xfId="2760"/>
    <cellStyle name="SAPBEXexcCritical5 3 2 2 3 2" xfId="12448"/>
    <cellStyle name="SAPBEXexcCritical5 3 2 2 3 2 2" xfId="22843"/>
    <cellStyle name="SAPBEXexcCritical5 3 2 2 3 2 3" xfId="33176"/>
    <cellStyle name="SAPBEXexcCritical5 3 2 2 3 3" xfId="7256"/>
    <cellStyle name="SAPBEXexcCritical5 3 2 2 3 4" xfId="17651"/>
    <cellStyle name="SAPBEXexcCritical5 3 2 2 3 5" xfId="27984"/>
    <cellStyle name="SAPBEXexcCritical5 3 2 2 4" xfId="3548"/>
    <cellStyle name="SAPBEXexcCritical5 3 2 2 4 2" xfId="13236"/>
    <cellStyle name="SAPBEXexcCritical5 3 2 2 4 2 2" xfId="23631"/>
    <cellStyle name="SAPBEXexcCritical5 3 2 2 4 2 3" xfId="33964"/>
    <cellStyle name="SAPBEXexcCritical5 3 2 2 4 3" xfId="8044"/>
    <cellStyle name="SAPBEXexcCritical5 3 2 2 4 4" xfId="18439"/>
    <cellStyle name="SAPBEXexcCritical5 3 2 2 4 5" xfId="28772"/>
    <cellStyle name="SAPBEXexcCritical5 3 2 2 5" xfId="4235"/>
    <cellStyle name="SAPBEXexcCritical5 3 2 2 5 2" xfId="13923"/>
    <cellStyle name="SAPBEXexcCritical5 3 2 2 5 2 2" xfId="24318"/>
    <cellStyle name="SAPBEXexcCritical5 3 2 2 5 2 3" xfId="34651"/>
    <cellStyle name="SAPBEXexcCritical5 3 2 2 5 3" xfId="8731"/>
    <cellStyle name="SAPBEXexcCritical5 3 2 2 5 4" xfId="19126"/>
    <cellStyle name="SAPBEXexcCritical5 3 2 2 5 5" xfId="29459"/>
    <cellStyle name="SAPBEXexcCritical5 3 2 2 6" xfId="4879"/>
    <cellStyle name="SAPBEXexcCritical5 3 2 2 6 2" xfId="14567"/>
    <cellStyle name="SAPBEXexcCritical5 3 2 2 6 2 2" xfId="24962"/>
    <cellStyle name="SAPBEXexcCritical5 3 2 2 6 2 3" xfId="35295"/>
    <cellStyle name="SAPBEXexcCritical5 3 2 2 6 3" xfId="9375"/>
    <cellStyle name="SAPBEXexcCritical5 3 2 2 6 4" xfId="19770"/>
    <cellStyle name="SAPBEXexcCritical5 3 2 2 6 5" xfId="30103"/>
    <cellStyle name="SAPBEXexcCritical5 3 2 2 7" xfId="5599"/>
    <cellStyle name="SAPBEXexcCritical5 3 2 2 7 2" xfId="15287"/>
    <cellStyle name="SAPBEXexcCritical5 3 2 2 7 2 2" xfId="25682"/>
    <cellStyle name="SAPBEXexcCritical5 3 2 2 7 2 3" xfId="36015"/>
    <cellStyle name="SAPBEXexcCritical5 3 2 2 7 3" xfId="10095"/>
    <cellStyle name="SAPBEXexcCritical5 3 2 2 7 4" xfId="20490"/>
    <cellStyle name="SAPBEXexcCritical5 3 2 2 7 5" xfId="30823"/>
    <cellStyle name="SAPBEXexcCritical5 3 2 2 8" xfId="10925"/>
    <cellStyle name="SAPBEXexcCritical5 3 2 2 8 2" xfId="21320"/>
    <cellStyle name="SAPBEXexcCritical5 3 2 2 8 3" xfId="31653"/>
    <cellStyle name="SAPBEXexcCritical5 3 2 2 9" xfId="16128"/>
    <cellStyle name="SAPBEXexcCritical5 3 2 3" xfId="1815"/>
    <cellStyle name="SAPBEXexcCritical5 3 2 3 2" xfId="11503"/>
    <cellStyle name="SAPBEXexcCritical5 3 2 3 2 2" xfId="21898"/>
    <cellStyle name="SAPBEXexcCritical5 3 2 3 2 3" xfId="32231"/>
    <cellStyle name="SAPBEXexcCritical5 3 2 3 3" xfId="6311"/>
    <cellStyle name="SAPBEXexcCritical5 3 2 3 4" xfId="16706"/>
    <cellStyle name="SAPBEXexcCritical5 3 2 3 5" xfId="27039"/>
    <cellStyle name="SAPBEXexcCritical5 3 2 4" xfId="2351"/>
    <cellStyle name="SAPBEXexcCritical5 3 2 4 2" xfId="12039"/>
    <cellStyle name="SAPBEXexcCritical5 3 2 4 2 2" xfId="22434"/>
    <cellStyle name="SAPBEXexcCritical5 3 2 4 2 3" xfId="32767"/>
    <cellStyle name="SAPBEXexcCritical5 3 2 4 3" xfId="6847"/>
    <cellStyle name="SAPBEXexcCritical5 3 2 4 4" xfId="17242"/>
    <cellStyle name="SAPBEXexcCritical5 3 2 4 5" xfId="27575"/>
    <cellStyle name="SAPBEXexcCritical5 3 2 5" xfId="3136"/>
    <cellStyle name="SAPBEXexcCritical5 3 2 5 2" xfId="12824"/>
    <cellStyle name="SAPBEXexcCritical5 3 2 5 2 2" xfId="23219"/>
    <cellStyle name="SAPBEXexcCritical5 3 2 5 2 3" xfId="33552"/>
    <cellStyle name="SAPBEXexcCritical5 3 2 5 3" xfId="7632"/>
    <cellStyle name="SAPBEXexcCritical5 3 2 5 4" xfId="18027"/>
    <cellStyle name="SAPBEXexcCritical5 3 2 5 5" xfId="28360"/>
    <cellStyle name="SAPBEXexcCritical5 3 2 6" xfId="3866"/>
    <cellStyle name="SAPBEXexcCritical5 3 2 6 2" xfId="13554"/>
    <cellStyle name="SAPBEXexcCritical5 3 2 6 2 2" xfId="23949"/>
    <cellStyle name="SAPBEXexcCritical5 3 2 6 2 3" xfId="34282"/>
    <cellStyle name="SAPBEXexcCritical5 3 2 6 3" xfId="8362"/>
    <cellStyle name="SAPBEXexcCritical5 3 2 6 4" xfId="18757"/>
    <cellStyle name="SAPBEXexcCritical5 3 2 6 5" xfId="29090"/>
    <cellStyle name="SAPBEXexcCritical5 3 2 7" xfId="4477"/>
    <cellStyle name="SAPBEXexcCritical5 3 2 7 2" xfId="14165"/>
    <cellStyle name="SAPBEXexcCritical5 3 2 7 2 2" xfId="24560"/>
    <cellStyle name="SAPBEXexcCritical5 3 2 7 2 3" xfId="34893"/>
    <cellStyle name="SAPBEXexcCritical5 3 2 7 3" xfId="8973"/>
    <cellStyle name="SAPBEXexcCritical5 3 2 7 4" xfId="19368"/>
    <cellStyle name="SAPBEXexcCritical5 3 2 7 5" xfId="29701"/>
    <cellStyle name="SAPBEXexcCritical5 3 2 8" xfId="5195"/>
    <cellStyle name="SAPBEXexcCritical5 3 2 8 2" xfId="14883"/>
    <cellStyle name="SAPBEXexcCritical5 3 2 8 2 2" xfId="25278"/>
    <cellStyle name="SAPBEXexcCritical5 3 2 8 2 3" xfId="35611"/>
    <cellStyle name="SAPBEXexcCritical5 3 2 8 3" xfId="9691"/>
    <cellStyle name="SAPBEXexcCritical5 3 2 8 4" xfId="20086"/>
    <cellStyle name="SAPBEXexcCritical5 3 2 8 5" xfId="30419"/>
    <cellStyle name="SAPBEXexcCritical5 3 2 9" xfId="10513"/>
    <cellStyle name="SAPBEXexcCritical5 3 2 9 2" xfId="20908"/>
    <cellStyle name="SAPBEXexcCritical5 3 2 9 3" xfId="31241"/>
    <cellStyle name="SAPBEXexcCritical5 3 3" xfId="913"/>
    <cellStyle name="SAPBEXexcCritical5 3 3 10" xfId="26145"/>
    <cellStyle name="SAPBEXexcCritical5 3 3 2" xfId="1899"/>
    <cellStyle name="SAPBEXexcCritical5 3 3 2 2" xfId="11587"/>
    <cellStyle name="SAPBEXexcCritical5 3 3 2 2 2" xfId="21982"/>
    <cellStyle name="SAPBEXexcCritical5 3 3 2 2 3" xfId="32315"/>
    <cellStyle name="SAPBEXexcCritical5 3 3 2 3" xfId="6395"/>
    <cellStyle name="SAPBEXexcCritical5 3 3 2 4" xfId="16790"/>
    <cellStyle name="SAPBEXexcCritical5 3 3 2 5" xfId="27123"/>
    <cellStyle name="SAPBEXexcCritical5 3 3 3" xfId="2439"/>
    <cellStyle name="SAPBEXexcCritical5 3 3 3 2" xfId="12127"/>
    <cellStyle name="SAPBEXexcCritical5 3 3 3 2 2" xfId="22522"/>
    <cellStyle name="SAPBEXexcCritical5 3 3 3 2 3" xfId="32855"/>
    <cellStyle name="SAPBEXexcCritical5 3 3 3 3" xfId="6935"/>
    <cellStyle name="SAPBEXexcCritical5 3 3 3 4" xfId="17330"/>
    <cellStyle name="SAPBEXexcCritical5 3 3 3 5" xfId="27663"/>
    <cellStyle name="SAPBEXexcCritical5 3 3 4" xfId="3224"/>
    <cellStyle name="SAPBEXexcCritical5 3 3 4 2" xfId="12912"/>
    <cellStyle name="SAPBEXexcCritical5 3 3 4 2 2" xfId="23307"/>
    <cellStyle name="SAPBEXexcCritical5 3 3 4 2 3" xfId="33640"/>
    <cellStyle name="SAPBEXexcCritical5 3 3 4 3" xfId="7720"/>
    <cellStyle name="SAPBEXexcCritical5 3 3 4 4" xfId="18115"/>
    <cellStyle name="SAPBEXexcCritical5 3 3 4 5" xfId="28448"/>
    <cellStyle name="SAPBEXexcCritical5 3 3 5" xfId="3954"/>
    <cellStyle name="SAPBEXexcCritical5 3 3 5 2" xfId="13642"/>
    <cellStyle name="SAPBEXexcCritical5 3 3 5 2 2" xfId="24037"/>
    <cellStyle name="SAPBEXexcCritical5 3 3 5 2 3" xfId="34370"/>
    <cellStyle name="SAPBEXexcCritical5 3 3 5 3" xfId="8450"/>
    <cellStyle name="SAPBEXexcCritical5 3 3 5 4" xfId="18845"/>
    <cellStyle name="SAPBEXexcCritical5 3 3 5 5" xfId="29178"/>
    <cellStyle name="SAPBEXexcCritical5 3 3 6" xfId="4565"/>
    <cellStyle name="SAPBEXexcCritical5 3 3 6 2" xfId="14253"/>
    <cellStyle name="SAPBEXexcCritical5 3 3 6 2 2" xfId="24648"/>
    <cellStyle name="SAPBEXexcCritical5 3 3 6 2 3" xfId="34981"/>
    <cellStyle name="SAPBEXexcCritical5 3 3 6 3" xfId="9061"/>
    <cellStyle name="SAPBEXexcCritical5 3 3 6 4" xfId="19456"/>
    <cellStyle name="SAPBEXexcCritical5 3 3 6 5" xfId="29789"/>
    <cellStyle name="SAPBEXexcCritical5 3 3 7" xfId="5283"/>
    <cellStyle name="SAPBEXexcCritical5 3 3 7 2" xfId="14971"/>
    <cellStyle name="SAPBEXexcCritical5 3 3 7 2 2" xfId="25366"/>
    <cellStyle name="SAPBEXexcCritical5 3 3 7 2 3" xfId="35699"/>
    <cellStyle name="SAPBEXexcCritical5 3 3 7 3" xfId="9779"/>
    <cellStyle name="SAPBEXexcCritical5 3 3 7 4" xfId="20174"/>
    <cellStyle name="SAPBEXexcCritical5 3 3 7 5" xfId="30507"/>
    <cellStyle name="SAPBEXexcCritical5 3 3 8" xfId="10601"/>
    <cellStyle name="SAPBEXexcCritical5 3 3 8 2" xfId="20996"/>
    <cellStyle name="SAPBEXexcCritical5 3 3 8 3" xfId="31329"/>
    <cellStyle name="SAPBEXexcCritical5 3 3 9" xfId="15806"/>
    <cellStyle name="SAPBEXexcCritical5 3 4" xfId="1587"/>
    <cellStyle name="SAPBEXexcCritical5 3 4 2" xfId="11275"/>
    <cellStyle name="SAPBEXexcCritical5 3 4 2 2" xfId="21670"/>
    <cellStyle name="SAPBEXexcCritical5 3 4 2 3" xfId="32003"/>
    <cellStyle name="SAPBEXexcCritical5 3 4 3" xfId="6083"/>
    <cellStyle name="SAPBEXexcCritical5 3 4 4" xfId="16478"/>
    <cellStyle name="SAPBEXexcCritical5 3 4 5" xfId="26811"/>
    <cellStyle name="SAPBEXexcCritical5 3 5" xfId="1420"/>
    <cellStyle name="SAPBEXexcCritical5 3 5 2" xfId="11108"/>
    <cellStyle name="SAPBEXexcCritical5 3 5 2 2" xfId="21503"/>
    <cellStyle name="SAPBEXexcCritical5 3 5 2 3" xfId="31836"/>
    <cellStyle name="SAPBEXexcCritical5 3 5 3" xfId="5916"/>
    <cellStyle name="SAPBEXexcCritical5 3 5 4" xfId="16311"/>
    <cellStyle name="SAPBEXexcCritical5 3 5 5" xfId="26644"/>
    <cellStyle name="SAPBEXexcCritical5 3 6" xfId="2890"/>
    <cellStyle name="SAPBEXexcCritical5 3 6 2" xfId="12578"/>
    <cellStyle name="SAPBEXexcCritical5 3 6 2 2" xfId="22973"/>
    <cellStyle name="SAPBEXexcCritical5 3 6 2 3" xfId="33306"/>
    <cellStyle name="SAPBEXexcCritical5 3 6 3" xfId="7386"/>
    <cellStyle name="SAPBEXexcCritical5 3 6 4" xfId="17781"/>
    <cellStyle name="SAPBEXexcCritical5 3 6 5" xfId="28114"/>
    <cellStyle name="SAPBEXexcCritical5 3 7" xfId="3624"/>
    <cellStyle name="SAPBEXexcCritical5 3 7 2" xfId="13312"/>
    <cellStyle name="SAPBEXexcCritical5 3 7 2 2" xfId="23707"/>
    <cellStyle name="SAPBEXexcCritical5 3 7 2 3" xfId="34040"/>
    <cellStyle name="SAPBEXexcCritical5 3 7 3" xfId="8120"/>
    <cellStyle name="SAPBEXexcCritical5 3 7 4" xfId="18515"/>
    <cellStyle name="SAPBEXexcCritical5 3 7 5" xfId="28848"/>
    <cellStyle name="SAPBEXexcCritical5 3 8" xfId="1981"/>
    <cellStyle name="SAPBEXexcCritical5 3 8 2" xfId="11669"/>
    <cellStyle name="SAPBEXexcCritical5 3 8 2 2" xfId="22064"/>
    <cellStyle name="SAPBEXexcCritical5 3 8 2 3" xfId="32397"/>
    <cellStyle name="SAPBEXexcCritical5 3 8 3" xfId="6477"/>
    <cellStyle name="SAPBEXexcCritical5 3 8 4" xfId="16872"/>
    <cellStyle name="SAPBEXexcCritical5 3 8 5" xfId="27205"/>
    <cellStyle name="SAPBEXexcCritical5 3 9" xfId="2589"/>
    <cellStyle name="SAPBEXexcCritical5 3 9 2" xfId="12277"/>
    <cellStyle name="SAPBEXexcCritical5 3 9 2 2" xfId="22672"/>
    <cellStyle name="SAPBEXexcCritical5 3 9 2 3" xfId="33005"/>
    <cellStyle name="SAPBEXexcCritical5 3 9 3" xfId="7085"/>
    <cellStyle name="SAPBEXexcCritical5 3 9 4" xfId="17480"/>
    <cellStyle name="SAPBEXexcCritical5 3 9 5" xfId="27813"/>
    <cellStyle name="SAPBEXexcCritical5 4" xfId="668"/>
    <cellStyle name="SAPBEXexcCritical5 4 10" xfId="15563"/>
    <cellStyle name="SAPBEXexcCritical5 4 11" xfId="25910"/>
    <cellStyle name="SAPBEXexcCritical5 4 2" xfId="1085"/>
    <cellStyle name="SAPBEXexcCritical5 4 2 10" xfId="26311"/>
    <cellStyle name="SAPBEXexcCritical5 4 2 2" xfId="1992"/>
    <cellStyle name="SAPBEXexcCritical5 4 2 2 2" xfId="11680"/>
    <cellStyle name="SAPBEXexcCritical5 4 2 2 2 2" xfId="22075"/>
    <cellStyle name="SAPBEXexcCritical5 4 2 2 2 3" xfId="32408"/>
    <cellStyle name="SAPBEXexcCritical5 4 2 2 3" xfId="6488"/>
    <cellStyle name="SAPBEXexcCritical5 4 2 2 4" xfId="16883"/>
    <cellStyle name="SAPBEXexcCritical5 4 2 2 5" xfId="27216"/>
    <cellStyle name="SAPBEXexcCritical5 4 2 3" xfId="2609"/>
    <cellStyle name="SAPBEXexcCritical5 4 2 3 2" xfId="12297"/>
    <cellStyle name="SAPBEXexcCritical5 4 2 3 2 2" xfId="22692"/>
    <cellStyle name="SAPBEXexcCritical5 4 2 3 2 3" xfId="33025"/>
    <cellStyle name="SAPBEXexcCritical5 4 2 3 3" xfId="7105"/>
    <cellStyle name="SAPBEXexcCritical5 4 2 3 4" xfId="17500"/>
    <cellStyle name="SAPBEXexcCritical5 4 2 3 5" xfId="27833"/>
    <cellStyle name="SAPBEXexcCritical5 4 2 4" xfId="3396"/>
    <cellStyle name="SAPBEXexcCritical5 4 2 4 2" xfId="13084"/>
    <cellStyle name="SAPBEXexcCritical5 4 2 4 2 2" xfId="23479"/>
    <cellStyle name="SAPBEXexcCritical5 4 2 4 2 3" xfId="33812"/>
    <cellStyle name="SAPBEXexcCritical5 4 2 4 3" xfId="7892"/>
    <cellStyle name="SAPBEXexcCritical5 4 2 4 4" xfId="18287"/>
    <cellStyle name="SAPBEXexcCritical5 4 2 4 5" xfId="28620"/>
    <cellStyle name="SAPBEXexcCritical5 4 2 5" xfId="4084"/>
    <cellStyle name="SAPBEXexcCritical5 4 2 5 2" xfId="13772"/>
    <cellStyle name="SAPBEXexcCritical5 4 2 5 2 2" xfId="24167"/>
    <cellStyle name="SAPBEXexcCritical5 4 2 5 2 3" xfId="34500"/>
    <cellStyle name="SAPBEXexcCritical5 4 2 5 3" xfId="8580"/>
    <cellStyle name="SAPBEXexcCritical5 4 2 5 4" xfId="18975"/>
    <cellStyle name="SAPBEXexcCritical5 4 2 5 5" xfId="29308"/>
    <cellStyle name="SAPBEXexcCritical5 4 2 6" xfId="4728"/>
    <cellStyle name="SAPBEXexcCritical5 4 2 6 2" xfId="14416"/>
    <cellStyle name="SAPBEXexcCritical5 4 2 6 2 2" xfId="24811"/>
    <cellStyle name="SAPBEXexcCritical5 4 2 6 2 3" xfId="35144"/>
    <cellStyle name="SAPBEXexcCritical5 4 2 6 3" xfId="9224"/>
    <cellStyle name="SAPBEXexcCritical5 4 2 6 4" xfId="19619"/>
    <cellStyle name="SAPBEXexcCritical5 4 2 6 5" xfId="29952"/>
    <cellStyle name="SAPBEXexcCritical5 4 2 7" xfId="5447"/>
    <cellStyle name="SAPBEXexcCritical5 4 2 7 2" xfId="15135"/>
    <cellStyle name="SAPBEXexcCritical5 4 2 7 2 2" xfId="25530"/>
    <cellStyle name="SAPBEXexcCritical5 4 2 7 2 3" xfId="35863"/>
    <cellStyle name="SAPBEXexcCritical5 4 2 7 3" xfId="9943"/>
    <cellStyle name="SAPBEXexcCritical5 4 2 7 4" xfId="20338"/>
    <cellStyle name="SAPBEXexcCritical5 4 2 7 5" xfId="30671"/>
    <cellStyle name="SAPBEXexcCritical5 4 2 8" xfId="10773"/>
    <cellStyle name="SAPBEXexcCritical5 4 2 8 2" xfId="21168"/>
    <cellStyle name="SAPBEXexcCritical5 4 2 8 3" xfId="31501"/>
    <cellStyle name="SAPBEXexcCritical5 4 2 9" xfId="15977"/>
    <cellStyle name="SAPBEXexcCritical5 4 3" xfId="1666"/>
    <cellStyle name="SAPBEXexcCritical5 4 3 2" xfId="11354"/>
    <cellStyle name="SAPBEXexcCritical5 4 3 2 2" xfId="21749"/>
    <cellStyle name="SAPBEXexcCritical5 4 3 2 3" xfId="32082"/>
    <cellStyle name="SAPBEXexcCritical5 4 3 3" xfId="6162"/>
    <cellStyle name="SAPBEXexcCritical5 4 3 4" xfId="16557"/>
    <cellStyle name="SAPBEXexcCritical5 4 3 5" xfId="26890"/>
    <cellStyle name="SAPBEXexcCritical5 4 4" xfId="1333"/>
    <cellStyle name="SAPBEXexcCritical5 4 4 2" xfId="11021"/>
    <cellStyle name="SAPBEXexcCritical5 4 4 2 2" xfId="21416"/>
    <cellStyle name="SAPBEXexcCritical5 4 4 2 3" xfId="31749"/>
    <cellStyle name="SAPBEXexcCritical5 4 4 3" xfId="5829"/>
    <cellStyle name="SAPBEXexcCritical5 4 4 4" xfId="16224"/>
    <cellStyle name="SAPBEXexcCritical5 4 4 5" xfId="26557"/>
    <cellStyle name="SAPBEXexcCritical5 4 5" xfId="2979"/>
    <cellStyle name="SAPBEXexcCritical5 4 5 2" xfId="12667"/>
    <cellStyle name="SAPBEXexcCritical5 4 5 2 2" xfId="23062"/>
    <cellStyle name="SAPBEXexcCritical5 4 5 2 3" xfId="33395"/>
    <cellStyle name="SAPBEXexcCritical5 4 5 3" xfId="7475"/>
    <cellStyle name="SAPBEXexcCritical5 4 5 4" xfId="17870"/>
    <cellStyle name="SAPBEXexcCritical5 4 5 5" xfId="28203"/>
    <cellStyle name="SAPBEXexcCritical5 4 6" xfId="3711"/>
    <cellStyle name="SAPBEXexcCritical5 4 6 2" xfId="13399"/>
    <cellStyle name="SAPBEXexcCritical5 4 6 2 2" xfId="23794"/>
    <cellStyle name="SAPBEXexcCritical5 4 6 2 3" xfId="34127"/>
    <cellStyle name="SAPBEXexcCritical5 4 6 3" xfId="8207"/>
    <cellStyle name="SAPBEXexcCritical5 4 6 4" xfId="18602"/>
    <cellStyle name="SAPBEXexcCritical5 4 6 5" xfId="28935"/>
    <cellStyle name="SAPBEXexcCritical5 4 7" xfId="4322"/>
    <cellStyle name="SAPBEXexcCritical5 4 7 2" xfId="14010"/>
    <cellStyle name="SAPBEXexcCritical5 4 7 2 2" xfId="24405"/>
    <cellStyle name="SAPBEXexcCritical5 4 7 2 3" xfId="34738"/>
    <cellStyle name="SAPBEXexcCritical5 4 7 3" xfId="8818"/>
    <cellStyle name="SAPBEXexcCritical5 4 7 4" xfId="19213"/>
    <cellStyle name="SAPBEXexcCritical5 4 7 5" xfId="29546"/>
    <cellStyle name="SAPBEXexcCritical5 4 8" xfId="5038"/>
    <cellStyle name="SAPBEXexcCritical5 4 8 2" xfId="14726"/>
    <cellStyle name="SAPBEXexcCritical5 4 8 2 2" xfId="25121"/>
    <cellStyle name="SAPBEXexcCritical5 4 8 2 3" xfId="35454"/>
    <cellStyle name="SAPBEXexcCritical5 4 8 3" xfId="9534"/>
    <cellStyle name="SAPBEXexcCritical5 4 8 4" xfId="19929"/>
    <cellStyle name="SAPBEXexcCritical5 4 8 5" xfId="30262"/>
    <cellStyle name="SAPBEXexcCritical5 4 9" xfId="10356"/>
    <cellStyle name="SAPBEXexcCritical5 4 9 2" xfId="20751"/>
    <cellStyle name="SAPBEXexcCritical5 4 9 3" xfId="31084"/>
    <cellStyle name="SAPBEXexcCritical5 5" xfId="790"/>
    <cellStyle name="SAPBEXexcCritical5 5 10" xfId="15684"/>
    <cellStyle name="SAPBEXexcCritical5 5 11" xfId="26030"/>
    <cellStyle name="SAPBEXexcCritical5 5 2" xfId="1205"/>
    <cellStyle name="SAPBEXexcCritical5 5 2 10" xfId="26431"/>
    <cellStyle name="SAPBEXexcCritical5 5 2 2" xfId="2111"/>
    <cellStyle name="SAPBEXexcCritical5 5 2 2 2" xfId="11799"/>
    <cellStyle name="SAPBEXexcCritical5 5 2 2 2 2" xfId="22194"/>
    <cellStyle name="SAPBEXexcCritical5 5 2 2 2 3" xfId="32527"/>
    <cellStyle name="SAPBEXexcCritical5 5 2 2 3" xfId="6607"/>
    <cellStyle name="SAPBEXexcCritical5 5 2 2 4" xfId="17002"/>
    <cellStyle name="SAPBEXexcCritical5 5 2 2 5" xfId="27335"/>
    <cellStyle name="SAPBEXexcCritical5 5 2 3" xfId="2728"/>
    <cellStyle name="SAPBEXexcCritical5 5 2 3 2" xfId="12416"/>
    <cellStyle name="SAPBEXexcCritical5 5 2 3 2 2" xfId="22811"/>
    <cellStyle name="SAPBEXexcCritical5 5 2 3 2 3" xfId="33144"/>
    <cellStyle name="SAPBEXexcCritical5 5 2 3 3" xfId="7224"/>
    <cellStyle name="SAPBEXexcCritical5 5 2 3 4" xfId="17619"/>
    <cellStyle name="SAPBEXexcCritical5 5 2 3 5" xfId="27952"/>
    <cellStyle name="SAPBEXexcCritical5 5 2 4" xfId="3516"/>
    <cellStyle name="SAPBEXexcCritical5 5 2 4 2" xfId="13204"/>
    <cellStyle name="SAPBEXexcCritical5 5 2 4 2 2" xfId="23599"/>
    <cellStyle name="SAPBEXexcCritical5 5 2 4 2 3" xfId="33932"/>
    <cellStyle name="SAPBEXexcCritical5 5 2 4 3" xfId="8012"/>
    <cellStyle name="SAPBEXexcCritical5 5 2 4 4" xfId="18407"/>
    <cellStyle name="SAPBEXexcCritical5 5 2 4 5" xfId="28740"/>
    <cellStyle name="SAPBEXexcCritical5 5 2 5" xfId="4203"/>
    <cellStyle name="SAPBEXexcCritical5 5 2 5 2" xfId="13891"/>
    <cellStyle name="SAPBEXexcCritical5 5 2 5 2 2" xfId="24286"/>
    <cellStyle name="SAPBEXexcCritical5 5 2 5 2 3" xfId="34619"/>
    <cellStyle name="SAPBEXexcCritical5 5 2 5 3" xfId="8699"/>
    <cellStyle name="SAPBEXexcCritical5 5 2 5 4" xfId="19094"/>
    <cellStyle name="SAPBEXexcCritical5 5 2 5 5" xfId="29427"/>
    <cellStyle name="SAPBEXexcCritical5 5 2 6" xfId="4847"/>
    <cellStyle name="SAPBEXexcCritical5 5 2 6 2" xfId="14535"/>
    <cellStyle name="SAPBEXexcCritical5 5 2 6 2 2" xfId="24930"/>
    <cellStyle name="SAPBEXexcCritical5 5 2 6 2 3" xfId="35263"/>
    <cellStyle name="SAPBEXexcCritical5 5 2 6 3" xfId="9343"/>
    <cellStyle name="SAPBEXexcCritical5 5 2 6 4" xfId="19738"/>
    <cellStyle name="SAPBEXexcCritical5 5 2 6 5" xfId="30071"/>
    <cellStyle name="SAPBEXexcCritical5 5 2 7" xfId="5567"/>
    <cellStyle name="SAPBEXexcCritical5 5 2 7 2" xfId="15255"/>
    <cellStyle name="SAPBEXexcCritical5 5 2 7 2 2" xfId="25650"/>
    <cellStyle name="SAPBEXexcCritical5 5 2 7 2 3" xfId="35983"/>
    <cellStyle name="SAPBEXexcCritical5 5 2 7 3" xfId="10063"/>
    <cellStyle name="SAPBEXexcCritical5 5 2 7 4" xfId="20458"/>
    <cellStyle name="SAPBEXexcCritical5 5 2 7 5" xfId="30791"/>
    <cellStyle name="SAPBEXexcCritical5 5 2 8" xfId="10893"/>
    <cellStyle name="SAPBEXexcCritical5 5 2 8 2" xfId="21288"/>
    <cellStyle name="SAPBEXexcCritical5 5 2 8 3" xfId="31621"/>
    <cellStyle name="SAPBEXexcCritical5 5 2 9" xfId="16096"/>
    <cellStyle name="SAPBEXexcCritical5 5 3" xfId="1785"/>
    <cellStyle name="SAPBEXexcCritical5 5 3 2" xfId="11473"/>
    <cellStyle name="SAPBEXexcCritical5 5 3 2 2" xfId="21868"/>
    <cellStyle name="SAPBEXexcCritical5 5 3 2 3" xfId="32201"/>
    <cellStyle name="SAPBEXexcCritical5 5 3 3" xfId="6281"/>
    <cellStyle name="SAPBEXexcCritical5 5 3 4" xfId="16676"/>
    <cellStyle name="SAPBEXexcCritical5 5 3 5" xfId="27009"/>
    <cellStyle name="SAPBEXexcCritical5 5 4" xfId="2317"/>
    <cellStyle name="SAPBEXexcCritical5 5 4 2" xfId="12005"/>
    <cellStyle name="SAPBEXexcCritical5 5 4 2 2" xfId="22400"/>
    <cellStyle name="SAPBEXexcCritical5 5 4 2 3" xfId="32733"/>
    <cellStyle name="SAPBEXexcCritical5 5 4 3" xfId="6813"/>
    <cellStyle name="SAPBEXexcCritical5 5 4 4" xfId="17208"/>
    <cellStyle name="SAPBEXexcCritical5 5 4 5" xfId="27541"/>
    <cellStyle name="SAPBEXexcCritical5 5 5" xfId="3101"/>
    <cellStyle name="SAPBEXexcCritical5 5 5 2" xfId="12789"/>
    <cellStyle name="SAPBEXexcCritical5 5 5 2 2" xfId="23184"/>
    <cellStyle name="SAPBEXexcCritical5 5 5 2 3" xfId="33517"/>
    <cellStyle name="SAPBEXexcCritical5 5 5 3" xfId="7597"/>
    <cellStyle name="SAPBEXexcCritical5 5 5 4" xfId="17992"/>
    <cellStyle name="SAPBEXexcCritical5 5 5 5" xfId="28325"/>
    <cellStyle name="SAPBEXexcCritical5 5 6" xfId="3832"/>
    <cellStyle name="SAPBEXexcCritical5 5 6 2" xfId="13520"/>
    <cellStyle name="SAPBEXexcCritical5 5 6 2 2" xfId="23915"/>
    <cellStyle name="SAPBEXexcCritical5 5 6 2 3" xfId="34248"/>
    <cellStyle name="SAPBEXexcCritical5 5 6 3" xfId="8328"/>
    <cellStyle name="SAPBEXexcCritical5 5 6 4" xfId="18723"/>
    <cellStyle name="SAPBEXexcCritical5 5 6 5" xfId="29056"/>
    <cellStyle name="SAPBEXexcCritical5 5 7" xfId="4443"/>
    <cellStyle name="SAPBEXexcCritical5 5 7 2" xfId="14131"/>
    <cellStyle name="SAPBEXexcCritical5 5 7 2 2" xfId="24526"/>
    <cellStyle name="SAPBEXexcCritical5 5 7 2 3" xfId="34859"/>
    <cellStyle name="SAPBEXexcCritical5 5 7 3" xfId="8939"/>
    <cellStyle name="SAPBEXexcCritical5 5 7 4" xfId="19334"/>
    <cellStyle name="SAPBEXexcCritical5 5 7 5" xfId="29667"/>
    <cellStyle name="SAPBEXexcCritical5 5 8" xfId="5160"/>
    <cellStyle name="SAPBEXexcCritical5 5 8 2" xfId="14848"/>
    <cellStyle name="SAPBEXexcCritical5 5 8 2 2" xfId="25243"/>
    <cellStyle name="SAPBEXexcCritical5 5 8 2 3" xfId="35576"/>
    <cellStyle name="SAPBEXexcCritical5 5 8 3" xfId="9656"/>
    <cellStyle name="SAPBEXexcCritical5 5 8 4" xfId="20051"/>
    <cellStyle name="SAPBEXexcCritical5 5 8 5" xfId="30384"/>
    <cellStyle name="SAPBEXexcCritical5 5 9" xfId="10478"/>
    <cellStyle name="SAPBEXexcCritical5 5 9 2" xfId="20873"/>
    <cellStyle name="SAPBEXexcCritical5 5 9 3" xfId="31206"/>
    <cellStyle name="SAPBEXexcCritical5 6" xfId="1052"/>
    <cellStyle name="SAPBEXexcCritical5 6 2" xfId="2578"/>
    <cellStyle name="SAPBEXexcCritical5 6 2 2" xfId="12266"/>
    <cellStyle name="SAPBEXexcCritical5 6 2 2 2" xfId="22661"/>
    <cellStyle name="SAPBEXexcCritical5 6 2 2 3" xfId="32994"/>
    <cellStyle name="SAPBEXexcCritical5 6 2 3" xfId="7074"/>
    <cellStyle name="SAPBEXexcCritical5 6 2 4" xfId="17469"/>
    <cellStyle name="SAPBEXexcCritical5 6 2 5" xfId="27802"/>
    <cellStyle name="SAPBEXexcCritical5 6 3" xfId="3363"/>
    <cellStyle name="SAPBEXexcCritical5 6 3 2" xfId="13051"/>
    <cellStyle name="SAPBEXexcCritical5 6 3 2 2" xfId="23446"/>
    <cellStyle name="SAPBEXexcCritical5 6 3 2 3" xfId="33779"/>
    <cellStyle name="SAPBEXexcCritical5 6 3 3" xfId="7859"/>
    <cellStyle name="SAPBEXexcCritical5 6 3 4" xfId="18254"/>
    <cellStyle name="SAPBEXexcCritical5 6 3 5" xfId="28587"/>
    <cellStyle name="SAPBEXexcCritical5 6 4" xfId="4704"/>
    <cellStyle name="SAPBEXexcCritical5 6 4 2" xfId="14392"/>
    <cellStyle name="SAPBEXexcCritical5 6 4 2 2" xfId="24787"/>
    <cellStyle name="SAPBEXexcCritical5 6 4 2 3" xfId="35120"/>
    <cellStyle name="SAPBEXexcCritical5 6 4 3" xfId="9200"/>
    <cellStyle name="SAPBEXexcCritical5 6 4 4" xfId="19595"/>
    <cellStyle name="SAPBEXexcCritical5 6 4 5" xfId="29928"/>
    <cellStyle name="SAPBEXexcCritical5 6 5" xfId="5422"/>
    <cellStyle name="SAPBEXexcCritical5 6 5 2" xfId="15110"/>
    <cellStyle name="SAPBEXexcCritical5 6 5 2 2" xfId="25505"/>
    <cellStyle name="SAPBEXexcCritical5 6 5 2 3" xfId="35838"/>
    <cellStyle name="SAPBEXexcCritical5 6 5 3" xfId="9918"/>
    <cellStyle name="SAPBEXexcCritical5 6 5 4" xfId="20313"/>
    <cellStyle name="SAPBEXexcCritical5 6 5 5" xfId="30646"/>
    <cellStyle name="SAPBEXexcCritical5 6 6" xfId="10740"/>
    <cellStyle name="SAPBEXexcCritical5 6 6 2" xfId="21135"/>
    <cellStyle name="SAPBEXexcCritical5 6 6 3" xfId="31468"/>
    <cellStyle name="SAPBEXexcCritical5 6 7" xfId="5790"/>
    <cellStyle name="SAPBEXexcCritical5 6 8" xfId="15945"/>
    <cellStyle name="SAPBEXexcCritical5 6 9" xfId="26284"/>
    <cellStyle name="SAPBEXexcCritical5 7" xfId="1513"/>
    <cellStyle name="SAPBEXexcCritical5 7 2" xfId="11201"/>
    <cellStyle name="SAPBEXexcCritical5 7 2 2" xfId="21596"/>
    <cellStyle name="SAPBEXexcCritical5 7 2 3" xfId="31929"/>
    <cellStyle name="SAPBEXexcCritical5 7 3" xfId="6009"/>
    <cellStyle name="SAPBEXexcCritical5 7 4" xfId="16404"/>
    <cellStyle name="SAPBEXexcCritical5 7 5" xfId="26737"/>
    <cellStyle name="SAPBEXexcCritical5 8" xfId="1557"/>
    <cellStyle name="SAPBEXexcCritical5 8 2" xfId="11245"/>
    <cellStyle name="SAPBEXexcCritical5 8 2 2" xfId="21640"/>
    <cellStyle name="SAPBEXexcCritical5 8 2 3" xfId="31973"/>
    <cellStyle name="SAPBEXexcCritical5 8 3" xfId="6053"/>
    <cellStyle name="SAPBEXexcCritical5 8 4" xfId="16448"/>
    <cellStyle name="SAPBEXexcCritical5 8 5" xfId="26781"/>
    <cellStyle name="SAPBEXexcCritical5 9" xfId="10180"/>
    <cellStyle name="SAPBEXexcCritical5 9 2" xfId="20575"/>
    <cellStyle name="SAPBEXexcCritical5 9 3" xfId="30908"/>
    <cellStyle name="SAPBEXexcCritical6" xfId="475"/>
    <cellStyle name="SAPBEXexcCritical6 10" xfId="15399"/>
    <cellStyle name="SAPBEXexcCritical6 11" xfId="15380"/>
    <cellStyle name="SAPBEXexcCritical6 2" xfId="537"/>
    <cellStyle name="SAPBEXexcCritical6 2 10" xfId="25785"/>
    <cellStyle name="SAPBEXexcCritical6 2 2" xfId="619"/>
    <cellStyle name="SAPBEXexcCritical6 2 2 10" xfId="10307"/>
    <cellStyle name="SAPBEXexcCritical6 2 2 10 2" xfId="20702"/>
    <cellStyle name="SAPBEXexcCritical6 2 2 10 3" xfId="31035"/>
    <cellStyle name="SAPBEXexcCritical6 2 2 11" xfId="15516"/>
    <cellStyle name="SAPBEXexcCritical6 2 2 12" xfId="25867"/>
    <cellStyle name="SAPBEXexcCritical6 2 2 2" xfId="865"/>
    <cellStyle name="SAPBEXexcCritical6 2 2 2 10" xfId="15758"/>
    <cellStyle name="SAPBEXexcCritical6 2 2 2 11" xfId="26101"/>
    <cellStyle name="SAPBEXexcCritical6 2 2 2 2" xfId="1277"/>
    <cellStyle name="SAPBEXexcCritical6 2 2 2 2 10" xfId="26501"/>
    <cellStyle name="SAPBEXexcCritical6 2 2 2 2 2" xfId="2181"/>
    <cellStyle name="SAPBEXexcCritical6 2 2 2 2 2 2" xfId="11869"/>
    <cellStyle name="SAPBEXexcCritical6 2 2 2 2 2 2 2" xfId="22264"/>
    <cellStyle name="SAPBEXexcCritical6 2 2 2 2 2 2 3" xfId="32597"/>
    <cellStyle name="SAPBEXexcCritical6 2 2 2 2 2 3" xfId="6677"/>
    <cellStyle name="SAPBEXexcCritical6 2 2 2 2 2 4" xfId="17072"/>
    <cellStyle name="SAPBEXexcCritical6 2 2 2 2 2 5" xfId="27405"/>
    <cellStyle name="SAPBEXexcCritical6 2 2 2 2 3" xfId="2800"/>
    <cellStyle name="SAPBEXexcCritical6 2 2 2 2 3 2" xfId="12488"/>
    <cellStyle name="SAPBEXexcCritical6 2 2 2 2 3 2 2" xfId="22883"/>
    <cellStyle name="SAPBEXexcCritical6 2 2 2 2 3 2 3" xfId="33216"/>
    <cellStyle name="SAPBEXexcCritical6 2 2 2 2 3 3" xfId="7296"/>
    <cellStyle name="SAPBEXexcCritical6 2 2 2 2 3 4" xfId="17691"/>
    <cellStyle name="SAPBEXexcCritical6 2 2 2 2 3 5" xfId="28024"/>
    <cellStyle name="SAPBEXexcCritical6 2 2 2 2 4" xfId="3588"/>
    <cellStyle name="SAPBEXexcCritical6 2 2 2 2 4 2" xfId="13276"/>
    <cellStyle name="SAPBEXexcCritical6 2 2 2 2 4 2 2" xfId="23671"/>
    <cellStyle name="SAPBEXexcCritical6 2 2 2 2 4 2 3" xfId="34004"/>
    <cellStyle name="SAPBEXexcCritical6 2 2 2 2 4 3" xfId="8084"/>
    <cellStyle name="SAPBEXexcCritical6 2 2 2 2 4 4" xfId="18479"/>
    <cellStyle name="SAPBEXexcCritical6 2 2 2 2 4 5" xfId="28812"/>
    <cellStyle name="SAPBEXexcCritical6 2 2 2 2 5" xfId="4275"/>
    <cellStyle name="SAPBEXexcCritical6 2 2 2 2 5 2" xfId="13963"/>
    <cellStyle name="SAPBEXexcCritical6 2 2 2 2 5 2 2" xfId="24358"/>
    <cellStyle name="SAPBEXexcCritical6 2 2 2 2 5 2 3" xfId="34691"/>
    <cellStyle name="SAPBEXexcCritical6 2 2 2 2 5 3" xfId="8771"/>
    <cellStyle name="SAPBEXexcCritical6 2 2 2 2 5 4" xfId="19166"/>
    <cellStyle name="SAPBEXexcCritical6 2 2 2 2 5 5" xfId="29499"/>
    <cellStyle name="SAPBEXexcCritical6 2 2 2 2 6" xfId="4919"/>
    <cellStyle name="SAPBEXexcCritical6 2 2 2 2 6 2" xfId="14607"/>
    <cellStyle name="SAPBEXexcCritical6 2 2 2 2 6 2 2" xfId="25002"/>
    <cellStyle name="SAPBEXexcCritical6 2 2 2 2 6 2 3" xfId="35335"/>
    <cellStyle name="SAPBEXexcCritical6 2 2 2 2 6 3" xfId="9415"/>
    <cellStyle name="SAPBEXexcCritical6 2 2 2 2 6 4" xfId="19810"/>
    <cellStyle name="SAPBEXexcCritical6 2 2 2 2 6 5" xfId="30143"/>
    <cellStyle name="SAPBEXexcCritical6 2 2 2 2 7" xfId="5639"/>
    <cellStyle name="SAPBEXexcCritical6 2 2 2 2 7 2" xfId="15327"/>
    <cellStyle name="SAPBEXexcCritical6 2 2 2 2 7 2 2" xfId="25722"/>
    <cellStyle name="SAPBEXexcCritical6 2 2 2 2 7 2 3" xfId="36055"/>
    <cellStyle name="SAPBEXexcCritical6 2 2 2 2 7 3" xfId="10135"/>
    <cellStyle name="SAPBEXexcCritical6 2 2 2 2 7 4" xfId="20530"/>
    <cellStyle name="SAPBEXexcCritical6 2 2 2 2 7 5" xfId="30863"/>
    <cellStyle name="SAPBEXexcCritical6 2 2 2 2 8" xfId="10965"/>
    <cellStyle name="SAPBEXexcCritical6 2 2 2 2 8 2" xfId="21360"/>
    <cellStyle name="SAPBEXexcCritical6 2 2 2 2 8 3" xfId="31693"/>
    <cellStyle name="SAPBEXexcCritical6 2 2 2 2 9" xfId="16168"/>
    <cellStyle name="SAPBEXexcCritical6 2 2 2 3" xfId="1855"/>
    <cellStyle name="SAPBEXexcCritical6 2 2 2 3 2" xfId="11543"/>
    <cellStyle name="SAPBEXexcCritical6 2 2 2 3 2 2" xfId="21938"/>
    <cellStyle name="SAPBEXexcCritical6 2 2 2 3 2 3" xfId="32271"/>
    <cellStyle name="SAPBEXexcCritical6 2 2 2 3 3" xfId="6351"/>
    <cellStyle name="SAPBEXexcCritical6 2 2 2 3 4" xfId="16746"/>
    <cellStyle name="SAPBEXexcCritical6 2 2 2 3 5" xfId="27079"/>
    <cellStyle name="SAPBEXexcCritical6 2 2 2 4" xfId="2391"/>
    <cellStyle name="SAPBEXexcCritical6 2 2 2 4 2" xfId="12079"/>
    <cellStyle name="SAPBEXexcCritical6 2 2 2 4 2 2" xfId="22474"/>
    <cellStyle name="SAPBEXexcCritical6 2 2 2 4 2 3" xfId="32807"/>
    <cellStyle name="SAPBEXexcCritical6 2 2 2 4 3" xfId="6887"/>
    <cellStyle name="SAPBEXexcCritical6 2 2 2 4 4" xfId="17282"/>
    <cellStyle name="SAPBEXexcCritical6 2 2 2 4 5" xfId="27615"/>
    <cellStyle name="SAPBEXexcCritical6 2 2 2 5" xfId="3176"/>
    <cellStyle name="SAPBEXexcCritical6 2 2 2 5 2" xfId="12864"/>
    <cellStyle name="SAPBEXexcCritical6 2 2 2 5 2 2" xfId="23259"/>
    <cellStyle name="SAPBEXexcCritical6 2 2 2 5 2 3" xfId="33592"/>
    <cellStyle name="SAPBEXexcCritical6 2 2 2 5 3" xfId="7672"/>
    <cellStyle name="SAPBEXexcCritical6 2 2 2 5 4" xfId="18067"/>
    <cellStyle name="SAPBEXexcCritical6 2 2 2 5 5" xfId="28400"/>
    <cellStyle name="SAPBEXexcCritical6 2 2 2 6" xfId="3906"/>
    <cellStyle name="SAPBEXexcCritical6 2 2 2 6 2" xfId="13594"/>
    <cellStyle name="SAPBEXexcCritical6 2 2 2 6 2 2" xfId="23989"/>
    <cellStyle name="SAPBEXexcCritical6 2 2 2 6 2 3" xfId="34322"/>
    <cellStyle name="SAPBEXexcCritical6 2 2 2 6 3" xfId="8402"/>
    <cellStyle name="SAPBEXexcCritical6 2 2 2 6 4" xfId="18797"/>
    <cellStyle name="SAPBEXexcCritical6 2 2 2 6 5" xfId="29130"/>
    <cellStyle name="SAPBEXexcCritical6 2 2 2 7" xfId="4517"/>
    <cellStyle name="SAPBEXexcCritical6 2 2 2 7 2" xfId="14205"/>
    <cellStyle name="SAPBEXexcCritical6 2 2 2 7 2 2" xfId="24600"/>
    <cellStyle name="SAPBEXexcCritical6 2 2 2 7 2 3" xfId="34933"/>
    <cellStyle name="SAPBEXexcCritical6 2 2 2 7 3" xfId="9013"/>
    <cellStyle name="SAPBEXexcCritical6 2 2 2 7 4" xfId="19408"/>
    <cellStyle name="SAPBEXexcCritical6 2 2 2 7 5" xfId="29741"/>
    <cellStyle name="SAPBEXexcCritical6 2 2 2 8" xfId="5235"/>
    <cellStyle name="SAPBEXexcCritical6 2 2 2 8 2" xfId="14923"/>
    <cellStyle name="SAPBEXexcCritical6 2 2 2 8 2 2" xfId="25318"/>
    <cellStyle name="SAPBEXexcCritical6 2 2 2 8 2 3" xfId="35651"/>
    <cellStyle name="SAPBEXexcCritical6 2 2 2 8 3" xfId="9731"/>
    <cellStyle name="SAPBEXexcCritical6 2 2 2 8 4" xfId="20126"/>
    <cellStyle name="SAPBEXexcCritical6 2 2 2 8 5" xfId="30459"/>
    <cellStyle name="SAPBEXexcCritical6 2 2 2 9" xfId="10553"/>
    <cellStyle name="SAPBEXexcCritical6 2 2 2 9 2" xfId="20948"/>
    <cellStyle name="SAPBEXexcCritical6 2 2 2 9 3" xfId="31281"/>
    <cellStyle name="SAPBEXexcCritical6 2 2 3" xfId="953"/>
    <cellStyle name="SAPBEXexcCritical6 2 2 3 10" xfId="26185"/>
    <cellStyle name="SAPBEXexcCritical6 2 2 3 2" xfId="1939"/>
    <cellStyle name="SAPBEXexcCritical6 2 2 3 2 2" xfId="11627"/>
    <cellStyle name="SAPBEXexcCritical6 2 2 3 2 2 2" xfId="22022"/>
    <cellStyle name="SAPBEXexcCritical6 2 2 3 2 2 3" xfId="32355"/>
    <cellStyle name="SAPBEXexcCritical6 2 2 3 2 3" xfId="6435"/>
    <cellStyle name="SAPBEXexcCritical6 2 2 3 2 4" xfId="16830"/>
    <cellStyle name="SAPBEXexcCritical6 2 2 3 2 5" xfId="27163"/>
    <cellStyle name="SAPBEXexcCritical6 2 2 3 3" xfId="2479"/>
    <cellStyle name="SAPBEXexcCritical6 2 2 3 3 2" xfId="12167"/>
    <cellStyle name="SAPBEXexcCritical6 2 2 3 3 2 2" xfId="22562"/>
    <cellStyle name="SAPBEXexcCritical6 2 2 3 3 2 3" xfId="32895"/>
    <cellStyle name="SAPBEXexcCritical6 2 2 3 3 3" xfId="6975"/>
    <cellStyle name="SAPBEXexcCritical6 2 2 3 3 4" xfId="17370"/>
    <cellStyle name="SAPBEXexcCritical6 2 2 3 3 5" xfId="27703"/>
    <cellStyle name="SAPBEXexcCritical6 2 2 3 4" xfId="3264"/>
    <cellStyle name="SAPBEXexcCritical6 2 2 3 4 2" xfId="12952"/>
    <cellStyle name="SAPBEXexcCritical6 2 2 3 4 2 2" xfId="23347"/>
    <cellStyle name="SAPBEXexcCritical6 2 2 3 4 2 3" xfId="33680"/>
    <cellStyle name="SAPBEXexcCritical6 2 2 3 4 3" xfId="7760"/>
    <cellStyle name="SAPBEXexcCritical6 2 2 3 4 4" xfId="18155"/>
    <cellStyle name="SAPBEXexcCritical6 2 2 3 4 5" xfId="28488"/>
    <cellStyle name="SAPBEXexcCritical6 2 2 3 5" xfId="3994"/>
    <cellStyle name="SAPBEXexcCritical6 2 2 3 5 2" xfId="13682"/>
    <cellStyle name="SAPBEXexcCritical6 2 2 3 5 2 2" xfId="24077"/>
    <cellStyle name="SAPBEXexcCritical6 2 2 3 5 2 3" xfId="34410"/>
    <cellStyle name="SAPBEXexcCritical6 2 2 3 5 3" xfId="8490"/>
    <cellStyle name="SAPBEXexcCritical6 2 2 3 5 4" xfId="18885"/>
    <cellStyle name="SAPBEXexcCritical6 2 2 3 5 5" xfId="29218"/>
    <cellStyle name="SAPBEXexcCritical6 2 2 3 6" xfId="4605"/>
    <cellStyle name="SAPBEXexcCritical6 2 2 3 6 2" xfId="14293"/>
    <cellStyle name="SAPBEXexcCritical6 2 2 3 6 2 2" xfId="24688"/>
    <cellStyle name="SAPBEXexcCritical6 2 2 3 6 2 3" xfId="35021"/>
    <cellStyle name="SAPBEXexcCritical6 2 2 3 6 3" xfId="9101"/>
    <cellStyle name="SAPBEXexcCritical6 2 2 3 6 4" xfId="19496"/>
    <cellStyle name="SAPBEXexcCritical6 2 2 3 6 5" xfId="29829"/>
    <cellStyle name="SAPBEXexcCritical6 2 2 3 7" xfId="5323"/>
    <cellStyle name="SAPBEXexcCritical6 2 2 3 7 2" xfId="15011"/>
    <cellStyle name="SAPBEXexcCritical6 2 2 3 7 2 2" xfId="25406"/>
    <cellStyle name="SAPBEXexcCritical6 2 2 3 7 2 3" xfId="35739"/>
    <cellStyle name="SAPBEXexcCritical6 2 2 3 7 3" xfId="9819"/>
    <cellStyle name="SAPBEXexcCritical6 2 2 3 7 4" xfId="20214"/>
    <cellStyle name="SAPBEXexcCritical6 2 2 3 7 5" xfId="30547"/>
    <cellStyle name="SAPBEXexcCritical6 2 2 3 8" xfId="10641"/>
    <cellStyle name="SAPBEXexcCritical6 2 2 3 8 2" xfId="21036"/>
    <cellStyle name="SAPBEXexcCritical6 2 2 3 8 3" xfId="31369"/>
    <cellStyle name="SAPBEXexcCritical6 2 2 3 9" xfId="15846"/>
    <cellStyle name="SAPBEXexcCritical6 2 2 4" xfId="1627"/>
    <cellStyle name="SAPBEXexcCritical6 2 2 4 2" xfId="11315"/>
    <cellStyle name="SAPBEXexcCritical6 2 2 4 2 2" xfId="21710"/>
    <cellStyle name="SAPBEXexcCritical6 2 2 4 2 3" xfId="32043"/>
    <cellStyle name="SAPBEXexcCritical6 2 2 4 3" xfId="6123"/>
    <cellStyle name="SAPBEXexcCritical6 2 2 4 4" xfId="16518"/>
    <cellStyle name="SAPBEXexcCritical6 2 2 4 5" xfId="26851"/>
    <cellStyle name="SAPBEXexcCritical6 2 2 5" xfId="1380"/>
    <cellStyle name="SAPBEXexcCritical6 2 2 5 2" xfId="11068"/>
    <cellStyle name="SAPBEXexcCritical6 2 2 5 2 2" xfId="21463"/>
    <cellStyle name="SAPBEXexcCritical6 2 2 5 2 3" xfId="31796"/>
    <cellStyle name="SAPBEXexcCritical6 2 2 5 3" xfId="5876"/>
    <cellStyle name="SAPBEXexcCritical6 2 2 5 4" xfId="16271"/>
    <cellStyle name="SAPBEXexcCritical6 2 2 5 5" xfId="26604"/>
    <cellStyle name="SAPBEXexcCritical6 2 2 6" xfId="2930"/>
    <cellStyle name="SAPBEXexcCritical6 2 2 6 2" xfId="12618"/>
    <cellStyle name="SAPBEXexcCritical6 2 2 6 2 2" xfId="23013"/>
    <cellStyle name="SAPBEXexcCritical6 2 2 6 2 3" xfId="33346"/>
    <cellStyle name="SAPBEXexcCritical6 2 2 6 3" xfId="7426"/>
    <cellStyle name="SAPBEXexcCritical6 2 2 6 4" xfId="17821"/>
    <cellStyle name="SAPBEXexcCritical6 2 2 6 5" xfId="28154"/>
    <cellStyle name="SAPBEXexcCritical6 2 2 7" xfId="3664"/>
    <cellStyle name="SAPBEXexcCritical6 2 2 7 2" xfId="13352"/>
    <cellStyle name="SAPBEXexcCritical6 2 2 7 2 2" xfId="23747"/>
    <cellStyle name="SAPBEXexcCritical6 2 2 7 2 3" xfId="34080"/>
    <cellStyle name="SAPBEXexcCritical6 2 2 7 3" xfId="8160"/>
    <cellStyle name="SAPBEXexcCritical6 2 2 7 4" xfId="18555"/>
    <cellStyle name="SAPBEXexcCritical6 2 2 7 5" xfId="28888"/>
    <cellStyle name="SAPBEXexcCritical6 2 2 8" xfId="2879"/>
    <cellStyle name="SAPBEXexcCritical6 2 2 8 2" xfId="12567"/>
    <cellStyle name="SAPBEXexcCritical6 2 2 8 2 2" xfId="22962"/>
    <cellStyle name="SAPBEXexcCritical6 2 2 8 2 3" xfId="33295"/>
    <cellStyle name="SAPBEXexcCritical6 2 2 8 3" xfId="7375"/>
    <cellStyle name="SAPBEXexcCritical6 2 2 8 4" xfId="17770"/>
    <cellStyle name="SAPBEXexcCritical6 2 2 8 5" xfId="28103"/>
    <cellStyle name="SAPBEXexcCritical6 2 2 9" xfId="4989"/>
    <cellStyle name="SAPBEXexcCritical6 2 2 9 2" xfId="14677"/>
    <cellStyle name="SAPBEXexcCritical6 2 2 9 2 2" xfId="25072"/>
    <cellStyle name="SAPBEXexcCritical6 2 2 9 2 3" xfId="35405"/>
    <cellStyle name="SAPBEXexcCritical6 2 2 9 3" xfId="9485"/>
    <cellStyle name="SAPBEXexcCritical6 2 2 9 4" xfId="19880"/>
    <cellStyle name="SAPBEXexcCritical6 2 2 9 5" xfId="30213"/>
    <cellStyle name="SAPBEXexcCritical6 2 3" xfId="724"/>
    <cellStyle name="SAPBEXexcCritical6 2 3 10" xfId="15618"/>
    <cellStyle name="SAPBEXexcCritical6 2 3 11" xfId="25966"/>
    <cellStyle name="SAPBEXexcCritical6 2 3 2" xfId="1141"/>
    <cellStyle name="SAPBEXexcCritical6 2 3 2 10" xfId="26367"/>
    <cellStyle name="SAPBEXexcCritical6 2 3 2 2" xfId="2047"/>
    <cellStyle name="SAPBEXexcCritical6 2 3 2 2 2" xfId="11735"/>
    <cellStyle name="SAPBEXexcCritical6 2 3 2 2 2 2" xfId="22130"/>
    <cellStyle name="SAPBEXexcCritical6 2 3 2 2 2 3" xfId="32463"/>
    <cellStyle name="SAPBEXexcCritical6 2 3 2 2 3" xfId="6543"/>
    <cellStyle name="SAPBEXexcCritical6 2 3 2 2 4" xfId="16938"/>
    <cellStyle name="SAPBEXexcCritical6 2 3 2 2 5" xfId="27271"/>
    <cellStyle name="SAPBEXexcCritical6 2 3 2 3" xfId="2664"/>
    <cellStyle name="SAPBEXexcCritical6 2 3 2 3 2" xfId="12352"/>
    <cellStyle name="SAPBEXexcCritical6 2 3 2 3 2 2" xfId="22747"/>
    <cellStyle name="SAPBEXexcCritical6 2 3 2 3 2 3" xfId="33080"/>
    <cellStyle name="SAPBEXexcCritical6 2 3 2 3 3" xfId="7160"/>
    <cellStyle name="SAPBEXexcCritical6 2 3 2 3 4" xfId="17555"/>
    <cellStyle name="SAPBEXexcCritical6 2 3 2 3 5" xfId="27888"/>
    <cellStyle name="SAPBEXexcCritical6 2 3 2 4" xfId="3452"/>
    <cellStyle name="SAPBEXexcCritical6 2 3 2 4 2" xfId="13140"/>
    <cellStyle name="SAPBEXexcCritical6 2 3 2 4 2 2" xfId="23535"/>
    <cellStyle name="SAPBEXexcCritical6 2 3 2 4 2 3" xfId="33868"/>
    <cellStyle name="SAPBEXexcCritical6 2 3 2 4 3" xfId="7948"/>
    <cellStyle name="SAPBEXexcCritical6 2 3 2 4 4" xfId="18343"/>
    <cellStyle name="SAPBEXexcCritical6 2 3 2 4 5" xfId="28676"/>
    <cellStyle name="SAPBEXexcCritical6 2 3 2 5" xfId="4139"/>
    <cellStyle name="SAPBEXexcCritical6 2 3 2 5 2" xfId="13827"/>
    <cellStyle name="SAPBEXexcCritical6 2 3 2 5 2 2" xfId="24222"/>
    <cellStyle name="SAPBEXexcCritical6 2 3 2 5 2 3" xfId="34555"/>
    <cellStyle name="SAPBEXexcCritical6 2 3 2 5 3" xfId="8635"/>
    <cellStyle name="SAPBEXexcCritical6 2 3 2 5 4" xfId="19030"/>
    <cellStyle name="SAPBEXexcCritical6 2 3 2 5 5" xfId="29363"/>
    <cellStyle name="SAPBEXexcCritical6 2 3 2 6" xfId="4783"/>
    <cellStyle name="SAPBEXexcCritical6 2 3 2 6 2" xfId="14471"/>
    <cellStyle name="SAPBEXexcCritical6 2 3 2 6 2 2" xfId="24866"/>
    <cellStyle name="SAPBEXexcCritical6 2 3 2 6 2 3" xfId="35199"/>
    <cellStyle name="SAPBEXexcCritical6 2 3 2 6 3" xfId="9279"/>
    <cellStyle name="SAPBEXexcCritical6 2 3 2 6 4" xfId="19674"/>
    <cellStyle name="SAPBEXexcCritical6 2 3 2 6 5" xfId="30007"/>
    <cellStyle name="SAPBEXexcCritical6 2 3 2 7" xfId="5503"/>
    <cellStyle name="SAPBEXexcCritical6 2 3 2 7 2" xfId="15191"/>
    <cellStyle name="SAPBEXexcCritical6 2 3 2 7 2 2" xfId="25586"/>
    <cellStyle name="SAPBEXexcCritical6 2 3 2 7 2 3" xfId="35919"/>
    <cellStyle name="SAPBEXexcCritical6 2 3 2 7 3" xfId="9999"/>
    <cellStyle name="SAPBEXexcCritical6 2 3 2 7 4" xfId="20394"/>
    <cellStyle name="SAPBEXexcCritical6 2 3 2 7 5" xfId="30727"/>
    <cellStyle name="SAPBEXexcCritical6 2 3 2 8" xfId="10829"/>
    <cellStyle name="SAPBEXexcCritical6 2 3 2 8 2" xfId="21224"/>
    <cellStyle name="SAPBEXexcCritical6 2 3 2 8 3" xfId="31557"/>
    <cellStyle name="SAPBEXexcCritical6 2 3 2 9" xfId="16032"/>
    <cellStyle name="SAPBEXexcCritical6 2 3 3" xfId="1721"/>
    <cellStyle name="SAPBEXexcCritical6 2 3 3 2" xfId="11409"/>
    <cellStyle name="SAPBEXexcCritical6 2 3 3 2 2" xfId="21804"/>
    <cellStyle name="SAPBEXexcCritical6 2 3 3 2 3" xfId="32137"/>
    <cellStyle name="SAPBEXexcCritical6 2 3 3 3" xfId="6217"/>
    <cellStyle name="SAPBEXexcCritical6 2 3 3 4" xfId="16612"/>
    <cellStyle name="SAPBEXexcCritical6 2 3 3 5" xfId="26945"/>
    <cellStyle name="SAPBEXexcCritical6 2 3 4" xfId="2251"/>
    <cellStyle name="SAPBEXexcCritical6 2 3 4 2" xfId="11939"/>
    <cellStyle name="SAPBEXexcCritical6 2 3 4 2 2" xfId="22334"/>
    <cellStyle name="SAPBEXexcCritical6 2 3 4 2 3" xfId="32667"/>
    <cellStyle name="SAPBEXexcCritical6 2 3 4 3" xfId="6747"/>
    <cellStyle name="SAPBEXexcCritical6 2 3 4 4" xfId="17142"/>
    <cellStyle name="SAPBEXexcCritical6 2 3 4 5" xfId="27475"/>
    <cellStyle name="SAPBEXexcCritical6 2 3 5" xfId="3035"/>
    <cellStyle name="SAPBEXexcCritical6 2 3 5 2" xfId="12723"/>
    <cellStyle name="SAPBEXexcCritical6 2 3 5 2 2" xfId="23118"/>
    <cellStyle name="SAPBEXexcCritical6 2 3 5 2 3" xfId="33451"/>
    <cellStyle name="SAPBEXexcCritical6 2 3 5 3" xfId="7531"/>
    <cellStyle name="SAPBEXexcCritical6 2 3 5 4" xfId="17926"/>
    <cellStyle name="SAPBEXexcCritical6 2 3 5 5" xfId="28259"/>
    <cellStyle name="SAPBEXexcCritical6 2 3 6" xfId="3766"/>
    <cellStyle name="SAPBEXexcCritical6 2 3 6 2" xfId="13454"/>
    <cellStyle name="SAPBEXexcCritical6 2 3 6 2 2" xfId="23849"/>
    <cellStyle name="SAPBEXexcCritical6 2 3 6 2 3" xfId="34182"/>
    <cellStyle name="SAPBEXexcCritical6 2 3 6 3" xfId="8262"/>
    <cellStyle name="SAPBEXexcCritical6 2 3 6 4" xfId="18657"/>
    <cellStyle name="SAPBEXexcCritical6 2 3 6 5" xfId="28990"/>
    <cellStyle name="SAPBEXexcCritical6 2 3 7" xfId="4377"/>
    <cellStyle name="SAPBEXexcCritical6 2 3 7 2" xfId="14065"/>
    <cellStyle name="SAPBEXexcCritical6 2 3 7 2 2" xfId="24460"/>
    <cellStyle name="SAPBEXexcCritical6 2 3 7 2 3" xfId="34793"/>
    <cellStyle name="SAPBEXexcCritical6 2 3 7 3" xfId="8873"/>
    <cellStyle name="SAPBEXexcCritical6 2 3 7 4" xfId="19268"/>
    <cellStyle name="SAPBEXexcCritical6 2 3 7 5" xfId="29601"/>
    <cellStyle name="SAPBEXexcCritical6 2 3 8" xfId="5094"/>
    <cellStyle name="SAPBEXexcCritical6 2 3 8 2" xfId="14782"/>
    <cellStyle name="SAPBEXexcCritical6 2 3 8 2 2" xfId="25177"/>
    <cellStyle name="SAPBEXexcCritical6 2 3 8 2 3" xfId="35510"/>
    <cellStyle name="SAPBEXexcCritical6 2 3 8 3" xfId="9590"/>
    <cellStyle name="SAPBEXexcCritical6 2 3 8 4" xfId="19985"/>
    <cellStyle name="SAPBEXexcCritical6 2 3 8 5" xfId="30318"/>
    <cellStyle name="SAPBEXexcCritical6 2 3 9" xfId="10412"/>
    <cellStyle name="SAPBEXexcCritical6 2 3 9 2" xfId="20807"/>
    <cellStyle name="SAPBEXexcCritical6 2 3 9 3" xfId="31140"/>
    <cellStyle name="SAPBEXexcCritical6 2 4" xfId="756"/>
    <cellStyle name="SAPBEXexcCritical6 2 4 10" xfId="15650"/>
    <cellStyle name="SAPBEXexcCritical6 2 4 11" xfId="25998"/>
    <cellStyle name="SAPBEXexcCritical6 2 4 2" xfId="1173"/>
    <cellStyle name="SAPBEXexcCritical6 2 4 2 10" xfId="26399"/>
    <cellStyle name="SAPBEXexcCritical6 2 4 2 2" xfId="2079"/>
    <cellStyle name="SAPBEXexcCritical6 2 4 2 2 2" xfId="11767"/>
    <cellStyle name="SAPBEXexcCritical6 2 4 2 2 2 2" xfId="22162"/>
    <cellStyle name="SAPBEXexcCritical6 2 4 2 2 2 3" xfId="32495"/>
    <cellStyle name="SAPBEXexcCritical6 2 4 2 2 3" xfId="6575"/>
    <cellStyle name="SAPBEXexcCritical6 2 4 2 2 4" xfId="16970"/>
    <cellStyle name="SAPBEXexcCritical6 2 4 2 2 5" xfId="27303"/>
    <cellStyle name="SAPBEXexcCritical6 2 4 2 3" xfId="2696"/>
    <cellStyle name="SAPBEXexcCritical6 2 4 2 3 2" xfId="12384"/>
    <cellStyle name="SAPBEXexcCritical6 2 4 2 3 2 2" xfId="22779"/>
    <cellStyle name="SAPBEXexcCritical6 2 4 2 3 2 3" xfId="33112"/>
    <cellStyle name="SAPBEXexcCritical6 2 4 2 3 3" xfId="7192"/>
    <cellStyle name="SAPBEXexcCritical6 2 4 2 3 4" xfId="17587"/>
    <cellStyle name="SAPBEXexcCritical6 2 4 2 3 5" xfId="27920"/>
    <cellStyle name="SAPBEXexcCritical6 2 4 2 4" xfId="3484"/>
    <cellStyle name="SAPBEXexcCritical6 2 4 2 4 2" xfId="13172"/>
    <cellStyle name="SAPBEXexcCritical6 2 4 2 4 2 2" xfId="23567"/>
    <cellStyle name="SAPBEXexcCritical6 2 4 2 4 2 3" xfId="33900"/>
    <cellStyle name="SAPBEXexcCritical6 2 4 2 4 3" xfId="7980"/>
    <cellStyle name="SAPBEXexcCritical6 2 4 2 4 4" xfId="18375"/>
    <cellStyle name="SAPBEXexcCritical6 2 4 2 4 5" xfId="28708"/>
    <cellStyle name="SAPBEXexcCritical6 2 4 2 5" xfId="4171"/>
    <cellStyle name="SAPBEXexcCritical6 2 4 2 5 2" xfId="13859"/>
    <cellStyle name="SAPBEXexcCritical6 2 4 2 5 2 2" xfId="24254"/>
    <cellStyle name="SAPBEXexcCritical6 2 4 2 5 2 3" xfId="34587"/>
    <cellStyle name="SAPBEXexcCritical6 2 4 2 5 3" xfId="8667"/>
    <cellStyle name="SAPBEXexcCritical6 2 4 2 5 4" xfId="19062"/>
    <cellStyle name="SAPBEXexcCritical6 2 4 2 5 5" xfId="29395"/>
    <cellStyle name="SAPBEXexcCritical6 2 4 2 6" xfId="4815"/>
    <cellStyle name="SAPBEXexcCritical6 2 4 2 6 2" xfId="14503"/>
    <cellStyle name="SAPBEXexcCritical6 2 4 2 6 2 2" xfId="24898"/>
    <cellStyle name="SAPBEXexcCritical6 2 4 2 6 2 3" xfId="35231"/>
    <cellStyle name="SAPBEXexcCritical6 2 4 2 6 3" xfId="9311"/>
    <cellStyle name="SAPBEXexcCritical6 2 4 2 6 4" xfId="19706"/>
    <cellStyle name="SAPBEXexcCritical6 2 4 2 6 5" xfId="30039"/>
    <cellStyle name="SAPBEXexcCritical6 2 4 2 7" xfId="5535"/>
    <cellStyle name="SAPBEXexcCritical6 2 4 2 7 2" xfId="15223"/>
    <cellStyle name="SAPBEXexcCritical6 2 4 2 7 2 2" xfId="25618"/>
    <cellStyle name="SAPBEXexcCritical6 2 4 2 7 2 3" xfId="35951"/>
    <cellStyle name="SAPBEXexcCritical6 2 4 2 7 3" xfId="10031"/>
    <cellStyle name="SAPBEXexcCritical6 2 4 2 7 4" xfId="20426"/>
    <cellStyle name="SAPBEXexcCritical6 2 4 2 7 5" xfId="30759"/>
    <cellStyle name="SAPBEXexcCritical6 2 4 2 8" xfId="10861"/>
    <cellStyle name="SAPBEXexcCritical6 2 4 2 8 2" xfId="21256"/>
    <cellStyle name="SAPBEXexcCritical6 2 4 2 8 3" xfId="31589"/>
    <cellStyle name="SAPBEXexcCritical6 2 4 2 9" xfId="16064"/>
    <cellStyle name="SAPBEXexcCritical6 2 4 3" xfId="1753"/>
    <cellStyle name="SAPBEXexcCritical6 2 4 3 2" xfId="11441"/>
    <cellStyle name="SAPBEXexcCritical6 2 4 3 2 2" xfId="21836"/>
    <cellStyle name="SAPBEXexcCritical6 2 4 3 2 3" xfId="32169"/>
    <cellStyle name="SAPBEXexcCritical6 2 4 3 3" xfId="6249"/>
    <cellStyle name="SAPBEXexcCritical6 2 4 3 4" xfId="16644"/>
    <cellStyle name="SAPBEXexcCritical6 2 4 3 5" xfId="26977"/>
    <cellStyle name="SAPBEXexcCritical6 2 4 4" xfId="2283"/>
    <cellStyle name="SAPBEXexcCritical6 2 4 4 2" xfId="11971"/>
    <cellStyle name="SAPBEXexcCritical6 2 4 4 2 2" xfId="22366"/>
    <cellStyle name="SAPBEXexcCritical6 2 4 4 2 3" xfId="32699"/>
    <cellStyle name="SAPBEXexcCritical6 2 4 4 3" xfId="6779"/>
    <cellStyle name="SAPBEXexcCritical6 2 4 4 4" xfId="17174"/>
    <cellStyle name="SAPBEXexcCritical6 2 4 4 5" xfId="27507"/>
    <cellStyle name="SAPBEXexcCritical6 2 4 5" xfId="3067"/>
    <cellStyle name="SAPBEXexcCritical6 2 4 5 2" xfId="12755"/>
    <cellStyle name="SAPBEXexcCritical6 2 4 5 2 2" xfId="23150"/>
    <cellStyle name="SAPBEXexcCritical6 2 4 5 2 3" xfId="33483"/>
    <cellStyle name="SAPBEXexcCritical6 2 4 5 3" xfId="7563"/>
    <cellStyle name="SAPBEXexcCritical6 2 4 5 4" xfId="17958"/>
    <cellStyle name="SAPBEXexcCritical6 2 4 5 5" xfId="28291"/>
    <cellStyle name="SAPBEXexcCritical6 2 4 6" xfId="3798"/>
    <cellStyle name="SAPBEXexcCritical6 2 4 6 2" xfId="13486"/>
    <cellStyle name="SAPBEXexcCritical6 2 4 6 2 2" xfId="23881"/>
    <cellStyle name="SAPBEXexcCritical6 2 4 6 2 3" xfId="34214"/>
    <cellStyle name="SAPBEXexcCritical6 2 4 6 3" xfId="8294"/>
    <cellStyle name="SAPBEXexcCritical6 2 4 6 4" xfId="18689"/>
    <cellStyle name="SAPBEXexcCritical6 2 4 6 5" xfId="29022"/>
    <cellStyle name="SAPBEXexcCritical6 2 4 7" xfId="4409"/>
    <cellStyle name="SAPBEXexcCritical6 2 4 7 2" xfId="14097"/>
    <cellStyle name="SAPBEXexcCritical6 2 4 7 2 2" xfId="24492"/>
    <cellStyle name="SAPBEXexcCritical6 2 4 7 2 3" xfId="34825"/>
    <cellStyle name="SAPBEXexcCritical6 2 4 7 3" xfId="8905"/>
    <cellStyle name="SAPBEXexcCritical6 2 4 7 4" xfId="19300"/>
    <cellStyle name="SAPBEXexcCritical6 2 4 7 5" xfId="29633"/>
    <cellStyle name="SAPBEXexcCritical6 2 4 8" xfId="5126"/>
    <cellStyle name="SAPBEXexcCritical6 2 4 8 2" xfId="14814"/>
    <cellStyle name="SAPBEXexcCritical6 2 4 8 2 2" xfId="25209"/>
    <cellStyle name="SAPBEXexcCritical6 2 4 8 2 3" xfId="35542"/>
    <cellStyle name="SAPBEXexcCritical6 2 4 8 3" xfId="9622"/>
    <cellStyle name="SAPBEXexcCritical6 2 4 8 4" xfId="20017"/>
    <cellStyle name="SAPBEXexcCritical6 2 4 8 5" xfId="30350"/>
    <cellStyle name="SAPBEXexcCritical6 2 4 9" xfId="10444"/>
    <cellStyle name="SAPBEXexcCritical6 2 4 9 2" xfId="20839"/>
    <cellStyle name="SAPBEXexcCritical6 2 4 9 3" xfId="31172"/>
    <cellStyle name="SAPBEXexcCritical6 2 5" xfId="1012"/>
    <cellStyle name="SAPBEXexcCritical6 2 5 2" xfId="2538"/>
    <cellStyle name="SAPBEXexcCritical6 2 5 2 2" xfId="12226"/>
    <cellStyle name="SAPBEXexcCritical6 2 5 2 2 2" xfId="22621"/>
    <cellStyle name="SAPBEXexcCritical6 2 5 2 2 3" xfId="32954"/>
    <cellStyle name="SAPBEXexcCritical6 2 5 2 3" xfId="7034"/>
    <cellStyle name="SAPBEXexcCritical6 2 5 2 4" xfId="17429"/>
    <cellStyle name="SAPBEXexcCritical6 2 5 2 5" xfId="27762"/>
    <cellStyle name="SAPBEXexcCritical6 2 5 3" xfId="3323"/>
    <cellStyle name="SAPBEXexcCritical6 2 5 3 2" xfId="13011"/>
    <cellStyle name="SAPBEXexcCritical6 2 5 3 2 2" xfId="23406"/>
    <cellStyle name="SAPBEXexcCritical6 2 5 3 2 3" xfId="33739"/>
    <cellStyle name="SAPBEXexcCritical6 2 5 3 3" xfId="7819"/>
    <cellStyle name="SAPBEXexcCritical6 2 5 3 4" xfId="18214"/>
    <cellStyle name="SAPBEXexcCritical6 2 5 3 5" xfId="28547"/>
    <cellStyle name="SAPBEXexcCritical6 2 5 4" xfId="4664"/>
    <cellStyle name="SAPBEXexcCritical6 2 5 4 2" xfId="14352"/>
    <cellStyle name="SAPBEXexcCritical6 2 5 4 2 2" xfId="24747"/>
    <cellStyle name="SAPBEXexcCritical6 2 5 4 2 3" xfId="35080"/>
    <cellStyle name="SAPBEXexcCritical6 2 5 4 3" xfId="9160"/>
    <cellStyle name="SAPBEXexcCritical6 2 5 4 4" xfId="19555"/>
    <cellStyle name="SAPBEXexcCritical6 2 5 4 5" xfId="29888"/>
    <cellStyle name="SAPBEXexcCritical6 2 5 5" xfId="5382"/>
    <cellStyle name="SAPBEXexcCritical6 2 5 5 2" xfId="15070"/>
    <cellStyle name="SAPBEXexcCritical6 2 5 5 2 2" xfId="25465"/>
    <cellStyle name="SAPBEXexcCritical6 2 5 5 2 3" xfId="35798"/>
    <cellStyle name="SAPBEXexcCritical6 2 5 5 3" xfId="9878"/>
    <cellStyle name="SAPBEXexcCritical6 2 5 5 4" xfId="20273"/>
    <cellStyle name="SAPBEXexcCritical6 2 5 5 5" xfId="30606"/>
    <cellStyle name="SAPBEXexcCritical6 2 5 6" xfId="10700"/>
    <cellStyle name="SAPBEXexcCritical6 2 5 6 2" xfId="21095"/>
    <cellStyle name="SAPBEXexcCritical6 2 5 6 3" xfId="31428"/>
    <cellStyle name="SAPBEXexcCritical6 2 5 7" xfId="5750"/>
    <cellStyle name="SAPBEXexcCritical6 2 5 8" xfId="15905"/>
    <cellStyle name="SAPBEXexcCritical6 2 5 9" xfId="26244"/>
    <cellStyle name="SAPBEXexcCritical6 2 6" xfId="1462"/>
    <cellStyle name="SAPBEXexcCritical6 2 6 2" xfId="11150"/>
    <cellStyle name="SAPBEXexcCritical6 2 6 2 2" xfId="21545"/>
    <cellStyle name="SAPBEXexcCritical6 2 6 2 3" xfId="31878"/>
    <cellStyle name="SAPBEXexcCritical6 2 6 3" xfId="5958"/>
    <cellStyle name="SAPBEXexcCritical6 2 6 4" xfId="16353"/>
    <cellStyle name="SAPBEXexcCritical6 2 6 5" xfId="26686"/>
    <cellStyle name="SAPBEXexcCritical6 2 7" xfId="1546"/>
    <cellStyle name="SAPBEXexcCritical6 2 7 2" xfId="11234"/>
    <cellStyle name="SAPBEXexcCritical6 2 7 2 2" xfId="21629"/>
    <cellStyle name="SAPBEXexcCritical6 2 7 2 3" xfId="31962"/>
    <cellStyle name="SAPBEXexcCritical6 2 7 3" xfId="6042"/>
    <cellStyle name="SAPBEXexcCritical6 2 7 4" xfId="16437"/>
    <cellStyle name="SAPBEXexcCritical6 2 7 5" xfId="26770"/>
    <cellStyle name="SAPBEXexcCritical6 2 8" xfId="10225"/>
    <cellStyle name="SAPBEXexcCritical6 2 8 2" xfId="20620"/>
    <cellStyle name="SAPBEXexcCritical6 2 8 3" xfId="30953"/>
    <cellStyle name="SAPBEXexcCritical6 2 9" xfId="15438"/>
    <cellStyle name="SAPBEXexcCritical6 3" xfId="580"/>
    <cellStyle name="SAPBEXexcCritical6 3 10" xfId="10268"/>
    <cellStyle name="SAPBEXexcCritical6 3 10 2" xfId="20663"/>
    <cellStyle name="SAPBEXexcCritical6 3 10 3" xfId="30996"/>
    <cellStyle name="SAPBEXexcCritical6 3 11" xfId="15477"/>
    <cellStyle name="SAPBEXexcCritical6 3 12" xfId="25828"/>
    <cellStyle name="SAPBEXexcCritical6 3 2" xfId="826"/>
    <cellStyle name="SAPBEXexcCritical6 3 2 10" xfId="15719"/>
    <cellStyle name="SAPBEXexcCritical6 3 2 11" xfId="26062"/>
    <cellStyle name="SAPBEXexcCritical6 3 2 2" xfId="1238"/>
    <cellStyle name="SAPBEXexcCritical6 3 2 2 10" xfId="26462"/>
    <cellStyle name="SAPBEXexcCritical6 3 2 2 2" xfId="2142"/>
    <cellStyle name="SAPBEXexcCritical6 3 2 2 2 2" xfId="11830"/>
    <cellStyle name="SAPBEXexcCritical6 3 2 2 2 2 2" xfId="22225"/>
    <cellStyle name="SAPBEXexcCritical6 3 2 2 2 2 3" xfId="32558"/>
    <cellStyle name="SAPBEXexcCritical6 3 2 2 2 3" xfId="6638"/>
    <cellStyle name="SAPBEXexcCritical6 3 2 2 2 4" xfId="17033"/>
    <cellStyle name="SAPBEXexcCritical6 3 2 2 2 5" xfId="27366"/>
    <cellStyle name="SAPBEXexcCritical6 3 2 2 3" xfId="2761"/>
    <cellStyle name="SAPBEXexcCritical6 3 2 2 3 2" xfId="12449"/>
    <cellStyle name="SAPBEXexcCritical6 3 2 2 3 2 2" xfId="22844"/>
    <cellStyle name="SAPBEXexcCritical6 3 2 2 3 2 3" xfId="33177"/>
    <cellStyle name="SAPBEXexcCritical6 3 2 2 3 3" xfId="7257"/>
    <cellStyle name="SAPBEXexcCritical6 3 2 2 3 4" xfId="17652"/>
    <cellStyle name="SAPBEXexcCritical6 3 2 2 3 5" xfId="27985"/>
    <cellStyle name="SAPBEXexcCritical6 3 2 2 4" xfId="3549"/>
    <cellStyle name="SAPBEXexcCritical6 3 2 2 4 2" xfId="13237"/>
    <cellStyle name="SAPBEXexcCritical6 3 2 2 4 2 2" xfId="23632"/>
    <cellStyle name="SAPBEXexcCritical6 3 2 2 4 2 3" xfId="33965"/>
    <cellStyle name="SAPBEXexcCritical6 3 2 2 4 3" xfId="8045"/>
    <cellStyle name="SAPBEXexcCritical6 3 2 2 4 4" xfId="18440"/>
    <cellStyle name="SAPBEXexcCritical6 3 2 2 4 5" xfId="28773"/>
    <cellStyle name="SAPBEXexcCritical6 3 2 2 5" xfId="4236"/>
    <cellStyle name="SAPBEXexcCritical6 3 2 2 5 2" xfId="13924"/>
    <cellStyle name="SAPBEXexcCritical6 3 2 2 5 2 2" xfId="24319"/>
    <cellStyle name="SAPBEXexcCritical6 3 2 2 5 2 3" xfId="34652"/>
    <cellStyle name="SAPBEXexcCritical6 3 2 2 5 3" xfId="8732"/>
    <cellStyle name="SAPBEXexcCritical6 3 2 2 5 4" xfId="19127"/>
    <cellStyle name="SAPBEXexcCritical6 3 2 2 5 5" xfId="29460"/>
    <cellStyle name="SAPBEXexcCritical6 3 2 2 6" xfId="4880"/>
    <cellStyle name="SAPBEXexcCritical6 3 2 2 6 2" xfId="14568"/>
    <cellStyle name="SAPBEXexcCritical6 3 2 2 6 2 2" xfId="24963"/>
    <cellStyle name="SAPBEXexcCritical6 3 2 2 6 2 3" xfId="35296"/>
    <cellStyle name="SAPBEXexcCritical6 3 2 2 6 3" xfId="9376"/>
    <cellStyle name="SAPBEXexcCritical6 3 2 2 6 4" xfId="19771"/>
    <cellStyle name="SAPBEXexcCritical6 3 2 2 6 5" xfId="30104"/>
    <cellStyle name="SAPBEXexcCritical6 3 2 2 7" xfId="5600"/>
    <cellStyle name="SAPBEXexcCritical6 3 2 2 7 2" xfId="15288"/>
    <cellStyle name="SAPBEXexcCritical6 3 2 2 7 2 2" xfId="25683"/>
    <cellStyle name="SAPBEXexcCritical6 3 2 2 7 2 3" xfId="36016"/>
    <cellStyle name="SAPBEXexcCritical6 3 2 2 7 3" xfId="10096"/>
    <cellStyle name="SAPBEXexcCritical6 3 2 2 7 4" xfId="20491"/>
    <cellStyle name="SAPBEXexcCritical6 3 2 2 7 5" xfId="30824"/>
    <cellStyle name="SAPBEXexcCritical6 3 2 2 8" xfId="10926"/>
    <cellStyle name="SAPBEXexcCritical6 3 2 2 8 2" xfId="21321"/>
    <cellStyle name="SAPBEXexcCritical6 3 2 2 8 3" xfId="31654"/>
    <cellStyle name="SAPBEXexcCritical6 3 2 2 9" xfId="16129"/>
    <cellStyle name="SAPBEXexcCritical6 3 2 3" xfId="1816"/>
    <cellStyle name="SAPBEXexcCritical6 3 2 3 2" xfId="11504"/>
    <cellStyle name="SAPBEXexcCritical6 3 2 3 2 2" xfId="21899"/>
    <cellStyle name="SAPBEXexcCritical6 3 2 3 2 3" xfId="32232"/>
    <cellStyle name="SAPBEXexcCritical6 3 2 3 3" xfId="6312"/>
    <cellStyle name="SAPBEXexcCritical6 3 2 3 4" xfId="16707"/>
    <cellStyle name="SAPBEXexcCritical6 3 2 3 5" xfId="27040"/>
    <cellStyle name="SAPBEXexcCritical6 3 2 4" xfId="2352"/>
    <cellStyle name="SAPBEXexcCritical6 3 2 4 2" xfId="12040"/>
    <cellStyle name="SAPBEXexcCritical6 3 2 4 2 2" xfId="22435"/>
    <cellStyle name="SAPBEXexcCritical6 3 2 4 2 3" xfId="32768"/>
    <cellStyle name="SAPBEXexcCritical6 3 2 4 3" xfId="6848"/>
    <cellStyle name="SAPBEXexcCritical6 3 2 4 4" xfId="17243"/>
    <cellStyle name="SAPBEXexcCritical6 3 2 4 5" xfId="27576"/>
    <cellStyle name="SAPBEXexcCritical6 3 2 5" xfId="3137"/>
    <cellStyle name="SAPBEXexcCritical6 3 2 5 2" xfId="12825"/>
    <cellStyle name="SAPBEXexcCritical6 3 2 5 2 2" xfId="23220"/>
    <cellStyle name="SAPBEXexcCritical6 3 2 5 2 3" xfId="33553"/>
    <cellStyle name="SAPBEXexcCritical6 3 2 5 3" xfId="7633"/>
    <cellStyle name="SAPBEXexcCritical6 3 2 5 4" xfId="18028"/>
    <cellStyle name="SAPBEXexcCritical6 3 2 5 5" xfId="28361"/>
    <cellStyle name="SAPBEXexcCritical6 3 2 6" xfId="3867"/>
    <cellStyle name="SAPBEXexcCritical6 3 2 6 2" xfId="13555"/>
    <cellStyle name="SAPBEXexcCritical6 3 2 6 2 2" xfId="23950"/>
    <cellStyle name="SAPBEXexcCritical6 3 2 6 2 3" xfId="34283"/>
    <cellStyle name="SAPBEXexcCritical6 3 2 6 3" xfId="8363"/>
    <cellStyle name="SAPBEXexcCritical6 3 2 6 4" xfId="18758"/>
    <cellStyle name="SAPBEXexcCritical6 3 2 6 5" xfId="29091"/>
    <cellStyle name="SAPBEXexcCritical6 3 2 7" xfId="4478"/>
    <cellStyle name="SAPBEXexcCritical6 3 2 7 2" xfId="14166"/>
    <cellStyle name="SAPBEXexcCritical6 3 2 7 2 2" xfId="24561"/>
    <cellStyle name="SAPBEXexcCritical6 3 2 7 2 3" xfId="34894"/>
    <cellStyle name="SAPBEXexcCritical6 3 2 7 3" xfId="8974"/>
    <cellStyle name="SAPBEXexcCritical6 3 2 7 4" xfId="19369"/>
    <cellStyle name="SAPBEXexcCritical6 3 2 7 5" xfId="29702"/>
    <cellStyle name="SAPBEXexcCritical6 3 2 8" xfId="5196"/>
    <cellStyle name="SAPBEXexcCritical6 3 2 8 2" xfId="14884"/>
    <cellStyle name="SAPBEXexcCritical6 3 2 8 2 2" xfId="25279"/>
    <cellStyle name="SAPBEXexcCritical6 3 2 8 2 3" xfId="35612"/>
    <cellStyle name="SAPBEXexcCritical6 3 2 8 3" xfId="9692"/>
    <cellStyle name="SAPBEXexcCritical6 3 2 8 4" xfId="20087"/>
    <cellStyle name="SAPBEXexcCritical6 3 2 8 5" xfId="30420"/>
    <cellStyle name="SAPBEXexcCritical6 3 2 9" xfId="10514"/>
    <cellStyle name="SAPBEXexcCritical6 3 2 9 2" xfId="20909"/>
    <cellStyle name="SAPBEXexcCritical6 3 2 9 3" xfId="31242"/>
    <cellStyle name="SAPBEXexcCritical6 3 3" xfId="914"/>
    <cellStyle name="SAPBEXexcCritical6 3 3 10" xfId="26146"/>
    <cellStyle name="SAPBEXexcCritical6 3 3 2" xfId="1900"/>
    <cellStyle name="SAPBEXexcCritical6 3 3 2 2" xfId="11588"/>
    <cellStyle name="SAPBEXexcCritical6 3 3 2 2 2" xfId="21983"/>
    <cellStyle name="SAPBEXexcCritical6 3 3 2 2 3" xfId="32316"/>
    <cellStyle name="SAPBEXexcCritical6 3 3 2 3" xfId="6396"/>
    <cellStyle name="SAPBEXexcCritical6 3 3 2 4" xfId="16791"/>
    <cellStyle name="SAPBEXexcCritical6 3 3 2 5" xfId="27124"/>
    <cellStyle name="SAPBEXexcCritical6 3 3 3" xfId="2440"/>
    <cellStyle name="SAPBEXexcCritical6 3 3 3 2" xfId="12128"/>
    <cellStyle name="SAPBEXexcCritical6 3 3 3 2 2" xfId="22523"/>
    <cellStyle name="SAPBEXexcCritical6 3 3 3 2 3" xfId="32856"/>
    <cellStyle name="SAPBEXexcCritical6 3 3 3 3" xfId="6936"/>
    <cellStyle name="SAPBEXexcCritical6 3 3 3 4" xfId="17331"/>
    <cellStyle name="SAPBEXexcCritical6 3 3 3 5" xfId="27664"/>
    <cellStyle name="SAPBEXexcCritical6 3 3 4" xfId="3225"/>
    <cellStyle name="SAPBEXexcCritical6 3 3 4 2" xfId="12913"/>
    <cellStyle name="SAPBEXexcCritical6 3 3 4 2 2" xfId="23308"/>
    <cellStyle name="SAPBEXexcCritical6 3 3 4 2 3" xfId="33641"/>
    <cellStyle name="SAPBEXexcCritical6 3 3 4 3" xfId="7721"/>
    <cellStyle name="SAPBEXexcCritical6 3 3 4 4" xfId="18116"/>
    <cellStyle name="SAPBEXexcCritical6 3 3 4 5" xfId="28449"/>
    <cellStyle name="SAPBEXexcCritical6 3 3 5" xfId="3955"/>
    <cellStyle name="SAPBEXexcCritical6 3 3 5 2" xfId="13643"/>
    <cellStyle name="SAPBEXexcCritical6 3 3 5 2 2" xfId="24038"/>
    <cellStyle name="SAPBEXexcCritical6 3 3 5 2 3" xfId="34371"/>
    <cellStyle name="SAPBEXexcCritical6 3 3 5 3" xfId="8451"/>
    <cellStyle name="SAPBEXexcCritical6 3 3 5 4" xfId="18846"/>
    <cellStyle name="SAPBEXexcCritical6 3 3 5 5" xfId="29179"/>
    <cellStyle name="SAPBEXexcCritical6 3 3 6" xfId="4566"/>
    <cellStyle name="SAPBEXexcCritical6 3 3 6 2" xfId="14254"/>
    <cellStyle name="SAPBEXexcCritical6 3 3 6 2 2" xfId="24649"/>
    <cellStyle name="SAPBEXexcCritical6 3 3 6 2 3" xfId="34982"/>
    <cellStyle name="SAPBEXexcCritical6 3 3 6 3" xfId="9062"/>
    <cellStyle name="SAPBEXexcCritical6 3 3 6 4" xfId="19457"/>
    <cellStyle name="SAPBEXexcCritical6 3 3 6 5" xfId="29790"/>
    <cellStyle name="SAPBEXexcCritical6 3 3 7" xfId="5284"/>
    <cellStyle name="SAPBEXexcCritical6 3 3 7 2" xfId="14972"/>
    <cellStyle name="SAPBEXexcCritical6 3 3 7 2 2" xfId="25367"/>
    <cellStyle name="SAPBEXexcCritical6 3 3 7 2 3" xfId="35700"/>
    <cellStyle name="SAPBEXexcCritical6 3 3 7 3" xfId="9780"/>
    <cellStyle name="SAPBEXexcCritical6 3 3 7 4" xfId="20175"/>
    <cellStyle name="SAPBEXexcCritical6 3 3 7 5" xfId="30508"/>
    <cellStyle name="SAPBEXexcCritical6 3 3 8" xfId="10602"/>
    <cellStyle name="SAPBEXexcCritical6 3 3 8 2" xfId="20997"/>
    <cellStyle name="SAPBEXexcCritical6 3 3 8 3" xfId="31330"/>
    <cellStyle name="SAPBEXexcCritical6 3 3 9" xfId="15807"/>
    <cellStyle name="SAPBEXexcCritical6 3 4" xfId="1588"/>
    <cellStyle name="SAPBEXexcCritical6 3 4 2" xfId="11276"/>
    <cellStyle name="SAPBEXexcCritical6 3 4 2 2" xfId="21671"/>
    <cellStyle name="SAPBEXexcCritical6 3 4 2 3" xfId="32004"/>
    <cellStyle name="SAPBEXexcCritical6 3 4 3" xfId="6084"/>
    <cellStyle name="SAPBEXexcCritical6 3 4 4" xfId="16479"/>
    <cellStyle name="SAPBEXexcCritical6 3 4 5" xfId="26812"/>
    <cellStyle name="SAPBEXexcCritical6 3 5" xfId="1419"/>
    <cellStyle name="SAPBEXexcCritical6 3 5 2" xfId="11107"/>
    <cellStyle name="SAPBEXexcCritical6 3 5 2 2" xfId="21502"/>
    <cellStyle name="SAPBEXexcCritical6 3 5 2 3" xfId="31835"/>
    <cellStyle name="SAPBEXexcCritical6 3 5 3" xfId="5915"/>
    <cellStyle name="SAPBEXexcCritical6 3 5 4" xfId="16310"/>
    <cellStyle name="SAPBEXexcCritical6 3 5 5" xfId="26643"/>
    <cellStyle name="SAPBEXexcCritical6 3 6" xfId="2891"/>
    <cellStyle name="SAPBEXexcCritical6 3 6 2" xfId="12579"/>
    <cellStyle name="SAPBEXexcCritical6 3 6 2 2" xfId="22974"/>
    <cellStyle name="SAPBEXexcCritical6 3 6 2 3" xfId="33307"/>
    <cellStyle name="SAPBEXexcCritical6 3 6 3" xfId="7387"/>
    <cellStyle name="SAPBEXexcCritical6 3 6 4" xfId="17782"/>
    <cellStyle name="SAPBEXexcCritical6 3 6 5" xfId="28115"/>
    <cellStyle name="SAPBEXexcCritical6 3 7" xfId="3625"/>
    <cellStyle name="SAPBEXexcCritical6 3 7 2" xfId="13313"/>
    <cellStyle name="SAPBEXexcCritical6 3 7 2 2" xfId="23708"/>
    <cellStyle name="SAPBEXexcCritical6 3 7 2 3" xfId="34041"/>
    <cellStyle name="SAPBEXexcCritical6 3 7 3" xfId="8121"/>
    <cellStyle name="SAPBEXexcCritical6 3 7 4" xfId="18516"/>
    <cellStyle name="SAPBEXexcCritical6 3 7 5" xfId="28849"/>
    <cellStyle name="SAPBEXexcCritical6 3 8" xfId="2852"/>
    <cellStyle name="SAPBEXexcCritical6 3 8 2" xfId="12540"/>
    <cellStyle name="SAPBEXexcCritical6 3 8 2 2" xfId="22935"/>
    <cellStyle name="SAPBEXexcCritical6 3 8 2 3" xfId="33268"/>
    <cellStyle name="SAPBEXexcCritical6 3 8 3" xfId="7348"/>
    <cellStyle name="SAPBEXexcCritical6 3 8 4" xfId="17743"/>
    <cellStyle name="SAPBEXexcCritical6 3 8 5" xfId="28076"/>
    <cellStyle name="SAPBEXexcCritical6 3 9" xfId="4024"/>
    <cellStyle name="SAPBEXexcCritical6 3 9 2" xfId="13712"/>
    <cellStyle name="SAPBEXexcCritical6 3 9 2 2" xfId="24107"/>
    <cellStyle name="SAPBEXexcCritical6 3 9 2 3" xfId="34440"/>
    <cellStyle name="SAPBEXexcCritical6 3 9 3" xfId="8520"/>
    <cellStyle name="SAPBEXexcCritical6 3 9 4" xfId="18915"/>
    <cellStyle name="SAPBEXexcCritical6 3 9 5" xfId="29248"/>
    <cellStyle name="SAPBEXexcCritical6 4" xfId="669"/>
    <cellStyle name="SAPBEXexcCritical6 4 10" xfId="15564"/>
    <cellStyle name="SAPBEXexcCritical6 4 11" xfId="25911"/>
    <cellStyle name="SAPBEXexcCritical6 4 2" xfId="1086"/>
    <cellStyle name="SAPBEXexcCritical6 4 2 10" xfId="26312"/>
    <cellStyle name="SAPBEXexcCritical6 4 2 2" xfId="1993"/>
    <cellStyle name="SAPBEXexcCritical6 4 2 2 2" xfId="11681"/>
    <cellStyle name="SAPBEXexcCritical6 4 2 2 2 2" xfId="22076"/>
    <cellStyle name="SAPBEXexcCritical6 4 2 2 2 3" xfId="32409"/>
    <cellStyle name="SAPBEXexcCritical6 4 2 2 3" xfId="6489"/>
    <cellStyle name="SAPBEXexcCritical6 4 2 2 4" xfId="16884"/>
    <cellStyle name="SAPBEXexcCritical6 4 2 2 5" xfId="27217"/>
    <cellStyle name="SAPBEXexcCritical6 4 2 3" xfId="2610"/>
    <cellStyle name="SAPBEXexcCritical6 4 2 3 2" xfId="12298"/>
    <cellStyle name="SAPBEXexcCritical6 4 2 3 2 2" xfId="22693"/>
    <cellStyle name="SAPBEXexcCritical6 4 2 3 2 3" xfId="33026"/>
    <cellStyle name="SAPBEXexcCritical6 4 2 3 3" xfId="7106"/>
    <cellStyle name="SAPBEXexcCritical6 4 2 3 4" xfId="17501"/>
    <cellStyle name="SAPBEXexcCritical6 4 2 3 5" xfId="27834"/>
    <cellStyle name="SAPBEXexcCritical6 4 2 4" xfId="3397"/>
    <cellStyle name="SAPBEXexcCritical6 4 2 4 2" xfId="13085"/>
    <cellStyle name="SAPBEXexcCritical6 4 2 4 2 2" xfId="23480"/>
    <cellStyle name="SAPBEXexcCritical6 4 2 4 2 3" xfId="33813"/>
    <cellStyle name="SAPBEXexcCritical6 4 2 4 3" xfId="7893"/>
    <cellStyle name="SAPBEXexcCritical6 4 2 4 4" xfId="18288"/>
    <cellStyle name="SAPBEXexcCritical6 4 2 4 5" xfId="28621"/>
    <cellStyle name="SAPBEXexcCritical6 4 2 5" xfId="4085"/>
    <cellStyle name="SAPBEXexcCritical6 4 2 5 2" xfId="13773"/>
    <cellStyle name="SAPBEXexcCritical6 4 2 5 2 2" xfId="24168"/>
    <cellStyle name="SAPBEXexcCritical6 4 2 5 2 3" xfId="34501"/>
    <cellStyle name="SAPBEXexcCritical6 4 2 5 3" xfId="8581"/>
    <cellStyle name="SAPBEXexcCritical6 4 2 5 4" xfId="18976"/>
    <cellStyle name="SAPBEXexcCritical6 4 2 5 5" xfId="29309"/>
    <cellStyle name="SAPBEXexcCritical6 4 2 6" xfId="4729"/>
    <cellStyle name="SAPBEXexcCritical6 4 2 6 2" xfId="14417"/>
    <cellStyle name="SAPBEXexcCritical6 4 2 6 2 2" xfId="24812"/>
    <cellStyle name="SAPBEXexcCritical6 4 2 6 2 3" xfId="35145"/>
    <cellStyle name="SAPBEXexcCritical6 4 2 6 3" xfId="9225"/>
    <cellStyle name="SAPBEXexcCritical6 4 2 6 4" xfId="19620"/>
    <cellStyle name="SAPBEXexcCritical6 4 2 6 5" xfId="29953"/>
    <cellStyle name="SAPBEXexcCritical6 4 2 7" xfId="5448"/>
    <cellStyle name="SAPBEXexcCritical6 4 2 7 2" xfId="15136"/>
    <cellStyle name="SAPBEXexcCritical6 4 2 7 2 2" xfId="25531"/>
    <cellStyle name="SAPBEXexcCritical6 4 2 7 2 3" xfId="35864"/>
    <cellStyle name="SAPBEXexcCritical6 4 2 7 3" xfId="9944"/>
    <cellStyle name="SAPBEXexcCritical6 4 2 7 4" xfId="20339"/>
    <cellStyle name="SAPBEXexcCritical6 4 2 7 5" xfId="30672"/>
    <cellStyle name="SAPBEXexcCritical6 4 2 8" xfId="10774"/>
    <cellStyle name="SAPBEXexcCritical6 4 2 8 2" xfId="21169"/>
    <cellStyle name="SAPBEXexcCritical6 4 2 8 3" xfId="31502"/>
    <cellStyle name="SAPBEXexcCritical6 4 2 9" xfId="15978"/>
    <cellStyle name="SAPBEXexcCritical6 4 3" xfId="1667"/>
    <cellStyle name="SAPBEXexcCritical6 4 3 2" xfId="11355"/>
    <cellStyle name="SAPBEXexcCritical6 4 3 2 2" xfId="21750"/>
    <cellStyle name="SAPBEXexcCritical6 4 3 2 3" xfId="32083"/>
    <cellStyle name="SAPBEXexcCritical6 4 3 3" xfId="6163"/>
    <cellStyle name="SAPBEXexcCritical6 4 3 4" xfId="16558"/>
    <cellStyle name="SAPBEXexcCritical6 4 3 5" xfId="26891"/>
    <cellStyle name="SAPBEXexcCritical6 4 4" xfId="1332"/>
    <cellStyle name="SAPBEXexcCritical6 4 4 2" xfId="11020"/>
    <cellStyle name="SAPBEXexcCritical6 4 4 2 2" xfId="21415"/>
    <cellStyle name="SAPBEXexcCritical6 4 4 2 3" xfId="31748"/>
    <cellStyle name="SAPBEXexcCritical6 4 4 3" xfId="5828"/>
    <cellStyle name="SAPBEXexcCritical6 4 4 4" xfId="16223"/>
    <cellStyle name="SAPBEXexcCritical6 4 4 5" xfId="26556"/>
    <cellStyle name="SAPBEXexcCritical6 4 5" xfId="2980"/>
    <cellStyle name="SAPBEXexcCritical6 4 5 2" xfId="12668"/>
    <cellStyle name="SAPBEXexcCritical6 4 5 2 2" xfId="23063"/>
    <cellStyle name="SAPBEXexcCritical6 4 5 2 3" xfId="33396"/>
    <cellStyle name="SAPBEXexcCritical6 4 5 3" xfId="7476"/>
    <cellStyle name="SAPBEXexcCritical6 4 5 4" xfId="17871"/>
    <cellStyle name="SAPBEXexcCritical6 4 5 5" xfId="28204"/>
    <cellStyle name="SAPBEXexcCritical6 4 6" xfId="3712"/>
    <cellStyle name="SAPBEXexcCritical6 4 6 2" xfId="13400"/>
    <cellStyle name="SAPBEXexcCritical6 4 6 2 2" xfId="23795"/>
    <cellStyle name="SAPBEXexcCritical6 4 6 2 3" xfId="34128"/>
    <cellStyle name="SAPBEXexcCritical6 4 6 3" xfId="8208"/>
    <cellStyle name="SAPBEXexcCritical6 4 6 4" xfId="18603"/>
    <cellStyle name="SAPBEXexcCritical6 4 6 5" xfId="28936"/>
    <cellStyle name="SAPBEXexcCritical6 4 7" xfId="4323"/>
    <cellStyle name="SAPBEXexcCritical6 4 7 2" xfId="14011"/>
    <cellStyle name="SAPBEXexcCritical6 4 7 2 2" xfId="24406"/>
    <cellStyle name="SAPBEXexcCritical6 4 7 2 3" xfId="34739"/>
    <cellStyle name="SAPBEXexcCritical6 4 7 3" xfId="8819"/>
    <cellStyle name="SAPBEXexcCritical6 4 7 4" xfId="19214"/>
    <cellStyle name="SAPBEXexcCritical6 4 7 5" xfId="29547"/>
    <cellStyle name="SAPBEXexcCritical6 4 8" xfId="5039"/>
    <cellStyle name="SAPBEXexcCritical6 4 8 2" xfId="14727"/>
    <cellStyle name="SAPBEXexcCritical6 4 8 2 2" xfId="25122"/>
    <cellStyle name="SAPBEXexcCritical6 4 8 2 3" xfId="35455"/>
    <cellStyle name="SAPBEXexcCritical6 4 8 3" xfId="9535"/>
    <cellStyle name="SAPBEXexcCritical6 4 8 4" xfId="19930"/>
    <cellStyle name="SAPBEXexcCritical6 4 8 5" xfId="30263"/>
    <cellStyle name="SAPBEXexcCritical6 4 9" xfId="10357"/>
    <cellStyle name="SAPBEXexcCritical6 4 9 2" xfId="20752"/>
    <cellStyle name="SAPBEXexcCritical6 4 9 3" xfId="31085"/>
    <cellStyle name="SAPBEXexcCritical6 5" xfId="762"/>
    <cellStyle name="SAPBEXexcCritical6 5 10" xfId="15656"/>
    <cellStyle name="SAPBEXexcCritical6 5 11" xfId="26004"/>
    <cellStyle name="SAPBEXexcCritical6 5 2" xfId="1179"/>
    <cellStyle name="SAPBEXexcCritical6 5 2 10" xfId="26405"/>
    <cellStyle name="SAPBEXexcCritical6 5 2 2" xfId="2085"/>
    <cellStyle name="SAPBEXexcCritical6 5 2 2 2" xfId="11773"/>
    <cellStyle name="SAPBEXexcCritical6 5 2 2 2 2" xfId="22168"/>
    <cellStyle name="SAPBEXexcCritical6 5 2 2 2 3" xfId="32501"/>
    <cellStyle name="SAPBEXexcCritical6 5 2 2 3" xfId="6581"/>
    <cellStyle name="SAPBEXexcCritical6 5 2 2 4" xfId="16976"/>
    <cellStyle name="SAPBEXexcCritical6 5 2 2 5" xfId="27309"/>
    <cellStyle name="SAPBEXexcCritical6 5 2 3" xfId="2702"/>
    <cellStyle name="SAPBEXexcCritical6 5 2 3 2" xfId="12390"/>
    <cellStyle name="SAPBEXexcCritical6 5 2 3 2 2" xfId="22785"/>
    <cellStyle name="SAPBEXexcCritical6 5 2 3 2 3" xfId="33118"/>
    <cellStyle name="SAPBEXexcCritical6 5 2 3 3" xfId="7198"/>
    <cellStyle name="SAPBEXexcCritical6 5 2 3 4" xfId="17593"/>
    <cellStyle name="SAPBEXexcCritical6 5 2 3 5" xfId="27926"/>
    <cellStyle name="SAPBEXexcCritical6 5 2 4" xfId="3490"/>
    <cellStyle name="SAPBEXexcCritical6 5 2 4 2" xfId="13178"/>
    <cellStyle name="SAPBEXexcCritical6 5 2 4 2 2" xfId="23573"/>
    <cellStyle name="SAPBEXexcCritical6 5 2 4 2 3" xfId="33906"/>
    <cellStyle name="SAPBEXexcCritical6 5 2 4 3" xfId="7986"/>
    <cellStyle name="SAPBEXexcCritical6 5 2 4 4" xfId="18381"/>
    <cellStyle name="SAPBEXexcCritical6 5 2 4 5" xfId="28714"/>
    <cellStyle name="SAPBEXexcCritical6 5 2 5" xfId="4177"/>
    <cellStyle name="SAPBEXexcCritical6 5 2 5 2" xfId="13865"/>
    <cellStyle name="SAPBEXexcCritical6 5 2 5 2 2" xfId="24260"/>
    <cellStyle name="SAPBEXexcCritical6 5 2 5 2 3" xfId="34593"/>
    <cellStyle name="SAPBEXexcCritical6 5 2 5 3" xfId="8673"/>
    <cellStyle name="SAPBEXexcCritical6 5 2 5 4" xfId="19068"/>
    <cellStyle name="SAPBEXexcCritical6 5 2 5 5" xfId="29401"/>
    <cellStyle name="SAPBEXexcCritical6 5 2 6" xfId="4821"/>
    <cellStyle name="SAPBEXexcCritical6 5 2 6 2" xfId="14509"/>
    <cellStyle name="SAPBEXexcCritical6 5 2 6 2 2" xfId="24904"/>
    <cellStyle name="SAPBEXexcCritical6 5 2 6 2 3" xfId="35237"/>
    <cellStyle name="SAPBEXexcCritical6 5 2 6 3" xfId="9317"/>
    <cellStyle name="SAPBEXexcCritical6 5 2 6 4" xfId="19712"/>
    <cellStyle name="SAPBEXexcCritical6 5 2 6 5" xfId="30045"/>
    <cellStyle name="SAPBEXexcCritical6 5 2 7" xfId="5541"/>
    <cellStyle name="SAPBEXexcCritical6 5 2 7 2" xfId="15229"/>
    <cellStyle name="SAPBEXexcCritical6 5 2 7 2 2" xfId="25624"/>
    <cellStyle name="SAPBEXexcCritical6 5 2 7 2 3" xfId="35957"/>
    <cellStyle name="SAPBEXexcCritical6 5 2 7 3" xfId="10037"/>
    <cellStyle name="SAPBEXexcCritical6 5 2 7 4" xfId="20432"/>
    <cellStyle name="SAPBEXexcCritical6 5 2 7 5" xfId="30765"/>
    <cellStyle name="SAPBEXexcCritical6 5 2 8" xfId="10867"/>
    <cellStyle name="SAPBEXexcCritical6 5 2 8 2" xfId="21262"/>
    <cellStyle name="SAPBEXexcCritical6 5 2 8 3" xfId="31595"/>
    <cellStyle name="SAPBEXexcCritical6 5 2 9" xfId="16070"/>
    <cellStyle name="SAPBEXexcCritical6 5 3" xfId="1759"/>
    <cellStyle name="SAPBEXexcCritical6 5 3 2" xfId="11447"/>
    <cellStyle name="SAPBEXexcCritical6 5 3 2 2" xfId="21842"/>
    <cellStyle name="SAPBEXexcCritical6 5 3 2 3" xfId="32175"/>
    <cellStyle name="SAPBEXexcCritical6 5 3 3" xfId="6255"/>
    <cellStyle name="SAPBEXexcCritical6 5 3 4" xfId="16650"/>
    <cellStyle name="SAPBEXexcCritical6 5 3 5" xfId="26983"/>
    <cellStyle name="SAPBEXexcCritical6 5 4" xfId="2289"/>
    <cellStyle name="SAPBEXexcCritical6 5 4 2" xfId="11977"/>
    <cellStyle name="SAPBEXexcCritical6 5 4 2 2" xfId="22372"/>
    <cellStyle name="SAPBEXexcCritical6 5 4 2 3" xfId="32705"/>
    <cellStyle name="SAPBEXexcCritical6 5 4 3" xfId="6785"/>
    <cellStyle name="SAPBEXexcCritical6 5 4 4" xfId="17180"/>
    <cellStyle name="SAPBEXexcCritical6 5 4 5" xfId="27513"/>
    <cellStyle name="SAPBEXexcCritical6 5 5" xfId="3073"/>
    <cellStyle name="SAPBEXexcCritical6 5 5 2" xfId="12761"/>
    <cellStyle name="SAPBEXexcCritical6 5 5 2 2" xfId="23156"/>
    <cellStyle name="SAPBEXexcCritical6 5 5 2 3" xfId="33489"/>
    <cellStyle name="SAPBEXexcCritical6 5 5 3" xfId="7569"/>
    <cellStyle name="SAPBEXexcCritical6 5 5 4" xfId="17964"/>
    <cellStyle name="SAPBEXexcCritical6 5 5 5" xfId="28297"/>
    <cellStyle name="SAPBEXexcCritical6 5 6" xfId="3804"/>
    <cellStyle name="SAPBEXexcCritical6 5 6 2" xfId="13492"/>
    <cellStyle name="SAPBEXexcCritical6 5 6 2 2" xfId="23887"/>
    <cellStyle name="SAPBEXexcCritical6 5 6 2 3" xfId="34220"/>
    <cellStyle name="SAPBEXexcCritical6 5 6 3" xfId="8300"/>
    <cellStyle name="SAPBEXexcCritical6 5 6 4" xfId="18695"/>
    <cellStyle name="SAPBEXexcCritical6 5 6 5" xfId="29028"/>
    <cellStyle name="SAPBEXexcCritical6 5 7" xfId="4415"/>
    <cellStyle name="SAPBEXexcCritical6 5 7 2" xfId="14103"/>
    <cellStyle name="SAPBEXexcCritical6 5 7 2 2" xfId="24498"/>
    <cellStyle name="SAPBEXexcCritical6 5 7 2 3" xfId="34831"/>
    <cellStyle name="SAPBEXexcCritical6 5 7 3" xfId="8911"/>
    <cellStyle name="SAPBEXexcCritical6 5 7 4" xfId="19306"/>
    <cellStyle name="SAPBEXexcCritical6 5 7 5" xfId="29639"/>
    <cellStyle name="SAPBEXexcCritical6 5 8" xfId="5132"/>
    <cellStyle name="SAPBEXexcCritical6 5 8 2" xfId="14820"/>
    <cellStyle name="SAPBEXexcCritical6 5 8 2 2" xfId="25215"/>
    <cellStyle name="SAPBEXexcCritical6 5 8 2 3" xfId="35548"/>
    <cellStyle name="SAPBEXexcCritical6 5 8 3" xfId="9628"/>
    <cellStyle name="SAPBEXexcCritical6 5 8 4" xfId="20023"/>
    <cellStyle name="SAPBEXexcCritical6 5 8 5" xfId="30356"/>
    <cellStyle name="SAPBEXexcCritical6 5 9" xfId="10450"/>
    <cellStyle name="SAPBEXexcCritical6 5 9 2" xfId="20845"/>
    <cellStyle name="SAPBEXexcCritical6 5 9 3" xfId="31178"/>
    <cellStyle name="SAPBEXexcCritical6 6" xfId="1051"/>
    <cellStyle name="SAPBEXexcCritical6 6 2" xfId="2577"/>
    <cellStyle name="SAPBEXexcCritical6 6 2 2" xfId="12265"/>
    <cellStyle name="SAPBEXexcCritical6 6 2 2 2" xfId="22660"/>
    <cellStyle name="SAPBEXexcCritical6 6 2 2 3" xfId="32993"/>
    <cellStyle name="SAPBEXexcCritical6 6 2 3" xfId="7073"/>
    <cellStyle name="SAPBEXexcCritical6 6 2 4" xfId="17468"/>
    <cellStyle name="SAPBEXexcCritical6 6 2 5" xfId="27801"/>
    <cellStyle name="SAPBEXexcCritical6 6 3" xfId="3362"/>
    <cellStyle name="SAPBEXexcCritical6 6 3 2" xfId="13050"/>
    <cellStyle name="SAPBEXexcCritical6 6 3 2 2" xfId="23445"/>
    <cellStyle name="SAPBEXexcCritical6 6 3 2 3" xfId="33778"/>
    <cellStyle name="SAPBEXexcCritical6 6 3 3" xfId="7858"/>
    <cellStyle name="SAPBEXexcCritical6 6 3 4" xfId="18253"/>
    <cellStyle name="SAPBEXexcCritical6 6 3 5" xfId="28586"/>
    <cellStyle name="SAPBEXexcCritical6 6 4" xfId="4703"/>
    <cellStyle name="SAPBEXexcCritical6 6 4 2" xfId="14391"/>
    <cellStyle name="SAPBEXexcCritical6 6 4 2 2" xfId="24786"/>
    <cellStyle name="SAPBEXexcCritical6 6 4 2 3" xfId="35119"/>
    <cellStyle name="SAPBEXexcCritical6 6 4 3" xfId="9199"/>
    <cellStyle name="SAPBEXexcCritical6 6 4 4" xfId="19594"/>
    <cellStyle name="SAPBEXexcCritical6 6 4 5" xfId="29927"/>
    <cellStyle name="SAPBEXexcCritical6 6 5" xfId="5421"/>
    <cellStyle name="SAPBEXexcCritical6 6 5 2" xfId="15109"/>
    <cellStyle name="SAPBEXexcCritical6 6 5 2 2" xfId="25504"/>
    <cellStyle name="SAPBEXexcCritical6 6 5 2 3" xfId="35837"/>
    <cellStyle name="SAPBEXexcCritical6 6 5 3" xfId="9917"/>
    <cellStyle name="SAPBEXexcCritical6 6 5 4" xfId="20312"/>
    <cellStyle name="SAPBEXexcCritical6 6 5 5" xfId="30645"/>
    <cellStyle name="SAPBEXexcCritical6 6 6" xfId="10739"/>
    <cellStyle name="SAPBEXexcCritical6 6 6 2" xfId="21134"/>
    <cellStyle name="SAPBEXexcCritical6 6 6 3" xfId="31467"/>
    <cellStyle name="SAPBEXexcCritical6 6 7" xfId="5789"/>
    <cellStyle name="SAPBEXexcCritical6 6 8" xfId="15944"/>
    <cellStyle name="SAPBEXexcCritical6 6 9" xfId="26283"/>
    <cellStyle name="SAPBEXexcCritical6 7" xfId="1512"/>
    <cellStyle name="SAPBEXexcCritical6 7 2" xfId="11200"/>
    <cellStyle name="SAPBEXexcCritical6 7 2 2" xfId="21595"/>
    <cellStyle name="SAPBEXexcCritical6 7 2 3" xfId="31928"/>
    <cellStyle name="SAPBEXexcCritical6 7 3" xfId="6008"/>
    <cellStyle name="SAPBEXexcCritical6 7 4" xfId="16403"/>
    <cellStyle name="SAPBEXexcCritical6 7 5" xfId="26736"/>
    <cellStyle name="SAPBEXexcCritical6 8" xfId="1528"/>
    <cellStyle name="SAPBEXexcCritical6 8 2" xfId="11216"/>
    <cellStyle name="SAPBEXexcCritical6 8 2 2" xfId="21611"/>
    <cellStyle name="SAPBEXexcCritical6 8 2 3" xfId="31944"/>
    <cellStyle name="SAPBEXexcCritical6 8 3" xfId="6024"/>
    <cellStyle name="SAPBEXexcCritical6 8 4" xfId="16419"/>
    <cellStyle name="SAPBEXexcCritical6 8 5" xfId="26752"/>
    <cellStyle name="SAPBEXexcCritical6 9" xfId="10181"/>
    <cellStyle name="SAPBEXexcCritical6 9 2" xfId="20576"/>
    <cellStyle name="SAPBEXexcCritical6 9 3" xfId="30909"/>
    <cellStyle name="SAPBEXexcGood1" xfId="476"/>
    <cellStyle name="SAPBEXexcGood1 10" xfId="15400"/>
    <cellStyle name="SAPBEXexcGood1 11" xfId="15379"/>
    <cellStyle name="SAPBEXexcGood1 2" xfId="538"/>
    <cellStyle name="SAPBEXexcGood1 2 10" xfId="25786"/>
    <cellStyle name="SAPBEXexcGood1 2 2" xfId="620"/>
    <cellStyle name="SAPBEXexcGood1 2 2 10" xfId="10308"/>
    <cellStyle name="SAPBEXexcGood1 2 2 10 2" xfId="20703"/>
    <cellStyle name="SAPBEXexcGood1 2 2 10 3" xfId="31036"/>
    <cellStyle name="SAPBEXexcGood1 2 2 11" xfId="15517"/>
    <cellStyle name="SAPBEXexcGood1 2 2 12" xfId="25868"/>
    <cellStyle name="SAPBEXexcGood1 2 2 2" xfId="866"/>
    <cellStyle name="SAPBEXexcGood1 2 2 2 10" xfId="15759"/>
    <cellStyle name="SAPBEXexcGood1 2 2 2 11" xfId="26102"/>
    <cellStyle name="SAPBEXexcGood1 2 2 2 2" xfId="1278"/>
    <cellStyle name="SAPBEXexcGood1 2 2 2 2 10" xfId="26502"/>
    <cellStyle name="SAPBEXexcGood1 2 2 2 2 2" xfId="2182"/>
    <cellStyle name="SAPBEXexcGood1 2 2 2 2 2 2" xfId="11870"/>
    <cellStyle name="SAPBEXexcGood1 2 2 2 2 2 2 2" xfId="22265"/>
    <cellStyle name="SAPBEXexcGood1 2 2 2 2 2 2 3" xfId="32598"/>
    <cellStyle name="SAPBEXexcGood1 2 2 2 2 2 3" xfId="6678"/>
    <cellStyle name="SAPBEXexcGood1 2 2 2 2 2 4" xfId="17073"/>
    <cellStyle name="SAPBEXexcGood1 2 2 2 2 2 5" xfId="27406"/>
    <cellStyle name="SAPBEXexcGood1 2 2 2 2 3" xfId="2801"/>
    <cellStyle name="SAPBEXexcGood1 2 2 2 2 3 2" xfId="12489"/>
    <cellStyle name="SAPBEXexcGood1 2 2 2 2 3 2 2" xfId="22884"/>
    <cellStyle name="SAPBEXexcGood1 2 2 2 2 3 2 3" xfId="33217"/>
    <cellStyle name="SAPBEXexcGood1 2 2 2 2 3 3" xfId="7297"/>
    <cellStyle name="SAPBEXexcGood1 2 2 2 2 3 4" xfId="17692"/>
    <cellStyle name="SAPBEXexcGood1 2 2 2 2 3 5" xfId="28025"/>
    <cellStyle name="SAPBEXexcGood1 2 2 2 2 4" xfId="3589"/>
    <cellStyle name="SAPBEXexcGood1 2 2 2 2 4 2" xfId="13277"/>
    <cellStyle name="SAPBEXexcGood1 2 2 2 2 4 2 2" xfId="23672"/>
    <cellStyle name="SAPBEXexcGood1 2 2 2 2 4 2 3" xfId="34005"/>
    <cellStyle name="SAPBEXexcGood1 2 2 2 2 4 3" xfId="8085"/>
    <cellStyle name="SAPBEXexcGood1 2 2 2 2 4 4" xfId="18480"/>
    <cellStyle name="SAPBEXexcGood1 2 2 2 2 4 5" xfId="28813"/>
    <cellStyle name="SAPBEXexcGood1 2 2 2 2 5" xfId="4276"/>
    <cellStyle name="SAPBEXexcGood1 2 2 2 2 5 2" xfId="13964"/>
    <cellStyle name="SAPBEXexcGood1 2 2 2 2 5 2 2" xfId="24359"/>
    <cellStyle name="SAPBEXexcGood1 2 2 2 2 5 2 3" xfId="34692"/>
    <cellStyle name="SAPBEXexcGood1 2 2 2 2 5 3" xfId="8772"/>
    <cellStyle name="SAPBEXexcGood1 2 2 2 2 5 4" xfId="19167"/>
    <cellStyle name="SAPBEXexcGood1 2 2 2 2 5 5" xfId="29500"/>
    <cellStyle name="SAPBEXexcGood1 2 2 2 2 6" xfId="4920"/>
    <cellStyle name="SAPBEXexcGood1 2 2 2 2 6 2" xfId="14608"/>
    <cellStyle name="SAPBEXexcGood1 2 2 2 2 6 2 2" xfId="25003"/>
    <cellStyle name="SAPBEXexcGood1 2 2 2 2 6 2 3" xfId="35336"/>
    <cellStyle name="SAPBEXexcGood1 2 2 2 2 6 3" xfId="9416"/>
    <cellStyle name="SAPBEXexcGood1 2 2 2 2 6 4" xfId="19811"/>
    <cellStyle name="SAPBEXexcGood1 2 2 2 2 6 5" xfId="30144"/>
    <cellStyle name="SAPBEXexcGood1 2 2 2 2 7" xfId="5640"/>
    <cellStyle name="SAPBEXexcGood1 2 2 2 2 7 2" xfId="15328"/>
    <cellStyle name="SAPBEXexcGood1 2 2 2 2 7 2 2" xfId="25723"/>
    <cellStyle name="SAPBEXexcGood1 2 2 2 2 7 2 3" xfId="36056"/>
    <cellStyle name="SAPBEXexcGood1 2 2 2 2 7 3" xfId="10136"/>
    <cellStyle name="SAPBEXexcGood1 2 2 2 2 7 4" xfId="20531"/>
    <cellStyle name="SAPBEXexcGood1 2 2 2 2 7 5" xfId="30864"/>
    <cellStyle name="SAPBEXexcGood1 2 2 2 2 8" xfId="10966"/>
    <cellStyle name="SAPBEXexcGood1 2 2 2 2 8 2" xfId="21361"/>
    <cellStyle name="SAPBEXexcGood1 2 2 2 2 8 3" xfId="31694"/>
    <cellStyle name="SAPBEXexcGood1 2 2 2 2 9" xfId="16169"/>
    <cellStyle name="SAPBEXexcGood1 2 2 2 3" xfId="1856"/>
    <cellStyle name="SAPBEXexcGood1 2 2 2 3 2" xfId="11544"/>
    <cellStyle name="SAPBEXexcGood1 2 2 2 3 2 2" xfId="21939"/>
    <cellStyle name="SAPBEXexcGood1 2 2 2 3 2 3" xfId="32272"/>
    <cellStyle name="SAPBEXexcGood1 2 2 2 3 3" xfId="6352"/>
    <cellStyle name="SAPBEXexcGood1 2 2 2 3 4" xfId="16747"/>
    <cellStyle name="SAPBEXexcGood1 2 2 2 3 5" xfId="27080"/>
    <cellStyle name="SAPBEXexcGood1 2 2 2 4" xfId="2392"/>
    <cellStyle name="SAPBEXexcGood1 2 2 2 4 2" xfId="12080"/>
    <cellStyle name="SAPBEXexcGood1 2 2 2 4 2 2" xfId="22475"/>
    <cellStyle name="SAPBEXexcGood1 2 2 2 4 2 3" xfId="32808"/>
    <cellStyle name="SAPBEXexcGood1 2 2 2 4 3" xfId="6888"/>
    <cellStyle name="SAPBEXexcGood1 2 2 2 4 4" xfId="17283"/>
    <cellStyle name="SAPBEXexcGood1 2 2 2 4 5" xfId="27616"/>
    <cellStyle name="SAPBEXexcGood1 2 2 2 5" xfId="3177"/>
    <cellStyle name="SAPBEXexcGood1 2 2 2 5 2" xfId="12865"/>
    <cellStyle name="SAPBEXexcGood1 2 2 2 5 2 2" xfId="23260"/>
    <cellStyle name="SAPBEXexcGood1 2 2 2 5 2 3" xfId="33593"/>
    <cellStyle name="SAPBEXexcGood1 2 2 2 5 3" xfId="7673"/>
    <cellStyle name="SAPBEXexcGood1 2 2 2 5 4" xfId="18068"/>
    <cellStyle name="SAPBEXexcGood1 2 2 2 5 5" xfId="28401"/>
    <cellStyle name="SAPBEXexcGood1 2 2 2 6" xfId="3907"/>
    <cellStyle name="SAPBEXexcGood1 2 2 2 6 2" xfId="13595"/>
    <cellStyle name="SAPBEXexcGood1 2 2 2 6 2 2" xfId="23990"/>
    <cellStyle name="SAPBEXexcGood1 2 2 2 6 2 3" xfId="34323"/>
    <cellStyle name="SAPBEXexcGood1 2 2 2 6 3" xfId="8403"/>
    <cellStyle name="SAPBEXexcGood1 2 2 2 6 4" xfId="18798"/>
    <cellStyle name="SAPBEXexcGood1 2 2 2 6 5" xfId="29131"/>
    <cellStyle name="SAPBEXexcGood1 2 2 2 7" xfId="4518"/>
    <cellStyle name="SAPBEXexcGood1 2 2 2 7 2" xfId="14206"/>
    <cellStyle name="SAPBEXexcGood1 2 2 2 7 2 2" xfId="24601"/>
    <cellStyle name="SAPBEXexcGood1 2 2 2 7 2 3" xfId="34934"/>
    <cellStyle name="SAPBEXexcGood1 2 2 2 7 3" xfId="9014"/>
    <cellStyle name="SAPBEXexcGood1 2 2 2 7 4" xfId="19409"/>
    <cellStyle name="SAPBEXexcGood1 2 2 2 7 5" xfId="29742"/>
    <cellStyle name="SAPBEXexcGood1 2 2 2 8" xfId="5236"/>
    <cellStyle name="SAPBEXexcGood1 2 2 2 8 2" xfId="14924"/>
    <cellStyle name="SAPBEXexcGood1 2 2 2 8 2 2" xfId="25319"/>
    <cellStyle name="SAPBEXexcGood1 2 2 2 8 2 3" xfId="35652"/>
    <cellStyle name="SAPBEXexcGood1 2 2 2 8 3" xfId="9732"/>
    <cellStyle name="SAPBEXexcGood1 2 2 2 8 4" xfId="20127"/>
    <cellStyle name="SAPBEXexcGood1 2 2 2 8 5" xfId="30460"/>
    <cellStyle name="SAPBEXexcGood1 2 2 2 9" xfId="10554"/>
    <cellStyle name="SAPBEXexcGood1 2 2 2 9 2" xfId="20949"/>
    <cellStyle name="SAPBEXexcGood1 2 2 2 9 3" xfId="31282"/>
    <cellStyle name="SAPBEXexcGood1 2 2 3" xfId="954"/>
    <cellStyle name="SAPBEXexcGood1 2 2 3 10" xfId="26186"/>
    <cellStyle name="SAPBEXexcGood1 2 2 3 2" xfId="1940"/>
    <cellStyle name="SAPBEXexcGood1 2 2 3 2 2" xfId="11628"/>
    <cellStyle name="SAPBEXexcGood1 2 2 3 2 2 2" xfId="22023"/>
    <cellStyle name="SAPBEXexcGood1 2 2 3 2 2 3" xfId="32356"/>
    <cellStyle name="SAPBEXexcGood1 2 2 3 2 3" xfId="6436"/>
    <cellStyle name="SAPBEXexcGood1 2 2 3 2 4" xfId="16831"/>
    <cellStyle name="SAPBEXexcGood1 2 2 3 2 5" xfId="27164"/>
    <cellStyle name="SAPBEXexcGood1 2 2 3 3" xfId="2480"/>
    <cellStyle name="SAPBEXexcGood1 2 2 3 3 2" xfId="12168"/>
    <cellStyle name="SAPBEXexcGood1 2 2 3 3 2 2" xfId="22563"/>
    <cellStyle name="SAPBEXexcGood1 2 2 3 3 2 3" xfId="32896"/>
    <cellStyle name="SAPBEXexcGood1 2 2 3 3 3" xfId="6976"/>
    <cellStyle name="SAPBEXexcGood1 2 2 3 3 4" xfId="17371"/>
    <cellStyle name="SAPBEXexcGood1 2 2 3 3 5" xfId="27704"/>
    <cellStyle name="SAPBEXexcGood1 2 2 3 4" xfId="3265"/>
    <cellStyle name="SAPBEXexcGood1 2 2 3 4 2" xfId="12953"/>
    <cellStyle name="SAPBEXexcGood1 2 2 3 4 2 2" xfId="23348"/>
    <cellStyle name="SAPBEXexcGood1 2 2 3 4 2 3" xfId="33681"/>
    <cellStyle name="SAPBEXexcGood1 2 2 3 4 3" xfId="7761"/>
    <cellStyle name="SAPBEXexcGood1 2 2 3 4 4" xfId="18156"/>
    <cellStyle name="SAPBEXexcGood1 2 2 3 4 5" xfId="28489"/>
    <cellStyle name="SAPBEXexcGood1 2 2 3 5" xfId="3995"/>
    <cellStyle name="SAPBEXexcGood1 2 2 3 5 2" xfId="13683"/>
    <cellStyle name="SAPBEXexcGood1 2 2 3 5 2 2" xfId="24078"/>
    <cellStyle name="SAPBEXexcGood1 2 2 3 5 2 3" xfId="34411"/>
    <cellStyle name="SAPBEXexcGood1 2 2 3 5 3" xfId="8491"/>
    <cellStyle name="SAPBEXexcGood1 2 2 3 5 4" xfId="18886"/>
    <cellStyle name="SAPBEXexcGood1 2 2 3 5 5" xfId="29219"/>
    <cellStyle name="SAPBEXexcGood1 2 2 3 6" xfId="4606"/>
    <cellStyle name="SAPBEXexcGood1 2 2 3 6 2" xfId="14294"/>
    <cellStyle name="SAPBEXexcGood1 2 2 3 6 2 2" xfId="24689"/>
    <cellStyle name="SAPBEXexcGood1 2 2 3 6 2 3" xfId="35022"/>
    <cellStyle name="SAPBEXexcGood1 2 2 3 6 3" xfId="9102"/>
    <cellStyle name="SAPBEXexcGood1 2 2 3 6 4" xfId="19497"/>
    <cellStyle name="SAPBEXexcGood1 2 2 3 6 5" xfId="29830"/>
    <cellStyle name="SAPBEXexcGood1 2 2 3 7" xfId="5324"/>
    <cellStyle name="SAPBEXexcGood1 2 2 3 7 2" xfId="15012"/>
    <cellStyle name="SAPBEXexcGood1 2 2 3 7 2 2" xfId="25407"/>
    <cellStyle name="SAPBEXexcGood1 2 2 3 7 2 3" xfId="35740"/>
    <cellStyle name="SAPBEXexcGood1 2 2 3 7 3" xfId="9820"/>
    <cellStyle name="SAPBEXexcGood1 2 2 3 7 4" xfId="20215"/>
    <cellStyle name="SAPBEXexcGood1 2 2 3 7 5" xfId="30548"/>
    <cellStyle name="SAPBEXexcGood1 2 2 3 8" xfId="10642"/>
    <cellStyle name="SAPBEXexcGood1 2 2 3 8 2" xfId="21037"/>
    <cellStyle name="SAPBEXexcGood1 2 2 3 8 3" xfId="31370"/>
    <cellStyle name="SAPBEXexcGood1 2 2 3 9" xfId="15847"/>
    <cellStyle name="SAPBEXexcGood1 2 2 4" xfId="1628"/>
    <cellStyle name="SAPBEXexcGood1 2 2 4 2" xfId="11316"/>
    <cellStyle name="SAPBEXexcGood1 2 2 4 2 2" xfId="21711"/>
    <cellStyle name="SAPBEXexcGood1 2 2 4 2 3" xfId="32044"/>
    <cellStyle name="SAPBEXexcGood1 2 2 4 3" xfId="6124"/>
    <cellStyle name="SAPBEXexcGood1 2 2 4 4" xfId="16519"/>
    <cellStyle name="SAPBEXexcGood1 2 2 4 5" xfId="26852"/>
    <cellStyle name="SAPBEXexcGood1 2 2 5" xfId="1379"/>
    <cellStyle name="SAPBEXexcGood1 2 2 5 2" xfId="11067"/>
    <cellStyle name="SAPBEXexcGood1 2 2 5 2 2" xfId="21462"/>
    <cellStyle name="SAPBEXexcGood1 2 2 5 2 3" xfId="31795"/>
    <cellStyle name="SAPBEXexcGood1 2 2 5 3" xfId="5875"/>
    <cellStyle name="SAPBEXexcGood1 2 2 5 4" xfId="16270"/>
    <cellStyle name="SAPBEXexcGood1 2 2 5 5" xfId="26603"/>
    <cellStyle name="SAPBEXexcGood1 2 2 6" xfId="2931"/>
    <cellStyle name="SAPBEXexcGood1 2 2 6 2" xfId="12619"/>
    <cellStyle name="SAPBEXexcGood1 2 2 6 2 2" xfId="23014"/>
    <cellStyle name="SAPBEXexcGood1 2 2 6 2 3" xfId="33347"/>
    <cellStyle name="SAPBEXexcGood1 2 2 6 3" xfId="7427"/>
    <cellStyle name="SAPBEXexcGood1 2 2 6 4" xfId="17822"/>
    <cellStyle name="SAPBEXexcGood1 2 2 6 5" xfId="28155"/>
    <cellStyle name="SAPBEXexcGood1 2 2 7" xfId="3665"/>
    <cellStyle name="SAPBEXexcGood1 2 2 7 2" xfId="13353"/>
    <cellStyle name="SAPBEXexcGood1 2 2 7 2 2" xfId="23748"/>
    <cellStyle name="SAPBEXexcGood1 2 2 7 2 3" xfId="34081"/>
    <cellStyle name="SAPBEXexcGood1 2 2 7 3" xfId="8161"/>
    <cellStyle name="SAPBEXexcGood1 2 2 7 4" xfId="18556"/>
    <cellStyle name="SAPBEXexcGood1 2 2 7 5" xfId="28889"/>
    <cellStyle name="SAPBEXexcGood1 2 2 8" xfId="2881"/>
    <cellStyle name="SAPBEXexcGood1 2 2 8 2" xfId="12569"/>
    <cellStyle name="SAPBEXexcGood1 2 2 8 2 2" xfId="22964"/>
    <cellStyle name="SAPBEXexcGood1 2 2 8 2 3" xfId="33297"/>
    <cellStyle name="SAPBEXexcGood1 2 2 8 3" xfId="7377"/>
    <cellStyle name="SAPBEXexcGood1 2 2 8 4" xfId="17772"/>
    <cellStyle name="SAPBEXexcGood1 2 2 8 5" xfId="28105"/>
    <cellStyle name="SAPBEXexcGood1 2 2 9" xfId="4990"/>
    <cellStyle name="SAPBEXexcGood1 2 2 9 2" xfId="14678"/>
    <cellStyle name="SAPBEXexcGood1 2 2 9 2 2" xfId="25073"/>
    <cellStyle name="SAPBEXexcGood1 2 2 9 2 3" xfId="35406"/>
    <cellStyle name="SAPBEXexcGood1 2 2 9 3" xfId="9486"/>
    <cellStyle name="SAPBEXexcGood1 2 2 9 4" xfId="19881"/>
    <cellStyle name="SAPBEXexcGood1 2 2 9 5" xfId="30214"/>
    <cellStyle name="SAPBEXexcGood1 2 3" xfId="725"/>
    <cellStyle name="SAPBEXexcGood1 2 3 10" xfId="15619"/>
    <cellStyle name="SAPBEXexcGood1 2 3 11" xfId="25967"/>
    <cellStyle name="SAPBEXexcGood1 2 3 2" xfId="1142"/>
    <cellStyle name="SAPBEXexcGood1 2 3 2 10" xfId="26368"/>
    <cellStyle name="SAPBEXexcGood1 2 3 2 2" xfId="2048"/>
    <cellStyle name="SAPBEXexcGood1 2 3 2 2 2" xfId="11736"/>
    <cellStyle name="SAPBEXexcGood1 2 3 2 2 2 2" xfId="22131"/>
    <cellStyle name="SAPBEXexcGood1 2 3 2 2 2 3" xfId="32464"/>
    <cellStyle name="SAPBEXexcGood1 2 3 2 2 3" xfId="6544"/>
    <cellStyle name="SAPBEXexcGood1 2 3 2 2 4" xfId="16939"/>
    <cellStyle name="SAPBEXexcGood1 2 3 2 2 5" xfId="27272"/>
    <cellStyle name="SAPBEXexcGood1 2 3 2 3" xfId="2665"/>
    <cellStyle name="SAPBEXexcGood1 2 3 2 3 2" xfId="12353"/>
    <cellStyle name="SAPBEXexcGood1 2 3 2 3 2 2" xfId="22748"/>
    <cellStyle name="SAPBEXexcGood1 2 3 2 3 2 3" xfId="33081"/>
    <cellStyle name="SAPBEXexcGood1 2 3 2 3 3" xfId="7161"/>
    <cellStyle name="SAPBEXexcGood1 2 3 2 3 4" xfId="17556"/>
    <cellStyle name="SAPBEXexcGood1 2 3 2 3 5" xfId="27889"/>
    <cellStyle name="SAPBEXexcGood1 2 3 2 4" xfId="3453"/>
    <cellStyle name="SAPBEXexcGood1 2 3 2 4 2" xfId="13141"/>
    <cellStyle name="SAPBEXexcGood1 2 3 2 4 2 2" xfId="23536"/>
    <cellStyle name="SAPBEXexcGood1 2 3 2 4 2 3" xfId="33869"/>
    <cellStyle name="SAPBEXexcGood1 2 3 2 4 3" xfId="7949"/>
    <cellStyle name="SAPBEXexcGood1 2 3 2 4 4" xfId="18344"/>
    <cellStyle name="SAPBEXexcGood1 2 3 2 4 5" xfId="28677"/>
    <cellStyle name="SAPBEXexcGood1 2 3 2 5" xfId="4140"/>
    <cellStyle name="SAPBEXexcGood1 2 3 2 5 2" xfId="13828"/>
    <cellStyle name="SAPBEXexcGood1 2 3 2 5 2 2" xfId="24223"/>
    <cellStyle name="SAPBEXexcGood1 2 3 2 5 2 3" xfId="34556"/>
    <cellStyle name="SAPBEXexcGood1 2 3 2 5 3" xfId="8636"/>
    <cellStyle name="SAPBEXexcGood1 2 3 2 5 4" xfId="19031"/>
    <cellStyle name="SAPBEXexcGood1 2 3 2 5 5" xfId="29364"/>
    <cellStyle name="SAPBEXexcGood1 2 3 2 6" xfId="4784"/>
    <cellStyle name="SAPBEXexcGood1 2 3 2 6 2" xfId="14472"/>
    <cellStyle name="SAPBEXexcGood1 2 3 2 6 2 2" xfId="24867"/>
    <cellStyle name="SAPBEXexcGood1 2 3 2 6 2 3" xfId="35200"/>
    <cellStyle name="SAPBEXexcGood1 2 3 2 6 3" xfId="9280"/>
    <cellStyle name="SAPBEXexcGood1 2 3 2 6 4" xfId="19675"/>
    <cellStyle name="SAPBEXexcGood1 2 3 2 6 5" xfId="30008"/>
    <cellStyle name="SAPBEXexcGood1 2 3 2 7" xfId="5504"/>
    <cellStyle name="SAPBEXexcGood1 2 3 2 7 2" xfId="15192"/>
    <cellStyle name="SAPBEXexcGood1 2 3 2 7 2 2" xfId="25587"/>
    <cellStyle name="SAPBEXexcGood1 2 3 2 7 2 3" xfId="35920"/>
    <cellStyle name="SAPBEXexcGood1 2 3 2 7 3" xfId="10000"/>
    <cellStyle name="SAPBEXexcGood1 2 3 2 7 4" xfId="20395"/>
    <cellStyle name="SAPBEXexcGood1 2 3 2 7 5" xfId="30728"/>
    <cellStyle name="SAPBEXexcGood1 2 3 2 8" xfId="10830"/>
    <cellStyle name="SAPBEXexcGood1 2 3 2 8 2" xfId="21225"/>
    <cellStyle name="SAPBEXexcGood1 2 3 2 8 3" xfId="31558"/>
    <cellStyle name="SAPBEXexcGood1 2 3 2 9" xfId="16033"/>
    <cellStyle name="SAPBEXexcGood1 2 3 3" xfId="1722"/>
    <cellStyle name="SAPBEXexcGood1 2 3 3 2" xfId="11410"/>
    <cellStyle name="SAPBEXexcGood1 2 3 3 2 2" xfId="21805"/>
    <cellStyle name="SAPBEXexcGood1 2 3 3 2 3" xfId="32138"/>
    <cellStyle name="SAPBEXexcGood1 2 3 3 3" xfId="6218"/>
    <cellStyle name="SAPBEXexcGood1 2 3 3 4" xfId="16613"/>
    <cellStyle name="SAPBEXexcGood1 2 3 3 5" xfId="26946"/>
    <cellStyle name="SAPBEXexcGood1 2 3 4" xfId="2252"/>
    <cellStyle name="SAPBEXexcGood1 2 3 4 2" xfId="11940"/>
    <cellStyle name="SAPBEXexcGood1 2 3 4 2 2" xfId="22335"/>
    <cellStyle name="SAPBEXexcGood1 2 3 4 2 3" xfId="32668"/>
    <cellStyle name="SAPBEXexcGood1 2 3 4 3" xfId="6748"/>
    <cellStyle name="SAPBEXexcGood1 2 3 4 4" xfId="17143"/>
    <cellStyle name="SAPBEXexcGood1 2 3 4 5" xfId="27476"/>
    <cellStyle name="SAPBEXexcGood1 2 3 5" xfId="3036"/>
    <cellStyle name="SAPBEXexcGood1 2 3 5 2" xfId="12724"/>
    <cellStyle name="SAPBEXexcGood1 2 3 5 2 2" xfId="23119"/>
    <cellStyle name="SAPBEXexcGood1 2 3 5 2 3" xfId="33452"/>
    <cellStyle name="SAPBEXexcGood1 2 3 5 3" xfId="7532"/>
    <cellStyle name="SAPBEXexcGood1 2 3 5 4" xfId="17927"/>
    <cellStyle name="SAPBEXexcGood1 2 3 5 5" xfId="28260"/>
    <cellStyle name="SAPBEXexcGood1 2 3 6" xfId="3767"/>
    <cellStyle name="SAPBEXexcGood1 2 3 6 2" xfId="13455"/>
    <cellStyle name="SAPBEXexcGood1 2 3 6 2 2" xfId="23850"/>
    <cellStyle name="SAPBEXexcGood1 2 3 6 2 3" xfId="34183"/>
    <cellStyle name="SAPBEXexcGood1 2 3 6 3" xfId="8263"/>
    <cellStyle name="SAPBEXexcGood1 2 3 6 4" xfId="18658"/>
    <cellStyle name="SAPBEXexcGood1 2 3 6 5" xfId="28991"/>
    <cellStyle name="SAPBEXexcGood1 2 3 7" xfId="4378"/>
    <cellStyle name="SAPBEXexcGood1 2 3 7 2" xfId="14066"/>
    <cellStyle name="SAPBEXexcGood1 2 3 7 2 2" xfId="24461"/>
    <cellStyle name="SAPBEXexcGood1 2 3 7 2 3" xfId="34794"/>
    <cellStyle name="SAPBEXexcGood1 2 3 7 3" xfId="8874"/>
    <cellStyle name="SAPBEXexcGood1 2 3 7 4" xfId="19269"/>
    <cellStyle name="SAPBEXexcGood1 2 3 7 5" xfId="29602"/>
    <cellStyle name="SAPBEXexcGood1 2 3 8" xfId="5095"/>
    <cellStyle name="SAPBEXexcGood1 2 3 8 2" xfId="14783"/>
    <cellStyle name="SAPBEXexcGood1 2 3 8 2 2" xfId="25178"/>
    <cellStyle name="SAPBEXexcGood1 2 3 8 2 3" xfId="35511"/>
    <cellStyle name="SAPBEXexcGood1 2 3 8 3" xfId="9591"/>
    <cellStyle name="SAPBEXexcGood1 2 3 8 4" xfId="19986"/>
    <cellStyle name="SAPBEXexcGood1 2 3 8 5" xfId="30319"/>
    <cellStyle name="SAPBEXexcGood1 2 3 9" xfId="10413"/>
    <cellStyle name="SAPBEXexcGood1 2 3 9 2" xfId="20808"/>
    <cellStyle name="SAPBEXexcGood1 2 3 9 3" xfId="31141"/>
    <cellStyle name="SAPBEXexcGood1 2 4" xfId="713"/>
    <cellStyle name="SAPBEXexcGood1 2 4 10" xfId="15608"/>
    <cellStyle name="SAPBEXexcGood1 2 4 11" xfId="25955"/>
    <cellStyle name="SAPBEXexcGood1 2 4 2" xfId="1130"/>
    <cellStyle name="SAPBEXexcGood1 2 4 2 10" xfId="26356"/>
    <cellStyle name="SAPBEXexcGood1 2 4 2 2" xfId="2037"/>
    <cellStyle name="SAPBEXexcGood1 2 4 2 2 2" xfId="11725"/>
    <cellStyle name="SAPBEXexcGood1 2 4 2 2 2 2" xfId="22120"/>
    <cellStyle name="SAPBEXexcGood1 2 4 2 2 2 3" xfId="32453"/>
    <cellStyle name="SAPBEXexcGood1 2 4 2 2 3" xfId="6533"/>
    <cellStyle name="SAPBEXexcGood1 2 4 2 2 4" xfId="16928"/>
    <cellStyle name="SAPBEXexcGood1 2 4 2 2 5" xfId="27261"/>
    <cellStyle name="SAPBEXexcGood1 2 4 2 3" xfId="2654"/>
    <cellStyle name="SAPBEXexcGood1 2 4 2 3 2" xfId="12342"/>
    <cellStyle name="SAPBEXexcGood1 2 4 2 3 2 2" xfId="22737"/>
    <cellStyle name="SAPBEXexcGood1 2 4 2 3 2 3" xfId="33070"/>
    <cellStyle name="SAPBEXexcGood1 2 4 2 3 3" xfId="7150"/>
    <cellStyle name="SAPBEXexcGood1 2 4 2 3 4" xfId="17545"/>
    <cellStyle name="SAPBEXexcGood1 2 4 2 3 5" xfId="27878"/>
    <cellStyle name="SAPBEXexcGood1 2 4 2 4" xfId="3441"/>
    <cellStyle name="SAPBEXexcGood1 2 4 2 4 2" xfId="13129"/>
    <cellStyle name="SAPBEXexcGood1 2 4 2 4 2 2" xfId="23524"/>
    <cellStyle name="SAPBEXexcGood1 2 4 2 4 2 3" xfId="33857"/>
    <cellStyle name="SAPBEXexcGood1 2 4 2 4 3" xfId="7937"/>
    <cellStyle name="SAPBEXexcGood1 2 4 2 4 4" xfId="18332"/>
    <cellStyle name="SAPBEXexcGood1 2 4 2 4 5" xfId="28665"/>
    <cellStyle name="SAPBEXexcGood1 2 4 2 5" xfId="4129"/>
    <cellStyle name="SAPBEXexcGood1 2 4 2 5 2" xfId="13817"/>
    <cellStyle name="SAPBEXexcGood1 2 4 2 5 2 2" xfId="24212"/>
    <cellStyle name="SAPBEXexcGood1 2 4 2 5 2 3" xfId="34545"/>
    <cellStyle name="SAPBEXexcGood1 2 4 2 5 3" xfId="8625"/>
    <cellStyle name="SAPBEXexcGood1 2 4 2 5 4" xfId="19020"/>
    <cellStyle name="SAPBEXexcGood1 2 4 2 5 5" xfId="29353"/>
    <cellStyle name="SAPBEXexcGood1 2 4 2 6" xfId="4773"/>
    <cellStyle name="SAPBEXexcGood1 2 4 2 6 2" xfId="14461"/>
    <cellStyle name="SAPBEXexcGood1 2 4 2 6 2 2" xfId="24856"/>
    <cellStyle name="SAPBEXexcGood1 2 4 2 6 2 3" xfId="35189"/>
    <cellStyle name="SAPBEXexcGood1 2 4 2 6 3" xfId="9269"/>
    <cellStyle name="SAPBEXexcGood1 2 4 2 6 4" xfId="19664"/>
    <cellStyle name="SAPBEXexcGood1 2 4 2 6 5" xfId="29997"/>
    <cellStyle name="SAPBEXexcGood1 2 4 2 7" xfId="5492"/>
    <cellStyle name="SAPBEXexcGood1 2 4 2 7 2" xfId="15180"/>
    <cellStyle name="SAPBEXexcGood1 2 4 2 7 2 2" xfId="25575"/>
    <cellStyle name="SAPBEXexcGood1 2 4 2 7 2 3" xfId="35908"/>
    <cellStyle name="SAPBEXexcGood1 2 4 2 7 3" xfId="9988"/>
    <cellStyle name="SAPBEXexcGood1 2 4 2 7 4" xfId="20383"/>
    <cellStyle name="SAPBEXexcGood1 2 4 2 7 5" xfId="30716"/>
    <cellStyle name="SAPBEXexcGood1 2 4 2 8" xfId="10818"/>
    <cellStyle name="SAPBEXexcGood1 2 4 2 8 2" xfId="21213"/>
    <cellStyle name="SAPBEXexcGood1 2 4 2 8 3" xfId="31546"/>
    <cellStyle name="SAPBEXexcGood1 2 4 2 9" xfId="16022"/>
    <cellStyle name="SAPBEXexcGood1 2 4 3" xfId="1711"/>
    <cellStyle name="SAPBEXexcGood1 2 4 3 2" xfId="11399"/>
    <cellStyle name="SAPBEXexcGood1 2 4 3 2 2" xfId="21794"/>
    <cellStyle name="SAPBEXexcGood1 2 4 3 2 3" xfId="32127"/>
    <cellStyle name="SAPBEXexcGood1 2 4 3 3" xfId="6207"/>
    <cellStyle name="SAPBEXexcGood1 2 4 3 4" xfId="16602"/>
    <cellStyle name="SAPBEXexcGood1 2 4 3 5" xfId="26935"/>
    <cellStyle name="SAPBEXexcGood1 2 4 4" xfId="2241"/>
    <cellStyle name="SAPBEXexcGood1 2 4 4 2" xfId="11929"/>
    <cellStyle name="SAPBEXexcGood1 2 4 4 2 2" xfId="22324"/>
    <cellStyle name="SAPBEXexcGood1 2 4 4 2 3" xfId="32657"/>
    <cellStyle name="SAPBEXexcGood1 2 4 4 3" xfId="6737"/>
    <cellStyle name="SAPBEXexcGood1 2 4 4 4" xfId="17132"/>
    <cellStyle name="SAPBEXexcGood1 2 4 4 5" xfId="27465"/>
    <cellStyle name="SAPBEXexcGood1 2 4 5" xfId="3024"/>
    <cellStyle name="SAPBEXexcGood1 2 4 5 2" xfId="12712"/>
    <cellStyle name="SAPBEXexcGood1 2 4 5 2 2" xfId="23107"/>
    <cellStyle name="SAPBEXexcGood1 2 4 5 2 3" xfId="33440"/>
    <cellStyle name="SAPBEXexcGood1 2 4 5 3" xfId="7520"/>
    <cellStyle name="SAPBEXexcGood1 2 4 5 4" xfId="17915"/>
    <cellStyle name="SAPBEXexcGood1 2 4 5 5" xfId="28248"/>
    <cellStyle name="SAPBEXexcGood1 2 4 6" xfId="3756"/>
    <cellStyle name="SAPBEXexcGood1 2 4 6 2" xfId="13444"/>
    <cellStyle name="SAPBEXexcGood1 2 4 6 2 2" xfId="23839"/>
    <cellStyle name="SAPBEXexcGood1 2 4 6 2 3" xfId="34172"/>
    <cellStyle name="SAPBEXexcGood1 2 4 6 3" xfId="8252"/>
    <cellStyle name="SAPBEXexcGood1 2 4 6 4" xfId="18647"/>
    <cellStyle name="SAPBEXexcGood1 2 4 6 5" xfId="28980"/>
    <cellStyle name="SAPBEXexcGood1 2 4 7" xfId="4367"/>
    <cellStyle name="SAPBEXexcGood1 2 4 7 2" xfId="14055"/>
    <cellStyle name="SAPBEXexcGood1 2 4 7 2 2" xfId="24450"/>
    <cellStyle name="SAPBEXexcGood1 2 4 7 2 3" xfId="34783"/>
    <cellStyle name="SAPBEXexcGood1 2 4 7 3" xfId="8863"/>
    <cellStyle name="SAPBEXexcGood1 2 4 7 4" xfId="19258"/>
    <cellStyle name="SAPBEXexcGood1 2 4 7 5" xfId="29591"/>
    <cellStyle name="SAPBEXexcGood1 2 4 8" xfId="5083"/>
    <cellStyle name="SAPBEXexcGood1 2 4 8 2" xfId="14771"/>
    <cellStyle name="SAPBEXexcGood1 2 4 8 2 2" xfId="25166"/>
    <cellStyle name="SAPBEXexcGood1 2 4 8 2 3" xfId="35499"/>
    <cellStyle name="SAPBEXexcGood1 2 4 8 3" xfId="9579"/>
    <cellStyle name="SAPBEXexcGood1 2 4 8 4" xfId="19974"/>
    <cellStyle name="SAPBEXexcGood1 2 4 8 5" xfId="30307"/>
    <cellStyle name="SAPBEXexcGood1 2 4 9" xfId="10401"/>
    <cellStyle name="SAPBEXexcGood1 2 4 9 2" xfId="20796"/>
    <cellStyle name="SAPBEXexcGood1 2 4 9 3" xfId="31129"/>
    <cellStyle name="SAPBEXexcGood1 2 5" xfId="1011"/>
    <cellStyle name="SAPBEXexcGood1 2 5 2" xfId="2537"/>
    <cellStyle name="SAPBEXexcGood1 2 5 2 2" xfId="12225"/>
    <cellStyle name="SAPBEXexcGood1 2 5 2 2 2" xfId="22620"/>
    <cellStyle name="SAPBEXexcGood1 2 5 2 2 3" xfId="32953"/>
    <cellStyle name="SAPBEXexcGood1 2 5 2 3" xfId="7033"/>
    <cellStyle name="SAPBEXexcGood1 2 5 2 4" xfId="17428"/>
    <cellStyle name="SAPBEXexcGood1 2 5 2 5" xfId="27761"/>
    <cellStyle name="SAPBEXexcGood1 2 5 3" xfId="3322"/>
    <cellStyle name="SAPBEXexcGood1 2 5 3 2" xfId="13010"/>
    <cellStyle name="SAPBEXexcGood1 2 5 3 2 2" xfId="23405"/>
    <cellStyle name="SAPBEXexcGood1 2 5 3 2 3" xfId="33738"/>
    <cellStyle name="SAPBEXexcGood1 2 5 3 3" xfId="7818"/>
    <cellStyle name="SAPBEXexcGood1 2 5 3 4" xfId="18213"/>
    <cellStyle name="SAPBEXexcGood1 2 5 3 5" xfId="28546"/>
    <cellStyle name="SAPBEXexcGood1 2 5 4" xfId="4663"/>
    <cellStyle name="SAPBEXexcGood1 2 5 4 2" xfId="14351"/>
    <cellStyle name="SAPBEXexcGood1 2 5 4 2 2" xfId="24746"/>
    <cellStyle name="SAPBEXexcGood1 2 5 4 2 3" xfId="35079"/>
    <cellStyle name="SAPBEXexcGood1 2 5 4 3" xfId="9159"/>
    <cellStyle name="SAPBEXexcGood1 2 5 4 4" xfId="19554"/>
    <cellStyle name="SAPBEXexcGood1 2 5 4 5" xfId="29887"/>
    <cellStyle name="SAPBEXexcGood1 2 5 5" xfId="5381"/>
    <cellStyle name="SAPBEXexcGood1 2 5 5 2" xfId="15069"/>
    <cellStyle name="SAPBEXexcGood1 2 5 5 2 2" xfId="25464"/>
    <cellStyle name="SAPBEXexcGood1 2 5 5 2 3" xfId="35797"/>
    <cellStyle name="SAPBEXexcGood1 2 5 5 3" xfId="9877"/>
    <cellStyle name="SAPBEXexcGood1 2 5 5 4" xfId="20272"/>
    <cellStyle name="SAPBEXexcGood1 2 5 5 5" xfId="30605"/>
    <cellStyle name="SAPBEXexcGood1 2 5 6" xfId="10699"/>
    <cellStyle name="SAPBEXexcGood1 2 5 6 2" xfId="21094"/>
    <cellStyle name="SAPBEXexcGood1 2 5 6 3" xfId="31427"/>
    <cellStyle name="SAPBEXexcGood1 2 5 7" xfId="5749"/>
    <cellStyle name="SAPBEXexcGood1 2 5 8" xfId="15904"/>
    <cellStyle name="SAPBEXexcGood1 2 5 9" xfId="26243"/>
    <cellStyle name="SAPBEXexcGood1 2 6" xfId="1461"/>
    <cellStyle name="SAPBEXexcGood1 2 6 2" xfId="11149"/>
    <cellStyle name="SAPBEXexcGood1 2 6 2 2" xfId="21544"/>
    <cellStyle name="SAPBEXexcGood1 2 6 2 3" xfId="31877"/>
    <cellStyle name="SAPBEXexcGood1 2 6 3" xfId="5957"/>
    <cellStyle name="SAPBEXexcGood1 2 6 4" xfId="16352"/>
    <cellStyle name="SAPBEXexcGood1 2 6 5" xfId="26685"/>
    <cellStyle name="SAPBEXexcGood1 2 7" xfId="1545"/>
    <cellStyle name="SAPBEXexcGood1 2 7 2" xfId="11233"/>
    <cellStyle name="SAPBEXexcGood1 2 7 2 2" xfId="21628"/>
    <cellStyle name="SAPBEXexcGood1 2 7 2 3" xfId="31961"/>
    <cellStyle name="SAPBEXexcGood1 2 7 3" xfId="6041"/>
    <cellStyle name="SAPBEXexcGood1 2 7 4" xfId="16436"/>
    <cellStyle name="SAPBEXexcGood1 2 7 5" xfId="26769"/>
    <cellStyle name="SAPBEXexcGood1 2 8" xfId="10226"/>
    <cellStyle name="SAPBEXexcGood1 2 8 2" xfId="20621"/>
    <cellStyle name="SAPBEXexcGood1 2 8 3" xfId="30954"/>
    <cellStyle name="SAPBEXexcGood1 2 9" xfId="15439"/>
    <cellStyle name="SAPBEXexcGood1 3" xfId="581"/>
    <cellStyle name="SAPBEXexcGood1 3 10" xfId="10269"/>
    <cellStyle name="SAPBEXexcGood1 3 10 2" xfId="20664"/>
    <cellStyle name="SAPBEXexcGood1 3 10 3" xfId="30997"/>
    <cellStyle name="SAPBEXexcGood1 3 11" xfId="15478"/>
    <cellStyle name="SAPBEXexcGood1 3 12" xfId="25829"/>
    <cellStyle name="SAPBEXexcGood1 3 2" xfId="827"/>
    <cellStyle name="SAPBEXexcGood1 3 2 10" xfId="15720"/>
    <cellStyle name="SAPBEXexcGood1 3 2 11" xfId="26063"/>
    <cellStyle name="SAPBEXexcGood1 3 2 2" xfId="1239"/>
    <cellStyle name="SAPBEXexcGood1 3 2 2 10" xfId="26463"/>
    <cellStyle name="SAPBEXexcGood1 3 2 2 2" xfId="2143"/>
    <cellStyle name="SAPBEXexcGood1 3 2 2 2 2" xfId="11831"/>
    <cellStyle name="SAPBEXexcGood1 3 2 2 2 2 2" xfId="22226"/>
    <cellStyle name="SAPBEXexcGood1 3 2 2 2 2 3" xfId="32559"/>
    <cellStyle name="SAPBEXexcGood1 3 2 2 2 3" xfId="6639"/>
    <cellStyle name="SAPBEXexcGood1 3 2 2 2 4" xfId="17034"/>
    <cellStyle name="SAPBEXexcGood1 3 2 2 2 5" xfId="27367"/>
    <cellStyle name="SAPBEXexcGood1 3 2 2 3" xfId="2762"/>
    <cellStyle name="SAPBEXexcGood1 3 2 2 3 2" xfId="12450"/>
    <cellStyle name="SAPBEXexcGood1 3 2 2 3 2 2" xfId="22845"/>
    <cellStyle name="SAPBEXexcGood1 3 2 2 3 2 3" xfId="33178"/>
    <cellStyle name="SAPBEXexcGood1 3 2 2 3 3" xfId="7258"/>
    <cellStyle name="SAPBEXexcGood1 3 2 2 3 4" xfId="17653"/>
    <cellStyle name="SAPBEXexcGood1 3 2 2 3 5" xfId="27986"/>
    <cellStyle name="SAPBEXexcGood1 3 2 2 4" xfId="3550"/>
    <cellStyle name="SAPBEXexcGood1 3 2 2 4 2" xfId="13238"/>
    <cellStyle name="SAPBEXexcGood1 3 2 2 4 2 2" xfId="23633"/>
    <cellStyle name="SAPBEXexcGood1 3 2 2 4 2 3" xfId="33966"/>
    <cellStyle name="SAPBEXexcGood1 3 2 2 4 3" xfId="8046"/>
    <cellStyle name="SAPBEXexcGood1 3 2 2 4 4" xfId="18441"/>
    <cellStyle name="SAPBEXexcGood1 3 2 2 4 5" xfId="28774"/>
    <cellStyle name="SAPBEXexcGood1 3 2 2 5" xfId="4237"/>
    <cellStyle name="SAPBEXexcGood1 3 2 2 5 2" xfId="13925"/>
    <cellStyle name="SAPBEXexcGood1 3 2 2 5 2 2" xfId="24320"/>
    <cellStyle name="SAPBEXexcGood1 3 2 2 5 2 3" xfId="34653"/>
    <cellStyle name="SAPBEXexcGood1 3 2 2 5 3" xfId="8733"/>
    <cellStyle name="SAPBEXexcGood1 3 2 2 5 4" xfId="19128"/>
    <cellStyle name="SAPBEXexcGood1 3 2 2 5 5" xfId="29461"/>
    <cellStyle name="SAPBEXexcGood1 3 2 2 6" xfId="4881"/>
    <cellStyle name="SAPBEXexcGood1 3 2 2 6 2" xfId="14569"/>
    <cellStyle name="SAPBEXexcGood1 3 2 2 6 2 2" xfId="24964"/>
    <cellStyle name="SAPBEXexcGood1 3 2 2 6 2 3" xfId="35297"/>
    <cellStyle name="SAPBEXexcGood1 3 2 2 6 3" xfId="9377"/>
    <cellStyle name="SAPBEXexcGood1 3 2 2 6 4" xfId="19772"/>
    <cellStyle name="SAPBEXexcGood1 3 2 2 6 5" xfId="30105"/>
    <cellStyle name="SAPBEXexcGood1 3 2 2 7" xfId="5601"/>
    <cellStyle name="SAPBEXexcGood1 3 2 2 7 2" xfId="15289"/>
    <cellStyle name="SAPBEXexcGood1 3 2 2 7 2 2" xfId="25684"/>
    <cellStyle name="SAPBEXexcGood1 3 2 2 7 2 3" xfId="36017"/>
    <cellStyle name="SAPBEXexcGood1 3 2 2 7 3" xfId="10097"/>
    <cellStyle name="SAPBEXexcGood1 3 2 2 7 4" xfId="20492"/>
    <cellStyle name="SAPBEXexcGood1 3 2 2 7 5" xfId="30825"/>
    <cellStyle name="SAPBEXexcGood1 3 2 2 8" xfId="10927"/>
    <cellStyle name="SAPBEXexcGood1 3 2 2 8 2" xfId="21322"/>
    <cellStyle name="SAPBEXexcGood1 3 2 2 8 3" xfId="31655"/>
    <cellStyle name="SAPBEXexcGood1 3 2 2 9" xfId="16130"/>
    <cellStyle name="SAPBEXexcGood1 3 2 3" xfId="1817"/>
    <cellStyle name="SAPBEXexcGood1 3 2 3 2" xfId="11505"/>
    <cellStyle name="SAPBEXexcGood1 3 2 3 2 2" xfId="21900"/>
    <cellStyle name="SAPBEXexcGood1 3 2 3 2 3" xfId="32233"/>
    <cellStyle name="SAPBEXexcGood1 3 2 3 3" xfId="6313"/>
    <cellStyle name="SAPBEXexcGood1 3 2 3 4" xfId="16708"/>
    <cellStyle name="SAPBEXexcGood1 3 2 3 5" xfId="27041"/>
    <cellStyle name="SAPBEXexcGood1 3 2 4" xfId="2353"/>
    <cellStyle name="SAPBEXexcGood1 3 2 4 2" xfId="12041"/>
    <cellStyle name="SAPBEXexcGood1 3 2 4 2 2" xfId="22436"/>
    <cellStyle name="SAPBEXexcGood1 3 2 4 2 3" xfId="32769"/>
    <cellStyle name="SAPBEXexcGood1 3 2 4 3" xfId="6849"/>
    <cellStyle name="SAPBEXexcGood1 3 2 4 4" xfId="17244"/>
    <cellStyle name="SAPBEXexcGood1 3 2 4 5" xfId="27577"/>
    <cellStyle name="SAPBEXexcGood1 3 2 5" xfId="3138"/>
    <cellStyle name="SAPBEXexcGood1 3 2 5 2" xfId="12826"/>
    <cellStyle name="SAPBEXexcGood1 3 2 5 2 2" xfId="23221"/>
    <cellStyle name="SAPBEXexcGood1 3 2 5 2 3" xfId="33554"/>
    <cellStyle name="SAPBEXexcGood1 3 2 5 3" xfId="7634"/>
    <cellStyle name="SAPBEXexcGood1 3 2 5 4" xfId="18029"/>
    <cellStyle name="SAPBEXexcGood1 3 2 5 5" xfId="28362"/>
    <cellStyle name="SAPBEXexcGood1 3 2 6" xfId="3868"/>
    <cellStyle name="SAPBEXexcGood1 3 2 6 2" xfId="13556"/>
    <cellStyle name="SAPBEXexcGood1 3 2 6 2 2" xfId="23951"/>
    <cellStyle name="SAPBEXexcGood1 3 2 6 2 3" xfId="34284"/>
    <cellStyle name="SAPBEXexcGood1 3 2 6 3" xfId="8364"/>
    <cellStyle name="SAPBEXexcGood1 3 2 6 4" xfId="18759"/>
    <cellStyle name="SAPBEXexcGood1 3 2 6 5" xfId="29092"/>
    <cellStyle name="SAPBEXexcGood1 3 2 7" xfId="4479"/>
    <cellStyle name="SAPBEXexcGood1 3 2 7 2" xfId="14167"/>
    <cellStyle name="SAPBEXexcGood1 3 2 7 2 2" xfId="24562"/>
    <cellStyle name="SAPBEXexcGood1 3 2 7 2 3" xfId="34895"/>
    <cellStyle name="SAPBEXexcGood1 3 2 7 3" xfId="8975"/>
    <cellStyle name="SAPBEXexcGood1 3 2 7 4" xfId="19370"/>
    <cellStyle name="SAPBEXexcGood1 3 2 7 5" xfId="29703"/>
    <cellStyle name="SAPBEXexcGood1 3 2 8" xfId="5197"/>
    <cellStyle name="SAPBEXexcGood1 3 2 8 2" xfId="14885"/>
    <cellStyle name="SAPBEXexcGood1 3 2 8 2 2" xfId="25280"/>
    <cellStyle name="SAPBEXexcGood1 3 2 8 2 3" xfId="35613"/>
    <cellStyle name="SAPBEXexcGood1 3 2 8 3" xfId="9693"/>
    <cellStyle name="SAPBEXexcGood1 3 2 8 4" xfId="20088"/>
    <cellStyle name="SAPBEXexcGood1 3 2 8 5" xfId="30421"/>
    <cellStyle name="SAPBEXexcGood1 3 2 9" xfId="10515"/>
    <cellStyle name="SAPBEXexcGood1 3 2 9 2" xfId="20910"/>
    <cellStyle name="SAPBEXexcGood1 3 2 9 3" xfId="31243"/>
    <cellStyle name="SAPBEXexcGood1 3 3" xfId="915"/>
    <cellStyle name="SAPBEXexcGood1 3 3 10" xfId="26147"/>
    <cellStyle name="SAPBEXexcGood1 3 3 2" xfId="1901"/>
    <cellStyle name="SAPBEXexcGood1 3 3 2 2" xfId="11589"/>
    <cellStyle name="SAPBEXexcGood1 3 3 2 2 2" xfId="21984"/>
    <cellStyle name="SAPBEXexcGood1 3 3 2 2 3" xfId="32317"/>
    <cellStyle name="SAPBEXexcGood1 3 3 2 3" xfId="6397"/>
    <cellStyle name="SAPBEXexcGood1 3 3 2 4" xfId="16792"/>
    <cellStyle name="SAPBEXexcGood1 3 3 2 5" xfId="27125"/>
    <cellStyle name="SAPBEXexcGood1 3 3 3" xfId="2441"/>
    <cellStyle name="SAPBEXexcGood1 3 3 3 2" xfId="12129"/>
    <cellStyle name="SAPBEXexcGood1 3 3 3 2 2" xfId="22524"/>
    <cellStyle name="SAPBEXexcGood1 3 3 3 2 3" xfId="32857"/>
    <cellStyle name="SAPBEXexcGood1 3 3 3 3" xfId="6937"/>
    <cellStyle name="SAPBEXexcGood1 3 3 3 4" xfId="17332"/>
    <cellStyle name="SAPBEXexcGood1 3 3 3 5" xfId="27665"/>
    <cellStyle name="SAPBEXexcGood1 3 3 4" xfId="3226"/>
    <cellStyle name="SAPBEXexcGood1 3 3 4 2" xfId="12914"/>
    <cellStyle name="SAPBEXexcGood1 3 3 4 2 2" xfId="23309"/>
    <cellStyle name="SAPBEXexcGood1 3 3 4 2 3" xfId="33642"/>
    <cellStyle name="SAPBEXexcGood1 3 3 4 3" xfId="7722"/>
    <cellStyle name="SAPBEXexcGood1 3 3 4 4" xfId="18117"/>
    <cellStyle name="SAPBEXexcGood1 3 3 4 5" xfId="28450"/>
    <cellStyle name="SAPBEXexcGood1 3 3 5" xfId="3956"/>
    <cellStyle name="SAPBEXexcGood1 3 3 5 2" xfId="13644"/>
    <cellStyle name="SAPBEXexcGood1 3 3 5 2 2" xfId="24039"/>
    <cellStyle name="SAPBEXexcGood1 3 3 5 2 3" xfId="34372"/>
    <cellStyle name="SAPBEXexcGood1 3 3 5 3" xfId="8452"/>
    <cellStyle name="SAPBEXexcGood1 3 3 5 4" xfId="18847"/>
    <cellStyle name="SAPBEXexcGood1 3 3 5 5" xfId="29180"/>
    <cellStyle name="SAPBEXexcGood1 3 3 6" xfId="4567"/>
    <cellStyle name="SAPBEXexcGood1 3 3 6 2" xfId="14255"/>
    <cellStyle name="SAPBEXexcGood1 3 3 6 2 2" xfId="24650"/>
    <cellStyle name="SAPBEXexcGood1 3 3 6 2 3" xfId="34983"/>
    <cellStyle name="SAPBEXexcGood1 3 3 6 3" xfId="9063"/>
    <cellStyle name="SAPBEXexcGood1 3 3 6 4" xfId="19458"/>
    <cellStyle name="SAPBEXexcGood1 3 3 6 5" xfId="29791"/>
    <cellStyle name="SAPBEXexcGood1 3 3 7" xfId="5285"/>
    <cellStyle name="SAPBEXexcGood1 3 3 7 2" xfId="14973"/>
    <cellStyle name="SAPBEXexcGood1 3 3 7 2 2" xfId="25368"/>
    <cellStyle name="SAPBEXexcGood1 3 3 7 2 3" xfId="35701"/>
    <cellStyle name="SAPBEXexcGood1 3 3 7 3" xfId="9781"/>
    <cellStyle name="SAPBEXexcGood1 3 3 7 4" xfId="20176"/>
    <cellStyle name="SAPBEXexcGood1 3 3 7 5" xfId="30509"/>
    <cellStyle name="SAPBEXexcGood1 3 3 8" xfId="10603"/>
    <cellStyle name="SAPBEXexcGood1 3 3 8 2" xfId="20998"/>
    <cellStyle name="SAPBEXexcGood1 3 3 8 3" xfId="31331"/>
    <cellStyle name="SAPBEXexcGood1 3 3 9" xfId="15808"/>
    <cellStyle name="SAPBEXexcGood1 3 4" xfId="1589"/>
    <cellStyle name="SAPBEXexcGood1 3 4 2" xfId="11277"/>
    <cellStyle name="SAPBEXexcGood1 3 4 2 2" xfId="21672"/>
    <cellStyle name="SAPBEXexcGood1 3 4 2 3" xfId="32005"/>
    <cellStyle name="SAPBEXexcGood1 3 4 3" xfId="6085"/>
    <cellStyle name="SAPBEXexcGood1 3 4 4" xfId="16480"/>
    <cellStyle name="SAPBEXexcGood1 3 4 5" xfId="26813"/>
    <cellStyle name="SAPBEXexcGood1 3 5" xfId="1418"/>
    <cellStyle name="SAPBEXexcGood1 3 5 2" xfId="11106"/>
    <cellStyle name="SAPBEXexcGood1 3 5 2 2" xfId="21501"/>
    <cellStyle name="SAPBEXexcGood1 3 5 2 3" xfId="31834"/>
    <cellStyle name="SAPBEXexcGood1 3 5 3" xfId="5914"/>
    <cellStyle name="SAPBEXexcGood1 3 5 4" xfId="16309"/>
    <cellStyle name="SAPBEXexcGood1 3 5 5" xfId="26642"/>
    <cellStyle name="SAPBEXexcGood1 3 6" xfId="2892"/>
    <cellStyle name="SAPBEXexcGood1 3 6 2" xfId="12580"/>
    <cellStyle name="SAPBEXexcGood1 3 6 2 2" xfId="22975"/>
    <cellStyle name="SAPBEXexcGood1 3 6 2 3" xfId="33308"/>
    <cellStyle name="SAPBEXexcGood1 3 6 3" xfId="7388"/>
    <cellStyle name="SAPBEXexcGood1 3 6 4" xfId="17783"/>
    <cellStyle name="SAPBEXexcGood1 3 6 5" xfId="28116"/>
    <cellStyle name="SAPBEXexcGood1 3 7" xfId="3626"/>
    <cellStyle name="SAPBEXexcGood1 3 7 2" xfId="13314"/>
    <cellStyle name="SAPBEXexcGood1 3 7 2 2" xfId="23709"/>
    <cellStyle name="SAPBEXexcGood1 3 7 2 3" xfId="34042"/>
    <cellStyle name="SAPBEXexcGood1 3 7 3" xfId="8122"/>
    <cellStyle name="SAPBEXexcGood1 3 7 4" xfId="18517"/>
    <cellStyle name="SAPBEXexcGood1 3 7 5" xfId="28850"/>
    <cellStyle name="SAPBEXexcGood1 3 8" xfId="1564"/>
    <cellStyle name="SAPBEXexcGood1 3 8 2" xfId="11252"/>
    <cellStyle name="SAPBEXexcGood1 3 8 2 2" xfId="21647"/>
    <cellStyle name="SAPBEXexcGood1 3 8 2 3" xfId="31980"/>
    <cellStyle name="SAPBEXexcGood1 3 8 3" xfId="6060"/>
    <cellStyle name="SAPBEXexcGood1 3 8 4" xfId="16455"/>
    <cellStyle name="SAPBEXexcGood1 3 8 5" xfId="26788"/>
    <cellStyle name="SAPBEXexcGood1 3 9" xfId="4042"/>
    <cellStyle name="SAPBEXexcGood1 3 9 2" xfId="13730"/>
    <cellStyle name="SAPBEXexcGood1 3 9 2 2" xfId="24125"/>
    <cellStyle name="SAPBEXexcGood1 3 9 2 3" xfId="34458"/>
    <cellStyle name="SAPBEXexcGood1 3 9 3" xfId="8538"/>
    <cellStyle name="SAPBEXexcGood1 3 9 4" xfId="18933"/>
    <cellStyle name="SAPBEXexcGood1 3 9 5" xfId="29266"/>
    <cellStyle name="SAPBEXexcGood1 4" xfId="670"/>
    <cellStyle name="SAPBEXexcGood1 4 10" xfId="15565"/>
    <cellStyle name="SAPBEXexcGood1 4 11" xfId="25912"/>
    <cellStyle name="SAPBEXexcGood1 4 2" xfId="1087"/>
    <cellStyle name="SAPBEXexcGood1 4 2 10" xfId="26313"/>
    <cellStyle name="SAPBEXexcGood1 4 2 2" xfId="1994"/>
    <cellStyle name="SAPBEXexcGood1 4 2 2 2" xfId="11682"/>
    <cellStyle name="SAPBEXexcGood1 4 2 2 2 2" xfId="22077"/>
    <cellStyle name="SAPBEXexcGood1 4 2 2 2 3" xfId="32410"/>
    <cellStyle name="SAPBEXexcGood1 4 2 2 3" xfId="6490"/>
    <cellStyle name="SAPBEXexcGood1 4 2 2 4" xfId="16885"/>
    <cellStyle name="SAPBEXexcGood1 4 2 2 5" xfId="27218"/>
    <cellStyle name="SAPBEXexcGood1 4 2 3" xfId="2611"/>
    <cellStyle name="SAPBEXexcGood1 4 2 3 2" xfId="12299"/>
    <cellStyle name="SAPBEXexcGood1 4 2 3 2 2" xfId="22694"/>
    <cellStyle name="SAPBEXexcGood1 4 2 3 2 3" xfId="33027"/>
    <cellStyle name="SAPBEXexcGood1 4 2 3 3" xfId="7107"/>
    <cellStyle name="SAPBEXexcGood1 4 2 3 4" xfId="17502"/>
    <cellStyle name="SAPBEXexcGood1 4 2 3 5" xfId="27835"/>
    <cellStyle name="SAPBEXexcGood1 4 2 4" xfId="3398"/>
    <cellStyle name="SAPBEXexcGood1 4 2 4 2" xfId="13086"/>
    <cellStyle name="SAPBEXexcGood1 4 2 4 2 2" xfId="23481"/>
    <cellStyle name="SAPBEXexcGood1 4 2 4 2 3" xfId="33814"/>
    <cellStyle name="SAPBEXexcGood1 4 2 4 3" xfId="7894"/>
    <cellStyle name="SAPBEXexcGood1 4 2 4 4" xfId="18289"/>
    <cellStyle name="SAPBEXexcGood1 4 2 4 5" xfId="28622"/>
    <cellStyle name="SAPBEXexcGood1 4 2 5" xfId="4086"/>
    <cellStyle name="SAPBEXexcGood1 4 2 5 2" xfId="13774"/>
    <cellStyle name="SAPBEXexcGood1 4 2 5 2 2" xfId="24169"/>
    <cellStyle name="SAPBEXexcGood1 4 2 5 2 3" xfId="34502"/>
    <cellStyle name="SAPBEXexcGood1 4 2 5 3" xfId="8582"/>
    <cellStyle name="SAPBEXexcGood1 4 2 5 4" xfId="18977"/>
    <cellStyle name="SAPBEXexcGood1 4 2 5 5" xfId="29310"/>
    <cellStyle name="SAPBEXexcGood1 4 2 6" xfId="4730"/>
    <cellStyle name="SAPBEXexcGood1 4 2 6 2" xfId="14418"/>
    <cellStyle name="SAPBEXexcGood1 4 2 6 2 2" xfId="24813"/>
    <cellStyle name="SAPBEXexcGood1 4 2 6 2 3" xfId="35146"/>
    <cellStyle name="SAPBEXexcGood1 4 2 6 3" xfId="9226"/>
    <cellStyle name="SAPBEXexcGood1 4 2 6 4" xfId="19621"/>
    <cellStyle name="SAPBEXexcGood1 4 2 6 5" xfId="29954"/>
    <cellStyle name="SAPBEXexcGood1 4 2 7" xfId="5449"/>
    <cellStyle name="SAPBEXexcGood1 4 2 7 2" xfId="15137"/>
    <cellStyle name="SAPBEXexcGood1 4 2 7 2 2" xfId="25532"/>
    <cellStyle name="SAPBEXexcGood1 4 2 7 2 3" xfId="35865"/>
    <cellStyle name="SAPBEXexcGood1 4 2 7 3" xfId="9945"/>
    <cellStyle name="SAPBEXexcGood1 4 2 7 4" xfId="20340"/>
    <cellStyle name="SAPBEXexcGood1 4 2 7 5" xfId="30673"/>
    <cellStyle name="SAPBEXexcGood1 4 2 8" xfId="10775"/>
    <cellStyle name="SAPBEXexcGood1 4 2 8 2" xfId="21170"/>
    <cellStyle name="SAPBEXexcGood1 4 2 8 3" xfId="31503"/>
    <cellStyle name="SAPBEXexcGood1 4 2 9" xfId="15979"/>
    <cellStyle name="SAPBEXexcGood1 4 3" xfId="1668"/>
    <cellStyle name="SAPBEXexcGood1 4 3 2" xfId="11356"/>
    <cellStyle name="SAPBEXexcGood1 4 3 2 2" xfId="21751"/>
    <cellStyle name="SAPBEXexcGood1 4 3 2 3" xfId="32084"/>
    <cellStyle name="SAPBEXexcGood1 4 3 3" xfId="6164"/>
    <cellStyle name="SAPBEXexcGood1 4 3 4" xfId="16559"/>
    <cellStyle name="SAPBEXexcGood1 4 3 5" xfId="26892"/>
    <cellStyle name="SAPBEXexcGood1 4 4" xfId="1331"/>
    <cellStyle name="SAPBEXexcGood1 4 4 2" xfId="11019"/>
    <cellStyle name="SAPBEXexcGood1 4 4 2 2" xfId="21414"/>
    <cellStyle name="SAPBEXexcGood1 4 4 2 3" xfId="31747"/>
    <cellStyle name="SAPBEXexcGood1 4 4 3" xfId="5827"/>
    <cellStyle name="SAPBEXexcGood1 4 4 4" xfId="16222"/>
    <cellStyle name="SAPBEXexcGood1 4 4 5" xfId="26555"/>
    <cellStyle name="SAPBEXexcGood1 4 5" xfId="2981"/>
    <cellStyle name="SAPBEXexcGood1 4 5 2" xfId="12669"/>
    <cellStyle name="SAPBEXexcGood1 4 5 2 2" xfId="23064"/>
    <cellStyle name="SAPBEXexcGood1 4 5 2 3" xfId="33397"/>
    <cellStyle name="SAPBEXexcGood1 4 5 3" xfId="7477"/>
    <cellStyle name="SAPBEXexcGood1 4 5 4" xfId="17872"/>
    <cellStyle name="SAPBEXexcGood1 4 5 5" xfId="28205"/>
    <cellStyle name="SAPBEXexcGood1 4 6" xfId="3713"/>
    <cellStyle name="SAPBEXexcGood1 4 6 2" xfId="13401"/>
    <cellStyle name="SAPBEXexcGood1 4 6 2 2" xfId="23796"/>
    <cellStyle name="SAPBEXexcGood1 4 6 2 3" xfId="34129"/>
    <cellStyle name="SAPBEXexcGood1 4 6 3" xfId="8209"/>
    <cellStyle name="SAPBEXexcGood1 4 6 4" xfId="18604"/>
    <cellStyle name="SAPBEXexcGood1 4 6 5" xfId="28937"/>
    <cellStyle name="SAPBEXexcGood1 4 7" xfId="4324"/>
    <cellStyle name="SAPBEXexcGood1 4 7 2" xfId="14012"/>
    <cellStyle name="SAPBEXexcGood1 4 7 2 2" xfId="24407"/>
    <cellStyle name="SAPBEXexcGood1 4 7 2 3" xfId="34740"/>
    <cellStyle name="SAPBEXexcGood1 4 7 3" xfId="8820"/>
    <cellStyle name="SAPBEXexcGood1 4 7 4" xfId="19215"/>
    <cellStyle name="SAPBEXexcGood1 4 7 5" xfId="29548"/>
    <cellStyle name="SAPBEXexcGood1 4 8" xfId="5040"/>
    <cellStyle name="SAPBEXexcGood1 4 8 2" xfId="14728"/>
    <cellStyle name="SAPBEXexcGood1 4 8 2 2" xfId="25123"/>
    <cellStyle name="SAPBEXexcGood1 4 8 2 3" xfId="35456"/>
    <cellStyle name="SAPBEXexcGood1 4 8 3" xfId="9536"/>
    <cellStyle name="SAPBEXexcGood1 4 8 4" xfId="19931"/>
    <cellStyle name="SAPBEXexcGood1 4 8 5" xfId="30264"/>
    <cellStyle name="SAPBEXexcGood1 4 9" xfId="10358"/>
    <cellStyle name="SAPBEXexcGood1 4 9 2" xfId="20753"/>
    <cellStyle name="SAPBEXexcGood1 4 9 3" xfId="31086"/>
    <cellStyle name="SAPBEXexcGood1 5" xfId="791"/>
    <cellStyle name="SAPBEXexcGood1 5 10" xfId="15685"/>
    <cellStyle name="SAPBEXexcGood1 5 11" xfId="26031"/>
    <cellStyle name="SAPBEXexcGood1 5 2" xfId="1206"/>
    <cellStyle name="SAPBEXexcGood1 5 2 10" xfId="26432"/>
    <cellStyle name="SAPBEXexcGood1 5 2 2" xfId="2112"/>
    <cellStyle name="SAPBEXexcGood1 5 2 2 2" xfId="11800"/>
    <cellStyle name="SAPBEXexcGood1 5 2 2 2 2" xfId="22195"/>
    <cellStyle name="SAPBEXexcGood1 5 2 2 2 3" xfId="32528"/>
    <cellStyle name="SAPBEXexcGood1 5 2 2 3" xfId="6608"/>
    <cellStyle name="SAPBEXexcGood1 5 2 2 4" xfId="17003"/>
    <cellStyle name="SAPBEXexcGood1 5 2 2 5" xfId="27336"/>
    <cellStyle name="SAPBEXexcGood1 5 2 3" xfId="2729"/>
    <cellStyle name="SAPBEXexcGood1 5 2 3 2" xfId="12417"/>
    <cellStyle name="SAPBEXexcGood1 5 2 3 2 2" xfId="22812"/>
    <cellStyle name="SAPBEXexcGood1 5 2 3 2 3" xfId="33145"/>
    <cellStyle name="SAPBEXexcGood1 5 2 3 3" xfId="7225"/>
    <cellStyle name="SAPBEXexcGood1 5 2 3 4" xfId="17620"/>
    <cellStyle name="SAPBEXexcGood1 5 2 3 5" xfId="27953"/>
    <cellStyle name="SAPBEXexcGood1 5 2 4" xfId="3517"/>
    <cellStyle name="SAPBEXexcGood1 5 2 4 2" xfId="13205"/>
    <cellStyle name="SAPBEXexcGood1 5 2 4 2 2" xfId="23600"/>
    <cellStyle name="SAPBEXexcGood1 5 2 4 2 3" xfId="33933"/>
    <cellStyle name="SAPBEXexcGood1 5 2 4 3" xfId="8013"/>
    <cellStyle name="SAPBEXexcGood1 5 2 4 4" xfId="18408"/>
    <cellStyle name="SAPBEXexcGood1 5 2 4 5" xfId="28741"/>
    <cellStyle name="SAPBEXexcGood1 5 2 5" xfId="4204"/>
    <cellStyle name="SAPBEXexcGood1 5 2 5 2" xfId="13892"/>
    <cellStyle name="SAPBEXexcGood1 5 2 5 2 2" xfId="24287"/>
    <cellStyle name="SAPBEXexcGood1 5 2 5 2 3" xfId="34620"/>
    <cellStyle name="SAPBEXexcGood1 5 2 5 3" xfId="8700"/>
    <cellStyle name="SAPBEXexcGood1 5 2 5 4" xfId="19095"/>
    <cellStyle name="SAPBEXexcGood1 5 2 5 5" xfId="29428"/>
    <cellStyle name="SAPBEXexcGood1 5 2 6" xfId="4848"/>
    <cellStyle name="SAPBEXexcGood1 5 2 6 2" xfId="14536"/>
    <cellStyle name="SAPBEXexcGood1 5 2 6 2 2" xfId="24931"/>
    <cellStyle name="SAPBEXexcGood1 5 2 6 2 3" xfId="35264"/>
    <cellStyle name="SAPBEXexcGood1 5 2 6 3" xfId="9344"/>
    <cellStyle name="SAPBEXexcGood1 5 2 6 4" xfId="19739"/>
    <cellStyle name="SAPBEXexcGood1 5 2 6 5" xfId="30072"/>
    <cellStyle name="SAPBEXexcGood1 5 2 7" xfId="5568"/>
    <cellStyle name="SAPBEXexcGood1 5 2 7 2" xfId="15256"/>
    <cellStyle name="SAPBEXexcGood1 5 2 7 2 2" xfId="25651"/>
    <cellStyle name="SAPBEXexcGood1 5 2 7 2 3" xfId="35984"/>
    <cellStyle name="SAPBEXexcGood1 5 2 7 3" xfId="10064"/>
    <cellStyle name="SAPBEXexcGood1 5 2 7 4" xfId="20459"/>
    <cellStyle name="SAPBEXexcGood1 5 2 7 5" xfId="30792"/>
    <cellStyle name="SAPBEXexcGood1 5 2 8" xfId="10894"/>
    <cellStyle name="SAPBEXexcGood1 5 2 8 2" xfId="21289"/>
    <cellStyle name="SAPBEXexcGood1 5 2 8 3" xfId="31622"/>
    <cellStyle name="SAPBEXexcGood1 5 2 9" xfId="16097"/>
    <cellStyle name="SAPBEXexcGood1 5 3" xfId="1786"/>
    <cellStyle name="SAPBEXexcGood1 5 3 2" xfId="11474"/>
    <cellStyle name="SAPBEXexcGood1 5 3 2 2" xfId="21869"/>
    <cellStyle name="SAPBEXexcGood1 5 3 2 3" xfId="32202"/>
    <cellStyle name="SAPBEXexcGood1 5 3 3" xfId="6282"/>
    <cellStyle name="SAPBEXexcGood1 5 3 4" xfId="16677"/>
    <cellStyle name="SAPBEXexcGood1 5 3 5" xfId="27010"/>
    <cellStyle name="SAPBEXexcGood1 5 4" xfId="2318"/>
    <cellStyle name="SAPBEXexcGood1 5 4 2" xfId="12006"/>
    <cellStyle name="SAPBEXexcGood1 5 4 2 2" xfId="22401"/>
    <cellStyle name="SAPBEXexcGood1 5 4 2 3" xfId="32734"/>
    <cellStyle name="SAPBEXexcGood1 5 4 3" xfId="6814"/>
    <cellStyle name="SAPBEXexcGood1 5 4 4" xfId="17209"/>
    <cellStyle name="SAPBEXexcGood1 5 4 5" xfId="27542"/>
    <cellStyle name="SAPBEXexcGood1 5 5" xfId="3102"/>
    <cellStyle name="SAPBEXexcGood1 5 5 2" xfId="12790"/>
    <cellStyle name="SAPBEXexcGood1 5 5 2 2" xfId="23185"/>
    <cellStyle name="SAPBEXexcGood1 5 5 2 3" xfId="33518"/>
    <cellStyle name="SAPBEXexcGood1 5 5 3" xfId="7598"/>
    <cellStyle name="SAPBEXexcGood1 5 5 4" xfId="17993"/>
    <cellStyle name="SAPBEXexcGood1 5 5 5" xfId="28326"/>
    <cellStyle name="SAPBEXexcGood1 5 6" xfId="3833"/>
    <cellStyle name="SAPBEXexcGood1 5 6 2" xfId="13521"/>
    <cellStyle name="SAPBEXexcGood1 5 6 2 2" xfId="23916"/>
    <cellStyle name="SAPBEXexcGood1 5 6 2 3" xfId="34249"/>
    <cellStyle name="SAPBEXexcGood1 5 6 3" xfId="8329"/>
    <cellStyle name="SAPBEXexcGood1 5 6 4" xfId="18724"/>
    <cellStyle name="SAPBEXexcGood1 5 6 5" xfId="29057"/>
    <cellStyle name="SAPBEXexcGood1 5 7" xfId="4444"/>
    <cellStyle name="SAPBEXexcGood1 5 7 2" xfId="14132"/>
    <cellStyle name="SAPBEXexcGood1 5 7 2 2" xfId="24527"/>
    <cellStyle name="SAPBEXexcGood1 5 7 2 3" xfId="34860"/>
    <cellStyle name="SAPBEXexcGood1 5 7 3" xfId="8940"/>
    <cellStyle name="SAPBEXexcGood1 5 7 4" xfId="19335"/>
    <cellStyle name="SAPBEXexcGood1 5 7 5" xfId="29668"/>
    <cellStyle name="SAPBEXexcGood1 5 8" xfId="5161"/>
    <cellStyle name="SAPBEXexcGood1 5 8 2" xfId="14849"/>
    <cellStyle name="SAPBEXexcGood1 5 8 2 2" xfId="25244"/>
    <cellStyle name="SAPBEXexcGood1 5 8 2 3" xfId="35577"/>
    <cellStyle name="SAPBEXexcGood1 5 8 3" xfId="9657"/>
    <cellStyle name="SAPBEXexcGood1 5 8 4" xfId="20052"/>
    <cellStyle name="SAPBEXexcGood1 5 8 5" xfId="30385"/>
    <cellStyle name="SAPBEXexcGood1 5 9" xfId="10479"/>
    <cellStyle name="SAPBEXexcGood1 5 9 2" xfId="20874"/>
    <cellStyle name="SAPBEXexcGood1 5 9 3" xfId="31207"/>
    <cellStyle name="SAPBEXexcGood1 6" xfId="1050"/>
    <cellStyle name="SAPBEXexcGood1 6 2" xfId="2576"/>
    <cellStyle name="SAPBEXexcGood1 6 2 2" xfId="12264"/>
    <cellStyle name="SAPBEXexcGood1 6 2 2 2" xfId="22659"/>
    <cellStyle name="SAPBEXexcGood1 6 2 2 3" xfId="32992"/>
    <cellStyle name="SAPBEXexcGood1 6 2 3" xfId="7072"/>
    <cellStyle name="SAPBEXexcGood1 6 2 4" xfId="17467"/>
    <cellStyle name="SAPBEXexcGood1 6 2 5" xfId="27800"/>
    <cellStyle name="SAPBEXexcGood1 6 3" xfId="3361"/>
    <cellStyle name="SAPBEXexcGood1 6 3 2" xfId="13049"/>
    <cellStyle name="SAPBEXexcGood1 6 3 2 2" xfId="23444"/>
    <cellStyle name="SAPBEXexcGood1 6 3 2 3" xfId="33777"/>
    <cellStyle name="SAPBEXexcGood1 6 3 3" xfId="7857"/>
    <cellStyle name="SAPBEXexcGood1 6 3 4" xfId="18252"/>
    <cellStyle name="SAPBEXexcGood1 6 3 5" xfId="28585"/>
    <cellStyle name="SAPBEXexcGood1 6 4" xfId="4702"/>
    <cellStyle name="SAPBEXexcGood1 6 4 2" xfId="14390"/>
    <cellStyle name="SAPBEXexcGood1 6 4 2 2" xfId="24785"/>
    <cellStyle name="SAPBEXexcGood1 6 4 2 3" xfId="35118"/>
    <cellStyle name="SAPBEXexcGood1 6 4 3" xfId="9198"/>
    <cellStyle name="SAPBEXexcGood1 6 4 4" xfId="19593"/>
    <cellStyle name="SAPBEXexcGood1 6 4 5" xfId="29926"/>
    <cellStyle name="SAPBEXexcGood1 6 5" xfId="5420"/>
    <cellStyle name="SAPBEXexcGood1 6 5 2" xfId="15108"/>
    <cellStyle name="SAPBEXexcGood1 6 5 2 2" xfId="25503"/>
    <cellStyle name="SAPBEXexcGood1 6 5 2 3" xfId="35836"/>
    <cellStyle name="SAPBEXexcGood1 6 5 3" xfId="9916"/>
    <cellStyle name="SAPBEXexcGood1 6 5 4" xfId="20311"/>
    <cellStyle name="SAPBEXexcGood1 6 5 5" xfId="30644"/>
    <cellStyle name="SAPBEXexcGood1 6 6" xfId="10738"/>
    <cellStyle name="SAPBEXexcGood1 6 6 2" xfId="21133"/>
    <cellStyle name="SAPBEXexcGood1 6 6 3" xfId="31466"/>
    <cellStyle name="SAPBEXexcGood1 6 7" xfId="5788"/>
    <cellStyle name="SAPBEXexcGood1 6 8" xfId="15943"/>
    <cellStyle name="SAPBEXexcGood1 6 9" xfId="26282"/>
    <cellStyle name="SAPBEXexcGood1 7" xfId="1511"/>
    <cellStyle name="SAPBEXexcGood1 7 2" xfId="11199"/>
    <cellStyle name="SAPBEXexcGood1 7 2 2" xfId="21594"/>
    <cellStyle name="SAPBEXexcGood1 7 2 3" xfId="31927"/>
    <cellStyle name="SAPBEXexcGood1 7 3" xfId="6007"/>
    <cellStyle name="SAPBEXexcGood1 7 4" xfId="16402"/>
    <cellStyle name="SAPBEXexcGood1 7 5" xfId="26735"/>
    <cellStyle name="SAPBEXexcGood1 8" xfId="4040"/>
    <cellStyle name="SAPBEXexcGood1 8 2" xfId="13728"/>
    <cellStyle name="SAPBEXexcGood1 8 2 2" xfId="24123"/>
    <cellStyle name="SAPBEXexcGood1 8 2 3" xfId="34456"/>
    <cellStyle name="SAPBEXexcGood1 8 3" xfId="8536"/>
    <cellStyle name="SAPBEXexcGood1 8 4" xfId="18931"/>
    <cellStyle name="SAPBEXexcGood1 8 5" xfId="29264"/>
    <cellStyle name="SAPBEXexcGood1 9" xfId="10182"/>
    <cellStyle name="SAPBEXexcGood1 9 2" xfId="20577"/>
    <cellStyle name="SAPBEXexcGood1 9 3" xfId="30910"/>
    <cellStyle name="SAPBEXexcGood2" xfId="477"/>
    <cellStyle name="SAPBEXexcGood2 10" xfId="15401"/>
    <cellStyle name="SAPBEXexcGood2 11" xfId="15378"/>
    <cellStyle name="SAPBEXexcGood2 2" xfId="539"/>
    <cellStyle name="SAPBEXexcGood2 2 10" xfId="25787"/>
    <cellStyle name="SAPBEXexcGood2 2 2" xfId="621"/>
    <cellStyle name="SAPBEXexcGood2 2 2 10" xfId="10309"/>
    <cellStyle name="SAPBEXexcGood2 2 2 10 2" xfId="20704"/>
    <cellStyle name="SAPBEXexcGood2 2 2 10 3" xfId="31037"/>
    <cellStyle name="SAPBEXexcGood2 2 2 11" xfId="15518"/>
    <cellStyle name="SAPBEXexcGood2 2 2 12" xfId="25869"/>
    <cellStyle name="SAPBEXexcGood2 2 2 2" xfId="867"/>
    <cellStyle name="SAPBEXexcGood2 2 2 2 10" xfId="15760"/>
    <cellStyle name="SAPBEXexcGood2 2 2 2 11" xfId="26103"/>
    <cellStyle name="SAPBEXexcGood2 2 2 2 2" xfId="1279"/>
    <cellStyle name="SAPBEXexcGood2 2 2 2 2 10" xfId="26503"/>
    <cellStyle name="SAPBEXexcGood2 2 2 2 2 2" xfId="2183"/>
    <cellStyle name="SAPBEXexcGood2 2 2 2 2 2 2" xfId="11871"/>
    <cellStyle name="SAPBEXexcGood2 2 2 2 2 2 2 2" xfId="22266"/>
    <cellStyle name="SAPBEXexcGood2 2 2 2 2 2 2 3" xfId="32599"/>
    <cellStyle name="SAPBEXexcGood2 2 2 2 2 2 3" xfId="6679"/>
    <cellStyle name="SAPBEXexcGood2 2 2 2 2 2 4" xfId="17074"/>
    <cellStyle name="SAPBEXexcGood2 2 2 2 2 2 5" xfId="27407"/>
    <cellStyle name="SAPBEXexcGood2 2 2 2 2 3" xfId="2802"/>
    <cellStyle name="SAPBEXexcGood2 2 2 2 2 3 2" xfId="12490"/>
    <cellStyle name="SAPBEXexcGood2 2 2 2 2 3 2 2" xfId="22885"/>
    <cellStyle name="SAPBEXexcGood2 2 2 2 2 3 2 3" xfId="33218"/>
    <cellStyle name="SAPBEXexcGood2 2 2 2 2 3 3" xfId="7298"/>
    <cellStyle name="SAPBEXexcGood2 2 2 2 2 3 4" xfId="17693"/>
    <cellStyle name="SAPBEXexcGood2 2 2 2 2 3 5" xfId="28026"/>
    <cellStyle name="SAPBEXexcGood2 2 2 2 2 4" xfId="3590"/>
    <cellStyle name="SAPBEXexcGood2 2 2 2 2 4 2" xfId="13278"/>
    <cellStyle name="SAPBEXexcGood2 2 2 2 2 4 2 2" xfId="23673"/>
    <cellStyle name="SAPBEXexcGood2 2 2 2 2 4 2 3" xfId="34006"/>
    <cellStyle name="SAPBEXexcGood2 2 2 2 2 4 3" xfId="8086"/>
    <cellStyle name="SAPBEXexcGood2 2 2 2 2 4 4" xfId="18481"/>
    <cellStyle name="SAPBEXexcGood2 2 2 2 2 4 5" xfId="28814"/>
    <cellStyle name="SAPBEXexcGood2 2 2 2 2 5" xfId="4277"/>
    <cellStyle name="SAPBEXexcGood2 2 2 2 2 5 2" xfId="13965"/>
    <cellStyle name="SAPBEXexcGood2 2 2 2 2 5 2 2" xfId="24360"/>
    <cellStyle name="SAPBEXexcGood2 2 2 2 2 5 2 3" xfId="34693"/>
    <cellStyle name="SAPBEXexcGood2 2 2 2 2 5 3" xfId="8773"/>
    <cellStyle name="SAPBEXexcGood2 2 2 2 2 5 4" xfId="19168"/>
    <cellStyle name="SAPBEXexcGood2 2 2 2 2 5 5" xfId="29501"/>
    <cellStyle name="SAPBEXexcGood2 2 2 2 2 6" xfId="4921"/>
    <cellStyle name="SAPBEXexcGood2 2 2 2 2 6 2" xfId="14609"/>
    <cellStyle name="SAPBEXexcGood2 2 2 2 2 6 2 2" xfId="25004"/>
    <cellStyle name="SAPBEXexcGood2 2 2 2 2 6 2 3" xfId="35337"/>
    <cellStyle name="SAPBEXexcGood2 2 2 2 2 6 3" xfId="9417"/>
    <cellStyle name="SAPBEXexcGood2 2 2 2 2 6 4" xfId="19812"/>
    <cellStyle name="SAPBEXexcGood2 2 2 2 2 6 5" xfId="30145"/>
    <cellStyle name="SAPBEXexcGood2 2 2 2 2 7" xfId="5641"/>
    <cellStyle name="SAPBEXexcGood2 2 2 2 2 7 2" xfId="15329"/>
    <cellStyle name="SAPBEXexcGood2 2 2 2 2 7 2 2" xfId="25724"/>
    <cellStyle name="SAPBEXexcGood2 2 2 2 2 7 2 3" xfId="36057"/>
    <cellStyle name="SAPBEXexcGood2 2 2 2 2 7 3" xfId="10137"/>
    <cellStyle name="SAPBEXexcGood2 2 2 2 2 7 4" xfId="20532"/>
    <cellStyle name="SAPBEXexcGood2 2 2 2 2 7 5" xfId="30865"/>
    <cellStyle name="SAPBEXexcGood2 2 2 2 2 8" xfId="10967"/>
    <cellStyle name="SAPBEXexcGood2 2 2 2 2 8 2" xfId="21362"/>
    <cellStyle name="SAPBEXexcGood2 2 2 2 2 8 3" xfId="31695"/>
    <cellStyle name="SAPBEXexcGood2 2 2 2 2 9" xfId="16170"/>
    <cellStyle name="SAPBEXexcGood2 2 2 2 3" xfId="1857"/>
    <cellStyle name="SAPBEXexcGood2 2 2 2 3 2" xfId="11545"/>
    <cellStyle name="SAPBEXexcGood2 2 2 2 3 2 2" xfId="21940"/>
    <cellStyle name="SAPBEXexcGood2 2 2 2 3 2 3" xfId="32273"/>
    <cellStyle name="SAPBEXexcGood2 2 2 2 3 3" xfId="6353"/>
    <cellStyle name="SAPBEXexcGood2 2 2 2 3 4" xfId="16748"/>
    <cellStyle name="SAPBEXexcGood2 2 2 2 3 5" xfId="27081"/>
    <cellStyle name="SAPBEXexcGood2 2 2 2 4" xfId="2393"/>
    <cellStyle name="SAPBEXexcGood2 2 2 2 4 2" xfId="12081"/>
    <cellStyle name="SAPBEXexcGood2 2 2 2 4 2 2" xfId="22476"/>
    <cellStyle name="SAPBEXexcGood2 2 2 2 4 2 3" xfId="32809"/>
    <cellStyle name="SAPBEXexcGood2 2 2 2 4 3" xfId="6889"/>
    <cellStyle name="SAPBEXexcGood2 2 2 2 4 4" xfId="17284"/>
    <cellStyle name="SAPBEXexcGood2 2 2 2 4 5" xfId="27617"/>
    <cellStyle name="SAPBEXexcGood2 2 2 2 5" xfId="3178"/>
    <cellStyle name="SAPBEXexcGood2 2 2 2 5 2" xfId="12866"/>
    <cellStyle name="SAPBEXexcGood2 2 2 2 5 2 2" xfId="23261"/>
    <cellStyle name="SAPBEXexcGood2 2 2 2 5 2 3" xfId="33594"/>
    <cellStyle name="SAPBEXexcGood2 2 2 2 5 3" xfId="7674"/>
    <cellStyle name="SAPBEXexcGood2 2 2 2 5 4" xfId="18069"/>
    <cellStyle name="SAPBEXexcGood2 2 2 2 5 5" xfId="28402"/>
    <cellStyle name="SAPBEXexcGood2 2 2 2 6" xfId="3908"/>
    <cellStyle name="SAPBEXexcGood2 2 2 2 6 2" xfId="13596"/>
    <cellStyle name="SAPBEXexcGood2 2 2 2 6 2 2" xfId="23991"/>
    <cellStyle name="SAPBEXexcGood2 2 2 2 6 2 3" xfId="34324"/>
    <cellStyle name="SAPBEXexcGood2 2 2 2 6 3" xfId="8404"/>
    <cellStyle name="SAPBEXexcGood2 2 2 2 6 4" xfId="18799"/>
    <cellStyle name="SAPBEXexcGood2 2 2 2 6 5" xfId="29132"/>
    <cellStyle name="SAPBEXexcGood2 2 2 2 7" xfId="4519"/>
    <cellStyle name="SAPBEXexcGood2 2 2 2 7 2" xfId="14207"/>
    <cellStyle name="SAPBEXexcGood2 2 2 2 7 2 2" xfId="24602"/>
    <cellStyle name="SAPBEXexcGood2 2 2 2 7 2 3" xfId="34935"/>
    <cellStyle name="SAPBEXexcGood2 2 2 2 7 3" xfId="9015"/>
    <cellStyle name="SAPBEXexcGood2 2 2 2 7 4" xfId="19410"/>
    <cellStyle name="SAPBEXexcGood2 2 2 2 7 5" xfId="29743"/>
    <cellStyle name="SAPBEXexcGood2 2 2 2 8" xfId="5237"/>
    <cellStyle name="SAPBEXexcGood2 2 2 2 8 2" xfId="14925"/>
    <cellStyle name="SAPBEXexcGood2 2 2 2 8 2 2" xfId="25320"/>
    <cellStyle name="SAPBEXexcGood2 2 2 2 8 2 3" xfId="35653"/>
    <cellStyle name="SAPBEXexcGood2 2 2 2 8 3" xfId="9733"/>
    <cellStyle name="SAPBEXexcGood2 2 2 2 8 4" xfId="20128"/>
    <cellStyle name="SAPBEXexcGood2 2 2 2 8 5" xfId="30461"/>
    <cellStyle name="SAPBEXexcGood2 2 2 2 9" xfId="10555"/>
    <cellStyle name="SAPBEXexcGood2 2 2 2 9 2" xfId="20950"/>
    <cellStyle name="SAPBEXexcGood2 2 2 2 9 3" xfId="31283"/>
    <cellStyle name="SAPBEXexcGood2 2 2 3" xfId="955"/>
    <cellStyle name="SAPBEXexcGood2 2 2 3 10" xfId="26187"/>
    <cellStyle name="SAPBEXexcGood2 2 2 3 2" xfId="1941"/>
    <cellStyle name="SAPBEXexcGood2 2 2 3 2 2" xfId="11629"/>
    <cellStyle name="SAPBEXexcGood2 2 2 3 2 2 2" xfId="22024"/>
    <cellStyle name="SAPBEXexcGood2 2 2 3 2 2 3" xfId="32357"/>
    <cellStyle name="SAPBEXexcGood2 2 2 3 2 3" xfId="6437"/>
    <cellStyle name="SAPBEXexcGood2 2 2 3 2 4" xfId="16832"/>
    <cellStyle name="SAPBEXexcGood2 2 2 3 2 5" xfId="27165"/>
    <cellStyle name="SAPBEXexcGood2 2 2 3 3" xfId="2481"/>
    <cellStyle name="SAPBEXexcGood2 2 2 3 3 2" xfId="12169"/>
    <cellStyle name="SAPBEXexcGood2 2 2 3 3 2 2" xfId="22564"/>
    <cellStyle name="SAPBEXexcGood2 2 2 3 3 2 3" xfId="32897"/>
    <cellStyle name="SAPBEXexcGood2 2 2 3 3 3" xfId="6977"/>
    <cellStyle name="SAPBEXexcGood2 2 2 3 3 4" xfId="17372"/>
    <cellStyle name="SAPBEXexcGood2 2 2 3 3 5" xfId="27705"/>
    <cellStyle name="SAPBEXexcGood2 2 2 3 4" xfId="3266"/>
    <cellStyle name="SAPBEXexcGood2 2 2 3 4 2" xfId="12954"/>
    <cellStyle name="SAPBEXexcGood2 2 2 3 4 2 2" xfId="23349"/>
    <cellStyle name="SAPBEXexcGood2 2 2 3 4 2 3" xfId="33682"/>
    <cellStyle name="SAPBEXexcGood2 2 2 3 4 3" xfId="7762"/>
    <cellStyle name="SAPBEXexcGood2 2 2 3 4 4" xfId="18157"/>
    <cellStyle name="SAPBEXexcGood2 2 2 3 4 5" xfId="28490"/>
    <cellStyle name="SAPBEXexcGood2 2 2 3 5" xfId="3996"/>
    <cellStyle name="SAPBEXexcGood2 2 2 3 5 2" xfId="13684"/>
    <cellStyle name="SAPBEXexcGood2 2 2 3 5 2 2" xfId="24079"/>
    <cellStyle name="SAPBEXexcGood2 2 2 3 5 2 3" xfId="34412"/>
    <cellStyle name="SAPBEXexcGood2 2 2 3 5 3" xfId="8492"/>
    <cellStyle name="SAPBEXexcGood2 2 2 3 5 4" xfId="18887"/>
    <cellStyle name="SAPBEXexcGood2 2 2 3 5 5" xfId="29220"/>
    <cellStyle name="SAPBEXexcGood2 2 2 3 6" xfId="4607"/>
    <cellStyle name="SAPBEXexcGood2 2 2 3 6 2" xfId="14295"/>
    <cellStyle name="SAPBEXexcGood2 2 2 3 6 2 2" xfId="24690"/>
    <cellStyle name="SAPBEXexcGood2 2 2 3 6 2 3" xfId="35023"/>
    <cellStyle name="SAPBEXexcGood2 2 2 3 6 3" xfId="9103"/>
    <cellStyle name="SAPBEXexcGood2 2 2 3 6 4" xfId="19498"/>
    <cellStyle name="SAPBEXexcGood2 2 2 3 6 5" xfId="29831"/>
    <cellStyle name="SAPBEXexcGood2 2 2 3 7" xfId="5325"/>
    <cellStyle name="SAPBEXexcGood2 2 2 3 7 2" xfId="15013"/>
    <cellStyle name="SAPBEXexcGood2 2 2 3 7 2 2" xfId="25408"/>
    <cellStyle name="SAPBEXexcGood2 2 2 3 7 2 3" xfId="35741"/>
    <cellStyle name="SAPBEXexcGood2 2 2 3 7 3" xfId="9821"/>
    <cellStyle name="SAPBEXexcGood2 2 2 3 7 4" xfId="20216"/>
    <cellStyle name="SAPBEXexcGood2 2 2 3 7 5" xfId="30549"/>
    <cellStyle name="SAPBEXexcGood2 2 2 3 8" xfId="10643"/>
    <cellStyle name="SAPBEXexcGood2 2 2 3 8 2" xfId="21038"/>
    <cellStyle name="SAPBEXexcGood2 2 2 3 8 3" xfId="31371"/>
    <cellStyle name="SAPBEXexcGood2 2 2 3 9" xfId="15848"/>
    <cellStyle name="SAPBEXexcGood2 2 2 4" xfId="1629"/>
    <cellStyle name="SAPBEXexcGood2 2 2 4 2" xfId="11317"/>
    <cellStyle name="SAPBEXexcGood2 2 2 4 2 2" xfId="21712"/>
    <cellStyle name="SAPBEXexcGood2 2 2 4 2 3" xfId="32045"/>
    <cellStyle name="SAPBEXexcGood2 2 2 4 3" xfId="6125"/>
    <cellStyle name="SAPBEXexcGood2 2 2 4 4" xfId="16520"/>
    <cellStyle name="SAPBEXexcGood2 2 2 4 5" xfId="26853"/>
    <cellStyle name="SAPBEXexcGood2 2 2 5" xfId="1378"/>
    <cellStyle name="SAPBEXexcGood2 2 2 5 2" xfId="11066"/>
    <cellStyle name="SAPBEXexcGood2 2 2 5 2 2" xfId="21461"/>
    <cellStyle name="SAPBEXexcGood2 2 2 5 2 3" xfId="31794"/>
    <cellStyle name="SAPBEXexcGood2 2 2 5 3" xfId="5874"/>
    <cellStyle name="SAPBEXexcGood2 2 2 5 4" xfId="16269"/>
    <cellStyle name="SAPBEXexcGood2 2 2 5 5" xfId="26602"/>
    <cellStyle name="SAPBEXexcGood2 2 2 6" xfId="2932"/>
    <cellStyle name="SAPBEXexcGood2 2 2 6 2" xfId="12620"/>
    <cellStyle name="SAPBEXexcGood2 2 2 6 2 2" xfId="23015"/>
    <cellStyle name="SAPBEXexcGood2 2 2 6 2 3" xfId="33348"/>
    <cellStyle name="SAPBEXexcGood2 2 2 6 3" xfId="7428"/>
    <cellStyle name="SAPBEXexcGood2 2 2 6 4" xfId="17823"/>
    <cellStyle name="SAPBEXexcGood2 2 2 6 5" xfId="28156"/>
    <cellStyle name="SAPBEXexcGood2 2 2 7" xfId="3666"/>
    <cellStyle name="SAPBEXexcGood2 2 2 7 2" xfId="13354"/>
    <cellStyle name="SAPBEXexcGood2 2 2 7 2 2" xfId="23749"/>
    <cellStyle name="SAPBEXexcGood2 2 2 7 2 3" xfId="34082"/>
    <cellStyle name="SAPBEXexcGood2 2 2 7 3" xfId="8162"/>
    <cellStyle name="SAPBEXexcGood2 2 2 7 4" xfId="18557"/>
    <cellStyle name="SAPBEXexcGood2 2 2 7 5" xfId="28890"/>
    <cellStyle name="SAPBEXexcGood2 2 2 8" xfId="3379"/>
    <cellStyle name="SAPBEXexcGood2 2 2 8 2" xfId="13067"/>
    <cellStyle name="SAPBEXexcGood2 2 2 8 2 2" xfId="23462"/>
    <cellStyle name="SAPBEXexcGood2 2 2 8 2 3" xfId="33795"/>
    <cellStyle name="SAPBEXexcGood2 2 2 8 3" xfId="7875"/>
    <cellStyle name="SAPBEXexcGood2 2 2 8 4" xfId="18270"/>
    <cellStyle name="SAPBEXexcGood2 2 2 8 5" xfId="28603"/>
    <cellStyle name="SAPBEXexcGood2 2 2 9" xfId="4991"/>
    <cellStyle name="SAPBEXexcGood2 2 2 9 2" xfId="14679"/>
    <cellStyle name="SAPBEXexcGood2 2 2 9 2 2" xfId="25074"/>
    <cellStyle name="SAPBEXexcGood2 2 2 9 2 3" xfId="35407"/>
    <cellStyle name="SAPBEXexcGood2 2 2 9 3" xfId="9487"/>
    <cellStyle name="SAPBEXexcGood2 2 2 9 4" xfId="19882"/>
    <cellStyle name="SAPBEXexcGood2 2 2 9 5" xfId="30215"/>
    <cellStyle name="SAPBEXexcGood2 2 3" xfId="726"/>
    <cellStyle name="SAPBEXexcGood2 2 3 10" xfId="15620"/>
    <cellStyle name="SAPBEXexcGood2 2 3 11" xfId="25968"/>
    <cellStyle name="SAPBEXexcGood2 2 3 2" xfId="1143"/>
    <cellStyle name="SAPBEXexcGood2 2 3 2 10" xfId="26369"/>
    <cellStyle name="SAPBEXexcGood2 2 3 2 2" xfId="2049"/>
    <cellStyle name="SAPBEXexcGood2 2 3 2 2 2" xfId="11737"/>
    <cellStyle name="SAPBEXexcGood2 2 3 2 2 2 2" xfId="22132"/>
    <cellStyle name="SAPBEXexcGood2 2 3 2 2 2 3" xfId="32465"/>
    <cellStyle name="SAPBEXexcGood2 2 3 2 2 3" xfId="6545"/>
    <cellStyle name="SAPBEXexcGood2 2 3 2 2 4" xfId="16940"/>
    <cellStyle name="SAPBEXexcGood2 2 3 2 2 5" xfId="27273"/>
    <cellStyle name="SAPBEXexcGood2 2 3 2 3" xfId="2666"/>
    <cellStyle name="SAPBEXexcGood2 2 3 2 3 2" xfId="12354"/>
    <cellStyle name="SAPBEXexcGood2 2 3 2 3 2 2" xfId="22749"/>
    <cellStyle name="SAPBEXexcGood2 2 3 2 3 2 3" xfId="33082"/>
    <cellStyle name="SAPBEXexcGood2 2 3 2 3 3" xfId="7162"/>
    <cellStyle name="SAPBEXexcGood2 2 3 2 3 4" xfId="17557"/>
    <cellStyle name="SAPBEXexcGood2 2 3 2 3 5" xfId="27890"/>
    <cellStyle name="SAPBEXexcGood2 2 3 2 4" xfId="3454"/>
    <cellStyle name="SAPBEXexcGood2 2 3 2 4 2" xfId="13142"/>
    <cellStyle name="SAPBEXexcGood2 2 3 2 4 2 2" xfId="23537"/>
    <cellStyle name="SAPBEXexcGood2 2 3 2 4 2 3" xfId="33870"/>
    <cellStyle name="SAPBEXexcGood2 2 3 2 4 3" xfId="7950"/>
    <cellStyle name="SAPBEXexcGood2 2 3 2 4 4" xfId="18345"/>
    <cellStyle name="SAPBEXexcGood2 2 3 2 4 5" xfId="28678"/>
    <cellStyle name="SAPBEXexcGood2 2 3 2 5" xfId="4141"/>
    <cellStyle name="SAPBEXexcGood2 2 3 2 5 2" xfId="13829"/>
    <cellStyle name="SAPBEXexcGood2 2 3 2 5 2 2" xfId="24224"/>
    <cellStyle name="SAPBEXexcGood2 2 3 2 5 2 3" xfId="34557"/>
    <cellStyle name="SAPBEXexcGood2 2 3 2 5 3" xfId="8637"/>
    <cellStyle name="SAPBEXexcGood2 2 3 2 5 4" xfId="19032"/>
    <cellStyle name="SAPBEXexcGood2 2 3 2 5 5" xfId="29365"/>
    <cellStyle name="SAPBEXexcGood2 2 3 2 6" xfId="4785"/>
    <cellStyle name="SAPBEXexcGood2 2 3 2 6 2" xfId="14473"/>
    <cellStyle name="SAPBEXexcGood2 2 3 2 6 2 2" xfId="24868"/>
    <cellStyle name="SAPBEXexcGood2 2 3 2 6 2 3" xfId="35201"/>
    <cellStyle name="SAPBEXexcGood2 2 3 2 6 3" xfId="9281"/>
    <cellStyle name="SAPBEXexcGood2 2 3 2 6 4" xfId="19676"/>
    <cellStyle name="SAPBEXexcGood2 2 3 2 6 5" xfId="30009"/>
    <cellStyle name="SAPBEXexcGood2 2 3 2 7" xfId="5505"/>
    <cellStyle name="SAPBEXexcGood2 2 3 2 7 2" xfId="15193"/>
    <cellStyle name="SAPBEXexcGood2 2 3 2 7 2 2" xfId="25588"/>
    <cellStyle name="SAPBEXexcGood2 2 3 2 7 2 3" xfId="35921"/>
    <cellStyle name="SAPBEXexcGood2 2 3 2 7 3" xfId="10001"/>
    <cellStyle name="SAPBEXexcGood2 2 3 2 7 4" xfId="20396"/>
    <cellStyle name="SAPBEXexcGood2 2 3 2 7 5" xfId="30729"/>
    <cellStyle name="SAPBEXexcGood2 2 3 2 8" xfId="10831"/>
    <cellStyle name="SAPBEXexcGood2 2 3 2 8 2" xfId="21226"/>
    <cellStyle name="SAPBEXexcGood2 2 3 2 8 3" xfId="31559"/>
    <cellStyle name="SAPBEXexcGood2 2 3 2 9" xfId="16034"/>
    <cellStyle name="SAPBEXexcGood2 2 3 3" xfId="1723"/>
    <cellStyle name="SAPBEXexcGood2 2 3 3 2" xfId="11411"/>
    <cellStyle name="SAPBEXexcGood2 2 3 3 2 2" xfId="21806"/>
    <cellStyle name="SAPBEXexcGood2 2 3 3 2 3" xfId="32139"/>
    <cellStyle name="SAPBEXexcGood2 2 3 3 3" xfId="6219"/>
    <cellStyle name="SAPBEXexcGood2 2 3 3 4" xfId="16614"/>
    <cellStyle name="SAPBEXexcGood2 2 3 3 5" xfId="26947"/>
    <cellStyle name="SAPBEXexcGood2 2 3 4" xfId="2253"/>
    <cellStyle name="SAPBEXexcGood2 2 3 4 2" xfId="11941"/>
    <cellStyle name="SAPBEXexcGood2 2 3 4 2 2" xfId="22336"/>
    <cellStyle name="SAPBEXexcGood2 2 3 4 2 3" xfId="32669"/>
    <cellStyle name="SAPBEXexcGood2 2 3 4 3" xfId="6749"/>
    <cellStyle name="SAPBEXexcGood2 2 3 4 4" xfId="17144"/>
    <cellStyle name="SAPBEXexcGood2 2 3 4 5" xfId="27477"/>
    <cellStyle name="SAPBEXexcGood2 2 3 5" xfId="3037"/>
    <cellStyle name="SAPBEXexcGood2 2 3 5 2" xfId="12725"/>
    <cellStyle name="SAPBEXexcGood2 2 3 5 2 2" xfId="23120"/>
    <cellStyle name="SAPBEXexcGood2 2 3 5 2 3" xfId="33453"/>
    <cellStyle name="SAPBEXexcGood2 2 3 5 3" xfId="7533"/>
    <cellStyle name="SAPBEXexcGood2 2 3 5 4" xfId="17928"/>
    <cellStyle name="SAPBEXexcGood2 2 3 5 5" xfId="28261"/>
    <cellStyle name="SAPBEXexcGood2 2 3 6" xfId="3768"/>
    <cellStyle name="SAPBEXexcGood2 2 3 6 2" xfId="13456"/>
    <cellStyle name="SAPBEXexcGood2 2 3 6 2 2" xfId="23851"/>
    <cellStyle name="SAPBEXexcGood2 2 3 6 2 3" xfId="34184"/>
    <cellStyle name="SAPBEXexcGood2 2 3 6 3" xfId="8264"/>
    <cellStyle name="SAPBEXexcGood2 2 3 6 4" xfId="18659"/>
    <cellStyle name="SAPBEXexcGood2 2 3 6 5" xfId="28992"/>
    <cellStyle name="SAPBEXexcGood2 2 3 7" xfId="4379"/>
    <cellStyle name="SAPBEXexcGood2 2 3 7 2" xfId="14067"/>
    <cellStyle name="SAPBEXexcGood2 2 3 7 2 2" xfId="24462"/>
    <cellStyle name="SAPBEXexcGood2 2 3 7 2 3" xfId="34795"/>
    <cellStyle name="SAPBEXexcGood2 2 3 7 3" xfId="8875"/>
    <cellStyle name="SAPBEXexcGood2 2 3 7 4" xfId="19270"/>
    <cellStyle name="SAPBEXexcGood2 2 3 7 5" xfId="29603"/>
    <cellStyle name="SAPBEXexcGood2 2 3 8" xfId="5096"/>
    <cellStyle name="SAPBEXexcGood2 2 3 8 2" xfId="14784"/>
    <cellStyle name="SAPBEXexcGood2 2 3 8 2 2" xfId="25179"/>
    <cellStyle name="SAPBEXexcGood2 2 3 8 2 3" xfId="35512"/>
    <cellStyle name="SAPBEXexcGood2 2 3 8 3" xfId="9592"/>
    <cellStyle name="SAPBEXexcGood2 2 3 8 4" xfId="19987"/>
    <cellStyle name="SAPBEXexcGood2 2 3 8 5" xfId="30320"/>
    <cellStyle name="SAPBEXexcGood2 2 3 9" xfId="10414"/>
    <cellStyle name="SAPBEXexcGood2 2 3 9 2" xfId="20809"/>
    <cellStyle name="SAPBEXexcGood2 2 3 9 3" xfId="31142"/>
    <cellStyle name="SAPBEXexcGood2 2 4" xfId="806"/>
    <cellStyle name="SAPBEXexcGood2 2 4 10" xfId="15699"/>
    <cellStyle name="SAPBEXexcGood2 2 4 11" xfId="26044"/>
    <cellStyle name="SAPBEXexcGood2 2 4 2" xfId="1218"/>
    <cellStyle name="SAPBEXexcGood2 2 4 2 10" xfId="26444"/>
    <cellStyle name="SAPBEXexcGood2 2 4 2 2" xfId="2124"/>
    <cellStyle name="SAPBEXexcGood2 2 4 2 2 2" xfId="11812"/>
    <cellStyle name="SAPBEXexcGood2 2 4 2 2 2 2" xfId="22207"/>
    <cellStyle name="SAPBEXexcGood2 2 4 2 2 2 3" xfId="32540"/>
    <cellStyle name="SAPBEXexcGood2 2 4 2 2 3" xfId="6620"/>
    <cellStyle name="SAPBEXexcGood2 2 4 2 2 4" xfId="17015"/>
    <cellStyle name="SAPBEXexcGood2 2 4 2 2 5" xfId="27348"/>
    <cellStyle name="SAPBEXexcGood2 2 4 2 3" xfId="2741"/>
    <cellStyle name="SAPBEXexcGood2 2 4 2 3 2" xfId="12429"/>
    <cellStyle name="SAPBEXexcGood2 2 4 2 3 2 2" xfId="22824"/>
    <cellStyle name="SAPBEXexcGood2 2 4 2 3 2 3" xfId="33157"/>
    <cellStyle name="SAPBEXexcGood2 2 4 2 3 3" xfId="7237"/>
    <cellStyle name="SAPBEXexcGood2 2 4 2 3 4" xfId="17632"/>
    <cellStyle name="SAPBEXexcGood2 2 4 2 3 5" xfId="27965"/>
    <cellStyle name="SAPBEXexcGood2 2 4 2 4" xfId="3529"/>
    <cellStyle name="SAPBEXexcGood2 2 4 2 4 2" xfId="13217"/>
    <cellStyle name="SAPBEXexcGood2 2 4 2 4 2 2" xfId="23612"/>
    <cellStyle name="SAPBEXexcGood2 2 4 2 4 2 3" xfId="33945"/>
    <cellStyle name="SAPBEXexcGood2 2 4 2 4 3" xfId="8025"/>
    <cellStyle name="SAPBEXexcGood2 2 4 2 4 4" xfId="18420"/>
    <cellStyle name="SAPBEXexcGood2 2 4 2 4 5" xfId="28753"/>
    <cellStyle name="SAPBEXexcGood2 2 4 2 5" xfId="4216"/>
    <cellStyle name="SAPBEXexcGood2 2 4 2 5 2" xfId="13904"/>
    <cellStyle name="SAPBEXexcGood2 2 4 2 5 2 2" xfId="24299"/>
    <cellStyle name="SAPBEXexcGood2 2 4 2 5 2 3" xfId="34632"/>
    <cellStyle name="SAPBEXexcGood2 2 4 2 5 3" xfId="8712"/>
    <cellStyle name="SAPBEXexcGood2 2 4 2 5 4" xfId="19107"/>
    <cellStyle name="SAPBEXexcGood2 2 4 2 5 5" xfId="29440"/>
    <cellStyle name="SAPBEXexcGood2 2 4 2 6" xfId="4860"/>
    <cellStyle name="SAPBEXexcGood2 2 4 2 6 2" xfId="14548"/>
    <cellStyle name="SAPBEXexcGood2 2 4 2 6 2 2" xfId="24943"/>
    <cellStyle name="SAPBEXexcGood2 2 4 2 6 2 3" xfId="35276"/>
    <cellStyle name="SAPBEXexcGood2 2 4 2 6 3" xfId="9356"/>
    <cellStyle name="SAPBEXexcGood2 2 4 2 6 4" xfId="19751"/>
    <cellStyle name="SAPBEXexcGood2 2 4 2 6 5" xfId="30084"/>
    <cellStyle name="SAPBEXexcGood2 2 4 2 7" xfId="5580"/>
    <cellStyle name="SAPBEXexcGood2 2 4 2 7 2" xfId="15268"/>
    <cellStyle name="SAPBEXexcGood2 2 4 2 7 2 2" xfId="25663"/>
    <cellStyle name="SAPBEXexcGood2 2 4 2 7 2 3" xfId="35996"/>
    <cellStyle name="SAPBEXexcGood2 2 4 2 7 3" xfId="10076"/>
    <cellStyle name="SAPBEXexcGood2 2 4 2 7 4" xfId="20471"/>
    <cellStyle name="SAPBEXexcGood2 2 4 2 7 5" xfId="30804"/>
    <cellStyle name="SAPBEXexcGood2 2 4 2 8" xfId="10906"/>
    <cellStyle name="SAPBEXexcGood2 2 4 2 8 2" xfId="21301"/>
    <cellStyle name="SAPBEXexcGood2 2 4 2 8 3" xfId="31634"/>
    <cellStyle name="SAPBEXexcGood2 2 4 2 9" xfId="16109"/>
    <cellStyle name="SAPBEXexcGood2 2 4 3" xfId="1798"/>
    <cellStyle name="SAPBEXexcGood2 2 4 3 2" xfId="11486"/>
    <cellStyle name="SAPBEXexcGood2 2 4 3 2 2" xfId="21881"/>
    <cellStyle name="SAPBEXexcGood2 2 4 3 2 3" xfId="32214"/>
    <cellStyle name="SAPBEXexcGood2 2 4 3 3" xfId="6294"/>
    <cellStyle name="SAPBEXexcGood2 2 4 3 4" xfId="16689"/>
    <cellStyle name="SAPBEXexcGood2 2 4 3 5" xfId="27022"/>
    <cellStyle name="SAPBEXexcGood2 2 4 4" xfId="2332"/>
    <cellStyle name="SAPBEXexcGood2 2 4 4 2" xfId="12020"/>
    <cellStyle name="SAPBEXexcGood2 2 4 4 2 2" xfId="22415"/>
    <cellStyle name="SAPBEXexcGood2 2 4 4 2 3" xfId="32748"/>
    <cellStyle name="SAPBEXexcGood2 2 4 4 3" xfId="6828"/>
    <cellStyle name="SAPBEXexcGood2 2 4 4 4" xfId="17223"/>
    <cellStyle name="SAPBEXexcGood2 2 4 4 5" xfId="27556"/>
    <cellStyle name="SAPBEXexcGood2 2 4 5" xfId="3117"/>
    <cellStyle name="SAPBEXexcGood2 2 4 5 2" xfId="12805"/>
    <cellStyle name="SAPBEXexcGood2 2 4 5 2 2" xfId="23200"/>
    <cellStyle name="SAPBEXexcGood2 2 4 5 2 3" xfId="33533"/>
    <cellStyle name="SAPBEXexcGood2 2 4 5 3" xfId="7613"/>
    <cellStyle name="SAPBEXexcGood2 2 4 5 4" xfId="18008"/>
    <cellStyle name="SAPBEXexcGood2 2 4 5 5" xfId="28341"/>
    <cellStyle name="SAPBEXexcGood2 2 4 6" xfId="3847"/>
    <cellStyle name="SAPBEXexcGood2 2 4 6 2" xfId="13535"/>
    <cellStyle name="SAPBEXexcGood2 2 4 6 2 2" xfId="23930"/>
    <cellStyle name="SAPBEXexcGood2 2 4 6 2 3" xfId="34263"/>
    <cellStyle name="SAPBEXexcGood2 2 4 6 3" xfId="8343"/>
    <cellStyle name="SAPBEXexcGood2 2 4 6 4" xfId="18738"/>
    <cellStyle name="SAPBEXexcGood2 2 4 6 5" xfId="29071"/>
    <cellStyle name="SAPBEXexcGood2 2 4 7" xfId="4458"/>
    <cellStyle name="SAPBEXexcGood2 2 4 7 2" xfId="14146"/>
    <cellStyle name="SAPBEXexcGood2 2 4 7 2 2" xfId="24541"/>
    <cellStyle name="SAPBEXexcGood2 2 4 7 2 3" xfId="34874"/>
    <cellStyle name="SAPBEXexcGood2 2 4 7 3" xfId="8954"/>
    <cellStyle name="SAPBEXexcGood2 2 4 7 4" xfId="19349"/>
    <cellStyle name="SAPBEXexcGood2 2 4 7 5" xfId="29682"/>
    <cellStyle name="SAPBEXexcGood2 2 4 8" xfId="5176"/>
    <cellStyle name="SAPBEXexcGood2 2 4 8 2" xfId="14864"/>
    <cellStyle name="SAPBEXexcGood2 2 4 8 2 2" xfId="25259"/>
    <cellStyle name="SAPBEXexcGood2 2 4 8 2 3" xfId="35592"/>
    <cellStyle name="SAPBEXexcGood2 2 4 8 3" xfId="9672"/>
    <cellStyle name="SAPBEXexcGood2 2 4 8 4" xfId="20067"/>
    <cellStyle name="SAPBEXexcGood2 2 4 8 5" xfId="30400"/>
    <cellStyle name="SAPBEXexcGood2 2 4 9" xfId="10494"/>
    <cellStyle name="SAPBEXexcGood2 2 4 9 2" xfId="20889"/>
    <cellStyle name="SAPBEXexcGood2 2 4 9 3" xfId="31222"/>
    <cellStyle name="SAPBEXexcGood2 2 5" xfId="1010"/>
    <cellStyle name="SAPBEXexcGood2 2 5 2" xfId="2536"/>
    <cellStyle name="SAPBEXexcGood2 2 5 2 2" xfId="12224"/>
    <cellStyle name="SAPBEXexcGood2 2 5 2 2 2" xfId="22619"/>
    <cellStyle name="SAPBEXexcGood2 2 5 2 2 3" xfId="32952"/>
    <cellStyle name="SAPBEXexcGood2 2 5 2 3" xfId="7032"/>
    <cellStyle name="SAPBEXexcGood2 2 5 2 4" xfId="17427"/>
    <cellStyle name="SAPBEXexcGood2 2 5 2 5" xfId="27760"/>
    <cellStyle name="SAPBEXexcGood2 2 5 3" xfId="3321"/>
    <cellStyle name="SAPBEXexcGood2 2 5 3 2" xfId="13009"/>
    <cellStyle name="SAPBEXexcGood2 2 5 3 2 2" xfId="23404"/>
    <cellStyle name="SAPBEXexcGood2 2 5 3 2 3" xfId="33737"/>
    <cellStyle name="SAPBEXexcGood2 2 5 3 3" xfId="7817"/>
    <cellStyle name="SAPBEXexcGood2 2 5 3 4" xfId="18212"/>
    <cellStyle name="SAPBEXexcGood2 2 5 3 5" xfId="28545"/>
    <cellStyle name="SAPBEXexcGood2 2 5 4" xfId="4662"/>
    <cellStyle name="SAPBEXexcGood2 2 5 4 2" xfId="14350"/>
    <cellStyle name="SAPBEXexcGood2 2 5 4 2 2" xfId="24745"/>
    <cellStyle name="SAPBEXexcGood2 2 5 4 2 3" xfId="35078"/>
    <cellStyle name="SAPBEXexcGood2 2 5 4 3" xfId="9158"/>
    <cellStyle name="SAPBEXexcGood2 2 5 4 4" xfId="19553"/>
    <cellStyle name="SAPBEXexcGood2 2 5 4 5" xfId="29886"/>
    <cellStyle name="SAPBEXexcGood2 2 5 5" xfId="5380"/>
    <cellStyle name="SAPBEXexcGood2 2 5 5 2" xfId="15068"/>
    <cellStyle name="SAPBEXexcGood2 2 5 5 2 2" xfId="25463"/>
    <cellStyle name="SAPBEXexcGood2 2 5 5 2 3" xfId="35796"/>
    <cellStyle name="SAPBEXexcGood2 2 5 5 3" xfId="9876"/>
    <cellStyle name="SAPBEXexcGood2 2 5 5 4" xfId="20271"/>
    <cellStyle name="SAPBEXexcGood2 2 5 5 5" xfId="30604"/>
    <cellStyle name="SAPBEXexcGood2 2 5 6" xfId="10698"/>
    <cellStyle name="SAPBEXexcGood2 2 5 6 2" xfId="21093"/>
    <cellStyle name="SAPBEXexcGood2 2 5 6 3" xfId="31426"/>
    <cellStyle name="SAPBEXexcGood2 2 5 7" xfId="5748"/>
    <cellStyle name="SAPBEXexcGood2 2 5 8" xfId="15903"/>
    <cellStyle name="SAPBEXexcGood2 2 5 9" xfId="26242"/>
    <cellStyle name="SAPBEXexcGood2 2 6" xfId="1460"/>
    <cellStyle name="SAPBEXexcGood2 2 6 2" xfId="11148"/>
    <cellStyle name="SAPBEXexcGood2 2 6 2 2" xfId="21543"/>
    <cellStyle name="SAPBEXexcGood2 2 6 2 3" xfId="31876"/>
    <cellStyle name="SAPBEXexcGood2 2 6 3" xfId="5956"/>
    <cellStyle name="SAPBEXexcGood2 2 6 4" xfId="16351"/>
    <cellStyle name="SAPBEXexcGood2 2 6 5" xfId="26684"/>
    <cellStyle name="SAPBEXexcGood2 2 7" xfId="1432"/>
    <cellStyle name="SAPBEXexcGood2 2 7 2" xfId="11120"/>
    <cellStyle name="SAPBEXexcGood2 2 7 2 2" xfId="21515"/>
    <cellStyle name="SAPBEXexcGood2 2 7 2 3" xfId="31848"/>
    <cellStyle name="SAPBEXexcGood2 2 7 3" xfId="5928"/>
    <cellStyle name="SAPBEXexcGood2 2 7 4" xfId="16323"/>
    <cellStyle name="SAPBEXexcGood2 2 7 5" xfId="26656"/>
    <cellStyle name="SAPBEXexcGood2 2 8" xfId="10227"/>
    <cellStyle name="SAPBEXexcGood2 2 8 2" xfId="20622"/>
    <cellStyle name="SAPBEXexcGood2 2 8 3" xfId="30955"/>
    <cellStyle name="SAPBEXexcGood2 2 9" xfId="15440"/>
    <cellStyle name="SAPBEXexcGood2 3" xfId="582"/>
    <cellStyle name="SAPBEXexcGood2 3 10" xfId="10270"/>
    <cellStyle name="SAPBEXexcGood2 3 10 2" xfId="20665"/>
    <cellStyle name="SAPBEXexcGood2 3 10 3" xfId="30998"/>
    <cellStyle name="SAPBEXexcGood2 3 11" xfId="15479"/>
    <cellStyle name="SAPBEXexcGood2 3 12" xfId="25830"/>
    <cellStyle name="SAPBEXexcGood2 3 2" xfId="828"/>
    <cellStyle name="SAPBEXexcGood2 3 2 10" xfId="15721"/>
    <cellStyle name="SAPBEXexcGood2 3 2 11" xfId="26064"/>
    <cellStyle name="SAPBEXexcGood2 3 2 2" xfId="1240"/>
    <cellStyle name="SAPBEXexcGood2 3 2 2 10" xfId="26464"/>
    <cellStyle name="SAPBEXexcGood2 3 2 2 2" xfId="2144"/>
    <cellStyle name="SAPBEXexcGood2 3 2 2 2 2" xfId="11832"/>
    <cellStyle name="SAPBEXexcGood2 3 2 2 2 2 2" xfId="22227"/>
    <cellStyle name="SAPBEXexcGood2 3 2 2 2 2 3" xfId="32560"/>
    <cellStyle name="SAPBEXexcGood2 3 2 2 2 3" xfId="6640"/>
    <cellStyle name="SAPBEXexcGood2 3 2 2 2 4" xfId="17035"/>
    <cellStyle name="SAPBEXexcGood2 3 2 2 2 5" xfId="27368"/>
    <cellStyle name="SAPBEXexcGood2 3 2 2 3" xfId="2763"/>
    <cellStyle name="SAPBEXexcGood2 3 2 2 3 2" xfId="12451"/>
    <cellStyle name="SAPBEXexcGood2 3 2 2 3 2 2" xfId="22846"/>
    <cellStyle name="SAPBEXexcGood2 3 2 2 3 2 3" xfId="33179"/>
    <cellStyle name="SAPBEXexcGood2 3 2 2 3 3" xfId="7259"/>
    <cellStyle name="SAPBEXexcGood2 3 2 2 3 4" xfId="17654"/>
    <cellStyle name="SAPBEXexcGood2 3 2 2 3 5" xfId="27987"/>
    <cellStyle name="SAPBEXexcGood2 3 2 2 4" xfId="3551"/>
    <cellStyle name="SAPBEXexcGood2 3 2 2 4 2" xfId="13239"/>
    <cellStyle name="SAPBEXexcGood2 3 2 2 4 2 2" xfId="23634"/>
    <cellStyle name="SAPBEXexcGood2 3 2 2 4 2 3" xfId="33967"/>
    <cellStyle name="SAPBEXexcGood2 3 2 2 4 3" xfId="8047"/>
    <cellStyle name="SAPBEXexcGood2 3 2 2 4 4" xfId="18442"/>
    <cellStyle name="SAPBEXexcGood2 3 2 2 4 5" xfId="28775"/>
    <cellStyle name="SAPBEXexcGood2 3 2 2 5" xfId="4238"/>
    <cellStyle name="SAPBEXexcGood2 3 2 2 5 2" xfId="13926"/>
    <cellStyle name="SAPBEXexcGood2 3 2 2 5 2 2" xfId="24321"/>
    <cellStyle name="SAPBEXexcGood2 3 2 2 5 2 3" xfId="34654"/>
    <cellStyle name="SAPBEXexcGood2 3 2 2 5 3" xfId="8734"/>
    <cellStyle name="SAPBEXexcGood2 3 2 2 5 4" xfId="19129"/>
    <cellStyle name="SAPBEXexcGood2 3 2 2 5 5" xfId="29462"/>
    <cellStyle name="SAPBEXexcGood2 3 2 2 6" xfId="4882"/>
    <cellStyle name="SAPBEXexcGood2 3 2 2 6 2" xfId="14570"/>
    <cellStyle name="SAPBEXexcGood2 3 2 2 6 2 2" xfId="24965"/>
    <cellStyle name="SAPBEXexcGood2 3 2 2 6 2 3" xfId="35298"/>
    <cellStyle name="SAPBEXexcGood2 3 2 2 6 3" xfId="9378"/>
    <cellStyle name="SAPBEXexcGood2 3 2 2 6 4" xfId="19773"/>
    <cellStyle name="SAPBEXexcGood2 3 2 2 6 5" xfId="30106"/>
    <cellStyle name="SAPBEXexcGood2 3 2 2 7" xfId="5602"/>
    <cellStyle name="SAPBEXexcGood2 3 2 2 7 2" xfId="15290"/>
    <cellStyle name="SAPBEXexcGood2 3 2 2 7 2 2" xfId="25685"/>
    <cellStyle name="SAPBEXexcGood2 3 2 2 7 2 3" xfId="36018"/>
    <cellStyle name="SAPBEXexcGood2 3 2 2 7 3" xfId="10098"/>
    <cellStyle name="SAPBEXexcGood2 3 2 2 7 4" xfId="20493"/>
    <cellStyle name="SAPBEXexcGood2 3 2 2 7 5" xfId="30826"/>
    <cellStyle name="SAPBEXexcGood2 3 2 2 8" xfId="10928"/>
    <cellStyle name="SAPBEXexcGood2 3 2 2 8 2" xfId="21323"/>
    <cellStyle name="SAPBEXexcGood2 3 2 2 8 3" xfId="31656"/>
    <cellStyle name="SAPBEXexcGood2 3 2 2 9" xfId="16131"/>
    <cellStyle name="SAPBEXexcGood2 3 2 3" xfId="1818"/>
    <cellStyle name="SAPBEXexcGood2 3 2 3 2" xfId="11506"/>
    <cellStyle name="SAPBEXexcGood2 3 2 3 2 2" xfId="21901"/>
    <cellStyle name="SAPBEXexcGood2 3 2 3 2 3" xfId="32234"/>
    <cellStyle name="SAPBEXexcGood2 3 2 3 3" xfId="6314"/>
    <cellStyle name="SAPBEXexcGood2 3 2 3 4" xfId="16709"/>
    <cellStyle name="SAPBEXexcGood2 3 2 3 5" xfId="27042"/>
    <cellStyle name="SAPBEXexcGood2 3 2 4" xfId="2354"/>
    <cellStyle name="SAPBEXexcGood2 3 2 4 2" xfId="12042"/>
    <cellStyle name="SAPBEXexcGood2 3 2 4 2 2" xfId="22437"/>
    <cellStyle name="SAPBEXexcGood2 3 2 4 2 3" xfId="32770"/>
    <cellStyle name="SAPBEXexcGood2 3 2 4 3" xfId="6850"/>
    <cellStyle name="SAPBEXexcGood2 3 2 4 4" xfId="17245"/>
    <cellStyle name="SAPBEXexcGood2 3 2 4 5" xfId="27578"/>
    <cellStyle name="SAPBEXexcGood2 3 2 5" xfId="3139"/>
    <cellStyle name="SAPBEXexcGood2 3 2 5 2" xfId="12827"/>
    <cellStyle name="SAPBEXexcGood2 3 2 5 2 2" xfId="23222"/>
    <cellStyle name="SAPBEXexcGood2 3 2 5 2 3" xfId="33555"/>
    <cellStyle name="SAPBEXexcGood2 3 2 5 3" xfId="7635"/>
    <cellStyle name="SAPBEXexcGood2 3 2 5 4" xfId="18030"/>
    <cellStyle name="SAPBEXexcGood2 3 2 5 5" xfId="28363"/>
    <cellStyle name="SAPBEXexcGood2 3 2 6" xfId="3869"/>
    <cellStyle name="SAPBEXexcGood2 3 2 6 2" xfId="13557"/>
    <cellStyle name="SAPBEXexcGood2 3 2 6 2 2" xfId="23952"/>
    <cellStyle name="SAPBEXexcGood2 3 2 6 2 3" xfId="34285"/>
    <cellStyle name="SAPBEXexcGood2 3 2 6 3" xfId="8365"/>
    <cellStyle name="SAPBEXexcGood2 3 2 6 4" xfId="18760"/>
    <cellStyle name="SAPBEXexcGood2 3 2 6 5" xfId="29093"/>
    <cellStyle name="SAPBEXexcGood2 3 2 7" xfId="4480"/>
    <cellStyle name="SAPBEXexcGood2 3 2 7 2" xfId="14168"/>
    <cellStyle name="SAPBEXexcGood2 3 2 7 2 2" xfId="24563"/>
    <cellStyle name="SAPBEXexcGood2 3 2 7 2 3" xfId="34896"/>
    <cellStyle name="SAPBEXexcGood2 3 2 7 3" xfId="8976"/>
    <cellStyle name="SAPBEXexcGood2 3 2 7 4" xfId="19371"/>
    <cellStyle name="SAPBEXexcGood2 3 2 7 5" xfId="29704"/>
    <cellStyle name="SAPBEXexcGood2 3 2 8" xfId="5198"/>
    <cellStyle name="SAPBEXexcGood2 3 2 8 2" xfId="14886"/>
    <cellStyle name="SAPBEXexcGood2 3 2 8 2 2" xfId="25281"/>
    <cellStyle name="SAPBEXexcGood2 3 2 8 2 3" xfId="35614"/>
    <cellStyle name="SAPBEXexcGood2 3 2 8 3" xfId="9694"/>
    <cellStyle name="SAPBEXexcGood2 3 2 8 4" xfId="20089"/>
    <cellStyle name="SAPBEXexcGood2 3 2 8 5" xfId="30422"/>
    <cellStyle name="SAPBEXexcGood2 3 2 9" xfId="10516"/>
    <cellStyle name="SAPBEXexcGood2 3 2 9 2" xfId="20911"/>
    <cellStyle name="SAPBEXexcGood2 3 2 9 3" xfId="31244"/>
    <cellStyle name="SAPBEXexcGood2 3 3" xfId="916"/>
    <cellStyle name="SAPBEXexcGood2 3 3 10" xfId="26148"/>
    <cellStyle name="SAPBEXexcGood2 3 3 2" xfId="1902"/>
    <cellStyle name="SAPBEXexcGood2 3 3 2 2" xfId="11590"/>
    <cellStyle name="SAPBEXexcGood2 3 3 2 2 2" xfId="21985"/>
    <cellStyle name="SAPBEXexcGood2 3 3 2 2 3" xfId="32318"/>
    <cellStyle name="SAPBEXexcGood2 3 3 2 3" xfId="6398"/>
    <cellStyle name="SAPBEXexcGood2 3 3 2 4" xfId="16793"/>
    <cellStyle name="SAPBEXexcGood2 3 3 2 5" xfId="27126"/>
    <cellStyle name="SAPBEXexcGood2 3 3 3" xfId="2442"/>
    <cellStyle name="SAPBEXexcGood2 3 3 3 2" xfId="12130"/>
    <cellStyle name="SAPBEXexcGood2 3 3 3 2 2" xfId="22525"/>
    <cellStyle name="SAPBEXexcGood2 3 3 3 2 3" xfId="32858"/>
    <cellStyle name="SAPBEXexcGood2 3 3 3 3" xfId="6938"/>
    <cellStyle name="SAPBEXexcGood2 3 3 3 4" xfId="17333"/>
    <cellStyle name="SAPBEXexcGood2 3 3 3 5" xfId="27666"/>
    <cellStyle name="SAPBEXexcGood2 3 3 4" xfId="3227"/>
    <cellStyle name="SAPBEXexcGood2 3 3 4 2" xfId="12915"/>
    <cellStyle name="SAPBEXexcGood2 3 3 4 2 2" xfId="23310"/>
    <cellStyle name="SAPBEXexcGood2 3 3 4 2 3" xfId="33643"/>
    <cellStyle name="SAPBEXexcGood2 3 3 4 3" xfId="7723"/>
    <cellStyle name="SAPBEXexcGood2 3 3 4 4" xfId="18118"/>
    <cellStyle name="SAPBEXexcGood2 3 3 4 5" xfId="28451"/>
    <cellStyle name="SAPBEXexcGood2 3 3 5" xfId="3957"/>
    <cellStyle name="SAPBEXexcGood2 3 3 5 2" xfId="13645"/>
    <cellStyle name="SAPBEXexcGood2 3 3 5 2 2" xfId="24040"/>
    <cellStyle name="SAPBEXexcGood2 3 3 5 2 3" xfId="34373"/>
    <cellStyle name="SAPBEXexcGood2 3 3 5 3" xfId="8453"/>
    <cellStyle name="SAPBEXexcGood2 3 3 5 4" xfId="18848"/>
    <cellStyle name="SAPBEXexcGood2 3 3 5 5" xfId="29181"/>
    <cellStyle name="SAPBEXexcGood2 3 3 6" xfId="4568"/>
    <cellStyle name="SAPBEXexcGood2 3 3 6 2" xfId="14256"/>
    <cellStyle name="SAPBEXexcGood2 3 3 6 2 2" xfId="24651"/>
    <cellStyle name="SAPBEXexcGood2 3 3 6 2 3" xfId="34984"/>
    <cellStyle name="SAPBEXexcGood2 3 3 6 3" xfId="9064"/>
    <cellStyle name="SAPBEXexcGood2 3 3 6 4" xfId="19459"/>
    <cellStyle name="SAPBEXexcGood2 3 3 6 5" xfId="29792"/>
    <cellStyle name="SAPBEXexcGood2 3 3 7" xfId="5286"/>
    <cellStyle name="SAPBEXexcGood2 3 3 7 2" xfId="14974"/>
    <cellStyle name="SAPBEXexcGood2 3 3 7 2 2" xfId="25369"/>
    <cellStyle name="SAPBEXexcGood2 3 3 7 2 3" xfId="35702"/>
    <cellStyle name="SAPBEXexcGood2 3 3 7 3" xfId="9782"/>
    <cellStyle name="SAPBEXexcGood2 3 3 7 4" xfId="20177"/>
    <cellStyle name="SAPBEXexcGood2 3 3 7 5" xfId="30510"/>
    <cellStyle name="SAPBEXexcGood2 3 3 8" xfId="10604"/>
    <cellStyle name="SAPBEXexcGood2 3 3 8 2" xfId="20999"/>
    <cellStyle name="SAPBEXexcGood2 3 3 8 3" xfId="31332"/>
    <cellStyle name="SAPBEXexcGood2 3 3 9" xfId="15809"/>
    <cellStyle name="SAPBEXexcGood2 3 4" xfId="1590"/>
    <cellStyle name="SAPBEXexcGood2 3 4 2" xfId="11278"/>
    <cellStyle name="SAPBEXexcGood2 3 4 2 2" xfId="21673"/>
    <cellStyle name="SAPBEXexcGood2 3 4 2 3" xfId="32006"/>
    <cellStyle name="SAPBEXexcGood2 3 4 3" xfId="6086"/>
    <cellStyle name="SAPBEXexcGood2 3 4 4" xfId="16481"/>
    <cellStyle name="SAPBEXexcGood2 3 4 5" xfId="26814"/>
    <cellStyle name="SAPBEXexcGood2 3 5" xfId="1417"/>
    <cellStyle name="SAPBEXexcGood2 3 5 2" xfId="11105"/>
    <cellStyle name="SAPBEXexcGood2 3 5 2 2" xfId="21500"/>
    <cellStyle name="SAPBEXexcGood2 3 5 2 3" xfId="31833"/>
    <cellStyle name="SAPBEXexcGood2 3 5 3" xfId="5913"/>
    <cellStyle name="SAPBEXexcGood2 3 5 4" xfId="16308"/>
    <cellStyle name="SAPBEXexcGood2 3 5 5" xfId="26641"/>
    <cellStyle name="SAPBEXexcGood2 3 6" xfId="2893"/>
    <cellStyle name="SAPBEXexcGood2 3 6 2" xfId="12581"/>
    <cellStyle name="SAPBEXexcGood2 3 6 2 2" xfId="22976"/>
    <cellStyle name="SAPBEXexcGood2 3 6 2 3" xfId="33309"/>
    <cellStyle name="SAPBEXexcGood2 3 6 3" xfId="7389"/>
    <cellStyle name="SAPBEXexcGood2 3 6 4" xfId="17784"/>
    <cellStyle name="SAPBEXexcGood2 3 6 5" xfId="28117"/>
    <cellStyle name="SAPBEXexcGood2 3 7" xfId="3627"/>
    <cellStyle name="SAPBEXexcGood2 3 7 2" xfId="13315"/>
    <cellStyle name="SAPBEXexcGood2 3 7 2 2" xfId="23710"/>
    <cellStyle name="SAPBEXexcGood2 3 7 2 3" xfId="34043"/>
    <cellStyle name="SAPBEXexcGood2 3 7 3" xfId="8123"/>
    <cellStyle name="SAPBEXexcGood2 3 7 4" xfId="18518"/>
    <cellStyle name="SAPBEXexcGood2 3 7 5" xfId="28851"/>
    <cellStyle name="SAPBEXexcGood2 3 8" xfId="1574"/>
    <cellStyle name="SAPBEXexcGood2 3 8 2" xfId="11262"/>
    <cellStyle name="SAPBEXexcGood2 3 8 2 2" xfId="21657"/>
    <cellStyle name="SAPBEXexcGood2 3 8 2 3" xfId="31990"/>
    <cellStyle name="SAPBEXexcGood2 3 8 3" xfId="6070"/>
    <cellStyle name="SAPBEXexcGood2 3 8 4" xfId="16465"/>
    <cellStyle name="SAPBEXexcGood2 3 8 5" xfId="26798"/>
    <cellStyle name="SAPBEXexcGood2 3 9" xfId="1535"/>
    <cellStyle name="SAPBEXexcGood2 3 9 2" xfId="11223"/>
    <cellStyle name="SAPBEXexcGood2 3 9 2 2" xfId="21618"/>
    <cellStyle name="SAPBEXexcGood2 3 9 2 3" xfId="31951"/>
    <cellStyle name="SAPBEXexcGood2 3 9 3" xfId="6031"/>
    <cellStyle name="SAPBEXexcGood2 3 9 4" xfId="16426"/>
    <cellStyle name="SAPBEXexcGood2 3 9 5" xfId="26759"/>
    <cellStyle name="SAPBEXexcGood2 4" xfId="671"/>
    <cellStyle name="SAPBEXexcGood2 4 10" xfId="15566"/>
    <cellStyle name="SAPBEXexcGood2 4 11" xfId="25913"/>
    <cellStyle name="SAPBEXexcGood2 4 2" xfId="1088"/>
    <cellStyle name="SAPBEXexcGood2 4 2 10" xfId="26314"/>
    <cellStyle name="SAPBEXexcGood2 4 2 2" xfId="1995"/>
    <cellStyle name="SAPBEXexcGood2 4 2 2 2" xfId="11683"/>
    <cellStyle name="SAPBEXexcGood2 4 2 2 2 2" xfId="22078"/>
    <cellStyle name="SAPBEXexcGood2 4 2 2 2 3" xfId="32411"/>
    <cellStyle name="SAPBEXexcGood2 4 2 2 3" xfId="6491"/>
    <cellStyle name="SAPBEXexcGood2 4 2 2 4" xfId="16886"/>
    <cellStyle name="SAPBEXexcGood2 4 2 2 5" xfId="27219"/>
    <cellStyle name="SAPBEXexcGood2 4 2 3" xfId="2612"/>
    <cellStyle name="SAPBEXexcGood2 4 2 3 2" xfId="12300"/>
    <cellStyle name="SAPBEXexcGood2 4 2 3 2 2" xfId="22695"/>
    <cellStyle name="SAPBEXexcGood2 4 2 3 2 3" xfId="33028"/>
    <cellStyle name="SAPBEXexcGood2 4 2 3 3" xfId="7108"/>
    <cellStyle name="SAPBEXexcGood2 4 2 3 4" xfId="17503"/>
    <cellStyle name="SAPBEXexcGood2 4 2 3 5" xfId="27836"/>
    <cellStyle name="SAPBEXexcGood2 4 2 4" xfId="3399"/>
    <cellStyle name="SAPBEXexcGood2 4 2 4 2" xfId="13087"/>
    <cellStyle name="SAPBEXexcGood2 4 2 4 2 2" xfId="23482"/>
    <cellStyle name="SAPBEXexcGood2 4 2 4 2 3" xfId="33815"/>
    <cellStyle name="SAPBEXexcGood2 4 2 4 3" xfId="7895"/>
    <cellStyle name="SAPBEXexcGood2 4 2 4 4" xfId="18290"/>
    <cellStyle name="SAPBEXexcGood2 4 2 4 5" xfId="28623"/>
    <cellStyle name="SAPBEXexcGood2 4 2 5" xfId="4087"/>
    <cellStyle name="SAPBEXexcGood2 4 2 5 2" xfId="13775"/>
    <cellStyle name="SAPBEXexcGood2 4 2 5 2 2" xfId="24170"/>
    <cellStyle name="SAPBEXexcGood2 4 2 5 2 3" xfId="34503"/>
    <cellStyle name="SAPBEXexcGood2 4 2 5 3" xfId="8583"/>
    <cellStyle name="SAPBEXexcGood2 4 2 5 4" xfId="18978"/>
    <cellStyle name="SAPBEXexcGood2 4 2 5 5" xfId="29311"/>
    <cellStyle name="SAPBEXexcGood2 4 2 6" xfId="4731"/>
    <cellStyle name="SAPBEXexcGood2 4 2 6 2" xfId="14419"/>
    <cellStyle name="SAPBEXexcGood2 4 2 6 2 2" xfId="24814"/>
    <cellStyle name="SAPBEXexcGood2 4 2 6 2 3" xfId="35147"/>
    <cellStyle name="SAPBEXexcGood2 4 2 6 3" xfId="9227"/>
    <cellStyle name="SAPBEXexcGood2 4 2 6 4" xfId="19622"/>
    <cellStyle name="SAPBEXexcGood2 4 2 6 5" xfId="29955"/>
    <cellStyle name="SAPBEXexcGood2 4 2 7" xfId="5450"/>
    <cellStyle name="SAPBEXexcGood2 4 2 7 2" xfId="15138"/>
    <cellStyle name="SAPBEXexcGood2 4 2 7 2 2" xfId="25533"/>
    <cellStyle name="SAPBEXexcGood2 4 2 7 2 3" xfId="35866"/>
    <cellStyle name="SAPBEXexcGood2 4 2 7 3" xfId="9946"/>
    <cellStyle name="SAPBEXexcGood2 4 2 7 4" xfId="20341"/>
    <cellStyle name="SAPBEXexcGood2 4 2 7 5" xfId="30674"/>
    <cellStyle name="SAPBEXexcGood2 4 2 8" xfId="10776"/>
    <cellStyle name="SAPBEXexcGood2 4 2 8 2" xfId="21171"/>
    <cellStyle name="SAPBEXexcGood2 4 2 8 3" xfId="31504"/>
    <cellStyle name="SAPBEXexcGood2 4 2 9" xfId="15980"/>
    <cellStyle name="SAPBEXexcGood2 4 3" xfId="1669"/>
    <cellStyle name="SAPBEXexcGood2 4 3 2" xfId="11357"/>
    <cellStyle name="SAPBEXexcGood2 4 3 2 2" xfId="21752"/>
    <cellStyle name="SAPBEXexcGood2 4 3 2 3" xfId="32085"/>
    <cellStyle name="SAPBEXexcGood2 4 3 3" xfId="6165"/>
    <cellStyle name="SAPBEXexcGood2 4 3 4" xfId="16560"/>
    <cellStyle name="SAPBEXexcGood2 4 3 5" xfId="26893"/>
    <cellStyle name="SAPBEXexcGood2 4 4" xfId="1330"/>
    <cellStyle name="SAPBEXexcGood2 4 4 2" xfId="11018"/>
    <cellStyle name="SAPBEXexcGood2 4 4 2 2" xfId="21413"/>
    <cellStyle name="SAPBEXexcGood2 4 4 2 3" xfId="31746"/>
    <cellStyle name="SAPBEXexcGood2 4 4 3" xfId="5826"/>
    <cellStyle name="SAPBEXexcGood2 4 4 4" xfId="16221"/>
    <cellStyle name="SAPBEXexcGood2 4 4 5" xfId="26554"/>
    <cellStyle name="SAPBEXexcGood2 4 5" xfId="2982"/>
    <cellStyle name="SAPBEXexcGood2 4 5 2" xfId="12670"/>
    <cellStyle name="SAPBEXexcGood2 4 5 2 2" xfId="23065"/>
    <cellStyle name="SAPBEXexcGood2 4 5 2 3" xfId="33398"/>
    <cellStyle name="SAPBEXexcGood2 4 5 3" xfId="7478"/>
    <cellStyle name="SAPBEXexcGood2 4 5 4" xfId="17873"/>
    <cellStyle name="SAPBEXexcGood2 4 5 5" xfId="28206"/>
    <cellStyle name="SAPBEXexcGood2 4 6" xfId="3714"/>
    <cellStyle name="SAPBEXexcGood2 4 6 2" xfId="13402"/>
    <cellStyle name="SAPBEXexcGood2 4 6 2 2" xfId="23797"/>
    <cellStyle name="SAPBEXexcGood2 4 6 2 3" xfId="34130"/>
    <cellStyle name="SAPBEXexcGood2 4 6 3" xfId="8210"/>
    <cellStyle name="SAPBEXexcGood2 4 6 4" xfId="18605"/>
    <cellStyle name="SAPBEXexcGood2 4 6 5" xfId="28938"/>
    <cellStyle name="SAPBEXexcGood2 4 7" xfId="4325"/>
    <cellStyle name="SAPBEXexcGood2 4 7 2" xfId="14013"/>
    <cellStyle name="SAPBEXexcGood2 4 7 2 2" xfId="24408"/>
    <cellStyle name="SAPBEXexcGood2 4 7 2 3" xfId="34741"/>
    <cellStyle name="SAPBEXexcGood2 4 7 3" xfId="8821"/>
    <cellStyle name="SAPBEXexcGood2 4 7 4" xfId="19216"/>
    <cellStyle name="SAPBEXexcGood2 4 7 5" xfId="29549"/>
    <cellStyle name="SAPBEXexcGood2 4 8" xfId="5041"/>
    <cellStyle name="SAPBEXexcGood2 4 8 2" xfId="14729"/>
    <cellStyle name="SAPBEXexcGood2 4 8 2 2" xfId="25124"/>
    <cellStyle name="SAPBEXexcGood2 4 8 2 3" xfId="35457"/>
    <cellStyle name="SAPBEXexcGood2 4 8 3" xfId="9537"/>
    <cellStyle name="SAPBEXexcGood2 4 8 4" xfId="19932"/>
    <cellStyle name="SAPBEXexcGood2 4 8 5" xfId="30265"/>
    <cellStyle name="SAPBEXexcGood2 4 9" xfId="10359"/>
    <cellStyle name="SAPBEXexcGood2 4 9 2" xfId="20754"/>
    <cellStyle name="SAPBEXexcGood2 4 9 3" xfId="31087"/>
    <cellStyle name="SAPBEXexcGood2 5" xfId="763"/>
    <cellStyle name="SAPBEXexcGood2 5 10" xfId="15657"/>
    <cellStyle name="SAPBEXexcGood2 5 11" xfId="26005"/>
    <cellStyle name="SAPBEXexcGood2 5 2" xfId="1180"/>
    <cellStyle name="SAPBEXexcGood2 5 2 10" xfId="26406"/>
    <cellStyle name="SAPBEXexcGood2 5 2 2" xfId="2086"/>
    <cellStyle name="SAPBEXexcGood2 5 2 2 2" xfId="11774"/>
    <cellStyle name="SAPBEXexcGood2 5 2 2 2 2" xfId="22169"/>
    <cellStyle name="SAPBEXexcGood2 5 2 2 2 3" xfId="32502"/>
    <cellStyle name="SAPBEXexcGood2 5 2 2 3" xfId="6582"/>
    <cellStyle name="SAPBEXexcGood2 5 2 2 4" xfId="16977"/>
    <cellStyle name="SAPBEXexcGood2 5 2 2 5" xfId="27310"/>
    <cellStyle name="SAPBEXexcGood2 5 2 3" xfId="2703"/>
    <cellStyle name="SAPBEXexcGood2 5 2 3 2" xfId="12391"/>
    <cellStyle name="SAPBEXexcGood2 5 2 3 2 2" xfId="22786"/>
    <cellStyle name="SAPBEXexcGood2 5 2 3 2 3" xfId="33119"/>
    <cellStyle name="SAPBEXexcGood2 5 2 3 3" xfId="7199"/>
    <cellStyle name="SAPBEXexcGood2 5 2 3 4" xfId="17594"/>
    <cellStyle name="SAPBEXexcGood2 5 2 3 5" xfId="27927"/>
    <cellStyle name="SAPBEXexcGood2 5 2 4" xfId="3491"/>
    <cellStyle name="SAPBEXexcGood2 5 2 4 2" xfId="13179"/>
    <cellStyle name="SAPBEXexcGood2 5 2 4 2 2" xfId="23574"/>
    <cellStyle name="SAPBEXexcGood2 5 2 4 2 3" xfId="33907"/>
    <cellStyle name="SAPBEXexcGood2 5 2 4 3" xfId="7987"/>
    <cellStyle name="SAPBEXexcGood2 5 2 4 4" xfId="18382"/>
    <cellStyle name="SAPBEXexcGood2 5 2 4 5" xfId="28715"/>
    <cellStyle name="SAPBEXexcGood2 5 2 5" xfId="4178"/>
    <cellStyle name="SAPBEXexcGood2 5 2 5 2" xfId="13866"/>
    <cellStyle name="SAPBEXexcGood2 5 2 5 2 2" xfId="24261"/>
    <cellStyle name="SAPBEXexcGood2 5 2 5 2 3" xfId="34594"/>
    <cellStyle name="SAPBEXexcGood2 5 2 5 3" xfId="8674"/>
    <cellStyle name="SAPBEXexcGood2 5 2 5 4" xfId="19069"/>
    <cellStyle name="SAPBEXexcGood2 5 2 5 5" xfId="29402"/>
    <cellStyle name="SAPBEXexcGood2 5 2 6" xfId="4822"/>
    <cellStyle name="SAPBEXexcGood2 5 2 6 2" xfId="14510"/>
    <cellStyle name="SAPBEXexcGood2 5 2 6 2 2" xfId="24905"/>
    <cellStyle name="SAPBEXexcGood2 5 2 6 2 3" xfId="35238"/>
    <cellStyle name="SAPBEXexcGood2 5 2 6 3" xfId="9318"/>
    <cellStyle name="SAPBEXexcGood2 5 2 6 4" xfId="19713"/>
    <cellStyle name="SAPBEXexcGood2 5 2 6 5" xfId="30046"/>
    <cellStyle name="SAPBEXexcGood2 5 2 7" xfId="5542"/>
    <cellStyle name="SAPBEXexcGood2 5 2 7 2" xfId="15230"/>
    <cellStyle name="SAPBEXexcGood2 5 2 7 2 2" xfId="25625"/>
    <cellStyle name="SAPBEXexcGood2 5 2 7 2 3" xfId="35958"/>
    <cellStyle name="SAPBEXexcGood2 5 2 7 3" xfId="10038"/>
    <cellStyle name="SAPBEXexcGood2 5 2 7 4" xfId="20433"/>
    <cellStyle name="SAPBEXexcGood2 5 2 7 5" xfId="30766"/>
    <cellStyle name="SAPBEXexcGood2 5 2 8" xfId="10868"/>
    <cellStyle name="SAPBEXexcGood2 5 2 8 2" xfId="21263"/>
    <cellStyle name="SAPBEXexcGood2 5 2 8 3" xfId="31596"/>
    <cellStyle name="SAPBEXexcGood2 5 2 9" xfId="16071"/>
    <cellStyle name="SAPBEXexcGood2 5 3" xfId="1760"/>
    <cellStyle name="SAPBEXexcGood2 5 3 2" xfId="11448"/>
    <cellStyle name="SAPBEXexcGood2 5 3 2 2" xfId="21843"/>
    <cellStyle name="SAPBEXexcGood2 5 3 2 3" xfId="32176"/>
    <cellStyle name="SAPBEXexcGood2 5 3 3" xfId="6256"/>
    <cellStyle name="SAPBEXexcGood2 5 3 4" xfId="16651"/>
    <cellStyle name="SAPBEXexcGood2 5 3 5" xfId="26984"/>
    <cellStyle name="SAPBEXexcGood2 5 4" xfId="2290"/>
    <cellStyle name="SAPBEXexcGood2 5 4 2" xfId="11978"/>
    <cellStyle name="SAPBEXexcGood2 5 4 2 2" xfId="22373"/>
    <cellStyle name="SAPBEXexcGood2 5 4 2 3" xfId="32706"/>
    <cellStyle name="SAPBEXexcGood2 5 4 3" xfId="6786"/>
    <cellStyle name="SAPBEXexcGood2 5 4 4" xfId="17181"/>
    <cellStyle name="SAPBEXexcGood2 5 4 5" xfId="27514"/>
    <cellStyle name="SAPBEXexcGood2 5 5" xfId="3074"/>
    <cellStyle name="SAPBEXexcGood2 5 5 2" xfId="12762"/>
    <cellStyle name="SAPBEXexcGood2 5 5 2 2" xfId="23157"/>
    <cellStyle name="SAPBEXexcGood2 5 5 2 3" xfId="33490"/>
    <cellStyle name="SAPBEXexcGood2 5 5 3" xfId="7570"/>
    <cellStyle name="SAPBEXexcGood2 5 5 4" xfId="17965"/>
    <cellStyle name="SAPBEXexcGood2 5 5 5" xfId="28298"/>
    <cellStyle name="SAPBEXexcGood2 5 6" xfId="3805"/>
    <cellStyle name="SAPBEXexcGood2 5 6 2" xfId="13493"/>
    <cellStyle name="SAPBEXexcGood2 5 6 2 2" xfId="23888"/>
    <cellStyle name="SAPBEXexcGood2 5 6 2 3" xfId="34221"/>
    <cellStyle name="SAPBEXexcGood2 5 6 3" xfId="8301"/>
    <cellStyle name="SAPBEXexcGood2 5 6 4" xfId="18696"/>
    <cellStyle name="SAPBEXexcGood2 5 6 5" xfId="29029"/>
    <cellStyle name="SAPBEXexcGood2 5 7" xfId="4416"/>
    <cellStyle name="SAPBEXexcGood2 5 7 2" xfId="14104"/>
    <cellStyle name="SAPBEXexcGood2 5 7 2 2" xfId="24499"/>
    <cellStyle name="SAPBEXexcGood2 5 7 2 3" xfId="34832"/>
    <cellStyle name="SAPBEXexcGood2 5 7 3" xfId="8912"/>
    <cellStyle name="SAPBEXexcGood2 5 7 4" xfId="19307"/>
    <cellStyle name="SAPBEXexcGood2 5 7 5" xfId="29640"/>
    <cellStyle name="SAPBEXexcGood2 5 8" xfId="5133"/>
    <cellStyle name="SAPBEXexcGood2 5 8 2" xfId="14821"/>
    <cellStyle name="SAPBEXexcGood2 5 8 2 2" xfId="25216"/>
    <cellStyle name="SAPBEXexcGood2 5 8 2 3" xfId="35549"/>
    <cellStyle name="SAPBEXexcGood2 5 8 3" xfId="9629"/>
    <cellStyle name="SAPBEXexcGood2 5 8 4" xfId="20024"/>
    <cellStyle name="SAPBEXexcGood2 5 8 5" xfId="30357"/>
    <cellStyle name="SAPBEXexcGood2 5 9" xfId="10451"/>
    <cellStyle name="SAPBEXexcGood2 5 9 2" xfId="20846"/>
    <cellStyle name="SAPBEXexcGood2 5 9 3" xfId="31179"/>
    <cellStyle name="SAPBEXexcGood2 6" xfId="1049"/>
    <cellStyle name="SAPBEXexcGood2 6 2" xfId="2575"/>
    <cellStyle name="SAPBEXexcGood2 6 2 2" xfId="12263"/>
    <cellStyle name="SAPBEXexcGood2 6 2 2 2" xfId="22658"/>
    <cellStyle name="SAPBEXexcGood2 6 2 2 3" xfId="32991"/>
    <cellStyle name="SAPBEXexcGood2 6 2 3" xfId="7071"/>
    <cellStyle name="SAPBEXexcGood2 6 2 4" xfId="17466"/>
    <cellStyle name="SAPBEXexcGood2 6 2 5" xfId="27799"/>
    <cellStyle name="SAPBEXexcGood2 6 3" xfId="3360"/>
    <cellStyle name="SAPBEXexcGood2 6 3 2" xfId="13048"/>
    <cellStyle name="SAPBEXexcGood2 6 3 2 2" xfId="23443"/>
    <cellStyle name="SAPBEXexcGood2 6 3 2 3" xfId="33776"/>
    <cellStyle name="SAPBEXexcGood2 6 3 3" xfId="7856"/>
    <cellStyle name="SAPBEXexcGood2 6 3 4" xfId="18251"/>
    <cellStyle name="SAPBEXexcGood2 6 3 5" xfId="28584"/>
    <cellStyle name="SAPBEXexcGood2 6 4" xfId="4701"/>
    <cellStyle name="SAPBEXexcGood2 6 4 2" xfId="14389"/>
    <cellStyle name="SAPBEXexcGood2 6 4 2 2" xfId="24784"/>
    <cellStyle name="SAPBEXexcGood2 6 4 2 3" xfId="35117"/>
    <cellStyle name="SAPBEXexcGood2 6 4 3" xfId="9197"/>
    <cellStyle name="SAPBEXexcGood2 6 4 4" xfId="19592"/>
    <cellStyle name="SAPBEXexcGood2 6 4 5" xfId="29925"/>
    <cellStyle name="SAPBEXexcGood2 6 5" xfId="5419"/>
    <cellStyle name="SAPBEXexcGood2 6 5 2" xfId="15107"/>
    <cellStyle name="SAPBEXexcGood2 6 5 2 2" xfId="25502"/>
    <cellStyle name="SAPBEXexcGood2 6 5 2 3" xfId="35835"/>
    <cellStyle name="SAPBEXexcGood2 6 5 3" xfId="9915"/>
    <cellStyle name="SAPBEXexcGood2 6 5 4" xfId="20310"/>
    <cellStyle name="SAPBEXexcGood2 6 5 5" xfId="30643"/>
    <cellStyle name="SAPBEXexcGood2 6 6" xfId="10737"/>
    <cellStyle name="SAPBEXexcGood2 6 6 2" xfId="21132"/>
    <cellStyle name="SAPBEXexcGood2 6 6 3" xfId="31465"/>
    <cellStyle name="SAPBEXexcGood2 6 7" xfId="5787"/>
    <cellStyle name="SAPBEXexcGood2 6 8" xfId="15942"/>
    <cellStyle name="SAPBEXexcGood2 6 9" xfId="26281"/>
    <cellStyle name="SAPBEXexcGood2 7" xfId="1510"/>
    <cellStyle name="SAPBEXexcGood2 7 2" xfId="11198"/>
    <cellStyle name="SAPBEXexcGood2 7 2 2" xfId="21593"/>
    <cellStyle name="SAPBEXexcGood2 7 2 3" xfId="31926"/>
    <cellStyle name="SAPBEXexcGood2 7 3" xfId="6006"/>
    <cellStyle name="SAPBEXexcGood2 7 4" xfId="16401"/>
    <cellStyle name="SAPBEXexcGood2 7 5" xfId="26734"/>
    <cellStyle name="SAPBEXexcGood2 8" xfId="4059"/>
    <cellStyle name="SAPBEXexcGood2 8 2" xfId="13747"/>
    <cellStyle name="SAPBEXexcGood2 8 2 2" xfId="24142"/>
    <cellStyle name="SAPBEXexcGood2 8 2 3" xfId="34475"/>
    <cellStyle name="SAPBEXexcGood2 8 3" xfId="8555"/>
    <cellStyle name="SAPBEXexcGood2 8 4" xfId="18950"/>
    <cellStyle name="SAPBEXexcGood2 8 5" xfId="29283"/>
    <cellStyle name="SAPBEXexcGood2 9" xfId="10183"/>
    <cellStyle name="SAPBEXexcGood2 9 2" xfId="20578"/>
    <cellStyle name="SAPBEXexcGood2 9 3" xfId="30911"/>
    <cellStyle name="SAPBEXexcGood3" xfId="478"/>
    <cellStyle name="SAPBEXexcGood3 10" xfId="15402"/>
    <cellStyle name="SAPBEXexcGood3 11" xfId="15377"/>
    <cellStyle name="SAPBEXexcGood3 2" xfId="540"/>
    <cellStyle name="SAPBEXexcGood3 2 10" xfId="25788"/>
    <cellStyle name="SAPBEXexcGood3 2 2" xfId="622"/>
    <cellStyle name="SAPBEXexcGood3 2 2 10" xfId="10310"/>
    <cellStyle name="SAPBEXexcGood3 2 2 10 2" xfId="20705"/>
    <cellStyle name="SAPBEXexcGood3 2 2 10 3" xfId="31038"/>
    <cellStyle name="SAPBEXexcGood3 2 2 11" xfId="15519"/>
    <cellStyle name="SAPBEXexcGood3 2 2 12" xfId="25870"/>
    <cellStyle name="SAPBEXexcGood3 2 2 2" xfId="868"/>
    <cellStyle name="SAPBEXexcGood3 2 2 2 10" xfId="15761"/>
    <cellStyle name="SAPBEXexcGood3 2 2 2 11" xfId="26104"/>
    <cellStyle name="SAPBEXexcGood3 2 2 2 2" xfId="1280"/>
    <cellStyle name="SAPBEXexcGood3 2 2 2 2 10" xfId="26504"/>
    <cellStyle name="SAPBEXexcGood3 2 2 2 2 2" xfId="2184"/>
    <cellStyle name="SAPBEXexcGood3 2 2 2 2 2 2" xfId="11872"/>
    <cellStyle name="SAPBEXexcGood3 2 2 2 2 2 2 2" xfId="22267"/>
    <cellStyle name="SAPBEXexcGood3 2 2 2 2 2 2 3" xfId="32600"/>
    <cellStyle name="SAPBEXexcGood3 2 2 2 2 2 3" xfId="6680"/>
    <cellStyle name="SAPBEXexcGood3 2 2 2 2 2 4" xfId="17075"/>
    <cellStyle name="SAPBEXexcGood3 2 2 2 2 2 5" xfId="27408"/>
    <cellStyle name="SAPBEXexcGood3 2 2 2 2 3" xfId="2803"/>
    <cellStyle name="SAPBEXexcGood3 2 2 2 2 3 2" xfId="12491"/>
    <cellStyle name="SAPBEXexcGood3 2 2 2 2 3 2 2" xfId="22886"/>
    <cellStyle name="SAPBEXexcGood3 2 2 2 2 3 2 3" xfId="33219"/>
    <cellStyle name="SAPBEXexcGood3 2 2 2 2 3 3" xfId="7299"/>
    <cellStyle name="SAPBEXexcGood3 2 2 2 2 3 4" xfId="17694"/>
    <cellStyle name="SAPBEXexcGood3 2 2 2 2 3 5" xfId="28027"/>
    <cellStyle name="SAPBEXexcGood3 2 2 2 2 4" xfId="3591"/>
    <cellStyle name="SAPBEXexcGood3 2 2 2 2 4 2" xfId="13279"/>
    <cellStyle name="SAPBEXexcGood3 2 2 2 2 4 2 2" xfId="23674"/>
    <cellStyle name="SAPBEXexcGood3 2 2 2 2 4 2 3" xfId="34007"/>
    <cellStyle name="SAPBEXexcGood3 2 2 2 2 4 3" xfId="8087"/>
    <cellStyle name="SAPBEXexcGood3 2 2 2 2 4 4" xfId="18482"/>
    <cellStyle name="SAPBEXexcGood3 2 2 2 2 4 5" xfId="28815"/>
    <cellStyle name="SAPBEXexcGood3 2 2 2 2 5" xfId="4278"/>
    <cellStyle name="SAPBEXexcGood3 2 2 2 2 5 2" xfId="13966"/>
    <cellStyle name="SAPBEXexcGood3 2 2 2 2 5 2 2" xfId="24361"/>
    <cellStyle name="SAPBEXexcGood3 2 2 2 2 5 2 3" xfId="34694"/>
    <cellStyle name="SAPBEXexcGood3 2 2 2 2 5 3" xfId="8774"/>
    <cellStyle name="SAPBEXexcGood3 2 2 2 2 5 4" xfId="19169"/>
    <cellStyle name="SAPBEXexcGood3 2 2 2 2 5 5" xfId="29502"/>
    <cellStyle name="SAPBEXexcGood3 2 2 2 2 6" xfId="4922"/>
    <cellStyle name="SAPBEXexcGood3 2 2 2 2 6 2" xfId="14610"/>
    <cellStyle name="SAPBEXexcGood3 2 2 2 2 6 2 2" xfId="25005"/>
    <cellStyle name="SAPBEXexcGood3 2 2 2 2 6 2 3" xfId="35338"/>
    <cellStyle name="SAPBEXexcGood3 2 2 2 2 6 3" xfId="9418"/>
    <cellStyle name="SAPBEXexcGood3 2 2 2 2 6 4" xfId="19813"/>
    <cellStyle name="SAPBEXexcGood3 2 2 2 2 6 5" xfId="30146"/>
    <cellStyle name="SAPBEXexcGood3 2 2 2 2 7" xfId="5642"/>
    <cellStyle name="SAPBEXexcGood3 2 2 2 2 7 2" xfId="15330"/>
    <cellStyle name="SAPBEXexcGood3 2 2 2 2 7 2 2" xfId="25725"/>
    <cellStyle name="SAPBEXexcGood3 2 2 2 2 7 2 3" xfId="36058"/>
    <cellStyle name="SAPBEXexcGood3 2 2 2 2 7 3" xfId="10138"/>
    <cellStyle name="SAPBEXexcGood3 2 2 2 2 7 4" xfId="20533"/>
    <cellStyle name="SAPBEXexcGood3 2 2 2 2 7 5" xfId="30866"/>
    <cellStyle name="SAPBEXexcGood3 2 2 2 2 8" xfId="10968"/>
    <cellStyle name="SAPBEXexcGood3 2 2 2 2 8 2" xfId="21363"/>
    <cellStyle name="SAPBEXexcGood3 2 2 2 2 8 3" xfId="31696"/>
    <cellStyle name="SAPBEXexcGood3 2 2 2 2 9" xfId="16171"/>
    <cellStyle name="SAPBEXexcGood3 2 2 2 3" xfId="1858"/>
    <cellStyle name="SAPBEXexcGood3 2 2 2 3 2" xfId="11546"/>
    <cellStyle name="SAPBEXexcGood3 2 2 2 3 2 2" xfId="21941"/>
    <cellStyle name="SAPBEXexcGood3 2 2 2 3 2 3" xfId="32274"/>
    <cellStyle name="SAPBEXexcGood3 2 2 2 3 3" xfId="6354"/>
    <cellStyle name="SAPBEXexcGood3 2 2 2 3 4" xfId="16749"/>
    <cellStyle name="SAPBEXexcGood3 2 2 2 3 5" xfId="27082"/>
    <cellStyle name="SAPBEXexcGood3 2 2 2 4" xfId="2394"/>
    <cellStyle name="SAPBEXexcGood3 2 2 2 4 2" xfId="12082"/>
    <cellStyle name="SAPBEXexcGood3 2 2 2 4 2 2" xfId="22477"/>
    <cellStyle name="SAPBEXexcGood3 2 2 2 4 2 3" xfId="32810"/>
    <cellStyle name="SAPBEXexcGood3 2 2 2 4 3" xfId="6890"/>
    <cellStyle name="SAPBEXexcGood3 2 2 2 4 4" xfId="17285"/>
    <cellStyle name="SAPBEXexcGood3 2 2 2 4 5" xfId="27618"/>
    <cellStyle name="SAPBEXexcGood3 2 2 2 5" xfId="3179"/>
    <cellStyle name="SAPBEXexcGood3 2 2 2 5 2" xfId="12867"/>
    <cellStyle name="SAPBEXexcGood3 2 2 2 5 2 2" xfId="23262"/>
    <cellStyle name="SAPBEXexcGood3 2 2 2 5 2 3" xfId="33595"/>
    <cellStyle name="SAPBEXexcGood3 2 2 2 5 3" xfId="7675"/>
    <cellStyle name="SAPBEXexcGood3 2 2 2 5 4" xfId="18070"/>
    <cellStyle name="SAPBEXexcGood3 2 2 2 5 5" xfId="28403"/>
    <cellStyle name="SAPBEXexcGood3 2 2 2 6" xfId="3909"/>
    <cellStyle name="SAPBEXexcGood3 2 2 2 6 2" xfId="13597"/>
    <cellStyle name="SAPBEXexcGood3 2 2 2 6 2 2" xfId="23992"/>
    <cellStyle name="SAPBEXexcGood3 2 2 2 6 2 3" xfId="34325"/>
    <cellStyle name="SAPBEXexcGood3 2 2 2 6 3" xfId="8405"/>
    <cellStyle name="SAPBEXexcGood3 2 2 2 6 4" xfId="18800"/>
    <cellStyle name="SAPBEXexcGood3 2 2 2 6 5" xfId="29133"/>
    <cellStyle name="SAPBEXexcGood3 2 2 2 7" xfId="4520"/>
    <cellStyle name="SAPBEXexcGood3 2 2 2 7 2" xfId="14208"/>
    <cellStyle name="SAPBEXexcGood3 2 2 2 7 2 2" xfId="24603"/>
    <cellStyle name="SAPBEXexcGood3 2 2 2 7 2 3" xfId="34936"/>
    <cellStyle name="SAPBEXexcGood3 2 2 2 7 3" xfId="9016"/>
    <cellStyle name="SAPBEXexcGood3 2 2 2 7 4" xfId="19411"/>
    <cellStyle name="SAPBEXexcGood3 2 2 2 7 5" xfId="29744"/>
    <cellStyle name="SAPBEXexcGood3 2 2 2 8" xfId="5238"/>
    <cellStyle name="SAPBEXexcGood3 2 2 2 8 2" xfId="14926"/>
    <cellStyle name="SAPBEXexcGood3 2 2 2 8 2 2" xfId="25321"/>
    <cellStyle name="SAPBEXexcGood3 2 2 2 8 2 3" xfId="35654"/>
    <cellStyle name="SAPBEXexcGood3 2 2 2 8 3" xfId="9734"/>
    <cellStyle name="SAPBEXexcGood3 2 2 2 8 4" xfId="20129"/>
    <cellStyle name="SAPBEXexcGood3 2 2 2 8 5" xfId="30462"/>
    <cellStyle name="SAPBEXexcGood3 2 2 2 9" xfId="10556"/>
    <cellStyle name="SAPBEXexcGood3 2 2 2 9 2" xfId="20951"/>
    <cellStyle name="SAPBEXexcGood3 2 2 2 9 3" xfId="31284"/>
    <cellStyle name="SAPBEXexcGood3 2 2 3" xfId="956"/>
    <cellStyle name="SAPBEXexcGood3 2 2 3 10" xfId="26188"/>
    <cellStyle name="SAPBEXexcGood3 2 2 3 2" xfId="1942"/>
    <cellStyle name="SAPBEXexcGood3 2 2 3 2 2" xfId="11630"/>
    <cellStyle name="SAPBEXexcGood3 2 2 3 2 2 2" xfId="22025"/>
    <cellStyle name="SAPBEXexcGood3 2 2 3 2 2 3" xfId="32358"/>
    <cellStyle name="SAPBEXexcGood3 2 2 3 2 3" xfId="6438"/>
    <cellStyle name="SAPBEXexcGood3 2 2 3 2 4" xfId="16833"/>
    <cellStyle name="SAPBEXexcGood3 2 2 3 2 5" xfId="27166"/>
    <cellStyle name="SAPBEXexcGood3 2 2 3 3" xfId="2482"/>
    <cellStyle name="SAPBEXexcGood3 2 2 3 3 2" xfId="12170"/>
    <cellStyle name="SAPBEXexcGood3 2 2 3 3 2 2" xfId="22565"/>
    <cellStyle name="SAPBEXexcGood3 2 2 3 3 2 3" xfId="32898"/>
    <cellStyle name="SAPBEXexcGood3 2 2 3 3 3" xfId="6978"/>
    <cellStyle name="SAPBEXexcGood3 2 2 3 3 4" xfId="17373"/>
    <cellStyle name="SAPBEXexcGood3 2 2 3 3 5" xfId="27706"/>
    <cellStyle name="SAPBEXexcGood3 2 2 3 4" xfId="3267"/>
    <cellStyle name="SAPBEXexcGood3 2 2 3 4 2" xfId="12955"/>
    <cellStyle name="SAPBEXexcGood3 2 2 3 4 2 2" xfId="23350"/>
    <cellStyle name="SAPBEXexcGood3 2 2 3 4 2 3" xfId="33683"/>
    <cellStyle name="SAPBEXexcGood3 2 2 3 4 3" xfId="7763"/>
    <cellStyle name="SAPBEXexcGood3 2 2 3 4 4" xfId="18158"/>
    <cellStyle name="SAPBEXexcGood3 2 2 3 4 5" xfId="28491"/>
    <cellStyle name="SAPBEXexcGood3 2 2 3 5" xfId="3997"/>
    <cellStyle name="SAPBEXexcGood3 2 2 3 5 2" xfId="13685"/>
    <cellStyle name="SAPBEXexcGood3 2 2 3 5 2 2" xfId="24080"/>
    <cellStyle name="SAPBEXexcGood3 2 2 3 5 2 3" xfId="34413"/>
    <cellStyle name="SAPBEXexcGood3 2 2 3 5 3" xfId="8493"/>
    <cellStyle name="SAPBEXexcGood3 2 2 3 5 4" xfId="18888"/>
    <cellStyle name="SAPBEXexcGood3 2 2 3 5 5" xfId="29221"/>
    <cellStyle name="SAPBEXexcGood3 2 2 3 6" xfId="4608"/>
    <cellStyle name="SAPBEXexcGood3 2 2 3 6 2" xfId="14296"/>
    <cellStyle name="SAPBEXexcGood3 2 2 3 6 2 2" xfId="24691"/>
    <cellStyle name="SAPBEXexcGood3 2 2 3 6 2 3" xfId="35024"/>
    <cellStyle name="SAPBEXexcGood3 2 2 3 6 3" xfId="9104"/>
    <cellStyle name="SAPBEXexcGood3 2 2 3 6 4" xfId="19499"/>
    <cellStyle name="SAPBEXexcGood3 2 2 3 6 5" xfId="29832"/>
    <cellStyle name="SAPBEXexcGood3 2 2 3 7" xfId="5326"/>
    <cellStyle name="SAPBEXexcGood3 2 2 3 7 2" xfId="15014"/>
    <cellStyle name="SAPBEXexcGood3 2 2 3 7 2 2" xfId="25409"/>
    <cellStyle name="SAPBEXexcGood3 2 2 3 7 2 3" xfId="35742"/>
    <cellStyle name="SAPBEXexcGood3 2 2 3 7 3" xfId="9822"/>
    <cellStyle name="SAPBEXexcGood3 2 2 3 7 4" xfId="20217"/>
    <cellStyle name="SAPBEXexcGood3 2 2 3 7 5" xfId="30550"/>
    <cellStyle name="SAPBEXexcGood3 2 2 3 8" xfId="10644"/>
    <cellStyle name="SAPBEXexcGood3 2 2 3 8 2" xfId="21039"/>
    <cellStyle name="SAPBEXexcGood3 2 2 3 8 3" xfId="31372"/>
    <cellStyle name="SAPBEXexcGood3 2 2 3 9" xfId="15849"/>
    <cellStyle name="SAPBEXexcGood3 2 2 4" xfId="1630"/>
    <cellStyle name="SAPBEXexcGood3 2 2 4 2" xfId="11318"/>
    <cellStyle name="SAPBEXexcGood3 2 2 4 2 2" xfId="21713"/>
    <cellStyle name="SAPBEXexcGood3 2 2 4 2 3" xfId="32046"/>
    <cellStyle name="SAPBEXexcGood3 2 2 4 3" xfId="6126"/>
    <cellStyle name="SAPBEXexcGood3 2 2 4 4" xfId="16521"/>
    <cellStyle name="SAPBEXexcGood3 2 2 4 5" xfId="26854"/>
    <cellStyle name="SAPBEXexcGood3 2 2 5" xfId="1377"/>
    <cellStyle name="SAPBEXexcGood3 2 2 5 2" xfId="11065"/>
    <cellStyle name="SAPBEXexcGood3 2 2 5 2 2" xfId="21460"/>
    <cellStyle name="SAPBEXexcGood3 2 2 5 2 3" xfId="31793"/>
    <cellStyle name="SAPBEXexcGood3 2 2 5 3" xfId="5873"/>
    <cellStyle name="SAPBEXexcGood3 2 2 5 4" xfId="16268"/>
    <cellStyle name="SAPBEXexcGood3 2 2 5 5" xfId="26601"/>
    <cellStyle name="SAPBEXexcGood3 2 2 6" xfId="2933"/>
    <cellStyle name="SAPBEXexcGood3 2 2 6 2" xfId="12621"/>
    <cellStyle name="SAPBEXexcGood3 2 2 6 2 2" xfId="23016"/>
    <cellStyle name="SAPBEXexcGood3 2 2 6 2 3" xfId="33349"/>
    <cellStyle name="SAPBEXexcGood3 2 2 6 3" xfId="7429"/>
    <cellStyle name="SAPBEXexcGood3 2 2 6 4" xfId="17824"/>
    <cellStyle name="SAPBEXexcGood3 2 2 6 5" xfId="28157"/>
    <cellStyle name="SAPBEXexcGood3 2 2 7" xfId="3667"/>
    <cellStyle name="SAPBEXexcGood3 2 2 7 2" xfId="13355"/>
    <cellStyle name="SAPBEXexcGood3 2 2 7 2 2" xfId="23750"/>
    <cellStyle name="SAPBEXexcGood3 2 2 7 2 3" xfId="34083"/>
    <cellStyle name="SAPBEXexcGood3 2 2 7 3" xfId="8163"/>
    <cellStyle name="SAPBEXexcGood3 2 2 7 4" xfId="18558"/>
    <cellStyle name="SAPBEXexcGood3 2 2 7 5" xfId="28891"/>
    <cellStyle name="SAPBEXexcGood3 2 2 8" xfId="3377"/>
    <cellStyle name="SAPBEXexcGood3 2 2 8 2" xfId="13065"/>
    <cellStyle name="SAPBEXexcGood3 2 2 8 2 2" xfId="23460"/>
    <cellStyle name="SAPBEXexcGood3 2 2 8 2 3" xfId="33793"/>
    <cellStyle name="SAPBEXexcGood3 2 2 8 3" xfId="7873"/>
    <cellStyle name="SAPBEXexcGood3 2 2 8 4" xfId="18268"/>
    <cellStyle name="SAPBEXexcGood3 2 2 8 5" xfId="28601"/>
    <cellStyle name="SAPBEXexcGood3 2 2 9" xfId="4992"/>
    <cellStyle name="SAPBEXexcGood3 2 2 9 2" xfId="14680"/>
    <cellStyle name="SAPBEXexcGood3 2 2 9 2 2" xfId="25075"/>
    <cellStyle name="SAPBEXexcGood3 2 2 9 2 3" xfId="35408"/>
    <cellStyle name="SAPBEXexcGood3 2 2 9 3" xfId="9488"/>
    <cellStyle name="SAPBEXexcGood3 2 2 9 4" xfId="19883"/>
    <cellStyle name="SAPBEXexcGood3 2 2 9 5" xfId="30216"/>
    <cellStyle name="SAPBEXexcGood3 2 3" xfId="727"/>
    <cellStyle name="SAPBEXexcGood3 2 3 10" xfId="15621"/>
    <cellStyle name="SAPBEXexcGood3 2 3 11" xfId="25969"/>
    <cellStyle name="SAPBEXexcGood3 2 3 2" xfId="1144"/>
    <cellStyle name="SAPBEXexcGood3 2 3 2 10" xfId="26370"/>
    <cellStyle name="SAPBEXexcGood3 2 3 2 2" xfId="2050"/>
    <cellStyle name="SAPBEXexcGood3 2 3 2 2 2" xfId="11738"/>
    <cellStyle name="SAPBEXexcGood3 2 3 2 2 2 2" xfId="22133"/>
    <cellStyle name="SAPBEXexcGood3 2 3 2 2 2 3" xfId="32466"/>
    <cellStyle name="SAPBEXexcGood3 2 3 2 2 3" xfId="6546"/>
    <cellStyle name="SAPBEXexcGood3 2 3 2 2 4" xfId="16941"/>
    <cellStyle name="SAPBEXexcGood3 2 3 2 2 5" xfId="27274"/>
    <cellStyle name="SAPBEXexcGood3 2 3 2 3" xfId="2667"/>
    <cellStyle name="SAPBEXexcGood3 2 3 2 3 2" xfId="12355"/>
    <cellStyle name="SAPBEXexcGood3 2 3 2 3 2 2" xfId="22750"/>
    <cellStyle name="SAPBEXexcGood3 2 3 2 3 2 3" xfId="33083"/>
    <cellStyle name="SAPBEXexcGood3 2 3 2 3 3" xfId="7163"/>
    <cellStyle name="SAPBEXexcGood3 2 3 2 3 4" xfId="17558"/>
    <cellStyle name="SAPBEXexcGood3 2 3 2 3 5" xfId="27891"/>
    <cellStyle name="SAPBEXexcGood3 2 3 2 4" xfId="3455"/>
    <cellStyle name="SAPBEXexcGood3 2 3 2 4 2" xfId="13143"/>
    <cellStyle name="SAPBEXexcGood3 2 3 2 4 2 2" xfId="23538"/>
    <cellStyle name="SAPBEXexcGood3 2 3 2 4 2 3" xfId="33871"/>
    <cellStyle name="SAPBEXexcGood3 2 3 2 4 3" xfId="7951"/>
    <cellStyle name="SAPBEXexcGood3 2 3 2 4 4" xfId="18346"/>
    <cellStyle name="SAPBEXexcGood3 2 3 2 4 5" xfId="28679"/>
    <cellStyle name="SAPBEXexcGood3 2 3 2 5" xfId="4142"/>
    <cellStyle name="SAPBEXexcGood3 2 3 2 5 2" xfId="13830"/>
    <cellStyle name="SAPBEXexcGood3 2 3 2 5 2 2" xfId="24225"/>
    <cellStyle name="SAPBEXexcGood3 2 3 2 5 2 3" xfId="34558"/>
    <cellStyle name="SAPBEXexcGood3 2 3 2 5 3" xfId="8638"/>
    <cellStyle name="SAPBEXexcGood3 2 3 2 5 4" xfId="19033"/>
    <cellStyle name="SAPBEXexcGood3 2 3 2 5 5" xfId="29366"/>
    <cellStyle name="SAPBEXexcGood3 2 3 2 6" xfId="4786"/>
    <cellStyle name="SAPBEXexcGood3 2 3 2 6 2" xfId="14474"/>
    <cellStyle name="SAPBEXexcGood3 2 3 2 6 2 2" xfId="24869"/>
    <cellStyle name="SAPBEXexcGood3 2 3 2 6 2 3" xfId="35202"/>
    <cellStyle name="SAPBEXexcGood3 2 3 2 6 3" xfId="9282"/>
    <cellStyle name="SAPBEXexcGood3 2 3 2 6 4" xfId="19677"/>
    <cellStyle name="SAPBEXexcGood3 2 3 2 6 5" xfId="30010"/>
    <cellStyle name="SAPBEXexcGood3 2 3 2 7" xfId="5506"/>
    <cellStyle name="SAPBEXexcGood3 2 3 2 7 2" xfId="15194"/>
    <cellStyle name="SAPBEXexcGood3 2 3 2 7 2 2" xfId="25589"/>
    <cellStyle name="SAPBEXexcGood3 2 3 2 7 2 3" xfId="35922"/>
    <cellStyle name="SAPBEXexcGood3 2 3 2 7 3" xfId="10002"/>
    <cellStyle name="SAPBEXexcGood3 2 3 2 7 4" xfId="20397"/>
    <cellStyle name="SAPBEXexcGood3 2 3 2 7 5" xfId="30730"/>
    <cellStyle name="SAPBEXexcGood3 2 3 2 8" xfId="10832"/>
    <cellStyle name="SAPBEXexcGood3 2 3 2 8 2" xfId="21227"/>
    <cellStyle name="SAPBEXexcGood3 2 3 2 8 3" xfId="31560"/>
    <cellStyle name="SAPBEXexcGood3 2 3 2 9" xfId="16035"/>
    <cellStyle name="SAPBEXexcGood3 2 3 3" xfId="1724"/>
    <cellStyle name="SAPBEXexcGood3 2 3 3 2" xfId="11412"/>
    <cellStyle name="SAPBEXexcGood3 2 3 3 2 2" xfId="21807"/>
    <cellStyle name="SAPBEXexcGood3 2 3 3 2 3" xfId="32140"/>
    <cellStyle name="SAPBEXexcGood3 2 3 3 3" xfId="6220"/>
    <cellStyle name="SAPBEXexcGood3 2 3 3 4" xfId="16615"/>
    <cellStyle name="SAPBEXexcGood3 2 3 3 5" xfId="26948"/>
    <cellStyle name="SAPBEXexcGood3 2 3 4" xfId="2254"/>
    <cellStyle name="SAPBEXexcGood3 2 3 4 2" xfId="11942"/>
    <cellStyle name="SAPBEXexcGood3 2 3 4 2 2" xfId="22337"/>
    <cellStyle name="SAPBEXexcGood3 2 3 4 2 3" xfId="32670"/>
    <cellStyle name="SAPBEXexcGood3 2 3 4 3" xfId="6750"/>
    <cellStyle name="SAPBEXexcGood3 2 3 4 4" xfId="17145"/>
    <cellStyle name="SAPBEXexcGood3 2 3 4 5" xfId="27478"/>
    <cellStyle name="SAPBEXexcGood3 2 3 5" xfId="3038"/>
    <cellStyle name="SAPBEXexcGood3 2 3 5 2" xfId="12726"/>
    <cellStyle name="SAPBEXexcGood3 2 3 5 2 2" xfId="23121"/>
    <cellStyle name="SAPBEXexcGood3 2 3 5 2 3" xfId="33454"/>
    <cellStyle name="SAPBEXexcGood3 2 3 5 3" xfId="7534"/>
    <cellStyle name="SAPBEXexcGood3 2 3 5 4" xfId="17929"/>
    <cellStyle name="SAPBEXexcGood3 2 3 5 5" xfId="28262"/>
    <cellStyle name="SAPBEXexcGood3 2 3 6" xfId="3769"/>
    <cellStyle name="SAPBEXexcGood3 2 3 6 2" xfId="13457"/>
    <cellStyle name="SAPBEXexcGood3 2 3 6 2 2" xfId="23852"/>
    <cellStyle name="SAPBEXexcGood3 2 3 6 2 3" xfId="34185"/>
    <cellStyle name="SAPBEXexcGood3 2 3 6 3" xfId="8265"/>
    <cellStyle name="SAPBEXexcGood3 2 3 6 4" xfId="18660"/>
    <cellStyle name="SAPBEXexcGood3 2 3 6 5" xfId="28993"/>
    <cellStyle name="SAPBEXexcGood3 2 3 7" xfId="4380"/>
    <cellStyle name="SAPBEXexcGood3 2 3 7 2" xfId="14068"/>
    <cellStyle name="SAPBEXexcGood3 2 3 7 2 2" xfId="24463"/>
    <cellStyle name="SAPBEXexcGood3 2 3 7 2 3" xfId="34796"/>
    <cellStyle name="SAPBEXexcGood3 2 3 7 3" xfId="8876"/>
    <cellStyle name="SAPBEXexcGood3 2 3 7 4" xfId="19271"/>
    <cellStyle name="SAPBEXexcGood3 2 3 7 5" xfId="29604"/>
    <cellStyle name="SAPBEXexcGood3 2 3 8" xfId="5097"/>
    <cellStyle name="SAPBEXexcGood3 2 3 8 2" xfId="14785"/>
    <cellStyle name="SAPBEXexcGood3 2 3 8 2 2" xfId="25180"/>
    <cellStyle name="SAPBEXexcGood3 2 3 8 2 3" xfId="35513"/>
    <cellStyle name="SAPBEXexcGood3 2 3 8 3" xfId="9593"/>
    <cellStyle name="SAPBEXexcGood3 2 3 8 4" xfId="19988"/>
    <cellStyle name="SAPBEXexcGood3 2 3 8 5" xfId="30321"/>
    <cellStyle name="SAPBEXexcGood3 2 3 9" xfId="10415"/>
    <cellStyle name="SAPBEXexcGood3 2 3 9 2" xfId="20810"/>
    <cellStyle name="SAPBEXexcGood3 2 3 9 3" xfId="31143"/>
    <cellStyle name="SAPBEXexcGood3 2 4" xfId="778"/>
    <cellStyle name="SAPBEXexcGood3 2 4 10" xfId="15672"/>
    <cellStyle name="SAPBEXexcGood3 2 4 11" xfId="26018"/>
    <cellStyle name="SAPBEXexcGood3 2 4 2" xfId="1193"/>
    <cellStyle name="SAPBEXexcGood3 2 4 2 10" xfId="26419"/>
    <cellStyle name="SAPBEXexcGood3 2 4 2 2" xfId="2099"/>
    <cellStyle name="SAPBEXexcGood3 2 4 2 2 2" xfId="11787"/>
    <cellStyle name="SAPBEXexcGood3 2 4 2 2 2 2" xfId="22182"/>
    <cellStyle name="SAPBEXexcGood3 2 4 2 2 2 3" xfId="32515"/>
    <cellStyle name="SAPBEXexcGood3 2 4 2 2 3" xfId="6595"/>
    <cellStyle name="SAPBEXexcGood3 2 4 2 2 4" xfId="16990"/>
    <cellStyle name="SAPBEXexcGood3 2 4 2 2 5" xfId="27323"/>
    <cellStyle name="SAPBEXexcGood3 2 4 2 3" xfId="2716"/>
    <cellStyle name="SAPBEXexcGood3 2 4 2 3 2" xfId="12404"/>
    <cellStyle name="SAPBEXexcGood3 2 4 2 3 2 2" xfId="22799"/>
    <cellStyle name="SAPBEXexcGood3 2 4 2 3 2 3" xfId="33132"/>
    <cellStyle name="SAPBEXexcGood3 2 4 2 3 3" xfId="7212"/>
    <cellStyle name="SAPBEXexcGood3 2 4 2 3 4" xfId="17607"/>
    <cellStyle name="SAPBEXexcGood3 2 4 2 3 5" xfId="27940"/>
    <cellStyle name="SAPBEXexcGood3 2 4 2 4" xfId="3504"/>
    <cellStyle name="SAPBEXexcGood3 2 4 2 4 2" xfId="13192"/>
    <cellStyle name="SAPBEXexcGood3 2 4 2 4 2 2" xfId="23587"/>
    <cellStyle name="SAPBEXexcGood3 2 4 2 4 2 3" xfId="33920"/>
    <cellStyle name="SAPBEXexcGood3 2 4 2 4 3" xfId="8000"/>
    <cellStyle name="SAPBEXexcGood3 2 4 2 4 4" xfId="18395"/>
    <cellStyle name="SAPBEXexcGood3 2 4 2 4 5" xfId="28728"/>
    <cellStyle name="SAPBEXexcGood3 2 4 2 5" xfId="4191"/>
    <cellStyle name="SAPBEXexcGood3 2 4 2 5 2" xfId="13879"/>
    <cellStyle name="SAPBEXexcGood3 2 4 2 5 2 2" xfId="24274"/>
    <cellStyle name="SAPBEXexcGood3 2 4 2 5 2 3" xfId="34607"/>
    <cellStyle name="SAPBEXexcGood3 2 4 2 5 3" xfId="8687"/>
    <cellStyle name="SAPBEXexcGood3 2 4 2 5 4" xfId="19082"/>
    <cellStyle name="SAPBEXexcGood3 2 4 2 5 5" xfId="29415"/>
    <cellStyle name="SAPBEXexcGood3 2 4 2 6" xfId="4835"/>
    <cellStyle name="SAPBEXexcGood3 2 4 2 6 2" xfId="14523"/>
    <cellStyle name="SAPBEXexcGood3 2 4 2 6 2 2" xfId="24918"/>
    <cellStyle name="SAPBEXexcGood3 2 4 2 6 2 3" xfId="35251"/>
    <cellStyle name="SAPBEXexcGood3 2 4 2 6 3" xfId="9331"/>
    <cellStyle name="SAPBEXexcGood3 2 4 2 6 4" xfId="19726"/>
    <cellStyle name="SAPBEXexcGood3 2 4 2 6 5" xfId="30059"/>
    <cellStyle name="SAPBEXexcGood3 2 4 2 7" xfId="5555"/>
    <cellStyle name="SAPBEXexcGood3 2 4 2 7 2" xfId="15243"/>
    <cellStyle name="SAPBEXexcGood3 2 4 2 7 2 2" xfId="25638"/>
    <cellStyle name="SAPBEXexcGood3 2 4 2 7 2 3" xfId="35971"/>
    <cellStyle name="SAPBEXexcGood3 2 4 2 7 3" xfId="10051"/>
    <cellStyle name="SAPBEXexcGood3 2 4 2 7 4" xfId="20446"/>
    <cellStyle name="SAPBEXexcGood3 2 4 2 7 5" xfId="30779"/>
    <cellStyle name="SAPBEXexcGood3 2 4 2 8" xfId="10881"/>
    <cellStyle name="SAPBEXexcGood3 2 4 2 8 2" xfId="21276"/>
    <cellStyle name="SAPBEXexcGood3 2 4 2 8 3" xfId="31609"/>
    <cellStyle name="SAPBEXexcGood3 2 4 2 9" xfId="16084"/>
    <cellStyle name="SAPBEXexcGood3 2 4 3" xfId="1773"/>
    <cellStyle name="SAPBEXexcGood3 2 4 3 2" xfId="11461"/>
    <cellStyle name="SAPBEXexcGood3 2 4 3 2 2" xfId="21856"/>
    <cellStyle name="SAPBEXexcGood3 2 4 3 2 3" xfId="32189"/>
    <cellStyle name="SAPBEXexcGood3 2 4 3 3" xfId="6269"/>
    <cellStyle name="SAPBEXexcGood3 2 4 3 4" xfId="16664"/>
    <cellStyle name="SAPBEXexcGood3 2 4 3 5" xfId="26997"/>
    <cellStyle name="SAPBEXexcGood3 2 4 4" xfId="2305"/>
    <cellStyle name="SAPBEXexcGood3 2 4 4 2" xfId="11993"/>
    <cellStyle name="SAPBEXexcGood3 2 4 4 2 2" xfId="22388"/>
    <cellStyle name="SAPBEXexcGood3 2 4 4 2 3" xfId="32721"/>
    <cellStyle name="SAPBEXexcGood3 2 4 4 3" xfId="6801"/>
    <cellStyle name="SAPBEXexcGood3 2 4 4 4" xfId="17196"/>
    <cellStyle name="SAPBEXexcGood3 2 4 4 5" xfId="27529"/>
    <cellStyle name="SAPBEXexcGood3 2 4 5" xfId="3089"/>
    <cellStyle name="SAPBEXexcGood3 2 4 5 2" xfId="12777"/>
    <cellStyle name="SAPBEXexcGood3 2 4 5 2 2" xfId="23172"/>
    <cellStyle name="SAPBEXexcGood3 2 4 5 2 3" xfId="33505"/>
    <cellStyle name="SAPBEXexcGood3 2 4 5 3" xfId="7585"/>
    <cellStyle name="SAPBEXexcGood3 2 4 5 4" xfId="17980"/>
    <cellStyle name="SAPBEXexcGood3 2 4 5 5" xfId="28313"/>
    <cellStyle name="SAPBEXexcGood3 2 4 6" xfId="3820"/>
    <cellStyle name="SAPBEXexcGood3 2 4 6 2" xfId="13508"/>
    <cellStyle name="SAPBEXexcGood3 2 4 6 2 2" xfId="23903"/>
    <cellStyle name="SAPBEXexcGood3 2 4 6 2 3" xfId="34236"/>
    <cellStyle name="SAPBEXexcGood3 2 4 6 3" xfId="8316"/>
    <cellStyle name="SAPBEXexcGood3 2 4 6 4" xfId="18711"/>
    <cellStyle name="SAPBEXexcGood3 2 4 6 5" xfId="29044"/>
    <cellStyle name="SAPBEXexcGood3 2 4 7" xfId="4431"/>
    <cellStyle name="SAPBEXexcGood3 2 4 7 2" xfId="14119"/>
    <cellStyle name="SAPBEXexcGood3 2 4 7 2 2" xfId="24514"/>
    <cellStyle name="SAPBEXexcGood3 2 4 7 2 3" xfId="34847"/>
    <cellStyle name="SAPBEXexcGood3 2 4 7 3" xfId="8927"/>
    <cellStyle name="SAPBEXexcGood3 2 4 7 4" xfId="19322"/>
    <cellStyle name="SAPBEXexcGood3 2 4 7 5" xfId="29655"/>
    <cellStyle name="SAPBEXexcGood3 2 4 8" xfId="5148"/>
    <cellStyle name="SAPBEXexcGood3 2 4 8 2" xfId="14836"/>
    <cellStyle name="SAPBEXexcGood3 2 4 8 2 2" xfId="25231"/>
    <cellStyle name="SAPBEXexcGood3 2 4 8 2 3" xfId="35564"/>
    <cellStyle name="SAPBEXexcGood3 2 4 8 3" xfId="9644"/>
    <cellStyle name="SAPBEXexcGood3 2 4 8 4" xfId="20039"/>
    <cellStyle name="SAPBEXexcGood3 2 4 8 5" xfId="30372"/>
    <cellStyle name="SAPBEXexcGood3 2 4 9" xfId="10466"/>
    <cellStyle name="SAPBEXexcGood3 2 4 9 2" xfId="20861"/>
    <cellStyle name="SAPBEXexcGood3 2 4 9 3" xfId="31194"/>
    <cellStyle name="SAPBEXexcGood3 2 5" xfId="1009"/>
    <cellStyle name="SAPBEXexcGood3 2 5 2" xfId="2535"/>
    <cellStyle name="SAPBEXexcGood3 2 5 2 2" xfId="12223"/>
    <cellStyle name="SAPBEXexcGood3 2 5 2 2 2" xfId="22618"/>
    <cellStyle name="SAPBEXexcGood3 2 5 2 2 3" xfId="32951"/>
    <cellStyle name="SAPBEXexcGood3 2 5 2 3" xfId="7031"/>
    <cellStyle name="SAPBEXexcGood3 2 5 2 4" xfId="17426"/>
    <cellStyle name="SAPBEXexcGood3 2 5 2 5" xfId="27759"/>
    <cellStyle name="SAPBEXexcGood3 2 5 3" xfId="3320"/>
    <cellStyle name="SAPBEXexcGood3 2 5 3 2" xfId="13008"/>
    <cellStyle name="SAPBEXexcGood3 2 5 3 2 2" xfId="23403"/>
    <cellStyle name="SAPBEXexcGood3 2 5 3 2 3" xfId="33736"/>
    <cellStyle name="SAPBEXexcGood3 2 5 3 3" xfId="7816"/>
    <cellStyle name="SAPBEXexcGood3 2 5 3 4" xfId="18211"/>
    <cellStyle name="SAPBEXexcGood3 2 5 3 5" xfId="28544"/>
    <cellStyle name="SAPBEXexcGood3 2 5 4" xfId="4661"/>
    <cellStyle name="SAPBEXexcGood3 2 5 4 2" xfId="14349"/>
    <cellStyle name="SAPBEXexcGood3 2 5 4 2 2" xfId="24744"/>
    <cellStyle name="SAPBEXexcGood3 2 5 4 2 3" xfId="35077"/>
    <cellStyle name="SAPBEXexcGood3 2 5 4 3" xfId="9157"/>
    <cellStyle name="SAPBEXexcGood3 2 5 4 4" xfId="19552"/>
    <cellStyle name="SAPBEXexcGood3 2 5 4 5" xfId="29885"/>
    <cellStyle name="SAPBEXexcGood3 2 5 5" xfId="5379"/>
    <cellStyle name="SAPBEXexcGood3 2 5 5 2" xfId="15067"/>
    <cellStyle name="SAPBEXexcGood3 2 5 5 2 2" xfId="25462"/>
    <cellStyle name="SAPBEXexcGood3 2 5 5 2 3" xfId="35795"/>
    <cellStyle name="SAPBEXexcGood3 2 5 5 3" xfId="9875"/>
    <cellStyle name="SAPBEXexcGood3 2 5 5 4" xfId="20270"/>
    <cellStyle name="SAPBEXexcGood3 2 5 5 5" xfId="30603"/>
    <cellStyle name="SAPBEXexcGood3 2 5 6" xfId="10697"/>
    <cellStyle name="SAPBEXexcGood3 2 5 6 2" xfId="21092"/>
    <cellStyle name="SAPBEXexcGood3 2 5 6 3" xfId="31425"/>
    <cellStyle name="SAPBEXexcGood3 2 5 7" xfId="5747"/>
    <cellStyle name="SAPBEXexcGood3 2 5 8" xfId="15902"/>
    <cellStyle name="SAPBEXexcGood3 2 5 9" xfId="26241"/>
    <cellStyle name="SAPBEXexcGood3 2 6" xfId="1459"/>
    <cellStyle name="SAPBEXexcGood3 2 6 2" xfId="11147"/>
    <cellStyle name="SAPBEXexcGood3 2 6 2 2" xfId="21542"/>
    <cellStyle name="SAPBEXexcGood3 2 6 2 3" xfId="31875"/>
    <cellStyle name="SAPBEXexcGood3 2 6 3" xfId="5955"/>
    <cellStyle name="SAPBEXexcGood3 2 6 4" xfId="16350"/>
    <cellStyle name="SAPBEXexcGood3 2 6 5" xfId="26683"/>
    <cellStyle name="SAPBEXexcGood3 2 7" xfId="2592"/>
    <cellStyle name="SAPBEXexcGood3 2 7 2" xfId="12280"/>
    <cellStyle name="SAPBEXexcGood3 2 7 2 2" xfId="22675"/>
    <cellStyle name="SAPBEXexcGood3 2 7 2 3" xfId="33008"/>
    <cellStyle name="SAPBEXexcGood3 2 7 3" xfId="7088"/>
    <cellStyle name="SAPBEXexcGood3 2 7 4" xfId="17483"/>
    <cellStyle name="SAPBEXexcGood3 2 7 5" xfId="27816"/>
    <cellStyle name="SAPBEXexcGood3 2 8" xfId="10228"/>
    <cellStyle name="SAPBEXexcGood3 2 8 2" xfId="20623"/>
    <cellStyle name="SAPBEXexcGood3 2 8 3" xfId="30956"/>
    <cellStyle name="SAPBEXexcGood3 2 9" xfId="15441"/>
    <cellStyle name="SAPBEXexcGood3 3" xfId="583"/>
    <cellStyle name="SAPBEXexcGood3 3 10" xfId="10271"/>
    <cellStyle name="SAPBEXexcGood3 3 10 2" xfId="20666"/>
    <cellStyle name="SAPBEXexcGood3 3 10 3" xfId="30999"/>
    <cellStyle name="SAPBEXexcGood3 3 11" xfId="15480"/>
    <cellStyle name="SAPBEXexcGood3 3 12" xfId="25831"/>
    <cellStyle name="SAPBEXexcGood3 3 2" xfId="829"/>
    <cellStyle name="SAPBEXexcGood3 3 2 10" xfId="15722"/>
    <cellStyle name="SAPBEXexcGood3 3 2 11" xfId="26065"/>
    <cellStyle name="SAPBEXexcGood3 3 2 2" xfId="1241"/>
    <cellStyle name="SAPBEXexcGood3 3 2 2 10" xfId="26465"/>
    <cellStyle name="SAPBEXexcGood3 3 2 2 2" xfId="2145"/>
    <cellStyle name="SAPBEXexcGood3 3 2 2 2 2" xfId="11833"/>
    <cellStyle name="SAPBEXexcGood3 3 2 2 2 2 2" xfId="22228"/>
    <cellStyle name="SAPBEXexcGood3 3 2 2 2 2 3" xfId="32561"/>
    <cellStyle name="SAPBEXexcGood3 3 2 2 2 3" xfId="6641"/>
    <cellStyle name="SAPBEXexcGood3 3 2 2 2 4" xfId="17036"/>
    <cellStyle name="SAPBEXexcGood3 3 2 2 2 5" xfId="27369"/>
    <cellStyle name="SAPBEXexcGood3 3 2 2 3" xfId="2764"/>
    <cellStyle name="SAPBEXexcGood3 3 2 2 3 2" xfId="12452"/>
    <cellStyle name="SAPBEXexcGood3 3 2 2 3 2 2" xfId="22847"/>
    <cellStyle name="SAPBEXexcGood3 3 2 2 3 2 3" xfId="33180"/>
    <cellStyle name="SAPBEXexcGood3 3 2 2 3 3" xfId="7260"/>
    <cellStyle name="SAPBEXexcGood3 3 2 2 3 4" xfId="17655"/>
    <cellStyle name="SAPBEXexcGood3 3 2 2 3 5" xfId="27988"/>
    <cellStyle name="SAPBEXexcGood3 3 2 2 4" xfId="3552"/>
    <cellStyle name="SAPBEXexcGood3 3 2 2 4 2" xfId="13240"/>
    <cellStyle name="SAPBEXexcGood3 3 2 2 4 2 2" xfId="23635"/>
    <cellStyle name="SAPBEXexcGood3 3 2 2 4 2 3" xfId="33968"/>
    <cellStyle name="SAPBEXexcGood3 3 2 2 4 3" xfId="8048"/>
    <cellStyle name="SAPBEXexcGood3 3 2 2 4 4" xfId="18443"/>
    <cellStyle name="SAPBEXexcGood3 3 2 2 4 5" xfId="28776"/>
    <cellStyle name="SAPBEXexcGood3 3 2 2 5" xfId="4239"/>
    <cellStyle name="SAPBEXexcGood3 3 2 2 5 2" xfId="13927"/>
    <cellStyle name="SAPBEXexcGood3 3 2 2 5 2 2" xfId="24322"/>
    <cellStyle name="SAPBEXexcGood3 3 2 2 5 2 3" xfId="34655"/>
    <cellStyle name="SAPBEXexcGood3 3 2 2 5 3" xfId="8735"/>
    <cellStyle name="SAPBEXexcGood3 3 2 2 5 4" xfId="19130"/>
    <cellStyle name="SAPBEXexcGood3 3 2 2 5 5" xfId="29463"/>
    <cellStyle name="SAPBEXexcGood3 3 2 2 6" xfId="4883"/>
    <cellStyle name="SAPBEXexcGood3 3 2 2 6 2" xfId="14571"/>
    <cellStyle name="SAPBEXexcGood3 3 2 2 6 2 2" xfId="24966"/>
    <cellStyle name="SAPBEXexcGood3 3 2 2 6 2 3" xfId="35299"/>
    <cellStyle name="SAPBEXexcGood3 3 2 2 6 3" xfId="9379"/>
    <cellStyle name="SAPBEXexcGood3 3 2 2 6 4" xfId="19774"/>
    <cellStyle name="SAPBEXexcGood3 3 2 2 6 5" xfId="30107"/>
    <cellStyle name="SAPBEXexcGood3 3 2 2 7" xfId="5603"/>
    <cellStyle name="SAPBEXexcGood3 3 2 2 7 2" xfId="15291"/>
    <cellStyle name="SAPBEXexcGood3 3 2 2 7 2 2" xfId="25686"/>
    <cellStyle name="SAPBEXexcGood3 3 2 2 7 2 3" xfId="36019"/>
    <cellStyle name="SAPBEXexcGood3 3 2 2 7 3" xfId="10099"/>
    <cellStyle name="SAPBEXexcGood3 3 2 2 7 4" xfId="20494"/>
    <cellStyle name="SAPBEXexcGood3 3 2 2 7 5" xfId="30827"/>
    <cellStyle name="SAPBEXexcGood3 3 2 2 8" xfId="10929"/>
    <cellStyle name="SAPBEXexcGood3 3 2 2 8 2" xfId="21324"/>
    <cellStyle name="SAPBEXexcGood3 3 2 2 8 3" xfId="31657"/>
    <cellStyle name="SAPBEXexcGood3 3 2 2 9" xfId="16132"/>
    <cellStyle name="SAPBEXexcGood3 3 2 3" xfId="1819"/>
    <cellStyle name="SAPBEXexcGood3 3 2 3 2" xfId="11507"/>
    <cellStyle name="SAPBEXexcGood3 3 2 3 2 2" xfId="21902"/>
    <cellStyle name="SAPBEXexcGood3 3 2 3 2 3" xfId="32235"/>
    <cellStyle name="SAPBEXexcGood3 3 2 3 3" xfId="6315"/>
    <cellStyle name="SAPBEXexcGood3 3 2 3 4" xfId="16710"/>
    <cellStyle name="SAPBEXexcGood3 3 2 3 5" xfId="27043"/>
    <cellStyle name="SAPBEXexcGood3 3 2 4" xfId="2355"/>
    <cellStyle name="SAPBEXexcGood3 3 2 4 2" xfId="12043"/>
    <cellStyle name="SAPBEXexcGood3 3 2 4 2 2" xfId="22438"/>
    <cellStyle name="SAPBEXexcGood3 3 2 4 2 3" xfId="32771"/>
    <cellStyle name="SAPBEXexcGood3 3 2 4 3" xfId="6851"/>
    <cellStyle name="SAPBEXexcGood3 3 2 4 4" xfId="17246"/>
    <cellStyle name="SAPBEXexcGood3 3 2 4 5" xfId="27579"/>
    <cellStyle name="SAPBEXexcGood3 3 2 5" xfId="3140"/>
    <cellStyle name="SAPBEXexcGood3 3 2 5 2" xfId="12828"/>
    <cellStyle name="SAPBEXexcGood3 3 2 5 2 2" xfId="23223"/>
    <cellStyle name="SAPBEXexcGood3 3 2 5 2 3" xfId="33556"/>
    <cellStyle name="SAPBEXexcGood3 3 2 5 3" xfId="7636"/>
    <cellStyle name="SAPBEXexcGood3 3 2 5 4" xfId="18031"/>
    <cellStyle name="SAPBEXexcGood3 3 2 5 5" xfId="28364"/>
    <cellStyle name="SAPBEXexcGood3 3 2 6" xfId="3870"/>
    <cellStyle name="SAPBEXexcGood3 3 2 6 2" xfId="13558"/>
    <cellStyle name="SAPBEXexcGood3 3 2 6 2 2" xfId="23953"/>
    <cellStyle name="SAPBEXexcGood3 3 2 6 2 3" xfId="34286"/>
    <cellStyle name="SAPBEXexcGood3 3 2 6 3" xfId="8366"/>
    <cellStyle name="SAPBEXexcGood3 3 2 6 4" xfId="18761"/>
    <cellStyle name="SAPBEXexcGood3 3 2 6 5" xfId="29094"/>
    <cellStyle name="SAPBEXexcGood3 3 2 7" xfId="4481"/>
    <cellStyle name="SAPBEXexcGood3 3 2 7 2" xfId="14169"/>
    <cellStyle name="SAPBEXexcGood3 3 2 7 2 2" xfId="24564"/>
    <cellStyle name="SAPBEXexcGood3 3 2 7 2 3" xfId="34897"/>
    <cellStyle name="SAPBEXexcGood3 3 2 7 3" xfId="8977"/>
    <cellStyle name="SAPBEXexcGood3 3 2 7 4" xfId="19372"/>
    <cellStyle name="SAPBEXexcGood3 3 2 7 5" xfId="29705"/>
    <cellStyle name="SAPBEXexcGood3 3 2 8" xfId="5199"/>
    <cellStyle name="SAPBEXexcGood3 3 2 8 2" xfId="14887"/>
    <cellStyle name="SAPBEXexcGood3 3 2 8 2 2" xfId="25282"/>
    <cellStyle name="SAPBEXexcGood3 3 2 8 2 3" xfId="35615"/>
    <cellStyle name="SAPBEXexcGood3 3 2 8 3" xfId="9695"/>
    <cellStyle name="SAPBEXexcGood3 3 2 8 4" xfId="20090"/>
    <cellStyle name="SAPBEXexcGood3 3 2 8 5" xfId="30423"/>
    <cellStyle name="SAPBEXexcGood3 3 2 9" xfId="10517"/>
    <cellStyle name="SAPBEXexcGood3 3 2 9 2" xfId="20912"/>
    <cellStyle name="SAPBEXexcGood3 3 2 9 3" xfId="31245"/>
    <cellStyle name="SAPBEXexcGood3 3 3" xfId="917"/>
    <cellStyle name="SAPBEXexcGood3 3 3 10" xfId="26149"/>
    <cellStyle name="SAPBEXexcGood3 3 3 2" xfId="1903"/>
    <cellStyle name="SAPBEXexcGood3 3 3 2 2" xfId="11591"/>
    <cellStyle name="SAPBEXexcGood3 3 3 2 2 2" xfId="21986"/>
    <cellStyle name="SAPBEXexcGood3 3 3 2 2 3" xfId="32319"/>
    <cellStyle name="SAPBEXexcGood3 3 3 2 3" xfId="6399"/>
    <cellStyle name="SAPBEXexcGood3 3 3 2 4" xfId="16794"/>
    <cellStyle name="SAPBEXexcGood3 3 3 2 5" xfId="27127"/>
    <cellStyle name="SAPBEXexcGood3 3 3 3" xfId="2443"/>
    <cellStyle name="SAPBEXexcGood3 3 3 3 2" xfId="12131"/>
    <cellStyle name="SAPBEXexcGood3 3 3 3 2 2" xfId="22526"/>
    <cellStyle name="SAPBEXexcGood3 3 3 3 2 3" xfId="32859"/>
    <cellStyle name="SAPBEXexcGood3 3 3 3 3" xfId="6939"/>
    <cellStyle name="SAPBEXexcGood3 3 3 3 4" xfId="17334"/>
    <cellStyle name="SAPBEXexcGood3 3 3 3 5" xfId="27667"/>
    <cellStyle name="SAPBEXexcGood3 3 3 4" xfId="3228"/>
    <cellStyle name="SAPBEXexcGood3 3 3 4 2" xfId="12916"/>
    <cellStyle name="SAPBEXexcGood3 3 3 4 2 2" xfId="23311"/>
    <cellStyle name="SAPBEXexcGood3 3 3 4 2 3" xfId="33644"/>
    <cellStyle name="SAPBEXexcGood3 3 3 4 3" xfId="7724"/>
    <cellStyle name="SAPBEXexcGood3 3 3 4 4" xfId="18119"/>
    <cellStyle name="SAPBEXexcGood3 3 3 4 5" xfId="28452"/>
    <cellStyle name="SAPBEXexcGood3 3 3 5" xfId="3958"/>
    <cellStyle name="SAPBEXexcGood3 3 3 5 2" xfId="13646"/>
    <cellStyle name="SAPBEXexcGood3 3 3 5 2 2" xfId="24041"/>
    <cellStyle name="SAPBEXexcGood3 3 3 5 2 3" xfId="34374"/>
    <cellStyle name="SAPBEXexcGood3 3 3 5 3" xfId="8454"/>
    <cellStyle name="SAPBEXexcGood3 3 3 5 4" xfId="18849"/>
    <cellStyle name="SAPBEXexcGood3 3 3 5 5" xfId="29182"/>
    <cellStyle name="SAPBEXexcGood3 3 3 6" xfId="4569"/>
    <cellStyle name="SAPBEXexcGood3 3 3 6 2" xfId="14257"/>
    <cellStyle name="SAPBEXexcGood3 3 3 6 2 2" xfId="24652"/>
    <cellStyle name="SAPBEXexcGood3 3 3 6 2 3" xfId="34985"/>
    <cellStyle name="SAPBEXexcGood3 3 3 6 3" xfId="9065"/>
    <cellStyle name="SAPBEXexcGood3 3 3 6 4" xfId="19460"/>
    <cellStyle name="SAPBEXexcGood3 3 3 6 5" xfId="29793"/>
    <cellStyle name="SAPBEXexcGood3 3 3 7" xfId="5287"/>
    <cellStyle name="SAPBEXexcGood3 3 3 7 2" xfId="14975"/>
    <cellStyle name="SAPBEXexcGood3 3 3 7 2 2" xfId="25370"/>
    <cellStyle name="SAPBEXexcGood3 3 3 7 2 3" xfId="35703"/>
    <cellStyle name="SAPBEXexcGood3 3 3 7 3" xfId="9783"/>
    <cellStyle name="SAPBEXexcGood3 3 3 7 4" xfId="20178"/>
    <cellStyle name="SAPBEXexcGood3 3 3 7 5" xfId="30511"/>
    <cellStyle name="SAPBEXexcGood3 3 3 8" xfId="10605"/>
    <cellStyle name="SAPBEXexcGood3 3 3 8 2" xfId="21000"/>
    <cellStyle name="SAPBEXexcGood3 3 3 8 3" xfId="31333"/>
    <cellStyle name="SAPBEXexcGood3 3 3 9" xfId="15810"/>
    <cellStyle name="SAPBEXexcGood3 3 4" xfId="1591"/>
    <cellStyle name="SAPBEXexcGood3 3 4 2" xfId="11279"/>
    <cellStyle name="SAPBEXexcGood3 3 4 2 2" xfId="21674"/>
    <cellStyle name="SAPBEXexcGood3 3 4 2 3" xfId="32007"/>
    <cellStyle name="SAPBEXexcGood3 3 4 3" xfId="6087"/>
    <cellStyle name="SAPBEXexcGood3 3 4 4" xfId="16482"/>
    <cellStyle name="SAPBEXexcGood3 3 4 5" xfId="26815"/>
    <cellStyle name="SAPBEXexcGood3 3 5" xfId="1416"/>
    <cellStyle name="SAPBEXexcGood3 3 5 2" xfId="11104"/>
    <cellStyle name="SAPBEXexcGood3 3 5 2 2" xfId="21499"/>
    <cellStyle name="SAPBEXexcGood3 3 5 2 3" xfId="31832"/>
    <cellStyle name="SAPBEXexcGood3 3 5 3" xfId="5912"/>
    <cellStyle name="SAPBEXexcGood3 3 5 4" xfId="16307"/>
    <cellStyle name="SAPBEXexcGood3 3 5 5" xfId="26640"/>
    <cellStyle name="SAPBEXexcGood3 3 6" xfId="2894"/>
    <cellStyle name="SAPBEXexcGood3 3 6 2" xfId="12582"/>
    <cellStyle name="SAPBEXexcGood3 3 6 2 2" xfId="22977"/>
    <cellStyle name="SAPBEXexcGood3 3 6 2 3" xfId="33310"/>
    <cellStyle name="SAPBEXexcGood3 3 6 3" xfId="7390"/>
    <cellStyle name="SAPBEXexcGood3 3 6 4" xfId="17785"/>
    <cellStyle name="SAPBEXexcGood3 3 6 5" xfId="28118"/>
    <cellStyle name="SAPBEXexcGood3 3 7" xfId="3628"/>
    <cellStyle name="SAPBEXexcGood3 3 7 2" xfId="13316"/>
    <cellStyle name="SAPBEXexcGood3 3 7 2 2" xfId="23711"/>
    <cellStyle name="SAPBEXexcGood3 3 7 2 3" xfId="34044"/>
    <cellStyle name="SAPBEXexcGood3 3 7 3" xfId="8124"/>
    <cellStyle name="SAPBEXexcGood3 3 7 4" xfId="18519"/>
    <cellStyle name="SAPBEXexcGood3 3 7 5" xfId="28852"/>
    <cellStyle name="SAPBEXexcGood3 3 8" xfId="1973"/>
    <cellStyle name="SAPBEXexcGood3 3 8 2" xfId="11661"/>
    <cellStyle name="SAPBEXexcGood3 3 8 2 2" xfId="22056"/>
    <cellStyle name="SAPBEXexcGood3 3 8 2 3" xfId="32389"/>
    <cellStyle name="SAPBEXexcGood3 3 8 3" xfId="6469"/>
    <cellStyle name="SAPBEXexcGood3 3 8 4" xfId="16864"/>
    <cellStyle name="SAPBEXexcGood3 3 8 5" xfId="27197"/>
    <cellStyle name="SAPBEXexcGood3 3 9" xfId="1534"/>
    <cellStyle name="SAPBEXexcGood3 3 9 2" xfId="11222"/>
    <cellStyle name="SAPBEXexcGood3 3 9 2 2" xfId="21617"/>
    <cellStyle name="SAPBEXexcGood3 3 9 2 3" xfId="31950"/>
    <cellStyle name="SAPBEXexcGood3 3 9 3" xfId="6030"/>
    <cellStyle name="SAPBEXexcGood3 3 9 4" xfId="16425"/>
    <cellStyle name="SAPBEXexcGood3 3 9 5" xfId="26758"/>
    <cellStyle name="SAPBEXexcGood3 4" xfId="672"/>
    <cellStyle name="SAPBEXexcGood3 4 10" xfId="15567"/>
    <cellStyle name="SAPBEXexcGood3 4 11" xfId="25914"/>
    <cellStyle name="SAPBEXexcGood3 4 2" xfId="1089"/>
    <cellStyle name="SAPBEXexcGood3 4 2 10" xfId="26315"/>
    <cellStyle name="SAPBEXexcGood3 4 2 2" xfId="1996"/>
    <cellStyle name="SAPBEXexcGood3 4 2 2 2" xfId="11684"/>
    <cellStyle name="SAPBEXexcGood3 4 2 2 2 2" xfId="22079"/>
    <cellStyle name="SAPBEXexcGood3 4 2 2 2 3" xfId="32412"/>
    <cellStyle name="SAPBEXexcGood3 4 2 2 3" xfId="6492"/>
    <cellStyle name="SAPBEXexcGood3 4 2 2 4" xfId="16887"/>
    <cellStyle name="SAPBEXexcGood3 4 2 2 5" xfId="27220"/>
    <cellStyle name="SAPBEXexcGood3 4 2 3" xfId="2613"/>
    <cellStyle name="SAPBEXexcGood3 4 2 3 2" xfId="12301"/>
    <cellStyle name="SAPBEXexcGood3 4 2 3 2 2" xfId="22696"/>
    <cellStyle name="SAPBEXexcGood3 4 2 3 2 3" xfId="33029"/>
    <cellStyle name="SAPBEXexcGood3 4 2 3 3" xfId="7109"/>
    <cellStyle name="SAPBEXexcGood3 4 2 3 4" xfId="17504"/>
    <cellStyle name="SAPBEXexcGood3 4 2 3 5" xfId="27837"/>
    <cellStyle name="SAPBEXexcGood3 4 2 4" xfId="3400"/>
    <cellStyle name="SAPBEXexcGood3 4 2 4 2" xfId="13088"/>
    <cellStyle name="SAPBEXexcGood3 4 2 4 2 2" xfId="23483"/>
    <cellStyle name="SAPBEXexcGood3 4 2 4 2 3" xfId="33816"/>
    <cellStyle name="SAPBEXexcGood3 4 2 4 3" xfId="7896"/>
    <cellStyle name="SAPBEXexcGood3 4 2 4 4" xfId="18291"/>
    <cellStyle name="SAPBEXexcGood3 4 2 4 5" xfId="28624"/>
    <cellStyle name="SAPBEXexcGood3 4 2 5" xfId="4088"/>
    <cellStyle name="SAPBEXexcGood3 4 2 5 2" xfId="13776"/>
    <cellStyle name="SAPBEXexcGood3 4 2 5 2 2" xfId="24171"/>
    <cellStyle name="SAPBEXexcGood3 4 2 5 2 3" xfId="34504"/>
    <cellStyle name="SAPBEXexcGood3 4 2 5 3" xfId="8584"/>
    <cellStyle name="SAPBEXexcGood3 4 2 5 4" xfId="18979"/>
    <cellStyle name="SAPBEXexcGood3 4 2 5 5" xfId="29312"/>
    <cellStyle name="SAPBEXexcGood3 4 2 6" xfId="4732"/>
    <cellStyle name="SAPBEXexcGood3 4 2 6 2" xfId="14420"/>
    <cellStyle name="SAPBEXexcGood3 4 2 6 2 2" xfId="24815"/>
    <cellStyle name="SAPBEXexcGood3 4 2 6 2 3" xfId="35148"/>
    <cellStyle name="SAPBEXexcGood3 4 2 6 3" xfId="9228"/>
    <cellStyle name="SAPBEXexcGood3 4 2 6 4" xfId="19623"/>
    <cellStyle name="SAPBEXexcGood3 4 2 6 5" xfId="29956"/>
    <cellStyle name="SAPBEXexcGood3 4 2 7" xfId="5451"/>
    <cellStyle name="SAPBEXexcGood3 4 2 7 2" xfId="15139"/>
    <cellStyle name="SAPBEXexcGood3 4 2 7 2 2" xfId="25534"/>
    <cellStyle name="SAPBEXexcGood3 4 2 7 2 3" xfId="35867"/>
    <cellStyle name="SAPBEXexcGood3 4 2 7 3" xfId="9947"/>
    <cellStyle name="SAPBEXexcGood3 4 2 7 4" xfId="20342"/>
    <cellStyle name="SAPBEXexcGood3 4 2 7 5" xfId="30675"/>
    <cellStyle name="SAPBEXexcGood3 4 2 8" xfId="10777"/>
    <cellStyle name="SAPBEXexcGood3 4 2 8 2" xfId="21172"/>
    <cellStyle name="SAPBEXexcGood3 4 2 8 3" xfId="31505"/>
    <cellStyle name="SAPBEXexcGood3 4 2 9" xfId="15981"/>
    <cellStyle name="SAPBEXexcGood3 4 3" xfId="1670"/>
    <cellStyle name="SAPBEXexcGood3 4 3 2" xfId="11358"/>
    <cellStyle name="SAPBEXexcGood3 4 3 2 2" xfId="21753"/>
    <cellStyle name="SAPBEXexcGood3 4 3 2 3" xfId="32086"/>
    <cellStyle name="SAPBEXexcGood3 4 3 3" xfId="6166"/>
    <cellStyle name="SAPBEXexcGood3 4 3 4" xfId="16561"/>
    <cellStyle name="SAPBEXexcGood3 4 3 5" xfId="26894"/>
    <cellStyle name="SAPBEXexcGood3 4 4" xfId="1329"/>
    <cellStyle name="SAPBEXexcGood3 4 4 2" xfId="11017"/>
    <cellStyle name="SAPBEXexcGood3 4 4 2 2" xfId="21412"/>
    <cellStyle name="SAPBEXexcGood3 4 4 2 3" xfId="31745"/>
    <cellStyle name="SAPBEXexcGood3 4 4 3" xfId="5825"/>
    <cellStyle name="SAPBEXexcGood3 4 4 4" xfId="16220"/>
    <cellStyle name="SAPBEXexcGood3 4 4 5" xfId="26553"/>
    <cellStyle name="SAPBEXexcGood3 4 5" xfId="2983"/>
    <cellStyle name="SAPBEXexcGood3 4 5 2" xfId="12671"/>
    <cellStyle name="SAPBEXexcGood3 4 5 2 2" xfId="23066"/>
    <cellStyle name="SAPBEXexcGood3 4 5 2 3" xfId="33399"/>
    <cellStyle name="SAPBEXexcGood3 4 5 3" xfId="7479"/>
    <cellStyle name="SAPBEXexcGood3 4 5 4" xfId="17874"/>
    <cellStyle name="SAPBEXexcGood3 4 5 5" xfId="28207"/>
    <cellStyle name="SAPBEXexcGood3 4 6" xfId="3715"/>
    <cellStyle name="SAPBEXexcGood3 4 6 2" xfId="13403"/>
    <cellStyle name="SAPBEXexcGood3 4 6 2 2" xfId="23798"/>
    <cellStyle name="SAPBEXexcGood3 4 6 2 3" xfId="34131"/>
    <cellStyle name="SAPBEXexcGood3 4 6 3" xfId="8211"/>
    <cellStyle name="SAPBEXexcGood3 4 6 4" xfId="18606"/>
    <cellStyle name="SAPBEXexcGood3 4 6 5" xfId="28939"/>
    <cellStyle name="SAPBEXexcGood3 4 7" xfId="4326"/>
    <cellStyle name="SAPBEXexcGood3 4 7 2" xfId="14014"/>
    <cellStyle name="SAPBEXexcGood3 4 7 2 2" xfId="24409"/>
    <cellStyle name="SAPBEXexcGood3 4 7 2 3" xfId="34742"/>
    <cellStyle name="SAPBEXexcGood3 4 7 3" xfId="8822"/>
    <cellStyle name="SAPBEXexcGood3 4 7 4" xfId="19217"/>
    <cellStyle name="SAPBEXexcGood3 4 7 5" xfId="29550"/>
    <cellStyle name="SAPBEXexcGood3 4 8" xfId="5042"/>
    <cellStyle name="SAPBEXexcGood3 4 8 2" xfId="14730"/>
    <cellStyle name="SAPBEXexcGood3 4 8 2 2" xfId="25125"/>
    <cellStyle name="SAPBEXexcGood3 4 8 2 3" xfId="35458"/>
    <cellStyle name="SAPBEXexcGood3 4 8 3" xfId="9538"/>
    <cellStyle name="SAPBEXexcGood3 4 8 4" xfId="19933"/>
    <cellStyle name="SAPBEXexcGood3 4 8 5" xfId="30266"/>
    <cellStyle name="SAPBEXexcGood3 4 9" xfId="10360"/>
    <cellStyle name="SAPBEXexcGood3 4 9 2" xfId="20755"/>
    <cellStyle name="SAPBEXexcGood3 4 9 3" xfId="31088"/>
    <cellStyle name="SAPBEXexcGood3 5" xfId="792"/>
    <cellStyle name="SAPBEXexcGood3 5 10" xfId="15686"/>
    <cellStyle name="SAPBEXexcGood3 5 11" xfId="26032"/>
    <cellStyle name="SAPBEXexcGood3 5 2" xfId="1207"/>
    <cellStyle name="SAPBEXexcGood3 5 2 10" xfId="26433"/>
    <cellStyle name="SAPBEXexcGood3 5 2 2" xfId="2113"/>
    <cellStyle name="SAPBEXexcGood3 5 2 2 2" xfId="11801"/>
    <cellStyle name="SAPBEXexcGood3 5 2 2 2 2" xfId="22196"/>
    <cellStyle name="SAPBEXexcGood3 5 2 2 2 3" xfId="32529"/>
    <cellStyle name="SAPBEXexcGood3 5 2 2 3" xfId="6609"/>
    <cellStyle name="SAPBEXexcGood3 5 2 2 4" xfId="17004"/>
    <cellStyle name="SAPBEXexcGood3 5 2 2 5" xfId="27337"/>
    <cellStyle name="SAPBEXexcGood3 5 2 3" xfId="2730"/>
    <cellStyle name="SAPBEXexcGood3 5 2 3 2" xfId="12418"/>
    <cellStyle name="SAPBEXexcGood3 5 2 3 2 2" xfId="22813"/>
    <cellStyle name="SAPBEXexcGood3 5 2 3 2 3" xfId="33146"/>
    <cellStyle name="SAPBEXexcGood3 5 2 3 3" xfId="7226"/>
    <cellStyle name="SAPBEXexcGood3 5 2 3 4" xfId="17621"/>
    <cellStyle name="SAPBEXexcGood3 5 2 3 5" xfId="27954"/>
    <cellStyle name="SAPBEXexcGood3 5 2 4" xfId="3518"/>
    <cellStyle name="SAPBEXexcGood3 5 2 4 2" xfId="13206"/>
    <cellStyle name="SAPBEXexcGood3 5 2 4 2 2" xfId="23601"/>
    <cellStyle name="SAPBEXexcGood3 5 2 4 2 3" xfId="33934"/>
    <cellStyle name="SAPBEXexcGood3 5 2 4 3" xfId="8014"/>
    <cellStyle name="SAPBEXexcGood3 5 2 4 4" xfId="18409"/>
    <cellStyle name="SAPBEXexcGood3 5 2 4 5" xfId="28742"/>
    <cellStyle name="SAPBEXexcGood3 5 2 5" xfId="4205"/>
    <cellStyle name="SAPBEXexcGood3 5 2 5 2" xfId="13893"/>
    <cellStyle name="SAPBEXexcGood3 5 2 5 2 2" xfId="24288"/>
    <cellStyle name="SAPBEXexcGood3 5 2 5 2 3" xfId="34621"/>
    <cellStyle name="SAPBEXexcGood3 5 2 5 3" xfId="8701"/>
    <cellStyle name="SAPBEXexcGood3 5 2 5 4" xfId="19096"/>
    <cellStyle name="SAPBEXexcGood3 5 2 5 5" xfId="29429"/>
    <cellStyle name="SAPBEXexcGood3 5 2 6" xfId="4849"/>
    <cellStyle name="SAPBEXexcGood3 5 2 6 2" xfId="14537"/>
    <cellStyle name="SAPBEXexcGood3 5 2 6 2 2" xfId="24932"/>
    <cellStyle name="SAPBEXexcGood3 5 2 6 2 3" xfId="35265"/>
    <cellStyle name="SAPBEXexcGood3 5 2 6 3" xfId="9345"/>
    <cellStyle name="SAPBEXexcGood3 5 2 6 4" xfId="19740"/>
    <cellStyle name="SAPBEXexcGood3 5 2 6 5" xfId="30073"/>
    <cellStyle name="SAPBEXexcGood3 5 2 7" xfId="5569"/>
    <cellStyle name="SAPBEXexcGood3 5 2 7 2" xfId="15257"/>
    <cellStyle name="SAPBEXexcGood3 5 2 7 2 2" xfId="25652"/>
    <cellStyle name="SAPBEXexcGood3 5 2 7 2 3" xfId="35985"/>
    <cellStyle name="SAPBEXexcGood3 5 2 7 3" xfId="10065"/>
    <cellStyle name="SAPBEXexcGood3 5 2 7 4" xfId="20460"/>
    <cellStyle name="SAPBEXexcGood3 5 2 7 5" xfId="30793"/>
    <cellStyle name="SAPBEXexcGood3 5 2 8" xfId="10895"/>
    <cellStyle name="SAPBEXexcGood3 5 2 8 2" xfId="21290"/>
    <cellStyle name="SAPBEXexcGood3 5 2 8 3" xfId="31623"/>
    <cellStyle name="SAPBEXexcGood3 5 2 9" xfId="16098"/>
    <cellStyle name="SAPBEXexcGood3 5 3" xfId="1787"/>
    <cellStyle name="SAPBEXexcGood3 5 3 2" xfId="11475"/>
    <cellStyle name="SAPBEXexcGood3 5 3 2 2" xfId="21870"/>
    <cellStyle name="SAPBEXexcGood3 5 3 2 3" xfId="32203"/>
    <cellStyle name="SAPBEXexcGood3 5 3 3" xfId="6283"/>
    <cellStyle name="SAPBEXexcGood3 5 3 4" xfId="16678"/>
    <cellStyle name="SAPBEXexcGood3 5 3 5" xfId="27011"/>
    <cellStyle name="SAPBEXexcGood3 5 4" xfId="2319"/>
    <cellStyle name="SAPBEXexcGood3 5 4 2" xfId="12007"/>
    <cellStyle name="SAPBEXexcGood3 5 4 2 2" xfId="22402"/>
    <cellStyle name="SAPBEXexcGood3 5 4 2 3" xfId="32735"/>
    <cellStyle name="SAPBEXexcGood3 5 4 3" xfId="6815"/>
    <cellStyle name="SAPBEXexcGood3 5 4 4" xfId="17210"/>
    <cellStyle name="SAPBEXexcGood3 5 4 5" xfId="27543"/>
    <cellStyle name="SAPBEXexcGood3 5 5" xfId="3103"/>
    <cellStyle name="SAPBEXexcGood3 5 5 2" xfId="12791"/>
    <cellStyle name="SAPBEXexcGood3 5 5 2 2" xfId="23186"/>
    <cellStyle name="SAPBEXexcGood3 5 5 2 3" xfId="33519"/>
    <cellStyle name="SAPBEXexcGood3 5 5 3" xfId="7599"/>
    <cellStyle name="SAPBEXexcGood3 5 5 4" xfId="17994"/>
    <cellStyle name="SAPBEXexcGood3 5 5 5" xfId="28327"/>
    <cellStyle name="SAPBEXexcGood3 5 6" xfId="3834"/>
    <cellStyle name="SAPBEXexcGood3 5 6 2" xfId="13522"/>
    <cellStyle name="SAPBEXexcGood3 5 6 2 2" xfId="23917"/>
    <cellStyle name="SAPBEXexcGood3 5 6 2 3" xfId="34250"/>
    <cellStyle name="SAPBEXexcGood3 5 6 3" xfId="8330"/>
    <cellStyle name="SAPBEXexcGood3 5 6 4" xfId="18725"/>
    <cellStyle name="SAPBEXexcGood3 5 6 5" xfId="29058"/>
    <cellStyle name="SAPBEXexcGood3 5 7" xfId="4445"/>
    <cellStyle name="SAPBEXexcGood3 5 7 2" xfId="14133"/>
    <cellStyle name="SAPBEXexcGood3 5 7 2 2" xfId="24528"/>
    <cellStyle name="SAPBEXexcGood3 5 7 2 3" xfId="34861"/>
    <cellStyle name="SAPBEXexcGood3 5 7 3" xfId="8941"/>
    <cellStyle name="SAPBEXexcGood3 5 7 4" xfId="19336"/>
    <cellStyle name="SAPBEXexcGood3 5 7 5" xfId="29669"/>
    <cellStyle name="SAPBEXexcGood3 5 8" xfId="5162"/>
    <cellStyle name="SAPBEXexcGood3 5 8 2" xfId="14850"/>
    <cellStyle name="SAPBEXexcGood3 5 8 2 2" xfId="25245"/>
    <cellStyle name="SAPBEXexcGood3 5 8 2 3" xfId="35578"/>
    <cellStyle name="SAPBEXexcGood3 5 8 3" xfId="9658"/>
    <cellStyle name="SAPBEXexcGood3 5 8 4" xfId="20053"/>
    <cellStyle name="SAPBEXexcGood3 5 8 5" xfId="30386"/>
    <cellStyle name="SAPBEXexcGood3 5 9" xfId="10480"/>
    <cellStyle name="SAPBEXexcGood3 5 9 2" xfId="20875"/>
    <cellStyle name="SAPBEXexcGood3 5 9 3" xfId="31208"/>
    <cellStyle name="SAPBEXexcGood3 6" xfId="1048"/>
    <cellStyle name="SAPBEXexcGood3 6 2" xfId="2574"/>
    <cellStyle name="SAPBEXexcGood3 6 2 2" xfId="12262"/>
    <cellStyle name="SAPBEXexcGood3 6 2 2 2" xfId="22657"/>
    <cellStyle name="SAPBEXexcGood3 6 2 2 3" xfId="32990"/>
    <cellStyle name="SAPBEXexcGood3 6 2 3" xfId="7070"/>
    <cellStyle name="SAPBEXexcGood3 6 2 4" xfId="17465"/>
    <cellStyle name="SAPBEXexcGood3 6 2 5" xfId="27798"/>
    <cellStyle name="SAPBEXexcGood3 6 3" xfId="3359"/>
    <cellStyle name="SAPBEXexcGood3 6 3 2" xfId="13047"/>
    <cellStyle name="SAPBEXexcGood3 6 3 2 2" xfId="23442"/>
    <cellStyle name="SAPBEXexcGood3 6 3 2 3" xfId="33775"/>
    <cellStyle name="SAPBEXexcGood3 6 3 3" xfId="7855"/>
    <cellStyle name="SAPBEXexcGood3 6 3 4" xfId="18250"/>
    <cellStyle name="SAPBEXexcGood3 6 3 5" xfId="28583"/>
    <cellStyle name="SAPBEXexcGood3 6 4" xfId="4700"/>
    <cellStyle name="SAPBEXexcGood3 6 4 2" xfId="14388"/>
    <cellStyle name="SAPBEXexcGood3 6 4 2 2" xfId="24783"/>
    <cellStyle name="SAPBEXexcGood3 6 4 2 3" xfId="35116"/>
    <cellStyle name="SAPBEXexcGood3 6 4 3" xfId="9196"/>
    <cellStyle name="SAPBEXexcGood3 6 4 4" xfId="19591"/>
    <cellStyle name="SAPBEXexcGood3 6 4 5" xfId="29924"/>
    <cellStyle name="SAPBEXexcGood3 6 5" xfId="5418"/>
    <cellStyle name="SAPBEXexcGood3 6 5 2" xfId="15106"/>
    <cellStyle name="SAPBEXexcGood3 6 5 2 2" xfId="25501"/>
    <cellStyle name="SAPBEXexcGood3 6 5 2 3" xfId="35834"/>
    <cellStyle name="SAPBEXexcGood3 6 5 3" xfId="9914"/>
    <cellStyle name="SAPBEXexcGood3 6 5 4" xfId="20309"/>
    <cellStyle name="SAPBEXexcGood3 6 5 5" xfId="30642"/>
    <cellStyle name="SAPBEXexcGood3 6 6" xfId="10736"/>
    <cellStyle name="SAPBEXexcGood3 6 6 2" xfId="21131"/>
    <cellStyle name="SAPBEXexcGood3 6 6 3" xfId="31464"/>
    <cellStyle name="SAPBEXexcGood3 6 7" xfId="5786"/>
    <cellStyle name="SAPBEXexcGood3 6 8" xfId="15941"/>
    <cellStyle name="SAPBEXexcGood3 6 9" xfId="26280"/>
    <cellStyle name="SAPBEXexcGood3 7" xfId="1509"/>
    <cellStyle name="SAPBEXexcGood3 7 2" xfId="11197"/>
    <cellStyle name="SAPBEXexcGood3 7 2 2" xfId="21592"/>
    <cellStyle name="SAPBEXexcGood3 7 2 3" xfId="31925"/>
    <cellStyle name="SAPBEXexcGood3 7 3" xfId="6005"/>
    <cellStyle name="SAPBEXexcGood3 7 4" xfId="16400"/>
    <cellStyle name="SAPBEXexcGood3 7 5" xfId="26733"/>
    <cellStyle name="SAPBEXexcGood3 8" xfId="1529"/>
    <cellStyle name="SAPBEXexcGood3 8 2" xfId="11217"/>
    <cellStyle name="SAPBEXexcGood3 8 2 2" xfId="21612"/>
    <cellStyle name="SAPBEXexcGood3 8 2 3" xfId="31945"/>
    <cellStyle name="SAPBEXexcGood3 8 3" xfId="6025"/>
    <cellStyle name="SAPBEXexcGood3 8 4" xfId="16420"/>
    <cellStyle name="SAPBEXexcGood3 8 5" xfId="26753"/>
    <cellStyle name="SAPBEXexcGood3 9" xfId="10184"/>
    <cellStyle name="SAPBEXexcGood3 9 2" xfId="20579"/>
    <cellStyle name="SAPBEXexcGood3 9 3" xfId="30912"/>
    <cellStyle name="SAPBEXfilterDrill" xfId="479"/>
    <cellStyle name="SAPBEXfilterItem" xfId="480"/>
    <cellStyle name="SAPBEXfilterText" xfId="481"/>
    <cellStyle name="SAPBEXformats" xfId="482"/>
    <cellStyle name="SAPBEXformats 10" xfId="15403"/>
    <cellStyle name="SAPBEXformats 11" xfId="15376"/>
    <cellStyle name="SAPBEXformats 2" xfId="541"/>
    <cellStyle name="SAPBEXformats 2 10" xfId="25789"/>
    <cellStyle name="SAPBEXformats 2 2" xfId="623"/>
    <cellStyle name="SAPBEXformats 2 2 10" xfId="10311"/>
    <cellStyle name="SAPBEXformats 2 2 10 2" xfId="20706"/>
    <cellStyle name="SAPBEXformats 2 2 10 3" xfId="31039"/>
    <cellStyle name="SAPBEXformats 2 2 11" xfId="15520"/>
    <cellStyle name="SAPBEXformats 2 2 12" xfId="25871"/>
    <cellStyle name="SAPBEXformats 2 2 2" xfId="869"/>
    <cellStyle name="SAPBEXformats 2 2 2 10" xfId="15762"/>
    <cellStyle name="SAPBEXformats 2 2 2 11" xfId="26105"/>
    <cellStyle name="SAPBEXformats 2 2 2 2" xfId="1281"/>
    <cellStyle name="SAPBEXformats 2 2 2 2 10" xfId="26505"/>
    <cellStyle name="SAPBEXformats 2 2 2 2 2" xfId="2185"/>
    <cellStyle name="SAPBEXformats 2 2 2 2 2 2" xfId="11873"/>
    <cellStyle name="SAPBEXformats 2 2 2 2 2 2 2" xfId="22268"/>
    <cellStyle name="SAPBEXformats 2 2 2 2 2 2 3" xfId="32601"/>
    <cellStyle name="SAPBEXformats 2 2 2 2 2 3" xfId="6681"/>
    <cellStyle name="SAPBEXformats 2 2 2 2 2 4" xfId="17076"/>
    <cellStyle name="SAPBEXformats 2 2 2 2 2 5" xfId="27409"/>
    <cellStyle name="SAPBEXformats 2 2 2 2 3" xfId="2804"/>
    <cellStyle name="SAPBEXformats 2 2 2 2 3 2" xfId="12492"/>
    <cellStyle name="SAPBEXformats 2 2 2 2 3 2 2" xfId="22887"/>
    <cellStyle name="SAPBEXformats 2 2 2 2 3 2 3" xfId="33220"/>
    <cellStyle name="SAPBEXformats 2 2 2 2 3 3" xfId="7300"/>
    <cellStyle name="SAPBEXformats 2 2 2 2 3 4" xfId="17695"/>
    <cellStyle name="SAPBEXformats 2 2 2 2 3 5" xfId="28028"/>
    <cellStyle name="SAPBEXformats 2 2 2 2 4" xfId="3592"/>
    <cellStyle name="SAPBEXformats 2 2 2 2 4 2" xfId="13280"/>
    <cellStyle name="SAPBEXformats 2 2 2 2 4 2 2" xfId="23675"/>
    <cellStyle name="SAPBEXformats 2 2 2 2 4 2 3" xfId="34008"/>
    <cellStyle name="SAPBEXformats 2 2 2 2 4 3" xfId="8088"/>
    <cellStyle name="SAPBEXformats 2 2 2 2 4 4" xfId="18483"/>
    <cellStyle name="SAPBEXformats 2 2 2 2 4 5" xfId="28816"/>
    <cellStyle name="SAPBEXformats 2 2 2 2 5" xfId="4279"/>
    <cellStyle name="SAPBEXformats 2 2 2 2 5 2" xfId="13967"/>
    <cellStyle name="SAPBEXformats 2 2 2 2 5 2 2" xfId="24362"/>
    <cellStyle name="SAPBEXformats 2 2 2 2 5 2 3" xfId="34695"/>
    <cellStyle name="SAPBEXformats 2 2 2 2 5 3" xfId="8775"/>
    <cellStyle name="SAPBEXformats 2 2 2 2 5 4" xfId="19170"/>
    <cellStyle name="SAPBEXformats 2 2 2 2 5 5" xfId="29503"/>
    <cellStyle name="SAPBEXformats 2 2 2 2 6" xfId="4923"/>
    <cellStyle name="SAPBEXformats 2 2 2 2 6 2" xfId="14611"/>
    <cellStyle name="SAPBEXformats 2 2 2 2 6 2 2" xfId="25006"/>
    <cellStyle name="SAPBEXformats 2 2 2 2 6 2 3" xfId="35339"/>
    <cellStyle name="SAPBEXformats 2 2 2 2 6 3" xfId="9419"/>
    <cellStyle name="SAPBEXformats 2 2 2 2 6 4" xfId="19814"/>
    <cellStyle name="SAPBEXformats 2 2 2 2 6 5" xfId="30147"/>
    <cellStyle name="SAPBEXformats 2 2 2 2 7" xfId="5643"/>
    <cellStyle name="SAPBEXformats 2 2 2 2 7 2" xfId="15331"/>
    <cellStyle name="SAPBEXformats 2 2 2 2 7 2 2" xfId="25726"/>
    <cellStyle name="SAPBEXformats 2 2 2 2 7 2 3" xfId="36059"/>
    <cellStyle name="SAPBEXformats 2 2 2 2 7 3" xfId="10139"/>
    <cellStyle name="SAPBEXformats 2 2 2 2 7 4" xfId="20534"/>
    <cellStyle name="SAPBEXformats 2 2 2 2 7 5" xfId="30867"/>
    <cellStyle name="SAPBEXformats 2 2 2 2 8" xfId="10969"/>
    <cellStyle name="SAPBEXformats 2 2 2 2 8 2" xfId="21364"/>
    <cellStyle name="SAPBEXformats 2 2 2 2 8 3" xfId="31697"/>
    <cellStyle name="SAPBEXformats 2 2 2 2 9" xfId="16172"/>
    <cellStyle name="SAPBEXformats 2 2 2 3" xfId="1859"/>
    <cellStyle name="SAPBEXformats 2 2 2 3 2" xfId="11547"/>
    <cellStyle name="SAPBEXformats 2 2 2 3 2 2" xfId="21942"/>
    <cellStyle name="SAPBEXformats 2 2 2 3 2 3" xfId="32275"/>
    <cellStyle name="SAPBEXformats 2 2 2 3 3" xfId="6355"/>
    <cellStyle name="SAPBEXformats 2 2 2 3 4" xfId="16750"/>
    <cellStyle name="SAPBEXformats 2 2 2 3 5" xfId="27083"/>
    <cellStyle name="SAPBEXformats 2 2 2 4" xfId="2395"/>
    <cellStyle name="SAPBEXformats 2 2 2 4 2" xfId="12083"/>
    <cellStyle name="SAPBEXformats 2 2 2 4 2 2" xfId="22478"/>
    <cellStyle name="SAPBEXformats 2 2 2 4 2 3" xfId="32811"/>
    <cellStyle name="SAPBEXformats 2 2 2 4 3" xfId="6891"/>
    <cellStyle name="SAPBEXformats 2 2 2 4 4" xfId="17286"/>
    <cellStyle name="SAPBEXformats 2 2 2 4 5" xfId="27619"/>
    <cellStyle name="SAPBEXformats 2 2 2 5" xfId="3180"/>
    <cellStyle name="SAPBEXformats 2 2 2 5 2" xfId="12868"/>
    <cellStyle name="SAPBEXformats 2 2 2 5 2 2" xfId="23263"/>
    <cellStyle name="SAPBEXformats 2 2 2 5 2 3" xfId="33596"/>
    <cellStyle name="SAPBEXformats 2 2 2 5 3" xfId="7676"/>
    <cellStyle name="SAPBEXformats 2 2 2 5 4" xfId="18071"/>
    <cellStyle name="SAPBEXformats 2 2 2 5 5" xfId="28404"/>
    <cellStyle name="SAPBEXformats 2 2 2 6" xfId="3910"/>
    <cellStyle name="SAPBEXformats 2 2 2 6 2" xfId="13598"/>
    <cellStyle name="SAPBEXformats 2 2 2 6 2 2" xfId="23993"/>
    <cellStyle name="SAPBEXformats 2 2 2 6 2 3" xfId="34326"/>
    <cellStyle name="SAPBEXformats 2 2 2 6 3" xfId="8406"/>
    <cellStyle name="SAPBEXformats 2 2 2 6 4" xfId="18801"/>
    <cellStyle name="SAPBEXformats 2 2 2 6 5" xfId="29134"/>
    <cellStyle name="SAPBEXformats 2 2 2 7" xfId="4521"/>
    <cellStyle name="SAPBEXformats 2 2 2 7 2" xfId="14209"/>
    <cellStyle name="SAPBEXformats 2 2 2 7 2 2" xfId="24604"/>
    <cellStyle name="SAPBEXformats 2 2 2 7 2 3" xfId="34937"/>
    <cellStyle name="SAPBEXformats 2 2 2 7 3" xfId="9017"/>
    <cellStyle name="SAPBEXformats 2 2 2 7 4" xfId="19412"/>
    <cellStyle name="SAPBEXformats 2 2 2 7 5" xfId="29745"/>
    <cellStyle name="SAPBEXformats 2 2 2 8" xfId="5239"/>
    <cellStyle name="SAPBEXformats 2 2 2 8 2" xfId="14927"/>
    <cellStyle name="SAPBEXformats 2 2 2 8 2 2" xfId="25322"/>
    <cellStyle name="SAPBEXformats 2 2 2 8 2 3" xfId="35655"/>
    <cellStyle name="SAPBEXformats 2 2 2 8 3" xfId="9735"/>
    <cellStyle name="SAPBEXformats 2 2 2 8 4" xfId="20130"/>
    <cellStyle name="SAPBEXformats 2 2 2 8 5" xfId="30463"/>
    <cellStyle name="SAPBEXformats 2 2 2 9" xfId="10557"/>
    <cellStyle name="SAPBEXformats 2 2 2 9 2" xfId="20952"/>
    <cellStyle name="SAPBEXformats 2 2 2 9 3" xfId="31285"/>
    <cellStyle name="SAPBEXformats 2 2 3" xfId="957"/>
    <cellStyle name="SAPBEXformats 2 2 3 10" xfId="26189"/>
    <cellStyle name="SAPBEXformats 2 2 3 2" xfId="1943"/>
    <cellStyle name="SAPBEXformats 2 2 3 2 2" xfId="11631"/>
    <cellStyle name="SAPBEXformats 2 2 3 2 2 2" xfId="22026"/>
    <cellStyle name="SAPBEXformats 2 2 3 2 2 3" xfId="32359"/>
    <cellStyle name="SAPBEXformats 2 2 3 2 3" xfId="6439"/>
    <cellStyle name="SAPBEXformats 2 2 3 2 4" xfId="16834"/>
    <cellStyle name="SAPBEXformats 2 2 3 2 5" xfId="27167"/>
    <cellStyle name="SAPBEXformats 2 2 3 3" xfId="2483"/>
    <cellStyle name="SAPBEXformats 2 2 3 3 2" xfId="12171"/>
    <cellStyle name="SAPBEXformats 2 2 3 3 2 2" xfId="22566"/>
    <cellStyle name="SAPBEXformats 2 2 3 3 2 3" xfId="32899"/>
    <cellStyle name="SAPBEXformats 2 2 3 3 3" xfId="6979"/>
    <cellStyle name="SAPBEXformats 2 2 3 3 4" xfId="17374"/>
    <cellStyle name="SAPBEXformats 2 2 3 3 5" xfId="27707"/>
    <cellStyle name="SAPBEXformats 2 2 3 4" xfId="3268"/>
    <cellStyle name="SAPBEXformats 2 2 3 4 2" xfId="12956"/>
    <cellStyle name="SAPBEXformats 2 2 3 4 2 2" xfId="23351"/>
    <cellStyle name="SAPBEXformats 2 2 3 4 2 3" xfId="33684"/>
    <cellStyle name="SAPBEXformats 2 2 3 4 3" xfId="7764"/>
    <cellStyle name="SAPBEXformats 2 2 3 4 4" xfId="18159"/>
    <cellStyle name="SAPBEXformats 2 2 3 4 5" xfId="28492"/>
    <cellStyle name="SAPBEXformats 2 2 3 5" xfId="3998"/>
    <cellStyle name="SAPBEXformats 2 2 3 5 2" xfId="13686"/>
    <cellStyle name="SAPBEXformats 2 2 3 5 2 2" xfId="24081"/>
    <cellStyle name="SAPBEXformats 2 2 3 5 2 3" xfId="34414"/>
    <cellStyle name="SAPBEXformats 2 2 3 5 3" xfId="8494"/>
    <cellStyle name="SAPBEXformats 2 2 3 5 4" xfId="18889"/>
    <cellStyle name="SAPBEXformats 2 2 3 5 5" xfId="29222"/>
    <cellStyle name="SAPBEXformats 2 2 3 6" xfId="4609"/>
    <cellStyle name="SAPBEXformats 2 2 3 6 2" xfId="14297"/>
    <cellStyle name="SAPBEXformats 2 2 3 6 2 2" xfId="24692"/>
    <cellStyle name="SAPBEXformats 2 2 3 6 2 3" xfId="35025"/>
    <cellStyle name="SAPBEXformats 2 2 3 6 3" xfId="9105"/>
    <cellStyle name="SAPBEXformats 2 2 3 6 4" xfId="19500"/>
    <cellStyle name="SAPBEXformats 2 2 3 6 5" xfId="29833"/>
    <cellStyle name="SAPBEXformats 2 2 3 7" xfId="5327"/>
    <cellStyle name="SAPBEXformats 2 2 3 7 2" xfId="15015"/>
    <cellStyle name="SAPBEXformats 2 2 3 7 2 2" xfId="25410"/>
    <cellStyle name="SAPBEXformats 2 2 3 7 2 3" xfId="35743"/>
    <cellStyle name="SAPBEXformats 2 2 3 7 3" xfId="9823"/>
    <cellStyle name="SAPBEXformats 2 2 3 7 4" xfId="20218"/>
    <cellStyle name="SAPBEXformats 2 2 3 7 5" xfId="30551"/>
    <cellStyle name="SAPBEXformats 2 2 3 8" xfId="10645"/>
    <cellStyle name="SAPBEXformats 2 2 3 8 2" xfId="21040"/>
    <cellStyle name="SAPBEXformats 2 2 3 8 3" xfId="31373"/>
    <cellStyle name="SAPBEXformats 2 2 3 9" xfId="15850"/>
    <cellStyle name="SAPBEXformats 2 2 4" xfId="1631"/>
    <cellStyle name="SAPBEXformats 2 2 4 2" xfId="11319"/>
    <cellStyle name="SAPBEXformats 2 2 4 2 2" xfId="21714"/>
    <cellStyle name="SAPBEXformats 2 2 4 2 3" xfId="32047"/>
    <cellStyle name="SAPBEXformats 2 2 4 3" xfId="6127"/>
    <cellStyle name="SAPBEXformats 2 2 4 4" xfId="16522"/>
    <cellStyle name="SAPBEXformats 2 2 4 5" xfId="26855"/>
    <cellStyle name="SAPBEXformats 2 2 5" xfId="1376"/>
    <cellStyle name="SAPBEXformats 2 2 5 2" xfId="11064"/>
    <cellStyle name="SAPBEXformats 2 2 5 2 2" xfId="21459"/>
    <cellStyle name="SAPBEXformats 2 2 5 2 3" xfId="31792"/>
    <cellStyle name="SAPBEXformats 2 2 5 3" xfId="5872"/>
    <cellStyle name="SAPBEXformats 2 2 5 4" xfId="16267"/>
    <cellStyle name="SAPBEXformats 2 2 5 5" xfId="26600"/>
    <cellStyle name="SAPBEXformats 2 2 6" xfId="2934"/>
    <cellStyle name="SAPBEXformats 2 2 6 2" xfId="12622"/>
    <cellStyle name="SAPBEXformats 2 2 6 2 2" xfId="23017"/>
    <cellStyle name="SAPBEXformats 2 2 6 2 3" xfId="33350"/>
    <cellStyle name="SAPBEXformats 2 2 6 3" xfId="7430"/>
    <cellStyle name="SAPBEXformats 2 2 6 4" xfId="17825"/>
    <cellStyle name="SAPBEXformats 2 2 6 5" xfId="28158"/>
    <cellStyle name="SAPBEXformats 2 2 7" xfId="3668"/>
    <cellStyle name="SAPBEXformats 2 2 7 2" xfId="13356"/>
    <cellStyle name="SAPBEXformats 2 2 7 2 2" xfId="23751"/>
    <cellStyle name="SAPBEXformats 2 2 7 2 3" xfId="34084"/>
    <cellStyle name="SAPBEXformats 2 2 7 3" xfId="8164"/>
    <cellStyle name="SAPBEXformats 2 2 7 4" xfId="18559"/>
    <cellStyle name="SAPBEXformats 2 2 7 5" xfId="28892"/>
    <cellStyle name="SAPBEXformats 2 2 8" xfId="2847"/>
    <cellStyle name="SAPBEXformats 2 2 8 2" xfId="12535"/>
    <cellStyle name="SAPBEXformats 2 2 8 2 2" xfId="22930"/>
    <cellStyle name="SAPBEXformats 2 2 8 2 3" xfId="33263"/>
    <cellStyle name="SAPBEXformats 2 2 8 3" xfId="7343"/>
    <cellStyle name="SAPBEXformats 2 2 8 4" xfId="17738"/>
    <cellStyle name="SAPBEXformats 2 2 8 5" xfId="28071"/>
    <cellStyle name="SAPBEXformats 2 2 9" xfId="4993"/>
    <cellStyle name="SAPBEXformats 2 2 9 2" xfId="14681"/>
    <cellStyle name="SAPBEXformats 2 2 9 2 2" xfId="25076"/>
    <cellStyle name="SAPBEXformats 2 2 9 2 3" xfId="35409"/>
    <cellStyle name="SAPBEXformats 2 2 9 3" xfId="9489"/>
    <cellStyle name="SAPBEXformats 2 2 9 4" xfId="19884"/>
    <cellStyle name="SAPBEXformats 2 2 9 5" xfId="30217"/>
    <cellStyle name="SAPBEXformats 2 3" xfId="728"/>
    <cellStyle name="SAPBEXformats 2 3 10" xfId="15622"/>
    <cellStyle name="SAPBEXformats 2 3 11" xfId="25970"/>
    <cellStyle name="SAPBEXformats 2 3 2" xfId="1145"/>
    <cellStyle name="SAPBEXformats 2 3 2 10" xfId="26371"/>
    <cellStyle name="SAPBEXformats 2 3 2 2" xfId="2051"/>
    <cellStyle name="SAPBEXformats 2 3 2 2 2" xfId="11739"/>
    <cellStyle name="SAPBEXformats 2 3 2 2 2 2" xfId="22134"/>
    <cellStyle name="SAPBEXformats 2 3 2 2 2 3" xfId="32467"/>
    <cellStyle name="SAPBEXformats 2 3 2 2 3" xfId="6547"/>
    <cellStyle name="SAPBEXformats 2 3 2 2 4" xfId="16942"/>
    <cellStyle name="SAPBEXformats 2 3 2 2 5" xfId="27275"/>
    <cellStyle name="SAPBEXformats 2 3 2 3" xfId="2668"/>
    <cellStyle name="SAPBEXformats 2 3 2 3 2" xfId="12356"/>
    <cellStyle name="SAPBEXformats 2 3 2 3 2 2" xfId="22751"/>
    <cellStyle name="SAPBEXformats 2 3 2 3 2 3" xfId="33084"/>
    <cellStyle name="SAPBEXformats 2 3 2 3 3" xfId="7164"/>
    <cellStyle name="SAPBEXformats 2 3 2 3 4" xfId="17559"/>
    <cellStyle name="SAPBEXformats 2 3 2 3 5" xfId="27892"/>
    <cellStyle name="SAPBEXformats 2 3 2 4" xfId="3456"/>
    <cellStyle name="SAPBEXformats 2 3 2 4 2" xfId="13144"/>
    <cellStyle name="SAPBEXformats 2 3 2 4 2 2" xfId="23539"/>
    <cellStyle name="SAPBEXformats 2 3 2 4 2 3" xfId="33872"/>
    <cellStyle name="SAPBEXformats 2 3 2 4 3" xfId="7952"/>
    <cellStyle name="SAPBEXformats 2 3 2 4 4" xfId="18347"/>
    <cellStyle name="SAPBEXformats 2 3 2 4 5" xfId="28680"/>
    <cellStyle name="SAPBEXformats 2 3 2 5" xfId="4143"/>
    <cellStyle name="SAPBEXformats 2 3 2 5 2" xfId="13831"/>
    <cellStyle name="SAPBEXformats 2 3 2 5 2 2" xfId="24226"/>
    <cellStyle name="SAPBEXformats 2 3 2 5 2 3" xfId="34559"/>
    <cellStyle name="SAPBEXformats 2 3 2 5 3" xfId="8639"/>
    <cellStyle name="SAPBEXformats 2 3 2 5 4" xfId="19034"/>
    <cellStyle name="SAPBEXformats 2 3 2 5 5" xfId="29367"/>
    <cellStyle name="SAPBEXformats 2 3 2 6" xfId="4787"/>
    <cellStyle name="SAPBEXformats 2 3 2 6 2" xfId="14475"/>
    <cellStyle name="SAPBEXformats 2 3 2 6 2 2" xfId="24870"/>
    <cellStyle name="SAPBEXformats 2 3 2 6 2 3" xfId="35203"/>
    <cellStyle name="SAPBEXformats 2 3 2 6 3" xfId="9283"/>
    <cellStyle name="SAPBEXformats 2 3 2 6 4" xfId="19678"/>
    <cellStyle name="SAPBEXformats 2 3 2 6 5" xfId="30011"/>
    <cellStyle name="SAPBEXformats 2 3 2 7" xfId="5507"/>
    <cellStyle name="SAPBEXformats 2 3 2 7 2" xfId="15195"/>
    <cellStyle name="SAPBEXformats 2 3 2 7 2 2" xfId="25590"/>
    <cellStyle name="SAPBEXformats 2 3 2 7 2 3" xfId="35923"/>
    <cellStyle name="SAPBEXformats 2 3 2 7 3" xfId="10003"/>
    <cellStyle name="SAPBEXformats 2 3 2 7 4" xfId="20398"/>
    <cellStyle name="SAPBEXformats 2 3 2 7 5" xfId="30731"/>
    <cellStyle name="SAPBEXformats 2 3 2 8" xfId="10833"/>
    <cellStyle name="SAPBEXformats 2 3 2 8 2" xfId="21228"/>
    <cellStyle name="SAPBEXformats 2 3 2 8 3" xfId="31561"/>
    <cellStyle name="SAPBEXformats 2 3 2 9" xfId="16036"/>
    <cellStyle name="SAPBEXformats 2 3 3" xfId="1725"/>
    <cellStyle name="SAPBEXformats 2 3 3 2" xfId="11413"/>
    <cellStyle name="SAPBEXformats 2 3 3 2 2" xfId="21808"/>
    <cellStyle name="SAPBEXformats 2 3 3 2 3" xfId="32141"/>
    <cellStyle name="SAPBEXformats 2 3 3 3" xfId="6221"/>
    <cellStyle name="SAPBEXformats 2 3 3 4" xfId="16616"/>
    <cellStyle name="SAPBEXformats 2 3 3 5" xfId="26949"/>
    <cellStyle name="SAPBEXformats 2 3 4" xfId="2255"/>
    <cellStyle name="SAPBEXformats 2 3 4 2" xfId="11943"/>
    <cellStyle name="SAPBEXformats 2 3 4 2 2" xfId="22338"/>
    <cellStyle name="SAPBEXformats 2 3 4 2 3" xfId="32671"/>
    <cellStyle name="SAPBEXformats 2 3 4 3" xfId="6751"/>
    <cellStyle name="SAPBEXformats 2 3 4 4" xfId="17146"/>
    <cellStyle name="SAPBEXformats 2 3 4 5" xfId="27479"/>
    <cellStyle name="SAPBEXformats 2 3 5" xfId="3039"/>
    <cellStyle name="SAPBEXformats 2 3 5 2" xfId="12727"/>
    <cellStyle name="SAPBEXformats 2 3 5 2 2" xfId="23122"/>
    <cellStyle name="SAPBEXformats 2 3 5 2 3" xfId="33455"/>
    <cellStyle name="SAPBEXformats 2 3 5 3" xfId="7535"/>
    <cellStyle name="SAPBEXformats 2 3 5 4" xfId="17930"/>
    <cellStyle name="SAPBEXformats 2 3 5 5" xfId="28263"/>
    <cellStyle name="SAPBEXformats 2 3 6" xfId="3770"/>
    <cellStyle name="SAPBEXformats 2 3 6 2" xfId="13458"/>
    <cellStyle name="SAPBEXformats 2 3 6 2 2" xfId="23853"/>
    <cellStyle name="SAPBEXformats 2 3 6 2 3" xfId="34186"/>
    <cellStyle name="SAPBEXformats 2 3 6 3" xfId="8266"/>
    <cellStyle name="SAPBEXformats 2 3 6 4" xfId="18661"/>
    <cellStyle name="SAPBEXformats 2 3 6 5" xfId="28994"/>
    <cellStyle name="SAPBEXformats 2 3 7" xfId="4381"/>
    <cellStyle name="SAPBEXformats 2 3 7 2" xfId="14069"/>
    <cellStyle name="SAPBEXformats 2 3 7 2 2" xfId="24464"/>
    <cellStyle name="SAPBEXformats 2 3 7 2 3" xfId="34797"/>
    <cellStyle name="SAPBEXformats 2 3 7 3" xfId="8877"/>
    <cellStyle name="SAPBEXformats 2 3 7 4" xfId="19272"/>
    <cellStyle name="SAPBEXformats 2 3 7 5" xfId="29605"/>
    <cellStyle name="SAPBEXformats 2 3 8" xfId="5098"/>
    <cellStyle name="SAPBEXformats 2 3 8 2" xfId="14786"/>
    <cellStyle name="SAPBEXformats 2 3 8 2 2" xfId="25181"/>
    <cellStyle name="SAPBEXformats 2 3 8 2 3" xfId="35514"/>
    <cellStyle name="SAPBEXformats 2 3 8 3" xfId="9594"/>
    <cellStyle name="SAPBEXformats 2 3 8 4" xfId="19989"/>
    <cellStyle name="SAPBEXformats 2 3 8 5" xfId="30322"/>
    <cellStyle name="SAPBEXformats 2 3 9" xfId="10416"/>
    <cellStyle name="SAPBEXformats 2 3 9 2" xfId="20811"/>
    <cellStyle name="SAPBEXformats 2 3 9 3" xfId="31144"/>
    <cellStyle name="SAPBEXformats 2 4" xfId="807"/>
    <cellStyle name="SAPBEXformats 2 4 10" xfId="15700"/>
    <cellStyle name="SAPBEXformats 2 4 11" xfId="26045"/>
    <cellStyle name="SAPBEXformats 2 4 2" xfId="1219"/>
    <cellStyle name="SAPBEXformats 2 4 2 10" xfId="26445"/>
    <cellStyle name="SAPBEXformats 2 4 2 2" xfId="2125"/>
    <cellStyle name="SAPBEXformats 2 4 2 2 2" xfId="11813"/>
    <cellStyle name="SAPBEXformats 2 4 2 2 2 2" xfId="22208"/>
    <cellStyle name="SAPBEXformats 2 4 2 2 2 3" xfId="32541"/>
    <cellStyle name="SAPBEXformats 2 4 2 2 3" xfId="6621"/>
    <cellStyle name="SAPBEXformats 2 4 2 2 4" xfId="17016"/>
    <cellStyle name="SAPBEXformats 2 4 2 2 5" xfId="27349"/>
    <cellStyle name="SAPBEXformats 2 4 2 3" xfId="2742"/>
    <cellStyle name="SAPBEXformats 2 4 2 3 2" xfId="12430"/>
    <cellStyle name="SAPBEXformats 2 4 2 3 2 2" xfId="22825"/>
    <cellStyle name="SAPBEXformats 2 4 2 3 2 3" xfId="33158"/>
    <cellStyle name="SAPBEXformats 2 4 2 3 3" xfId="7238"/>
    <cellStyle name="SAPBEXformats 2 4 2 3 4" xfId="17633"/>
    <cellStyle name="SAPBEXformats 2 4 2 3 5" xfId="27966"/>
    <cellStyle name="SAPBEXformats 2 4 2 4" xfId="3530"/>
    <cellStyle name="SAPBEXformats 2 4 2 4 2" xfId="13218"/>
    <cellStyle name="SAPBEXformats 2 4 2 4 2 2" xfId="23613"/>
    <cellStyle name="SAPBEXformats 2 4 2 4 2 3" xfId="33946"/>
    <cellStyle name="SAPBEXformats 2 4 2 4 3" xfId="8026"/>
    <cellStyle name="SAPBEXformats 2 4 2 4 4" xfId="18421"/>
    <cellStyle name="SAPBEXformats 2 4 2 4 5" xfId="28754"/>
    <cellStyle name="SAPBEXformats 2 4 2 5" xfId="4217"/>
    <cellStyle name="SAPBEXformats 2 4 2 5 2" xfId="13905"/>
    <cellStyle name="SAPBEXformats 2 4 2 5 2 2" xfId="24300"/>
    <cellStyle name="SAPBEXformats 2 4 2 5 2 3" xfId="34633"/>
    <cellStyle name="SAPBEXformats 2 4 2 5 3" xfId="8713"/>
    <cellStyle name="SAPBEXformats 2 4 2 5 4" xfId="19108"/>
    <cellStyle name="SAPBEXformats 2 4 2 5 5" xfId="29441"/>
    <cellStyle name="SAPBEXformats 2 4 2 6" xfId="4861"/>
    <cellStyle name="SAPBEXformats 2 4 2 6 2" xfId="14549"/>
    <cellStyle name="SAPBEXformats 2 4 2 6 2 2" xfId="24944"/>
    <cellStyle name="SAPBEXformats 2 4 2 6 2 3" xfId="35277"/>
    <cellStyle name="SAPBEXformats 2 4 2 6 3" xfId="9357"/>
    <cellStyle name="SAPBEXformats 2 4 2 6 4" xfId="19752"/>
    <cellStyle name="SAPBEXformats 2 4 2 6 5" xfId="30085"/>
    <cellStyle name="SAPBEXformats 2 4 2 7" xfId="5581"/>
    <cellStyle name="SAPBEXformats 2 4 2 7 2" xfId="15269"/>
    <cellStyle name="SAPBEXformats 2 4 2 7 2 2" xfId="25664"/>
    <cellStyle name="SAPBEXformats 2 4 2 7 2 3" xfId="35997"/>
    <cellStyle name="SAPBEXformats 2 4 2 7 3" xfId="10077"/>
    <cellStyle name="SAPBEXformats 2 4 2 7 4" xfId="20472"/>
    <cellStyle name="SAPBEXformats 2 4 2 7 5" xfId="30805"/>
    <cellStyle name="SAPBEXformats 2 4 2 8" xfId="10907"/>
    <cellStyle name="SAPBEXformats 2 4 2 8 2" xfId="21302"/>
    <cellStyle name="SAPBEXformats 2 4 2 8 3" xfId="31635"/>
    <cellStyle name="SAPBEXformats 2 4 2 9" xfId="16110"/>
    <cellStyle name="SAPBEXformats 2 4 3" xfId="1799"/>
    <cellStyle name="SAPBEXformats 2 4 3 2" xfId="11487"/>
    <cellStyle name="SAPBEXformats 2 4 3 2 2" xfId="21882"/>
    <cellStyle name="SAPBEXformats 2 4 3 2 3" xfId="32215"/>
    <cellStyle name="SAPBEXformats 2 4 3 3" xfId="6295"/>
    <cellStyle name="SAPBEXformats 2 4 3 4" xfId="16690"/>
    <cellStyle name="SAPBEXformats 2 4 3 5" xfId="27023"/>
    <cellStyle name="SAPBEXformats 2 4 4" xfId="2333"/>
    <cellStyle name="SAPBEXformats 2 4 4 2" xfId="12021"/>
    <cellStyle name="SAPBEXformats 2 4 4 2 2" xfId="22416"/>
    <cellStyle name="SAPBEXformats 2 4 4 2 3" xfId="32749"/>
    <cellStyle name="SAPBEXformats 2 4 4 3" xfId="6829"/>
    <cellStyle name="SAPBEXformats 2 4 4 4" xfId="17224"/>
    <cellStyle name="SAPBEXformats 2 4 4 5" xfId="27557"/>
    <cellStyle name="SAPBEXformats 2 4 5" xfId="3118"/>
    <cellStyle name="SAPBEXformats 2 4 5 2" xfId="12806"/>
    <cellStyle name="SAPBEXformats 2 4 5 2 2" xfId="23201"/>
    <cellStyle name="SAPBEXformats 2 4 5 2 3" xfId="33534"/>
    <cellStyle name="SAPBEXformats 2 4 5 3" xfId="7614"/>
    <cellStyle name="SAPBEXformats 2 4 5 4" xfId="18009"/>
    <cellStyle name="SAPBEXformats 2 4 5 5" xfId="28342"/>
    <cellStyle name="SAPBEXformats 2 4 6" xfId="3848"/>
    <cellStyle name="SAPBEXformats 2 4 6 2" xfId="13536"/>
    <cellStyle name="SAPBEXformats 2 4 6 2 2" xfId="23931"/>
    <cellStyle name="SAPBEXformats 2 4 6 2 3" xfId="34264"/>
    <cellStyle name="SAPBEXformats 2 4 6 3" xfId="8344"/>
    <cellStyle name="SAPBEXformats 2 4 6 4" xfId="18739"/>
    <cellStyle name="SAPBEXformats 2 4 6 5" xfId="29072"/>
    <cellStyle name="SAPBEXformats 2 4 7" xfId="4459"/>
    <cellStyle name="SAPBEXformats 2 4 7 2" xfId="14147"/>
    <cellStyle name="SAPBEXformats 2 4 7 2 2" xfId="24542"/>
    <cellStyle name="SAPBEXformats 2 4 7 2 3" xfId="34875"/>
    <cellStyle name="SAPBEXformats 2 4 7 3" xfId="8955"/>
    <cellStyle name="SAPBEXformats 2 4 7 4" xfId="19350"/>
    <cellStyle name="SAPBEXformats 2 4 7 5" xfId="29683"/>
    <cellStyle name="SAPBEXformats 2 4 8" xfId="5177"/>
    <cellStyle name="SAPBEXformats 2 4 8 2" xfId="14865"/>
    <cellStyle name="SAPBEXformats 2 4 8 2 2" xfId="25260"/>
    <cellStyle name="SAPBEXformats 2 4 8 2 3" xfId="35593"/>
    <cellStyle name="SAPBEXformats 2 4 8 3" xfId="9673"/>
    <cellStyle name="SAPBEXformats 2 4 8 4" xfId="20068"/>
    <cellStyle name="SAPBEXformats 2 4 8 5" xfId="30401"/>
    <cellStyle name="SAPBEXformats 2 4 9" xfId="10495"/>
    <cellStyle name="SAPBEXformats 2 4 9 2" xfId="20890"/>
    <cellStyle name="SAPBEXformats 2 4 9 3" xfId="31223"/>
    <cellStyle name="SAPBEXformats 2 5" xfId="1008"/>
    <cellStyle name="SAPBEXformats 2 5 2" xfId="2534"/>
    <cellStyle name="SAPBEXformats 2 5 2 2" xfId="12222"/>
    <cellStyle name="SAPBEXformats 2 5 2 2 2" xfId="22617"/>
    <cellStyle name="SAPBEXformats 2 5 2 2 3" xfId="32950"/>
    <cellStyle name="SAPBEXformats 2 5 2 3" xfId="7030"/>
    <cellStyle name="SAPBEXformats 2 5 2 4" xfId="17425"/>
    <cellStyle name="SAPBEXformats 2 5 2 5" xfId="27758"/>
    <cellStyle name="SAPBEXformats 2 5 3" xfId="3319"/>
    <cellStyle name="SAPBEXformats 2 5 3 2" xfId="13007"/>
    <cellStyle name="SAPBEXformats 2 5 3 2 2" xfId="23402"/>
    <cellStyle name="SAPBEXformats 2 5 3 2 3" xfId="33735"/>
    <cellStyle name="SAPBEXformats 2 5 3 3" xfId="7815"/>
    <cellStyle name="SAPBEXformats 2 5 3 4" xfId="18210"/>
    <cellStyle name="SAPBEXformats 2 5 3 5" xfId="28543"/>
    <cellStyle name="SAPBEXformats 2 5 4" xfId="4660"/>
    <cellStyle name="SAPBEXformats 2 5 4 2" xfId="14348"/>
    <cellStyle name="SAPBEXformats 2 5 4 2 2" xfId="24743"/>
    <cellStyle name="SAPBEXformats 2 5 4 2 3" xfId="35076"/>
    <cellStyle name="SAPBEXformats 2 5 4 3" xfId="9156"/>
    <cellStyle name="SAPBEXformats 2 5 4 4" xfId="19551"/>
    <cellStyle name="SAPBEXformats 2 5 4 5" xfId="29884"/>
    <cellStyle name="SAPBEXformats 2 5 5" xfId="5378"/>
    <cellStyle name="SAPBEXformats 2 5 5 2" xfId="15066"/>
    <cellStyle name="SAPBEXformats 2 5 5 2 2" xfId="25461"/>
    <cellStyle name="SAPBEXformats 2 5 5 2 3" xfId="35794"/>
    <cellStyle name="SAPBEXformats 2 5 5 3" xfId="9874"/>
    <cellStyle name="SAPBEXformats 2 5 5 4" xfId="20269"/>
    <cellStyle name="SAPBEXformats 2 5 5 5" xfId="30602"/>
    <cellStyle name="SAPBEXformats 2 5 6" xfId="10696"/>
    <cellStyle name="SAPBEXformats 2 5 6 2" xfId="21091"/>
    <cellStyle name="SAPBEXformats 2 5 6 3" xfId="31424"/>
    <cellStyle name="SAPBEXformats 2 5 7" xfId="5746"/>
    <cellStyle name="SAPBEXformats 2 5 8" xfId="15901"/>
    <cellStyle name="SAPBEXformats 2 5 9" xfId="26240"/>
    <cellStyle name="SAPBEXformats 2 6" xfId="1458"/>
    <cellStyle name="SAPBEXformats 2 6 2" xfId="11146"/>
    <cellStyle name="SAPBEXformats 2 6 2 2" xfId="21541"/>
    <cellStyle name="SAPBEXformats 2 6 2 3" xfId="31874"/>
    <cellStyle name="SAPBEXformats 2 6 3" xfId="5954"/>
    <cellStyle name="SAPBEXformats 2 6 4" xfId="16349"/>
    <cellStyle name="SAPBEXformats 2 6 5" xfId="26682"/>
    <cellStyle name="SAPBEXformats 2 7" xfId="1532"/>
    <cellStyle name="SAPBEXformats 2 7 2" xfId="11220"/>
    <cellStyle name="SAPBEXformats 2 7 2 2" xfId="21615"/>
    <cellStyle name="SAPBEXformats 2 7 2 3" xfId="31948"/>
    <cellStyle name="SAPBEXformats 2 7 3" xfId="6028"/>
    <cellStyle name="SAPBEXformats 2 7 4" xfId="16423"/>
    <cellStyle name="SAPBEXformats 2 7 5" xfId="26756"/>
    <cellStyle name="SAPBEXformats 2 8" xfId="10229"/>
    <cellStyle name="SAPBEXformats 2 8 2" xfId="20624"/>
    <cellStyle name="SAPBEXformats 2 8 3" xfId="30957"/>
    <cellStyle name="SAPBEXformats 2 9" xfId="15442"/>
    <cellStyle name="SAPBEXformats 3" xfId="584"/>
    <cellStyle name="SAPBEXformats 3 10" xfId="10272"/>
    <cellStyle name="SAPBEXformats 3 10 2" xfId="20667"/>
    <cellStyle name="SAPBEXformats 3 10 3" xfId="31000"/>
    <cellStyle name="SAPBEXformats 3 11" xfId="15481"/>
    <cellStyle name="SAPBEXformats 3 12" xfId="25832"/>
    <cellStyle name="SAPBEXformats 3 2" xfId="830"/>
    <cellStyle name="SAPBEXformats 3 2 10" xfId="15723"/>
    <cellStyle name="SAPBEXformats 3 2 11" xfId="26066"/>
    <cellStyle name="SAPBEXformats 3 2 2" xfId="1242"/>
    <cellStyle name="SAPBEXformats 3 2 2 10" xfId="26466"/>
    <cellStyle name="SAPBEXformats 3 2 2 2" xfId="2146"/>
    <cellStyle name="SAPBEXformats 3 2 2 2 2" xfId="11834"/>
    <cellStyle name="SAPBEXformats 3 2 2 2 2 2" xfId="22229"/>
    <cellStyle name="SAPBEXformats 3 2 2 2 2 3" xfId="32562"/>
    <cellStyle name="SAPBEXformats 3 2 2 2 3" xfId="6642"/>
    <cellStyle name="SAPBEXformats 3 2 2 2 4" xfId="17037"/>
    <cellStyle name="SAPBEXformats 3 2 2 2 5" xfId="27370"/>
    <cellStyle name="SAPBEXformats 3 2 2 3" xfId="2765"/>
    <cellStyle name="SAPBEXformats 3 2 2 3 2" xfId="12453"/>
    <cellStyle name="SAPBEXformats 3 2 2 3 2 2" xfId="22848"/>
    <cellStyle name="SAPBEXformats 3 2 2 3 2 3" xfId="33181"/>
    <cellStyle name="SAPBEXformats 3 2 2 3 3" xfId="7261"/>
    <cellStyle name="SAPBEXformats 3 2 2 3 4" xfId="17656"/>
    <cellStyle name="SAPBEXformats 3 2 2 3 5" xfId="27989"/>
    <cellStyle name="SAPBEXformats 3 2 2 4" xfId="3553"/>
    <cellStyle name="SAPBEXformats 3 2 2 4 2" xfId="13241"/>
    <cellStyle name="SAPBEXformats 3 2 2 4 2 2" xfId="23636"/>
    <cellStyle name="SAPBEXformats 3 2 2 4 2 3" xfId="33969"/>
    <cellStyle name="SAPBEXformats 3 2 2 4 3" xfId="8049"/>
    <cellStyle name="SAPBEXformats 3 2 2 4 4" xfId="18444"/>
    <cellStyle name="SAPBEXformats 3 2 2 4 5" xfId="28777"/>
    <cellStyle name="SAPBEXformats 3 2 2 5" xfId="4240"/>
    <cellStyle name="SAPBEXformats 3 2 2 5 2" xfId="13928"/>
    <cellStyle name="SAPBEXformats 3 2 2 5 2 2" xfId="24323"/>
    <cellStyle name="SAPBEXformats 3 2 2 5 2 3" xfId="34656"/>
    <cellStyle name="SAPBEXformats 3 2 2 5 3" xfId="8736"/>
    <cellStyle name="SAPBEXformats 3 2 2 5 4" xfId="19131"/>
    <cellStyle name="SAPBEXformats 3 2 2 5 5" xfId="29464"/>
    <cellStyle name="SAPBEXformats 3 2 2 6" xfId="4884"/>
    <cellStyle name="SAPBEXformats 3 2 2 6 2" xfId="14572"/>
    <cellStyle name="SAPBEXformats 3 2 2 6 2 2" xfId="24967"/>
    <cellStyle name="SAPBEXformats 3 2 2 6 2 3" xfId="35300"/>
    <cellStyle name="SAPBEXformats 3 2 2 6 3" xfId="9380"/>
    <cellStyle name="SAPBEXformats 3 2 2 6 4" xfId="19775"/>
    <cellStyle name="SAPBEXformats 3 2 2 6 5" xfId="30108"/>
    <cellStyle name="SAPBEXformats 3 2 2 7" xfId="5604"/>
    <cellStyle name="SAPBEXformats 3 2 2 7 2" xfId="15292"/>
    <cellStyle name="SAPBEXformats 3 2 2 7 2 2" xfId="25687"/>
    <cellStyle name="SAPBEXformats 3 2 2 7 2 3" xfId="36020"/>
    <cellStyle name="SAPBEXformats 3 2 2 7 3" xfId="10100"/>
    <cellStyle name="SAPBEXformats 3 2 2 7 4" xfId="20495"/>
    <cellStyle name="SAPBEXformats 3 2 2 7 5" xfId="30828"/>
    <cellStyle name="SAPBEXformats 3 2 2 8" xfId="10930"/>
    <cellStyle name="SAPBEXformats 3 2 2 8 2" xfId="21325"/>
    <cellStyle name="SAPBEXformats 3 2 2 8 3" xfId="31658"/>
    <cellStyle name="SAPBEXformats 3 2 2 9" xfId="16133"/>
    <cellStyle name="SAPBEXformats 3 2 3" xfId="1820"/>
    <cellStyle name="SAPBEXformats 3 2 3 2" xfId="11508"/>
    <cellStyle name="SAPBEXformats 3 2 3 2 2" xfId="21903"/>
    <cellStyle name="SAPBEXformats 3 2 3 2 3" xfId="32236"/>
    <cellStyle name="SAPBEXformats 3 2 3 3" xfId="6316"/>
    <cellStyle name="SAPBEXformats 3 2 3 4" xfId="16711"/>
    <cellStyle name="SAPBEXformats 3 2 3 5" xfId="27044"/>
    <cellStyle name="SAPBEXformats 3 2 4" xfId="2356"/>
    <cellStyle name="SAPBEXformats 3 2 4 2" xfId="12044"/>
    <cellStyle name="SAPBEXformats 3 2 4 2 2" xfId="22439"/>
    <cellStyle name="SAPBEXformats 3 2 4 2 3" xfId="32772"/>
    <cellStyle name="SAPBEXformats 3 2 4 3" xfId="6852"/>
    <cellStyle name="SAPBEXformats 3 2 4 4" xfId="17247"/>
    <cellStyle name="SAPBEXformats 3 2 4 5" xfId="27580"/>
    <cellStyle name="SAPBEXformats 3 2 5" xfId="3141"/>
    <cellStyle name="SAPBEXformats 3 2 5 2" xfId="12829"/>
    <cellStyle name="SAPBEXformats 3 2 5 2 2" xfId="23224"/>
    <cellStyle name="SAPBEXformats 3 2 5 2 3" xfId="33557"/>
    <cellStyle name="SAPBEXformats 3 2 5 3" xfId="7637"/>
    <cellStyle name="SAPBEXformats 3 2 5 4" xfId="18032"/>
    <cellStyle name="SAPBEXformats 3 2 5 5" xfId="28365"/>
    <cellStyle name="SAPBEXformats 3 2 6" xfId="3871"/>
    <cellStyle name="SAPBEXformats 3 2 6 2" xfId="13559"/>
    <cellStyle name="SAPBEXformats 3 2 6 2 2" xfId="23954"/>
    <cellStyle name="SAPBEXformats 3 2 6 2 3" xfId="34287"/>
    <cellStyle name="SAPBEXformats 3 2 6 3" xfId="8367"/>
    <cellStyle name="SAPBEXformats 3 2 6 4" xfId="18762"/>
    <cellStyle name="SAPBEXformats 3 2 6 5" xfId="29095"/>
    <cellStyle name="SAPBEXformats 3 2 7" xfId="4482"/>
    <cellStyle name="SAPBEXformats 3 2 7 2" xfId="14170"/>
    <cellStyle name="SAPBEXformats 3 2 7 2 2" xfId="24565"/>
    <cellStyle name="SAPBEXformats 3 2 7 2 3" xfId="34898"/>
    <cellStyle name="SAPBEXformats 3 2 7 3" xfId="8978"/>
    <cellStyle name="SAPBEXformats 3 2 7 4" xfId="19373"/>
    <cellStyle name="SAPBEXformats 3 2 7 5" xfId="29706"/>
    <cellStyle name="SAPBEXformats 3 2 8" xfId="5200"/>
    <cellStyle name="SAPBEXformats 3 2 8 2" xfId="14888"/>
    <cellStyle name="SAPBEXformats 3 2 8 2 2" xfId="25283"/>
    <cellStyle name="SAPBEXformats 3 2 8 2 3" xfId="35616"/>
    <cellStyle name="SAPBEXformats 3 2 8 3" xfId="9696"/>
    <cellStyle name="SAPBEXformats 3 2 8 4" xfId="20091"/>
    <cellStyle name="SAPBEXformats 3 2 8 5" xfId="30424"/>
    <cellStyle name="SAPBEXformats 3 2 9" xfId="10518"/>
    <cellStyle name="SAPBEXformats 3 2 9 2" xfId="20913"/>
    <cellStyle name="SAPBEXformats 3 2 9 3" xfId="31246"/>
    <cellStyle name="SAPBEXformats 3 3" xfId="918"/>
    <cellStyle name="SAPBEXformats 3 3 10" xfId="26150"/>
    <cellStyle name="SAPBEXformats 3 3 2" xfId="1904"/>
    <cellStyle name="SAPBEXformats 3 3 2 2" xfId="11592"/>
    <cellStyle name="SAPBEXformats 3 3 2 2 2" xfId="21987"/>
    <cellStyle name="SAPBEXformats 3 3 2 2 3" xfId="32320"/>
    <cellStyle name="SAPBEXformats 3 3 2 3" xfId="6400"/>
    <cellStyle name="SAPBEXformats 3 3 2 4" xfId="16795"/>
    <cellStyle name="SAPBEXformats 3 3 2 5" xfId="27128"/>
    <cellStyle name="SAPBEXformats 3 3 3" xfId="2444"/>
    <cellStyle name="SAPBEXformats 3 3 3 2" xfId="12132"/>
    <cellStyle name="SAPBEXformats 3 3 3 2 2" xfId="22527"/>
    <cellStyle name="SAPBEXformats 3 3 3 2 3" xfId="32860"/>
    <cellStyle name="SAPBEXformats 3 3 3 3" xfId="6940"/>
    <cellStyle name="SAPBEXformats 3 3 3 4" xfId="17335"/>
    <cellStyle name="SAPBEXformats 3 3 3 5" xfId="27668"/>
    <cellStyle name="SAPBEXformats 3 3 4" xfId="3229"/>
    <cellStyle name="SAPBEXformats 3 3 4 2" xfId="12917"/>
    <cellStyle name="SAPBEXformats 3 3 4 2 2" xfId="23312"/>
    <cellStyle name="SAPBEXformats 3 3 4 2 3" xfId="33645"/>
    <cellStyle name="SAPBEXformats 3 3 4 3" xfId="7725"/>
    <cellStyle name="SAPBEXformats 3 3 4 4" xfId="18120"/>
    <cellStyle name="SAPBEXformats 3 3 4 5" xfId="28453"/>
    <cellStyle name="SAPBEXformats 3 3 5" xfId="3959"/>
    <cellStyle name="SAPBEXformats 3 3 5 2" xfId="13647"/>
    <cellStyle name="SAPBEXformats 3 3 5 2 2" xfId="24042"/>
    <cellStyle name="SAPBEXformats 3 3 5 2 3" xfId="34375"/>
    <cellStyle name="SAPBEXformats 3 3 5 3" xfId="8455"/>
    <cellStyle name="SAPBEXformats 3 3 5 4" xfId="18850"/>
    <cellStyle name="SAPBEXformats 3 3 5 5" xfId="29183"/>
    <cellStyle name="SAPBEXformats 3 3 6" xfId="4570"/>
    <cellStyle name="SAPBEXformats 3 3 6 2" xfId="14258"/>
    <cellStyle name="SAPBEXformats 3 3 6 2 2" xfId="24653"/>
    <cellStyle name="SAPBEXformats 3 3 6 2 3" xfId="34986"/>
    <cellStyle name="SAPBEXformats 3 3 6 3" xfId="9066"/>
    <cellStyle name="SAPBEXformats 3 3 6 4" xfId="19461"/>
    <cellStyle name="SAPBEXformats 3 3 6 5" xfId="29794"/>
    <cellStyle name="SAPBEXformats 3 3 7" xfId="5288"/>
    <cellStyle name="SAPBEXformats 3 3 7 2" xfId="14976"/>
    <cellStyle name="SAPBEXformats 3 3 7 2 2" xfId="25371"/>
    <cellStyle name="SAPBEXformats 3 3 7 2 3" xfId="35704"/>
    <cellStyle name="SAPBEXformats 3 3 7 3" xfId="9784"/>
    <cellStyle name="SAPBEXformats 3 3 7 4" xfId="20179"/>
    <cellStyle name="SAPBEXformats 3 3 7 5" xfId="30512"/>
    <cellStyle name="SAPBEXformats 3 3 8" xfId="10606"/>
    <cellStyle name="SAPBEXformats 3 3 8 2" xfId="21001"/>
    <cellStyle name="SAPBEXformats 3 3 8 3" xfId="31334"/>
    <cellStyle name="SAPBEXformats 3 3 9" xfId="15811"/>
    <cellStyle name="SAPBEXformats 3 4" xfId="1592"/>
    <cellStyle name="SAPBEXformats 3 4 2" xfId="11280"/>
    <cellStyle name="SAPBEXformats 3 4 2 2" xfId="21675"/>
    <cellStyle name="SAPBEXformats 3 4 2 3" xfId="32008"/>
    <cellStyle name="SAPBEXformats 3 4 3" xfId="6088"/>
    <cellStyle name="SAPBEXformats 3 4 4" xfId="16483"/>
    <cellStyle name="SAPBEXformats 3 4 5" xfId="26816"/>
    <cellStyle name="SAPBEXformats 3 5" xfId="1415"/>
    <cellStyle name="SAPBEXformats 3 5 2" xfId="11103"/>
    <cellStyle name="SAPBEXformats 3 5 2 2" xfId="21498"/>
    <cellStyle name="SAPBEXformats 3 5 2 3" xfId="31831"/>
    <cellStyle name="SAPBEXformats 3 5 3" xfId="5911"/>
    <cellStyle name="SAPBEXformats 3 5 4" xfId="16306"/>
    <cellStyle name="SAPBEXformats 3 5 5" xfId="26639"/>
    <cellStyle name="SAPBEXformats 3 6" xfId="2895"/>
    <cellStyle name="SAPBEXformats 3 6 2" xfId="12583"/>
    <cellStyle name="SAPBEXformats 3 6 2 2" xfId="22978"/>
    <cellStyle name="SAPBEXformats 3 6 2 3" xfId="33311"/>
    <cellStyle name="SAPBEXformats 3 6 3" xfId="7391"/>
    <cellStyle name="SAPBEXformats 3 6 4" xfId="17786"/>
    <cellStyle name="SAPBEXformats 3 6 5" xfId="28119"/>
    <cellStyle name="SAPBEXformats 3 7" xfId="3629"/>
    <cellStyle name="SAPBEXformats 3 7 2" xfId="13317"/>
    <cellStyle name="SAPBEXformats 3 7 2 2" xfId="23712"/>
    <cellStyle name="SAPBEXformats 3 7 2 3" xfId="34045"/>
    <cellStyle name="SAPBEXformats 3 7 3" xfId="8125"/>
    <cellStyle name="SAPBEXformats 3 7 4" xfId="18520"/>
    <cellStyle name="SAPBEXformats 3 7 5" xfId="28853"/>
    <cellStyle name="SAPBEXformats 3 8" xfId="1980"/>
    <cellStyle name="SAPBEXformats 3 8 2" xfId="11668"/>
    <cellStyle name="SAPBEXformats 3 8 2 2" xfId="22063"/>
    <cellStyle name="SAPBEXformats 3 8 2 3" xfId="32396"/>
    <cellStyle name="SAPBEXformats 3 8 3" xfId="6476"/>
    <cellStyle name="SAPBEXformats 3 8 4" xfId="16871"/>
    <cellStyle name="SAPBEXformats 3 8 5" xfId="27204"/>
    <cellStyle name="SAPBEXformats 3 9" xfId="1533"/>
    <cellStyle name="SAPBEXformats 3 9 2" xfId="11221"/>
    <cellStyle name="SAPBEXformats 3 9 2 2" xfId="21616"/>
    <cellStyle name="SAPBEXformats 3 9 2 3" xfId="31949"/>
    <cellStyle name="SAPBEXformats 3 9 3" xfId="6029"/>
    <cellStyle name="SAPBEXformats 3 9 4" xfId="16424"/>
    <cellStyle name="SAPBEXformats 3 9 5" xfId="26757"/>
    <cellStyle name="SAPBEXformats 4" xfId="676"/>
    <cellStyle name="SAPBEXformats 4 10" xfId="15571"/>
    <cellStyle name="SAPBEXformats 4 11" xfId="25918"/>
    <cellStyle name="SAPBEXformats 4 2" xfId="1093"/>
    <cellStyle name="SAPBEXformats 4 2 10" xfId="26319"/>
    <cellStyle name="SAPBEXformats 4 2 2" xfId="2000"/>
    <cellStyle name="SAPBEXformats 4 2 2 2" xfId="11688"/>
    <cellStyle name="SAPBEXformats 4 2 2 2 2" xfId="22083"/>
    <cellStyle name="SAPBEXformats 4 2 2 2 3" xfId="32416"/>
    <cellStyle name="SAPBEXformats 4 2 2 3" xfId="6496"/>
    <cellStyle name="SAPBEXformats 4 2 2 4" xfId="16891"/>
    <cellStyle name="SAPBEXformats 4 2 2 5" xfId="27224"/>
    <cellStyle name="SAPBEXformats 4 2 3" xfId="2617"/>
    <cellStyle name="SAPBEXformats 4 2 3 2" xfId="12305"/>
    <cellStyle name="SAPBEXformats 4 2 3 2 2" xfId="22700"/>
    <cellStyle name="SAPBEXformats 4 2 3 2 3" xfId="33033"/>
    <cellStyle name="SAPBEXformats 4 2 3 3" xfId="7113"/>
    <cellStyle name="SAPBEXformats 4 2 3 4" xfId="17508"/>
    <cellStyle name="SAPBEXformats 4 2 3 5" xfId="27841"/>
    <cellStyle name="SAPBEXformats 4 2 4" xfId="3404"/>
    <cellStyle name="SAPBEXformats 4 2 4 2" xfId="13092"/>
    <cellStyle name="SAPBEXformats 4 2 4 2 2" xfId="23487"/>
    <cellStyle name="SAPBEXformats 4 2 4 2 3" xfId="33820"/>
    <cellStyle name="SAPBEXformats 4 2 4 3" xfId="7900"/>
    <cellStyle name="SAPBEXformats 4 2 4 4" xfId="18295"/>
    <cellStyle name="SAPBEXformats 4 2 4 5" xfId="28628"/>
    <cellStyle name="SAPBEXformats 4 2 5" xfId="4092"/>
    <cellStyle name="SAPBEXformats 4 2 5 2" xfId="13780"/>
    <cellStyle name="SAPBEXformats 4 2 5 2 2" xfId="24175"/>
    <cellStyle name="SAPBEXformats 4 2 5 2 3" xfId="34508"/>
    <cellStyle name="SAPBEXformats 4 2 5 3" xfId="8588"/>
    <cellStyle name="SAPBEXformats 4 2 5 4" xfId="18983"/>
    <cellStyle name="SAPBEXformats 4 2 5 5" xfId="29316"/>
    <cellStyle name="SAPBEXformats 4 2 6" xfId="4736"/>
    <cellStyle name="SAPBEXformats 4 2 6 2" xfId="14424"/>
    <cellStyle name="SAPBEXformats 4 2 6 2 2" xfId="24819"/>
    <cellStyle name="SAPBEXformats 4 2 6 2 3" xfId="35152"/>
    <cellStyle name="SAPBEXformats 4 2 6 3" xfId="9232"/>
    <cellStyle name="SAPBEXformats 4 2 6 4" xfId="19627"/>
    <cellStyle name="SAPBEXformats 4 2 6 5" xfId="29960"/>
    <cellStyle name="SAPBEXformats 4 2 7" xfId="5455"/>
    <cellStyle name="SAPBEXformats 4 2 7 2" xfId="15143"/>
    <cellStyle name="SAPBEXformats 4 2 7 2 2" xfId="25538"/>
    <cellStyle name="SAPBEXformats 4 2 7 2 3" xfId="35871"/>
    <cellStyle name="SAPBEXformats 4 2 7 3" xfId="9951"/>
    <cellStyle name="SAPBEXformats 4 2 7 4" xfId="20346"/>
    <cellStyle name="SAPBEXformats 4 2 7 5" xfId="30679"/>
    <cellStyle name="SAPBEXformats 4 2 8" xfId="10781"/>
    <cellStyle name="SAPBEXformats 4 2 8 2" xfId="21176"/>
    <cellStyle name="SAPBEXformats 4 2 8 3" xfId="31509"/>
    <cellStyle name="SAPBEXformats 4 2 9" xfId="15985"/>
    <cellStyle name="SAPBEXformats 4 3" xfId="1674"/>
    <cellStyle name="SAPBEXformats 4 3 2" xfId="11362"/>
    <cellStyle name="SAPBEXformats 4 3 2 2" xfId="21757"/>
    <cellStyle name="SAPBEXformats 4 3 2 3" xfId="32090"/>
    <cellStyle name="SAPBEXformats 4 3 3" xfId="6170"/>
    <cellStyle name="SAPBEXformats 4 3 4" xfId="16565"/>
    <cellStyle name="SAPBEXformats 4 3 5" xfId="26898"/>
    <cellStyle name="SAPBEXformats 4 4" xfId="1325"/>
    <cellStyle name="SAPBEXformats 4 4 2" xfId="11013"/>
    <cellStyle name="SAPBEXformats 4 4 2 2" xfId="21408"/>
    <cellStyle name="SAPBEXformats 4 4 2 3" xfId="31741"/>
    <cellStyle name="SAPBEXformats 4 4 3" xfId="5821"/>
    <cellStyle name="SAPBEXformats 4 4 4" xfId="16216"/>
    <cellStyle name="SAPBEXformats 4 4 5" xfId="26549"/>
    <cellStyle name="SAPBEXformats 4 5" xfId="2987"/>
    <cellStyle name="SAPBEXformats 4 5 2" xfId="12675"/>
    <cellStyle name="SAPBEXformats 4 5 2 2" xfId="23070"/>
    <cellStyle name="SAPBEXformats 4 5 2 3" xfId="33403"/>
    <cellStyle name="SAPBEXformats 4 5 3" xfId="7483"/>
    <cellStyle name="SAPBEXformats 4 5 4" xfId="17878"/>
    <cellStyle name="SAPBEXformats 4 5 5" xfId="28211"/>
    <cellStyle name="SAPBEXformats 4 6" xfId="3719"/>
    <cellStyle name="SAPBEXformats 4 6 2" xfId="13407"/>
    <cellStyle name="SAPBEXformats 4 6 2 2" xfId="23802"/>
    <cellStyle name="SAPBEXformats 4 6 2 3" xfId="34135"/>
    <cellStyle name="SAPBEXformats 4 6 3" xfId="8215"/>
    <cellStyle name="SAPBEXformats 4 6 4" xfId="18610"/>
    <cellStyle name="SAPBEXformats 4 6 5" xfId="28943"/>
    <cellStyle name="SAPBEXformats 4 7" xfId="4330"/>
    <cellStyle name="SAPBEXformats 4 7 2" xfId="14018"/>
    <cellStyle name="SAPBEXformats 4 7 2 2" xfId="24413"/>
    <cellStyle name="SAPBEXformats 4 7 2 3" xfId="34746"/>
    <cellStyle name="SAPBEXformats 4 7 3" xfId="8826"/>
    <cellStyle name="SAPBEXformats 4 7 4" xfId="19221"/>
    <cellStyle name="SAPBEXformats 4 7 5" xfId="29554"/>
    <cellStyle name="SAPBEXformats 4 8" xfId="5046"/>
    <cellStyle name="SAPBEXformats 4 8 2" xfId="14734"/>
    <cellStyle name="SAPBEXformats 4 8 2 2" xfId="25129"/>
    <cellStyle name="SAPBEXformats 4 8 2 3" xfId="35462"/>
    <cellStyle name="SAPBEXformats 4 8 3" xfId="9542"/>
    <cellStyle name="SAPBEXformats 4 8 4" xfId="19937"/>
    <cellStyle name="SAPBEXformats 4 8 5" xfId="30270"/>
    <cellStyle name="SAPBEXformats 4 9" xfId="10364"/>
    <cellStyle name="SAPBEXformats 4 9 2" xfId="20759"/>
    <cellStyle name="SAPBEXformats 4 9 3" xfId="31092"/>
    <cellStyle name="SAPBEXformats 5" xfId="793"/>
    <cellStyle name="SAPBEXformats 5 10" xfId="15687"/>
    <cellStyle name="SAPBEXformats 5 11" xfId="26033"/>
    <cellStyle name="SAPBEXformats 5 2" xfId="1208"/>
    <cellStyle name="SAPBEXformats 5 2 10" xfId="26434"/>
    <cellStyle name="SAPBEXformats 5 2 2" xfId="2114"/>
    <cellStyle name="SAPBEXformats 5 2 2 2" xfId="11802"/>
    <cellStyle name="SAPBEXformats 5 2 2 2 2" xfId="22197"/>
    <cellStyle name="SAPBEXformats 5 2 2 2 3" xfId="32530"/>
    <cellStyle name="SAPBEXformats 5 2 2 3" xfId="6610"/>
    <cellStyle name="SAPBEXformats 5 2 2 4" xfId="17005"/>
    <cellStyle name="SAPBEXformats 5 2 2 5" xfId="27338"/>
    <cellStyle name="SAPBEXformats 5 2 3" xfId="2731"/>
    <cellStyle name="SAPBEXformats 5 2 3 2" xfId="12419"/>
    <cellStyle name="SAPBEXformats 5 2 3 2 2" xfId="22814"/>
    <cellStyle name="SAPBEXformats 5 2 3 2 3" xfId="33147"/>
    <cellStyle name="SAPBEXformats 5 2 3 3" xfId="7227"/>
    <cellStyle name="SAPBEXformats 5 2 3 4" xfId="17622"/>
    <cellStyle name="SAPBEXformats 5 2 3 5" xfId="27955"/>
    <cellStyle name="SAPBEXformats 5 2 4" xfId="3519"/>
    <cellStyle name="SAPBEXformats 5 2 4 2" xfId="13207"/>
    <cellStyle name="SAPBEXformats 5 2 4 2 2" xfId="23602"/>
    <cellStyle name="SAPBEXformats 5 2 4 2 3" xfId="33935"/>
    <cellStyle name="SAPBEXformats 5 2 4 3" xfId="8015"/>
    <cellStyle name="SAPBEXformats 5 2 4 4" xfId="18410"/>
    <cellStyle name="SAPBEXformats 5 2 4 5" xfId="28743"/>
    <cellStyle name="SAPBEXformats 5 2 5" xfId="4206"/>
    <cellStyle name="SAPBEXformats 5 2 5 2" xfId="13894"/>
    <cellStyle name="SAPBEXformats 5 2 5 2 2" xfId="24289"/>
    <cellStyle name="SAPBEXformats 5 2 5 2 3" xfId="34622"/>
    <cellStyle name="SAPBEXformats 5 2 5 3" xfId="8702"/>
    <cellStyle name="SAPBEXformats 5 2 5 4" xfId="19097"/>
    <cellStyle name="SAPBEXformats 5 2 5 5" xfId="29430"/>
    <cellStyle name="SAPBEXformats 5 2 6" xfId="4850"/>
    <cellStyle name="SAPBEXformats 5 2 6 2" xfId="14538"/>
    <cellStyle name="SAPBEXformats 5 2 6 2 2" xfId="24933"/>
    <cellStyle name="SAPBEXformats 5 2 6 2 3" xfId="35266"/>
    <cellStyle name="SAPBEXformats 5 2 6 3" xfId="9346"/>
    <cellStyle name="SAPBEXformats 5 2 6 4" xfId="19741"/>
    <cellStyle name="SAPBEXformats 5 2 6 5" xfId="30074"/>
    <cellStyle name="SAPBEXformats 5 2 7" xfId="5570"/>
    <cellStyle name="SAPBEXformats 5 2 7 2" xfId="15258"/>
    <cellStyle name="SAPBEXformats 5 2 7 2 2" xfId="25653"/>
    <cellStyle name="SAPBEXformats 5 2 7 2 3" xfId="35986"/>
    <cellStyle name="SAPBEXformats 5 2 7 3" xfId="10066"/>
    <cellStyle name="SAPBEXformats 5 2 7 4" xfId="20461"/>
    <cellStyle name="SAPBEXformats 5 2 7 5" xfId="30794"/>
    <cellStyle name="SAPBEXformats 5 2 8" xfId="10896"/>
    <cellStyle name="SAPBEXformats 5 2 8 2" xfId="21291"/>
    <cellStyle name="SAPBEXformats 5 2 8 3" xfId="31624"/>
    <cellStyle name="SAPBEXformats 5 2 9" xfId="16099"/>
    <cellStyle name="SAPBEXformats 5 3" xfId="1788"/>
    <cellStyle name="SAPBEXformats 5 3 2" xfId="11476"/>
    <cellStyle name="SAPBEXformats 5 3 2 2" xfId="21871"/>
    <cellStyle name="SAPBEXformats 5 3 2 3" xfId="32204"/>
    <cellStyle name="SAPBEXformats 5 3 3" xfId="6284"/>
    <cellStyle name="SAPBEXformats 5 3 4" xfId="16679"/>
    <cellStyle name="SAPBEXformats 5 3 5" xfId="27012"/>
    <cellStyle name="SAPBEXformats 5 4" xfId="2320"/>
    <cellStyle name="SAPBEXformats 5 4 2" xfId="12008"/>
    <cellStyle name="SAPBEXformats 5 4 2 2" xfId="22403"/>
    <cellStyle name="SAPBEXformats 5 4 2 3" xfId="32736"/>
    <cellStyle name="SAPBEXformats 5 4 3" xfId="6816"/>
    <cellStyle name="SAPBEXformats 5 4 4" xfId="17211"/>
    <cellStyle name="SAPBEXformats 5 4 5" xfId="27544"/>
    <cellStyle name="SAPBEXformats 5 5" xfId="3104"/>
    <cellStyle name="SAPBEXformats 5 5 2" xfId="12792"/>
    <cellStyle name="SAPBEXformats 5 5 2 2" xfId="23187"/>
    <cellStyle name="SAPBEXformats 5 5 2 3" xfId="33520"/>
    <cellStyle name="SAPBEXformats 5 5 3" xfId="7600"/>
    <cellStyle name="SAPBEXformats 5 5 4" xfId="17995"/>
    <cellStyle name="SAPBEXformats 5 5 5" xfId="28328"/>
    <cellStyle name="SAPBEXformats 5 6" xfId="3835"/>
    <cellStyle name="SAPBEXformats 5 6 2" xfId="13523"/>
    <cellStyle name="SAPBEXformats 5 6 2 2" xfId="23918"/>
    <cellStyle name="SAPBEXformats 5 6 2 3" xfId="34251"/>
    <cellStyle name="SAPBEXformats 5 6 3" xfId="8331"/>
    <cellStyle name="SAPBEXformats 5 6 4" xfId="18726"/>
    <cellStyle name="SAPBEXformats 5 6 5" xfId="29059"/>
    <cellStyle name="SAPBEXformats 5 7" xfId="4446"/>
    <cellStyle name="SAPBEXformats 5 7 2" xfId="14134"/>
    <cellStyle name="SAPBEXformats 5 7 2 2" xfId="24529"/>
    <cellStyle name="SAPBEXformats 5 7 2 3" xfId="34862"/>
    <cellStyle name="SAPBEXformats 5 7 3" xfId="8942"/>
    <cellStyle name="SAPBEXformats 5 7 4" xfId="19337"/>
    <cellStyle name="SAPBEXformats 5 7 5" xfId="29670"/>
    <cellStyle name="SAPBEXformats 5 8" xfId="5163"/>
    <cellStyle name="SAPBEXformats 5 8 2" xfId="14851"/>
    <cellStyle name="SAPBEXformats 5 8 2 2" xfId="25246"/>
    <cellStyle name="SAPBEXformats 5 8 2 3" xfId="35579"/>
    <cellStyle name="SAPBEXformats 5 8 3" xfId="9659"/>
    <cellStyle name="SAPBEXformats 5 8 4" xfId="20054"/>
    <cellStyle name="SAPBEXformats 5 8 5" xfId="30387"/>
    <cellStyle name="SAPBEXformats 5 9" xfId="10481"/>
    <cellStyle name="SAPBEXformats 5 9 2" xfId="20876"/>
    <cellStyle name="SAPBEXformats 5 9 3" xfId="31209"/>
    <cellStyle name="SAPBEXformats 6" xfId="1047"/>
    <cellStyle name="SAPBEXformats 6 2" xfId="2573"/>
    <cellStyle name="SAPBEXformats 6 2 2" xfId="12261"/>
    <cellStyle name="SAPBEXformats 6 2 2 2" xfId="22656"/>
    <cellStyle name="SAPBEXformats 6 2 2 3" xfId="32989"/>
    <cellStyle name="SAPBEXformats 6 2 3" xfId="7069"/>
    <cellStyle name="SAPBEXformats 6 2 4" xfId="17464"/>
    <cellStyle name="SAPBEXformats 6 2 5" xfId="27797"/>
    <cellStyle name="SAPBEXformats 6 3" xfId="3358"/>
    <cellStyle name="SAPBEXformats 6 3 2" xfId="13046"/>
    <cellStyle name="SAPBEXformats 6 3 2 2" xfId="23441"/>
    <cellStyle name="SAPBEXformats 6 3 2 3" xfId="33774"/>
    <cellStyle name="SAPBEXformats 6 3 3" xfId="7854"/>
    <cellStyle name="SAPBEXformats 6 3 4" xfId="18249"/>
    <cellStyle name="SAPBEXformats 6 3 5" xfId="28582"/>
    <cellStyle name="SAPBEXformats 6 4" xfId="4699"/>
    <cellStyle name="SAPBEXformats 6 4 2" xfId="14387"/>
    <cellStyle name="SAPBEXformats 6 4 2 2" xfId="24782"/>
    <cellStyle name="SAPBEXformats 6 4 2 3" xfId="35115"/>
    <cellStyle name="SAPBEXformats 6 4 3" xfId="9195"/>
    <cellStyle name="SAPBEXformats 6 4 4" xfId="19590"/>
    <cellStyle name="SAPBEXformats 6 4 5" xfId="29923"/>
    <cellStyle name="SAPBEXformats 6 5" xfId="5417"/>
    <cellStyle name="SAPBEXformats 6 5 2" xfId="15105"/>
    <cellStyle name="SAPBEXformats 6 5 2 2" xfId="25500"/>
    <cellStyle name="SAPBEXformats 6 5 2 3" xfId="35833"/>
    <cellStyle name="SAPBEXformats 6 5 3" xfId="9913"/>
    <cellStyle name="SAPBEXformats 6 5 4" xfId="20308"/>
    <cellStyle name="SAPBEXformats 6 5 5" xfId="30641"/>
    <cellStyle name="SAPBEXformats 6 6" xfId="10735"/>
    <cellStyle name="SAPBEXformats 6 6 2" xfId="21130"/>
    <cellStyle name="SAPBEXformats 6 6 3" xfId="31463"/>
    <cellStyle name="SAPBEXformats 6 7" xfId="5785"/>
    <cellStyle name="SAPBEXformats 6 8" xfId="15940"/>
    <cellStyle name="SAPBEXformats 6 9" xfId="26279"/>
    <cellStyle name="SAPBEXformats 7" xfId="1508"/>
    <cellStyle name="SAPBEXformats 7 2" xfId="11196"/>
    <cellStyle name="SAPBEXformats 7 2 2" xfId="21591"/>
    <cellStyle name="SAPBEXformats 7 2 3" xfId="31924"/>
    <cellStyle name="SAPBEXformats 7 3" xfId="6004"/>
    <cellStyle name="SAPBEXformats 7 4" xfId="16399"/>
    <cellStyle name="SAPBEXformats 7 5" xfId="26732"/>
    <cellStyle name="SAPBEXformats 8" xfId="1556"/>
    <cellStyle name="SAPBEXformats 8 2" xfId="11244"/>
    <cellStyle name="SAPBEXformats 8 2 2" xfId="21639"/>
    <cellStyle name="SAPBEXformats 8 2 3" xfId="31972"/>
    <cellStyle name="SAPBEXformats 8 3" xfId="6052"/>
    <cellStyle name="SAPBEXformats 8 4" xfId="16447"/>
    <cellStyle name="SAPBEXformats 8 5" xfId="26780"/>
    <cellStyle name="SAPBEXformats 9" xfId="10185"/>
    <cellStyle name="SAPBEXformats 9 2" xfId="20580"/>
    <cellStyle name="SAPBEXformats 9 3" xfId="30913"/>
    <cellStyle name="SAPBEXheaderItem" xfId="483"/>
    <cellStyle name="SAPBEXheaderItem 2" xfId="484"/>
    <cellStyle name="SAPBEXheaderText" xfId="485"/>
    <cellStyle name="SAPBEXheaderText 2" xfId="486"/>
    <cellStyle name="SAPBEXHLevel0" xfId="487"/>
    <cellStyle name="SAPBEXHLevel0 10" xfId="10186"/>
    <cellStyle name="SAPBEXHLevel0 10 2" xfId="20581"/>
    <cellStyle name="SAPBEXHLevel0 10 3" xfId="30914"/>
    <cellStyle name="SAPBEXHLevel0 11" xfId="15404"/>
    <cellStyle name="SAPBEXHLevel0 12" xfId="15375"/>
    <cellStyle name="SAPBEXHLevel0 2" xfId="488"/>
    <cellStyle name="SAPBEXHLevel0 2 10" xfId="15405"/>
    <cellStyle name="SAPBEXHLevel0 2 11" xfId="15374"/>
    <cellStyle name="SAPBEXHLevel0 2 2" xfId="543"/>
    <cellStyle name="SAPBEXHLevel0 2 2 10" xfId="25791"/>
    <cellStyle name="SAPBEXHLevel0 2 2 2" xfId="625"/>
    <cellStyle name="SAPBEXHLevel0 2 2 2 10" xfId="10313"/>
    <cellStyle name="SAPBEXHLevel0 2 2 2 10 2" xfId="20708"/>
    <cellStyle name="SAPBEXHLevel0 2 2 2 10 3" xfId="31041"/>
    <cellStyle name="SAPBEXHLevel0 2 2 2 11" xfId="15522"/>
    <cellStyle name="SAPBEXHLevel0 2 2 2 12" xfId="25873"/>
    <cellStyle name="SAPBEXHLevel0 2 2 2 2" xfId="871"/>
    <cellStyle name="SAPBEXHLevel0 2 2 2 2 10" xfId="15764"/>
    <cellStyle name="SAPBEXHLevel0 2 2 2 2 11" xfId="26107"/>
    <cellStyle name="SAPBEXHLevel0 2 2 2 2 2" xfId="1283"/>
    <cellStyle name="SAPBEXHLevel0 2 2 2 2 2 10" xfId="26507"/>
    <cellStyle name="SAPBEXHLevel0 2 2 2 2 2 2" xfId="2187"/>
    <cellStyle name="SAPBEXHLevel0 2 2 2 2 2 2 2" xfId="11875"/>
    <cellStyle name="SAPBEXHLevel0 2 2 2 2 2 2 2 2" xfId="22270"/>
    <cellStyle name="SAPBEXHLevel0 2 2 2 2 2 2 2 3" xfId="32603"/>
    <cellStyle name="SAPBEXHLevel0 2 2 2 2 2 2 3" xfId="6683"/>
    <cellStyle name="SAPBEXHLevel0 2 2 2 2 2 2 4" xfId="17078"/>
    <cellStyle name="SAPBEXHLevel0 2 2 2 2 2 2 5" xfId="27411"/>
    <cellStyle name="SAPBEXHLevel0 2 2 2 2 2 3" xfId="2806"/>
    <cellStyle name="SAPBEXHLevel0 2 2 2 2 2 3 2" xfId="12494"/>
    <cellStyle name="SAPBEXHLevel0 2 2 2 2 2 3 2 2" xfId="22889"/>
    <cellStyle name="SAPBEXHLevel0 2 2 2 2 2 3 2 3" xfId="33222"/>
    <cellStyle name="SAPBEXHLevel0 2 2 2 2 2 3 3" xfId="7302"/>
    <cellStyle name="SAPBEXHLevel0 2 2 2 2 2 3 4" xfId="17697"/>
    <cellStyle name="SAPBEXHLevel0 2 2 2 2 2 3 5" xfId="28030"/>
    <cellStyle name="SAPBEXHLevel0 2 2 2 2 2 4" xfId="3594"/>
    <cellStyle name="SAPBEXHLevel0 2 2 2 2 2 4 2" xfId="13282"/>
    <cellStyle name="SAPBEXHLevel0 2 2 2 2 2 4 2 2" xfId="23677"/>
    <cellStyle name="SAPBEXHLevel0 2 2 2 2 2 4 2 3" xfId="34010"/>
    <cellStyle name="SAPBEXHLevel0 2 2 2 2 2 4 3" xfId="8090"/>
    <cellStyle name="SAPBEXHLevel0 2 2 2 2 2 4 4" xfId="18485"/>
    <cellStyle name="SAPBEXHLevel0 2 2 2 2 2 4 5" xfId="28818"/>
    <cellStyle name="SAPBEXHLevel0 2 2 2 2 2 5" xfId="4281"/>
    <cellStyle name="SAPBEXHLevel0 2 2 2 2 2 5 2" xfId="13969"/>
    <cellStyle name="SAPBEXHLevel0 2 2 2 2 2 5 2 2" xfId="24364"/>
    <cellStyle name="SAPBEXHLevel0 2 2 2 2 2 5 2 3" xfId="34697"/>
    <cellStyle name="SAPBEXHLevel0 2 2 2 2 2 5 3" xfId="8777"/>
    <cellStyle name="SAPBEXHLevel0 2 2 2 2 2 5 4" xfId="19172"/>
    <cellStyle name="SAPBEXHLevel0 2 2 2 2 2 5 5" xfId="29505"/>
    <cellStyle name="SAPBEXHLevel0 2 2 2 2 2 6" xfId="4925"/>
    <cellStyle name="SAPBEXHLevel0 2 2 2 2 2 6 2" xfId="14613"/>
    <cellStyle name="SAPBEXHLevel0 2 2 2 2 2 6 2 2" xfId="25008"/>
    <cellStyle name="SAPBEXHLevel0 2 2 2 2 2 6 2 3" xfId="35341"/>
    <cellStyle name="SAPBEXHLevel0 2 2 2 2 2 6 3" xfId="9421"/>
    <cellStyle name="SAPBEXHLevel0 2 2 2 2 2 6 4" xfId="19816"/>
    <cellStyle name="SAPBEXHLevel0 2 2 2 2 2 6 5" xfId="30149"/>
    <cellStyle name="SAPBEXHLevel0 2 2 2 2 2 7" xfId="5645"/>
    <cellStyle name="SAPBEXHLevel0 2 2 2 2 2 7 2" xfId="15333"/>
    <cellStyle name="SAPBEXHLevel0 2 2 2 2 2 7 2 2" xfId="25728"/>
    <cellStyle name="SAPBEXHLevel0 2 2 2 2 2 7 2 3" xfId="36061"/>
    <cellStyle name="SAPBEXHLevel0 2 2 2 2 2 7 3" xfId="10141"/>
    <cellStyle name="SAPBEXHLevel0 2 2 2 2 2 7 4" xfId="20536"/>
    <cellStyle name="SAPBEXHLevel0 2 2 2 2 2 7 5" xfId="30869"/>
    <cellStyle name="SAPBEXHLevel0 2 2 2 2 2 8" xfId="10971"/>
    <cellStyle name="SAPBEXHLevel0 2 2 2 2 2 8 2" xfId="21366"/>
    <cellStyle name="SAPBEXHLevel0 2 2 2 2 2 8 3" xfId="31699"/>
    <cellStyle name="SAPBEXHLevel0 2 2 2 2 2 9" xfId="16174"/>
    <cellStyle name="SAPBEXHLevel0 2 2 2 2 3" xfId="1861"/>
    <cellStyle name="SAPBEXHLevel0 2 2 2 2 3 2" xfId="11549"/>
    <cellStyle name="SAPBEXHLevel0 2 2 2 2 3 2 2" xfId="21944"/>
    <cellStyle name="SAPBEXHLevel0 2 2 2 2 3 2 3" xfId="32277"/>
    <cellStyle name="SAPBEXHLevel0 2 2 2 2 3 3" xfId="6357"/>
    <cellStyle name="SAPBEXHLevel0 2 2 2 2 3 4" xfId="16752"/>
    <cellStyle name="SAPBEXHLevel0 2 2 2 2 3 5" xfId="27085"/>
    <cellStyle name="SAPBEXHLevel0 2 2 2 2 4" xfId="2397"/>
    <cellStyle name="SAPBEXHLevel0 2 2 2 2 4 2" xfId="12085"/>
    <cellStyle name="SAPBEXHLevel0 2 2 2 2 4 2 2" xfId="22480"/>
    <cellStyle name="SAPBEXHLevel0 2 2 2 2 4 2 3" xfId="32813"/>
    <cellStyle name="SAPBEXHLevel0 2 2 2 2 4 3" xfId="6893"/>
    <cellStyle name="SAPBEXHLevel0 2 2 2 2 4 4" xfId="17288"/>
    <cellStyle name="SAPBEXHLevel0 2 2 2 2 4 5" xfId="27621"/>
    <cellStyle name="SAPBEXHLevel0 2 2 2 2 5" xfId="3182"/>
    <cellStyle name="SAPBEXHLevel0 2 2 2 2 5 2" xfId="12870"/>
    <cellStyle name="SAPBEXHLevel0 2 2 2 2 5 2 2" xfId="23265"/>
    <cellStyle name="SAPBEXHLevel0 2 2 2 2 5 2 3" xfId="33598"/>
    <cellStyle name="SAPBEXHLevel0 2 2 2 2 5 3" xfId="7678"/>
    <cellStyle name="SAPBEXHLevel0 2 2 2 2 5 4" xfId="18073"/>
    <cellStyle name="SAPBEXHLevel0 2 2 2 2 5 5" xfId="28406"/>
    <cellStyle name="SAPBEXHLevel0 2 2 2 2 6" xfId="3912"/>
    <cellStyle name="SAPBEXHLevel0 2 2 2 2 6 2" xfId="13600"/>
    <cellStyle name="SAPBEXHLevel0 2 2 2 2 6 2 2" xfId="23995"/>
    <cellStyle name="SAPBEXHLevel0 2 2 2 2 6 2 3" xfId="34328"/>
    <cellStyle name="SAPBEXHLevel0 2 2 2 2 6 3" xfId="8408"/>
    <cellStyle name="SAPBEXHLevel0 2 2 2 2 6 4" xfId="18803"/>
    <cellStyle name="SAPBEXHLevel0 2 2 2 2 6 5" xfId="29136"/>
    <cellStyle name="SAPBEXHLevel0 2 2 2 2 7" xfId="4523"/>
    <cellStyle name="SAPBEXHLevel0 2 2 2 2 7 2" xfId="14211"/>
    <cellStyle name="SAPBEXHLevel0 2 2 2 2 7 2 2" xfId="24606"/>
    <cellStyle name="SAPBEXHLevel0 2 2 2 2 7 2 3" xfId="34939"/>
    <cellStyle name="SAPBEXHLevel0 2 2 2 2 7 3" xfId="9019"/>
    <cellStyle name="SAPBEXHLevel0 2 2 2 2 7 4" xfId="19414"/>
    <cellStyle name="SAPBEXHLevel0 2 2 2 2 7 5" xfId="29747"/>
    <cellStyle name="SAPBEXHLevel0 2 2 2 2 8" xfId="5241"/>
    <cellStyle name="SAPBEXHLevel0 2 2 2 2 8 2" xfId="14929"/>
    <cellStyle name="SAPBEXHLevel0 2 2 2 2 8 2 2" xfId="25324"/>
    <cellStyle name="SAPBEXHLevel0 2 2 2 2 8 2 3" xfId="35657"/>
    <cellStyle name="SAPBEXHLevel0 2 2 2 2 8 3" xfId="9737"/>
    <cellStyle name="SAPBEXHLevel0 2 2 2 2 8 4" xfId="20132"/>
    <cellStyle name="SAPBEXHLevel0 2 2 2 2 8 5" xfId="30465"/>
    <cellStyle name="SAPBEXHLevel0 2 2 2 2 9" xfId="10559"/>
    <cellStyle name="SAPBEXHLevel0 2 2 2 2 9 2" xfId="20954"/>
    <cellStyle name="SAPBEXHLevel0 2 2 2 2 9 3" xfId="31287"/>
    <cellStyle name="SAPBEXHLevel0 2 2 2 3" xfId="959"/>
    <cellStyle name="SAPBEXHLevel0 2 2 2 3 10" xfId="26191"/>
    <cellStyle name="SAPBEXHLevel0 2 2 2 3 2" xfId="1945"/>
    <cellStyle name="SAPBEXHLevel0 2 2 2 3 2 2" xfId="11633"/>
    <cellStyle name="SAPBEXHLevel0 2 2 2 3 2 2 2" xfId="22028"/>
    <cellStyle name="SAPBEXHLevel0 2 2 2 3 2 2 3" xfId="32361"/>
    <cellStyle name="SAPBEXHLevel0 2 2 2 3 2 3" xfId="6441"/>
    <cellStyle name="SAPBEXHLevel0 2 2 2 3 2 4" xfId="16836"/>
    <cellStyle name="SAPBEXHLevel0 2 2 2 3 2 5" xfId="27169"/>
    <cellStyle name="SAPBEXHLevel0 2 2 2 3 3" xfId="2485"/>
    <cellStyle name="SAPBEXHLevel0 2 2 2 3 3 2" xfId="12173"/>
    <cellStyle name="SAPBEXHLevel0 2 2 2 3 3 2 2" xfId="22568"/>
    <cellStyle name="SAPBEXHLevel0 2 2 2 3 3 2 3" xfId="32901"/>
    <cellStyle name="SAPBEXHLevel0 2 2 2 3 3 3" xfId="6981"/>
    <cellStyle name="SAPBEXHLevel0 2 2 2 3 3 4" xfId="17376"/>
    <cellStyle name="SAPBEXHLevel0 2 2 2 3 3 5" xfId="27709"/>
    <cellStyle name="SAPBEXHLevel0 2 2 2 3 4" xfId="3270"/>
    <cellStyle name="SAPBEXHLevel0 2 2 2 3 4 2" xfId="12958"/>
    <cellStyle name="SAPBEXHLevel0 2 2 2 3 4 2 2" xfId="23353"/>
    <cellStyle name="SAPBEXHLevel0 2 2 2 3 4 2 3" xfId="33686"/>
    <cellStyle name="SAPBEXHLevel0 2 2 2 3 4 3" xfId="7766"/>
    <cellStyle name="SAPBEXHLevel0 2 2 2 3 4 4" xfId="18161"/>
    <cellStyle name="SAPBEXHLevel0 2 2 2 3 4 5" xfId="28494"/>
    <cellStyle name="SAPBEXHLevel0 2 2 2 3 5" xfId="4000"/>
    <cellStyle name="SAPBEXHLevel0 2 2 2 3 5 2" xfId="13688"/>
    <cellStyle name="SAPBEXHLevel0 2 2 2 3 5 2 2" xfId="24083"/>
    <cellStyle name="SAPBEXHLevel0 2 2 2 3 5 2 3" xfId="34416"/>
    <cellStyle name="SAPBEXHLevel0 2 2 2 3 5 3" xfId="8496"/>
    <cellStyle name="SAPBEXHLevel0 2 2 2 3 5 4" xfId="18891"/>
    <cellStyle name="SAPBEXHLevel0 2 2 2 3 5 5" xfId="29224"/>
    <cellStyle name="SAPBEXHLevel0 2 2 2 3 6" xfId="4611"/>
    <cellStyle name="SAPBEXHLevel0 2 2 2 3 6 2" xfId="14299"/>
    <cellStyle name="SAPBEXHLevel0 2 2 2 3 6 2 2" xfId="24694"/>
    <cellStyle name="SAPBEXHLevel0 2 2 2 3 6 2 3" xfId="35027"/>
    <cellStyle name="SAPBEXHLevel0 2 2 2 3 6 3" xfId="9107"/>
    <cellStyle name="SAPBEXHLevel0 2 2 2 3 6 4" xfId="19502"/>
    <cellStyle name="SAPBEXHLevel0 2 2 2 3 6 5" xfId="29835"/>
    <cellStyle name="SAPBEXHLevel0 2 2 2 3 7" xfId="5329"/>
    <cellStyle name="SAPBEXHLevel0 2 2 2 3 7 2" xfId="15017"/>
    <cellStyle name="SAPBEXHLevel0 2 2 2 3 7 2 2" xfId="25412"/>
    <cellStyle name="SAPBEXHLevel0 2 2 2 3 7 2 3" xfId="35745"/>
    <cellStyle name="SAPBEXHLevel0 2 2 2 3 7 3" xfId="9825"/>
    <cellStyle name="SAPBEXHLevel0 2 2 2 3 7 4" xfId="20220"/>
    <cellStyle name="SAPBEXHLevel0 2 2 2 3 7 5" xfId="30553"/>
    <cellStyle name="SAPBEXHLevel0 2 2 2 3 8" xfId="10647"/>
    <cellStyle name="SAPBEXHLevel0 2 2 2 3 8 2" xfId="21042"/>
    <cellStyle name="SAPBEXHLevel0 2 2 2 3 8 3" xfId="31375"/>
    <cellStyle name="SAPBEXHLevel0 2 2 2 3 9" xfId="15852"/>
    <cellStyle name="SAPBEXHLevel0 2 2 2 4" xfId="1633"/>
    <cellStyle name="SAPBEXHLevel0 2 2 2 4 2" xfId="11321"/>
    <cellStyle name="SAPBEXHLevel0 2 2 2 4 2 2" xfId="21716"/>
    <cellStyle name="SAPBEXHLevel0 2 2 2 4 2 3" xfId="32049"/>
    <cellStyle name="SAPBEXHLevel0 2 2 2 4 3" xfId="6129"/>
    <cellStyle name="SAPBEXHLevel0 2 2 2 4 4" xfId="16524"/>
    <cellStyle name="SAPBEXHLevel0 2 2 2 4 5" xfId="26857"/>
    <cellStyle name="SAPBEXHLevel0 2 2 2 5" xfId="1374"/>
    <cellStyle name="SAPBEXHLevel0 2 2 2 5 2" xfId="11062"/>
    <cellStyle name="SAPBEXHLevel0 2 2 2 5 2 2" xfId="21457"/>
    <cellStyle name="SAPBEXHLevel0 2 2 2 5 2 3" xfId="31790"/>
    <cellStyle name="SAPBEXHLevel0 2 2 2 5 3" xfId="5870"/>
    <cellStyle name="SAPBEXHLevel0 2 2 2 5 4" xfId="16265"/>
    <cellStyle name="SAPBEXHLevel0 2 2 2 5 5" xfId="26598"/>
    <cellStyle name="SAPBEXHLevel0 2 2 2 6" xfId="2936"/>
    <cellStyle name="SAPBEXHLevel0 2 2 2 6 2" xfId="12624"/>
    <cellStyle name="SAPBEXHLevel0 2 2 2 6 2 2" xfId="23019"/>
    <cellStyle name="SAPBEXHLevel0 2 2 2 6 2 3" xfId="33352"/>
    <cellStyle name="SAPBEXHLevel0 2 2 2 6 3" xfId="7432"/>
    <cellStyle name="SAPBEXHLevel0 2 2 2 6 4" xfId="17827"/>
    <cellStyle name="SAPBEXHLevel0 2 2 2 6 5" xfId="28160"/>
    <cellStyle name="SAPBEXHLevel0 2 2 2 7" xfId="3670"/>
    <cellStyle name="SAPBEXHLevel0 2 2 2 7 2" xfId="13358"/>
    <cellStyle name="SAPBEXHLevel0 2 2 2 7 2 2" xfId="23753"/>
    <cellStyle name="SAPBEXHLevel0 2 2 2 7 2 3" xfId="34086"/>
    <cellStyle name="SAPBEXHLevel0 2 2 2 7 3" xfId="8166"/>
    <cellStyle name="SAPBEXHLevel0 2 2 2 7 4" xfId="18561"/>
    <cellStyle name="SAPBEXHLevel0 2 2 2 7 5" xfId="28894"/>
    <cellStyle name="SAPBEXHLevel0 2 2 2 8" xfId="3373"/>
    <cellStyle name="SAPBEXHLevel0 2 2 2 8 2" xfId="13061"/>
    <cellStyle name="SAPBEXHLevel0 2 2 2 8 2 2" xfId="23456"/>
    <cellStyle name="SAPBEXHLevel0 2 2 2 8 2 3" xfId="33789"/>
    <cellStyle name="SAPBEXHLevel0 2 2 2 8 3" xfId="7869"/>
    <cellStyle name="SAPBEXHLevel0 2 2 2 8 4" xfId="18264"/>
    <cellStyle name="SAPBEXHLevel0 2 2 2 8 5" xfId="28597"/>
    <cellStyle name="SAPBEXHLevel0 2 2 2 9" xfId="4995"/>
    <cellStyle name="SAPBEXHLevel0 2 2 2 9 2" xfId="14683"/>
    <cellStyle name="SAPBEXHLevel0 2 2 2 9 2 2" xfId="25078"/>
    <cellStyle name="SAPBEXHLevel0 2 2 2 9 2 3" xfId="35411"/>
    <cellStyle name="SAPBEXHLevel0 2 2 2 9 3" xfId="9491"/>
    <cellStyle name="SAPBEXHLevel0 2 2 2 9 4" xfId="19886"/>
    <cellStyle name="SAPBEXHLevel0 2 2 2 9 5" xfId="30219"/>
    <cellStyle name="SAPBEXHLevel0 2 2 3" xfId="730"/>
    <cellStyle name="SAPBEXHLevel0 2 2 3 10" xfId="15624"/>
    <cellStyle name="SAPBEXHLevel0 2 2 3 11" xfId="25972"/>
    <cellStyle name="SAPBEXHLevel0 2 2 3 2" xfId="1147"/>
    <cellStyle name="SAPBEXHLevel0 2 2 3 2 10" xfId="26373"/>
    <cellStyle name="SAPBEXHLevel0 2 2 3 2 2" xfId="2053"/>
    <cellStyle name="SAPBEXHLevel0 2 2 3 2 2 2" xfId="11741"/>
    <cellStyle name="SAPBEXHLevel0 2 2 3 2 2 2 2" xfId="22136"/>
    <cellStyle name="SAPBEXHLevel0 2 2 3 2 2 2 3" xfId="32469"/>
    <cellStyle name="SAPBEXHLevel0 2 2 3 2 2 3" xfId="6549"/>
    <cellStyle name="SAPBEXHLevel0 2 2 3 2 2 4" xfId="16944"/>
    <cellStyle name="SAPBEXHLevel0 2 2 3 2 2 5" xfId="27277"/>
    <cellStyle name="SAPBEXHLevel0 2 2 3 2 3" xfId="2670"/>
    <cellStyle name="SAPBEXHLevel0 2 2 3 2 3 2" xfId="12358"/>
    <cellStyle name="SAPBEXHLevel0 2 2 3 2 3 2 2" xfId="22753"/>
    <cellStyle name="SAPBEXHLevel0 2 2 3 2 3 2 3" xfId="33086"/>
    <cellStyle name="SAPBEXHLevel0 2 2 3 2 3 3" xfId="7166"/>
    <cellStyle name="SAPBEXHLevel0 2 2 3 2 3 4" xfId="17561"/>
    <cellStyle name="SAPBEXHLevel0 2 2 3 2 3 5" xfId="27894"/>
    <cellStyle name="SAPBEXHLevel0 2 2 3 2 4" xfId="3458"/>
    <cellStyle name="SAPBEXHLevel0 2 2 3 2 4 2" xfId="13146"/>
    <cellStyle name="SAPBEXHLevel0 2 2 3 2 4 2 2" xfId="23541"/>
    <cellStyle name="SAPBEXHLevel0 2 2 3 2 4 2 3" xfId="33874"/>
    <cellStyle name="SAPBEXHLevel0 2 2 3 2 4 3" xfId="7954"/>
    <cellStyle name="SAPBEXHLevel0 2 2 3 2 4 4" xfId="18349"/>
    <cellStyle name="SAPBEXHLevel0 2 2 3 2 4 5" xfId="28682"/>
    <cellStyle name="SAPBEXHLevel0 2 2 3 2 5" xfId="4145"/>
    <cellStyle name="SAPBEXHLevel0 2 2 3 2 5 2" xfId="13833"/>
    <cellStyle name="SAPBEXHLevel0 2 2 3 2 5 2 2" xfId="24228"/>
    <cellStyle name="SAPBEXHLevel0 2 2 3 2 5 2 3" xfId="34561"/>
    <cellStyle name="SAPBEXHLevel0 2 2 3 2 5 3" xfId="8641"/>
    <cellStyle name="SAPBEXHLevel0 2 2 3 2 5 4" xfId="19036"/>
    <cellStyle name="SAPBEXHLevel0 2 2 3 2 5 5" xfId="29369"/>
    <cellStyle name="SAPBEXHLevel0 2 2 3 2 6" xfId="4789"/>
    <cellStyle name="SAPBEXHLevel0 2 2 3 2 6 2" xfId="14477"/>
    <cellStyle name="SAPBEXHLevel0 2 2 3 2 6 2 2" xfId="24872"/>
    <cellStyle name="SAPBEXHLevel0 2 2 3 2 6 2 3" xfId="35205"/>
    <cellStyle name="SAPBEXHLevel0 2 2 3 2 6 3" xfId="9285"/>
    <cellStyle name="SAPBEXHLevel0 2 2 3 2 6 4" xfId="19680"/>
    <cellStyle name="SAPBEXHLevel0 2 2 3 2 6 5" xfId="30013"/>
    <cellStyle name="SAPBEXHLevel0 2 2 3 2 7" xfId="5509"/>
    <cellStyle name="SAPBEXHLevel0 2 2 3 2 7 2" xfId="15197"/>
    <cellStyle name="SAPBEXHLevel0 2 2 3 2 7 2 2" xfId="25592"/>
    <cellStyle name="SAPBEXHLevel0 2 2 3 2 7 2 3" xfId="35925"/>
    <cellStyle name="SAPBEXHLevel0 2 2 3 2 7 3" xfId="10005"/>
    <cellStyle name="SAPBEXHLevel0 2 2 3 2 7 4" xfId="20400"/>
    <cellStyle name="SAPBEXHLevel0 2 2 3 2 7 5" xfId="30733"/>
    <cellStyle name="SAPBEXHLevel0 2 2 3 2 8" xfId="10835"/>
    <cellStyle name="SAPBEXHLevel0 2 2 3 2 8 2" xfId="21230"/>
    <cellStyle name="SAPBEXHLevel0 2 2 3 2 8 3" xfId="31563"/>
    <cellStyle name="SAPBEXHLevel0 2 2 3 2 9" xfId="16038"/>
    <cellStyle name="SAPBEXHLevel0 2 2 3 3" xfId="1727"/>
    <cellStyle name="SAPBEXHLevel0 2 2 3 3 2" xfId="11415"/>
    <cellStyle name="SAPBEXHLevel0 2 2 3 3 2 2" xfId="21810"/>
    <cellStyle name="SAPBEXHLevel0 2 2 3 3 2 3" xfId="32143"/>
    <cellStyle name="SAPBEXHLevel0 2 2 3 3 3" xfId="6223"/>
    <cellStyle name="SAPBEXHLevel0 2 2 3 3 4" xfId="16618"/>
    <cellStyle name="SAPBEXHLevel0 2 2 3 3 5" xfId="26951"/>
    <cellStyle name="SAPBEXHLevel0 2 2 3 4" xfId="2257"/>
    <cellStyle name="SAPBEXHLevel0 2 2 3 4 2" xfId="11945"/>
    <cellStyle name="SAPBEXHLevel0 2 2 3 4 2 2" xfId="22340"/>
    <cellStyle name="SAPBEXHLevel0 2 2 3 4 2 3" xfId="32673"/>
    <cellStyle name="SAPBEXHLevel0 2 2 3 4 3" xfId="6753"/>
    <cellStyle name="SAPBEXHLevel0 2 2 3 4 4" xfId="17148"/>
    <cellStyle name="SAPBEXHLevel0 2 2 3 4 5" xfId="27481"/>
    <cellStyle name="SAPBEXHLevel0 2 2 3 5" xfId="3041"/>
    <cellStyle name="SAPBEXHLevel0 2 2 3 5 2" xfId="12729"/>
    <cellStyle name="SAPBEXHLevel0 2 2 3 5 2 2" xfId="23124"/>
    <cellStyle name="SAPBEXHLevel0 2 2 3 5 2 3" xfId="33457"/>
    <cellStyle name="SAPBEXHLevel0 2 2 3 5 3" xfId="7537"/>
    <cellStyle name="SAPBEXHLevel0 2 2 3 5 4" xfId="17932"/>
    <cellStyle name="SAPBEXHLevel0 2 2 3 5 5" xfId="28265"/>
    <cellStyle name="SAPBEXHLevel0 2 2 3 6" xfId="3772"/>
    <cellStyle name="SAPBEXHLevel0 2 2 3 6 2" xfId="13460"/>
    <cellStyle name="SAPBEXHLevel0 2 2 3 6 2 2" xfId="23855"/>
    <cellStyle name="SAPBEXHLevel0 2 2 3 6 2 3" xfId="34188"/>
    <cellStyle name="SAPBEXHLevel0 2 2 3 6 3" xfId="8268"/>
    <cellStyle name="SAPBEXHLevel0 2 2 3 6 4" xfId="18663"/>
    <cellStyle name="SAPBEXHLevel0 2 2 3 6 5" xfId="28996"/>
    <cellStyle name="SAPBEXHLevel0 2 2 3 7" xfId="4383"/>
    <cellStyle name="SAPBEXHLevel0 2 2 3 7 2" xfId="14071"/>
    <cellStyle name="SAPBEXHLevel0 2 2 3 7 2 2" xfId="24466"/>
    <cellStyle name="SAPBEXHLevel0 2 2 3 7 2 3" xfId="34799"/>
    <cellStyle name="SAPBEXHLevel0 2 2 3 7 3" xfId="8879"/>
    <cellStyle name="SAPBEXHLevel0 2 2 3 7 4" xfId="19274"/>
    <cellStyle name="SAPBEXHLevel0 2 2 3 7 5" xfId="29607"/>
    <cellStyle name="SAPBEXHLevel0 2 2 3 8" xfId="5100"/>
    <cellStyle name="SAPBEXHLevel0 2 2 3 8 2" xfId="14788"/>
    <cellStyle name="SAPBEXHLevel0 2 2 3 8 2 2" xfId="25183"/>
    <cellStyle name="SAPBEXHLevel0 2 2 3 8 2 3" xfId="35516"/>
    <cellStyle name="SAPBEXHLevel0 2 2 3 8 3" xfId="9596"/>
    <cellStyle name="SAPBEXHLevel0 2 2 3 8 4" xfId="19991"/>
    <cellStyle name="SAPBEXHLevel0 2 2 3 8 5" xfId="30324"/>
    <cellStyle name="SAPBEXHLevel0 2 2 3 9" xfId="10418"/>
    <cellStyle name="SAPBEXHLevel0 2 2 3 9 2" xfId="20813"/>
    <cellStyle name="SAPBEXHLevel0 2 2 3 9 3" xfId="31146"/>
    <cellStyle name="SAPBEXHLevel0 2 2 4" xfId="808"/>
    <cellStyle name="SAPBEXHLevel0 2 2 4 10" xfId="15701"/>
    <cellStyle name="SAPBEXHLevel0 2 2 4 11" xfId="26046"/>
    <cellStyle name="SAPBEXHLevel0 2 2 4 2" xfId="1220"/>
    <cellStyle name="SAPBEXHLevel0 2 2 4 2 10" xfId="26446"/>
    <cellStyle name="SAPBEXHLevel0 2 2 4 2 2" xfId="2126"/>
    <cellStyle name="SAPBEXHLevel0 2 2 4 2 2 2" xfId="11814"/>
    <cellStyle name="SAPBEXHLevel0 2 2 4 2 2 2 2" xfId="22209"/>
    <cellStyle name="SAPBEXHLevel0 2 2 4 2 2 2 3" xfId="32542"/>
    <cellStyle name="SAPBEXHLevel0 2 2 4 2 2 3" xfId="6622"/>
    <cellStyle name="SAPBEXHLevel0 2 2 4 2 2 4" xfId="17017"/>
    <cellStyle name="SAPBEXHLevel0 2 2 4 2 2 5" xfId="27350"/>
    <cellStyle name="SAPBEXHLevel0 2 2 4 2 3" xfId="2743"/>
    <cellStyle name="SAPBEXHLevel0 2 2 4 2 3 2" xfId="12431"/>
    <cellStyle name="SAPBEXHLevel0 2 2 4 2 3 2 2" xfId="22826"/>
    <cellStyle name="SAPBEXHLevel0 2 2 4 2 3 2 3" xfId="33159"/>
    <cellStyle name="SAPBEXHLevel0 2 2 4 2 3 3" xfId="7239"/>
    <cellStyle name="SAPBEXHLevel0 2 2 4 2 3 4" xfId="17634"/>
    <cellStyle name="SAPBEXHLevel0 2 2 4 2 3 5" xfId="27967"/>
    <cellStyle name="SAPBEXHLevel0 2 2 4 2 4" xfId="3531"/>
    <cellStyle name="SAPBEXHLevel0 2 2 4 2 4 2" xfId="13219"/>
    <cellStyle name="SAPBEXHLevel0 2 2 4 2 4 2 2" xfId="23614"/>
    <cellStyle name="SAPBEXHLevel0 2 2 4 2 4 2 3" xfId="33947"/>
    <cellStyle name="SAPBEXHLevel0 2 2 4 2 4 3" xfId="8027"/>
    <cellStyle name="SAPBEXHLevel0 2 2 4 2 4 4" xfId="18422"/>
    <cellStyle name="SAPBEXHLevel0 2 2 4 2 4 5" xfId="28755"/>
    <cellStyle name="SAPBEXHLevel0 2 2 4 2 5" xfId="4218"/>
    <cellStyle name="SAPBEXHLevel0 2 2 4 2 5 2" xfId="13906"/>
    <cellStyle name="SAPBEXHLevel0 2 2 4 2 5 2 2" xfId="24301"/>
    <cellStyle name="SAPBEXHLevel0 2 2 4 2 5 2 3" xfId="34634"/>
    <cellStyle name="SAPBEXHLevel0 2 2 4 2 5 3" xfId="8714"/>
    <cellStyle name="SAPBEXHLevel0 2 2 4 2 5 4" xfId="19109"/>
    <cellStyle name="SAPBEXHLevel0 2 2 4 2 5 5" xfId="29442"/>
    <cellStyle name="SAPBEXHLevel0 2 2 4 2 6" xfId="4862"/>
    <cellStyle name="SAPBEXHLevel0 2 2 4 2 6 2" xfId="14550"/>
    <cellStyle name="SAPBEXHLevel0 2 2 4 2 6 2 2" xfId="24945"/>
    <cellStyle name="SAPBEXHLevel0 2 2 4 2 6 2 3" xfId="35278"/>
    <cellStyle name="SAPBEXHLevel0 2 2 4 2 6 3" xfId="9358"/>
    <cellStyle name="SAPBEXHLevel0 2 2 4 2 6 4" xfId="19753"/>
    <cellStyle name="SAPBEXHLevel0 2 2 4 2 6 5" xfId="30086"/>
    <cellStyle name="SAPBEXHLevel0 2 2 4 2 7" xfId="5582"/>
    <cellStyle name="SAPBEXHLevel0 2 2 4 2 7 2" xfId="15270"/>
    <cellStyle name="SAPBEXHLevel0 2 2 4 2 7 2 2" xfId="25665"/>
    <cellStyle name="SAPBEXHLevel0 2 2 4 2 7 2 3" xfId="35998"/>
    <cellStyle name="SAPBEXHLevel0 2 2 4 2 7 3" xfId="10078"/>
    <cellStyle name="SAPBEXHLevel0 2 2 4 2 7 4" xfId="20473"/>
    <cellStyle name="SAPBEXHLevel0 2 2 4 2 7 5" xfId="30806"/>
    <cellStyle name="SAPBEXHLevel0 2 2 4 2 8" xfId="10908"/>
    <cellStyle name="SAPBEXHLevel0 2 2 4 2 8 2" xfId="21303"/>
    <cellStyle name="SAPBEXHLevel0 2 2 4 2 8 3" xfId="31636"/>
    <cellStyle name="SAPBEXHLevel0 2 2 4 2 9" xfId="16111"/>
    <cellStyle name="SAPBEXHLevel0 2 2 4 3" xfId="1800"/>
    <cellStyle name="SAPBEXHLevel0 2 2 4 3 2" xfId="11488"/>
    <cellStyle name="SAPBEXHLevel0 2 2 4 3 2 2" xfId="21883"/>
    <cellStyle name="SAPBEXHLevel0 2 2 4 3 2 3" xfId="32216"/>
    <cellStyle name="SAPBEXHLevel0 2 2 4 3 3" xfId="6296"/>
    <cellStyle name="SAPBEXHLevel0 2 2 4 3 4" xfId="16691"/>
    <cellStyle name="SAPBEXHLevel0 2 2 4 3 5" xfId="27024"/>
    <cellStyle name="SAPBEXHLevel0 2 2 4 4" xfId="2334"/>
    <cellStyle name="SAPBEXHLevel0 2 2 4 4 2" xfId="12022"/>
    <cellStyle name="SAPBEXHLevel0 2 2 4 4 2 2" xfId="22417"/>
    <cellStyle name="SAPBEXHLevel0 2 2 4 4 2 3" xfId="32750"/>
    <cellStyle name="SAPBEXHLevel0 2 2 4 4 3" xfId="6830"/>
    <cellStyle name="SAPBEXHLevel0 2 2 4 4 4" xfId="17225"/>
    <cellStyle name="SAPBEXHLevel0 2 2 4 4 5" xfId="27558"/>
    <cellStyle name="SAPBEXHLevel0 2 2 4 5" xfId="3119"/>
    <cellStyle name="SAPBEXHLevel0 2 2 4 5 2" xfId="12807"/>
    <cellStyle name="SAPBEXHLevel0 2 2 4 5 2 2" xfId="23202"/>
    <cellStyle name="SAPBEXHLevel0 2 2 4 5 2 3" xfId="33535"/>
    <cellStyle name="SAPBEXHLevel0 2 2 4 5 3" xfId="7615"/>
    <cellStyle name="SAPBEXHLevel0 2 2 4 5 4" xfId="18010"/>
    <cellStyle name="SAPBEXHLevel0 2 2 4 5 5" xfId="28343"/>
    <cellStyle name="SAPBEXHLevel0 2 2 4 6" xfId="3849"/>
    <cellStyle name="SAPBEXHLevel0 2 2 4 6 2" xfId="13537"/>
    <cellStyle name="SAPBEXHLevel0 2 2 4 6 2 2" xfId="23932"/>
    <cellStyle name="SAPBEXHLevel0 2 2 4 6 2 3" xfId="34265"/>
    <cellStyle name="SAPBEXHLevel0 2 2 4 6 3" xfId="8345"/>
    <cellStyle name="SAPBEXHLevel0 2 2 4 6 4" xfId="18740"/>
    <cellStyle name="SAPBEXHLevel0 2 2 4 6 5" xfId="29073"/>
    <cellStyle name="SAPBEXHLevel0 2 2 4 7" xfId="4460"/>
    <cellStyle name="SAPBEXHLevel0 2 2 4 7 2" xfId="14148"/>
    <cellStyle name="SAPBEXHLevel0 2 2 4 7 2 2" xfId="24543"/>
    <cellStyle name="SAPBEXHLevel0 2 2 4 7 2 3" xfId="34876"/>
    <cellStyle name="SAPBEXHLevel0 2 2 4 7 3" xfId="8956"/>
    <cellStyle name="SAPBEXHLevel0 2 2 4 7 4" xfId="19351"/>
    <cellStyle name="SAPBEXHLevel0 2 2 4 7 5" xfId="29684"/>
    <cellStyle name="SAPBEXHLevel0 2 2 4 8" xfId="5178"/>
    <cellStyle name="SAPBEXHLevel0 2 2 4 8 2" xfId="14866"/>
    <cellStyle name="SAPBEXHLevel0 2 2 4 8 2 2" xfId="25261"/>
    <cellStyle name="SAPBEXHLevel0 2 2 4 8 2 3" xfId="35594"/>
    <cellStyle name="SAPBEXHLevel0 2 2 4 8 3" xfId="9674"/>
    <cellStyle name="SAPBEXHLevel0 2 2 4 8 4" xfId="20069"/>
    <cellStyle name="SAPBEXHLevel0 2 2 4 8 5" xfId="30402"/>
    <cellStyle name="SAPBEXHLevel0 2 2 4 9" xfId="10496"/>
    <cellStyle name="SAPBEXHLevel0 2 2 4 9 2" xfId="20891"/>
    <cellStyle name="SAPBEXHLevel0 2 2 4 9 3" xfId="31224"/>
    <cellStyle name="SAPBEXHLevel0 2 2 5" xfId="1006"/>
    <cellStyle name="SAPBEXHLevel0 2 2 5 2" xfId="2532"/>
    <cellStyle name="SAPBEXHLevel0 2 2 5 2 2" xfId="12220"/>
    <cellStyle name="SAPBEXHLevel0 2 2 5 2 2 2" xfId="22615"/>
    <cellStyle name="SAPBEXHLevel0 2 2 5 2 2 3" xfId="32948"/>
    <cellStyle name="SAPBEXHLevel0 2 2 5 2 3" xfId="7028"/>
    <cellStyle name="SAPBEXHLevel0 2 2 5 2 4" xfId="17423"/>
    <cellStyle name="SAPBEXHLevel0 2 2 5 2 5" xfId="27756"/>
    <cellStyle name="SAPBEXHLevel0 2 2 5 3" xfId="3317"/>
    <cellStyle name="SAPBEXHLevel0 2 2 5 3 2" xfId="13005"/>
    <cellStyle name="SAPBEXHLevel0 2 2 5 3 2 2" xfId="23400"/>
    <cellStyle name="SAPBEXHLevel0 2 2 5 3 2 3" xfId="33733"/>
    <cellStyle name="SAPBEXHLevel0 2 2 5 3 3" xfId="7813"/>
    <cellStyle name="SAPBEXHLevel0 2 2 5 3 4" xfId="18208"/>
    <cellStyle name="SAPBEXHLevel0 2 2 5 3 5" xfId="28541"/>
    <cellStyle name="SAPBEXHLevel0 2 2 5 4" xfId="4658"/>
    <cellStyle name="SAPBEXHLevel0 2 2 5 4 2" xfId="14346"/>
    <cellStyle name="SAPBEXHLevel0 2 2 5 4 2 2" xfId="24741"/>
    <cellStyle name="SAPBEXHLevel0 2 2 5 4 2 3" xfId="35074"/>
    <cellStyle name="SAPBEXHLevel0 2 2 5 4 3" xfId="9154"/>
    <cellStyle name="SAPBEXHLevel0 2 2 5 4 4" xfId="19549"/>
    <cellStyle name="SAPBEXHLevel0 2 2 5 4 5" xfId="29882"/>
    <cellStyle name="SAPBEXHLevel0 2 2 5 5" xfId="5376"/>
    <cellStyle name="SAPBEXHLevel0 2 2 5 5 2" xfId="15064"/>
    <cellStyle name="SAPBEXHLevel0 2 2 5 5 2 2" xfId="25459"/>
    <cellStyle name="SAPBEXHLevel0 2 2 5 5 2 3" xfId="35792"/>
    <cellStyle name="SAPBEXHLevel0 2 2 5 5 3" xfId="9872"/>
    <cellStyle name="SAPBEXHLevel0 2 2 5 5 4" xfId="20267"/>
    <cellStyle name="SAPBEXHLevel0 2 2 5 5 5" xfId="30600"/>
    <cellStyle name="SAPBEXHLevel0 2 2 5 6" xfId="10694"/>
    <cellStyle name="SAPBEXHLevel0 2 2 5 6 2" xfId="21089"/>
    <cellStyle name="SAPBEXHLevel0 2 2 5 6 3" xfId="31422"/>
    <cellStyle name="SAPBEXHLevel0 2 2 5 7" xfId="5744"/>
    <cellStyle name="SAPBEXHLevel0 2 2 5 8" xfId="15899"/>
    <cellStyle name="SAPBEXHLevel0 2 2 5 9" xfId="26238"/>
    <cellStyle name="SAPBEXHLevel0 2 2 6" xfId="1456"/>
    <cellStyle name="SAPBEXHLevel0 2 2 6 2" xfId="11144"/>
    <cellStyle name="SAPBEXHLevel0 2 2 6 2 2" xfId="21539"/>
    <cellStyle name="SAPBEXHLevel0 2 2 6 2 3" xfId="31872"/>
    <cellStyle name="SAPBEXHLevel0 2 2 6 3" xfId="5952"/>
    <cellStyle name="SAPBEXHLevel0 2 2 6 4" xfId="16347"/>
    <cellStyle name="SAPBEXHLevel0 2 2 6 5" xfId="26680"/>
    <cellStyle name="SAPBEXHLevel0 2 2 7" xfId="1430"/>
    <cellStyle name="SAPBEXHLevel0 2 2 7 2" xfId="11118"/>
    <cellStyle name="SAPBEXHLevel0 2 2 7 2 2" xfId="21513"/>
    <cellStyle name="SAPBEXHLevel0 2 2 7 2 3" xfId="31846"/>
    <cellStyle name="SAPBEXHLevel0 2 2 7 3" xfId="5926"/>
    <cellStyle name="SAPBEXHLevel0 2 2 7 4" xfId="16321"/>
    <cellStyle name="SAPBEXHLevel0 2 2 7 5" xfId="26654"/>
    <cellStyle name="SAPBEXHLevel0 2 2 8" xfId="10231"/>
    <cellStyle name="SAPBEXHLevel0 2 2 8 2" xfId="20626"/>
    <cellStyle name="SAPBEXHLevel0 2 2 8 3" xfId="30959"/>
    <cellStyle name="SAPBEXHLevel0 2 2 9" xfId="15444"/>
    <cellStyle name="SAPBEXHLevel0 2 3" xfId="586"/>
    <cellStyle name="SAPBEXHLevel0 2 3 10" xfId="10274"/>
    <cellStyle name="SAPBEXHLevel0 2 3 10 2" xfId="20669"/>
    <cellStyle name="SAPBEXHLevel0 2 3 10 3" xfId="31002"/>
    <cellStyle name="SAPBEXHLevel0 2 3 11" xfId="15483"/>
    <cellStyle name="SAPBEXHLevel0 2 3 12" xfId="25834"/>
    <cellStyle name="SAPBEXHLevel0 2 3 2" xfId="832"/>
    <cellStyle name="SAPBEXHLevel0 2 3 2 10" xfId="15725"/>
    <cellStyle name="SAPBEXHLevel0 2 3 2 11" xfId="26068"/>
    <cellStyle name="SAPBEXHLevel0 2 3 2 2" xfId="1244"/>
    <cellStyle name="SAPBEXHLevel0 2 3 2 2 10" xfId="26468"/>
    <cellStyle name="SAPBEXHLevel0 2 3 2 2 2" xfId="2148"/>
    <cellStyle name="SAPBEXHLevel0 2 3 2 2 2 2" xfId="11836"/>
    <cellStyle name="SAPBEXHLevel0 2 3 2 2 2 2 2" xfId="22231"/>
    <cellStyle name="SAPBEXHLevel0 2 3 2 2 2 2 3" xfId="32564"/>
    <cellStyle name="SAPBEXHLevel0 2 3 2 2 2 3" xfId="6644"/>
    <cellStyle name="SAPBEXHLevel0 2 3 2 2 2 4" xfId="17039"/>
    <cellStyle name="SAPBEXHLevel0 2 3 2 2 2 5" xfId="27372"/>
    <cellStyle name="SAPBEXHLevel0 2 3 2 2 3" xfId="2767"/>
    <cellStyle name="SAPBEXHLevel0 2 3 2 2 3 2" xfId="12455"/>
    <cellStyle name="SAPBEXHLevel0 2 3 2 2 3 2 2" xfId="22850"/>
    <cellStyle name="SAPBEXHLevel0 2 3 2 2 3 2 3" xfId="33183"/>
    <cellStyle name="SAPBEXHLevel0 2 3 2 2 3 3" xfId="7263"/>
    <cellStyle name="SAPBEXHLevel0 2 3 2 2 3 4" xfId="17658"/>
    <cellStyle name="SAPBEXHLevel0 2 3 2 2 3 5" xfId="27991"/>
    <cellStyle name="SAPBEXHLevel0 2 3 2 2 4" xfId="3555"/>
    <cellStyle name="SAPBEXHLevel0 2 3 2 2 4 2" xfId="13243"/>
    <cellStyle name="SAPBEXHLevel0 2 3 2 2 4 2 2" xfId="23638"/>
    <cellStyle name="SAPBEXHLevel0 2 3 2 2 4 2 3" xfId="33971"/>
    <cellStyle name="SAPBEXHLevel0 2 3 2 2 4 3" xfId="8051"/>
    <cellStyle name="SAPBEXHLevel0 2 3 2 2 4 4" xfId="18446"/>
    <cellStyle name="SAPBEXHLevel0 2 3 2 2 4 5" xfId="28779"/>
    <cellStyle name="SAPBEXHLevel0 2 3 2 2 5" xfId="4242"/>
    <cellStyle name="SAPBEXHLevel0 2 3 2 2 5 2" xfId="13930"/>
    <cellStyle name="SAPBEXHLevel0 2 3 2 2 5 2 2" xfId="24325"/>
    <cellStyle name="SAPBEXHLevel0 2 3 2 2 5 2 3" xfId="34658"/>
    <cellStyle name="SAPBEXHLevel0 2 3 2 2 5 3" xfId="8738"/>
    <cellStyle name="SAPBEXHLevel0 2 3 2 2 5 4" xfId="19133"/>
    <cellStyle name="SAPBEXHLevel0 2 3 2 2 5 5" xfId="29466"/>
    <cellStyle name="SAPBEXHLevel0 2 3 2 2 6" xfId="4886"/>
    <cellStyle name="SAPBEXHLevel0 2 3 2 2 6 2" xfId="14574"/>
    <cellStyle name="SAPBEXHLevel0 2 3 2 2 6 2 2" xfId="24969"/>
    <cellStyle name="SAPBEXHLevel0 2 3 2 2 6 2 3" xfId="35302"/>
    <cellStyle name="SAPBEXHLevel0 2 3 2 2 6 3" xfId="9382"/>
    <cellStyle name="SAPBEXHLevel0 2 3 2 2 6 4" xfId="19777"/>
    <cellStyle name="SAPBEXHLevel0 2 3 2 2 6 5" xfId="30110"/>
    <cellStyle name="SAPBEXHLevel0 2 3 2 2 7" xfId="5606"/>
    <cellStyle name="SAPBEXHLevel0 2 3 2 2 7 2" xfId="15294"/>
    <cellStyle name="SAPBEXHLevel0 2 3 2 2 7 2 2" xfId="25689"/>
    <cellStyle name="SAPBEXHLevel0 2 3 2 2 7 2 3" xfId="36022"/>
    <cellStyle name="SAPBEXHLevel0 2 3 2 2 7 3" xfId="10102"/>
    <cellStyle name="SAPBEXHLevel0 2 3 2 2 7 4" xfId="20497"/>
    <cellStyle name="SAPBEXHLevel0 2 3 2 2 7 5" xfId="30830"/>
    <cellStyle name="SAPBEXHLevel0 2 3 2 2 8" xfId="10932"/>
    <cellStyle name="SAPBEXHLevel0 2 3 2 2 8 2" xfId="21327"/>
    <cellStyle name="SAPBEXHLevel0 2 3 2 2 8 3" xfId="31660"/>
    <cellStyle name="SAPBEXHLevel0 2 3 2 2 9" xfId="16135"/>
    <cellStyle name="SAPBEXHLevel0 2 3 2 3" xfId="1822"/>
    <cellStyle name="SAPBEXHLevel0 2 3 2 3 2" xfId="11510"/>
    <cellStyle name="SAPBEXHLevel0 2 3 2 3 2 2" xfId="21905"/>
    <cellStyle name="SAPBEXHLevel0 2 3 2 3 2 3" xfId="32238"/>
    <cellStyle name="SAPBEXHLevel0 2 3 2 3 3" xfId="6318"/>
    <cellStyle name="SAPBEXHLevel0 2 3 2 3 4" xfId="16713"/>
    <cellStyle name="SAPBEXHLevel0 2 3 2 3 5" xfId="27046"/>
    <cellStyle name="SAPBEXHLevel0 2 3 2 4" xfId="2358"/>
    <cellStyle name="SAPBEXHLevel0 2 3 2 4 2" xfId="12046"/>
    <cellStyle name="SAPBEXHLevel0 2 3 2 4 2 2" xfId="22441"/>
    <cellStyle name="SAPBEXHLevel0 2 3 2 4 2 3" xfId="32774"/>
    <cellStyle name="SAPBEXHLevel0 2 3 2 4 3" xfId="6854"/>
    <cellStyle name="SAPBEXHLevel0 2 3 2 4 4" xfId="17249"/>
    <cellStyle name="SAPBEXHLevel0 2 3 2 4 5" xfId="27582"/>
    <cellStyle name="SAPBEXHLevel0 2 3 2 5" xfId="3143"/>
    <cellStyle name="SAPBEXHLevel0 2 3 2 5 2" xfId="12831"/>
    <cellStyle name="SAPBEXHLevel0 2 3 2 5 2 2" xfId="23226"/>
    <cellStyle name="SAPBEXHLevel0 2 3 2 5 2 3" xfId="33559"/>
    <cellStyle name="SAPBEXHLevel0 2 3 2 5 3" xfId="7639"/>
    <cellStyle name="SAPBEXHLevel0 2 3 2 5 4" xfId="18034"/>
    <cellStyle name="SAPBEXHLevel0 2 3 2 5 5" xfId="28367"/>
    <cellStyle name="SAPBEXHLevel0 2 3 2 6" xfId="3873"/>
    <cellStyle name="SAPBEXHLevel0 2 3 2 6 2" xfId="13561"/>
    <cellStyle name="SAPBEXHLevel0 2 3 2 6 2 2" xfId="23956"/>
    <cellStyle name="SAPBEXHLevel0 2 3 2 6 2 3" xfId="34289"/>
    <cellStyle name="SAPBEXHLevel0 2 3 2 6 3" xfId="8369"/>
    <cellStyle name="SAPBEXHLevel0 2 3 2 6 4" xfId="18764"/>
    <cellStyle name="SAPBEXHLevel0 2 3 2 6 5" xfId="29097"/>
    <cellStyle name="SAPBEXHLevel0 2 3 2 7" xfId="4484"/>
    <cellStyle name="SAPBEXHLevel0 2 3 2 7 2" xfId="14172"/>
    <cellStyle name="SAPBEXHLevel0 2 3 2 7 2 2" xfId="24567"/>
    <cellStyle name="SAPBEXHLevel0 2 3 2 7 2 3" xfId="34900"/>
    <cellStyle name="SAPBEXHLevel0 2 3 2 7 3" xfId="8980"/>
    <cellStyle name="SAPBEXHLevel0 2 3 2 7 4" xfId="19375"/>
    <cellStyle name="SAPBEXHLevel0 2 3 2 7 5" xfId="29708"/>
    <cellStyle name="SAPBEXHLevel0 2 3 2 8" xfId="5202"/>
    <cellStyle name="SAPBEXHLevel0 2 3 2 8 2" xfId="14890"/>
    <cellStyle name="SAPBEXHLevel0 2 3 2 8 2 2" xfId="25285"/>
    <cellStyle name="SAPBEXHLevel0 2 3 2 8 2 3" xfId="35618"/>
    <cellStyle name="SAPBEXHLevel0 2 3 2 8 3" xfId="9698"/>
    <cellStyle name="SAPBEXHLevel0 2 3 2 8 4" xfId="20093"/>
    <cellStyle name="SAPBEXHLevel0 2 3 2 8 5" xfId="30426"/>
    <cellStyle name="SAPBEXHLevel0 2 3 2 9" xfId="10520"/>
    <cellStyle name="SAPBEXHLevel0 2 3 2 9 2" xfId="20915"/>
    <cellStyle name="SAPBEXHLevel0 2 3 2 9 3" xfId="31248"/>
    <cellStyle name="SAPBEXHLevel0 2 3 3" xfId="920"/>
    <cellStyle name="SAPBEXHLevel0 2 3 3 10" xfId="26152"/>
    <cellStyle name="SAPBEXHLevel0 2 3 3 2" xfId="1906"/>
    <cellStyle name="SAPBEXHLevel0 2 3 3 2 2" xfId="11594"/>
    <cellStyle name="SAPBEXHLevel0 2 3 3 2 2 2" xfId="21989"/>
    <cellStyle name="SAPBEXHLevel0 2 3 3 2 2 3" xfId="32322"/>
    <cellStyle name="SAPBEXHLevel0 2 3 3 2 3" xfId="6402"/>
    <cellStyle name="SAPBEXHLevel0 2 3 3 2 4" xfId="16797"/>
    <cellStyle name="SAPBEXHLevel0 2 3 3 2 5" xfId="27130"/>
    <cellStyle name="SAPBEXHLevel0 2 3 3 3" xfId="2446"/>
    <cellStyle name="SAPBEXHLevel0 2 3 3 3 2" xfId="12134"/>
    <cellStyle name="SAPBEXHLevel0 2 3 3 3 2 2" xfId="22529"/>
    <cellStyle name="SAPBEXHLevel0 2 3 3 3 2 3" xfId="32862"/>
    <cellStyle name="SAPBEXHLevel0 2 3 3 3 3" xfId="6942"/>
    <cellStyle name="SAPBEXHLevel0 2 3 3 3 4" xfId="17337"/>
    <cellStyle name="SAPBEXHLevel0 2 3 3 3 5" xfId="27670"/>
    <cellStyle name="SAPBEXHLevel0 2 3 3 4" xfId="3231"/>
    <cellStyle name="SAPBEXHLevel0 2 3 3 4 2" xfId="12919"/>
    <cellStyle name="SAPBEXHLevel0 2 3 3 4 2 2" xfId="23314"/>
    <cellStyle name="SAPBEXHLevel0 2 3 3 4 2 3" xfId="33647"/>
    <cellStyle name="SAPBEXHLevel0 2 3 3 4 3" xfId="7727"/>
    <cellStyle name="SAPBEXHLevel0 2 3 3 4 4" xfId="18122"/>
    <cellStyle name="SAPBEXHLevel0 2 3 3 4 5" xfId="28455"/>
    <cellStyle name="SAPBEXHLevel0 2 3 3 5" xfId="3961"/>
    <cellStyle name="SAPBEXHLevel0 2 3 3 5 2" xfId="13649"/>
    <cellStyle name="SAPBEXHLevel0 2 3 3 5 2 2" xfId="24044"/>
    <cellStyle name="SAPBEXHLevel0 2 3 3 5 2 3" xfId="34377"/>
    <cellStyle name="SAPBEXHLevel0 2 3 3 5 3" xfId="8457"/>
    <cellStyle name="SAPBEXHLevel0 2 3 3 5 4" xfId="18852"/>
    <cellStyle name="SAPBEXHLevel0 2 3 3 5 5" xfId="29185"/>
    <cellStyle name="SAPBEXHLevel0 2 3 3 6" xfId="4572"/>
    <cellStyle name="SAPBEXHLevel0 2 3 3 6 2" xfId="14260"/>
    <cellStyle name="SAPBEXHLevel0 2 3 3 6 2 2" xfId="24655"/>
    <cellStyle name="SAPBEXHLevel0 2 3 3 6 2 3" xfId="34988"/>
    <cellStyle name="SAPBEXHLevel0 2 3 3 6 3" xfId="9068"/>
    <cellStyle name="SAPBEXHLevel0 2 3 3 6 4" xfId="19463"/>
    <cellStyle name="SAPBEXHLevel0 2 3 3 6 5" xfId="29796"/>
    <cellStyle name="SAPBEXHLevel0 2 3 3 7" xfId="5290"/>
    <cellStyle name="SAPBEXHLevel0 2 3 3 7 2" xfId="14978"/>
    <cellStyle name="SAPBEXHLevel0 2 3 3 7 2 2" xfId="25373"/>
    <cellStyle name="SAPBEXHLevel0 2 3 3 7 2 3" xfId="35706"/>
    <cellStyle name="SAPBEXHLevel0 2 3 3 7 3" xfId="9786"/>
    <cellStyle name="SAPBEXHLevel0 2 3 3 7 4" xfId="20181"/>
    <cellStyle name="SAPBEXHLevel0 2 3 3 7 5" xfId="30514"/>
    <cellStyle name="SAPBEXHLevel0 2 3 3 8" xfId="10608"/>
    <cellStyle name="SAPBEXHLevel0 2 3 3 8 2" xfId="21003"/>
    <cellStyle name="SAPBEXHLevel0 2 3 3 8 3" xfId="31336"/>
    <cellStyle name="SAPBEXHLevel0 2 3 3 9" xfId="15813"/>
    <cellStyle name="SAPBEXHLevel0 2 3 4" xfId="1594"/>
    <cellStyle name="SAPBEXHLevel0 2 3 4 2" xfId="11282"/>
    <cellStyle name="SAPBEXHLevel0 2 3 4 2 2" xfId="21677"/>
    <cellStyle name="SAPBEXHLevel0 2 3 4 2 3" xfId="32010"/>
    <cellStyle name="SAPBEXHLevel0 2 3 4 3" xfId="6090"/>
    <cellStyle name="SAPBEXHLevel0 2 3 4 4" xfId="16485"/>
    <cellStyle name="SAPBEXHLevel0 2 3 4 5" xfId="26818"/>
    <cellStyle name="SAPBEXHLevel0 2 3 5" xfId="1413"/>
    <cellStyle name="SAPBEXHLevel0 2 3 5 2" xfId="11101"/>
    <cellStyle name="SAPBEXHLevel0 2 3 5 2 2" xfId="21496"/>
    <cellStyle name="SAPBEXHLevel0 2 3 5 2 3" xfId="31829"/>
    <cellStyle name="SAPBEXHLevel0 2 3 5 3" xfId="5909"/>
    <cellStyle name="SAPBEXHLevel0 2 3 5 4" xfId="16304"/>
    <cellStyle name="SAPBEXHLevel0 2 3 5 5" xfId="26637"/>
    <cellStyle name="SAPBEXHLevel0 2 3 6" xfId="2897"/>
    <cellStyle name="SAPBEXHLevel0 2 3 6 2" xfId="12585"/>
    <cellStyle name="SAPBEXHLevel0 2 3 6 2 2" xfId="22980"/>
    <cellStyle name="SAPBEXHLevel0 2 3 6 2 3" xfId="33313"/>
    <cellStyle name="SAPBEXHLevel0 2 3 6 3" xfId="7393"/>
    <cellStyle name="SAPBEXHLevel0 2 3 6 4" xfId="17788"/>
    <cellStyle name="SAPBEXHLevel0 2 3 6 5" xfId="28121"/>
    <cellStyle name="SAPBEXHLevel0 2 3 7" xfId="3631"/>
    <cellStyle name="SAPBEXHLevel0 2 3 7 2" xfId="13319"/>
    <cellStyle name="SAPBEXHLevel0 2 3 7 2 2" xfId="23714"/>
    <cellStyle name="SAPBEXHLevel0 2 3 7 2 3" xfId="34047"/>
    <cellStyle name="SAPBEXHLevel0 2 3 7 3" xfId="8127"/>
    <cellStyle name="SAPBEXHLevel0 2 3 7 4" xfId="18522"/>
    <cellStyle name="SAPBEXHLevel0 2 3 7 5" xfId="28855"/>
    <cellStyle name="SAPBEXHLevel0 2 3 8" xfId="1575"/>
    <cellStyle name="SAPBEXHLevel0 2 3 8 2" xfId="11263"/>
    <cellStyle name="SAPBEXHLevel0 2 3 8 2 2" xfId="21658"/>
    <cellStyle name="SAPBEXHLevel0 2 3 8 2 3" xfId="31991"/>
    <cellStyle name="SAPBEXHLevel0 2 3 8 3" xfId="6071"/>
    <cellStyle name="SAPBEXHLevel0 2 3 8 4" xfId="16466"/>
    <cellStyle name="SAPBEXHLevel0 2 3 8 5" xfId="26799"/>
    <cellStyle name="SAPBEXHLevel0 2 3 9" xfId="4956"/>
    <cellStyle name="SAPBEXHLevel0 2 3 9 2" xfId="14644"/>
    <cellStyle name="SAPBEXHLevel0 2 3 9 2 2" xfId="25039"/>
    <cellStyle name="SAPBEXHLevel0 2 3 9 2 3" xfId="35372"/>
    <cellStyle name="SAPBEXHLevel0 2 3 9 3" xfId="9452"/>
    <cellStyle name="SAPBEXHLevel0 2 3 9 4" xfId="19847"/>
    <cellStyle name="SAPBEXHLevel0 2 3 9 5" xfId="30180"/>
    <cellStyle name="SAPBEXHLevel0 2 4" xfId="682"/>
    <cellStyle name="SAPBEXHLevel0 2 4 10" xfId="15577"/>
    <cellStyle name="SAPBEXHLevel0 2 4 11" xfId="25924"/>
    <cellStyle name="SAPBEXHLevel0 2 4 2" xfId="1099"/>
    <cellStyle name="SAPBEXHLevel0 2 4 2 10" xfId="26325"/>
    <cellStyle name="SAPBEXHLevel0 2 4 2 2" xfId="2006"/>
    <cellStyle name="SAPBEXHLevel0 2 4 2 2 2" xfId="11694"/>
    <cellStyle name="SAPBEXHLevel0 2 4 2 2 2 2" xfId="22089"/>
    <cellStyle name="SAPBEXHLevel0 2 4 2 2 2 3" xfId="32422"/>
    <cellStyle name="SAPBEXHLevel0 2 4 2 2 3" xfId="6502"/>
    <cellStyle name="SAPBEXHLevel0 2 4 2 2 4" xfId="16897"/>
    <cellStyle name="SAPBEXHLevel0 2 4 2 2 5" xfId="27230"/>
    <cellStyle name="SAPBEXHLevel0 2 4 2 3" xfId="2623"/>
    <cellStyle name="SAPBEXHLevel0 2 4 2 3 2" xfId="12311"/>
    <cellStyle name="SAPBEXHLevel0 2 4 2 3 2 2" xfId="22706"/>
    <cellStyle name="SAPBEXHLevel0 2 4 2 3 2 3" xfId="33039"/>
    <cellStyle name="SAPBEXHLevel0 2 4 2 3 3" xfId="7119"/>
    <cellStyle name="SAPBEXHLevel0 2 4 2 3 4" xfId="17514"/>
    <cellStyle name="SAPBEXHLevel0 2 4 2 3 5" xfId="27847"/>
    <cellStyle name="SAPBEXHLevel0 2 4 2 4" xfId="3410"/>
    <cellStyle name="SAPBEXHLevel0 2 4 2 4 2" xfId="13098"/>
    <cellStyle name="SAPBEXHLevel0 2 4 2 4 2 2" xfId="23493"/>
    <cellStyle name="SAPBEXHLevel0 2 4 2 4 2 3" xfId="33826"/>
    <cellStyle name="SAPBEXHLevel0 2 4 2 4 3" xfId="7906"/>
    <cellStyle name="SAPBEXHLevel0 2 4 2 4 4" xfId="18301"/>
    <cellStyle name="SAPBEXHLevel0 2 4 2 4 5" xfId="28634"/>
    <cellStyle name="SAPBEXHLevel0 2 4 2 5" xfId="4098"/>
    <cellStyle name="SAPBEXHLevel0 2 4 2 5 2" xfId="13786"/>
    <cellStyle name="SAPBEXHLevel0 2 4 2 5 2 2" xfId="24181"/>
    <cellStyle name="SAPBEXHLevel0 2 4 2 5 2 3" xfId="34514"/>
    <cellStyle name="SAPBEXHLevel0 2 4 2 5 3" xfId="8594"/>
    <cellStyle name="SAPBEXHLevel0 2 4 2 5 4" xfId="18989"/>
    <cellStyle name="SAPBEXHLevel0 2 4 2 5 5" xfId="29322"/>
    <cellStyle name="SAPBEXHLevel0 2 4 2 6" xfId="4742"/>
    <cellStyle name="SAPBEXHLevel0 2 4 2 6 2" xfId="14430"/>
    <cellStyle name="SAPBEXHLevel0 2 4 2 6 2 2" xfId="24825"/>
    <cellStyle name="SAPBEXHLevel0 2 4 2 6 2 3" xfId="35158"/>
    <cellStyle name="SAPBEXHLevel0 2 4 2 6 3" xfId="9238"/>
    <cellStyle name="SAPBEXHLevel0 2 4 2 6 4" xfId="19633"/>
    <cellStyle name="SAPBEXHLevel0 2 4 2 6 5" xfId="29966"/>
    <cellStyle name="SAPBEXHLevel0 2 4 2 7" xfId="5461"/>
    <cellStyle name="SAPBEXHLevel0 2 4 2 7 2" xfId="15149"/>
    <cellStyle name="SAPBEXHLevel0 2 4 2 7 2 2" xfId="25544"/>
    <cellStyle name="SAPBEXHLevel0 2 4 2 7 2 3" xfId="35877"/>
    <cellStyle name="SAPBEXHLevel0 2 4 2 7 3" xfId="9957"/>
    <cellStyle name="SAPBEXHLevel0 2 4 2 7 4" xfId="20352"/>
    <cellStyle name="SAPBEXHLevel0 2 4 2 7 5" xfId="30685"/>
    <cellStyle name="SAPBEXHLevel0 2 4 2 8" xfId="10787"/>
    <cellStyle name="SAPBEXHLevel0 2 4 2 8 2" xfId="21182"/>
    <cellStyle name="SAPBEXHLevel0 2 4 2 8 3" xfId="31515"/>
    <cellStyle name="SAPBEXHLevel0 2 4 2 9" xfId="15991"/>
    <cellStyle name="SAPBEXHLevel0 2 4 3" xfId="1680"/>
    <cellStyle name="SAPBEXHLevel0 2 4 3 2" xfId="11368"/>
    <cellStyle name="SAPBEXHLevel0 2 4 3 2 2" xfId="21763"/>
    <cellStyle name="SAPBEXHLevel0 2 4 3 2 3" xfId="32096"/>
    <cellStyle name="SAPBEXHLevel0 2 4 3 3" xfId="6176"/>
    <cellStyle name="SAPBEXHLevel0 2 4 3 4" xfId="16571"/>
    <cellStyle name="SAPBEXHLevel0 2 4 3 5" xfId="26904"/>
    <cellStyle name="SAPBEXHLevel0 2 4 4" xfId="1319"/>
    <cellStyle name="SAPBEXHLevel0 2 4 4 2" xfId="11007"/>
    <cellStyle name="SAPBEXHLevel0 2 4 4 2 2" xfId="21402"/>
    <cellStyle name="SAPBEXHLevel0 2 4 4 2 3" xfId="31735"/>
    <cellStyle name="SAPBEXHLevel0 2 4 4 3" xfId="5815"/>
    <cellStyle name="SAPBEXHLevel0 2 4 4 4" xfId="16210"/>
    <cellStyle name="SAPBEXHLevel0 2 4 4 5" xfId="26543"/>
    <cellStyle name="SAPBEXHLevel0 2 4 5" xfId="2993"/>
    <cellStyle name="SAPBEXHLevel0 2 4 5 2" xfId="12681"/>
    <cellStyle name="SAPBEXHLevel0 2 4 5 2 2" xfId="23076"/>
    <cellStyle name="SAPBEXHLevel0 2 4 5 2 3" xfId="33409"/>
    <cellStyle name="SAPBEXHLevel0 2 4 5 3" xfId="7489"/>
    <cellStyle name="SAPBEXHLevel0 2 4 5 4" xfId="17884"/>
    <cellStyle name="SAPBEXHLevel0 2 4 5 5" xfId="28217"/>
    <cellStyle name="SAPBEXHLevel0 2 4 6" xfId="3725"/>
    <cellStyle name="SAPBEXHLevel0 2 4 6 2" xfId="13413"/>
    <cellStyle name="SAPBEXHLevel0 2 4 6 2 2" xfId="23808"/>
    <cellStyle name="SAPBEXHLevel0 2 4 6 2 3" xfId="34141"/>
    <cellStyle name="SAPBEXHLevel0 2 4 6 3" xfId="8221"/>
    <cellStyle name="SAPBEXHLevel0 2 4 6 4" xfId="18616"/>
    <cellStyle name="SAPBEXHLevel0 2 4 6 5" xfId="28949"/>
    <cellStyle name="SAPBEXHLevel0 2 4 7" xfId="4336"/>
    <cellStyle name="SAPBEXHLevel0 2 4 7 2" xfId="14024"/>
    <cellStyle name="SAPBEXHLevel0 2 4 7 2 2" xfId="24419"/>
    <cellStyle name="SAPBEXHLevel0 2 4 7 2 3" xfId="34752"/>
    <cellStyle name="SAPBEXHLevel0 2 4 7 3" xfId="8832"/>
    <cellStyle name="SAPBEXHLevel0 2 4 7 4" xfId="19227"/>
    <cellStyle name="SAPBEXHLevel0 2 4 7 5" xfId="29560"/>
    <cellStyle name="SAPBEXHLevel0 2 4 8" xfId="5052"/>
    <cellStyle name="SAPBEXHLevel0 2 4 8 2" xfId="14740"/>
    <cellStyle name="SAPBEXHLevel0 2 4 8 2 2" xfId="25135"/>
    <cellStyle name="SAPBEXHLevel0 2 4 8 2 3" xfId="35468"/>
    <cellStyle name="SAPBEXHLevel0 2 4 8 3" xfId="9548"/>
    <cellStyle name="SAPBEXHLevel0 2 4 8 4" xfId="19943"/>
    <cellStyle name="SAPBEXHLevel0 2 4 8 5" xfId="30276"/>
    <cellStyle name="SAPBEXHLevel0 2 4 9" xfId="10370"/>
    <cellStyle name="SAPBEXHLevel0 2 4 9 2" xfId="20765"/>
    <cellStyle name="SAPBEXHLevel0 2 4 9 3" xfId="31098"/>
    <cellStyle name="SAPBEXHLevel0 2 5" xfId="794"/>
    <cellStyle name="SAPBEXHLevel0 2 5 10" xfId="15688"/>
    <cellStyle name="SAPBEXHLevel0 2 5 11" xfId="26034"/>
    <cellStyle name="SAPBEXHLevel0 2 5 2" xfId="1209"/>
    <cellStyle name="SAPBEXHLevel0 2 5 2 10" xfId="26435"/>
    <cellStyle name="SAPBEXHLevel0 2 5 2 2" xfId="2115"/>
    <cellStyle name="SAPBEXHLevel0 2 5 2 2 2" xfId="11803"/>
    <cellStyle name="SAPBEXHLevel0 2 5 2 2 2 2" xfId="22198"/>
    <cellStyle name="SAPBEXHLevel0 2 5 2 2 2 3" xfId="32531"/>
    <cellStyle name="SAPBEXHLevel0 2 5 2 2 3" xfId="6611"/>
    <cellStyle name="SAPBEXHLevel0 2 5 2 2 4" xfId="17006"/>
    <cellStyle name="SAPBEXHLevel0 2 5 2 2 5" xfId="27339"/>
    <cellStyle name="SAPBEXHLevel0 2 5 2 3" xfId="2732"/>
    <cellStyle name="SAPBEXHLevel0 2 5 2 3 2" xfId="12420"/>
    <cellStyle name="SAPBEXHLevel0 2 5 2 3 2 2" xfId="22815"/>
    <cellStyle name="SAPBEXHLevel0 2 5 2 3 2 3" xfId="33148"/>
    <cellStyle name="SAPBEXHLevel0 2 5 2 3 3" xfId="7228"/>
    <cellStyle name="SAPBEXHLevel0 2 5 2 3 4" xfId="17623"/>
    <cellStyle name="SAPBEXHLevel0 2 5 2 3 5" xfId="27956"/>
    <cellStyle name="SAPBEXHLevel0 2 5 2 4" xfId="3520"/>
    <cellStyle name="SAPBEXHLevel0 2 5 2 4 2" xfId="13208"/>
    <cellStyle name="SAPBEXHLevel0 2 5 2 4 2 2" xfId="23603"/>
    <cellStyle name="SAPBEXHLevel0 2 5 2 4 2 3" xfId="33936"/>
    <cellStyle name="SAPBEXHLevel0 2 5 2 4 3" xfId="8016"/>
    <cellStyle name="SAPBEXHLevel0 2 5 2 4 4" xfId="18411"/>
    <cellStyle name="SAPBEXHLevel0 2 5 2 4 5" xfId="28744"/>
    <cellStyle name="SAPBEXHLevel0 2 5 2 5" xfId="4207"/>
    <cellStyle name="SAPBEXHLevel0 2 5 2 5 2" xfId="13895"/>
    <cellStyle name="SAPBEXHLevel0 2 5 2 5 2 2" xfId="24290"/>
    <cellStyle name="SAPBEXHLevel0 2 5 2 5 2 3" xfId="34623"/>
    <cellStyle name="SAPBEXHLevel0 2 5 2 5 3" xfId="8703"/>
    <cellStyle name="SAPBEXHLevel0 2 5 2 5 4" xfId="19098"/>
    <cellStyle name="SAPBEXHLevel0 2 5 2 5 5" xfId="29431"/>
    <cellStyle name="SAPBEXHLevel0 2 5 2 6" xfId="4851"/>
    <cellStyle name="SAPBEXHLevel0 2 5 2 6 2" xfId="14539"/>
    <cellStyle name="SAPBEXHLevel0 2 5 2 6 2 2" xfId="24934"/>
    <cellStyle name="SAPBEXHLevel0 2 5 2 6 2 3" xfId="35267"/>
    <cellStyle name="SAPBEXHLevel0 2 5 2 6 3" xfId="9347"/>
    <cellStyle name="SAPBEXHLevel0 2 5 2 6 4" xfId="19742"/>
    <cellStyle name="SAPBEXHLevel0 2 5 2 6 5" xfId="30075"/>
    <cellStyle name="SAPBEXHLevel0 2 5 2 7" xfId="5571"/>
    <cellStyle name="SAPBEXHLevel0 2 5 2 7 2" xfId="15259"/>
    <cellStyle name="SAPBEXHLevel0 2 5 2 7 2 2" xfId="25654"/>
    <cellStyle name="SAPBEXHLevel0 2 5 2 7 2 3" xfId="35987"/>
    <cellStyle name="SAPBEXHLevel0 2 5 2 7 3" xfId="10067"/>
    <cellStyle name="SAPBEXHLevel0 2 5 2 7 4" xfId="20462"/>
    <cellStyle name="SAPBEXHLevel0 2 5 2 7 5" xfId="30795"/>
    <cellStyle name="SAPBEXHLevel0 2 5 2 8" xfId="10897"/>
    <cellStyle name="SAPBEXHLevel0 2 5 2 8 2" xfId="21292"/>
    <cellStyle name="SAPBEXHLevel0 2 5 2 8 3" xfId="31625"/>
    <cellStyle name="SAPBEXHLevel0 2 5 2 9" xfId="16100"/>
    <cellStyle name="SAPBEXHLevel0 2 5 3" xfId="1789"/>
    <cellStyle name="SAPBEXHLevel0 2 5 3 2" xfId="11477"/>
    <cellStyle name="SAPBEXHLevel0 2 5 3 2 2" xfId="21872"/>
    <cellStyle name="SAPBEXHLevel0 2 5 3 2 3" xfId="32205"/>
    <cellStyle name="SAPBEXHLevel0 2 5 3 3" xfId="6285"/>
    <cellStyle name="SAPBEXHLevel0 2 5 3 4" xfId="16680"/>
    <cellStyle name="SAPBEXHLevel0 2 5 3 5" xfId="27013"/>
    <cellStyle name="SAPBEXHLevel0 2 5 4" xfId="2321"/>
    <cellStyle name="SAPBEXHLevel0 2 5 4 2" xfId="12009"/>
    <cellStyle name="SAPBEXHLevel0 2 5 4 2 2" xfId="22404"/>
    <cellStyle name="SAPBEXHLevel0 2 5 4 2 3" xfId="32737"/>
    <cellStyle name="SAPBEXHLevel0 2 5 4 3" xfId="6817"/>
    <cellStyle name="SAPBEXHLevel0 2 5 4 4" xfId="17212"/>
    <cellStyle name="SAPBEXHLevel0 2 5 4 5" xfId="27545"/>
    <cellStyle name="SAPBEXHLevel0 2 5 5" xfId="3105"/>
    <cellStyle name="SAPBEXHLevel0 2 5 5 2" xfId="12793"/>
    <cellStyle name="SAPBEXHLevel0 2 5 5 2 2" xfId="23188"/>
    <cellStyle name="SAPBEXHLevel0 2 5 5 2 3" xfId="33521"/>
    <cellStyle name="SAPBEXHLevel0 2 5 5 3" xfId="7601"/>
    <cellStyle name="SAPBEXHLevel0 2 5 5 4" xfId="17996"/>
    <cellStyle name="SAPBEXHLevel0 2 5 5 5" xfId="28329"/>
    <cellStyle name="SAPBEXHLevel0 2 5 6" xfId="3836"/>
    <cellStyle name="SAPBEXHLevel0 2 5 6 2" xfId="13524"/>
    <cellStyle name="SAPBEXHLevel0 2 5 6 2 2" xfId="23919"/>
    <cellStyle name="SAPBEXHLevel0 2 5 6 2 3" xfId="34252"/>
    <cellStyle name="SAPBEXHLevel0 2 5 6 3" xfId="8332"/>
    <cellStyle name="SAPBEXHLevel0 2 5 6 4" xfId="18727"/>
    <cellStyle name="SAPBEXHLevel0 2 5 6 5" xfId="29060"/>
    <cellStyle name="SAPBEXHLevel0 2 5 7" xfId="4447"/>
    <cellStyle name="SAPBEXHLevel0 2 5 7 2" xfId="14135"/>
    <cellStyle name="SAPBEXHLevel0 2 5 7 2 2" xfId="24530"/>
    <cellStyle name="SAPBEXHLevel0 2 5 7 2 3" xfId="34863"/>
    <cellStyle name="SAPBEXHLevel0 2 5 7 3" xfId="8943"/>
    <cellStyle name="SAPBEXHLevel0 2 5 7 4" xfId="19338"/>
    <cellStyle name="SAPBEXHLevel0 2 5 7 5" xfId="29671"/>
    <cellStyle name="SAPBEXHLevel0 2 5 8" xfId="5164"/>
    <cellStyle name="SAPBEXHLevel0 2 5 8 2" xfId="14852"/>
    <cellStyle name="SAPBEXHLevel0 2 5 8 2 2" xfId="25247"/>
    <cellStyle name="SAPBEXHLevel0 2 5 8 2 3" xfId="35580"/>
    <cellStyle name="SAPBEXHLevel0 2 5 8 3" xfId="9660"/>
    <cellStyle name="SAPBEXHLevel0 2 5 8 4" xfId="20055"/>
    <cellStyle name="SAPBEXHLevel0 2 5 8 5" xfId="30388"/>
    <cellStyle name="SAPBEXHLevel0 2 5 9" xfId="10482"/>
    <cellStyle name="SAPBEXHLevel0 2 5 9 2" xfId="20877"/>
    <cellStyle name="SAPBEXHLevel0 2 5 9 3" xfId="31210"/>
    <cellStyle name="SAPBEXHLevel0 2 6" xfId="1045"/>
    <cellStyle name="SAPBEXHLevel0 2 6 2" xfId="2571"/>
    <cellStyle name="SAPBEXHLevel0 2 6 2 2" xfId="12259"/>
    <cellStyle name="SAPBEXHLevel0 2 6 2 2 2" xfId="22654"/>
    <cellStyle name="SAPBEXHLevel0 2 6 2 2 3" xfId="32987"/>
    <cellStyle name="SAPBEXHLevel0 2 6 2 3" xfId="7067"/>
    <cellStyle name="SAPBEXHLevel0 2 6 2 4" xfId="17462"/>
    <cellStyle name="SAPBEXHLevel0 2 6 2 5" xfId="27795"/>
    <cellStyle name="SAPBEXHLevel0 2 6 3" xfId="3356"/>
    <cellStyle name="SAPBEXHLevel0 2 6 3 2" xfId="13044"/>
    <cellStyle name="SAPBEXHLevel0 2 6 3 2 2" xfId="23439"/>
    <cellStyle name="SAPBEXHLevel0 2 6 3 2 3" xfId="33772"/>
    <cellStyle name="SAPBEXHLevel0 2 6 3 3" xfId="7852"/>
    <cellStyle name="SAPBEXHLevel0 2 6 3 4" xfId="18247"/>
    <cellStyle name="SAPBEXHLevel0 2 6 3 5" xfId="28580"/>
    <cellStyle name="SAPBEXHLevel0 2 6 4" xfId="4697"/>
    <cellStyle name="SAPBEXHLevel0 2 6 4 2" xfId="14385"/>
    <cellStyle name="SAPBEXHLevel0 2 6 4 2 2" xfId="24780"/>
    <cellStyle name="SAPBEXHLevel0 2 6 4 2 3" xfId="35113"/>
    <cellStyle name="SAPBEXHLevel0 2 6 4 3" xfId="9193"/>
    <cellStyle name="SAPBEXHLevel0 2 6 4 4" xfId="19588"/>
    <cellStyle name="SAPBEXHLevel0 2 6 4 5" xfId="29921"/>
    <cellStyle name="SAPBEXHLevel0 2 6 5" xfId="5415"/>
    <cellStyle name="SAPBEXHLevel0 2 6 5 2" xfId="15103"/>
    <cellStyle name="SAPBEXHLevel0 2 6 5 2 2" xfId="25498"/>
    <cellStyle name="SAPBEXHLevel0 2 6 5 2 3" xfId="35831"/>
    <cellStyle name="SAPBEXHLevel0 2 6 5 3" xfId="9911"/>
    <cellStyle name="SAPBEXHLevel0 2 6 5 4" xfId="20306"/>
    <cellStyle name="SAPBEXHLevel0 2 6 5 5" xfId="30639"/>
    <cellStyle name="SAPBEXHLevel0 2 6 6" xfId="10733"/>
    <cellStyle name="SAPBEXHLevel0 2 6 6 2" xfId="21128"/>
    <cellStyle name="SAPBEXHLevel0 2 6 6 3" xfId="31461"/>
    <cellStyle name="SAPBEXHLevel0 2 6 7" xfId="5783"/>
    <cellStyle name="SAPBEXHLevel0 2 6 8" xfId="15938"/>
    <cellStyle name="SAPBEXHLevel0 2 6 9" xfId="26277"/>
    <cellStyle name="SAPBEXHLevel0 2 7" xfId="1503"/>
    <cellStyle name="SAPBEXHLevel0 2 7 2" xfId="11191"/>
    <cellStyle name="SAPBEXHLevel0 2 7 2 2" xfId="21586"/>
    <cellStyle name="SAPBEXHLevel0 2 7 2 3" xfId="31919"/>
    <cellStyle name="SAPBEXHLevel0 2 7 3" xfId="5999"/>
    <cellStyle name="SAPBEXHLevel0 2 7 4" xfId="16394"/>
    <cellStyle name="SAPBEXHLevel0 2 7 5" xfId="26727"/>
    <cellStyle name="SAPBEXHLevel0 2 8" xfId="4058"/>
    <cellStyle name="SAPBEXHLevel0 2 8 2" xfId="13746"/>
    <cellStyle name="SAPBEXHLevel0 2 8 2 2" xfId="24141"/>
    <cellStyle name="SAPBEXHLevel0 2 8 2 3" xfId="34474"/>
    <cellStyle name="SAPBEXHLevel0 2 8 3" xfId="8554"/>
    <cellStyle name="SAPBEXHLevel0 2 8 4" xfId="18949"/>
    <cellStyle name="SAPBEXHLevel0 2 8 5" xfId="29282"/>
    <cellStyle name="SAPBEXHLevel0 2 9" xfId="10187"/>
    <cellStyle name="SAPBEXHLevel0 2 9 2" xfId="20582"/>
    <cellStyle name="SAPBEXHLevel0 2 9 3" xfId="30915"/>
    <cellStyle name="SAPBEXHLevel0 3" xfId="542"/>
    <cellStyle name="SAPBEXHLevel0 3 10" xfId="25790"/>
    <cellStyle name="SAPBEXHLevel0 3 2" xfId="624"/>
    <cellStyle name="SAPBEXHLevel0 3 2 10" xfId="10312"/>
    <cellStyle name="SAPBEXHLevel0 3 2 10 2" xfId="20707"/>
    <cellStyle name="SAPBEXHLevel0 3 2 10 3" xfId="31040"/>
    <cellStyle name="SAPBEXHLevel0 3 2 11" xfId="15521"/>
    <cellStyle name="SAPBEXHLevel0 3 2 12" xfId="25872"/>
    <cellStyle name="SAPBEXHLevel0 3 2 2" xfId="870"/>
    <cellStyle name="SAPBEXHLevel0 3 2 2 10" xfId="15763"/>
    <cellStyle name="SAPBEXHLevel0 3 2 2 11" xfId="26106"/>
    <cellStyle name="SAPBEXHLevel0 3 2 2 2" xfId="1282"/>
    <cellStyle name="SAPBEXHLevel0 3 2 2 2 10" xfId="26506"/>
    <cellStyle name="SAPBEXHLevel0 3 2 2 2 2" xfId="2186"/>
    <cellStyle name="SAPBEXHLevel0 3 2 2 2 2 2" xfId="11874"/>
    <cellStyle name="SAPBEXHLevel0 3 2 2 2 2 2 2" xfId="22269"/>
    <cellStyle name="SAPBEXHLevel0 3 2 2 2 2 2 3" xfId="32602"/>
    <cellStyle name="SAPBEXHLevel0 3 2 2 2 2 3" xfId="6682"/>
    <cellStyle name="SAPBEXHLevel0 3 2 2 2 2 4" xfId="17077"/>
    <cellStyle name="SAPBEXHLevel0 3 2 2 2 2 5" xfId="27410"/>
    <cellStyle name="SAPBEXHLevel0 3 2 2 2 3" xfId="2805"/>
    <cellStyle name="SAPBEXHLevel0 3 2 2 2 3 2" xfId="12493"/>
    <cellStyle name="SAPBEXHLevel0 3 2 2 2 3 2 2" xfId="22888"/>
    <cellStyle name="SAPBEXHLevel0 3 2 2 2 3 2 3" xfId="33221"/>
    <cellStyle name="SAPBEXHLevel0 3 2 2 2 3 3" xfId="7301"/>
    <cellStyle name="SAPBEXHLevel0 3 2 2 2 3 4" xfId="17696"/>
    <cellStyle name="SAPBEXHLevel0 3 2 2 2 3 5" xfId="28029"/>
    <cellStyle name="SAPBEXHLevel0 3 2 2 2 4" xfId="3593"/>
    <cellStyle name="SAPBEXHLevel0 3 2 2 2 4 2" xfId="13281"/>
    <cellStyle name="SAPBEXHLevel0 3 2 2 2 4 2 2" xfId="23676"/>
    <cellStyle name="SAPBEXHLevel0 3 2 2 2 4 2 3" xfId="34009"/>
    <cellStyle name="SAPBEXHLevel0 3 2 2 2 4 3" xfId="8089"/>
    <cellStyle name="SAPBEXHLevel0 3 2 2 2 4 4" xfId="18484"/>
    <cellStyle name="SAPBEXHLevel0 3 2 2 2 4 5" xfId="28817"/>
    <cellStyle name="SAPBEXHLevel0 3 2 2 2 5" xfId="4280"/>
    <cellStyle name="SAPBEXHLevel0 3 2 2 2 5 2" xfId="13968"/>
    <cellStyle name="SAPBEXHLevel0 3 2 2 2 5 2 2" xfId="24363"/>
    <cellStyle name="SAPBEXHLevel0 3 2 2 2 5 2 3" xfId="34696"/>
    <cellStyle name="SAPBEXHLevel0 3 2 2 2 5 3" xfId="8776"/>
    <cellStyle name="SAPBEXHLevel0 3 2 2 2 5 4" xfId="19171"/>
    <cellStyle name="SAPBEXHLevel0 3 2 2 2 5 5" xfId="29504"/>
    <cellStyle name="SAPBEXHLevel0 3 2 2 2 6" xfId="4924"/>
    <cellStyle name="SAPBEXHLevel0 3 2 2 2 6 2" xfId="14612"/>
    <cellStyle name="SAPBEXHLevel0 3 2 2 2 6 2 2" xfId="25007"/>
    <cellStyle name="SAPBEXHLevel0 3 2 2 2 6 2 3" xfId="35340"/>
    <cellStyle name="SAPBEXHLevel0 3 2 2 2 6 3" xfId="9420"/>
    <cellStyle name="SAPBEXHLevel0 3 2 2 2 6 4" xfId="19815"/>
    <cellStyle name="SAPBEXHLevel0 3 2 2 2 6 5" xfId="30148"/>
    <cellStyle name="SAPBEXHLevel0 3 2 2 2 7" xfId="5644"/>
    <cellStyle name="SAPBEXHLevel0 3 2 2 2 7 2" xfId="15332"/>
    <cellStyle name="SAPBEXHLevel0 3 2 2 2 7 2 2" xfId="25727"/>
    <cellStyle name="SAPBEXHLevel0 3 2 2 2 7 2 3" xfId="36060"/>
    <cellStyle name="SAPBEXHLevel0 3 2 2 2 7 3" xfId="10140"/>
    <cellStyle name="SAPBEXHLevel0 3 2 2 2 7 4" xfId="20535"/>
    <cellStyle name="SAPBEXHLevel0 3 2 2 2 7 5" xfId="30868"/>
    <cellStyle name="SAPBEXHLevel0 3 2 2 2 8" xfId="10970"/>
    <cellStyle name="SAPBEXHLevel0 3 2 2 2 8 2" xfId="21365"/>
    <cellStyle name="SAPBEXHLevel0 3 2 2 2 8 3" xfId="31698"/>
    <cellStyle name="SAPBEXHLevel0 3 2 2 2 9" xfId="16173"/>
    <cellStyle name="SAPBEXHLevel0 3 2 2 3" xfId="1860"/>
    <cellStyle name="SAPBEXHLevel0 3 2 2 3 2" xfId="11548"/>
    <cellStyle name="SAPBEXHLevel0 3 2 2 3 2 2" xfId="21943"/>
    <cellStyle name="SAPBEXHLevel0 3 2 2 3 2 3" xfId="32276"/>
    <cellStyle name="SAPBEXHLevel0 3 2 2 3 3" xfId="6356"/>
    <cellStyle name="SAPBEXHLevel0 3 2 2 3 4" xfId="16751"/>
    <cellStyle name="SAPBEXHLevel0 3 2 2 3 5" xfId="27084"/>
    <cellStyle name="SAPBEXHLevel0 3 2 2 4" xfId="2396"/>
    <cellStyle name="SAPBEXHLevel0 3 2 2 4 2" xfId="12084"/>
    <cellStyle name="SAPBEXHLevel0 3 2 2 4 2 2" xfId="22479"/>
    <cellStyle name="SAPBEXHLevel0 3 2 2 4 2 3" xfId="32812"/>
    <cellStyle name="SAPBEXHLevel0 3 2 2 4 3" xfId="6892"/>
    <cellStyle name="SAPBEXHLevel0 3 2 2 4 4" xfId="17287"/>
    <cellStyle name="SAPBEXHLevel0 3 2 2 4 5" xfId="27620"/>
    <cellStyle name="SAPBEXHLevel0 3 2 2 5" xfId="3181"/>
    <cellStyle name="SAPBEXHLevel0 3 2 2 5 2" xfId="12869"/>
    <cellStyle name="SAPBEXHLevel0 3 2 2 5 2 2" xfId="23264"/>
    <cellStyle name="SAPBEXHLevel0 3 2 2 5 2 3" xfId="33597"/>
    <cellStyle name="SAPBEXHLevel0 3 2 2 5 3" xfId="7677"/>
    <cellStyle name="SAPBEXHLevel0 3 2 2 5 4" xfId="18072"/>
    <cellStyle name="SAPBEXHLevel0 3 2 2 5 5" xfId="28405"/>
    <cellStyle name="SAPBEXHLevel0 3 2 2 6" xfId="3911"/>
    <cellStyle name="SAPBEXHLevel0 3 2 2 6 2" xfId="13599"/>
    <cellStyle name="SAPBEXHLevel0 3 2 2 6 2 2" xfId="23994"/>
    <cellStyle name="SAPBEXHLevel0 3 2 2 6 2 3" xfId="34327"/>
    <cellStyle name="SAPBEXHLevel0 3 2 2 6 3" xfId="8407"/>
    <cellStyle name="SAPBEXHLevel0 3 2 2 6 4" xfId="18802"/>
    <cellStyle name="SAPBEXHLevel0 3 2 2 6 5" xfId="29135"/>
    <cellStyle name="SAPBEXHLevel0 3 2 2 7" xfId="4522"/>
    <cellStyle name="SAPBEXHLevel0 3 2 2 7 2" xfId="14210"/>
    <cellStyle name="SAPBEXHLevel0 3 2 2 7 2 2" xfId="24605"/>
    <cellStyle name="SAPBEXHLevel0 3 2 2 7 2 3" xfId="34938"/>
    <cellStyle name="SAPBEXHLevel0 3 2 2 7 3" xfId="9018"/>
    <cellStyle name="SAPBEXHLevel0 3 2 2 7 4" xfId="19413"/>
    <cellStyle name="SAPBEXHLevel0 3 2 2 7 5" xfId="29746"/>
    <cellStyle name="SAPBEXHLevel0 3 2 2 8" xfId="5240"/>
    <cellStyle name="SAPBEXHLevel0 3 2 2 8 2" xfId="14928"/>
    <cellStyle name="SAPBEXHLevel0 3 2 2 8 2 2" xfId="25323"/>
    <cellStyle name="SAPBEXHLevel0 3 2 2 8 2 3" xfId="35656"/>
    <cellStyle name="SAPBEXHLevel0 3 2 2 8 3" xfId="9736"/>
    <cellStyle name="SAPBEXHLevel0 3 2 2 8 4" xfId="20131"/>
    <cellStyle name="SAPBEXHLevel0 3 2 2 8 5" xfId="30464"/>
    <cellStyle name="SAPBEXHLevel0 3 2 2 9" xfId="10558"/>
    <cellStyle name="SAPBEXHLevel0 3 2 2 9 2" xfId="20953"/>
    <cellStyle name="SAPBEXHLevel0 3 2 2 9 3" xfId="31286"/>
    <cellStyle name="SAPBEXHLevel0 3 2 3" xfId="958"/>
    <cellStyle name="SAPBEXHLevel0 3 2 3 10" xfId="26190"/>
    <cellStyle name="SAPBEXHLevel0 3 2 3 2" xfId="1944"/>
    <cellStyle name="SAPBEXHLevel0 3 2 3 2 2" xfId="11632"/>
    <cellStyle name="SAPBEXHLevel0 3 2 3 2 2 2" xfId="22027"/>
    <cellStyle name="SAPBEXHLevel0 3 2 3 2 2 3" xfId="32360"/>
    <cellStyle name="SAPBEXHLevel0 3 2 3 2 3" xfId="6440"/>
    <cellStyle name="SAPBEXHLevel0 3 2 3 2 4" xfId="16835"/>
    <cellStyle name="SAPBEXHLevel0 3 2 3 2 5" xfId="27168"/>
    <cellStyle name="SAPBEXHLevel0 3 2 3 3" xfId="2484"/>
    <cellStyle name="SAPBEXHLevel0 3 2 3 3 2" xfId="12172"/>
    <cellStyle name="SAPBEXHLevel0 3 2 3 3 2 2" xfId="22567"/>
    <cellStyle name="SAPBEXHLevel0 3 2 3 3 2 3" xfId="32900"/>
    <cellStyle name="SAPBEXHLevel0 3 2 3 3 3" xfId="6980"/>
    <cellStyle name="SAPBEXHLevel0 3 2 3 3 4" xfId="17375"/>
    <cellStyle name="SAPBEXHLevel0 3 2 3 3 5" xfId="27708"/>
    <cellStyle name="SAPBEXHLevel0 3 2 3 4" xfId="3269"/>
    <cellStyle name="SAPBEXHLevel0 3 2 3 4 2" xfId="12957"/>
    <cellStyle name="SAPBEXHLevel0 3 2 3 4 2 2" xfId="23352"/>
    <cellStyle name="SAPBEXHLevel0 3 2 3 4 2 3" xfId="33685"/>
    <cellStyle name="SAPBEXHLevel0 3 2 3 4 3" xfId="7765"/>
    <cellStyle name="SAPBEXHLevel0 3 2 3 4 4" xfId="18160"/>
    <cellStyle name="SAPBEXHLevel0 3 2 3 4 5" xfId="28493"/>
    <cellStyle name="SAPBEXHLevel0 3 2 3 5" xfId="3999"/>
    <cellStyle name="SAPBEXHLevel0 3 2 3 5 2" xfId="13687"/>
    <cellStyle name="SAPBEXHLevel0 3 2 3 5 2 2" xfId="24082"/>
    <cellStyle name="SAPBEXHLevel0 3 2 3 5 2 3" xfId="34415"/>
    <cellStyle name="SAPBEXHLevel0 3 2 3 5 3" xfId="8495"/>
    <cellStyle name="SAPBEXHLevel0 3 2 3 5 4" xfId="18890"/>
    <cellStyle name="SAPBEXHLevel0 3 2 3 5 5" xfId="29223"/>
    <cellStyle name="SAPBEXHLevel0 3 2 3 6" xfId="4610"/>
    <cellStyle name="SAPBEXHLevel0 3 2 3 6 2" xfId="14298"/>
    <cellStyle name="SAPBEXHLevel0 3 2 3 6 2 2" xfId="24693"/>
    <cellStyle name="SAPBEXHLevel0 3 2 3 6 2 3" xfId="35026"/>
    <cellStyle name="SAPBEXHLevel0 3 2 3 6 3" xfId="9106"/>
    <cellStyle name="SAPBEXHLevel0 3 2 3 6 4" xfId="19501"/>
    <cellStyle name="SAPBEXHLevel0 3 2 3 6 5" xfId="29834"/>
    <cellStyle name="SAPBEXHLevel0 3 2 3 7" xfId="5328"/>
    <cellStyle name="SAPBEXHLevel0 3 2 3 7 2" xfId="15016"/>
    <cellStyle name="SAPBEXHLevel0 3 2 3 7 2 2" xfId="25411"/>
    <cellStyle name="SAPBEXHLevel0 3 2 3 7 2 3" xfId="35744"/>
    <cellStyle name="SAPBEXHLevel0 3 2 3 7 3" xfId="9824"/>
    <cellStyle name="SAPBEXHLevel0 3 2 3 7 4" xfId="20219"/>
    <cellStyle name="SAPBEXHLevel0 3 2 3 7 5" xfId="30552"/>
    <cellStyle name="SAPBEXHLevel0 3 2 3 8" xfId="10646"/>
    <cellStyle name="SAPBEXHLevel0 3 2 3 8 2" xfId="21041"/>
    <cellStyle name="SAPBEXHLevel0 3 2 3 8 3" xfId="31374"/>
    <cellStyle name="SAPBEXHLevel0 3 2 3 9" xfId="15851"/>
    <cellStyle name="SAPBEXHLevel0 3 2 4" xfId="1632"/>
    <cellStyle name="SAPBEXHLevel0 3 2 4 2" xfId="11320"/>
    <cellStyle name="SAPBEXHLevel0 3 2 4 2 2" xfId="21715"/>
    <cellStyle name="SAPBEXHLevel0 3 2 4 2 3" xfId="32048"/>
    <cellStyle name="SAPBEXHLevel0 3 2 4 3" xfId="6128"/>
    <cellStyle name="SAPBEXHLevel0 3 2 4 4" xfId="16523"/>
    <cellStyle name="SAPBEXHLevel0 3 2 4 5" xfId="26856"/>
    <cellStyle name="SAPBEXHLevel0 3 2 5" xfId="1375"/>
    <cellStyle name="SAPBEXHLevel0 3 2 5 2" xfId="11063"/>
    <cellStyle name="SAPBEXHLevel0 3 2 5 2 2" xfId="21458"/>
    <cellStyle name="SAPBEXHLevel0 3 2 5 2 3" xfId="31791"/>
    <cellStyle name="SAPBEXHLevel0 3 2 5 3" xfId="5871"/>
    <cellStyle name="SAPBEXHLevel0 3 2 5 4" xfId="16266"/>
    <cellStyle name="SAPBEXHLevel0 3 2 5 5" xfId="26599"/>
    <cellStyle name="SAPBEXHLevel0 3 2 6" xfId="2935"/>
    <cellStyle name="SAPBEXHLevel0 3 2 6 2" xfId="12623"/>
    <cellStyle name="SAPBEXHLevel0 3 2 6 2 2" xfId="23018"/>
    <cellStyle name="SAPBEXHLevel0 3 2 6 2 3" xfId="33351"/>
    <cellStyle name="SAPBEXHLevel0 3 2 6 3" xfId="7431"/>
    <cellStyle name="SAPBEXHLevel0 3 2 6 4" xfId="17826"/>
    <cellStyle name="SAPBEXHLevel0 3 2 6 5" xfId="28159"/>
    <cellStyle name="SAPBEXHLevel0 3 2 7" xfId="3669"/>
    <cellStyle name="SAPBEXHLevel0 3 2 7 2" xfId="13357"/>
    <cellStyle name="SAPBEXHLevel0 3 2 7 2 2" xfId="23752"/>
    <cellStyle name="SAPBEXHLevel0 3 2 7 2 3" xfId="34085"/>
    <cellStyle name="SAPBEXHLevel0 3 2 7 3" xfId="8165"/>
    <cellStyle name="SAPBEXHLevel0 3 2 7 4" xfId="18560"/>
    <cellStyle name="SAPBEXHLevel0 3 2 7 5" xfId="28893"/>
    <cellStyle name="SAPBEXHLevel0 3 2 8" xfId="3374"/>
    <cellStyle name="SAPBEXHLevel0 3 2 8 2" xfId="13062"/>
    <cellStyle name="SAPBEXHLevel0 3 2 8 2 2" xfId="23457"/>
    <cellStyle name="SAPBEXHLevel0 3 2 8 2 3" xfId="33790"/>
    <cellStyle name="SAPBEXHLevel0 3 2 8 3" xfId="7870"/>
    <cellStyle name="SAPBEXHLevel0 3 2 8 4" xfId="18265"/>
    <cellStyle name="SAPBEXHLevel0 3 2 8 5" xfId="28598"/>
    <cellStyle name="SAPBEXHLevel0 3 2 9" xfId="4994"/>
    <cellStyle name="SAPBEXHLevel0 3 2 9 2" xfId="14682"/>
    <cellStyle name="SAPBEXHLevel0 3 2 9 2 2" xfId="25077"/>
    <cellStyle name="SAPBEXHLevel0 3 2 9 2 3" xfId="35410"/>
    <cellStyle name="SAPBEXHLevel0 3 2 9 3" xfId="9490"/>
    <cellStyle name="SAPBEXHLevel0 3 2 9 4" xfId="19885"/>
    <cellStyle name="SAPBEXHLevel0 3 2 9 5" xfId="30218"/>
    <cellStyle name="SAPBEXHLevel0 3 3" xfId="729"/>
    <cellStyle name="SAPBEXHLevel0 3 3 10" xfId="15623"/>
    <cellStyle name="SAPBEXHLevel0 3 3 11" xfId="25971"/>
    <cellStyle name="SAPBEXHLevel0 3 3 2" xfId="1146"/>
    <cellStyle name="SAPBEXHLevel0 3 3 2 10" xfId="26372"/>
    <cellStyle name="SAPBEXHLevel0 3 3 2 2" xfId="2052"/>
    <cellStyle name="SAPBEXHLevel0 3 3 2 2 2" xfId="11740"/>
    <cellStyle name="SAPBEXHLevel0 3 3 2 2 2 2" xfId="22135"/>
    <cellStyle name="SAPBEXHLevel0 3 3 2 2 2 3" xfId="32468"/>
    <cellStyle name="SAPBEXHLevel0 3 3 2 2 3" xfId="6548"/>
    <cellStyle name="SAPBEXHLevel0 3 3 2 2 4" xfId="16943"/>
    <cellStyle name="SAPBEXHLevel0 3 3 2 2 5" xfId="27276"/>
    <cellStyle name="SAPBEXHLevel0 3 3 2 3" xfId="2669"/>
    <cellStyle name="SAPBEXHLevel0 3 3 2 3 2" xfId="12357"/>
    <cellStyle name="SAPBEXHLevel0 3 3 2 3 2 2" xfId="22752"/>
    <cellStyle name="SAPBEXHLevel0 3 3 2 3 2 3" xfId="33085"/>
    <cellStyle name="SAPBEXHLevel0 3 3 2 3 3" xfId="7165"/>
    <cellStyle name="SAPBEXHLevel0 3 3 2 3 4" xfId="17560"/>
    <cellStyle name="SAPBEXHLevel0 3 3 2 3 5" xfId="27893"/>
    <cellStyle name="SAPBEXHLevel0 3 3 2 4" xfId="3457"/>
    <cellStyle name="SAPBEXHLevel0 3 3 2 4 2" xfId="13145"/>
    <cellStyle name="SAPBEXHLevel0 3 3 2 4 2 2" xfId="23540"/>
    <cellStyle name="SAPBEXHLevel0 3 3 2 4 2 3" xfId="33873"/>
    <cellStyle name="SAPBEXHLevel0 3 3 2 4 3" xfId="7953"/>
    <cellStyle name="SAPBEXHLevel0 3 3 2 4 4" xfId="18348"/>
    <cellStyle name="SAPBEXHLevel0 3 3 2 4 5" xfId="28681"/>
    <cellStyle name="SAPBEXHLevel0 3 3 2 5" xfId="4144"/>
    <cellStyle name="SAPBEXHLevel0 3 3 2 5 2" xfId="13832"/>
    <cellStyle name="SAPBEXHLevel0 3 3 2 5 2 2" xfId="24227"/>
    <cellStyle name="SAPBEXHLevel0 3 3 2 5 2 3" xfId="34560"/>
    <cellStyle name="SAPBEXHLevel0 3 3 2 5 3" xfId="8640"/>
    <cellStyle name="SAPBEXHLevel0 3 3 2 5 4" xfId="19035"/>
    <cellStyle name="SAPBEXHLevel0 3 3 2 5 5" xfId="29368"/>
    <cellStyle name="SAPBEXHLevel0 3 3 2 6" xfId="4788"/>
    <cellStyle name="SAPBEXHLevel0 3 3 2 6 2" xfId="14476"/>
    <cellStyle name="SAPBEXHLevel0 3 3 2 6 2 2" xfId="24871"/>
    <cellStyle name="SAPBEXHLevel0 3 3 2 6 2 3" xfId="35204"/>
    <cellStyle name="SAPBEXHLevel0 3 3 2 6 3" xfId="9284"/>
    <cellStyle name="SAPBEXHLevel0 3 3 2 6 4" xfId="19679"/>
    <cellStyle name="SAPBEXHLevel0 3 3 2 6 5" xfId="30012"/>
    <cellStyle name="SAPBEXHLevel0 3 3 2 7" xfId="5508"/>
    <cellStyle name="SAPBEXHLevel0 3 3 2 7 2" xfId="15196"/>
    <cellStyle name="SAPBEXHLevel0 3 3 2 7 2 2" xfId="25591"/>
    <cellStyle name="SAPBEXHLevel0 3 3 2 7 2 3" xfId="35924"/>
    <cellStyle name="SAPBEXHLevel0 3 3 2 7 3" xfId="10004"/>
    <cellStyle name="SAPBEXHLevel0 3 3 2 7 4" xfId="20399"/>
    <cellStyle name="SAPBEXHLevel0 3 3 2 7 5" xfId="30732"/>
    <cellStyle name="SAPBEXHLevel0 3 3 2 8" xfId="10834"/>
    <cellStyle name="SAPBEXHLevel0 3 3 2 8 2" xfId="21229"/>
    <cellStyle name="SAPBEXHLevel0 3 3 2 8 3" xfId="31562"/>
    <cellStyle name="SAPBEXHLevel0 3 3 2 9" xfId="16037"/>
    <cellStyle name="SAPBEXHLevel0 3 3 3" xfId="1726"/>
    <cellStyle name="SAPBEXHLevel0 3 3 3 2" xfId="11414"/>
    <cellStyle name="SAPBEXHLevel0 3 3 3 2 2" xfId="21809"/>
    <cellStyle name="SAPBEXHLevel0 3 3 3 2 3" xfId="32142"/>
    <cellStyle name="SAPBEXHLevel0 3 3 3 3" xfId="6222"/>
    <cellStyle name="SAPBEXHLevel0 3 3 3 4" xfId="16617"/>
    <cellStyle name="SAPBEXHLevel0 3 3 3 5" xfId="26950"/>
    <cellStyle name="SAPBEXHLevel0 3 3 4" xfId="2256"/>
    <cellStyle name="SAPBEXHLevel0 3 3 4 2" xfId="11944"/>
    <cellStyle name="SAPBEXHLevel0 3 3 4 2 2" xfId="22339"/>
    <cellStyle name="SAPBEXHLevel0 3 3 4 2 3" xfId="32672"/>
    <cellStyle name="SAPBEXHLevel0 3 3 4 3" xfId="6752"/>
    <cellStyle name="SAPBEXHLevel0 3 3 4 4" xfId="17147"/>
    <cellStyle name="SAPBEXHLevel0 3 3 4 5" xfId="27480"/>
    <cellStyle name="SAPBEXHLevel0 3 3 5" xfId="3040"/>
    <cellStyle name="SAPBEXHLevel0 3 3 5 2" xfId="12728"/>
    <cellStyle name="SAPBEXHLevel0 3 3 5 2 2" xfId="23123"/>
    <cellStyle name="SAPBEXHLevel0 3 3 5 2 3" xfId="33456"/>
    <cellStyle name="SAPBEXHLevel0 3 3 5 3" xfId="7536"/>
    <cellStyle name="SAPBEXHLevel0 3 3 5 4" xfId="17931"/>
    <cellStyle name="SAPBEXHLevel0 3 3 5 5" xfId="28264"/>
    <cellStyle name="SAPBEXHLevel0 3 3 6" xfId="3771"/>
    <cellStyle name="SAPBEXHLevel0 3 3 6 2" xfId="13459"/>
    <cellStyle name="SAPBEXHLevel0 3 3 6 2 2" xfId="23854"/>
    <cellStyle name="SAPBEXHLevel0 3 3 6 2 3" xfId="34187"/>
    <cellStyle name="SAPBEXHLevel0 3 3 6 3" xfId="8267"/>
    <cellStyle name="SAPBEXHLevel0 3 3 6 4" xfId="18662"/>
    <cellStyle name="SAPBEXHLevel0 3 3 6 5" xfId="28995"/>
    <cellStyle name="SAPBEXHLevel0 3 3 7" xfId="4382"/>
    <cellStyle name="SAPBEXHLevel0 3 3 7 2" xfId="14070"/>
    <cellStyle name="SAPBEXHLevel0 3 3 7 2 2" xfId="24465"/>
    <cellStyle name="SAPBEXHLevel0 3 3 7 2 3" xfId="34798"/>
    <cellStyle name="SAPBEXHLevel0 3 3 7 3" xfId="8878"/>
    <cellStyle name="SAPBEXHLevel0 3 3 7 4" xfId="19273"/>
    <cellStyle name="SAPBEXHLevel0 3 3 7 5" xfId="29606"/>
    <cellStyle name="SAPBEXHLevel0 3 3 8" xfId="5099"/>
    <cellStyle name="SAPBEXHLevel0 3 3 8 2" xfId="14787"/>
    <cellStyle name="SAPBEXHLevel0 3 3 8 2 2" xfId="25182"/>
    <cellStyle name="SAPBEXHLevel0 3 3 8 2 3" xfId="35515"/>
    <cellStyle name="SAPBEXHLevel0 3 3 8 3" xfId="9595"/>
    <cellStyle name="SAPBEXHLevel0 3 3 8 4" xfId="19990"/>
    <cellStyle name="SAPBEXHLevel0 3 3 8 5" xfId="30323"/>
    <cellStyle name="SAPBEXHLevel0 3 3 9" xfId="10417"/>
    <cellStyle name="SAPBEXHLevel0 3 3 9 2" xfId="20812"/>
    <cellStyle name="SAPBEXHLevel0 3 3 9 3" xfId="31145"/>
    <cellStyle name="SAPBEXHLevel0 3 4" xfId="779"/>
    <cellStyle name="SAPBEXHLevel0 3 4 10" xfId="15673"/>
    <cellStyle name="SAPBEXHLevel0 3 4 11" xfId="26019"/>
    <cellStyle name="SAPBEXHLevel0 3 4 2" xfId="1194"/>
    <cellStyle name="SAPBEXHLevel0 3 4 2 10" xfId="26420"/>
    <cellStyle name="SAPBEXHLevel0 3 4 2 2" xfId="2100"/>
    <cellStyle name="SAPBEXHLevel0 3 4 2 2 2" xfId="11788"/>
    <cellStyle name="SAPBEXHLevel0 3 4 2 2 2 2" xfId="22183"/>
    <cellStyle name="SAPBEXHLevel0 3 4 2 2 2 3" xfId="32516"/>
    <cellStyle name="SAPBEXHLevel0 3 4 2 2 3" xfId="6596"/>
    <cellStyle name="SAPBEXHLevel0 3 4 2 2 4" xfId="16991"/>
    <cellStyle name="SAPBEXHLevel0 3 4 2 2 5" xfId="27324"/>
    <cellStyle name="SAPBEXHLevel0 3 4 2 3" xfId="2717"/>
    <cellStyle name="SAPBEXHLevel0 3 4 2 3 2" xfId="12405"/>
    <cellStyle name="SAPBEXHLevel0 3 4 2 3 2 2" xfId="22800"/>
    <cellStyle name="SAPBEXHLevel0 3 4 2 3 2 3" xfId="33133"/>
    <cellStyle name="SAPBEXHLevel0 3 4 2 3 3" xfId="7213"/>
    <cellStyle name="SAPBEXHLevel0 3 4 2 3 4" xfId="17608"/>
    <cellStyle name="SAPBEXHLevel0 3 4 2 3 5" xfId="27941"/>
    <cellStyle name="SAPBEXHLevel0 3 4 2 4" xfId="3505"/>
    <cellStyle name="SAPBEXHLevel0 3 4 2 4 2" xfId="13193"/>
    <cellStyle name="SAPBEXHLevel0 3 4 2 4 2 2" xfId="23588"/>
    <cellStyle name="SAPBEXHLevel0 3 4 2 4 2 3" xfId="33921"/>
    <cellStyle name="SAPBEXHLevel0 3 4 2 4 3" xfId="8001"/>
    <cellStyle name="SAPBEXHLevel0 3 4 2 4 4" xfId="18396"/>
    <cellStyle name="SAPBEXHLevel0 3 4 2 4 5" xfId="28729"/>
    <cellStyle name="SAPBEXHLevel0 3 4 2 5" xfId="4192"/>
    <cellStyle name="SAPBEXHLevel0 3 4 2 5 2" xfId="13880"/>
    <cellStyle name="SAPBEXHLevel0 3 4 2 5 2 2" xfId="24275"/>
    <cellStyle name="SAPBEXHLevel0 3 4 2 5 2 3" xfId="34608"/>
    <cellStyle name="SAPBEXHLevel0 3 4 2 5 3" xfId="8688"/>
    <cellStyle name="SAPBEXHLevel0 3 4 2 5 4" xfId="19083"/>
    <cellStyle name="SAPBEXHLevel0 3 4 2 5 5" xfId="29416"/>
    <cellStyle name="SAPBEXHLevel0 3 4 2 6" xfId="4836"/>
    <cellStyle name="SAPBEXHLevel0 3 4 2 6 2" xfId="14524"/>
    <cellStyle name="SAPBEXHLevel0 3 4 2 6 2 2" xfId="24919"/>
    <cellStyle name="SAPBEXHLevel0 3 4 2 6 2 3" xfId="35252"/>
    <cellStyle name="SAPBEXHLevel0 3 4 2 6 3" xfId="9332"/>
    <cellStyle name="SAPBEXHLevel0 3 4 2 6 4" xfId="19727"/>
    <cellStyle name="SAPBEXHLevel0 3 4 2 6 5" xfId="30060"/>
    <cellStyle name="SAPBEXHLevel0 3 4 2 7" xfId="5556"/>
    <cellStyle name="SAPBEXHLevel0 3 4 2 7 2" xfId="15244"/>
    <cellStyle name="SAPBEXHLevel0 3 4 2 7 2 2" xfId="25639"/>
    <cellStyle name="SAPBEXHLevel0 3 4 2 7 2 3" xfId="35972"/>
    <cellStyle name="SAPBEXHLevel0 3 4 2 7 3" xfId="10052"/>
    <cellStyle name="SAPBEXHLevel0 3 4 2 7 4" xfId="20447"/>
    <cellStyle name="SAPBEXHLevel0 3 4 2 7 5" xfId="30780"/>
    <cellStyle name="SAPBEXHLevel0 3 4 2 8" xfId="10882"/>
    <cellStyle name="SAPBEXHLevel0 3 4 2 8 2" xfId="21277"/>
    <cellStyle name="SAPBEXHLevel0 3 4 2 8 3" xfId="31610"/>
    <cellStyle name="SAPBEXHLevel0 3 4 2 9" xfId="16085"/>
    <cellStyle name="SAPBEXHLevel0 3 4 3" xfId="1774"/>
    <cellStyle name="SAPBEXHLevel0 3 4 3 2" xfId="11462"/>
    <cellStyle name="SAPBEXHLevel0 3 4 3 2 2" xfId="21857"/>
    <cellStyle name="SAPBEXHLevel0 3 4 3 2 3" xfId="32190"/>
    <cellStyle name="SAPBEXHLevel0 3 4 3 3" xfId="6270"/>
    <cellStyle name="SAPBEXHLevel0 3 4 3 4" xfId="16665"/>
    <cellStyle name="SAPBEXHLevel0 3 4 3 5" xfId="26998"/>
    <cellStyle name="SAPBEXHLevel0 3 4 4" xfId="2306"/>
    <cellStyle name="SAPBEXHLevel0 3 4 4 2" xfId="11994"/>
    <cellStyle name="SAPBEXHLevel0 3 4 4 2 2" xfId="22389"/>
    <cellStyle name="SAPBEXHLevel0 3 4 4 2 3" xfId="32722"/>
    <cellStyle name="SAPBEXHLevel0 3 4 4 3" xfId="6802"/>
    <cellStyle name="SAPBEXHLevel0 3 4 4 4" xfId="17197"/>
    <cellStyle name="SAPBEXHLevel0 3 4 4 5" xfId="27530"/>
    <cellStyle name="SAPBEXHLevel0 3 4 5" xfId="3090"/>
    <cellStyle name="SAPBEXHLevel0 3 4 5 2" xfId="12778"/>
    <cellStyle name="SAPBEXHLevel0 3 4 5 2 2" xfId="23173"/>
    <cellStyle name="SAPBEXHLevel0 3 4 5 2 3" xfId="33506"/>
    <cellStyle name="SAPBEXHLevel0 3 4 5 3" xfId="7586"/>
    <cellStyle name="SAPBEXHLevel0 3 4 5 4" xfId="17981"/>
    <cellStyle name="SAPBEXHLevel0 3 4 5 5" xfId="28314"/>
    <cellStyle name="SAPBEXHLevel0 3 4 6" xfId="3821"/>
    <cellStyle name="SAPBEXHLevel0 3 4 6 2" xfId="13509"/>
    <cellStyle name="SAPBEXHLevel0 3 4 6 2 2" xfId="23904"/>
    <cellStyle name="SAPBEXHLevel0 3 4 6 2 3" xfId="34237"/>
    <cellStyle name="SAPBEXHLevel0 3 4 6 3" xfId="8317"/>
    <cellStyle name="SAPBEXHLevel0 3 4 6 4" xfId="18712"/>
    <cellStyle name="SAPBEXHLevel0 3 4 6 5" xfId="29045"/>
    <cellStyle name="SAPBEXHLevel0 3 4 7" xfId="4432"/>
    <cellStyle name="SAPBEXHLevel0 3 4 7 2" xfId="14120"/>
    <cellStyle name="SAPBEXHLevel0 3 4 7 2 2" xfId="24515"/>
    <cellStyle name="SAPBEXHLevel0 3 4 7 2 3" xfId="34848"/>
    <cellStyle name="SAPBEXHLevel0 3 4 7 3" xfId="8928"/>
    <cellStyle name="SAPBEXHLevel0 3 4 7 4" xfId="19323"/>
    <cellStyle name="SAPBEXHLevel0 3 4 7 5" xfId="29656"/>
    <cellStyle name="SAPBEXHLevel0 3 4 8" xfId="5149"/>
    <cellStyle name="SAPBEXHLevel0 3 4 8 2" xfId="14837"/>
    <cellStyle name="SAPBEXHLevel0 3 4 8 2 2" xfId="25232"/>
    <cellStyle name="SAPBEXHLevel0 3 4 8 2 3" xfId="35565"/>
    <cellStyle name="SAPBEXHLevel0 3 4 8 3" xfId="9645"/>
    <cellStyle name="SAPBEXHLevel0 3 4 8 4" xfId="20040"/>
    <cellStyle name="SAPBEXHLevel0 3 4 8 5" xfId="30373"/>
    <cellStyle name="SAPBEXHLevel0 3 4 9" xfId="10467"/>
    <cellStyle name="SAPBEXHLevel0 3 4 9 2" xfId="20862"/>
    <cellStyle name="SAPBEXHLevel0 3 4 9 3" xfId="31195"/>
    <cellStyle name="SAPBEXHLevel0 3 5" xfId="1007"/>
    <cellStyle name="SAPBEXHLevel0 3 5 2" xfId="2533"/>
    <cellStyle name="SAPBEXHLevel0 3 5 2 2" xfId="12221"/>
    <cellStyle name="SAPBEXHLevel0 3 5 2 2 2" xfId="22616"/>
    <cellStyle name="SAPBEXHLevel0 3 5 2 2 3" xfId="32949"/>
    <cellStyle name="SAPBEXHLevel0 3 5 2 3" xfId="7029"/>
    <cellStyle name="SAPBEXHLevel0 3 5 2 4" xfId="17424"/>
    <cellStyle name="SAPBEXHLevel0 3 5 2 5" xfId="27757"/>
    <cellStyle name="SAPBEXHLevel0 3 5 3" xfId="3318"/>
    <cellStyle name="SAPBEXHLevel0 3 5 3 2" xfId="13006"/>
    <cellStyle name="SAPBEXHLevel0 3 5 3 2 2" xfId="23401"/>
    <cellStyle name="SAPBEXHLevel0 3 5 3 2 3" xfId="33734"/>
    <cellStyle name="SAPBEXHLevel0 3 5 3 3" xfId="7814"/>
    <cellStyle name="SAPBEXHLevel0 3 5 3 4" xfId="18209"/>
    <cellStyle name="SAPBEXHLevel0 3 5 3 5" xfId="28542"/>
    <cellStyle name="SAPBEXHLevel0 3 5 4" xfId="4659"/>
    <cellStyle name="SAPBEXHLevel0 3 5 4 2" xfId="14347"/>
    <cellStyle name="SAPBEXHLevel0 3 5 4 2 2" xfId="24742"/>
    <cellStyle name="SAPBEXHLevel0 3 5 4 2 3" xfId="35075"/>
    <cellStyle name="SAPBEXHLevel0 3 5 4 3" xfId="9155"/>
    <cellStyle name="SAPBEXHLevel0 3 5 4 4" xfId="19550"/>
    <cellStyle name="SAPBEXHLevel0 3 5 4 5" xfId="29883"/>
    <cellStyle name="SAPBEXHLevel0 3 5 5" xfId="5377"/>
    <cellStyle name="SAPBEXHLevel0 3 5 5 2" xfId="15065"/>
    <cellStyle name="SAPBEXHLevel0 3 5 5 2 2" xfId="25460"/>
    <cellStyle name="SAPBEXHLevel0 3 5 5 2 3" xfId="35793"/>
    <cellStyle name="SAPBEXHLevel0 3 5 5 3" xfId="9873"/>
    <cellStyle name="SAPBEXHLevel0 3 5 5 4" xfId="20268"/>
    <cellStyle name="SAPBEXHLevel0 3 5 5 5" xfId="30601"/>
    <cellStyle name="SAPBEXHLevel0 3 5 6" xfId="10695"/>
    <cellStyle name="SAPBEXHLevel0 3 5 6 2" xfId="21090"/>
    <cellStyle name="SAPBEXHLevel0 3 5 6 3" xfId="31423"/>
    <cellStyle name="SAPBEXHLevel0 3 5 7" xfId="5745"/>
    <cellStyle name="SAPBEXHLevel0 3 5 8" xfId="15900"/>
    <cellStyle name="SAPBEXHLevel0 3 5 9" xfId="26239"/>
    <cellStyle name="SAPBEXHLevel0 3 6" xfId="1457"/>
    <cellStyle name="SAPBEXHLevel0 3 6 2" xfId="11145"/>
    <cellStyle name="SAPBEXHLevel0 3 6 2 2" xfId="21540"/>
    <cellStyle name="SAPBEXHLevel0 3 6 2 3" xfId="31873"/>
    <cellStyle name="SAPBEXHLevel0 3 6 3" xfId="5953"/>
    <cellStyle name="SAPBEXHLevel0 3 6 4" xfId="16348"/>
    <cellStyle name="SAPBEXHLevel0 3 6 5" xfId="26681"/>
    <cellStyle name="SAPBEXHLevel0 3 7" xfId="2588"/>
    <cellStyle name="SAPBEXHLevel0 3 7 2" xfId="12276"/>
    <cellStyle name="SAPBEXHLevel0 3 7 2 2" xfId="22671"/>
    <cellStyle name="SAPBEXHLevel0 3 7 2 3" xfId="33004"/>
    <cellStyle name="SAPBEXHLevel0 3 7 3" xfId="7084"/>
    <cellStyle name="SAPBEXHLevel0 3 7 4" xfId="17479"/>
    <cellStyle name="SAPBEXHLevel0 3 7 5" xfId="27812"/>
    <cellStyle name="SAPBEXHLevel0 3 8" xfId="10230"/>
    <cellStyle name="SAPBEXHLevel0 3 8 2" xfId="20625"/>
    <cellStyle name="SAPBEXHLevel0 3 8 3" xfId="30958"/>
    <cellStyle name="SAPBEXHLevel0 3 9" xfId="15443"/>
    <cellStyle name="SAPBEXHLevel0 4" xfId="585"/>
    <cellStyle name="SAPBEXHLevel0 4 10" xfId="10273"/>
    <cellStyle name="SAPBEXHLevel0 4 10 2" xfId="20668"/>
    <cellStyle name="SAPBEXHLevel0 4 10 3" xfId="31001"/>
    <cellStyle name="SAPBEXHLevel0 4 11" xfId="15482"/>
    <cellStyle name="SAPBEXHLevel0 4 12" xfId="25833"/>
    <cellStyle name="SAPBEXHLevel0 4 2" xfId="831"/>
    <cellStyle name="SAPBEXHLevel0 4 2 10" xfId="15724"/>
    <cellStyle name="SAPBEXHLevel0 4 2 11" xfId="26067"/>
    <cellStyle name="SAPBEXHLevel0 4 2 2" xfId="1243"/>
    <cellStyle name="SAPBEXHLevel0 4 2 2 10" xfId="26467"/>
    <cellStyle name="SAPBEXHLevel0 4 2 2 2" xfId="2147"/>
    <cellStyle name="SAPBEXHLevel0 4 2 2 2 2" xfId="11835"/>
    <cellStyle name="SAPBEXHLevel0 4 2 2 2 2 2" xfId="22230"/>
    <cellStyle name="SAPBEXHLevel0 4 2 2 2 2 3" xfId="32563"/>
    <cellStyle name="SAPBEXHLevel0 4 2 2 2 3" xfId="6643"/>
    <cellStyle name="SAPBEXHLevel0 4 2 2 2 4" xfId="17038"/>
    <cellStyle name="SAPBEXHLevel0 4 2 2 2 5" xfId="27371"/>
    <cellStyle name="SAPBEXHLevel0 4 2 2 3" xfId="2766"/>
    <cellStyle name="SAPBEXHLevel0 4 2 2 3 2" xfId="12454"/>
    <cellStyle name="SAPBEXHLevel0 4 2 2 3 2 2" xfId="22849"/>
    <cellStyle name="SAPBEXHLevel0 4 2 2 3 2 3" xfId="33182"/>
    <cellStyle name="SAPBEXHLevel0 4 2 2 3 3" xfId="7262"/>
    <cellStyle name="SAPBEXHLevel0 4 2 2 3 4" xfId="17657"/>
    <cellStyle name="SAPBEXHLevel0 4 2 2 3 5" xfId="27990"/>
    <cellStyle name="SAPBEXHLevel0 4 2 2 4" xfId="3554"/>
    <cellStyle name="SAPBEXHLevel0 4 2 2 4 2" xfId="13242"/>
    <cellStyle name="SAPBEXHLevel0 4 2 2 4 2 2" xfId="23637"/>
    <cellStyle name="SAPBEXHLevel0 4 2 2 4 2 3" xfId="33970"/>
    <cellStyle name="SAPBEXHLevel0 4 2 2 4 3" xfId="8050"/>
    <cellStyle name="SAPBEXHLevel0 4 2 2 4 4" xfId="18445"/>
    <cellStyle name="SAPBEXHLevel0 4 2 2 4 5" xfId="28778"/>
    <cellStyle name="SAPBEXHLevel0 4 2 2 5" xfId="4241"/>
    <cellStyle name="SAPBEXHLevel0 4 2 2 5 2" xfId="13929"/>
    <cellStyle name="SAPBEXHLevel0 4 2 2 5 2 2" xfId="24324"/>
    <cellStyle name="SAPBEXHLevel0 4 2 2 5 2 3" xfId="34657"/>
    <cellStyle name="SAPBEXHLevel0 4 2 2 5 3" xfId="8737"/>
    <cellStyle name="SAPBEXHLevel0 4 2 2 5 4" xfId="19132"/>
    <cellStyle name="SAPBEXHLevel0 4 2 2 5 5" xfId="29465"/>
    <cellStyle name="SAPBEXHLevel0 4 2 2 6" xfId="4885"/>
    <cellStyle name="SAPBEXHLevel0 4 2 2 6 2" xfId="14573"/>
    <cellStyle name="SAPBEXHLevel0 4 2 2 6 2 2" xfId="24968"/>
    <cellStyle name="SAPBEXHLevel0 4 2 2 6 2 3" xfId="35301"/>
    <cellStyle name="SAPBEXHLevel0 4 2 2 6 3" xfId="9381"/>
    <cellStyle name="SAPBEXHLevel0 4 2 2 6 4" xfId="19776"/>
    <cellStyle name="SAPBEXHLevel0 4 2 2 6 5" xfId="30109"/>
    <cellStyle name="SAPBEXHLevel0 4 2 2 7" xfId="5605"/>
    <cellStyle name="SAPBEXHLevel0 4 2 2 7 2" xfId="15293"/>
    <cellStyle name="SAPBEXHLevel0 4 2 2 7 2 2" xfId="25688"/>
    <cellStyle name="SAPBEXHLevel0 4 2 2 7 2 3" xfId="36021"/>
    <cellStyle name="SAPBEXHLevel0 4 2 2 7 3" xfId="10101"/>
    <cellStyle name="SAPBEXHLevel0 4 2 2 7 4" xfId="20496"/>
    <cellStyle name="SAPBEXHLevel0 4 2 2 7 5" xfId="30829"/>
    <cellStyle name="SAPBEXHLevel0 4 2 2 8" xfId="10931"/>
    <cellStyle name="SAPBEXHLevel0 4 2 2 8 2" xfId="21326"/>
    <cellStyle name="SAPBEXHLevel0 4 2 2 8 3" xfId="31659"/>
    <cellStyle name="SAPBEXHLevel0 4 2 2 9" xfId="16134"/>
    <cellStyle name="SAPBEXHLevel0 4 2 3" xfId="1821"/>
    <cellStyle name="SAPBEXHLevel0 4 2 3 2" xfId="11509"/>
    <cellStyle name="SAPBEXHLevel0 4 2 3 2 2" xfId="21904"/>
    <cellStyle name="SAPBEXHLevel0 4 2 3 2 3" xfId="32237"/>
    <cellStyle name="SAPBEXHLevel0 4 2 3 3" xfId="6317"/>
    <cellStyle name="SAPBEXHLevel0 4 2 3 4" xfId="16712"/>
    <cellStyle name="SAPBEXHLevel0 4 2 3 5" xfId="27045"/>
    <cellStyle name="SAPBEXHLevel0 4 2 4" xfId="2357"/>
    <cellStyle name="SAPBEXHLevel0 4 2 4 2" xfId="12045"/>
    <cellStyle name="SAPBEXHLevel0 4 2 4 2 2" xfId="22440"/>
    <cellStyle name="SAPBEXHLevel0 4 2 4 2 3" xfId="32773"/>
    <cellStyle name="SAPBEXHLevel0 4 2 4 3" xfId="6853"/>
    <cellStyle name="SAPBEXHLevel0 4 2 4 4" xfId="17248"/>
    <cellStyle name="SAPBEXHLevel0 4 2 4 5" xfId="27581"/>
    <cellStyle name="SAPBEXHLevel0 4 2 5" xfId="3142"/>
    <cellStyle name="SAPBEXHLevel0 4 2 5 2" xfId="12830"/>
    <cellStyle name="SAPBEXHLevel0 4 2 5 2 2" xfId="23225"/>
    <cellStyle name="SAPBEXHLevel0 4 2 5 2 3" xfId="33558"/>
    <cellStyle name="SAPBEXHLevel0 4 2 5 3" xfId="7638"/>
    <cellStyle name="SAPBEXHLevel0 4 2 5 4" xfId="18033"/>
    <cellStyle name="SAPBEXHLevel0 4 2 5 5" xfId="28366"/>
    <cellStyle name="SAPBEXHLevel0 4 2 6" xfId="3872"/>
    <cellStyle name="SAPBEXHLevel0 4 2 6 2" xfId="13560"/>
    <cellStyle name="SAPBEXHLevel0 4 2 6 2 2" xfId="23955"/>
    <cellStyle name="SAPBEXHLevel0 4 2 6 2 3" xfId="34288"/>
    <cellStyle name="SAPBEXHLevel0 4 2 6 3" xfId="8368"/>
    <cellStyle name="SAPBEXHLevel0 4 2 6 4" xfId="18763"/>
    <cellStyle name="SAPBEXHLevel0 4 2 6 5" xfId="29096"/>
    <cellStyle name="SAPBEXHLevel0 4 2 7" xfId="4483"/>
    <cellStyle name="SAPBEXHLevel0 4 2 7 2" xfId="14171"/>
    <cellStyle name="SAPBEXHLevel0 4 2 7 2 2" xfId="24566"/>
    <cellStyle name="SAPBEXHLevel0 4 2 7 2 3" xfId="34899"/>
    <cellStyle name="SAPBEXHLevel0 4 2 7 3" xfId="8979"/>
    <cellStyle name="SAPBEXHLevel0 4 2 7 4" xfId="19374"/>
    <cellStyle name="SAPBEXHLevel0 4 2 7 5" xfId="29707"/>
    <cellStyle name="SAPBEXHLevel0 4 2 8" xfId="5201"/>
    <cellStyle name="SAPBEXHLevel0 4 2 8 2" xfId="14889"/>
    <cellStyle name="SAPBEXHLevel0 4 2 8 2 2" xfId="25284"/>
    <cellStyle name="SAPBEXHLevel0 4 2 8 2 3" xfId="35617"/>
    <cellStyle name="SAPBEXHLevel0 4 2 8 3" xfId="9697"/>
    <cellStyle name="SAPBEXHLevel0 4 2 8 4" xfId="20092"/>
    <cellStyle name="SAPBEXHLevel0 4 2 8 5" xfId="30425"/>
    <cellStyle name="SAPBEXHLevel0 4 2 9" xfId="10519"/>
    <cellStyle name="SAPBEXHLevel0 4 2 9 2" xfId="20914"/>
    <cellStyle name="SAPBEXHLevel0 4 2 9 3" xfId="31247"/>
    <cellStyle name="SAPBEXHLevel0 4 3" xfId="919"/>
    <cellStyle name="SAPBEXHLevel0 4 3 10" xfId="26151"/>
    <cellStyle name="SAPBEXHLevel0 4 3 2" xfId="1905"/>
    <cellStyle name="SAPBEXHLevel0 4 3 2 2" xfId="11593"/>
    <cellStyle name="SAPBEXHLevel0 4 3 2 2 2" xfId="21988"/>
    <cellStyle name="SAPBEXHLevel0 4 3 2 2 3" xfId="32321"/>
    <cellStyle name="SAPBEXHLevel0 4 3 2 3" xfId="6401"/>
    <cellStyle name="SAPBEXHLevel0 4 3 2 4" xfId="16796"/>
    <cellStyle name="SAPBEXHLevel0 4 3 2 5" xfId="27129"/>
    <cellStyle name="SAPBEXHLevel0 4 3 3" xfId="2445"/>
    <cellStyle name="SAPBEXHLevel0 4 3 3 2" xfId="12133"/>
    <cellStyle name="SAPBEXHLevel0 4 3 3 2 2" xfId="22528"/>
    <cellStyle name="SAPBEXHLevel0 4 3 3 2 3" xfId="32861"/>
    <cellStyle name="SAPBEXHLevel0 4 3 3 3" xfId="6941"/>
    <cellStyle name="SAPBEXHLevel0 4 3 3 4" xfId="17336"/>
    <cellStyle name="SAPBEXHLevel0 4 3 3 5" xfId="27669"/>
    <cellStyle name="SAPBEXHLevel0 4 3 4" xfId="3230"/>
    <cellStyle name="SAPBEXHLevel0 4 3 4 2" xfId="12918"/>
    <cellStyle name="SAPBEXHLevel0 4 3 4 2 2" xfId="23313"/>
    <cellStyle name="SAPBEXHLevel0 4 3 4 2 3" xfId="33646"/>
    <cellStyle name="SAPBEXHLevel0 4 3 4 3" xfId="7726"/>
    <cellStyle name="SAPBEXHLevel0 4 3 4 4" xfId="18121"/>
    <cellStyle name="SAPBEXHLevel0 4 3 4 5" xfId="28454"/>
    <cellStyle name="SAPBEXHLevel0 4 3 5" xfId="3960"/>
    <cellStyle name="SAPBEXHLevel0 4 3 5 2" xfId="13648"/>
    <cellStyle name="SAPBEXHLevel0 4 3 5 2 2" xfId="24043"/>
    <cellStyle name="SAPBEXHLevel0 4 3 5 2 3" xfId="34376"/>
    <cellStyle name="SAPBEXHLevel0 4 3 5 3" xfId="8456"/>
    <cellStyle name="SAPBEXHLevel0 4 3 5 4" xfId="18851"/>
    <cellStyle name="SAPBEXHLevel0 4 3 5 5" xfId="29184"/>
    <cellStyle name="SAPBEXHLevel0 4 3 6" xfId="4571"/>
    <cellStyle name="SAPBEXHLevel0 4 3 6 2" xfId="14259"/>
    <cellStyle name="SAPBEXHLevel0 4 3 6 2 2" xfId="24654"/>
    <cellStyle name="SAPBEXHLevel0 4 3 6 2 3" xfId="34987"/>
    <cellStyle name="SAPBEXHLevel0 4 3 6 3" xfId="9067"/>
    <cellStyle name="SAPBEXHLevel0 4 3 6 4" xfId="19462"/>
    <cellStyle name="SAPBEXHLevel0 4 3 6 5" xfId="29795"/>
    <cellStyle name="SAPBEXHLevel0 4 3 7" xfId="5289"/>
    <cellStyle name="SAPBEXHLevel0 4 3 7 2" xfId="14977"/>
    <cellStyle name="SAPBEXHLevel0 4 3 7 2 2" xfId="25372"/>
    <cellStyle name="SAPBEXHLevel0 4 3 7 2 3" xfId="35705"/>
    <cellStyle name="SAPBEXHLevel0 4 3 7 3" xfId="9785"/>
    <cellStyle name="SAPBEXHLevel0 4 3 7 4" xfId="20180"/>
    <cellStyle name="SAPBEXHLevel0 4 3 7 5" xfId="30513"/>
    <cellStyle name="SAPBEXHLevel0 4 3 8" xfId="10607"/>
    <cellStyle name="SAPBEXHLevel0 4 3 8 2" xfId="21002"/>
    <cellStyle name="SAPBEXHLevel0 4 3 8 3" xfId="31335"/>
    <cellStyle name="SAPBEXHLevel0 4 3 9" xfId="15812"/>
    <cellStyle name="SAPBEXHLevel0 4 4" xfId="1593"/>
    <cellStyle name="SAPBEXHLevel0 4 4 2" xfId="11281"/>
    <cellStyle name="SAPBEXHLevel0 4 4 2 2" xfId="21676"/>
    <cellStyle name="SAPBEXHLevel0 4 4 2 3" xfId="32009"/>
    <cellStyle name="SAPBEXHLevel0 4 4 3" xfId="6089"/>
    <cellStyle name="SAPBEXHLevel0 4 4 4" xfId="16484"/>
    <cellStyle name="SAPBEXHLevel0 4 4 5" xfId="26817"/>
    <cellStyle name="SAPBEXHLevel0 4 5" xfId="1414"/>
    <cellStyle name="SAPBEXHLevel0 4 5 2" xfId="11102"/>
    <cellStyle name="SAPBEXHLevel0 4 5 2 2" xfId="21497"/>
    <cellStyle name="SAPBEXHLevel0 4 5 2 3" xfId="31830"/>
    <cellStyle name="SAPBEXHLevel0 4 5 3" xfId="5910"/>
    <cellStyle name="SAPBEXHLevel0 4 5 4" xfId="16305"/>
    <cellStyle name="SAPBEXHLevel0 4 5 5" xfId="26638"/>
    <cellStyle name="SAPBEXHLevel0 4 6" xfId="2896"/>
    <cellStyle name="SAPBEXHLevel0 4 6 2" xfId="12584"/>
    <cellStyle name="SAPBEXHLevel0 4 6 2 2" xfId="22979"/>
    <cellStyle name="SAPBEXHLevel0 4 6 2 3" xfId="33312"/>
    <cellStyle name="SAPBEXHLevel0 4 6 3" xfId="7392"/>
    <cellStyle name="SAPBEXHLevel0 4 6 4" xfId="17787"/>
    <cellStyle name="SAPBEXHLevel0 4 6 5" xfId="28120"/>
    <cellStyle name="SAPBEXHLevel0 4 7" xfId="3630"/>
    <cellStyle name="SAPBEXHLevel0 4 7 2" xfId="13318"/>
    <cellStyle name="SAPBEXHLevel0 4 7 2 2" xfId="23713"/>
    <cellStyle name="SAPBEXHLevel0 4 7 2 3" xfId="34046"/>
    <cellStyle name="SAPBEXHLevel0 4 7 3" xfId="8126"/>
    <cellStyle name="SAPBEXHLevel0 4 7 4" xfId="18521"/>
    <cellStyle name="SAPBEXHLevel0 4 7 5" xfId="28854"/>
    <cellStyle name="SAPBEXHLevel0 4 8" xfId="1565"/>
    <cellStyle name="SAPBEXHLevel0 4 8 2" xfId="11253"/>
    <cellStyle name="SAPBEXHLevel0 4 8 2 2" xfId="21648"/>
    <cellStyle name="SAPBEXHLevel0 4 8 2 3" xfId="31981"/>
    <cellStyle name="SAPBEXHLevel0 4 8 3" xfId="6061"/>
    <cellStyle name="SAPBEXHLevel0 4 8 4" xfId="16456"/>
    <cellStyle name="SAPBEXHLevel0 4 8 5" xfId="26789"/>
    <cellStyle name="SAPBEXHLevel0 4 9" xfId="4955"/>
    <cellStyle name="SAPBEXHLevel0 4 9 2" xfId="14643"/>
    <cellStyle name="SAPBEXHLevel0 4 9 2 2" xfId="25038"/>
    <cellStyle name="SAPBEXHLevel0 4 9 2 3" xfId="35371"/>
    <cellStyle name="SAPBEXHLevel0 4 9 3" xfId="9451"/>
    <cellStyle name="SAPBEXHLevel0 4 9 4" xfId="19846"/>
    <cellStyle name="SAPBEXHLevel0 4 9 5" xfId="30179"/>
    <cellStyle name="SAPBEXHLevel0 5" xfId="681"/>
    <cellStyle name="SAPBEXHLevel0 5 10" xfId="15576"/>
    <cellStyle name="SAPBEXHLevel0 5 11" xfId="25923"/>
    <cellStyle name="SAPBEXHLevel0 5 2" xfId="1098"/>
    <cellStyle name="SAPBEXHLevel0 5 2 10" xfId="26324"/>
    <cellStyle name="SAPBEXHLevel0 5 2 2" xfId="2005"/>
    <cellStyle name="SAPBEXHLevel0 5 2 2 2" xfId="11693"/>
    <cellStyle name="SAPBEXHLevel0 5 2 2 2 2" xfId="22088"/>
    <cellStyle name="SAPBEXHLevel0 5 2 2 2 3" xfId="32421"/>
    <cellStyle name="SAPBEXHLevel0 5 2 2 3" xfId="6501"/>
    <cellStyle name="SAPBEXHLevel0 5 2 2 4" xfId="16896"/>
    <cellStyle name="SAPBEXHLevel0 5 2 2 5" xfId="27229"/>
    <cellStyle name="SAPBEXHLevel0 5 2 3" xfId="2622"/>
    <cellStyle name="SAPBEXHLevel0 5 2 3 2" xfId="12310"/>
    <cellStyle name="SAPBEXHLevel0 5 2 3 2 2" xfId="22705"/>
    <cellStyle name="SAPBEXHLevel0 5 2 3 2 3" xfId="33038"/>
    <cellStyle name="SAPBEXHLevel0 5 2 3 3" xfId="7118"/>
    <cellStyle name="SAPBEXHLevel0 5 2 3 4" xfId="17513"/>
    <cellStyle name="SAPBEXHLevel0 5 2 3 5" xfId="27846"/>
    <cellStyle name="SAPBEXHLevel0 5 2 4" xfId="3409"/>
    <cellStyle name="SAPBEXHLevel0 5 2 4 2" xfId="13097"/>
    <cellStyle name="SAPBEXHLevel0 5 2 4 2 2" xfId="23492"/>
    <cellStyle name="SAPBEXHLevel0 5 2 4 2 3" xfId="33825"/>
    <cellStyle name="SAPBEXHLevel0 5 2 4 3" xfId="7905"/>
    <cellStyle name="SAPBEXHLevel0 5 2 4 4" xfId="18300"/>
    <cellStyle name="SAPBEXHLevel0 5 2 4 5" xfId="28633"/>
    <cellStyle name="SAPBEXHLevel0 5 2 5" xfId="4097"/>
    <cellStyle name="SAPBEXHLevel0 5 2 5 2" xfId="13785"/>
    <cellStyle name="SAPBEXHLevel0 5 2 5 2 2" xfId="24180"/>
    <cellStyle name="SAPBEXHLevel0 5 2 5 2 3" xfId="34513"/>
    <cellStyle name="SAPBEXHLevel0 5 2 5 3" xfId="8593"/>
    <cellStyle name="SAPBEXHLevel0 5 2 5 4" xfId="18988"/>
    <cellStyle name="SAPBEXHLevel0 5 2 5 5" xfId="29321"/>
    <cellStyle name="SAPBEXHLevel0 5 2 6" xfId="4741"/>
    <cellStyle name="SAPBEXHLevel0 5 2 6 2" xfId="14429"/>
    <cellStyle name="SAPBEXHLevel0 5 2 6 2 2" xfId="24824"/>
    <cellStyle name="SAPBEXHLevel0 5 2 6 2 3" xfId="35157"/>
    <cellStyle name="SAPBEXHLevel0 5 2 6 3" xfId="9237"/>
    <cellStyle name="SAPBEXHLevel0 5 2 6 4" xfId="19632"/>
    <cellStyle name="SAPBEXHLevel0 5 2 6 5" xfId="29965"/>
    <cellStyle name="SAPBEXHLevel0 5 2 7" xfId="5460"/>
    <cellStyle name="SAPBEXHLevel0 5 2 7 2" xfId="15148"/>
    <cellStyle name="SAPBEXHLevel0 5 2 7 2 2" xfId="25543"/>
    <cellStyle name="SAPBEXHLevel0 5 2 7 2 3" xfId="35876"/>
    <cellStyle name="SAPBEXHLevel0 5 2 7 3" xfId="9956"/>
    <cellStyle name="SAPBEXHLevel0 5 2 7 4" xfId="20351"/>
    <cellStyle name="SAPBEXHLevel0 5 2 7 5" xfId="30684"/>
    <cellStyle name="SAPBEXHLevel0 5 2 8" xfId="10786"/>
    <cellStyle name="SAPBEXHLevel0 5 2 8 2" xfId="21181"/>
    <cellStyle name="SAPBEXHLevel0 5 2 8 3" xfId="31514"/>
    <cellStyle name="SAPBEXHLevel0 5 2 9" xfId="15990"/>
    <cellStyle name="SAPBEXHLevel0 5 3" xfId="1679"/>
    <cellStyle name="SAPBEXHLevel0 5 3 2" xfId="11367"/>
    <cellStyle name="SAPBEXHLevel0 5 3 2 2" xfId="21762"/>
    <cellStyle name="SAPBEXHLevel0 5 3 2 3" xfId="32095"/>
    <cellStyle name="SAPBEXHLevel0 5 3 3" xfId="6175"/>
    <cellStyle name="SAPBEXHLevel0 5 3 4" xfId="16570"/>
    <cellStyle name="SAPBEXHLevel0 5 3 5" xfId="26903"/>
    <cellStyle name="SAPBEXHLevel0 5 4" xfId="1320"/>
    <cellStyle name="SAPBEXHLevel0 5 4 2" xfId="11008"/>
    <cellStyle name="SAPBEXHLevel0 5 4 2 2" xfId="21403"/>
    <cellStyle name="SAPBEXHLevel0 5 4 2 3" xfId="31736"/>
    <cellStyle name="SAPBEXHLevel0 5 4 3" xfId="5816"/>
    <cellStyle name="SAPBEXHLevel0 5 4 4" xfId="16211"/>
    <cellStyle name="SAPBEXHLevel0 5 4 5" xfId="26544"/>
    <cellStyle name="SAPBEXHLevel0 5 5" xfId="2992"/>
    <cellStyle name="SAPBEXHLevel0 5 5 2" xfId="12680"/>
    <cellStyle name="SAPBEXHLevel0 5 5 2 2" xfId="23075"/>
    <cellStyle name="SAPBEXHLevel0 5 5 2 3" xfId="33408"/>
    <cellStyle name="SAPBEXHLevel0 5 5 3" xfId="7488"/>
    <cellStyle name="SAPBEXHLevel0 5 5 4" xfId="17883"/>
    <cellStyle name="SAPBEXHLevel0 5 5 5" xfId="28216"/>
    <cellStyle name="SAPBEXHLevel0 5 6" xfId="3724"/>
    <cellStyle name="SAPBEXHLevel0 5 6 2" xfId="13412"/>
    <cellStyle name="SAPBEXHLevel0 5 6 2 2" xfId="23807"/>
    <cellStyle name="SAPBEXHLevel0 5 6 2 3" xfId="34140"/>
    <cellStyle name="SAPBEXHLevel0 5 6 3" xfId="8220"/>
    <cellStyle name="SAPBEXHLevel0 5 6 4" xfId="18615"/>
    <cellStyle name="SAPBEXHLevel0 5 6 5" xfId="28948"/>
    <cellStyle name="SAPBEXHLevel0 5 7" xfId="4335"/>
    <cellStyle name="SAPBEXHLevel0 5 7 2" xfId="14023"/>
    <cellStyle name="SAPBEXHLevel0 5 7 2 2" xfId="24418"/>
    <cellStyle name="SAPBEXHLevel0 5 7 2 3" xfId="34751"/>
    <cellStyle name="SAPBEXHLevel0 5 7 3" xfId="8831"/>
    <cellStyle name="SAPBEXHLevel0 5 7 4" xfId="19226"/>
    <cellStyle name="SAPBEXHLevel0 5 7 5" xfId="29559"/>
    <cellStyle name="SAPBEXHLevel0 5 8" xfId="5051"/>
    <cellStyle name="SAPBEXHLevel0 5 8 2" xfId="14739"/>
    <cellStyle name="SAPBEXHLevel0 5 8 2 2" xfId="25134"/>
    <cellStyle name="SAPBEXHLevel0 5 8 2 3" xfId="35467"/>
    <cellStyle name="SAPBEXHLevel0 5 8 3" xfId="9547"/>
    <cellStyle name="SAPBEXHLevel0 5 8 4" xfId="19942"/>
    <cellStyle name="SAPBEXHLevel0 5 8 5" xfId="30275"/>
    <cellStyle name="SAPBEXHLevel0 5 9" xfId="10369"/>
    <cellStyle name="SAPBEXHLevel0 5 9 2" xfId="20764"/>
    <cellStyle name="SAPBEXHLevel0 5 9 3" xfId="31097"/>
    <cellStyle name="SAPBEXHLevel0 6" xfId="764"/>
    <cellStyle name="SAPBEXHLevel0 6 10" xfId="15658"/>
    <cellStyle name="SAPBEXHLevel0 6 11" xfId="26006"/>
    <cellStyle name="SAPBEXHLevel0 6 2" xfId="1181"/>
    <cellStyle name="SAPBEXHLevel0 6 2 10" xfId="26407"/>
    <cellStyle name="SAPBEXHLevel0 6 2 2" xfId="2087"/>
    <cellStyle name="SAPBEXHLevel0 6 2 2 2" xfId="11775"/>
    <cellStyle name="SAPBEXHLevel0 6 2 2 2 2" xfId="22170"/>
    <cellStyle name="SAPBEXHLevel0 6 2 2 2 3" xfId="32503"/>
    <cellStyle name="SAPBEXHLevel0 6 2 2 3" xfId="6583"/>
    <cellStyle name="SAPBEXHLevel0 6 2 2 4" xfId="16978"/>
    <cellStyle name="SAPBEXHLevel0 6 2 2 5" xfId="27311"/>
    <cellStyle name="SAPBEXHLevel0 6 2 3" xfId="2704"/>
    <cellStyle name="SAPBEXHLevel0 6 2 3 2" xfId="12392"/>
    <cellStyle name="SAPBEXHLevel0 6 2 3 2 2" xfId="22787"/>
    <cellStyle name="SAPBEXHLevel0 6 2 3 2 3" xfId="33120"/>
    <cellStyle name="SAPBEXHLevel0 6 2 3 3" xfId="7200"/>
    <cellStyle name="SAPBEXHLevel0 6 2 3 4" xfId="17595"/>
    <cellStyle name="SAPBEXHLevel0 6 2 3 5" xfId="27928"/>
    <cellStyle name="SAPBEXHLevel0 6 2 4" xfId="3492"/>
    <cellStyle name="SAPBEXHLevel0 6 2 4 2" xfId="13180"/>
    <cellStyle name="SAPBEXHLevel0 6 2 4 2 2" xfId="23575"/>
    <cellStyle name="SAPBEXHLevel0 6 2 4 2 3" xfId="33908"/>
    <cellStyle name="SAPBEXHLevel0 6 2 4 3" xfId="7988"/>
    <cellStyle name="SAPBEXHLevel0 6 2 4 4" xfId="18383"/>
    <cellStyle name="SAPBEXHLevel0 6 2 4 5" xfId="28716"/>
    <cellStyle name="SAPBEXHLevel0 6 2 5" xfId="4179"/>
    <cellStyle name="SAPBEXHLevel0 6 2 5 2" xfId="13867"/>
    <cellStyle name="SAPBEXHLevel0 6 2 5 2 2" xfId="24262"/>
    <cellStyle name="SAPBEXHLevel0 6 2 5 2 3" xfId="34595"/>
    <cellStyle name="SAPBEXHLevel0 6 2 5 3" xfId="8675"/>
    <cellStyle name="SAPBEXHLevel0 6 2 5 4" xfId="19070"/>
    <cellStyle name="SAPBEXHLevel0 6 2 5 5" xfId="29403"/>
    <cellStyle name="SAPBEXHLevel0 6 2 6" xfId="4823"/>
    <cellStyle name="SAPBEXHLevel0 6 2 6 2" xfId="14511"/>
    <cellStyle name="SAPBEXHLevel0 6 2 6 2 2" xfId="24906"/>
    <cellStyle name="SAPBEXHLevel0 6 2 6 2 3" xfId="35239"/>
    <cellStyle name="SAPBEXHLevel0 6 2 6 3" xfId="9319"/>
    <cellStyle name="SAPBEXHLevel0 6 2 6 4" xfId="19714"/>
    <cellStyle name="SAPBEXHLevel0 6 2 6 5" xfId="30047"/>
    <cellStyle name="SAPBEXHLevel0 6 2 7" xfId="5543"/>
    <cellStyle name="SAPBEXHLevel0 6 2 7 2" xfId="15231"/>
    <cellStyle name="SAPBEXHLevel0 6 2 7 2 2" xfId="25626"/>
    <cellStyle name="SAPBEXHLevel0 6 2 7 2 3" xfId="35959"/>
    <cellStyle name="SAPBEXHLevel0 6 2 7 3" xfId="10039"/>
    <cellStyle name="SAPBEXHLevel0 6 2 7 4" xfId="20434"/>
    <cellStyle name="SAPBEXHLevel0 6 2 7 5" xfId="30767"/>
    <cellStyle name="SAPBEXHLevel0 6 2 8" xfId="10869"/>
    <cellStyle name="SAPBEXHLevel0 6 2 8 2" xfId="21264"/>
    <cellStyle name="SAPBEXHLevel0 6 2 8 3" xfId="31597"/>
    <cellStyle name="SAPBEXHLevel0 6 2 9" xfId="16072"/>
    <cellStyle name="SAPBEXHLevel0 6 3" xfId="1761"/>
    <cellStyle name="SAPBEXHLevel0 6 3 2" xfId="11449"/>
    <cellStyle name="SAPBEXHLevel0 6 3 2 2" xfId="21844"/>
    <cellStyle name="SAPBEXHLevel0 6 3 2 3" xfId="32177"/>
    <cellStyle name="SAPBEXHLevel0 6 3 3" xfId="6257"/>
    <cellStyle name="SAPBEXHLevel0 6 3 4" xfId="16652"/>
    <cellStyle name="SAPBEXHLevel0 6 3 5" xfId="26985"/>
    <cellStyle name="SAPBEXHLevel0 6 4" xfId="2291"/>
    <cellStyle name="SAPBEXHLevel0 6 4 2" xfId="11979"/>
    <cellStyle name="SAPBEXHLevel0 6 4 2 2" xfId="22374"/>
    <cellStyle name="SAPBEXHLevel0 6 4 2 3" xfId="32707"/>
    <cellStyle name="SAPBEXHLevel0 6 4 3" xfId="6787"/>
    <cellStyle name="SAPBEXHLevel0 6 4 4" xfId="17182"/>
    <cellStyle name="SAPBEXHLevel0 6 4 5" xfId="27515"/>
    <cellStyle name="SAPBEXHLevel0 6 5" xfId="3075"/>
    <cellStyle name="SAPBEXHLevel0 6 5 2" xfId="12763"/>
    <cellStyle name="SAPBEXHLevel0 6 5 2 2" xfId="23158"/>
    <cellStyle name="SAPBEXHLevel0 6 5 2 3" xfId="33491"/>
    <cellStyle name="SAPBEXHLevel0 6 5 3" xfId="7571"/>
    <cellStyle name="SAPBEXHLevel0 6 5 4" xfId="17966"/>
    <cellStyle name="SAPBEXHLevel0 6 5 5" xfId="28299"/>
    <cellStyle name="SAPBEXHLevel0 6 6" xfId="3806"/>
    <cellStyle name="SAPBEXHLevel0 6 6 2" xfId="13494"/>
    <cellStyle name="SAPBEXHLevel0 6 6 2 2" xfId="23889"/>
    <cellStyle name="SAPBEXHLevel0 6 6 2 3" xfId="34222"/>
    <cellStyle name="SAPBEXHLevel0 6 6 3" xfId="8302"/>
    <cellStyle name="SAPBEXHLevel0 6 6 4" xfId="18697"/>
    <cellStyle name="SAPBEXHLevel0 6 6 5" xfId="29030"/>
    <cellStyle name="SAPBEXHLevel0 6 7" xfId="4417"/>
    <cellStyle name="SAPBEXHLevel0 6 7 2" xfId="14105"/>
    <cellStyle name="SAPBEXHLevel0 6 7 2 2" xfId="24500"/>
    <cellStyle name="SAPBEXHLevel0 6 7 2 3" xfId="34833"/>
    <cellStyle name="SAPBEXHLevel0 6 7 3" xfId="8913"/>
    <cellStyle name="SAPBEXHLevel0 6 7 4" xfId="19308"/>
    <cellStyle name="SAPBEXHLevel0 6 7 5" xfId="29641"/>
    <cellStyle name="SAPBEXHLevel0 6 8" xfId="5134"/>
    <cellStyle name="SAPBEXHLevel0 6 8 2" xfId="14822"/>
    <cellStyle name="SAPBEXHLevel0 6 8 2 2" xfId="25217"/>
    <cellStyle name="SAPBEXHLevel0 6 8 2 3" xfId="35550"/>
    <cellStyle name="SAPBEXHLevel0 6 8 3" xfId="9630"/>
    <cellStyle name="SAPBEXHLevel0 6 8 4" xfId="20025"/>
    <cellStyle name="SAPBEXHLevel0 6 8 5" xfId="30358"/>
    <cellStyle name="SAPBEXHLevel0 6 9" xfId="10452"/>
    <cellStyle name="SAPBEXHLevel0 6 9 2" xfId="20847"/>
    <cellStyle name="SAPBEXHLevel0 6 9 3" xfId="31180"/>
    <cellStyle name="SAPBEXHLevel0 7" xfId="1046"/>
    <cellStyle name="SAPBEXHLevel0 7 2" xfId="2572"/>
    <cellStyle name="SAPBEXHLevel0 7 2 2" xfId="12260"/>
    <cellStyle name="SAPBEXHLevel0 7 2 2 2" xfId="22655"/>
    <cellStyle name="SAPBEXHLevel0 7 2 2 3" xfId="32988"/>
    <cellStyle name="SAPBEXHLevel0 7 2 3" xfId="7068"/>
    <cellStyle name="SAPBEXHLevel0 7 2 4" xfId="17463"/>
    <cellStyle name="SAPBEXHLevel0 7 2 5" xfId="27796"/>
    <cellStyle name="SAPBEXHLevel0 7 3" xfId="3357"/>
    <cellStyle name="SAPBEXHLevel0 7 3 2" xfId="13045"/>
    <cellStyle name="SAPBEXHLevel0 7 3 2 2" xfId="23440"/>
    <cellStyle name="SAPBEXHLevel0 7 3 2 3" xfId="33773"/>
    <cellStyle name="SAPBEXHLevel0 7 3 3" xfId="7853"/>
    <cellStyle name="SAPBEXHLevel0 7 3 4" xfId="18248"/>
    <cellStyle name="SAPBEXHLevel0 7 3 5" xfId="28581"/>
    <cellStyle name="SAPBEXHLevel0 7 4" xfId="4698"/>
    <cellStyle name="SAPBEXHLevel0 7 4 2" xfId="14386"/>
    <cellStyle name="SAPBEXHLevel0 7 4 2 2" xfId="24781"/>
    <cellStyle name="SAPBEXHLevel0 7 4 2 3" xfId="35114"/>
    <cellStyle name="SAPBEXHLevel0 7 4 3" xfId="9194"/>
    <cellStyle name="SAPBEXHLevel0 7 4 4" xfId="19589"/>
    <cellStyle name="SAPBEXHLevel0 7 4 5" xfId="29922"/>
    <cellStyle name="SAPBEXHLevel0 7 5" xfId="5416"/>
    <cellStyle name="SAPBEXHLevel0 7 5 2" xfId="15104"/>
    <cellStyle name="SAPBEXHLevel0 7 5 2 2" xfId="25499"/>
    <cellStyle name="SAPBEXHLevel0 7 5 2 3" xfId="35832"/>
    <cellStyle name="SAPBEXHLevel0 7 5 3" xfId="9912"/>
    <cellStyle name="SAPBEXHLevel0 7 5 4" xfId="20307"/>
    <cellStyle name="SAPBEXHLevel0 7 5 5" xfId="30640"/>
    <cellStyle name="SAPBEXHLevel0 7 6" xfId="10734"/>
    <cellStyle name="SAPBEXHLevel0 7 6 2" xfId="21129"/>
    <cellStyle name="SAPBEXHLevel0 7 6 3" xfId="31462"/>
    <cellStyle name="SAPBEXHLevel0 7 7" xfId="5784"/>
    <cellStyle name="SAPBEXHLevel0 7 8" xfId="15939"/>
    <cellStyle name="SAPBEXHLevel0 7 9" xfId="26278"/>
    <cellStyle name="SAPBEXHLevel0 8" xfId="1504"/>
    <cellStyle name="SAPBEXHLevel0 8 2" xfId="11192"/>
    <cellStyle name="SAPBEXHLevel0 8 2 2" xfId="21587"/>
    <cellStyle name="SAPBEXHLevel0 8 2 3" xfId="31920"/>
    <cellStyle name="SAPBEXHLevel0 8 3" xfId="6000"/>
    <cellStyle name="SAPBEXHLevel0 8 4" xfId="16395"/>
    <cellStyle name="SAPBEXHLevel0 8 5" xfId="26728"/>
    <cellStyle name="SAPBEXHLevel0 9" xfId="4039"/>
    <cellStyle name="SAPBEXHLevel0 9 2" xfId="13727"/>
    <cellStyle name="SAPBEXHLevel0 9 2 2" xfId="24122"/>
    <cellStyle name="SAPBEXHLevel0 9 2 3" xfId="34455"/>
    <cellStyle name="SAPBEXHLevel0 9 3" xfId="8535"/>
    <cellStyle name="SAPBEXHLevel0 9 4" xfId="18930"/>
    <cellStyle name="SAPBEXHLevel0 9 5" xfId="29263"/>
    <cellStyle name="SAPBEXHLevel0X" xfId="489"/>
    <cellStyle name="SAPBEXHLevel0X 10" xfId="10188"/>
    <cellStyle name="SAPBEXHLevel0X 10 2" xfId="20583"/>
    <cellStyle name="SAPBEXHLevel0X 10 3" xfId="30916"/>
    <cellStyle name="SAPBEXHLevel0X 11" xfId="15406"/>
    <cellStyle name="SAPBEXHLevel0X 12" xfId="15373"/>
    <cellStyle name="SAPBEXHLevel0X 2" xfId="490"/>
    <cellStyle name="SAPBEXHLevel0X 2 10" xfId="15407"/>
    <cellStyle name="SAPBEXHLevel0X 2 11" xfId="15372"/>
    <cellStyle name="SAPBEXHLevel0X 2 2" xfId="545"/>
    <cellStyle name="SAPBEXHLevel0X 2 2 10" xfId="25793"/>
    <cellStyle name="SAPBEXHLevel0X 2 2 2" xfId="627"/>
    <cellStyle name="SAPBEXHLevel0X 2 2 2 10" xfId="10315"/>
    <cellStyle name="SAPBEXHLevel0X 2 2 2 10 2" xfId="20710"/>
    <cellStyle name="SAPBEXHLevel0X 2 2 2 10 3" xfId="31043"/>
    <cellStyle name="SAPBEXHLevel0X 2 2 2 11" xfId="15524"/>
    <cellStyle name="SAPBEXHLevel0X 2 2 2 12" xfId="25875"/>
    <cellStyle name="SAPBEXHLevel0X 2 2 2 2" xfId="873"/>
    <cellStyle name="SAPBEXHLevel0X 2 2 2 2 10" xfId="15766"/>
    <cellStyle name="SAPBEXHLevel0X 2 2 2 2 11" xfId="26109"/>
    <cellStyle name="SAPBEXHLevel0X 2 2 2 2 2" xfId="1285"/>
    <cellStyle name="SAPBEXHLevel0X 2 2 2 2 2 10" xfId="26509"/>
    <cellStyle name="SAPBEXHLevel0X 2 2 2 2 2 2" xfId="2189"/>
    <cellStyle name="SAPBEXHLevel0X 2 2 2 2 2 2 2" xfId="11877"/>
    <cellStyle name="SAPBEXHLevel0X 2 2 2 2 2 2 2 2" xfId="22272"/>
    <cellStyle name="SAPBEXHLevel0X 2 2 2 2 2 2 2 3" xfId="32605"/>
    <cellStyle name="SAPBEXHLevel0X 2 2 2 2 2 2 3" xfId="6685"/>
    <cellStyle name="SAPBEXHLevel0X 2 2 2 2 2 2 4" xfId="17080"/>
    <cellStyle name="SAPBEXHLevel0X 2 2 2 2 2 2 5" xfId="27413"/>
    <cellStyle name="SAPBEXHLevel0X 2 2 2 2 2 3" xfId="2808"/>
    <cellStyle name="SAPBEXHLevel0X 2 2 2 2 2 3 2" xfId="12496"/>
    <cellStyle name="SAPBEXHLevel0X 2 2 2 2 2 3 2 2" xfId="22891"/>
    <cellStyle name="SAPBEXHLevel0X 2 2 2 2 2 3 2 3" xfId="33224"/>
    <cellStyle name="SAPBEXHLevel0X 2 2 2 2 2 3 3" xfId="7304"/>
    <cellStyle name="SAPBEXHLevel0X 2 2 2 2 2 3 4" xfId="17699"/>
    <cellStyle name="SAPBEXHLevel0X 2 2 2 2 2 3 5" xfId="28032"/>
    <cellStyle name="SAPBEXHLevel0X 2 2 2 2 2 4" xfId="3596"/>
    <cellStyle name="SAPBEXHLevel0X 2 2 2 2 2 4 2" xfId="13284"/>
    <cellStyle name="SAPBEXHLevel0X 2 2 2 2 2 4 2 2" xfId="23679"/>
    <cellStyle name="SAPBEXHLevel0X 2 2 2 2 2 4 2 3" xfId="34012"/>
    <cellStyle name="SAPBEXHLevel0X 2 2 2 2 2 4 3" xfId="8092"/>
    <cellStyle name="SAPBEXHLevel0X 2 2 2 2 2 4 4" xfId="18487"/>
    <cellStyle name="SAPBEXHLevel0X 2 2 2 2 2 4 5" xfId="28820"/>
    <cellStyle name="SAPBEXHLevel0X 2 2 2 2 2 5" xfId="4283"/>
    <cellStyle name="SAPBEXHLevel0X 2 2 2 2 2 5 2" xfId="13971"/>
    <cellStyle name="SAPBEXHLevel0X 2 2 2 2 2 5 2 2" xfId="24366"/>
    <cellStyle name="SAPBEXHLevel0X 2 2 2 2 2 5 2 3" xfId="34699"/>
    <cellStyle name="SAPBEXHLevel0X 2 2 2 2 2 5 3" xfId="8779"/>
    <cellStyle name="SAPBEXHLevel0X 2 2 2 2 2 5 4" xfId="19174"/>
    <cellStyle name="SAPBEXHLevel0X 2 2 2 2 2 5 5" xfId="29507"/>
    <cellStyle name="SAPBEXHLevel0X 2 2 2 2 2 6" xfId="4927"/>
    <cellStyle name="SAPBEXHLevel0X 2 2 2 2 2 6 2" xfId="14615"/>
    <cellStyle name="SAPBEXHLevel0X 2 2 2 2 2 6 2 2" xfId="25010"/>
    <cellStyle name="SAPBEXHLevel0X 2 2 2 2 2 6 2 3" xfId="35343"/>
    <cellStyle name="SAPBEXHLevel0X 2 2 2 2 2 6 3" xfId="9423"/>
    <cellStyle name="SAPBEXHLevel0X 2 2 2 2 2 6 4" xfId="19818"/>
    <cellStyle name="SAPBEXHLevel0X 2 2 2 2 2 6 5" xfId="30151"/>
    <cellStyle name="SAPBEXHLevel0X 2 2 2 2 2 7" xfId="5647"/>
    <cellStyle name="SAPBEXHLevel0X 2 2 2 2 2 7 2" xfId="15335"/>
    <cellStyle name="SAPBEXHLevel0X 2 2 2 2 2 7 2 2" xfId="25730"/>
    <cellStyle name="SAPBEXHLevel0X 2 2 2 2 2 7 2 3" xfId="36063"/>
    <cellStyle name="SAPBEXHLevel0X 2 2 2 2 2 7 3" xfId="10143"/>
    <cellStyle name="SAPBEXHLevel0X 2 2 2 2 2 7 4" xfId="20538"/>
    <cellStyle name="SAPBEXHLevel0X 2 2 2 2 2 7 5" xfId="30871"/>
    <cellStyle name="SAPBEXHLevel0X 2 2 2 2 2 8" xfId="10973"/>
    <cellStyle name="SAPBEXHLevel0X 2 2 2 2 2 8 2" xfId="21368"/>
    <cellStyle name="SAPBEXHLevel0X 2 2 2 2 2 8 3" xfId="31701"/>
    <cellStyle name="SAPBEXHLevel0X 2 2 2 2 2 9" xfId="16176"/>
    <cellStyle name="SAPBEXHLevel0X 2 2 2 2 3" xfId="1863"/>
    <cellStyle name="SAPBEXHLevel0X 2 2 2 2 3 2" xfId="11551"/>
    <cellStyle name="SAPBEXHLevel0X 2 2 2 2 3 2 2" xfId="21946"/>
    <cellStyle name="SAPBEXHLevel0X 2 2 2 2 3 2 3" xfId="32279"/>
    <cellStyle name="SAPBEXHLevel0X 2 2 2 2 3 3" xfId="6359"/>
    <cellStyle name="SAPBEXHLevel0X 2 2 2 2 3 4" xfId="16754"/>
    <cellStyle name="SAPBEXHLevel0X 2 2 2 2 3 5" xfId="27087"/>
    <cellStyle name="SAPBEXHLevel0X 2 2 2 2 4" xfId="2399"/>
    <cellStyle name="SAPBEXHLevel0X 2 2 2 2 4 2" xfId="12087"/>
    <cellStyle name="SAPBEXHLevel0X 2 2 2 2 4 2 2" xfId="22482"/>
    <cellStyle name="SAPBEXHLevel0X 2 2 2 2 4 2 3" xfId="32815"/>
    <cellStyle name="SAPBEXHLevel0X 2 2 2 2 4 3" xfId="6895"/>
    <cellStyle name="SAPBEXHLevel0X 2 2 2 2 4 4" xfId="17290"/>
    <cellStyle name="SAPBEXHLevel0X 2 2 2 2 4 5" xfId="27623"/>
    <cellStyle name="SAPBEXHLevel0X 2 2 2 2 5" xfId="3184"/>
    <cellStyle name="SAPBEXHLevel0X 2 2 2 2 5 2" xfId="12872"/>
    <cellStyle name="SAPBEXHLevel0X 2 2 2 2 5 2 2" xfId="23267"/>
    <cellStyle name="SAPBEXHLevel0X 2 2 2 2 5 2 3" xfId="33600"/>
    <cellStyle name="SAPBEXHLevel0X 2 2 2 2 5 3" xfId="7680"/>
    <cellStyle name="SAPBEXHLevel0X 2 2 2 2 5 4" xfId="18075"/>
    <cellStyle name="SAPBEXHLevel0X 2 2 2 2 5 5" xfId="28408"/>
    <cellStyle name="SAPBEXHLevel0X 2 2 2 2 6" xfId="3914"/>
    <cellStyle name="SAPBEXHLevel0X 2 2 2 2 6 2" xfId="13602"/>
    <cellStyle name="SAPBEXHLevel0X 2 2 2 2 6 2 2" xfId="23997"/>
    <cellStyle name="SAPBEXHLevel0X 2 2 2 2 6 2 3" xfId="34330"/>
    <cellStyle name="SAPBEXHLevel0X 2 2 2 2 6 3" xfId="8410"/>
    <cellStyle name="SAPBEXHLevel0X 2 2 2 2 6 4" xfId="18805"/>
    <cellStyle name="SAPBEXHLevel0X 2 2 2 2 6 5" xfId="29138"/>
    <cellStyle name="SAPBEXHLevel0X 2 2 2 2 7" xfId="4525"/>
    <cellStyle name="SAPBEXHLevel0X 2 2 2 2 7 2" xfId="14213"/>
    <cellStyle name="SAPBEXHLevel0X 2 2 2 2 7 2 2" xfId="24608"/>
    <cellStyle name="SAPBEXHLevel0X 2 2 2 2 7 2 3" xfId="34941"/>
    <cellStyle name="SAPBEXHLevel0X 2 2 2 2 7 3" xfId="9021"/>
    <cellStyle name="SAPBEXHLevel0X 2 2 2 2 7 4" xfId="19416"/>
    <cellStyle name="SAPBEXHLevel0X 2 2 2 2 7 5" xfId="29749"/>
    <cellStyle name="SAPBEXHLevel0X 2 2 2 2 8" xfId="5243"/>
    <cellStyle name="SAPBEXHLevel0X 2 2 2 2 8 2" xfId="14931"/>
    <cellStyle name="SAPBEXHLevel0X 2 2 2 2 8 2 2" xfId="25326"/>
    <cellStyle name="SAPBEXHLevel0X 2 2 2 2 8 2 3" xfId="35659"/>
    <cellStyle name="SAPBEXHLevel0X 2 2 2 2 8 3" xfId="9739"/>
    <cellStyle name="SAPBEXHLevel0X 2 2 2 2 8 4" xfId="20134"/>
    <cellStyle name="SAPBEXHLevel0X 2 2 2 2 8 5" xfId="30467"/>
    <cellStyle name="SAPBEXHLevel0X 2 2 2 2 9" xfId="10561"/>
    <cellStyle name="SAPBEXHLevel0X 2 2 2 2 9 2" xfId="20956"/>
    <cellStyle name="SAPBEXHLevel0X 2 2 2 2 9 3" xfId="31289"/>
    <cellStyle name="SAPBEXHLevel0X 2 2 2 3" xfId="961"/>
    <cellStyle name="SAPBEXHLevel0X 2 2 2 3 10" xfId="26193"/>
    <cellStyle name="SAPBEXHLevel0X 2 2 2 3 2" xfId="1947"/>
    <cellStyle name="SAPBEXHLevel0X 2 2 2 3 2 2" xfId="11635"/>
    <cellStyle name="SAPBEXHLevel0X 2 2 2 3 2 2 2" xfId="22030"/>
    <cellStyle name="SAPBEXHLevel0X 2 2 2 3 2 2 3" xfId="32363"/>
    <cellStyle name="SAPBEXHLevel0X 2 2 2 3 2 3" xfId="6443"/>
    <cellStyle name="SAPBEXHLevel0X 2 2 2 3 2 4" xfId="16838"/>
    <cellStyle name="SAPBEXHLevel0X 2 2 2 3 2 5" xfId="27171"/>
    <cellStyle name="SAPBEXHLevel0X 2 2 2 3 3" xfId="2487"/>
    <cellStyle name="SAPBEXHLevel0X 2 2 2 3 3 2" xfId="12175"/>
    <cellStyle name="SAPBEXHLevel0X 2 2 2 3 3 2 2" xfId="22570"/>
    <cellStyle name="SAPBEXHLevel0X 2 2 2 3 3 2 3" xfId="32903"/>
    <cellStyle name="SAPBEXHLevel0X 2 2 2 3 3 3" xfId="6983"/>
    <cellStyle name="SAPBEXHLevel0X 2 2 2 3 3 4" xfId="17378"/>
    <cellStyle name="SAPBEXHLevel0X 2 2 2 3 3 5" xfId="27711"/>
    <cellStyle name="SAPBEXHLevel0X 2 2 2 3 4" xfId="3272"/>
    <cellStyle name="SAPBEXHLevel0X 2 2 2 3 4 2" xfId="12960"/>
    <cellStyle name="SAPBEXHLevel0X 2 2 2 3 4 2 2" xfId="23355"/>
    <cellStyle name="SAPBEXHLevel0X 2 2 2 3 4 2 3" xfId="33688"/>
    <cellStyle name="SAPBEXHLevel0X 2 2 2 3 4 3" xfId="7768"/>
    <cellStyle name="SAPBEXHLevel0X 2 2 2 3 4 4" xfId="18163"/>
    <cellStyle name="SAPBEXHLevel0X 2 2 2 3 4 5" xfId="28496"/>
    <cellStyle name="SAPBEXHLevel0X 2 2 2 3 5" xfId="4002"/>
    <cellStyle name="SAPBEXHLevel0X 2 2 2 3 5 2" xfId="13690"/>
    <cellStyle name="SAPBEXHLevel0X 2 2 2 3 5 2 2" xfId="24085"/>
    <cellStyle name="SAPBEXHLevel0X 2 2 2 3 5 2 3" xfId="34418"/>
    <cellStyle name="SAPBEXHLevel0X 2 2 2 3 5 3" xfId="8498"/>
    <cellStyle name="SAPBEXHLevel0X 2 2 2 3 5 4" xfId="18893"/>
    <cellStyle name="SAPBEXHLevel0X 2 2 2 3 5 5" xfId="29226"/>
    <cellStyle name="SAPBEXHLevel0X 2 2 2 3 6" xfId="4613"/>
    <cellStyle name="SAPBEXHLevel0X 2 2 2 3 6 2" xfId="14301"/>
    <cellStyle name="SAPBEXHLevel0X 2 2 2 3 6 2 2" xfId="24696"/>
    <cellStyle name="SAPBEXHLevel0X 2 2 2 3 6 2 3" xfId="35029"/>
    <cellStyle name="SAPBEXHLevel0X 2 2 2 3 6 3" xfId="9109"/>
    <cellStyle name="SAPBEXHLevel0X 2 2 2 3 6 4" xfId="19504"/>
    <cellStyle name="SAPBEXHLevel0X 2 2 2 3 6 5" xfId="29837"/>
    <cellStyle name="SAPBEXHLevel0X 2 2 2 3 7" xfId="5331"/>
    <cellStyle name="SAPBEXHLevel0X 2 2 2 3 7 2" xfId="15019"/>
    <cellStyle name="SAPBEXHLevel0X 2 2 2 3 7 2 2" xfId="25414"/>
    <cellStyle name="SAPBEXHLevel0X 2 2 2 3 7 2 3" xfId="35747"/>
    <cellStyle name="SAPBEXHLevel0X 2 2 2 3 7 3" xfId="9827"/>
    <cellStyle name="SAPBEXHLevel0X 2 2 2 3 7 4" xfId="20222"/>
    <cellStyle name="SAPBEXHLevel0X 2 2 2 3 7 5" xfId="30555"/>
    <cellStyle name="SAPBEXHLevel0X 2 2 2 3 8" xfId="10649"/>
    <cellStyle name="SAPBEXHLevel0X 2 2 2 3 8 2" xfId="21044"/>
    <cellStyle name="SAPBEXHLevel0X 2 2 2 3 8 3" xfId="31377"/>
    <cellStyle name="SAPBEXHLevel0X 2 2 2 3 9" xfId="15854"/>
    <cellStyle name="SAPBEXHLevel0X 2 2 2 4" xfId="1635"/>
    <cellStyle name="SAPBEXHLevel0X 2 2 2 4 2" xfId="11323"/>
    <cellStyle name="SAPBEXHLevel0X 2 2 2 4 2 2" xfId="21718"/>
    <cellStyle name="SAPBEXHLevel0X 2 2 2 4 2 3" xfId="32051"/>
    <cellStyle name="SAPBEXHLevel0X 2 2 2 4 3" xfId="6131"/>
    <cellStyle name="SAPBEXHLevel0X 2 2 2 4 4" xfId="16526"/>
    <cellStyle name="SAPBEXHLevel0X 2 2 2 4 5" xfId="26859"/>
    <cellStyle name="SAPBEXHLevel0X 2 2 2 5" xfId="1372"/>
    <cellStyle name="SAPBEXHLevel0X 2 2 2 5 2" xfId="11060"/>
    <cellStyle name="SAPBEXHLevel0X 2 2 2 5 2 2" xfId="21455"/>
    <cellStyle name="SAPBEXHLevel0X 2 2 2 5 2 3" xfId="31788"/>
    <cellStyle name="SAPBEXHLevel0X 2 2 2 5 3" xfId="5868"/>
    <cellStyle name="SAPBEXHLevel0X 2 2 2 5 4" xfId="16263"/>
    <cellStyle name="SAPBEXHLevel0X 2 2 2 5 5" xfId="26596"/>
    <cellStyle name="SAPBEXHLevel0X 2 2 2 6" xfId="2938"/>
    <cellStyle name="SAPBEXHLevel0X 2 2 2 6 2" xfId="12626"/>
    <cellStyle name="SAPBEXHLevel0X 2 2 2 6 2 2" xfId="23021"/>
    <cellStyle name="SAPBEXHLevel0X 2 2 2 6 2 3" xfId="33354"/>
    <cellStyle name="SAPBEXHLevel0X 2 2 2 6 3" xfId="7434"/>
    <cellStyle name="SAPBEXHLevel0X 2 2 2 6 4" xfId="17829"/>
    <cellStyle name="SAPBEXHLevel0X 2 2 2 6 5" xfId="28162"/>
    <cellStyle name="SAPBEXHLevel0X 2 2 2 7" xfId="3672"/>
    <cellStyle name="SAPBEXHLevel0X 2 2 2 7 2" xfId="13360"/>
    <cellStyle name="SAPBEXHLevel0X 2 2 2 7 2 2" xfId="23755"/>
    <cellStyle name="SAPBEXHLevel0X 2 2 2 7 2 3" xfId="34088"/>
    <cellStyle name="SAPBEXHLevel0X 2 2 2 7 3" xfId="8168"/>
    <cellStyle name="SAPBEXHLevel0X 2 2 2 7 4" xfId="18563"/>
    <cellStyle name="SAPBEXHLevel0X 2 2 2 7 5" xfId="28896"/>
    <cellStyle name="SAPBEXHLevel0X 2 2 2 8" xfId="2880"/>
    <cellStyle name="SAPBEXHLevel0X 2 2 2 8 2" xfId="12568"/>
    <cellStyle name="SAPBEXHLevel0X 2 2 2 8 2 2" xfId="22963"/>
    <cellStyle name="SAPBEXHLevel0X 2 2 2 8 2 3" xfId="33296"/>
    <cellStyle name="SAPBEXHLevel0X 2 2 2 8 3" xfId="7376"/>
    <cellStyle name="SAPBEXHLevel0X 2 2 2 8 4" xfId="17771"/>
    <cellStyle name="SAPBEXHLevel0X 2 2 2 8 5" xfId="28104"/>
    <cellStyle name="SAPBEXHLevel0X 2 2 2 9" xfId="4997"/>
    <cellStyle name="SAPBEXHLevel0X 2 2 2 9 2" xfId="14685"/>
    <cellStyle name="SAPBEXHLevel0X 2 2 2 9 2 2" xfId="25080"/>
    <cellStyle name="SAPBEXHLevel0X 2 2 2 9 2 3" xfId="35413"/>
    <cellStyle name="SAPBEXHLevel0X 2 2 2 9 3" xfId="9493"/>
    <cellStyle name="SAPBEXHLevel0X 2 2 2 9 4" xfId="19888"/>
    <cellStyle name="SAPBEXHLevel0X 2 2 2 9 5" xfId="30221"/>
    <cellStyle name="SAPBEXHLevel0X 2 2 3" xfId="732"/>
    <cellStyle name="SAPBEXHLevel0X 2 2 3 10" xfId="15626"/>
    <cellStyle name="SAPBEXHLevel0X 2 2 3 11" xfId="25974"/>
    <cellStyle name="SAPBEXHLevel0X 2 2 3 2" xfId="1149"/>
    <cellStyle name="SAPBEXHLevel0X 2 2 3 2 10" xfId="26375"/>
    <cellStyle name="SAPBEXHLevel0X 2 2 3 2 2" xfId="2055"/>
    <cellStyle name="SAPBEXHLevel0X 2 2 3 2 2 2" xfId="11743"/>
    <cellStyle name="SAPBEXHLevel0X 2 2 3 2 2 2 2" xfId="22138"/>
    <cellStyle name="SAPBEXHLevel0X 2 2 3 2 2 2 3" xfId="32471"/>
    <cellStyle name="SAPBEXHLevel0X 2 2 3 2 2 3" xfId="6551"/>
    <cellStyle name="SAPBEXHLevel0X 2 2 3 2 2 4" xfId="16946"/>
    <cellStyle name="SAPBEXHLevel0X 2 2 3 2 2 5" xfId="27279"/>
    <cellStyle name="SAPBEXHLevel0X 2 2 3 2 3" xfId="2672"/>
    <cellStyle name="SAPBEXHLevel0X 2 2 3 2 3 2" xfId="12360"/>
    <cellStyle name="SAPBEXHLevel0X 2 2 3 2 3 2 2" xfId="22755"/>
    <cellStyle name="SAPBEXHLevel0X 2 2 3 2 3 2 3" xfId="33088"/>
    <cellStyle name="SAPBEXHLevel0X 2 2 3 2 3 3" xfId="7168"/>
    <cellStyle name="SAPBEXHLevel0X 2 2 3 2 3 4" xfId="17563"/>
    <cellStyle name="SAPBEXHLevel0X 2 2 3 2 3 5" xfId="27896"/>
    <cellStyle name="SAPBEXHLevel0X 2 2 3 2 4" xfId="3460"/>
    <cellStyle name="SAPBEXHLevel0X 2 2 3 2 4 2" xfId="13148"/>
    <cellStyle name="SAPBEXHLevel0X 2 2 3 2 4 2 2" xfId="23543"/>
    <cellStyle name="SAPBEXHLevel0X 2 2 3 2 4 2 3" xfId="33876"/>
    <cellStyle name="SAPBEXHLevel0X 2 2 3 2 4 3" xfId="7956"/>
    <cellStyle name="SAPBEXHLevel0X 2 2 3 2 4 4" xfId="18351"/>
    <cellStyle name="SAPBEXHLevel0X 2 2 3 2 4 5" xfId="28684"/>
    <cellStyle name="SAPBEXHLevel0X 2 2 3 2 5" xfId="4147"/>
    <cellStyle name="SAPBEXHLevel0X 2 2 3 2 5 2" xfId="13835"/>
    <cellStyle name="SAPBEXHLevel0X 2 2 3 2 5 2 2" xfId="24230"/>
    <cellStyle name="SAPBEXHLevel0X 2 2 3 2 5 2 3" xfId="34563"/>
    <cellStyle name="SAPBEXHLevel0X 2 2 3 2 5 3" xfId="8643"/>
    <cellStyle name="SAPBEXHLevel0X 2 2 3 2 5 4" xfId="19038"/>
    <cellStyle name="SAPBEXHLevel0X 2 2 3 2 5 5" xfId="29371"/>
    <cellStyle name="SAPBEXHLevel0X 2 2 3 2 6" xfId="4791"/>
    <cellStyle name="SAPBEXHLevel0X 2 2 3 2 6 2" xfId="14479"/>
    <cellStyle name="SAPBEXHLevel0X 2 2 3 2 6 2 2" xfId="24874"/>
    <cellStyle name="SAPBEXHLevel0X 2 2 3 2 6 2 3" xfId="35207"/>
    <cellStyle name="SAPBEXHLevel0X 2 2 3 2 6 3" xfId="9287"/>
    <cellStyle name="SAPBEXHLevel0X 2 2 3 2 6 4" xfId="19682"/>
    <cellStyle name="SAPBEXHLevel0X 2 2 3 2 6 5" xfId="30015"/>
    <cellStyle name="SAPBEXHLevel0X 2 2 3 2 7" xfId="5511"/>
    <cellStyle name="SAPBEXHLevel0X 2 2 3 2 7 2" xfId="15199"/>
    <cellStyle name="SAPBEXHLevel0X 2 2 3 2 7 2 2" xfId="25594"/>
    <cellStyle name="SAPBEXHLevel0X 2 2 3 2 7 2 3" xfId="35927"/>
    <cellStyle name="SAPBEXHLevel0X 2 2 3 2 7 3" xfId="10007"/>
    <cellStyle name="SAPBEXHLevel0X 2 2 3 2 7 4" xfId="20402"/>
    <cellStyle name="SAPBEXHLevel0X 2 2 3 2 7 5" xfId="30735"/>
    <cellStyle name="SAPBEXHLevel0X 2 2 3 2 8" xfId="10837"/>
    <cellStyle name="SAPBEXHLevel0X 2 2 3 2 8 2" xfId="21232"/>
    <cellStyle name="SAPBEXHLevel0X 2 2 3 2 8 3" xfId="31565"/>
    <cellStyle name="SAPBEXHLevel0X 2 2 3 2 9" xfId="16040"/>
    <cellStyle name="SAPBEXHLevel0X 2 2 3 3" xfId="1729"/>
    <cellStyle name="SAPBEXHLevel0X 2 2 3 3 2" xfId="11417"/>
    <cellStyle name="SAPBEXHLevel0X 2 2 3 3 2 2" xfId="21812"/>
    <cellStyle name="SAPBEXHLevel0X 2 2 3 3 2 3" xfId="32145"/>
    <cellStyle name="SAPBEXHLevel0X 2 2 3 3 3" xfId="6225"/>
    <cellStyle name="SAPBEXHLevel0X 2 2 3 3 4" xfId="16620"/>
    <cellStyle name="SAPBEXHLevel0X 2 2 3 3 5" xfId="26953"/>
    <cellStyle name="SAPBEXHLevel0X 2 2 3 4" xfId="2259"/>
    <cellStyle name="SAPBEXHLevel0X 2 2 3 4 2" xfId="11947"/>
    <cellStyle name="SAPBEXHLevel0X 2 2 3 4 2 2" xfId="22342"/>
    <cellStyle name="SAPBEXHLevel0X 2 2 3 4 2 3" xfId="32675"/>
    <cellStyle name="SAPBEXHLevel0X 2 2 3 4 3" xfId="6755"/>
    <cellStyle name="SAPBEXHLevel0X 2 2 3 4 4" xfId="17150"/>
    <cellStyle name="SAPBEXHLevel0X 2 2 3 4 5" xfId="27483"/>
    <cellStyle name="SAPBEXHLevel0X 2 2 3 5" xfId="3043"/>
    <cellStyle name="SAPBEXHLevel0X 2 2 3 5 2" xfId="12731"/>
    <cellStyle name="SAPBEXHLevel0X 2 2 3 5 2 2" xfId="23126"/>
    <cellStyle name="SAPBEXHLevel0X 2 2 3 5 2 3" xfId="33459"/>
    <cellStyle name="SAPBEXHLevel0X 2 2 3 5 3" xfId="7539"/>
    <cellStyle name="SAPBEXHLevel0X 2 2 3 5 4" xfId="17934"/>
    <cellStyle name="SAPBEXHLevel0X 2 2 3 5 5" xfId="28267"/>
    <cellStyle name="SAPBEXHLevel0X 2 2 3 6" xfId="3774"/>
    <cellStyle name="SAPBEXHLevel0X 2 2 3 6 2" xfId="13462"/>
    <cellStyle name="SAPBEXHLevel0X 2 2 3 6 2 2" xfId="23857"/>
    <cellStyle name="SAPBEXHLevel0X 2 2 3 6 2 3" xfId="34190"/>
    <cellStyle name="SAPBEXHLevel0X 2 2 3 6 3" xfId="8270"/>
    <cellStyle name="SAPBEXHLevel0X 2 2 3 6 4" xfId="18665"/>
    <cellStyle name="SAPBEXHLevel0X 2 2 3 6 5" xfId="28998"/>
    <cellStyle name="SAPBEXHLevel0X 2 2 3 7" xfId="4385"/>
    <cellStyle name="SAPBEXHLevel0X 2 2 3 7 2" xfId="14073"/>
    <cellStyle name="SAPBEXHLevel0X 2 2 3 7 2 2" xfId="24468"/>
    <cellStyle name="SAPBEXHLevel0X 2 2 3 7 2 3" xfId="34801"/>
    <cellStyle name="SAPBEXHLevel0X 2 2 3 7 3" xfId="8881"/>
    <cellStyle name="SAPBEXHLevel0X 2 2 3 7 4" xfId="19276"/>
    <cellStyle name="SAPBEXHLevel0X 2 2 3 7 5" xfId="29609"/>
    <cellStyle name="SAPBEXHLevel0X 2 2 3 8" xfId="5102"/>
    <cellStyle name="SAPBEXHLevel0X 2 2 3 8 2" xfId="14790"/>
    <cellStyle name="SAPBEXHLevel0X 2 2 3 8 2 2" xfId="25185"/>
    <cellStyle name="SAPBEXHLevel0X 2 2 3 8 2 3" xfId="35518"/>
    <cellStyle name="SAPBEXHLevel0X 2 2 3 8 3" xfId="9598"/>
    <cellStyle name="SAPBEXHLevel0X 2 2 3 8 4" xfId="19993"/>
    <cellStyle name="SAPBEXHLevel0X 2 2 3 8 5" xfId="30326"/>
    <cellStyle name="SAPBEXHLevel0X 2 2 3 9" xfId="10420"/>
    <cellStyle name="SAPBEXHLevel0X 2 2 3 9 2" xfId="20815"/>
    <cellStyle name="SAPBEXHLevel0X 2 2 3 9 3" xfId="31148"/>
    <cellStyle name="SAPBEXHLevel0X 2 2 4" xfId="809"/>
    <cellStyle name="SAPBEXHLevel0X 2 2 4 10" xfId="15702"/>
    <cellStyle name="SAPBEXHLevel0X 2 2 4 11" xfId="26047"/>
    <cellStyle name="SAPBEXHLevel0X 2 2 4 2" xfId="1221"/>
    <cellStyle name="SAPBEXHLevel0X 2 2 4 2 10" xfId="26447"/>
    <cellStyle name="SAPBEXHLevel0X 2 2 4 2 2" xfId="2127"/>
    <cellStyle name="SAPBEXHLevel0X 2 2 4 2 2 2" xfId="11815"/>
    <cellStyle name="SAPBEXHLevel0X 2 2 4 2 2 2 2" xfId="22210"/>
    <cellStyle name="SAPBEXHLevel0X 2 2 4 2 2 2 3" xfId="32543"/>
    <cellStyle name="SAPBEXHLevel0X 2 2 4 2 2 3" xfId="6623"/>
    <cellStyle name="SAPBEXHLevel0X 2 2 4 2 2 4" xfId="17018"/>
    <cellStyle name="SAPBEXHLevel0X 2 2 4 2 2 5" xfId="27351"/>
    <cellStyle name="SAPBEXHLevel0X 2 2 4 2 3" xfId="2744"/>
    <cellStyle name="SAPBEXHLevel0X 2 2 4 2 3 2" xfId="12432"/>
    <cellStyle name="SAPBEXHLevel0X 2 2 4 2 3 2 2" xfId="22827"/>
    <cellStyle name="SAPBEXHLevel0X 2 2 4 2 3 2 3" xfId="33160"/>
    <cellStyle name="SAPBEXHLevel0X 2 2 4 2 3 3" xfId="7240"/>
    <cellStyle name="SAPBEXHLevel0X 2 2 4 2 3 4" xfId="17635"/>
    <cellStyle name="SAPBEXHLevel0X 2 2 4 2 3 5" xfId="27968"/>
    <cellStyle name="SAPBEXHLevel0X 2 2 4 2 4" xfId="3532"/>
    <cellStyle name="SAPBEXHLevel0X 2 2 4 2 4 2" xfId="13220"/>
    <cellStyle name="SAPBEXHLevel0X 2 2 4 2 4 2 2" xfId="23615"/>
    <cellStyle name="SAPBEXHLevel0X 2 2 4 2 4 2 3" xfId="33948"/>
    <cellStyle name="SAPBEXHLevel0X 2 2 4 2 4 3" xfId="8028"/>
    <cellStyle name="SAPBEXHLevel0X 2 2 4 2 4 4" xfId="18423"/>
    <cellStyle name="SAPBEXHLevel0X 2 2 4 2 4 5" xfId="28756"/>
    <cellStyle name="SAPBEXHLevel0X 2 2 4 2 5" xfId="4219"/>
    <cellStyle name="SAPBEXHLevel0X 2 2 4 2 5 2" xfId="13907"/>
    <cellStyle name="SAPBEXHLevel0X 2 2 4 2 5 2 2" xfId="24302"/>
    <cellStyle name="SAPBEXHLevel0X 2 2 4 2 5 2 3" xfId="34635"/>
    <cellStyle name="SAPBEXHLevel0X 2 2 4 2 5 3" xfId="8715"/>
    <cellStyle name="SAPBEXHLevel0X 2 2 4 2 5 4" xfId="19110"/>
    <cellStyle name="SAPBEXHLevel0X 2 2 4 2 5 5" xfId="29443"/>
    <cellStyle name="SAPBEXHLevel0X 2 2 4 2 6" xfId="4863"/>
    <cellStyle name="SAPBEXHLevel0X 2 2 4 2 6 2" xfId="14551"/>
    <cellStyle name="SAPBEXHLevel0X 2 2 4 2 6 2 2" xfId="24946"/>
    <cellStyle name="SAPBEXHLevel0X 2 2 4 2 6 2 3" xfId="35279"/>
    <cellStyle name="SAPBEXHLevel0X 2 2 4 2 6 3" xfId="9359"/>
    <cellStyle name="SAPBEXHLevel0X 2 2 4 2 6 4" xfId="19754"/>
    <cellStyle name="SAPBEXHLevel0X 2 2 4 2 6 5" xfId="30087"/>
    <cellStyle name="SAPBEXHLevel0X 2 2 4 2 7" xfId="5583"/>
    <cellStyle name="SAPBEXHLevel0X 2 2 4 2 7 2" xfId="15271"/>
    <cellStyle name="SAPBEXHLevel0X 2 2 4 2 7 2 2" xfId="25666"/>
    <cellStyle name="SAPBEXHLevel0X 2 2 4 2 7 2 3" xfId="35999"/>
    <cellStyle name="SAPBEXHLevel0X 2 2 4 2 7 3" xfId="10079"/>
    <cellStyle name="SAPBEXHLevel0X 2 2 4 2 7 4" xfId="20474"/>
    <cellStyle name="SAPBEXHLevel0X 2 2 4 2 7 5" xfId="30807"/>
    <cellStyle name="SAPBEXHLevel0X 2 2 4 2 8" xfId="10909"/>
    <cellStyle name="SAPBEXHLevel0X 2 2 4 2 8 2" xfId="21304"/>
    <cellStyle name="SAPBEXHLevel0X 2 2 4 2 8 3" xfId="31637"/>
    <cellStyle name="SAPBEXHLevel0X 2 2 4 2 9" xfId="16112"/>
    <cellStyle name="SAPBEXHLevel0X 2 2 4 3" xfId="1801"/>
    <cellStyle name="SAPBEXHLevel0X 2 2 4 3 2" xfId="11489"/>
    <cellStyle name="SAPBEXHLevel0X 2 2 4 3 2 2" xfId="21884"/>
    <cellStyle name="SAPBEXHLevel0X 2 2 4 3 2 3" xfId="32217"/>
    <cellStyle name="SAPBEXHLevel0X 2 2 4 3 3" xfId="6297"/>
    <cellStyle name="SAPBEXHLevel0X 2 2 4 3 4" xfId="16692"/>
    <cellStyle name="SAPBEXHLevel0X 2 2 4 3 5" xfId="27025"/>
    <cellStyle name="SAPBEXHLevel0X 2 2 4 4" xfId="2335"/>
    <cellStyle name="SAPBEXHLevel0X 2 2 4 4 2" xfId="12023"/>
    <cellStyle name="SAPBEXHLevel0X 2 2 4 4 2 2" xfId="22418"/>
    <cellStyle name="SAPBEXHLevel0X 2 2 4 4 2 3" xfId="32751"/>
    <cellStyle name="SAPBEXHLevel0X 2 2 4 4 3" xfId="6831"/>
    <cellStyle name="SAPBEXHLevel0X 2 2 4 4 4" xfId="17226"/>
    <cellStyle name="SAPBEXHLevel0X 2 2 4 4 5" xfId="27559"/>
    <cellStyle name="SAPBEXHLevel0X 2 2 4 5" xfId="3120"/>
    <cellStyle name="SAPBEXHLevel0X 2 2 4 5 2" xfId="12808"/>
    <cellStyle name="SAPBEXHLevel0X 2 2 4 5 2 2" xfId="23203"/>
    <cellStyle name="SAPBEXHLevel0X 2 2 4 5 2 3" xfId="33536"/>
    <cellStyle name="SAPBEXHLevel0X 2 2 4 5 3" xfId="7616"/>
    <cellStyle name="SAPBEXHLevel0X 2 2 4 5 4" xfId="18011"/>
    <cellStyle name="SAPBEXHLevel0X 2 2 4 5 5" xfId="28344"/>
    <cellStyle name="SAPBEXHLevel0X 2 2 4 6" xfId="3850"/>
    <cellStyle name="SAPBEXHLevel0X 2 2 4 6 2" xfId="13538"/>
    <cellStyle name="SAPBEXHLevel0X 2 2 4 6 2 2" xfId="23933"/>
    <cellStyle name="SAPBEXHLevel0X 2 2 4 6 2 3" xfId="34266"/>
    <cellStyle name="SAPBEXHLevel0X 2 2 4 6 3" xfId="8346"/>
    <cellStyle name="SAPBEXHLevel0X 2 2 4 6 4" xfId="18741"/>
    <cellStyle name="SAPBEXHLevel0X 2 2 4 6 5" xfId="29074"/>
    <cellStyle name="SAPBEXHLevel0X 2 2 4 7" xfId="4461"/>
    <cellStyle name="SAPBEXHLevel0X 2 2 4 7 2" xfId="14149"/>
    <cellStyle name="SAPBEXHLevel0X 2 2 4 7 2 2" xfId="24544"/>
    <cellStyle name="SAPBEXHLevel0X 2 2 4 7 2 3" xfId="34877"/>
    <cellStyle name="SAPBEXHLevel0X 2 2 4 7 3" xfId="8957"/>
    <cellStyle name="SAPBEXHLevel0X 2 2 4 7 4" xfId="19352"/>
    <cellStyle name="SAPBEXHLevel0X 2 2 4 7 5" xfId="29685"/>
    <cellStyle name="SAPBEXHLevel0X 2 2 4 8" xfId="5179"/>
    <cellStyle name="SAPBEXHLevel0X 2 2 4 8 2" xfId="14867"/>
    <cellStyle name="SAPBEXHLevel0X 2 2 4 8 2 2" xfId="25262"/>
    <cellStyle name="SAPBEXHLevel0X 2 2 4 8 2 3" xfId="35595"/>
    <cellStyle name="SAPBEXHLevel0X 2 2 4 8 3" xfId="9675"/>
    <cellStyle name="SAPBEXHLevel0X 2 2 4 8 4" xfId="20070"/>
    <cellStyle name="SAPBEXHLevel0X 2 2 4 8 5" xfId="30403"/>
    <cellStyle name="SAPBEXHLevel0X 2 2 4 9" xfId="10497"/>
    <cellStyle name="SAPBEXHLevel0X 2 2 4 9 2" xfId="20892"/>
    <cellStyle name="SAPBEXHLevel0X 2 2 4 9 3" xfId="31225"/>
    <cellStyle name="SAPBEXHLevel0X 2 2 5" xfId="1004"/>
    <cellStyle name="SAPBEXHLevel0X 2 2 5 2" xfId="2530"/>
    <cellStyle name="SAPBEXHLevel0X 2 2 5 2 2" xfId="12218"/>
    <cellStyle name="SAPBEXHLevel0X 2 2 5 2 2 2" xfId="22613"/>
    <cellStyle name="SAPBEXHLevel0X 2 2 5 2 2 3" xfId="32946"/>
    <cellStyle name="SAPBEXHLevel0X 2 2 5 2 3" xfId="7026"/>
    <cellStyle name="SAPBEXHLevel0X 2 2 5 2 4" xfId="17421"/>
    <cellStyle name="SAPBEXHLevel0X 2 2 5 2 5" xfId="27754"/>
    <cellStyle name="SAPBEXHLevel0X 2 2 5 3" xfId="3315"/>
    <cellStyle name="SAPBEXHLevel0X 2 2 5 3 2" xfId="13003"/>
    <cellStyle name="SAPBEXHLevel0X 2 2 5 3 2 2" xfId="23398"/>
    <cellStyle name="SAPBEXHLevel0X 2 2 5 3 2 3" xfId="33731"/>
    <cellStyle name="SAPBEXHLevel0X 2 2 5 3 3" xfId="7811"/>
    <cellStyle name="SAPBEXHLevel0X 2 2 5 3 4" xfId="18206"/>
    <cellStyle name="SAPBEXHLevel0X 2 2 5 3 5" xfId="28539"/>
    <cellStyle name="SAPBEXHLevel0X 2 2 5 4" xfId="4656"/>
    <cellStyle name="SAPBEXHLevel0X 2 2 5 4 2" xfId="14344"/>
    <cellStyle name="SAPBEXHLevel0X 2 2 5 4 2 2" xfId="24739"/>
    <cellStyle name="SAPBEXHLevel0X 2 2 5 4 2 3" xfId="35072"/>
    <cellStyle name="SAPBEXHLevel0X 2 2 5 4 3" xfId="9152"/>
    <cellStyle name="SAPBEXHLevel0X 2 2 5 4 4" xfId="19547"/>
    <cellStyle name="SAPBEXHLevel0X 2 2 5 4 5" xfId="29880"/>
    <cellStyle name="SAPBEXHLevel0X 2 2 5 5" xfId="5374"/>
    <cellStyle name="SAPBEXHLevel0X 2 2 5 5 2" xfId="15062"/>
    <cellStyle name="SAPBEXHLevel0X 2 2 5 5 2 2" xfId="25457"/>
    <cellStyle name="SAPBEXHLevel0X 2 2 5 5 2 3" xfId="35790"/>
    <cellStyle name="SAPBEXHLevel0X 2 2 5 5 3" xfId="9870"/>
    <cellStyle name="SAPBEXHLevel0X 2 2 5 5 4" xfId="20265"/>
    <cellStyle name="SAPBEXHLevel0X 2 2 5 5 5" xfId="30598"/>
    <cellStyle name="SAPBEXHLevel0X 2 2 5 6" xfId="10692"/>
    <cellStyle name="SAPBEXHLevel0X 2 2 5 6 2" xfId="21087"/>
    <cellStyle name="SAPBEXHLevel0X 2 2 5 6 3" xfId="31420"/>
    <cellStyle name="SAPBEXHLevel0X 2 2 5 7" xfId="5742"/>
    <cellStyle name="SAPBEXHLevel0X 2 2 5 8" xfId="15897"/>
    <cellStyle name="SAPBEXHLevel0X 2 2 5 9" xfId="26236"/>
    <cellStyle name="SAPBEXHLevel0X 2 2 6" xfId="1454"/>
    <cellStyle name="SAPBEXHLevel0X 2 2 6 2" xfId="11142"/>
    <cellStyle name="SAPBEXHLevel0X 2 2 6 2 2" xfId="21537"/>
    <cellStyle name="SAPBEXHLevel0X 2 2 6 2 3" xfId="31870"/>
    <cellStyle name="SAPBEXHLevel0X 2 2 6 3" xfId="5950"/>
    <cellStyle name="SAPBEXHLevel0X 2 2 6 4" xfId="16345"/>
    <cellStyle name="SAPBEXHLevel0X 2 2 6 5" xfId="26678"/>
    <cellStyle name="SAPBEXHLevel0X 2 2 7" xfId="1544"/>
    <cellStyle name="SAPBEXHLevel0X 2 2 7 2" xfId="11232"/>
    <cellStyle name="SAPBEXHLevel0X 2 2 7 2 2" xfId="21627"/>
    <cellStyle name="SAPBEXHLevel0X 2 2 7 2 3" xfId="31960"/>
    <cellStyle name="SAPBEXHLevel0X 2 2 7 3" xfId="6040"/>
    <cellStyle name="SAPBEXHLevel0X 2 2 7 4" xfId="16435"/>
    <cellStyle name="SAPBEXHLevel0X 2 2 7 5" xfId="26768"/>
    <cellStyle name="SAPBEXHLevel0X 2 2 8" xfId="10233"/>
    <cellStyle name="SAPBEXHLevel0X 2 2 8 2" xfId="20628"/>
    <cellStyle name="SAPBEXHLevel0X 2 2 8 3" xfId="30961"/>
    <cellStyle name="SAPBEXHLevel0X 2 2 9" xfId="15446"/>
    <cellStyle name="SAPBEXHLevel0X 2 3" xfId="588"/>
    <cellStyle name="SAPBEXHLevel0X 2 3 10" xfId="10276"/>
    <cellStyle name="SAPBEXHLevel0X 2 3 10 2" xfId="20671"/>
    <cellStyle name="SAPBEXHLevel0X 2 3 10 3" xfId="31004"/>
    <cellStyle name="SAPBEXHLevel0X 2 3 11" xfId="15485"/>
    <cellStyle name="SAPBEXHLevel0X 2 3 12" xfId="25836"/>
    <cellStyle name="SAPBEXHLevel0X 2 3 2" xfId="834"/>
    <cellStyle name="SAPBEXHLevel0X 2 3 2 10" xfId="15727"/>
    <cellStyle name="SAPBEXHLevel0X 2 3 2 11" xfId="26070"/>
    <cellStyle name="SAPBEXHLevel0X 2 3 2 2" xfId="1246"/>
    <cellStyle name="SAPBEXHLevel0X 2 3 2 2 10" xfId="26470"/>
    <cellStyle name="SAPBEXHLevel0X 2 3 2 2 2" xfId="2150"/>
    <cellStyle name="SAPBEXHLevel0X 2 3 2 2 2 2" xfId="11838"/>
    <cellStyle name="SAPBEXHLevel0X 2 3 2 2 2 2 2" xfId="22233"/>
    <cellStyle name="SAPBEXHLevel0X 2 3 2 2 2 2 3" xfId="32566"/>
    <cellStyle name="SAPBEXHLevel0X 2 3 2 2 2 3" xfId="6646"/>
    <cellStyle name="SAPBEXHLevel0X 2 3 2 2 2 4" xfId="17041"/>
    <cellStyle name="SAPBEXHLevel0X 2 3 2 2 2 5" xfId="27374"/>
    <cellStyle name="SAPBEXHLevel0X 2 3 2 2 3" xfId="2769"/>
    <cellStyle name="SAPBEXHLevel0X 2 3 2 2 3 2" xfId="12457"/>
    <cellStyle name="SAPBEXHLevel0X 2 3 2 2 3 2 2" xfId="22852"/>
    <cellStyle name="SAPBEXHLevel0X 2 3 2 2 3 2 3" xfId="33185"/>
    <cellStyle name="SAPBEXHLevel0X 2 3 2 2 3 3" xfId="7265"/>
    <cellStyle name="SAPBEXHLevel0X 2 3 2 2 3 4" xfId="17660"/>
    <cellStyle name="SAPBEXHLevel0X 2 3 2 2 3 5" xfId="27993"/>
    <cellStyle name="SAPBEXHLevel0X 2 3 2 2 4" xfId="3557"/>
    <cellStyle name="SAPBEXHLevel0X 2 3 2 2 4 2" xfId="13245"/>
    <cellStyle name="SAPBEXHLevel0X 2 3 2 2 4 2 2" xfId="23640"/>
    <cellStyle name="SAPBEXHLevel0X 2 3 2 2 4 2 3" xfId="33973"/>
    <cellStyle name="SAPBEXHLevel0X 2 3 2 2 4 3" xfId="8053"/>
    <cellStyle name="SAPBEXHLevel0X 2 3 2 2 4 4" xfId="18448"/>
    <cellStyle name="SAPBEXHLevel0X 2 3 2 2 4 5" xfId="28781"/>
    <cellStyle name="SAPBEXHLevel0X 2 3 2 2 5" xfId="4244"/>
    <cellStyle name="SAPBEXHLevel0X 2 3 2 2 5 2" xfId="13932"/>
    <cellStyle name="SAPBEXHLevel0X 2 3 2 2 5 2 2" xfId="24327"/>
    <cellStyle name="SAPBEXHLevel0X 2 3 2 2 5 2 3" xfId="34660"/>
    <cellStyle name="SAPBEXHLevel0X 2 3 2 2 5 3" xfId="8740"/>
    <cellStyle name="SAPBEXHLevel0X 2 3 2 2 5 4" xfId="19135"/>
    <cellStyle name="SAPBEXHLevel0X 2 3 2 2 5 5" xfId="29468"/>
    <cellStyle name="SAPBEXHLevel0X 2 3 2 2 6" xfId="4888"/>
    <cellStyle name="SAPBEXHLevel0X 2 3 2 2 6 2" xfId="14576"/>
    <cellStyle name="SAPBEXHLevel0X 2 3 2 2 6 2 2" xfId="24971"/>
    <cellStyle name="SAPBEXHLevel0X 2 3 2 2 6 2 3" xfId="35304"/>
    <cellStyle name="SAPBEXHLevel0X 2 3 2 2 6 3" xfId="9384"/>
    <cellStyle name="SAPBEXHLevel0X 2 3 2 2 6 4" xfId="19779"/>
    <cellStyle name="SAPBEXHLevel0X 2 3 2 2 6 5" xfId="30112"/>
    <cellStyle name="SAPBEXHLevel0X 2 3 2 2 7" xfId="5608"/>
    <cellStyle name="SAPBEXHLevel0X 2 3 2 2 7 2" xfId="15296"/>
    <cellStyle name="SAPBEXHLevel0X 2 3 2 2 7 2 2" xfId="25691"/>
    <cellStyle name="SAPBEXHLevel0X 2 3 2 2 7 2 3" xfId="36024"/>
    <cellStyle name="SAPBEXHLevel0X 2 3 2 2 7 3" xfId="10104"/>
    <cellStyle name="SAPBEXHLevel0X 2 3 2 2 7 4" xfId="20499"/>
    <cellStyle name="SAPBEXHLevel0X 2 3 2 2 7 5" xfId="30832"/>
    <cellStyle name="SAPBEXHLevel0X 2 3 2 2 8" xfId="10934"/>
    <cellStyle name="SAPBEXHLevel0X 2 3 2 2 8 2" xfId="21329"/>
    <cellStyle name="SAPBEXHLevel0X 2 3 2 2 8 3" xfId="31662"/>
    <cellStyle name="SAPBEXHLevel0X 2 3 2 2 9" xfId="16137"/>
    <cellStyle name="SAPBEXHLevel0X 2 3 2 3" xfId="1824"/>
    <cellStyle name="SAPBEXHLevel0X 2 3 2 3 2" xfId="11512"/>
    <cellStyle name="SAPBEXHLevel0X 2 3 2 3 2 2" xfId="21907"/>
    <cellStyle name="SAPBEXHLevel0X 2 3 2 3 2 3" xfId="32240"/>
    <cellStyle name="SAPBEXHLevel0X 2 3 2 3 3" xfId="6320"/>
    <cellStyle name="SAPBEXHLevel0X 2 3 2 3 4" xfId="16715"/>
    <cellStyle name="SAPBEXHLevel0X 2 3 2 3 5" xfId="27048"/>
    <cellStyle name="SAPBEXHLevel0X 2 3 2 4" xfId="2360"/>
    <cellStyle name="SAPBEXHLevel0X 2 3 2 4 2" xfId="12048"/>
    <cellStyle name="SAPBEXHLevel0X 2 3 2 4 2 2" xfId="22443"/>
    <cellStyle name="SAPBEXHLevel0X 2 3 2 4 2 3" xfId="32776"/>
    <cellStyle name="SAPBEXHLevel0X 2 3 2 4 3" xfId="6856"/>
    <cellStyle name="SAPBEXHLevel0X 2 3 2 4 4" xfId="17251"/>
    <cellStyle name="SAPBEXHLevel0X 2 3 2 4 5" xfId="27584"/>
    <cellStyle name="SAPBEXHLevel0X 2 3 2 5" xfId="3145"/>
    <cellStyle name="SAPBEXHLevel0X 2 3 2 5 2" xfId="12833"/>
    <cellStyle name="SAPBEXHLevel0X 2 3 2 5 2 2" xfId="23228"/>
    <cellStyle name="SAPBEXHLevel0X 2 3 2 5 2 3" xfId="33561"/>
    <cellStyle name="SAPBEXHLevel0X 2 3 2 5 3" xfId="7641"/>
    <cellStyle name="SAPBEXHLevel0X 2 3 2 5 4" xfId="18036"/>
    <cellStyle name="SAPBEXHLevel0X 2 3 2 5 5" xfId="28369"/>
    <cellStyle name="SAPBEXHLevel0X 2 3 2 6" xfId="3875"/>
    <cellStyle name="SAPBEXHLevel0X 2 3 2 6 2" xfId="13563"/>
    <cellStyle name="SAPBEXHLevel0X 2 3 2 6 2 2" xfId="23958"/>
    <cellStyle name="SAPBEXHLevel0X 2 3 2 6 2 3" xfId="34291"/>
    <cellStyle name="SAPBEXHLevel0X 2 3 2 6 3" xfId="8371"/>
    <cellStyle name="SAPBEXHLevel0X 2 3 2 6 4" xfId="18766"/>
    <cellStyle name="SAPBEXHLevel0X 2 3 2 6 5" xfId="29099"/>
    <cellStyle name="SAPBEXHLevel0X 2 3 2 7" xfId="4486"/>
    <cellStyle name="SAPBEXHLevel0X 2 3 2 7 2" xfId="14174"/>
    <cellStyle name="SAPBEXHLevel0X 2 3 2 7 2 2" xfId="24569"/>
    <cellStyle name="SAPBEXHLevel0X 2 3 2 7 2 3" xfId="34902"/>
    <cellStyle name="SAPBEXHLevel0X 2 3 2 7 3" xfId="8982"/>
    <cellStyle name="SAPBEXHLevel0X 2 3 2 7 4" xfId="19377"/>
    <cellStyle name="SAPBEXHLevel0X 2 3 2 7 5" xfId="29710"/>
    <cellStyle name="SAPBEXHLevel0X 2 3 2 8" xfId="5204"/>
    <cellStyle name="SAPBEXHLevel0X 2 3 2 8 2" xfId="14892"/>
    <cellStyle name="SAPBEXHLevel0X 2 3 2 8 2 2" xfId="25287"/>
    <cellStyle name="SAPBEXHLevel0X 2 3 2 8 2 3" xfId="35620"/>
    <cellStyle name="SAPBEXHLevel0X 2 3 2 8 3" xfId="9700"/>
    <cellStyle name="SAPBEXHLevel0X 2 3 2 8 4" xfId="20095"/>
    <cellStyle name="SAPBEXHLevel0X 2 3 2 8 5" xfId="30428"/>
    <cellStyle name="SAPBEXHLevel0X 2 3 2 9" xfId="10522"/>
    <cellStyle name="SAPBEXHLevel0X 2 3 2 9 2" xfId="20917"/>
    <cellStyle name="SAPBEXHLevel0X 2 3 2 9 3" xfId="31250"/>
    <cellStyle name="SAPBEXHLevel0X 2 3 3" xfId="922"/>
    <cellStyle name="SAPBEXHLevel0X 2 3 3 10" xfId="26154"/>
    <cellStyle name="SAPBEXHLevel0X 2 3 3 2" xfId="1908"/>
    <cellStyle name="SAPBEXHLevel0X 2 3 3 2 2" xfId="11596"/>
    <cellStyle name="SAPBEXHLevel0X 2 3 3 2 2 2" xfId="21991"/>
    <cellStyle name="SAPBEXHLevel0X 2 3 3 2 2 3" xfId="32324"/>
    <cellStyle name="SAPBEXHLevel0X 2 3 3 2 3" xfId="6404"/>
    <cellStyle name="SAPBEXHLevel0X 2 3 3 2 4" xfId="16799"/>
    <cellStyle name="SAPBEXHLevel0X 2 3 3 2 5" xfId="27132"/>
    <cellStyle name="SAPBEXHLevel0X 2 3 3 3" xfId="2448"/>
    <cellStyle name="SAPBEXHLevel0X 2 3 3 3 2" xfId="12136"/>
    <cellStyle name="SAPBEXHLevel0X 2 3 3 3 2 2" xfId="22531"/>
    <cellStyle name="SAPBEXHLevel0X 2 3 3 3 2 3" xfId="32864"/>
    <cellStyle name="SAPBEXHLevel0X 2 3 3 3 3" xfId="6944"/>
    <cellStyle name="SAPBEXHLevel0X 2 3 3 3 4" xfId="17339"/>
    <cellStyle name="SAPBEXHLevel0X 2 3 3 3 5" xfId="27672"/>
    <cellStyle name="SAPBEXHLevel0X 2 3 3 4" xfId="3233"/>
    <cellStyle name="SAPBEXHLevel0X 2 3 3 4 2" xfId="12921"/>
    <cellStyle name="SAPBEXHLevel0X 2 3 3 4 2 2" xfId="23316"/>
    <cellStyle name="SAPBEXHLevel0X 2 3 3 4 2 3" xfId="33649"/>
    <cellStyle name="SAPBEXHLevel0X 2 3 3 4 3" xfId="7729"/>
    <cellStyle name="SAPBEXHLevel0X 2 3 3 4 4" xfId="18124"/>
    <cellStyle name="SAPBEXHLevel0X 2 3 3 4 5" xfId="28457"/>
    <cellStyle name="SAPBEXHLevel0X 2 3 3 5" xfId="3963"/>
    <cellStyle name="SAPBEXHLevel0X 2 3 3 5 2" xfId="13651"/>
    <cellStyle name="SAPBEXHLevel0X 2 3 3 5 2 2" xfId="24046"/>
    <cellStyle name="SAPBEXHLevel0X 2 3 3 5 2 3" xfId="34379"/>
    <cellStyle name="SAPBEXHLevel0X 2 3 3 5 3" xfId="8459"/>
    <cellStyle name="SAPBEXHLevel0X 2 3 3 5 4" xfId="18854"/>
    <cellStyle name="SAPBEXHLevel0X 2 3 3 5 5" xfId="29187"/>
    <cellStyle name="SAPBEXHLevel0X 2 3 3 6" xfId="4574"/>
    <cellStyle name="SAPBEXHLevel0X 2 3 3 6 2" xfId="14262"/>
    <cellStyle name="SAPBEXHLevel0X 2 3 3 6 2 2" xfId="24657"/>
    <cellStyle name="SAPBEXHLevel0X 2 3 3 6 2 3" xfId="34990"/>
    <cellStyle name="SAPBEXHLevel0X 2 3 3 6 3" xfId="9070"/>
    <cellStyle name="SAPBEXHLevel0X 2 3 3 6 4" xfId="19465"/>
    <cellStyle name="SAPBEXHLevel0X 2 3 3 6 5" xfId="29798"/>
    <cellStyle name="SAPBEXHLevel0X 2 3 3 7" xfId="5292"/>
    <cellStyle name="SAPBEXHLevel0X 2 3 3 7 2" xfId="14980"/>
    <cellStyle name="SAPBEXHLevel0X 2 3 3 7 2 2" xfId="25375"/>
    <cellStyle name="SAPBEXHLevel0X 2 3 3 7 2 3" xfId="35708"/>
    <cellStyle name="SAPBEXHLevel0X 2 3 3 7 3" xfId="9788"/>
    <cellStyle name="SAPBEXHLevel0X 2 3 3 7 4" xfId="20183"/>
    <cellStyle name="SAPBEXHLevel0X 2 3 3 7 5" xfId="30516"/>
    <cellStyle name="SAPBEXHLevel0X 2 3 3 8" xfId="10610"/>
    <cellStyle name="SAPBEXHLevel0X 2 3 3 8 2" xfId="21005"/>
    <cellStyle name="SAPBEXHLevel0X 2 3 3 8 3" xfId="31338"/>
    <cellStyle name="SAPBEXHLevel0X 2 3 3 9" xfId="15815"/>
    <cellStyle name="SAPBEXHLevel0X 2 3 4" xfId="1596"/>
    <cellStyle name="SAPBEXHLevel0X 2 3 4 2" xfId="11284"/>
    <cellStyle name="SAPBEXHLevel0X 2 3 4 2 2" xfId="21679"/>
    <cellStyle name="SAPBEXHLevel0X 2 3 4 2 3" xfId="32012"/>
    <cellStyle name="SAPBEXHLevel0X 2 3 4 3" xfId="6092"/>
    <cellStyle name="SAPBEXHLevel0X 2 3 4 4" xfId="16487"/>
    <cellStyle name="SAPBEXHLevel0X 2 3 4 5" xfId="26820"/>
    <cellStyle name="SAPBEXHLevel0X 2 3 5" xfId="1411"/>
    <cellStyle name="SAPBEXHLevel0X 2 3 5 2" xfId="11099"/>
    <cellStyle name="SAPBEXHLevel0X 2 3 5 2 2" xfId="21494"/>
    <cellStyle name="SAPBEXHLevel0X 2 3 5 2 3" xfId="31827"/>
    <cellStyle name="SAPBEXHLevel0X 2 3 5 3" xfId="5907"/>
    <cellStyle name="SAPBEXHLevel0X 2 3 5 4" xfId="16302"/>
    <cellStyle name="SAPBEXHLevel0X 2 3 5 5" xfId="26635"/>
    <cellStyle name="SAPBEXHLevel0X 2 3 6" xfId="2899"/>
    <cellStyle name="SAPBEXHLevel0X 2 3 6 2" xfId="12587"/>
    <cellStyle name="SAPBEXHLevel0X 2 3 6 2 2" xfId="22982"/>
    <cellStyle name="SAPBEXHLevel0X 2 3 6 2 3" xfId="33315"/>
    <cellStyle name="SAPBEXHLevel0X 2 3 6 3" xfId="7395"/>
    <cellStyle name="SAPBEXHLevel0X 2 3 6 4" xfId="17790"/>
    <cellStyle name="SAPBEXHLevel0X 2 3 6 5" xfId="28123"/>
    <cellStyle name="SAPBEXHLevel0X 2 3 7" xfId="3633"/>
    <cellStyle name="SAPBEXHLevel0X 2 3 7 2" xfId="13321"/>
    <cellStyle name="SAPBEXHLevel0X 2 3 7 2 2" xfId="23716"/>
    <cellStyle name="SAPBEXHLevel0X 2 3 7 2 3" xfId="34049"/>
    <cellStyle name="SAPBEXHLevel0X 2 3 7 3" xfId="8129"/>
    <cellStyle name="SAPBEXHLevel0X 2 3 7 4" xfId="18524"/>
    <cellStyle name="SAPBEXHLevel0X 2 3 7 5" xfId="28857"/>
    <cellStyle name="SAPBEXHLevel0X 2 3 8" xfId="2853"/>
    <cellStyle name="SAPBEXHLevel0X 2 3 8 2" xfId="12541"/>
    <cellStyle name="SAPBEXHLevel0X 2 3 8 2 2" xfId="22936"/>
    <cellStyle name="SAPBEXHLevel0X 2 3 8 2 3" xfId="33269"/>
    <cellStyle name="SAPBEXHLevel0X 2 3 8 3" xfId="7349"/>
    <cellStyle name="SAPBEXHLevel0X 2 3 8 4" xfId="17744"/>
    <cellStyle name="SAPBEXHLevel0X 2 3 8 5" xfId="28077"/>
    <cellStyle name="SAPBEXHLevel0X 2 3 9" xfId="4958"/>
    <cellStyle name="SAPBEXHLevel0X 2 3 9 2" xfId="14646"/>
    <cellStyle name="SAPBEXHLevel0X 2 3 9 2 2" xfId="25041"/>
    <cellStyle name="SAPBEXHLevel0X 2 3 9 2 3" xfId="35374"/>
    <cellStyle name="SAPBEXHLevel0X 2 3 9 3" xfId="9454"/>
    <cellStyle name="SAPBEXHLevel0X 2 3 9 4" xfId="19849"/>
    <cellStyle name="SAPBEXHLevel0X 2 3 9 5" xfId="30182"/>
    <cellStyle name="SAPBEXHLevel0X 2 4" xfId="684"/>
    <cellStyle name="SAPBEXHLevel0X 2 4 10" xfId="15579"/>
    <cellStyle name="SAPBEXHLevel0X 2 4 11" xfId="25926"/>
    <cellStyle name="SAPBEXHLevel0X 2 4 2" xfId="1101"/>
    <cellStyle name="SAPBEXHLevel0X 2 4 2 10" xfId="26327"/>
    <cellStyle name="SAPBEXHLevel0X 2 4 2 2" xfId="2008"/>
    <cellStyle name="SAPBEXHLevel0X 2 4 2 2 2" xfId="11696"/>
    <cellStyle name="SAPBEXHLevel0X 2 4 2 2 2 2" xfId="22091"/>
    <cellStyle name="SAPBEXHLevel0X 2 4 2 2 2 3" xfId="32424"/>
    <cellStyle name="SAPBEXHLevel0X 2 4 2 2 3" xfId="6504"/>
    <cellStyle name="SAPBEXHLevel0X 2 4 2 2 4" xfId="16899"/>
    <cellStyle name="SAPBEXHLevel0X 2 4 2 2 5" xfId="27232"/>
    <cellStyle name="SAPBEXHLevel0X 2 4 2 3" xfId="2625"/>
    <cellStyle name="SAPBEXHLevel0X 2 4 2 3 2" xfId="12313"/>
    <cellStyle name="SAPBEXHLevel0X 2 4 2 3 2 2" xfId="22708"/>
    <cellStyle name="SAPBEXHLevel0X 2 4 2 3 2 3" xfId="33041"/>
    <cellStyle name="SAPBEXHLevel0X 2 4 2 3 3" xfId="7121"/>
    <cellStyle name="SAPBEXHLevel0X 2 4 2 3 4" xfId="17516"/>
    <cellStyle name="SAPBEXHLevel0X 2 4 2 3 5" xfId="27849"/>
    <cellStyle name="SAPBEXHLevel0X 2 4 2 4" xfId="3412"/>
    <cellStyle name="SAPBEXHLevel0X 2 4 2 4 2" xfId="13100"/>
    <cellStyle name="SAPBEXHLevel0X 2 4 2 4 2 2" xfId="23495"/>
    <cellStyle name="SAPBEXHLevel0X 2 4 2 4 2 3" xfId="33828"/>
    <cellStyle name="SAPBEXHLevel0X 2 4 2 4 3" xfId="7908"/>
    <cellStyle name="SAPBEXHLevel0X 2 4 2 4 4" xfId="18303"/>
    <cellStyle name="SAPBEXHLevel0X 2 4 2 4 5" xfId="28636"/>
    <cellStyle name="SAPBEXHLevel0X 2 4 2 5" xfId="4100"/>
    <cellStyle name="SAPBEXHLevel0X 2 4 2 5 2" xfId="13788"/>
    <cellStyle name="SAPBEXHLevel0X 2 4 2 5 2 2" xfId="24183"/>
    <cellStyle name="SAPBEXHLevel0X 2 4 2 5 2 3" xfId="34516"/>
    <cellStyle name="SAPBEXHLevel0X 2 4 2 5 3" xfId="8596"/>
    <cellStyle name="SAPBEXHLevel0X 2 4 2 5 4" xfId="18991"/>
    <cellStyle name="SAPBEXHLevel0X 2 4 2 5 5" xfId="29324"/>
    <cellStyle name="SAPBEXHLevel0X 2 4 2 6" xfId="4744"/>
    <cellStyle name="SAPBEXHLevel0X 2 4 2 6 2" xfId="14432"/>
    <cellStyle name="SAPBEXHLevel0X 2 4 2 6 2 2" xfId="24827"/>
    <cellStyle name="SAPBEXHLevel0X 2 4 2 6 2 3" xfId="35160"/>
    <cellStyle name="SAPBEXHLevel0X 2 4 2 6 3" xfId="9240"/>
    <cellStyle name="SAPBEXHLevel0X 2 4 2 6 4" xfId="19635"/>
    <cellStyle name="SAPBEXHLevel0X 2 4 2 6 5" xfId="29968"/>
    <cellStyle name="SAPBEXHLevel0X 2 4 2 7" xfId="5463"/>
    <cellStyle name="SAPBEXHLevel0X 2 4 2 7 2" xfId="15151"/>
    <cellStyle name="SAPBEXHLevel0X 2 4 2 7 2 2" xfId="25546"/>
    <cellStyle name="SAPBEXHLevel0X 2 4 2 7 2 3" xfId="35879"/>
    <cellStyle name="SAPBEXHLevel0X 2 4 2 7 3" xfId="9959"/>
    <cellStyle name="SAPBEXHLevel0X 2 4 2 7 4" xfId="20354"/>
    <cellStyle name="SAPBEXHLevel0X 2 4 2 7 5" xfId="30687"/>
    <cellStyle name="SAPBEXHLevel0X 2 4 2 8" xfId="10789"/>
    <cellStyle name="SAPBEXHLevel0X 2 4 2 8 2" xfId="21184"/>
    <cellStyle name="SAPBEXHLevel0X 2 4 2 8 3" xfId="31517"/>
    <cellStyle name="SAPBEXHLevel0X 2 4 2 9" xfId="15993"/>
    <cellStyle name="SAPBEXHLevel0X 2 4 3" xfId="1682"/>
    <cellStyle name="SAPBEXHLevel0X 2 4 3 2" xfId="11370"/>
    <cellStyle name="SAPBEXHLevel0X 2 4 3 2 2" xfId="21765"/>
    <cellStyle name="SAPBEXHLevel0X 2 4 3 2 3" xfId="32098"/>
    <cellStyle name="SAPBEXHLevel0X 2 4 3 3" xfId="6178"/>
    <cellStyle name="SAPBEXHLevel0X 2 4 3 4" xfId="16573"/>
    <cellStyle name="SAPBEXHLevel0X 2 4 3 5" xfId="26906"/>
    <cellStyle name="SAPBEXHLevel0X 2 4 4" xfId="1317"/>
    <cellStyle name="SAPBEXHLevel0X 2 4 4 2" xfId="11005"/>
    <cellStyle name="SAPBEXHLevel0X 2 4 4 2 2" xfId="21400"/>
    <cellStyle name="SAPBEXHLevel0X 2 4 4 2 3" xfId="31733"/>
    <cellStyle name="SAPBEXHLevel0X 2 4 4 3" xfId="5813"/>
    <cellStyle name="SAPBEXHLevel0X 2 4 4 4" xfId="16208"/>
    <cellStyle name="SAPBEXHLevel0X 2 4 4 5" xfId="26541"/>
    <cellStyle name="SAPBEXHLevel0X 2 4 5" xfId="2995"/>
    <cellStyle name="SAPBEXHLevel0X 2 4 5 2" xfId="12683"/>
    <cellStyle name="SAPBEXHLevel0X 2 4 5 2 2" xfId="23078"/>
    <cellStyle name="SAPBEXHLevel0X 2 4 5 2 3" xfId="33411"/>
    <cellStyle name="SAPBEXHLevel0X 2 4 5 3" xfId="7491"/>
    <cellStyle name="SAPBEXHLevel0X 2 4 5 4" xfId="17886"/>
    <cellStyle name="SAPBEXHLevel0X 2 4 5 5" xfId="28219"/>
    <cellStyle name="SAPBEXHLevel0X 2 4 6" xfId="3727"/>
    <cellStyle name="SAPBEXHLevel0X 2 4 6 2" xfId="13415"/>
    <cellStyle name="SAPBEXHLevel0X 2 4 6 2 2" xfId="23810"/>
    <cellStyle name="SAPBEXHLevel0X 2 4 6 2 3" xfId="34143"/>
    <cellStyle name="SAPBEXHLevel0X 2 4 6 3" xfId="8223"/>
    <cellStyle name="SAPBEXHLevel0X 2 4 6 4" xfId="18618"/>
    <cellStyle name="SAPBEXHLevel0X 2 4 6 5" xfId="28951"/>
    <cellStyle name="SAPBEXHLevel0X 2 4 7" xfId="4338"/>
    <cellStyle name="SAPBEXHLevel0X 2 4 7 2" xfId="14026"/>
    <cellStyle name="SAPBEXHLevel0X 2 4 7 2 2" xfId="24421"/>
    <cellStyle name="SAPBEXHLevel0X 2 4 7 2 3" xfId="34754"/>
    <cellStyle name="SAPBEXHLevel0X 2 4 7 3" xfId="8834"/>
    <cellStyle name="SAPBEXHLevel0X 2 4 7 4" xfId="19229"/>
    <cellStyle name="SAPBEXHLevel0X 2 4 7 5" xfId="29562"/>
    <cellStyle name="SAPBEXHLevel0X 2 4 8" xfId="5054"/>
    <cellStyle name="SAPBEXHLevel0X 2 4 8 2" xfId="14742"/>
    <cellStyle name="SAPBEXHLevel0X 2 4 8 2 2" xfId="25137"/>
    <cellStyle name="SAPBEXHLevel0X 2 4 8 2 3" xfId="35470"/>
    <cellStyle name="SAPBEXHLevel0X 2 4 8 3" xfId="9550"/>
    <cellStyle name="SAPBEXHLevel0X 2 4 8 4" xfId="19945"/>
    <cellStyle name="SAPBEXHLevel0X 2 4 8 5" xfId="30278"/>
    <cellStyle name="SAPBEXHLevel0X 2 4 9" xfId="10372"/>
    <cellStyle name="SAPBEXHLevel0X 2 4 9 2" xfId="20767"/>
    <cellStyle name="SAPBEXHLevel0X 2 4 9 3" xfId="31100"/>
    <cellStyle name="SAPBEXHLevel0X 2 5" xfId="673"/>
    <cellStyle name="SAPBEXHLevel0X 2 5 10" xfId="15568"/>
    <cellStyle name="SAPBEXHLevel0X 2 5 11" xfId="25915"/>
    <cellStyle name="SAPBEXHLevel0X 2 5 2" xfId="1090"/>
    <cellStyle name="SAPBEXHLevel0X 2 5 2 10" xfId="26316"/>
    <cellStyle name="SAPBEXHLevel0X 2 5 2 2" xfId="1997"/>
    <cellStyle name="SAPBEXHLevel0X 2 5 2 2 2" xfId="11685"/>
    <cellStyle name="SAPBEXHLevel0X 2 5 2 2 2 2" xfId="22080"/>
    <cellStyle name="SAPBEXHLevel0X 2 5 2 2 2 3" xfId="32413"/>
    <cellStyle name="SAPBEXHLevel0X 2 5 2 2 3" xfId="6493"/>
    <cellStyle name="SAPBEXHLevel0X 2 5 2 2 4" xfId="16888"/>
    <cellStyle name="SAPBEXHLevel0X 2 5 2 2 5" xfId="27221"/>
    <cellStyle name="SAPBEXHLevel0X 2 5 2 3" xfId="2614"/>
    <cellStyle name="SAPBEXHLevel0X 2 5 2 3 2" xfId="12302"/>
    <cellStyle name="SAPBEXHLevel0X 2 5 2 3 2 2" xfId="22697"/>
    <cellStyle name="SAPBEXHLevel0X 2 5 2 3 2 3" xfId="33030"/>
    <cellStyle name="SAPBEXHLevel0X 2 5 2 3 3" xfId="7110"/>
    <cellStyle name="SAPBEXHLevel0X 2 5 2 3 4" xfId="17505"/>
    <cellStyle name="SAPBEXHLevel0X 2 5 2 3 5" xfId="27838"/>
    <cellStyle name="SAPBEXHLevel0X 2 5 2 4" xfId="3401"/>
    <cellStyle name="SAPBEXHLevel0X 2 5 2 4 2" xfId="13089"/>
    <cellStyle name="SAPBEXHLevel0X 2 5 2 4 2 2" xfId="23484"/>
    <cellStyle name="SAPBEXHLevel0X 2 5 2 4 2 3" xfId="33817"/>
    <cellStyle name="SAPBEXHLevel0X 2 5 2 4 3" xfId="7897"/>
    <cellStyle name="SAPBEXHLevel0X 2 5 2 4 4" xfId="18292"/>
    <cellStyle name="SAPBEXHLevel0X 2 5 2 4 5" xfId="28625"/>
    <cellStyle name="SAPBEXHLevel0X 2 5 2 5" xfId="4089"/>
    <cellStyle name="SAPBEXHLevel0X 2 5 2 5 2" xfId="13777"/>
    <cellStyle name="SAPBEXHLevel0X 2 5 2 5 2 2" xfId="24172"/>
    <cellStyle name="SAPBEXHLevel0X 2 5 2 5 2 3" xfId="34505"/>
    <cellStyle name="SAPBEXHLevel0X 2 5 2 5 3" xfId="8585"/>
    <cellStyle name="SAPBEXHLevel0X 2 5 2 5 4" xfId="18980"/>
    <cellStyle name="SAPBEXHLevel0X 2 5 2 5 5" xfId="29313"/>
    <cellStyle name="SAPBEXHLevel0X 2 5 2 6" xfId="4733"/>
    <cellStyle name="SAPBEXHLevel0X 2 5 2 6 2" xfId="14421"/>
    <cellStyle name="SAPBEXHLevel0X 2 5 2 6 2 2" xfId="24816"/>
    <cellStyle name="SAPBEXHLevel0X 2 5 2 6 2 3" xfId="35149"/>
    <cellStyle name="SAPBEXHLevel0X 2 5 2 6 3" xfId="9229"/>
    <cellStyle name="SAPBEXHLevel0X 2 5 2 6 4" xfId="19624"/>
    <cellStyle name="SAPBEXHLevel0X 2 5 2 6 5" xfId="29957"/>
    <cellStyle name="SAPBEXHLevel0X 2 5 2 7" xfId="5452"/>
    <cellStyle name="SAPBEXHLevel0X 2 5 2 7 2" xfId="15140"/>
    <cellStyle name="SAPBEXHLevel0X 2 5 2 7 2 2" xfId="25535"/>
    <cellStyle name="SAPBEXHLevel0X 2 5 2 7 2 3" xfId="35868"/>
    <cellStyle name="SAPBEXHLevel0X 2 5 2 7 3" xfId="9948"/>
    <cellStyle name="SAPBEXHLevel0X 2 5 2 7 4" xfId="20343"/>
    <cellStyle name="SAPBEXHLevel0X 2 5 2 7 5" xfId="30676"/>
    <cellStyle name="SAPBEXHLevel0X 2 5 2 8" xfId="10778"/>
    <cellStyle name="SAPBEXHLevel0X 2 5 2 8 2" xfId="21173"/>
    <cellStyle name="SAPBEXHLevel0X 2 5 2 8 3" xfId="31506"/>
    <cellStyle name="SAPBEXHLevel0X 2 5 2 9" xfId="15982"/>
    <cellStyle name="SAPBEXHLevel0X 2 5 3" xfId="1671"/>
    <cellStyle name="SAPBEXHLevel0X 2 5 3 2" xfId="11359"/>
    <cellStyle name="SAPBEXHLevel0X 2 5 3 2 2" xfId="21754"/>
    <cellStyle name="SAPBEXHLevel0X 2 5 3 2 3" xfId="32087"/>
    <cellStyle name="SAPBEXHLevel0X 2 5 3 3" xfId="6167"/>
    <cellStyle name="SAPBEXHLevel0X 2 5 3 4" xfId="16562"/>
    <cellStyle name="SAPBEXHLevel0X 2 5 3 5" xfId="26895"/>
    <cellStyle name="SAPBEXHLevel0X 2 5 4" xfId="1328"/>
    <cellStyle name="SAPBEXHLevel0X 2 5 4 2" xfId="11016"/>
    <cellStyle name="SAPBEXHLevel0X 2 5 4 2 2" xfId="21411"/>
    <cellStyle name="SAPBEXHLevel0X 2 5 4 2 3" xfId="31744"/>
    <cellStyle name="SAPBEXHLevel0X 2 5 4 3" xfId="5824"/>
    <cellStyle name="SAPBEXHLevel0X 2 5 4 4" xfId="16219"/>
    <cellStyle name="SAPBEXHLevel0X 2 5 4 5" xfId="26552"/>
    <cellStyle name="SAPBEXHLevel0X 2 5 5" xfId="2984"/>
    <cellStyle name="SAPBEXHLevel0X 2 5 5 2" xfId="12672"/>
    <cellStyle name="SAPBEXHLevel0X 2 5 5 2 2" xfId="23067"/>
    <cellStyle name="SAPBEXHLevel0X 2 5 5 2 3" xfId="33400"/>
    <cellStyle name="SAPBEXHLevel0X 2 5 5 3" xfId="7480"/>
    <cellStyle name="SAPBEXHLevel0X 2 5 5 4" xfId="17875"/>
    <cellStyle name="SAPBEXHLevel0X 2 5 5 5" xfId="28208"/>
    <cellStyle name="SAPBEXHLevel0X 2 5 6" xfId="3716"/>
    <cellStyle name="SAPBEXHLevel0X 2 5 6 2" xfId="13404"/>
    <cellStyle name="SAPBEXHLevel0X 2 5 6 2 2" xfId="23799"/>
    <cellStyle name="SAPBEXHLevel0X 2 5 6 2 3" xfId="34132"/>
    <cellStyle name="SAPBEXHLevel0X 2 5 6 3" xfId="8212"/>
    <cellStyle name="SAPBEXHLevel0X 2 5 6 4" xfId="18607"/>
    <cellStyle name="SAPBEXHLevel0X 2 5 6 5" xfId="28940"/>
    <cellStyle name="SAPBEXHLevel0X 2 5 7" xfId="4327"/>
    <cellStyle name="SAPBEXHLevel0X 2 5 7 2" xfId="14015"/>
    <cellStyle name="SAPBEXHLevel0X 2 5 7 2 2" xfId="24410"/>
    <cellStyle name="SAPBEXHLevel0X 2 5 7 2 3" xfId="34743"/>
    <cellStyle name="SAPBEXHLevel0X 2 5 7 3" xfId="8823"/>
    <cellStyle name="SAPBEXHLevel0X 2 5 7 4" xfId="19218"/>
    <cellStyle name="SAPBEXHLevel0X 2 5 7 5" xfId="29551"/>
    <cellStyle name="SAPBEXHLevel0X 2 5 8" xfId="5043"/>
    <cellStyle name="SAPBEXHLevel0X 2 5 8 2" xfId="14731"/>
    <cellStyle name="SAPBEXHLevel0X 2 5 8 2 2" xfId="25126"/>
    <cellStyle name="SAPBEXHLevel0X 2 5 8 2 3" xfId="35459"/>
    <cellStyle name="SAPBEXHLevel0X 2 5 8 3" xfId="9539"/>
    <cellStyle name="SAPBEXHLevel0X 2 5 8 4" xfId="19934"/>
    <cellStyle name="SAPBEXHLevel0X 2 5 8 5" xfId="30267"/>
    <cellStyle name="SAPBEXHLevel0X 2 5 9" xfId="10361"/>
    <cellStyle name="SAPBEXHLevel0X 2 5 9 2" xfId="20756"/>
    <cellStyle name="SAPBEXHLevel0X 2 5 9 3" xfId="31089"/>
    <cellStyle name="SAPBEXHLevel0X 2 6" xfId="1043"/>
    <cellStyle name="SAPBEXHLevel0X 2 6 2" xfId="2569"/>
    <cellStyle name="SAPBEXHLevel0X 2 6 2 2" xfId="12257"/>
    <cellStyle name="SAPBEXHLevel0X 2 6 2 2 2" xfId="22652"/>
    <cellStyle name="SAPBEXHLevel0X 2 6 2 2 3" xfId="32985"/>
    <cellStyle name="SAPBEXHLevel0X 2 6 2 3" xfId="7065"/>
    <cellStyle name="SAPBEXHLevel0X 2 6 2 4" xfId="17460"/>
    <cellStyle name="SAPBEXHLevel0X 2 6 2 5" xfId="27793"/>
    <cellStyle name="SAPBEXHLevel0X 2 6 3" xfId="3354"/>
    <cellStyle name="SAPBEXHLevel0X 2 6 3 2" xfId="13042"/>
    <cellStyle name="SAPBEXHLevel0X 2 6 3 2 2" xfId="23437"/>
    <cellStyle name="SAPBEXHLevel0X 2 6 3 2 3" xfId="33770"/>
    <cellStyle name="SAPBEXHLevel0X 2 6 3 3" xfId="7850"/>
    <cellStyle name="SAPBEXHLevel0X 2 6 3 4" xfId="18245"/>
    <cellStyle name="SAPBEXHLevel0X 2 6 3 5" xfId="28578"/>
    <cellStyle name="SAPBEXHLevel0X 2 6 4" xfId="4695"/>
    <cellStyle name="SAPBEXHLevel0X 2 6 4 2" xfId="14383"/>
    <cellStyle name="SAPBEXHLevel0X 2 6 4 2 2" xfId="24778"/>
    <cellStyle name="SAPBEXHLevel0X 2 6 4 2 3" xfId="35111"/>
    <cellStyle name="SAPBEXHLevel0X 2 6 4 3" xfId="9191"/>
    <cellStyle name="SAPBEXHLevel0X 2 6 4 4" xfId="19586"/>
    <cellStyle name="SAPBEXHLevel0X 2 6 4 5" xfId="29919"/>
    <cellStyle name="SAPBEXHLevel0X 2 6 5" xfId="5413"/>
    <cellStyle name="SAPBEXHLevel0X 2 6 5 2" xfId="15101"/>
    <cellStyle name="SAPBEXHLevel0X 2 6 5 2 2" xfId="25496"/>
    <cellStyle name="SAPBEXHLevel0X 2 6 5 2 3" xfId="35829"/>
    <cellStyle name="SAPBEXHLevel0X 2 6 5 3" xfId="9909"/>
    <cellStyle name="SAPBEXHLevel0X 2 6 5 4" xfId="20304"/>
    <cellStyle name="SAPBEXHLevel0X 2 6 5 5" xfId="30637"/>
    <cellStyle name="SAPBEXHLevel0X 2 6 6" xfId="10731"/>
    <cellStyle name="SAPBEXHLevel0X 2 6 6 2" xfId="21126"/>
    <cellStyle name="SAPBEXHLevel0X 2 6 6 3" xfId="31459"/>
    <cellStyle name="SAPBEXHLevel0X 2 6 7" xfId="5781"/>
    <cellStyle name="SAPBEXHLevel0X 2 6 8" xfId="15936"/>
    <cellStyle name="SAPBEXHLevel0X 2 6 9" xfId="26275"/>
    <cellStyle name="SAPBEXHLevel0X 2 7" xfId="1501"/>
    <cellStyle name="SAPBEXHLevel0X 2 7 2" xfId="11189"/>
    <cellStyle name="SAPBEXHLevel0X 2 7 2 2" xfId="21584"/>
    <cellStyle name="SAPBEXHLevel0X 2 7 2 3" xfId="31917"/>
    <cellStyle name="SAPBEXHLevel0X 2 7 3" xfId="5997"/>
    <cellStyle name="SAPBEXHLevel0X 2 7 4" xfId="16392"/>
    <cellStyle name="SAPBEXHLevel0X 2 7 5" xfId="26725"/>
    <cellStyle name="SAPBEXHLevel0X 2 8" xfId="1554"/>
    <cellStyle name="SAPBEXHLevel0X 2 8 2" xfId="11242"/>
    <cellStyle name="SAPBEXHLevel0X 2 8 2 2" xfId="21637"/>
    <cellStyle name="SAPBEXHLevel0X 2 8 2 3" xfId="31970"/>
    <cellStyle name="SAPBEXHLevel0X 2 8 3" xfId="6050"/>
    <cellStyle name="SAPBEXHLevel0X 2 8 4" xfId="16445"/>
    <cellStyle name="SAPBEXHLevel0X 2 8 5" xfId="26778"/>
    <cellStyle name="SAPBEXHLevel0X 2 9" xfId="10189"/>
    <cellStyle name="SAPBEXHLevel0X 2 9 2" xfId="20584"/>
    <cellStyle name="SAPBEXHLevel0X 2 9 3" xfId="30917"/>
    <cellStyle name="SAPBEXHLevel0X 3" xfId="544"/>
    <cellStyle name="SAPBEXHLevel0X 3 10" xfId="25792"/>
    <cellStyle name="SAPBEXHLevel0X 3 2" xfId="626"/>
    <cellStyle name="SAPBEXHLevel0X 3 2 10" xfId="10314"/>
    <cellStyle name="SAPBEXHLevel0X 3 2 10 2" xfId="20709"/>
    <cellStyle name="SAPBEXHLevel0X 3 2 10 3" xfId="31042"/>
    <cellStyle name="SAPBEXHLevel0X 3 2 11" xfId="15523"/>
    <cellStyle name="SAPBEXHLevel0X 3 2 12" xfId="25874"/>
    <cellStyle name="SAPBEXHLevel0X 3 2 2" xfId="872"/>
    <cellStyle name="SAPBEXHLevel0X 3 2 2 10" xfId="15765"/>
    <cellStyle name="SAPBEXHLevel0X 3 2 2 11" xfId="26108"/>
    <cellStyle name="SAPBEXHLevel0X 3 2 2 2" xfId="1284"/>
    <cellStyle name="SAPBEXHLevel0X 3 2 2 2 10" xfId="26508"/>
    <cellStyle name="SAPBEXHLevel0X 3 2 2 2 2" xfId="2188"/>
    <cellStyle name="SAPBEXHLevel0X 3 2 2 2 2 2" xfId="11876"/>
    <cellStyle name="SAPBEXHLevel0X 3 2 2 2 2 2 2" xfId="22271"/>
    <cellStyle name="SAPBEXHLevel0X 3 2 2 2 2 2 3" xfId="32604"/>
    <cellStyle name="SAPBEXHLevel0X 3 2 2 2 2 3" xfId="6684"/>
    <cellStyle name="SAPBEXHLevel0X 3 2 2 2 2 4" xfId="17079"/>
    <cellStyle name="SAPBEXHLevel0X 3 2 2 2 2 5" xfId="27412"/>
    <cellStyle name="SAPBEXHLevel0X 3 2 2 2 3" xfId="2807"/>
    <cellStyle name="SAPBEXHLevel0X 3 2 2 2 3 2" xfId="12495"/>
    <cellStyle name="SAPBEXHLevel0X 3 2 2 2 3 2 2" xfId="22890"/>
    <cellStyle name="SAPBEXHLevel0X 3 2 2 2 3 2 3" xfId="33223"/>
    <cellStyle name="SAPBEXHLevel0X 3 2 2 2 3 3" xfId="7303"/>
    <cellStyle name="SAPBEXHLevel0X 3 2 2 2 3 4" xfId="17698"/>
    <cellStyle name="SAPBEXHLevel0X 3 2 2 2 3 5" xfId="28031"/>
    <cellStyle name="SAPBEXHLevel0X 3 2 2 2 4" xfId="3595"/>
    <cellStyle name="SAPBEXHLevel0X 3 2 2 2 4 2" xfId="13283"/>
    <cellStyle name="SAPBEXHLevel0X 3 2 2 2 4 2 2" xfId="23678"/>
    <cellStyle name="SAPBEXHLevel0X 3 2 2 2 4 2 3" xfId="34011"/>
    <cellStyle name="SAPBEXHLevel0X 3 2 2 2 4 3" xfId="8091"/>
    <cellStyle name="SAPBEXHLevel0X 3 2 2 2 4 4" xfId="18486"/>
    <cellStyle name="SAPBEXHLevel0X 3 2 2 2 4 5" xfId="28819"/>
    <cellStyle name="SAPBEXHLevel0X 3 2 2 2 5" xfId="4282"/>
    <cellStyle name="SAPBEXHLevel0X 3 2 2 2 5 2" xfId="13970"/>
    <cellStyle name="SAPBEXHLevel0X 3 2 2 2 5 2 2" xfId="24365"/>
    <cellStyle name="SAPBEXHLevel0X 3 2 2 2 5 2 3" xfId="34698"/>
    <cellStyle name="SAPBEXHLevel0X 3 2 2 2 5 3" xfId="8778"/>
    <cellStyle name="SAPBEXHLevel0X 3 2 2 2 5 4" xfId="19173"/>
    <cellStyle name="SAPBEXHLevel0X 3 2 2 2 5 5" xfId="29506"/>
    <cellStyle name="SAPBEXHLevel0X 3 2 2 2 6" xfId="4926"/>
    <cellStyle name="SAPBEXHLevel0X 3 2 2 2 6 2" xfId="14614"/>
    <cellStyle name="SAPBEXHLevel0X 3 2 2 2 6 2 2" xfId="25009"/>
    <cellStyle name="SAPBEXHLevel0X 3 2 2 2 6 2 3" xfId="35342"/>
    <cellStyle name="SAPBEXHLevel0X 3 2 2 2 6 3" xfId="9422"/>
    <cellStyle name="SAPBEXHLevel0X 3 2 2 2 6 4" xfId="19817"/>
    <cellStyle name="SAPBEXHLevel0X 3 2 2 2 6 5" xfId="30150"/>
    <cellStyle name="SAPBEXHLevel0X 3 2 2 2 7" xfId="5646"/>
    <cellStyle name="SAPBEXHLevel0X 3 2 2 2 7 2" xfId="15334"/>
    <cellStyle name="SAPBEXHLevel0X 3 2 2 2 7 2 2" xfId="25729"/>
    <cellStyle name="SAPBEXHLevel0X 3 2 2 2 7 2 3" xfId="36062"/>
    <cellStyle name="SAPBEXHLevel0X 3 2 2 2 7 3" xfId="10142"/>
    <cellStyle name="SAPBEXHLevel0X 3 2 2 2 7 4" xfId="20537"/>
    <cellStyle name="SAPBEXHLevel0X 3 2 2 2 7 5" xfId="30870"/>
    <cellStyle name="SAPBEXHLevel0X 3 2 2 2 8" xfId="10972"/>
    <cellStyle name="SAPBEXHLevel0X 3 2 2 2 8 2" xfId="21367"/>
    <cellStyle name="SAPBEXHLevel0X 3 2 2 2 8 3" xfId="31700"/>
    <cellStyle name="SAPBEXHLevel0X 3 2 2 2 9" xfId="16175"/>
    <cellStyle name="SAPBEXHLevel0X 3 2 2 3" xfId="1862"/>
    <cellStyle name="SAPBEXHLevel0X 3 2 2 3 2" xfId="11550"/>
    <cellStyle name="SAPBEXHLevel0X 3 2 2 3 2 2" xfId="21945"/>
    <cellStyle name="SAPBEXHLevel0X 3 2 2 3 2 3" xfId="32278"/>
    <cellStyle name="SAPBEXHLevel0X 3 2 2 3 3" xfId="6358"/>
    <cellStyle name="SAPBEXHLevel0X 3 2 2 3 4" xfId="16753"/>
    <cellStyle name="SAPBEXHLevel0X 3 2 2 3 5" xfId="27086"/>
    <cellStyle name="SAPBEXHLevel0X 3 2 2 4" xfId="2398"/>
    <cellStyle name="SAPBEXHLevel0X 3 2 2 4 2" xfId="12086"/>
    <cellStyle name="SAPBEXHLevel0X 3 2 2 4 2 2" xfId="22481"/>
    <cellStyle name="SAPBEXHLevel0X 3 2 2 4 2 3" xfId="32814"/>
    <cellStyle name="SAPBEXHLevel0X 3 2 2 4 3" xfId="6894"/>
    <cellStyle name="SAPBEXHLevel0X 3 2 2 4 4" xfId="17289"/>
    <cellStyle name="SAPBEXHLevel0X 3 2 2 4 5" xfId="27622"/>
    <cellStyle name="SAPBEXHLevel0X 3 2 2 5" xfId="3183"/>
    <cellStyle name="SAPBEXHLevel0X 3 2 2 5 2" xfId="12871"/>
    <cellStyle name="SAPBEXHLevel0X 3 2 2 5 2 2" xfId="23266"/>
    <cellStyle name="SAPBEXHLevel0X 3 2 2 5 2 3" xfId="33599"/>
    <cellStyle name="SAPBEXHLevel0X 3 2 2 5 3" xfId="7679"/>
    <cellStyle name="SAPBEXHLevel0X 3 2 2 5 4" xfId="18074"/>
    <cellStyle name="SAPBEXHLevel0X 3 2 2 5 5" xfId="28407"/>
    <cellStyle name="SAPBEXHLevel0X 3 2 2 6" xfId="3913"/>
    <cellStyle name="SAPBEXHLevel0X 3 2 2 6 2" xfId="13601"/>
    <cellStyle name="SAPBEXHLevel0X 3 2 2 6 2 2" xfId="23996"/>
    <cellStyle name="SAPBEXHLevel0X 3 2 2 6 2 3" xfId="34329"/>
    <cellStyle name="SAPBEXHLevel0X 3 2 2 6 3" xfId="8409"/>
    <cellStyle name="SAPBEXHLevel0X 3 2 2 6 4" xfId="18804"/>
    <cellStyle name="SAPBEXHLevel0X 3 2 2 6 5" xfId="29137"/>
    <cellStyle name="SAPBEXHLevel0X 3 2 2 7" xfId="4524"/>
    <cellStyle name="SAPBEXHLevel0X 3 2 2 7 2" xfId="14212"/>
    <cellStyle name="SAPBEXHLevel0X 3 2 2 7 2 2" xfId="24607"/>
    <cellStyle name="SAPBEXHLevel0X 3 2 2 7 2 3" xfId="34940"/>
    <cellStyle name="SAPBEXHLevel0X 3 2 2 7 3" xfId="9020"/>
    <cellStyle name="SAPBEXHLevel0X 3 2 2 7 4" xfId="19415"/>
    <cellStyle name="SAPBEXHLevel0X 3 2 2 7 5" xfId="29748"/>
    <cellStyle name="SAPBEXHLevel0X 3 2 2 8" xfId="5242"/>
    <cellStyle name="SAPBEXHLevel0X 3 2 2 8 2" xfId="14930"/>
    <cellStyle name="SAPBEXHLevel0X 3 2 2 8 2 2" xfId="25325"/>
    <cellStyle name="SAPBEXHLevel0X 3 2 2 8 2 3" xfId="35658"/>
    <cellStyle name="SAPBEXHLevel0X 3 2 2 8 3" xfId="9738"/>
    <cellStyle name="SAPBEXHLevel0X 3 2 2 8 4" xfId="20133"/>
    <cellStyle name="SAPBEXHLevel0X 3 2 2 8 5" xfId="30466"/>
    <cellStyle name="SAPBEXHLevel0X 3 2 2 9" xfId="10560"/>
    <cellStyle name="SAPBEXHLevel0X 3 2 2 9 2" xfId="20955"/>
    <cellStyle name="SAPBEXHLevel0X 3 2 2 9 3" xfId="31288"/>
    <cellStyle name="SAPBEXHLevel0X 3 2 3" xfId="960"/>
    <cellStyle name="SAPBEXHLevel0X 3 2 3 10" xfId="26192"/>
    <cellStyle name="SAPBEXHLevel0X 3 2 3 2" xfId="1946"/>
    <cellStyle name="SAPBEXHLevel0X 3 2 3 2 2" xfId="11634"/>
    <cellStyle name="SAPBEXHLevel0X 3 2 3 2 2 2" xfId="22029"/>
    <cellStyle name="SAPBEXHLevel0X 3 2 3 2 2 3" xfId="32362"/>
    <cellStyle name="SAPBEXHLevel0X 3 2 3 2 3" xfId="6442"/>
    <cellStyle name="SAPBEXHLevel0X 3 2 3 2 4" xfId="16837"/>
    <cellStyle name="SAPBEXHLevel0X 3 2 3 2 5" xfId="27170"/>
    <cellStyle name="SAPBEXHLevel0X 3 2 3 3" xfId="2486"/>
    <cellStyle name="SAPBEXHLevel0X 3 2 3 3 2" xfId="12174"/>
    <cellStyle name="SAPBEXHLevel0X 3 2 3 3 2 2" xfId="22569"/>
    <cellStyle name="SAPBEXHLevel0X 3 2 3 3 2 3" xfId="32902"/>
    <cellStyle name="SAPBEXHLevel0X 3 2 3 3 3" xfId="6982"/>
    <cellStyle name="SAPBEXHLevel0X 3 2 3 3 4" xfId="17377"/>
    <cellStyle name="SAPBEXHLevel0X 3 2 3 3 5" xfId="27710"/>
    <cellStyle name="SAPBEXHLevel0X 3 2 3 4" xfId="3271"/>
    <cellStyle name="SAPBEXHLevel0X 3 2 3 4 2" xfId="12959"/>
    <cellStyle name="SAPBEXHLevel0X 3 2 3 4 2 2" xfId="23354"/>
    <cellStyle name="SAPBEXHLevel0X 3 2 3 4 2 3" xfId="33687"/>
    <cellStyle name="SAPBEXHLevel0X 3 2 3 4 3" xfId="7767"/>
    <cellStyle name="SAPBEXHLevel0X 3 2 3 4 4" xfId="18162"/>
    <cellStyle name="SAPBEXHLevel0X 3 2 3 4 5" xfId="28495"/>
    <cellStyle name="SAPBEXHLevel0X 3 2 3 5" xfId="4001"/>
    <cellStyle name="SAPBEXHLevel0X 3 2 3 5 2" xfId="13689"/>
    <cellStyle name="SAPBEXHLevel0X 3 2 3 5 2 2" xfId="24084"/>
    <cellStyle name="SAPBEXHLevel0X 3 2 3 5 2 3" xfId="34417"/>
    <cellStyle name="SAPBEXHLevel0X 3 2 3 5 3" xfId="8497"/>
    <cellStyle name="SAPBEXHLevel0X 3 2 3 5 4" xfId="18892"/>
    <cellStyle name="SAPBEXHLevel0X 3 2 3 5 5" xfId="29225"/>
    <cellStyle name="SAPBEXHLevel0X 3 2 3 6" xfId="4612"/>
    <cellStyle name="SAPBEXHLevel0X 3 2 3 6 2" xfId="14300"/>
    <cellStyle name="SAPBEXHLevel0X 3 2 3 6 2 2" xfId="24695"/>
    <cellStyle name="SAPBEXHLevel0X 3 2 3 6 2 3" xfId="35028"/>
    <cellStyle name="SAPBEXHLevel0X 3 2 3 6 3" xfId="9108"/>
    <cellStyle name="SAPBEXHLevel0X 3 2 3 6 4" xfId="19503"/>
    <cellStyle name="SAPBEXHLevel0X 3 2 3 6 5" xfId="29836"/>
    <cellStyle name="SAPBEXHLevel0X 3 2 3 7" xfId="5330"/>
    <cellStyle name="SAPBEXHLevel0X 3 2 3 7 2" xfId="15018"/>
    <cellStyle name="SAPBEXHLevel0X 3 2 3 7 2 2" xfId="25413"/>
    <cellStyle name="SAPBEXHLevel0X 3 2 3 7 2 3" xfId="35746"/>
    <cellStyle name="SAPBEXHLevel0X 3 2 3 7 3" xfId="9826"/>
    <cellStyle name="SAPBEXHLevel0X 3 2 3 7 4" xfId="20221"/>
    <cellStyle name="SAPBEXHLevel0X 3 2 3 7 5" xfId="30554"/>
    <cellStyle name="SAPBEXHLevel0X 3 2 3 8" xfId="10648"/>
    <cellStyle name="SAPBEXHLevel0X 3 2 3 8 2" xfId="21043"/>
    <cellStyle name="SAPBEXHLevel0X 3 2 3 8 3" xfId="31376"/>
    <cellStyle name="SAPBEXHLevel0X 3 2 3 9" xfId="15853"/>
    <cellStyle name="SAPBEXHLevel0X 3 2 4" xfId="1634"/>
    <cellStyle name="SAPBEXHLevel0X 3 2 4 2" xfId="11322"/>
    <cellStyle name="SAPBEXHLevel0X 3 2 4 2 2" xfId="21717"/>
    <cellStyle name="SAPBEXHLevel0X 3 2 4 2 3" xfId="32050"/>
    <cellStyle name="SAPBEXHLevel0X 3 2 4 3" xfId="6130"/>
    <cellStyle name="SAPBEXHLevel0X 3 2 4 4" xfId="16525"/>
    <cellStyle name="SAPBEXHLevel0X 3 2 4 5" xfId="26858"/>
    <cellStyle name="SAPBEXHLevel0X 3 2 5" xfId="1373"/>
    <cellStyle name="SAPBEXHLevel0X 3 2 5 2" xfId="11061"/>
    <cellStyle name="SAPBEXHLevel0X 3 2 5 2 2" xfId="21456"/>
    <cellStyle name="SAPBEXHLevel0X 3 2 5 2 3" xfId="31789"/>
    <cellStyle name="SAPBEXHLevel0X 3 2 5 3" xfId="5869"/>
    <cellStyle name="SAPBEXHLevel0X 3 2 5 4" xfId="16264"/>
    <cellStyle name="SAPBEXHLevel0X 3 2 5 5" xfId="26597"/>
    <cellStyle name="SAPBEXHLevel0X 3 2 6" xfId="2937"/>
    <cellStyle name="SAPBEXHLevel0X 3 2 6 2" xfId="12625"/>
    <cellStyle name="SAPBEXHLevel0X 3 2 6 2 2" xfId="23020"/>
    <cellStyle name="SAPBEXHLevel0X 3 2 6 2 3" xfId="33353"/>
    <cellStyle name="SAPBEXHLevel0X 3 2 6 3" xfId="7433"/>
    <cellStyle name="SAPBEXHLevel0X 3 2 6 4" xfId="17828"/>
    <cellStyle name="SAPBEXHLevel0X 3 2 6 5" xfId="28161"/>
    <cellStyle name="SAPBEXHLevel0X 3 2 7" xfId="3671"/>
    <cellStyle name="SAPBEXHLevel0X 3 2 7 2" xfId="13359"/>
    <cellStyle name="SAPBEXHLevel0X 3 2 7 2 2" xfId="23754"/>
    <cellStyle name="SAPBEXHLevel0X 3 2 7 2 3" xfId="34087"/>
    <cellStyle name="SAPBEXHLevel0X 3 2 7 3" xfId="8167"/>
    <cellStyle name="SAPBEXHLevel0X 3 2 7 4" xfId="18562"/>
    <cellStyle name="SAPBEXHLevel0X 3 2 7 5" xfId="28895"/>
    <cellStyle name="SAPBEXHLevel0X 3 2 8" xfId="2878"/>
    <cellStyle name="SAPBEXHLevel0X 3 2 8 2" xfId="12566"/>
    <cellStyle name="SAPBEXHLevel0X 3 2 8 2 2" xfId="22961"/>
    <cellStyle name="SAPBEXHLevel0X 3 2 8 2 3" xfId="33294"/>
    <cellStyle name="SAPBEXHLevel0X 3 2 8 3" xfId="7374"/>
    <cellStyle name="SAPBEXHLevel0X 3 2 8 4" xfId="17769"/>
    <cellStyle name="SAPBEXHLevel0X 3 2 8 5" xfId="28102"/>
    <cellStyle name="SAPBEXHLevel0X 3 2 9" xfId="4996"/>
    <cellStyle name="SAPBEXHLevel0X 3 2 9 2" xfId="14684"/>
    <cellStyle name="SAPBEXHLevel0X 3 2 9 2 2" xfId="25079"/>
    <cellStyle name="SAPBEXHLevel0X 3 2 9 2 3" xfId="35412"/>
    <cellStyle name="SAPBEXHLevel0X 3 2 9 3" xfId="9492"/>
    <cellStyle name="SAPBEXHLevel0X 3 2 9 4" xfId="19887"/>
    <cellStyle name="SAPBEXHLevel0X 3 2 9 5" xfId="30220"/>
    <cellStyle name="SAPBEXHLevel0X 3 3" xfId="731"/>
    <cellStyle name="SAPBEXHLevel0X 3 3 10" xfId="15625"/>
    <cellStyle name="SAPBEXHLevel0X 3 3 11" xfId="25973"/>
    <cellStyle name="SAPBEXHLevel0X 3 3 2" xfId="1148"/>
    <cellStyle name="SAPBEXHLevel0X 3 3 2 10" xfId="26374"/>
    <cellStyle name="SAPBEXHLevel0X 3 3 2 2" xfId="2054"/>
    <cellStyle name="SAPBEXHLevel0X 3 3 2 2 2" xfId="11742"/>
    <cellStyle name="SAPBEXHLevel0X 3 3 2 2 2 2" xfId="22137"/>
    <cellStyle name="SAPBEXHLevel0X 3 3 2 2 2 3" xfId="32470"/>
    <cellStyle name="SAPBEXHLevel0X 3 3 2 2 3" xfId="6550"/>
    <cellStyle name="SAPBEXHLevel0X 3 3 2 2 4" xfId="16945"/>
    <cellStyle name="SAPBEXHLevel0X 3 3 2 2 5" xfId="27278"/>
    <cellStyle name="SAPBEXHLevel0X 3 3 2 3" xfId="2671"/>
    <cellStyle name="SAPBEXHLevel0X 3 3 2 3 2" xfId="12359"/>
    <cellStyle name="SAPBEXHLevel0X 3 3 2 3 2 2" xfId="22754"/>
    <cellStyle name="SAPBEXHLevel0X 3 3 2 3 2 3" xfId="33087"/>
    <cellStyle name="SAPBEXHLevel0X 3 3 2 3 3" xfId="7167"/>
    <cellStyle name="SAPBEXHLevel0X 3 3 2 3 4" xfId="17562"/>
    <cellStyle name="SAPBEXHLevel0X 3 3 2 3 5" xfId="27895"/>
    <cellStyle name="SAPBEXHLevel0X 3 3 2 4" xfId="3459"/>
    <cellStyle name="SAPBEXHLevel0X 3 3 2 4 2" xfId="13147"/>
    <cellStyle name="SAPBEXHLevel0X 3 3 2 4 2 2" xfId="23542"/>
    <cellStyle name="SAPBEXHLevel0X 3 3 2 4 2 3" xfId="33875"/>
    <cellStyle name="SAPBEXHLevel0X 3 3 2 4 3" xfId="7955"/>
    <cellStyle name="SAPBEXHLevel0X 3 3 2 4 4" xfId="18350"/>
    <cellStyle name="SAPBEXHLevel0X 3 3 2 4 5" xfId="28683"/>
    <cellStyle name="SAPBEXHLevel0X 3 3 2 5" xfId="4146"/>
    <cellStyle name="SAPBEXHLevel0X 3 3 2 5 2" xfId="13834"/>
    <cellStyle name="SAPBEXHLevel0X 3 3 2 5 2 2" xfId="24229"/>
    <cellStyle name="SAPBEXHLevel0X 3 3 2 5 2 3" xfId="34562"/>
    <cellStyle name="SAPBEXHLevel0X 3 3 2 5 3" xfId="8642"/>
    <cellStyle name="SAPBEXHLevel0X 3 3 2 5 4" xfId="19037"/>
    <cellStyle name="SAPBEXHLevel0X 3 3 2 5 5" xfId="29370"/>
    <cellStyle name="SAPBEXHLevel0X 3 3 2 6" xfId="4790"/>
    <cellStyle name="SAPBEXHLevel0X 3 3 2 6 2" xfId="14478"/>
    <cellStyle name="SAPBEXHLevel0X 3 3 2 6 2 2" xfId="24873"/>
    <cellStyle name="SAPBEXHLevel0X 3 3 2 6 2 3" xfId="35206"/>
    <cellStyle name="SAPBEXHLevel0X 3 3 2 6 3" xfId="9286"/>
    <cellStyle name="SAPBEXHLevel0X 3 3 2 6 4" xfId="19681"/>
    <cellStyle name="SAPBEXHLevel0X 3 3 2 6 5" xfId="30014"/>
    <cellStyle name="SAPBEXHLevel0X 3 3 2 7" xfId="5510"/>
    <cellStyle name="SAPBEXHLevel0X 3 3 2 7 2" xfId="15198"/>
    <cellStyle name="SAPBEXHLevel0X 3 3 2 7 2 2" xfId="25593"/>
    <cellStyle name="SAPBEXHLevel0X 3 3 2 7 2 3" xfId="35926"/>
    <cellStyle name="SAPBEXHLevel0X 3 3 2 7 3" xfId="10006"/>
    <cellStyle name="SAPBEXHLevel0X 3 3 2 7 4" xfId="20401"/>
    <cellStyle name="SAPBEXHLevel0X 3 3 2 7 5" xfId="30734"/>
    <cellStyle name="SAPBEXHLevel0X 3 3 2 8" xfId="10836"/>
    <cellStyle name="SAPBEXHLevel0X 3 3 2 8 2" xfId="21231"/>
    <cellStyle name="SAPBEXHLevel0X 3 3 2 8 3" xfId="31564"/>
    <cellStyle name="SAPBEXHLevel0X 3 3 2 9" xfId="16039"/>
    <cellStyle name="SAPBEXHLevel0X 3 3 3" xfId="1728"/>
    <cellStyle name="SAPBEXHLevel0X 3 3 3 2" xfId="11416"/>
    <cellStyle name="SAPBEXHLevel0X 3 3 3 2 2" xfId="21811"/>
    <cellStyle name="SAPBEXHLevel0X 3 3 3 2 3" xfId="32144"/>
    <cellStyle name="SAPBEXHLevel0X 3 3 3 3" xfId="6224"/>
    <cellStyle name="SAPBEXHLevel0X 3 3 3 4" xfId="16619"/>
    <cellStyle name="SAPBEXHLevel0X 3 3 3 5" xfId="26952"/>
    <cellStyle name="SAPBEXHLevel0X 3 3 4" xfId="2258"/>
    <cellStyle name="SAPBEXHLevel0X 3 3 4 2" xfId="11946"/>
    <cellStyle name="SAPBEXHLevel0X 3 3 4 2 2" xfId="22341"/>
    <cellStyle name="SAPBEXHLevel0X 3 3 4 2 3" xfId="32674"/>
    <cellStyle name="SAPBEXHLevel0X 3 3 4 3" xfId="6754"/>
    <cellStyle name="SAPBEXHLevel0X 3 3 4 4" xfId="17149"/>
    <cellStyle name="SAPBEXHLevel0X 3 3 4 5" xfId="27482"/>
    <cellStyle name="SAPBEXHLevel0X 3 3 5" xfId="3042"/>
    <cellStyle name="SAPBEXHLevel0X 3 3 5 2" xfId="12730"/>
    <cellStyle name="SAPBEXHLevel0X 3 3 5 2 2" xfId="23125"/>
    <cellStyle name="SAPBEXHLevel0X 3 3 5 2 3" xfId="33458"/>
    <cellStyle name="SAPBEXHLevel0X 3 3 5 3" xfId="7538"/>
    <cellStyle name="SAPBEXHLevel0X 3 3 5 4" xfId="17933"/>
    <cellStyle name="SAPBEXHLevel0X 3 3 5 5" xfId="28266"/>
    <cellStyle name="SAPBEXHLevel0X 3 3 6" xfId="3773"/>
    <cellStyle name="SAPBEXHLevel0X 3 3 6 2" xfId="13461"/>
    <cellStyle name="SAPBEXHLevel0X 3 3 6 2 2" xfId="23856"/>
    <cellStyle name="SAPBEXHLevel0X 3 3 6 2 3" xfId="34189"/>
    <cellStyle name="SAPBEXHLevel0X 3 3 6 3" xfId="8269"/>
    <cellStyle name="SAPBEXHLevel0X 3 3 6 4" xfId="18664"/>
    <cellStyle name="SAPBEXHLevel0X 3 3 6 5" xfId="28997"/>
    <cellStyle name="SAPBEXHLevel0X 3 3 7" xfId="4384"/>
    <cellStyle name="SAPBEXHLevel0X 3 3 7 2" xfId="14072"/>
    <cellStyle name="SAPBEXHLevel0X 3 3 7 2 2" xfId="24467"/>
    <cellStyle name="SAPBEXHLevel0X 3 3 7 2 3" xfId="34800"/>
    <cellStyle name="SAPBEXHLevel0X 3 3 7 3" xfId="8880"/>
    <cellStyle name="SAPBEXHLevel0X 3 3 7 4" xfId="19275"/>
    <cellStyle name="SAPBEXHLevel0X 3 3 7 5" xfId="29608"/>
    <cellStyle name="SAPBEXHLevel0X 3 3 8" xfId="5101"/>
    <cellStyle name="SAPBEXHLevel0X 3 3 8 2" xfId="14789"/>
    <cellStyle name="SAPBEXHLevel0X 3 3 8 2 2" xfId="25184"/>
    <cellStyle name="SAPBEXHLevel0X 3 3 8 2 3" xfId="35517"/>
    <cellStyle name="SAPBEXHLevel0X 3 3 8 3" xfId="9597"/>
    <cellStyle name="SAPBEXHLevel0X 3 3 8 4" xfId="19992"/>
    <cellStyle name="SAPBEXHLevel0X 3 3 8 5" xfId="30325"/>
    <cellStyle name="SAPBEXHLevel0X 3 3 9" xfId="10419"/>
    <cellStyle name="SAPBEXHLevel0X 3 3 9 2" xfId="20814"/>
    <cellStyle name="SAPBEXHLevel0X 3 3 9 3" xfId="31147"/>
    <cellStyle name="SAPBEXHLevel0X 3 4" xfId="780"/>
    <cellStyle name="SAPBEXHLevel0X 3 4 10" xfId="15674"/>
    <cellStyle name="SAPBEXHLevel0X 3 4 11" xfId="26020"/>
    <cellStyle name="SAPBEXHLevel0X 3 4 2" xfId="1195"/>
    <cellStyle name="SAPBEXHLevel0X 3 4 2 10" xfId="26421"/>
    <cellStyle name="SAPBEXHLevel0X 3 4 2 2" xfId="2101"/>
    <cellStyle name="SAPBEXHLevel0X 3 4 2 2 2" xfId="11789"/>
    <cellStyle name="SAPBEXHLevel0X 3 4 2 2 2 2" xfId="22184"/>
    <cellStyle name="SAPBEXHLevel0X 3 4 2 2 2 3" xfId="32517"/>
    <cellStyle name="SAPBEXHLevel0X 3 4 2 2 3" xfId="6597"/>
    <cellStyle name="SAPBEXHLevel0X 3 4 2 2 4" xfId="16992"/>
    <cellStyle name="SAPBEXHLevel0X 3 4 2 2 5" xfId="27325"/>
    <cellStyle name="SAPBEXHLevel0X 3 4 2 3" xfId="2718"/>
    <cellStyle name="SAPBEXHLevel0X 3 4 2 3 2" xfId="12406"/>
    <cellStyle name="SAPBEXHLevel0X 3 4 2 3 2 2" xfId="22801"/>
    <cellStyle name="SAPBEXHLevel0X 3 4 2 3 2 3" xfId="33134"/>
    <cellStyle name="SAPBEXHLevel0X 3 4 2 3 3" xfId="7214"/>
    <cellStyle name="SAPBEXHLevel0X 3 4 2 3 4" xfId="17609"/>
    <cellStyle name="SAPBEXHLevel0X 3 4 2 3 5" xfId="27942"/>
    <cellStyle name="SAPBEXHLevel0X 3 4 2 4" xfId="3506"/>
    <cellStyle name="SAPBEXHLevel0X 3 4 2 4 2" xfId="13194"/>
    <cellStyle name="SAPBEXHLevel0X 3 4 2 4 2 2" xfId="23589"/>
    <cellStyle name="SAPBEXHLevel0X 3 4 2 4 2 3" xfId="33922"/>
    <cellStyle name="SAPBEXHLevel0X 3 4 2 4 3" xfId="8002"/>
    <cellStyle name="SAPBEXHLevel0X 3 4 2 4 4" xfId="18397"/>
    <cellStyle name="SAPBEXHLevel0X 3 4 2 4 5" xfId="28730"/>
    <cellStyle name="SAPBEXHLevel0X 3 4 2 5" xfId="4193"/>
    <cellStyle name="SAPBEXHLevel0X 3 4 2 5 2" xfId="13881"/>
    <cellStyle name="SAPBEXHLevel0X 3 4 2 5 2 2" xfId="24276"/>
    <cellStyle name="SAPBEXHLevel0X 3 4 2 5 2 3" xfId="34609"/>
    <cellStyle name="SAPBEXHLevel0X 3 4 2 5 3" xfId="8689"/>
    <cellStyle name="SAPBEXHLevel0X 3 4 2 5 4" xfId="19084"/>
    <cellStyle name="SAPBEXHLevel0X 3 4 2 5 5" xfId="29417"/>
    <cellStyle name="SAPBEXHLevel0X 3 4 2 6" xfId="4837"/>
    <cellStyle name="SAPBEXHLevel0X 3 4 2 6 2" xfId="14525"/>
    <cellStyle name="SAPBEXHLevel0X 3 4 2 6 2 2" xfId="24920"/>
    <cellStyle name="SAPBEXHLevel0X 3 4 2 6 2 3" xfId="35253"/>
    <cellStyle name="SAPBEXHLevel0X 3 4 2 6 3" xfId="9333"/>
    <cellStyle name="SAPBEXHLevel0X 3 4 2 6 4" xfId="19728"/>
    <cellStyle name="SAPBEXHLevel0X 3 4 2 6 5" xfId="30061"/>
    <cellStyle name="SAPBEXHLevel0X 3 4 2 7" xfId="5557"/>
    <cellStyle name="SAPBEXHLevel0X 3 4 2 7 2" xfId="15245"/>
    <cellStyle name="SAPBEXHLevel0X 3 4 2 7 2 2" xfId="25640"/>
    <cellStyle name="SAPBEXHLevel0X 3 4 2 7 2 3" xfId="35973"/>
    <cellStyle name="SAPBEXHLevel0X 3 4 2 7 3" xfId="10053"/>
    <cellStyle name="SAPBEXHLevel0X 3 4 2 7 4" xfId="20448"/>
    <cellStyle name="SAPBEXHLevel0X 3 4 2 7 5" xfId="30781"/>
    <cellStyle name="SAPBEXHLevel0X 3 4 2 8" xfId="10883"/>
    <cellStyle name="SAPBEXHLevel0X 3 4 2 8 2" xfId="21278"/>
    <cellStyle name="SAPBEXHLevel0X 3 4 2 8 3" xfId="31611"/>
    <cellStyle name="SAPBEXHLevel0X 3 4 2 9" xfId="16086"/>
    <cellStyle name="SAPBEXHLevel0X 3 4 3" xfId="1775"/>
    <cellStyle name="SAPBEXHLevel0X 3 4 3 2" xfId="11463"/>
    <cellStyle name="SAPBEXHLevel0X 3 4 3 2 2" xfId="21858"/>
    <cellStyle name="SAPBEXHLevel0X 3 4 3 2 3" xfId="32191"/>
    <cellStyle name="SAPBEXHLevel0X 3 4 3 3" xfId="6271"/>
    <cellStyle name="SAPBEXHLevel0X 3 4 3 4" xfId="16666"/>
    <cellStyle name="SAPBEXHLevel0X 3 4 3 5" xfId="26999"/>
    <cellStyle name="SAPBEXHLevel0X 3 4 4" xfId="2307"/>
    <cellStyle name="SAPBEXHLevel0X 3 4 4 2" xfId="11995"/>
    <cellStyle name="SAPBEXHLevel0X 3 4 4 2 2" xfId="22390"/>
    <cellStyle name="SAPBEXHLevel0X 3 4 4 2 3" xfId="32723"/>
    <cellStyle name="SAPBEXHLevel0X 3 4 4 3" xfId="6803"/>
    <cellStyle name="SAPBEXHLevel0X 3 4 4 4" xfId="17198"/>
    <cellStyle name="SAPBEXHLevel0X 3 4 4 5" xfId="27531"/>
    <cellStyle name="SAPBEXHLevel0X 3 4 5" xfId="3091"/>
    <cellStyle name="SAPBEXHLevel0X 3 4 5 2" xfId="12779"/>
    <cellStyle name="SAPBEXHLevel0X 3 4 5 2 2" xfId="23174"/>
    <cellStyle name="SAPBEXHLevel0X 3 4 5 2 3" xfId="33507"/>
    <cellStyle name="SAPBEXHLevel0X 3 4 5 3" xfId="7587"/>
    <cellStyle name="SAPBEXHLevel0X 3 4 5 4" xfId="17982"/>
    <cellStyle name="SAPBEXHLevel0X 3 4 5 5" xfId="28315"/>
    <cellStyle name="SAPBEXHLevel0X 3 4 6" xfId="3822"/>
    <cellStyle name="SAPBEXHLevel0X 3 4 6 2" xfId="13510"/>
    <cellStyle name="SAPBEXHLevel0X 3 4 6 2 2" xfId="23905"/>
    <cellStyle name="SAPBEXHLevel0X 3 4 6 2 3" xfId="34238"/>
    <cellStyle name="SAPBEXHLevel0X 3 4 6 3" xfId="8318"/>
    <cellStyle name="SAPBEXHLevel0X 3 4 6 4" xfId="18713"/>
    <cellStyle name="SAPBEXHLevel0X 3 4 6 5" xfId="29046"/>
    <cellStyle name="SAPBEXHLevel0X 3 4 7" xfId="4433"/>
    <cellStyle name="SAPBEXHLevel0X 3 4 7 2" xfId="14121"/>
    <cellStyle name="SAPBEXHLevel0X 3 4 7 2 2" xfId="24516"/>
    <cellStyle name="SAPBEXHLevel0X 3 4 7 2 3" xfId="34849"/>
    <cellStyle name="SAPBEXHLevel0X 3 4 7 3" xfId="8929"/>
    <cellStyle name="SAPBEXHLevel0X 3 4 7 4" xfId="19324"/>
    <cellStyle name="SAPBEXHLevel0X 3 4 7 5" xfId="29657"/>
    <cellStyle name="SAPBEXHLevel0X 3 4 8" xfId="5150"/>
    <cellStyle name="SAPBEXHLevel0X 3 4 8 2" xfId="14838"/>
    <cellStyle name="SAPBEXHLevel0X 3 4 8 2 2" xfId="25233"/>
    <cellStyle name="SAPBEXHLevel0X 3 4 8 2 3" xfId="35566"/>
    <cellStyle name="SAPBEXHLevel0X 3 4 8 3" xfId="9646"/>
    <cellStyle name="SAPBEXHLevel0X 3 4 8 4" xfId="20041"/>
    <cellStyle name="SAPBEXHLevel0X 3 4 8 5" xfId="30374"/>
    <cellStyle name="SAPBEXHLevel0X 3 4 9" xfId="10468"/>
    <cellStyle name="SAPBEXHLevel0X 3 4 9 2" xfId="20863"/>
    <cellStyle name="SAPBEXHLevel0X 3 4 9 3" xfId="31196"/>
    <cellStyle name="SAPBEXHLevel0X 3 5" xfId="1005"/>
    <cellStyle name="SAPBEXHLevel0X 3 5 2" xfId="2531"/>
    <cellStyle name="SAPBEXHLevel0X 3 5 2 2" xfId="12219"/>
    <cellStyle name="SAPBEXHLevel0X 3 5 2 2 2" xfId="22614"/>
    <cellStyle name="SAPBEXHLevel0X 3 5 2 2 3" xfId="32947"/>
    <cellStyle name="SAPBEXHLevel0X 3 5 2 3" xfId="7027"/>
    <cellStyle name="SAPBEXHLevel0X 3 5 2 4" xfId="17422"/>
    <cellStyle name="SAPBEXHLevel0X 3 5 2 5" xfId="27755"/>
    <cellStyle name="SAPBEXHLevel0X 3 5 3" xfId="3316"/>
    <cellStyle name="SAPBEXHLevel0X 3 5 3 2" xfId="13004"/>
    <cellStyle name="SAPBEXHLevel0X 3 5 3 2 2" xfId="23399"/>
    <cellStyle name="SAPBEXHLevel0X 3 5 3 2 3" xfId="33732"/>
    <cellStyle name="SAPBEXHLevel0X 3 5 3 3" xfId="7812"/>
    <cellStyle name="SAPBEXHLevel0X 3 5 3 4" xfId="18207"/>
    <cellStyle name="SAPBEXHLevel0X 3 5 3 5" xfId="28540"/>
    <cellStyle name="SAPBEXHLevel0X 3 5 4" xfId="4657"/>
    <cellStyle name="SAPBEXHLevel0X 3 5 4 2" xfId="14345"/>
    <cellStyle name="SAPBEXHLevel0X 3 5 4 2 2" xfId="24740"/>
    <cellStyle name="SAPBEXHLevel0X 3 5 4 2 3" xfId="35073"/>
    <cellStyle name="SAPBEXHLevel0X 3 5 4 3" xfId="9153"/>
    <cellStyle name="SAPBEXHLevel0X 3 5 4 4" xfId="19548"/>
    <cellStyle name="SAPBEXHLevel0X 3 5 4 5" xfId="29881"/>
    <cellStyle name="SAPBEXHLevel0X 3 5 5" xfId="5375"/>
    <cellStyle name="SAPBEXHLevel0X 3 5 5 2" xfId="15063"/>
    <cellStyle name="SAPBEXHLevel0X 3 5 5 2 2" xfId="25458"/>
    <cellStyle name="SAPBEXHLevel0X 3 5 5 2 3" xfId="35791"/>
    <cellStyle name="SAPBEXHLevel0X 3 5 5 3" xfId="9871"/>
    <cellStyle name="SAPBEXHLevel0X 3 5 5 4" xfId="20266"/>
    <cellStyle name="SAPBEXHLevel0X 3 5 5 5" xfId="30599"/>
    <cellStyle name="SAPBEXHLevel0X 3 5 6" xfId="10693"/>
    <cellStyle name="SAPBEXHLevel0X 3 5 6 2" xfId="21088"/>
    <cellStyle name="SAPBEXHLevel0X 3 5 6 3" xfId="31421"/>
    <cellStyle name="SAPBEXHLevel0X 3 5 7" xfId="5743"/>
    <cellStyle name="SAPBEXHLevel0X 3 5 8" xfId="15898"/>
    <cellStyle name="SAPBEXHLevel0X 3 5 9" xfId="26237"/>
    <cellStyle name="SAPBEXHLevel0X 3 6" xfId="1455"/>
    <cellStyle name="SAPBEXHLevel0X 3 6 2" xfId="11143"/>
    <cellStyle name="SAPBEXHLevel0X 3 6 2 2" xfId="21538"/>
    <cellStyle name="SAPBEXHLevel0X 3 6 2 3" xfId="31871"/>
    <cellStyle name="SAPBEXHLevel0X 3 6 3" xfId="5951"/>
    <cellStyle name="SAPBEXHLevel0X 3 6 4" xfId="16346"/>
    <cellStyle name="SAPBEXHLevel0X 3 6 5" xfId="26679"/>
    <cellStyle name="SAPBEXHLevel0X 3 7" xfId="1531"/>
    <cellStyle name="SAPBEXHLevel0X 3 7 2" xfId="11219"/>
    <cellStyle name="SAPBEXHLevel0X 3 7 2 2" xfId="21614"/>
    <cellStyle name="SAPBEXHLevel0X 3 7 2 3" xfId="31947"/>
    <cellStyle name="SAPBEXHLevel0X 3 7 3" xfId="6027"/>
    <cellStyle name="SAPBEXHLevel0X 3 7 4" xfId="16422"/>
    <cellStyle name="SAPBEXHLevel0X 3 7 5" xfId="26755"/>
    <cellStyle name="SAPBEXHLevel0X 3 8" xfId="10232"/>
    <cellStyle name="SAPBEXHLevel0X 3 8 2" xfId="20627"/>
    <cellStyle name="SAPBEXHLevel0X 3 8 3" xfId="30960"/>
    <cellStyle name="SAPBEXHLevel0X 3 9" xfId="15445"/>
    <cellStyle name="SAPBEXHLevel0X 4" xfId="587"/>
    <cellStyle name="SAPBEXHLevel0X 4 10" xfId="10275"/>
    <cellStyle name="SAPBEXHLevel0X 4 10 2" xfId="20670"/>
    <cellStyle name="SAPBEXHLevel0X 4 10 3" xfId="31003"/>
    <cellStyle name="SAPBEXHLevel0X 4 11" xfId="15484"/>
    <cellStyle name="SAPBEXHLevel0X 4 12" xfId="25835"/>
    <cellStyle name="SAPBEXHLevel0X 4 2" xfId="833"/>
    <cellStyle name="SAPBEXHLevel0X 4 2 10" xfId="15726"/>
    <cellStyle name="SAPBEXHLevel0X 4 2 11" xfId="26069"/>
    <cellStyle name="SAPBEXHLevel0X 4 2 2" xfId="1245"/>
    <cellStyle name="SAPBEXHLevel0X 4 2 2 10" xfId="26469"/>
    <cellStyle name="SAPBEXHLevel0X 4 2 2 2" xfId="2149"/>
    <cellStyle name="SAPBEXHLevel0X 4 2 2 2 2" xfId="11837"/>
    <cellStyle name="SAPBEXHLevel0X 4 2 2 2 2 2" xfId="22232"/>
    <cellStyle name="SAPBEXHLevel0X 4 2 2 2 2 3" xfId="32565"/>
    <cellStyle name="SAPBEXHLevel0X 4 2 2 2 3" xfId="6645"/>
    <cellStyle name="SAPBEXHLevel0X 4 2 2 2 4" xfId="17040"/>
    <cellStyle name="SAPBEXHLevel0X 4 2 2 2 5" xfId="27373"/>
    <cellStyle name="SAPBEXHLevel0X 4 2 2 3" xfId="2768"/>
    <cellStyle name="SAPBEXHLevel0X 4 2 2 3 2" xfId="12456"/>
    <cellStyle name="SAPBEXHLevel0X 4 2 2 3 2 2" xfId="22851"/>
    <cellStyle name="SAPBEXHLevel0X 4 2 2 3 2 3" xfId="33184"/>
    <cellStyle name="SAPBEXHLevel0X 4 2 2 3 3" xfId="7264"/>
    <cellStyle name="SAPBEXHLevel0X 4 2 2 3 4" xfId="17659"/>
    <cellStyle name="SAPBEXHLevel0X 4 2 2 3 5" xfId="27992"/>
    <cellStyle name="SAPBEXHLevel0X 4 2 2 4" xfId="3556"/>
    <cellStyle name="SAPBEXHLevel0X 4 2 2 4 2" xfId="13244"/>
    <cellStyle name="SAPBEXHLevel0X 4 2 2 4 2 2" xfId="23639"/>
    <cellStyle name="SAPBEXHLevel0X 4 2 2 4 2 3" xfId="33972"/>
    <cellStyle name="SAPBEXHLevel0X 4 2 2 4 3" xfId="8052"/>
    <cellStyle name="SAPBEXHLevel0X 4 2 2 4 4" xfId="18447"/>
    <cellStyle name="SAPBEXHLevel0X 4 2 2 4 5" xfId="28780"/>
    <cellStyle name="SAPBEXHLevel0X 4 2 2 5" xfId="4243"/>
    <cellStyle name="SAPBEXHLevel0X 4 2 2 5 2" xfId="13931"/>
    <cellStyle name="SAPBEXHLevel0X 4 2 2 5 2 2" xfId="24326"/>
    <cellStyle name="SAPBEXHLevel0X 4 2 2 5 2 3" xfId="34659"/>
    <cellStyle name="SAPBEXHLevel0X 4 2 2 5 3" xfId="8739"/>
    <cellStyle name="SAPBEXHLevel0X 4 2 2 5 4" xfId="19134"/>
    <cellStyle name="SAPBEXHLevel0X 4 2 2 5 5" xfId="29467"/>
    <cellStyle name="SAPBEXHLevel0X 4 2 2 6" xfId="4887"/>
    <cellStyle name="SAPBEXHLevel0X 4 2 2 6 2" xfId="14575"/>
    <cellStyle name="SAPBEXHLevel0X 4 2 2 6 2 2" xfId="24970"/>
    <cellStyle name="SAPBEXHLevel0X 4 2 2 6 2 3" xfId="35303"/>
    <cellStyle name="SAPBEXHLevel0X 4 2 2 6 3" xfId="9383"/>
    <cellStyle name="SAPBEXHLevel0X 4 2 2 6 4" xfId="19778"/>
    <cellStyle name="SAPBEXHLevel0X 4 2 2 6 5" xfId="30111"/>
    <cellStyle name="SAPBEXHLevel0X 4 2 2 7" xfId="5607"/>
    <cellStyle name="SAPBEXHLevel0X 4 2 2 7 2" xfId="15295"/>
    <cellStyle name="SAPBEXHLevel0X 4 2 2 7 2 2" xfId="25690"/>
    <cellStyle name="SAPBEXHLevel0X 4 2 2 7 2 3" xfId="36023"/>
    <cellStyle name="SAPBEXHLevel0X 4 2 2 7 3" xfId="10103"/>
    <cellStyle name="SAPBEXHLevel0X 4 2 2 7 4" xfId="20498"/>
    <cellStyle name="SAPBEXHLevel0X 4 2 2 7 5" xfId="30831"/>
    <cellStyle name="SAPBEXHLevel0X 4 2 2 8" xfId="10933"/>
    <cellStyle name="SAPBEXHLevel0X 4 2 2 8 2" xfId="21328"/>
    <cellStyle name="SAPBEXHLevel0X 4 2 2 8 3" xfId="31661"/>
    <cellStyle name="SAPBEXHLevel0X 4 2 2 9" xfId="16136"/>
    <cellStyle name="SAPBEXHLevel0X 4 2 3" xfId="1823"/>
    <cellStyle name="SAPBEXHLevel0X 4 2 3 2" xfId="11511"/>
    <cellStyle name="SAPBEXHLevel0X 4 2 3 2 2" xfId="21906"/>
    <cellStyle name="SAPBEXHLevel0X 4 2 3 2 3" xfId="32239"/>
    <cellStyle name="SAPBEXHLevel0X 4 2 3 3" xfId="6319"/>
    <cellStyle name="SAPBEXHLevel0X 4 2 3 4" xfId="16714"/>
    <cellStyle name="SAPBEXHLevel0X 4 2 3 5" xfId="27047"/>
    <cellStyle name="SAPBEXHLevel0X 4 2 4" xfId="2359"/>
    <cellStyle name="SAPBEXHLevel0X 4 2 4 2" xfId="12047"/>
    <cellStyle name="SAPBEXHLevel0X 4 2 4 2 2" xfId="22442"/>
    <cellStyle name="SAPBEXHLevel0X 4 2 4 2 3" xfId="32775"/>
    <cellStyle name="SAPBEXHLevel0X 4 2 4 3" xfId="6855"/>
    <cellStyle name="SAPBEXHLevel0X 4 2 4 4" xfId="17250"/>
    <cellStyle name="SAPBEXHLevel0X 4 2 4 5" xfId="27583"/>
    <cellStyle name="SAPBEXHLevel0X 4 2 5" xfId="3144"/>
    <cellStyle name="SAPBEXHLevel0X 4 2 5 2" xfId="12832"/>
    <cellStyle name="SAPBEXHLevel0X 4 2 5 2 2" xfId="23227"/>
    <cellStyle name="SAPBEXHLevel0X 4 2 5 2 3" xfId="33560"/>
    <cellStyle name="SAPBEXHLevel0X 4 2 5 3" xfId="7640"/>
    <cellStyle name="SAPBEXHLevel0X 4 2 5 4" xfId="18035"/>
    <cellStyle name="SAPBEXHLevel0X 4 2 5 5" xfId="28368"/>
    <cellStyle name="SAPBEXHLevel0X 4 2 6" xfId="3874"/>
    <cellStyle name="SAPBEXHLevel0X 4 2 6 2" xfId="13562"/>
    <cellStyle name="SAPBEXHLevel0X 4 2 6 2 2" xfId="23957"/>
    <cellStyle name="SAPBEXHLevel0X 4 2 6 2 3" xfId="34290"/>
    <cellStyle name="SAPBEXHLevel0X 4 2 6 3" xfId="8370"/>
    <cellStyle name="SAPBEXHLevel0X 4 2 6 4" xfId="18765"/>
    <cellStyle name="SAPBEXHLevel0X 4 2 6 5" xfId="29098"/>
    <cellStyle name="SAPBEXHLevel0X 4 2 7" xfId="4485"/>
    <cellStyle name="SAPBEXHLevel0X 4 2 7 2" xfId="14173"/>
    <cellStyle name="SAPBEXHLevel0X 4 2 7 2 2" xfId="24568"/>
    <cellStyle name="SAPBEXHLevel0X 4 2 7 2 3" xfId="34901"/>
    <cellStyle name="SAPBEXHLevel0X 4 2 7 3" xfId="8981"/>
    <cellStyle name="SAPBEXHLevel0X 4 2 7 4" xfId="19376"/>
    <cellStyle name="SAPBEXHLevel0X 4 2 7 5" xfId="29709"/>
    <cellStyle name="SAPBEXHLevel0X 4 2 8" xfId="5203"/>
    <cellStyle name="SAPBEXHLevel0X 4 2 8 2" xfId="14891"/>
    <cellStyle name="SAPBEXHLevel0X 4 2 8 2 2" xfId="25286"/>
    <cellStyle name="SAPBEXHLevel0X 4 2 8 2 3" xfId="35619"/>
    <cellStyle name="SAPBEXHLevel0X 4 2 8 3" xfId="9699"/>
    <cellStyle name="SAPBEXHLevel0X 4 2 8 4" xfId="20094"/>
    <cellStyle name="SAPBEXHLevel0X 4 2 8 5" xfId="30427"/>
    <cellStyle name="SAPBEXHLevel0X 4 2 9" xfId="10521"/>
    <cellStyle name="SAPBEXHLevel0X 4 2 9 2" xfId="20916"/>
    <cellStyle name="SAPBEXHLevel0X 4 2 9 3" xfId="31249"/>
    <cellStyle name="SAPBEXHLevel0X 4 3" xfId="921"/>
    <cellStyle name="SAPBEXHLevel0X 4 3 10" xfId="26153"/>
    <cellStyle name="SAPBEXHLevel0X 4 3 2" xfId="1907"/>
    <cellStyle name="SAPBEXHLevel0X 4 3 2 2" xfId="11595"/>
    <cellStyle name="SAPBEXHLevel0X 4 3 2 2 2" xfId="21990"/>
    <cellStyle name="SAPBEXHLevel0X 4 3 2 2 3" xfId="32323"/>
    <cellStyle name="SAPBEXHLevel0X 4 3 2 3" xfId="6403"/>
    <cellStyle name="SAPBEXHLevel0X 4 3 2 4" xfId="16798"/>
    <cellStyle name="SAPBEXHLevel0X 4 3 2 5" xfId="27131"/>
    <cellStyle name="SAPBEXHLevel0X 4 3 3" xfId="2447"/>
    <cellStyle name="SAPBEXHLevel0X 4 3 3 2" xfId="12135"/>
    <cellStyle name="SAPBEXHLevel0X 4 3 3 2 2" xfId="22530"/>
    <cellStyle name="SAPBEXHLevel0X 4 3 3 2 3" xfId="32863"/>
    <cellStyle name="SAPBEXHLevel0X 4 3 3 3" xfId="6943"/>
    <cellStyle name="SAPBEXHLevel0X 4 3 3 4" xfId="17338"/>
    <cellStyle name="SAPBEXHLevel0X 4 3 3 5" xfId="27671"/>
    <cellStyle name="SAPBEXHLevel0X 4 3 4" xfId="3232"/>
    <cellStyle name="SAPBEXHLevel0X 4 3 4 2" xfId="12920"/>
    <cellStyle name="SAPBEXHLevel0X 4 3 4 2 2" xfId="23315"/>
    <cellStyle name="SAPBEXHLevel0X 4 3 4 2 3" xfId="33648"/>
    <cellStyle name="SAPBEXHLevel0X 4 3 4 3" xfId="7728"/>
    <cellStyle name="SAPBEXHLevel0X 4 3 4 4" xfId="18123"/>
    <cellStyle name="SAPBEXHLevel0X 4 3 4 5" xfId="28456"/>
    <cellStyle name="SAPBEXHLevel0X 4 3 5" xfId="3962"/>
    <cellStyle name="SAPBEXHLevel0X 4 3 5 2" xfId="13650"/>
    <cellStyle name="SAPBEXHLevel0X 4 3 5 2 2" xfId="24045"/>
    <cellStyle name="SAPBEXHLevel0X 4 3 5 2 3" xfId="34378"/>
    <cellStyle name="SAPBEXHLevel0X 4 3 5 3" xfId="8458"/>
    <cellStyle name="SAPBEXHLevel0X 4 3 5 4" xfId="18853"/>
    <cellStyle name="SAPBEXHLevel0X 4 3 5 5" xfId="29186"/>
    <cellStyle name="SAPBEXHLevel0X 4 3 6" xfId="4573"/>
    <cellStyle name="SAPBEXHLevel0X 4 3 6 2" xfId="14261"/>
    <cellStyle name="SAPBEXHLevel0X 4 3 6 2 2" xfId="24656"/>
    <cellStyle name="SAPBEXHLevel0X 4 3 6 2 3" xfId="34989"/>
    <cellStyle name="SAPBEXHLevel0X 4 3 6 3" xfId="9069"/>
    <cellStyle name="SAPBEXHLevel0X 4 3 6 4" xfId="19464"/>
    <cellStyle name="SAPBEXHLevel0X 4 3 6 5" xfId="29797"/>
    <cellStyle name="SAPBEXHLevel0X 4 3 7" xfId="5291"/>
    <cellStyle name="SAPBEXHLevel0X 4 3 7 2" xfId="14979"/>
    <cellStyle name="SAPBEXHLevel0X 4 3 7 2 2" xfId="25374"/>
    <cellStyle name="SAPBEXHLevel0X 4 3 7 2 3" xfId="35707"/>
    <cellStyle name="SAPBEXHLevel0X 4 3 7 3" xfId="9787"/>
    <cellStyle name="SAPBEXHLevel0X 4 3 7 4" xfId="20182"/>
    <cellStyle name="SAPBEXHLevel0X 4 3 7 5" xfId="30515"/>
    <cellStyle name="SAPBEXHLevel0X 4 3 8" xfId="10609"/>
    <cellStyle name="SAPBEXHLevel0X 4 3 8 2" xfId="21004"/>
    <cellStyle name="SAPBEXHLevel0X 4 3 8 3" xfId="31337"/>
    <cellStyle name="SAPBEXHLevel0X 4 3 9" xfId="15814"/>
    <cellStyle name="SAPBEXHLevel0X 4 4" xfId="1595"/>
    <cellStyle name="SAPBEXHLevel0X 4 4 2" xfId="11283"/>
    <cellStyle name="SAPBEXHLevel0X 4 4 2 2" xfId="21678"/>
    <cellStyle name="SAPBEXHLevel0X 4 4 2 3" xfId="32011"/>
    <cellStyle name="SAPBEXHLevel0X 4 4 3" xfId="6091"/>
    <cellStyle name="SAPBEXHLevel0X 4 4 4" xfId="16486"/>
    <cellStyle name="SAPBEXHLevel0X 4 4 5" xfId="26819"/>
    <cellStyle name="SAPBEXHLevel0X 4 5" xfId="1412"/>
    <cellStyle name="SAPBEXHLevel0X 4 5 2" xfId="11100"/>
    <cellStyle name="SAPBEXHLevel0X 4 5 2 2" xfId="21495"/>
    <cellStyle name="SAPBEXHLevel0X 4 5 2 3" xfId="31828"/>
    <cellStyle name="SAPBEXHLevel0X 4 5 3" xfId="5908"/>
    <cellStyle name="SAPBEXHLevel0X 4 5 4" xfId="16303"/>
    <cellStyle name="SAPBEXHLevel0X 4 5 5" xfId="26636"/>
    <cellStyle name="SAPBEXHLevel0X 4 6" xfId="2898"/>
    <cellStyle name="SAPBEXHLevel0X 4 6 2" xfId="12586"/>
    <cellStyle name="SAPBEXHLevel0X 4 6 2 2" xfId="22981"/>
    <cellStyle name="SAPBEXHLevel0X 4 6 2 3" xfId="33314"/>
    <cellStyle name="SAPBEXHLevel0X 4 6 3" xfId="7394"/>
    <cellStyle name="SAPBEXHLevel0X 4 6 4" xfId="17789"/>
    <cellStyle name="SAPBEXHLevel0X 4 6 5" xfId="28122"/>
    <cellStyle name="SAPBEXHLevel0X 4 7" xfId="3632"/>
    <cellStyle name="SAPBEXHLevel0X 4 7 2" xfId="13320"/>
    <cellStyle name="SAPBEXHLevel0X 4 7 2 2" xfId="23715"/>
    <cellStyle name="SAPBEXHLevel0X 4 7 2 3" xfId="34048"/>
    <cellStyle name="SAPBEXHLevel0X 4 7 3" xfId="8128"/>
    <cellStyle name="SAPBEXHLevel0X 4 7 4" xfId="18523"/>
    <cellStyle name="SAPBEXHLevel0X 4 7 5" xfId="28856"/>
    <cellStyle name="SAPBEXHLevel0X 4 8" xfId="2854"/>
    <cellStyle name="SAPBEXHLevel0X 4 8 2" xfId="12542"/>
    <cellStyle name="SAPBEXHLevel0X 4 8 2 2" xfId="22937"/>
    <cellStyle name="SAPBEXHLevel0X 4 8 2 3" xfId="33270"/>
    <cellStyle name="SAPBEXHLevel0X 4 8 3" xfId="7350"/>
    <cellStyle name="SAPBEXHLevel0X 4 8 4" xfId="17745"/>
    <cellStyle name="SAPBEXHLevel0X 4 8 5" xfId="28078"/>
    <cellStyle name="SAPBEXHLevel0X 4 9" xfId="4957"/>
    <cellStyle name="SAPBEXHLevel0X 4 9 2" xfId="14645"/>
    <cellStyle name="SAPBEXHLevel0X 4 9 2 2" xfId="25040"/>
    <cellStyle name="SAPBEXHLevel0X 4 9 2 3" xfId="35373"/>
    <cellStyle name="SAPBEXHLevel0X 4 9 3" xfId="9453"/>
    <cellStyle name="SAPBEXHLevel0X 4 9 4" xfId="19848"/>
    <cellStyle name="SAPBEXHLevel0X 4 9 5" xfId="30181"/>
    <cellStyle name="SAPBEXHLevel0X 5" xfId="683"/>
    <cellStyle name="SAPBEXHLevel0X 5 10" xfId="15578"/>
    <cellStyle name="SAPBEXHLevel0X 5 11" xfId="25925"/>
    <cellStyle name="SAPBEXHLevel0X 5 2" xfId="1100"/>
    <cellStyle name="SAPBEXHLevel0X 5 2 10" xfId="26326"/>
    <cellStyle name="SAPBEXHLevel0X 5 2 2" xfId="2007"/>
    <cellStyle name="SAPBEXHLevel0X 5 2 2 2" xfId="11695"/>
    <cellStyle name="SAPBEXHLevel0X 5 2 2 2 2" xfId="22090"/>
    <cellStyle name="SAPBEXHLevel0X 5 2 2 2 3" xfId="32423"/>
    <cellStyle name="SAPBEXHLevel0X 5 2 2 3" xfId="6503"/>
    <cellStyle name="SAPBEXHLevel0X 5 2 2 4" xfId="16898"/>
    <cellStyle name="SAPBEXHLevel0X 5 2 2 5" xfId="27231"/>
    <cellStyle name="SAPBEXHLevel0X 5 2 3" xfId="2624"/>
    <cellStyle name="SAPBEXHLevel0X 5 2 3 2" xfId="12312"/>
    <cellStyle name="SAPBEXHLevel0X 5 2 3 2 2" xfId="22707"/>
    <cellStyle name="SAPBEXHLevel0X 5 2 3 2 3" xfId="33040"/>
    <cellStyle name="SAPBEXHLevel0X 5 2 3 3" xfId="7120"/>
    <cellStyle name="SAPBEXHLevel0X 5 2 3 4" xfId="17515"/>
    <cellStyle name="SAPBEXHLevel0X 5 2 3 5" xfId="27848"/>
    <cellStyle name="SAPBEXHLevel0X 5 2 4" xfId="3411"/>
    <cellStyle name="SAPBEXHLevel0X 5 2 4 2" xfId="13099"/>
    <cellStyle name="SAPBEXHLevel0X 5 2 4 2 2" xfId="23494"/>
    <cellStyle name="SAPBEXHLevel0X 5 2 4 2 3" xfId="33827"/>
    <cellStyle name="SAPBEXHLevel0X 5 2 4 3" xfId="7907"/>
    <cellStyle name="SAPBEXHLevel0X 5 2 4 4" xfId="18302"/>
    <cellStyle name="SAPBEXHLevel0X 5 2 4 5" xfId="28635"/>
    <cellStyle name="SAPBEXHLevel0X 5 2 5" xfId="4099"/>
    <cellStyle name="SAPBEXHLevel0X 5 2 5 2" xfId="13787"/>
    <cellStyle name="SAPBEXHLevel0X 5 2 5 2 2" xfId="24182"/>
    <cellStyle name="SAPBEXHLevel0X 5 2 5 2 3" xfId="34515"/>
    <cellStyle name="SAPBEXHLevel0X 5 2 5 3" xfId="8595"/>
    <cellStyle name="SAPBEXHLevel0X 5 2 5 4" xfId="18990"/>
    <cellStyle name="SAPBEXHLevel0X 5 2 5 5" xfId="29323"/>
    <cellStyle name="SAPBEXHLevel0X 5 2 6" xfId="4743"/>
    <cellStyle name="SAPBEXHLevel0X 5 2 6 2" xfId="14431"/>
    <cellStyle name="SAPBEXHLevel0X 5 2 6 2 2" xfId="24826"/>
    <cellStyle name="SAPBEXHLevel0X 5 2 6 2 3" xfId="35159"/>
    <cellStyle name="SAPBEXHLevel0X 5 2 6 3" xfId="9239"/>
    <cellStyle name="SAPBEXHLevel0X 5 2 6 4" xfId="19634"/>
    <cellStyle name="SAPBEXHLevel0X 5 2 6 5" xfId="29967"/>
    <cellStyle name="SAPBEXHLevel0X 5 2 7" xfId="5462"/>
    <cellStyle name="SAPBEXHLevel0X 5 2 7 2" xfId="15150"/>
    <cellStyle name="SAPBEXHLevel0X 5 2 7 2 2" xfId="25545"/>
    <cellStyle name="SAPBEXHLevel0X 5 2 7 2 3" xfId="35878"/>
    <cellStyle name="SAPBEXHLevel0X 5 2 7 3" xfId="9958"/>
    <cellStyle name="SAPBEXHLevel0X 5 2 7 4" xfId="20353"/>
    <cellStyle name="SAPBEXHLevel0X 5 2 7 5" xfId="30686"/>
    <cellStyle name="SAPBEXHLevel0X 5 2 8" xfId="10788"/>
    <cellStyle name="SAPBEXHLevel0X 5 2 8 2" xfId="21183"/>
    <cellStyle name="SAPBEXHLevel0X 5 2 8 3" xfId="31516"/>
    <cellStyle name="SAPBEXHLevel0X 5 2 9" xfId="15992"/>
    <cellStyle name="SAPBEXHLevel0X 5 3" xfId="1681"/>
    <cellStyle name="SAPBEXHLevel0X 5 3 2" xfId="11369"/>
    <cellStyle name="SAPBEXHLevel0X 5 3 2 2" xfId="21764"/>
    <cellStyle name="SAPBEXHLevel0X 5 3 2 3" xfId="32097"/>
    <cellStyle name="SAPBEXHLevel0X 5 3 3" xfId="6177"/>
    <cellStyle name="SAPBEXHLevel0X 5 3 4" xfId="16572"/>
    <cellStyle name="SAPBEXHLevel0X 5 3 5" xfId="26905"/>
    <cellStyle name="SAPBEXHLevel0X 5 4" xfId="1318"/>
    <cellStyle name="SAPBEXHLevel0X 5 4 2" xfId="11006"/>
    <cellStyle name="SAPBEXHLevel0X 5 4 2 2" xfId="21401"/>
    <cellStyle name="SAPBEXHLevel0X 5 4 2 3" xfId="31734"/>
    <cellStyle name="SAPBEXHLevel0X 5 4 3" xfId="5814"/>
    <cellStyle name="SAPBEXHLevel0X 5 4 4" xfId="16209"/>
    <cellStyle name="SAPBEXHLevel0X 5 4 5" xfId="26542"/>
    <cellStyle name="SAPBEXHLevel0X 5 5" xfId="2994"/>
    <cellStyle name="SAPBEXHLevel0X 5 5 2" xfId="12682"/>
    <cellStyle name="SAPBEXHLevel0X 5 5 2 2" xfId="23077"/>
    <cellStyle name="SAPBEXHLevel0X 5 5 2 3" xfId="33410"/>
    <cellStyle name="SAPBEXHLevel0X 5 5 3" xfId="7490"/>
    <cellStyle name="SAPBEXHLevel0X 5 5 4" xfId="17885"/>
    <cellStyle name="SAPBEXHLevel0X 5 5 5" xfId="28218"/>
    <cellStyle name="SAPBEXHLevel0X 5 6" xfId="3726"/>
    <cellStyle name="SAPBEXHLevel0X 5 6 2" xfId="13414"/>
    <cellStyle name="SAPBEXHLevel0X 5 6 2 2" xfId="23809"/>
    <cellStyle name="SAPBEXHLevel0X 5 6 2 3" xfId="34142"/>
    <cellStyle name="SAPBEXHLevel0X 5 6 3" xfId="8222"/>
    <cellStyle name="SAPBEXHLevel0X 5 6 4" xfId="18617"/>
    <cellStyle name="SAPBEXHLevel0X 5 6 5" xfId="28950"/>
    <cellStyle name="SAPBEXHLevel0X 5 7" xfId="4337"/>
    <cellStyle name="SAPBEXHLevel0X 5 7 2" xfId="14025"/>
    <cellStyle name="SAPBEXHLevel0X 5 7 2 2" xfId="24420"/>
    <cellStyle name="SAPBEXHLevel0X 5 7 2 3" xfId="34753"/>
    <cellStyle name="SAPBEXHLevel0X 5 7 3" xfId="8833"/>
    <cellStyle name="SAPBEXHLevel0X 5 7 4" xfId="19228"/>
    <cellStyle name="SAPBEXHLevel0X 5 7 5" xfId="29561"/>
    <cellStyle name="SAPBEXHLevel0X 5 8" xfId="5053"/>
    <cellStyle name="SAPBEXHLevel0X 5 8 2" xfId="14741"/>
    <cellStyle name="SAPBEXHLevel0X 5 8 2 2" xfId="25136"/>
    <cellStyle name="SAPBEXHLevel0X 5 8 2 3" xfId="35469"/>
    <cellStyle name="SAPBEXHLevel0X 5 8 3" xfId="9549"/>
    <cellStyle name="SAPBEXHLevel0X 5 8 4" xfId="19944"/>
    <cellStyle name="SAPBEXHLevel0X 5 8 5" xfId="30277"/>
    <cellStyle name="SAPBEXHLevel0X 5 9" xfId="10371"/>
    <cellStyle name="SAPBEXHLevel0X 5 9 2" xfId="20766"/>
    <cellStyle name="SAPBEXHLevel0X 5 9 3" xfId="31099"/>
    <cellStyle name="SAPBEXHLevel0X 6" xfId="765"/>
    <cellStyle name="SAPBEXHLevel0X 6 10" xfId="15659"/>
    <cellStyle name="SAPBEXHLevel0X 6 11" xfId="26007"/>
    <cellStyle name="SAPBEXHLevel0X 6 2" xfId="1182"/>
    <cellStyle name="SAPBEXHLevel0X 6 2 10" xfId="26408"/>
    <cellStyle name="SAPBEXHLevel0X 6 2 2" xfId="2088"/>
    <cellStyle name="SAPBEXHLevel0X 6 2 2 2" xfId="11776"/>
    <cellStyle name="SAPBEXHLevel0X 6 2 2 2 2" xfId="22171"/>
    <cellStyle name="SAPBEXHLevel0X 6 2 2 2 3" xfId="32504"/>
    <cellStyle name="SAPBEXHLevel0X 6 2 2 3" xfId="6584"/>
    <cellStyle name="SAPBEXHLevel0X 6 2 2 4" xfId="16979"/>
    <cellStyle name="SAPBEXHLevel0X 6 2 2 5" xfId="27312"/>
    <cellStyle name="SAPBEXHLevel0X 6 2 3" xfId="2705"/>
    <cellStyle name="SAPBEXHLevel0X 6 2 3 2" xfId="12393"/>
    <cellStyle name="SAPBEXHLevel0X 6 2 3 2 2" xfId="22788"/>
    <cellStyle name="SAPBEXHLevel0X 6 2 3 2 3" xfId="33121"/>
    <cellStyle name="SAPBEXHLevel0X 6 2 3 3" xfId="7201"/>
    <cellStyle name="SAPBEXHLevel0X 6 2 3 4" xfId="17596"/>
    <cellStyle name="SAPBEXHLevel0X 6 2 3 5" xfId="27929"/>
    <cellStyle name="SAPBEXHLevel0X 6 2 4" xfId="3493"/>
    <cellStyle name="SAPBEXHLevel0X 6 2 4 2" xfId="13181"/>
    <cellStyle name="SAPBEXHLevel0X 6 2 4 2 2" xfId="23576"/>
    <cellStyle name="SAPBEXHLevel0X 6 2 4 2 3" xfId="33909"/>
    <cellStyle name="SAPBEXHLevel0X 6 2 4 3" xfId="7989"/>
    <cellStyle name="SAPBEXHLevel0X 6 2 4 4" xfId="18384"/>
    <cellStyle name="SAPBEXHLevel0X 6 2 4 5" xfId="28717"/>
    <cellStyle name="SAPBEXHLevel0X 6 2 5" xfId="4180"/>
    <cellStyle name="SAPBEXHLevel0X 6 2 5 2" xfId="13868"/>
    <cellStyle name="SAPBEXHLevel0X 6 2 5 2 2" xfId="24263"/>
    <cellStyle name="SAPBEXHLevel0X 6 2 5 2 3" xfId="34596"/>
    <cellStyle name="SAPBEXHLevel0X 6 2 5 3" xfId="8676"/>
    <cellStyle name="SAPBEXHLevel0X 6 2 5 4" xfId="19071"/>
    <cellStyle name="SAPBEXHLevel0X 6 2 5 5" xfId="29404"/>
    <cellStyle name="SAPBEXHLevel0X 6 2 6" xfId="4824"/>
    <cellStyle name="SAPBEXHLevel0X 6 2 6 2" xfId="14512"/>
    <cellStyle name="SAPBEXHLevel0X 6 2 6 2 2" xfId="24907"/>
    <cellStyle name="SAPBEXHLevel0X 6 2 6 2 3" xfId="35240"/>
    <cellStyle name="SAPBEXHLevel0X 6 2 6 3" xfId="9320"/>
    <cellStyle name="SAPBEXHLevel0X 6 2 6 4" xfId="19715"/>
    <cellStyle name="SAPBEXHLevel0X 6 2 6 5" xfId="30048"/>
    <cellStyle name="SAPBEXHLevel0X 6 2 7" xfId="5544"/>
    <cellStyle name="SAPBEXHLevel0X 6 2 7 2" xfId="15232"/>
    <cellStyle name="SAPBEXHLevel0X 6 2 7 2 2" xfId="25627"/>
    <cellStyle name="SAPBEXHLevel0X 6 2 7 2 3" xfId="35960"/>
    <cellStyle name="SAPBEXHLevel0X 6 2 7 3" xfId="10040"/>
    <cellStyle name="SAPBEXHLevel0X 6 2 7 4" xfId="20435"/>
    <cellStyle name="SAPBEXHLevel0X 6 2 7 5" xfId="30768"/>
    <cellStyle name="SAPBEXHLevel0X 6 2 8" xfId="10870"/>
    <cellStyle name="SAPBEXHLevel0X 6 2 8 2" xfId="21265"/>
    <cellStyle name="SAPBEXHLevel0X 6 2 8 3" xfId="31598"/>
    <cellStyle name="SAPBEXHLevel0X 6 2 9" xfId="16073"/>
    <cellStyle name="SAPBEXHLevel0X 6 3" xfId="1762"/>
    <cellStyle name="SAPBEXHLevel0X 6 3 2" xfId="11450"/>
    <cellStyle name="SAPBEXHLevel0X 6 3 2 2" xfId="21845"/>
    <cellStyle name="SAPBEXHLevel0X 6 3 2 3" xfId="32178"/>
    <cellStyle name="SAPBEXHLevel0X 6 3 3" xfId="6258"/>
    <cellStyle name="SAPBEXHLevel0X 6 3 4" xfId="16653"/>
    <cellStyle name="SAPBEXHLevel0X 6 3 5" xfId="26986"/>
    <cellStyle name="SAPBEXHLevel0X 6 4" xfId="2292"/>
    <cellStyle name="SAPBEXHLevel0X 6 4 2" xfId="11980"/>
    <cellStyle name="SAPBEXHLevel0X 6 4 2 2" xfId="22375"/>
    <cellStyle name="SAPBEXHLevel0X 6 4 2 3" xfId="32708"/>
    <cellStyle name="SAPBEXHLevel0X 6 4 3" xfId="6788"/>
    <cellStyle name="SAPBEXHLevel0X 6 4 4" xfId="17183"/>
    <cellStyle name="SAPBEXHLevel0X 6 4 5" xfId="27516"/>
    <cellStyle name="SAPBEXHLevel0X 6 5" xfId="3076"/>
    <cellStyle name="SAPBEXHLevel0X 6 5 2" xfId="12764"/>
    <cellStyle name="SAPBEXHLevel0X 6 5 2 2" xfId="23159"/>
    <cellStyle name="SAPBEXHLevel0X 6 5 2 3" xfId="33492"/>
    <cellStyle name="SAPBEXHLevel0X 6 5 3" xfId="7572"/>
    <cellStyle name="SAPBEXHLevel0X 6 5 4" xfId="17967"/>
    <cellStyle name="SAPBEXHLevel0X 6 5 5" xfId="28300"/>
    <cellStyle name="SAPBEXHLevel0X 6 6" xfId="3807"/>
    <cellStyle name="SAPBEXHLevel0X 6 6 2" xfId="13495"/>
    <cellStyle name="SAPBEXHLevel0X 6 6 2 2" xfId="23890"/>
    <cellStyle name="SAPBEXHLevel0X 6 6 2 3" xfId="34223"/>
    <cellStyle name="SAPBEXHLevel0X 6 6 3" xfId="8303"/>
    <cellStyle name="SAPBEXHLevel0X 6 6 4" xfId="18698"/>
    <cellStyle name="SAPBEXHLevel0X 6 6 5" xfId="29031"/>
    <cellStyle name="SAPBEXHLevel0X 6 7" xfId="4418"/>
    <cellStyle name="SAPBEXHLevel0X 6 7 2" xfId="14106"/>
    <cellStyle name="SAPBEXHLevel0X 6 7 2 2" xfId="24501"/>
    <cellStyle name="SAPBEXHLevel0X 6 7 2 3" xfId="34834"/>
    <cellStyle name="SAPBEXHLevel0X 6 7 3" xfId="8914"/>
    <cellStyle name="SAPBEXHLevel0X 6 7 4" xfId="19309"/>
    <cellStyle name="SAPBEXHLevel0X 6 7 5" xfId="29642"/>
    <cellStyle name="SAPBEXHLevel0X 6 8" xfId="5135"/>
    <cellStyle name="SAPBEXHLevel0X 6 8 2" xfId="14823"/>
    <cellStyle name="SAPBEXHLevel0X 6 8 2 2" xfId="25218"/>
    <cellStyle name="SAPBEXHLevel0X 6 8 2 3" xfId="35551"/>
    <cellStyle name="SAPBEXHLevel0X 6 8 3" xfId="9631"/>
    <cellStyle name="SAPBEXHLevel0X 6 8 4" xfId="20026"/>
    <cellStyle name="SAPBEXHLevel0X 6 8 5" xfId="30359"/>
    <cellStyle name="SAPBEXHLevel0X 6 9" xfId="10453"/>
    <cellStyle name="SAPBEXHLevel0X 6 9 2" xfId="20848"/>
    <cellStyle name="SAPBEXHLevel0X 6 9 3" xfId="31181"/>
    <cellStyle name="SAPBEXHLevel0X 7" xfId="1044"/>
    <cellStyle name="SAPBEXHLevel0X 7 2" xfId="2570"/>
    <cellStyle name="SAPBEXHLevel0X 7 2 2" xfId="12258"/>
    <cellStyle name="SAPBEXHLevel0X 7 2 2 2" xfId="22653"/>
    <cellStyle name="SAPBEXHLevel0X 7 2 2 3" xfId="32986"/>
    <cellStyle name="SAPBEXHLevel0X 7 2 3" xfId="7066"/>
    <cellStyle name="SAPBEXHLevel0X 7 2 4" xfId="17461"/>
    <cellStyle name="SAPBEXHLevel0X 7 2 5" xfId="27794"/>
    <cellStyle name="SAPBEXHLevel0X 7 3" xfId="3355"/>
    <cellStyle name="SAPBEXHLevel0X 7 3 2" xfId="13043"/>
    <cellStyle name="SAPBEXHLevel0X 7 3 2 2" xfId="23438"/>
    <cellStyle name="SAPBEXHLevel0X 7 3 2 3" xfId="33771"/>
    <cellStyle name="SAPBEXHLevel0X 7 3 3" xfId="7851"/>
    <cellStyle name="SAPBEXHLevel0X 7 3 4" xfId="18246"/>
    <cellStyle name="SAPBEXHLevel0X 7 3 5" xfId="28579"/>
    <cellStyle name="SAPBEXHLevel0X 7 4" xfId="4696"/>
    <cellStyle name="SAPBEXHLevel0X 7 4 2" xfId="14384"/>
    <cellStyle name="SAPBEXHLevel0X 7 4 2 2" xfId="24779"/>
    <cellStyle name="SAPBEXHLevel0X 7 4 2 3" xfId="35112"/>
    <cellStyle name="SAPBEXHLevel0X 7 4 3" xfId="9192"/>
    <cellStyle name="SAPBEXHLevel0X 7 4 4" xfId="19587"/>
    <cellStyle name="SAPBEXHLevel0X 7 4 5" xfId="29920"/>
    <cellStyle name="SAPBEXHLevel0X 7 5" xfId="5414"/>
    <cellStyle name="SAPBEXHLevel0X 7 5 2" xfId="15102"/>
    <cellStyle name="SAPBEXHLevel0X 7 5 2 2" xfId="25497"/>
    <cellStyle name="SAPBEXHLevel0X 7 5 2 3" xfId="35830"/>
    <cellStyle name="SAPBEXHLevel0X 7 5 3" xfId="9910"/>
    <cellStyle name="SAPBEXHLevel0X 7 5 4" xfId="20305"/>
    <cellStyle name="SAPBEXHLevel0X 7 5 5" xfId="30638"/>
    <cellStyle name="SAPBEXHLevel0X 7 6" xfId="10732"/>
    <cellStyle name="SAPBEXHLevel0X 7 6 2" xfId="21127"/>
    <cellStyle name="SAPBEXHLevel0X 7 6 3" xfId="31460"/>
    <cellStyle name="SAPBEXHLevel0X 7 7" xfId="5782"/>
    <cellStyle name="SAPBEXHLevel0X 7 8" xfId="15937"/>
    <cellStyle name="SAPBEXHLevel0X 7 9" xfId="26276"/>
    <cellStyle name="SAPBEXHLevel0X 8" xfId="1502"/>
    <cellStyle name="SAPBEXHLevel0X 8 2" xfId="11190"/>
    <cellStyle name="SAPBEXHLevel0X 8 2 2" xfId="21585"/>
    <cellStyle name="SAPBEXHLevel0X 8 2 3" xfId="31918"/>
    <cellStyle name="SAPBEXHLevel0X 8 3" xfId="5998"/>
    <cellStyle name="SAPBEXHLevel0X 8 4" xfId="16393"/>
    <cellStyle name="SAPBEXHLevel0X 8 5" xfId="26726"/>
    <cellStyle name="SAPBEXHLevel0X 9" xfId="1555"/>
    <cellStyle name="SAPBEXHLevel0X 9 2" xfId="11243"/>
    <cellStyle name="SAPBEXHLevel0X 9 2 2" xfId="21638"/>
    <cellStyle name="SAPBEXHLevel0X 9 2 3" xfId="31971"/>
    <cellStyle name="SAPBEXHLevel0X 9 3" xfId="6051"/>
    <cellStyle name="SAPBEXHLevel0X 9 4" xfId="16446"/>
    <cellStyle name="SAPBEXHLevel0X 9 5" xfId="26779"/>
    <cellStyle name="SAPBEXHLevel1" xfId="491"/>
    <cellStyle name="SAPBEXHLevel1 10" xfId="10190"/>
    <cellStyle name="SAPBEXHLevel1 10 2" xfId="20585"/>
    <cellStyle name="SAPBEXHLevel1 10 3" xfId="30918"/>
    <cellStyle name="SAPBEXHLevel1 11" xfId="15408"/>
    <cellStyle name="SAPBEXHLevel1 12" xfId="15371"/>
    <cellStyle name="SAPBEXHLevel1 2" xfId="492"/>
    <cellStyle name="SAPBEXHLevel1 2 10" xfId="15409"/>
    <cellStyle name="SAPBEXHLevel1 2 11" xfId="15370"/>
    <cellStyle name="SAPBEXHLevel1 2 2" xfId="547"/>
    <cellStyle name="SAPBEXHLevel1 2 2 10" xfId="25795"/>
    <cellStyle name="SAPBEXHLevel1 2 2 2" xfId="629"/>
    <cellStyle name="SAPBEXHLevel1 2 2 2 10" xfId="10317"/>
    <cellStyle name="SAPBEXHLevel1 2 2 2 10 2" xfId="20712"/>
    <cellStyle name="SAPBEXHLevel1 2 2 2 10 3" xfId="31045"/>
    <cellStyle name="SAPBEXHLevel1 2 2 2 11" xfId="15526"/>
    <cellStyle name="SAPBEXHLevel1 2 2 2 12" xfId="25877"/>
    <cellStyle name="SAPBEXHLevel1 2 2 2 2" xfId="875"/>
    <cellStyle name="SAPBEXHLevel1 2 2 2 2 10" xfId="15768"/>
    <cellStyle name="SAPBEXHLevel1 2 2 2 2 11" xfId="26111"/>
    <cellStyle name="SAPBEXHLevel1 2 2 2 2 2" xfId="1287"/>
    <cellStyle name="SAPBEXHLevel1 2 2 2 2 2 10" xfId="26511"/>
    <cellStyle name="SAPBEXHLevel1 2 2 2 2 2 2" xfId="2191"/>
    <cellStyle name="SAPBEXHLevel1 2 2 2 2 2 2 2" xfId="11879"/>
    <cellStyle name="SAPBEXHLevel1 2 2 2 2 2 2 2 2" xfId="22274"/>
    <cellStyle name="SAPBEXHLevel1 2 2 2 2 2 2 2 3" xfId="32607"/>
    <cellStyle name="SAPBEXHLevel1 2 2 2 2 2 2 3" xfId="6687"/>
    <cellStyle name="SAPBEXHLevel1 2 2 2 2 2 2 4" xfId="17082"/>
    <cellStyle name="SAPBEXHLevel1 2 2 2 2 2 2 5" xfId="27415"/>
    <cellStyle name="SAPBEXHLevel1 2 2 2 2 2 3" xfId="2810"/>
    <cellStyle name="SAPBEXHLevel1 2 2 2 2 2 3 2" xfId="12498"/>
    <cellStyle name="SAPBEXHLevel1 2 2 2 2 2 3 2 2" xfId="22893"/>
    <cellStyle name="SAPBEXHLevel1 2 2 2 2 2 3 2 3" xfId="33226"/>
    <cellStyle name="SAPBEXHLevel1 2 2 2 2 2 3 3" xfId="7306"/>
    <cellStyle name="SAPBEXHLevel1 2 2 2 2 2 3 4" xfId="17701"/>
    <cellStyle name="SAPBEXHLevel1 2 2 2 2 2 3 5" xfId="28034"/>
    <cellStyle name="SAPBEXHLevel1 2 2 2 2 2 4" xfId="3598"/>
    <cellStyle name="SAPBEXHLevel1 2 2 2 2 2 4 2" xfId="13286"/>
    <cellStyle name="SAPBEXHLevel1 2 2 2 2 2 4 2 2" xfId="23681"/>
    <cellStyle name="SAPBEXHLevel1 2 2 2 2 2 4 2 3" xfId="34014"/>
    <cellStyle name="SAPBEXHLevel1 2 2 2 2 2 4 3" xfId="8094"/>
    <cellStyle name="SAPBEXHLevel1 2 2 2 2 2 4 4" xfId="18489"/>
    <cellStyle name="SAPBEXHLevel1 2 2 2 2 2 4 5" xfId="28822"/>
    <cellStyle name="SAPBEXHLevel1 2 2 2 2 2 5" xfId="4285"/>
    <cellStyle name="SAPBEXHLevel1 2 2 2 2 2 5 2" xfId="13973"/>
    <cellStyle name="SAPBEXHLevel1 2 2 2 2 2 5 2 2" xfId="24368"/>
    <cellStyle name="SAPBEXHLevel1 2 2 2 2 2 5 2 3" xfId="34701"/>
    <cellStyle name="SAPBEXHLevel1 2 2 2 2 2 5 3" xfId="8781"/>
    <cellStyle name="SAPBEXHLevel1 2 2 2 2 2 5 4" xfId="19176"/>
    <cellStyle name="SAPBEXHLevel1 2 2 2 2 2 5 5" xfId="29509"/>
    <cellStyle name="SAPBEXHLevel1 2 2 2 2 2 6" xfId="4929"/>
    <cellStyle name="SAPBEXHLevel1 2 2 2 2 2 6 2" xfId="14617"/>
    <cellStyle name="SAPBEXHLevel1 2 2 2 2 2 6 2 2" xfId="25012"/>
    <cellStyle name="SAPBEXHLevel1 2 2 2 2 2 6 2 3" xfId="35345"/>
    <cellStyle name="SAPBEXHLevel1 2 2 2 2 2 6 3" xfId="9425"/>
    <cellStyle name="SAPBEXHLevel1 2 2 2 2 2 6 4" xfId="19820"/>
    <cellStyle name="SAPBEXHLevel1 2 2 2 2 2 6 5" xfId="30153"/>
    <cellStyle name="SAPBEXHLevel1 2 2 2 2 2 7" xfId="5649"/>
    <cellStyle name="SAPBEXHLevel1 2 2 2 2 2 7 2" xfId="15337"/>
    <cellStyle name="SAPBEXHLevel1 2 2 2 2 2 7 2 2" xfId="25732"/>
    <cellStyle name="SAPBEXHLevel1 2 2 2 2 2 7 2 3" xfId="36065"/>
    <cellStyle name="SAPBEXHLevel1 2 2 2 2 2 7 3" xfId="10145"/>
    <cellStyle name="SAPBEXHLevel1 2 2 2 2 2 7 4" xfId="20540"/>
    <cellStyle name="SAPBEXHLevel1 2 2 2 2 2 7 5" xfId="30873"/>
    <cellStyle name="SAPBEXHLevel1 2 2 2 2 2 8" xfId="10975"/>
    <cellStyle name="SAPBEXHLevel1 2 2 2 2 2 8 2" xfId="21370"/>
    <cellStyle name="SAPBEXHLevel1 2 2 2 2 2 8 3" xfId="31703"/>
    <cellStyle name="SAPBEXHLevel1 2 2 2 2 2 9" xfId="16178"/>
    <cellStyle name="SAPBEXHLevel1 2 2 2 2 3" xfId="1865"/>
    <cellStyle name="SAPBEXHLevel1 2 2 2 2 3 2" xfId="11553"/>
    <cellStyle name="SAPBEXHLevel1 2 2 2 2 3 2 2" xfId="21948"/>
    <cellStyle name="SAPBEXHLevel1 2 2 2 2 3 2 3" xfId="32281"/>
    <cellStyle name="SAPBEXHLevel1 2 2 2 2 3 3" xfId="6361"/>
    <cellStyle name="SAPBEXHLevel1 2 2 2 2 3 4" xfId="16756"/>
    <cellStyle name="SAPBEXHLevel1 2 2 2 2 3 5" xfId="27089"/>
    <cellStyle name="SAPBEXHLevel1 2 2 2 2 4" xfId="2401"/>
    <cellStyle name="SAPBEXHLevel1 2 2 2 2 4 2" xfId="12089"/>
    <cellStyle name="SAPBEXHLevel1 2 2 2 2 4 2 2" xfId="22484"/>
    <cellStyle name="SAPBEXHLevel1 2 2 2 2 4 2 3" xfId="32817"/>
    <cellStyle name="SAPBEXHLevel1 2 2 2 2 4 3" xfId="6897"/>
    <cellStyle name="SAPBEXHLevel1 2 2 2 2 4 4" xfId="17292"/>
    <cellStyle name="SAPBEXHLevel1 2 2 2 2 4 5" xfId="27625"/>
    <cellStyle name="SAPBEXHLevel1 2 2 2 2 5" xfId="3186"/>
    <cellStyle name="SAPBEXHLevel1 2 2 2 2 5 2" xfId="12874"/>
    <cellStyle name="SAPBEXHLevel1 2 2 2 2 5 2 2" xfId="23269"/>
    <cellStyle name="SAPBEXHLevel1 2 2 2 2 5 2 3" xfId="33602"/>
    <cellStyle name="SAPBEXHLevel1 2 2 2 2 5 3" xfId="7682"/>
    <cellStyle name="SAPBEXHLevel1 2 2 2 2 5 4" xfId="18077"/>
    <cellStyle name="SAPBEXHLevel1 2 2 2 2 5 5" xfId="28410"/>
    <cellStyle name="SAPBEXHLevel1 2 2 2 2 6" xfId="3916"/>
    <cellStyle name="SAPBEXHLevel1 2 2 2 2 6 2" xfId="13604"/>
    <cellStyle name="SAPBEXHLevel1 2 2 2 2 6 2 2" xfId="23999"/>
    <cellStyle name="SAPBEXHLevel1 2 2 2 2 6 2 3" xfId="34332"/>
    <cellStyle name="SAPBEXHLevel1 2 2 2 2 6 3" xfId="8412"/>
    <cellStyle name="SAPBEXHLevel1 2 2 2 2 6 4" xfId="18807"/>
    <cellStyle name="SAPBEXHLevel1 2 2 2 2 6 5" xfId="29140"/>
    <cellStyle name="SAPBEXHLevel1 2 2 2 2 7" xfId="4527"/>
    <cellStyle name="SAPBEXHLevel1 2 2 2 2 7 2" xfId="14215"/>
    <cellStyle name="SAPBEXHLevel1 2 2 2 2 7 2 2" xfId="24610"/>
    <cellStyle name="SAPBEXHLevel1 2 2 2 2 7 2 3" xfId="34943"/>
    <cellStyle name="SAPBEXHLevel1 2 2 2 2 7 3" xfId="9023"/>
    <cellStyle name="SAPBEXHLevel1 2 2 2 2 7 4" xfId="19418"/>
    <cellStyle name="SAPBEXHLevel1 2 2 2 2 7 5" xfId="29751"/>
    <cellStyle name="SAPBEXHLevel1 2 2 2 2 8" xfId="5245"/>
    <cellStyle name="SAPBEXHLevel1 2 2 2 2 8 2" xfId="14933"/>
    <cellStyle name="SAPBEXHLevel1 2 2 2 2 8 2 2" xfId="25328"/>
    <cellStyle name="SAPBEXHLevel1 2 2 2 2 8 2 3" xfId="35661"/>
    <cellStyle name="SAPBEXHLevel1 2 2 2 2 8 3" xfId="9741"/>
    <cellStyle name="SAPBEXHLevel1 2 2 2 2 8 4" xfId="20136"/>
    <cellStyle name="SAPBEXHLevel1 2 2 2 2 8 5" xfId="30469"/>
    <cellStyle name="SAPBEXHLevel1 2 2 2 2 9" xfId="10563"/>
    <cellStyle name="SAPBEXHLevel1 2 2 2 2 9 2" xfId="20958"/>
    <cellStyle name="SAPBEXHLevel1 2 2 2 2 9 3" xfId="31291"/>
    <cellStyle name="SAPBEXHLevel1 2 2 2 3" xfId="963"/>
    <cellStyle name="SAPBEXHLevel1 2 2 2 3 10" xfId="26195"/>
    <cellStyle name="SAPBEXHLevel1 2 2 2 3 2" xfId="1949"/>
    <cellStyle name="SAPBEXHLevel1 2 2 2 3 2 2" xfId="11637"/>
    <cellStyle name="SAPBEXHLevel1 2 2 2 3 2 2 2" xfId="22032"/>
    <cellStyle name="SAPBEXHLevel1 2 2 2 3 2 2 3" xfId="32365"/>
    <cellStyle name="SAPBEXHLevel1 2 2 2 3 2 3" xfId="6445"/>
    <cellStyle name="SAPBEXHLevel1 2 2 2 3 2 4" xfId="16840"/>
    <cellStyle name="SAPBEXHLevel1 2 2 2 3 2 5" xfId="27173"/>
    <cellStyle name="SAPBEXHLevel1 2 2 2 3 3" xfId="2489"/>
    <cellStyle name="SAPBEXHLevel1 2 2 2 3 3 2" xfId="12177"/>
    <cellStyle name="SAPBEXHLevel1 2 2 2 3 3 2 2" xfId="22572"/>
    <cellStyle name="SAPBEXHLevel1 2 2 2 3 3 2 3" xfId="32905"/>
    <cellStyle name="SAPBEXHLevel1 2 2 2 3 3 3" xfId="6985"/>
    <cellStyle name="SAPBEXHLevel1 2 2 2 3 3 4" xfId="17380"/>
    <cellStyle name="SAPBEXHLevel1 2 2 2 3 3 5" xfId="27713"/>
    <cellStyle name="SAPBEXHLevel1 2 2 2 3 4" xfId="3274"/>
    <cellStyle name="SAPBEXHLevel1 2 2 2 3 4 2" xfId="12962"/>
    <cellStyle name="SAPBEXHLevel1 2 2 2 3 4 2 2" xfId="23357"/>
    <cellStyle name="SAPBEXHLevel1 2 2 2 3 4 2 3" xfId="33690"/>
    <cellStyle name="SAPBEXHLevel1 2 2 2 3 4 3" xfId="7770"/>
    <cellStyle name="SAPBEXHLevel1 2 2 2 3 4 4" xfId="18165"/>
    <cellStyle name="SAPBEXHLevel1 2 2 2 3 4 5" xfId="28498"/>
    <cellStyle name="SAPBEXHLevel1 2 2 2 3 5" xfId="4004"/>
    <cellStyle name="SAPBEXHLevel1 2 2 2 3 5 2" xfId="13692"/>
    <cellStyle name="SAPBEXHLevel1 2 2 2 3 5 2 2" xfId="24087"/>
    <cellStyle name="SAPBEXHLevel1 2 2 2 3 5 2 3" xfId="34420"/>
    <cellStyle name="SAPBEXHLevel1 2 2 2 3 5 3" xfId="8500"/>
    <cellStyle name="SAPBEXHLevel1 2 2 2 3 5 4" xfId="18895"/>
    <cellStyle name="SAPBEXHLevel1 2 2 2 3 5 5" xfId="29228"/>
    <cellStyle name="SAPBEXHLevel1 2 2 2 3 6" xfId="4615"/>
    <cellStyle name="SAPBEXHLevel1 2 2 2 3 6 2" xfId="14303"/>
    <cellStyle name="SAPBEXHLevel1 2 2 2 3 6 2 2" xfId="24698"/>
    <cellStyle name="SAPBEXHLevel1 2 2 2 3 6 2 3" xfId="35031"/>
    <cellStyle name="SAPBEXHLevel1 2 2 2 3 6 3" xfId="9111"/>
    <cellStyle name="SAPBEXHLevel1 2 2 2 3 6 4" xfId="19506"/>
    <cellStyle name="SAPBEXHLevel1 2 2 2 3 6 5" xfId="29839"/>
    <cellStyle name="SAPBEXHLevel1 2 2 2 3 7" xfId="5333"/>
    <cellStyle name="SAPBEXHLevel1 2 2 2 3 7 2" xfId="15021"/>
    <cellStyle name="SAPBEXHLevel1 2 2 2 3 7 2 2" xfId="25416"/>
    <cellStyle name="SAPBEXHLevel1 2 2 2 3 7 2 3" xfId="35749"/>
    <cellStyle name="SAPBEXHLevel1 2 2 2 3 7 3" xfId="9829"/>
    <cellStyle name="SAPBEXHLevel1 2 2 2 3 7 4" xfId="20224"/>
    <cellStyle name="SAPBEXHLevel1 2 2 2 3 7 5" xfId="30557"/>
    <cellStyle name="SAPBEXHLevel1 2 2 2 3 8" xfId="10651"/>
    <cellStyle name="SAPBEXHLevel1 2 2 2 3 8 2" xfId="21046"/>
    <cellStyle name="SAPBEXHLevel1 2 2 2 3 8 3" xfId="31379"/>
    <cellStyle name="SAPBEXHLevel1 2 2 2 3 9" xfId="15856"/>
    <cellStyle name="SAPBEXHLevel1 2 2 2 4" xfId="1637"/>
    <cellStyle name="SAPBEXHLevel1 2 2 2 4 2" xfId="11325"/>
    <cellStyle name="SAPBEXHLevel1 2 2 2 4 2 2" xfId="21720"/>
    <cellStyle name="SAPBEXHLevel1 2 2 2 4 2 3" xfId="32053"/>
    <cellStyle name="SAPBEXHLevel1 2 2 2 4 3" xfId="6133"/>
    <cellStyle name="SAPBEXHLevel1 2 2 2 4 4" xfId="16528"/>
    <cellStyle name="SAPBEXHLevel1 2 2 2 4 5" xfId="26861"/>
    <cellStyle name="SAPBEXHLevel1 2 2 2 5" xfId="1370"/>
    <cellStyle name="SAPBEXHLevel1 2 2 2 5 2" xfId="11058"/>
    <cellStyle name="SAPBEXHLevel1 2 2 2 5 2 2" xfId="21453"/>
    <cellStyle name="SAPBEXHLevel1 2 2 2 5 2 3" xfId="31786"/>
    <cellStyle name="SAPBEXHLevel1 2 2 2 5 3" xfId="5866"/>
    <cellStyle name="SAPBEXHLevel1 2 2 2 5 4" xfId="16261"/>
    <cellStyle name="SAPBEXHLevel1 2 2 2 5 5" xfId="26594"/>
    <cellStyle name="SAPBEXHLevel1 2 2 2 6" xfId="2940"/>
    <cellStyle name="SAPBEXHLevel1 2 2 2 6 2" xfId="12628"/>
    <cellStyle name="SAPBEXHLevel1 2 2 2 6 2 2" xfId="23023"/>
    <cellStyle name="SAPBEXHLevel1 2 2 2 6 2 3" xfId="33356"/>
    <cellStyle name="SAPBEXHLevel1 2 2 2 6 3" xfId="7436"/>
    <cellStyle name="SAPBEXHLevel1 2 2 2 6 4" xfId="17831"/>
    <cellStyle name="SAPBEXHLevel1 2 2 2 6 5" xfId="28164"/>
    <cellStyle name="SAPBEXHLevel1 2 2 2 7" xfId="3674"/>
    <cellStyle name="SAPBEXHLevel1 2 2 2 7 2" xfId="13362"/>
    <cellStyle name="SAPBEXHLevel1 2 2 2 7 2 2" xfId="23757"/>
    <cellStyle name="SAPBEXHLevel1 2 2 2 7 2 3" xfId="34090"/>
    <cellStyle name="SAPBEXHLevel1 2 2 2 7 3" xfId="8170"/>
    <cellStyle name="SAPBEXHLevel1 2 2 2 7 4" xfId="18565"/>
    <cellStyle name="SAPBEXHLevel1 2 2 2 7 5" xfId="28898"/>
    <cellStyle name="SAPBEXHLevel1 2 2 2 8" xfId="3376"/>
    <cellStyle name="SAPBEXHLevel1 2 2 2 8 2" xfId="13064"/>
    <cellStyle name="SAPBEXHLevel1 2 2 2 8 2 2" xfId="23459"/>
    <cellStyle name="SAPBEXHLevel1 2 2 2 8 2 3" xfId="33792"/>
    <cellStyle name="SAPBEXHLevel1 2 2 2 8 3" xfId="7872"/>
    <cellStyle name="SAPBEXHLevel1 2 2 2 8 4" xfId="18267"/>
    <cellStyle name="SAPBEXHLevel1 2 2 2 8 5" xfId="28600"/>
    <cellStyle name="SAPBEXHLevel1 2 2 2 9" xfId="4999"/>
    <cellStyle name="SAPBEXHLevel1 2 2 2 9 2" xfId="14687"/>
    <cellStyle name="SAPBEXHLevel1 2 2 2 9 2 2" xfId="25082"/>
    <cellStyle name="SAPBEXHLevel1 2 2 2 9 2 3" xfId="35415"/>
    <cellStyle name="SAPBEXHLevel1 2 2 2 9 3" xfId="9495"/>
    <cellStyle name="SAPBEXHLevel1 2 2 2 9 4" xfId="19890"/>
    <cellStyle name="SAPBEXHLevel1 2 2 2 9 5" xfId="30223"/>
    <cellStyle name="SAPBEXHLevel1 2 2 3" xfId="734"/>
    <cellStyle name="SAPBEXHLevel1 2 2 3 10" xfId="15628"/>
    <cellStyle name="SAPBEXHLevel1 2 2 3 11" xfId="25976"/>
    <cellStyle name="SAPBEXHLevel1 2 2 3 2" xfId="1151"/>
    <cellStyle name="SAPBEXHLevel1 2 2 3 2 10" xfId="26377"/>
    <cellStyle name="SAPBEXHLevel1 2 2 3 2 2" xfId="2057"/>
    <cellStyle name="SAPBEXHLevel1 2 2 3 2 2 2" xfId="11745"/>
    <cellStyle name="SAPBEXHLevel1 2 2 3 2 2 2 2" xfId="22140"/>
    <cellStyle name="SAPBEXHLevel1 2 2 3 2 2 2 3" xfId="32473"/>
    <cellStyle name="SAPBEXHLevel1 2 2 3 2 2 3" xfId="6553"/>
    <cellStyle name="SAPBEXHLevel1 2 2 3 2 2 4" xfId="16948"/>
    <cellStyle name="SAPBEXHLevel1 2 2 3 2 2 5" xfId="27281"/>
    <cellStyle name="SAPBEXHLevel1 2 2 3 2 3" xfId="2674"/>
    <cellStyle name="SAPBEXHLevel1 2 2 3 2 3 2" xfId="12362"/>
    <cellStyle name="SAPBEXHLevel1 2 2 3 2 3 2 2" xfId="22757"/>
    <cellStyle name="SAPBEXHLevel1 2 2 3 2 3 2 3" xfId="33090"/>
    <cellStyle name="SAPBEXHLevel1 2 2 3 2 3 3" xfId="7170"/>
    <cellStyle name="SAPBEXHLevel1 2 2 3 2 3 4" xfId="17565"/>
    <cellStyle name="SAPBEXHLevel1 2 2 3 2 3 5" xfId="27898"/>
    <cellStyle name="SAPBEXHLevel1 2 2 3 2 4" xfId="3462"/>
    <cellStyle name="SAPBEXHLevel1 2 2 3 2 4 2" xfId="13150"/>
    <cellStyle name="SAPBEXHLevel1 2 2 3 2 4 2 2" xfId="23545"/>
    <cellStyle name="SAPBEXHLevel1 2 2 3 2 4 2 3" xfId="33878"/>
    <cellStyle name="SAPBEXHLevel1 2 2 3 2 4 3" xfId="7958"/>
    <cellStyle name="SAPBEXHLevel1 2 2 3 2 4 4" xfId="18353"/>
    <cellStyle name="SAPBEXHLevel1 2 2 3 2 4 5" xfId="28686"/>
    <cellStyle name="SAPBEXHLevel1 2 2 3 2 5" xfId="4149"/>
    <cellStyle name="SAPBEXHLevel1 2 2 3 2 5 2" xfId="13837"/>
    <cellStyle name="SAPBEXHLevel1 2 2 3 2 5 2 2" xfId="24232"/>
    <cellStyle name="SAPBEXHLevel1 2 2 3 2 5 2 3" xfId="34565"/>
    <cellStyle name="SAPBEXHLevel1 2 2 3 2 5 3" xfId="8645"/>
    <cellStyle name="SAPBEXHLevel1 2 2 3 2 5 4" xfId="19040"/>
    <cellStyle name="SAPBEXHLevel1 2 2 3 2 5 5" xfId="29373"/>
    <cellStyle name="SAPBEXHLevel1 2 2 3 2 6" xfId="4793"/>
    <cellStyle name="SAPBEXHLevel1 2 2 3 2 6 2" xfId="14481"/>
    <cellStyle name="SAPBEXHLevel1 2 2 3 2 6 2 2" xfId="24876"/>
    <cellStyle name="SAPBEXHLevel1 2 2 3 2 6 2 3" xfId="35209"/>
    <cellStyle name="SAPBEXHLevel1 2 2 3 2 6 3" xfId="9289"/>
    <cellStyle name="SAPBEXHLevel1 2 2 3 2 6 4" xfId="19684"/>
    <cellStyle name="SAPBEXHLevel1 2 2 3 2 6 5" xfId="30017"/>
    <cellStyle name="SAPBEXHLevel1 2 2 3 2 7" xfId="5513"/>
    <cellStyle name="SAPBEXHLevel1 2 2 3 2 7 2" xfId="15201"/>
    <cellStyle name="SAPBEXHLevel1 2 2 3 2 7 2 2" xfId="25596"/>
    <cellStyle name="SAPBEXHLevel1 2 2 3 2 7 2 3" xfId="35929"/>
    <cellStyle name="SAPBEXHLevel1 2 2 3 2 7 3" xfId="10009"/>
    <cellStyle name="SAPBEXHLevel1 2 2 3 2 7 4" xfId="20404"/>
    <cellStyle name="SAPBEXHLevel1 2 2 3 2 7 5" xfId="30737"/>
    <cellStyle name="SAPBEXHLevel1 2 2 3 2 8" xfId="10839"/>
    <cellStyle name="SAPBEXHLevel1 2 2 3 2 8 2" xfId="21234"/>
    <cellStyle name="SAPBEXHLevel1 2 2 3 2 8 3" xfId="31567"/>
    <cellStyle name="SAPBEXHLevel1 2 2 3 2 9" xfId="16042"/>
    <cellStyle name="SAPBEXHLevel1 2 2 3 3" xfId="1731"/>
    <cellStyle name="SAPBEXHLevel1 2 2 3 3 2" xfId="11419"/>
    <cellStyle name="SAPBEXHLevel1 2 2 3 3 2 2" xfId="21814"/>
    <cellStyle name="SAPBEXHLevel1 2 2 3 3 2 3" xfId="32147"/>
    <cellStyle name="SAPBEXHLevel1 2 2 3 3 3" xfId="6227"/>
    <cellStyle name="SAPBEXHLevel1 2 2 3 3 4" xfId="16622"/>
    <cellStyle name="SAPBEXHLevel1 2 2 3 3 5" xfId="26955"/>
    <cellStyle name="SAPBEXHLevel1 2 2 3 4" xfId="2261"/>
    <cellStyle name="SAPBEXHLevel1 2 2 3 4 2" xfId="11949"/>
    <cellStyle name="SAPBEXHLevel1 2 2 3 4 2 2" xfId="22344"/>
    <cellStyle name="SAPBEXHLevel1 2 2 3 4 2 3" xfId="32677"/>
    <cellStyle name="SAPBEXHLevel1 2 2 3 4 3" xfId="6757"/>
    <cellStyle name="SAPBEXHLevel1 2 2 3 4 4" xfId="17152"/>
    <cellStyle name="SAPBEXHLevel1 2 2 3 4 5" xfId="27485"/>
    <cellStyle name="SAPBEXHLevel1 2 2 3 5" xfId="3045"/>
    <cellStyle name="SAPBEXHLevel1 2 2 3 5 2" xfId="12733"/>
    <cellStyle name="SAPBEXHLevel1 2 2 3 5 2 2" xfId="23128"/>
    <cellStyle name="SAPBEXHLevel1 2 2 3 5 2 3" xfId="33461"/>
    <cellStyle name="SAPBEXHLevel1 2 2 3 5 3" xfId="7541"/>
    <cellStyle name="SAPBEXHLevel1 2 2 3 5 4" xfId="17936"/>
    <cellStyle name="SAPBEXHLevel1 2 2 3 5 5" xfId="28269"/>
    <cellStyle name="SAPBEXHLevel1 2 2 3 6" xfId="3776"/>
    <cellStyle name="SAPBEXHLevel1 2 2 3 6 2" xfId="13464"/>
    <cellStyle name="SAPBEXHLevel1 2 2 3 6 2 2" xfId="23859"/>
    <cellStyle name="SAPBEXHLevel1 2 2 3 6 2 3" xfId="34192"/>
    <cellStyle name="SAPBEXHLevel1 2 2 3 6 3" xfId="8272"/>
    <cellStyle name="SAPBEXHLevel1 2 2 3 6 4" xfId="18667"/>
    <cellStyle name="SAPBEXHLevel1 2 2 3 6 5" xfId="29000"/>
    <cellStyle name="SAPBEXHLevel1 2 2 3 7" xfId="4387"/>
    <cellStyle name="SAPBEXHLevel1 2 2 3 7 2" xfId="14075"/>
    <cellStyle name="SAPBEXHLevel1 2 2 3 7 2 2" xfId="24470"/>
    <cellStyle name="SAPBEXHLevel1 2 2 3 7 2 3" xfId="34803"/>
    <cellStyle name="SAPBEXHLevel1 2 2 3 7 3" xfId="8883"/>
    <cellStyle name="SAPBEXHLevel1 2 2 3 7 4" xfId="19278"/>
    <cellStyle name="SAPBEXHLevel1 2 2 3 7 5" xfId="29611"/>
    <cellStyle name="SAPBEXHLevel1 2 2 3 8" xfId="5104"/>
    <cellStyle name="SAPBEXHLevel1 2 2 3 8 2" xfId="14792"/>
    <cellStyle name="SAPBEXHLevel1 2 2 3 8 2 2" xfId="25187"/>
    <cellStyle name="SAPBEXHLevel1 2 2 3 8 2 3" xfId="35520"/>
    <cellStyle name="SAPBEXHLevel1 2 2 3 8 3" xfId="9600"/>
    <cellStyle name="SAPBEXHLevel1 2 2 3 8 4" xfId="19995"/>
    <cellStyle name="SAPBEXHLevel1 2 2 3 8 5" xfId="30328"/>
    <cellStyle name="SAPBEXHLevel1 2 2 3 9" xfId="10422"/>
    <cellStyle name="SAPBEXHLevel1 2 2 3 9 2" xfId="20817"/>
    <cellStyle name="SAPBEXHLevel1 2 2 3 9 3" xfId="31150"/>
    <cellStyle name="SAPBEXHLevel1 2 2 4" xfId="810"/>
    <cellStyle name="SAPBEXHLevel1 2 2 4 10" xfId="15703"/>
    <cellStyle name="SAPBEXHLevel1 2 2 4 11" xfId="26048"/>
    <cellStyle name="SAPBEXHLevel1 2 2 4 2" xfId="1222"/>
    <cellStyle name="SAPBEXHLevel1 2 2 4 2 10" xfId="26448"/>
    <cellStyle name="SAPBEXHLevel1 2 2 4 2 2" xfId="2128"/>
    <cellStyle name="SAPBEXHLevel1 2 2 4 2 2 2" xfId="11816"/>
    <cellStyle name="SAPBEXHLevel1 2 2 4 2 2 2 2" xfId="22211"/>
    <cellStyle name="SAPBEXHLevel1 2 2 4 2 2 2 3" xfId="32544"/>
    <cellStyle name="SAPBEXHLevel1 2 2 4 2 2 3" xfId="6624"/>
    <cellStyle name="SAPBEXHLevel1 2 2 4 2 2 4" xfId="17019"/>
    <cellStyle name="SAPBEXHLevel1 2 2 4 2 2 5" xfId="27352"/>
    <cellStyle name="SAPBEXHLevel1 2 2 4 2 3" xfId="2745"/>
    <cellStyle name="SAPBEXHLevel1 2 2 4 2 3 2" xfId="12433"/>
    <cellStyle name="SAPBEXHLevel1 2 2 4 2 3 2 2" xfId="22828"/>
    <cellStyle name="SAPBEXHLevel1 2 2 4 2 3 2 3" xfId="33161"/>
    <cellStyle name="SAPBEXHLevel1 2 2 4 2 3 3" xfId="7241"/>
    <cellStyle name="SAPBEXHLevel1 2 2 4 2 3 4" xfId="17636"/>
    <cellStyle name="SAPBEXHLevel1 2 2 4 2 3 5" xfId="27969"/>
    <cellStyle name="SAPBEXHLevel1 2 2 4 2 4" xfId="3533"/>
    <cellStyle name="SAPBEXHLevel1 2 2 4 2 4 2" xfId="13221"/>
    <cellStyle name="SAPBEXHLevel1 2 2 4 2 4 2 2" xfId="23616"/>
    <cellStyle name="SAPBEXHLevel1 2 2 4 2 4 2 3" xfId="33949"/>
    <cellStyle name="SAPBEXHLevel1 2 2 4 2 4 3" xfId="8029"/>
    <cellStyle name="SAPBEXHLevel1 2 2 4 2 4 4" xfId="18424"/>
    <cellStyle name="SAPBEXHLevel1 2 2 4 2 4 5" xfId="28757"/>
    <cellStyle name="SAPBEXHLevel1 2 2 4 2 5" xfId="4220"/>
    <cellStyle name="SAPBEXHLevel1 2 2 4 2 5 2" xfId="13908"/>
    <cellStyle name="SAPBEXHLevel1 2 2 4 2 5 2 2" xfId="24303"/>
    <cellStyle name="SAPBEXHLevel1 2 2 4 2 5 2 3" xfId="34636"/>
    <cellStyle name="SAPBEXHLevel1 2 2 4 2 5 3" xfId="8716"/>
    <cellStyle name="SAPBEXHLevel1 2 2 4 2 5 4" xfId="19111"/>
    <cellStyle name="SAPBEXHLevel1 2 2 4 2 5 5" xfId="29444"/>
    <cellStyle name="SAPBEXHLevel1 2 2 4 2 6" xfId="4864"/>
    <cellStyle name="SAPBEXHLevel1 2 2 4 2 6 2" xfId="14552"/>
    <cellStyle name="SAPBEXHLevel1 2 2 4 2 6 2 2" xfId="24947"/>
    <cellStyle name="SAPBEXHLevel1 2 2 4 2 6 2 3" xfId="35280"/>
    <cellStyle name="SAPBEXHLevel1 2 2 4 2 6 3" xfId="9360"/>
    <cellStyle name="SAPBEXHLevel1 2 2 4 2 6 4" xfId="19755"/>
    <cellStyle name="SAPBEXHLevel1 2 2 4 2 6 5" xfId="30088"/>
    <cellStyle name="SAPBEXHLevel1 2 2 4 2 7" xfId="5584"/>
    <cellStyle name="SAPBEXHLevel1 2 2 4 2 7 2" xfId="15272"/>
    <cellStyle name="SAPBEXHLevel1 2 2 4 2 7 2 2" xfId="25667"/>
    <cellStyle name="SAPBEXHLevel1 2 2 4 2 7 2 3" xfId="36000"/>
    <cellStyle name="SAPBEXHLevel1 2 2 4 2 7 3" xfId="10080"/>
    <cellStyle name="SAPBEXHLevel1 2 2 4 2 7 4" xfId="20475"/>
    <cellStyle name="SAPBEXHLevel1 2 2 4 2 7 5" xfId="30808"/>
    <cellStyle name="SAPBEXHLevel1 2 2 4 2 8" xfId="10910"/>
    <cellStyle name="SAPBEXHLevel1 2 2 4 2 8 2" xfId="21305"/>
    <cellStyle name="SAPBEXHLevel1 2 2 4 2 8 3" xfId="31638"/>
    <cellStyle name="SAPBEXHLevel1 2 2 4 2 9" xfId="16113"/>
    <cellStyle name="SAPBEXHLevel1 2 2 4 3" xfId="1802"/>
    <cellStyle name="SAPBEXHLevel1 2 2 4 3 2" xfId="11490"/>
    <cellStyle name="SAPBEXHLevel1 2 2 4 3 2 2" xfId="21885"/>
    <cellStyle name="SAPBEXHLevel1 2 2 4 3 2 3" xfId="32218"/>
    <cellStyle name="SAPBEXHLevel1 2 2 4 3 3" xfId="6298"/>
    <cellStyle name="SAPBEXHLevel1 2 2 4 3 4" xfId="16693"/>
    <cellStyle name="SAPBEXHLevel1 2 2 4 3 5" xfId="27026"/>
    <cellStyle name="SAPBEXHLevel1 2 2 4 4" xfId="2336"/>
    <cellStyle name="SAPBEXHLevel1 2 2 4 4 2" xfId="12024"/>
    <cellStyle name="SAPBEXHLevel1 2 2 4 4 2 2" xfId="22419"/>
    <cellStyle name="SAPBEXHLevel1 2 2 4 4 2 3" xfId="32752"/>
    <cellStyle name="SAPBEXHLevel1 2 2 4 4 3" xfId="6832"/>
    <cellStyle name="SAPBEXHLevel1 2 2 4 4 4" xfId="17227"/>
    <cellStyle name="SAPBEXHLevel1 2 2 4 4 5" xfId="27560"/>
    <cellStyle name="SAPBEXHLevel1 2 2 4 5" xfId="3121"/>
    <cellStyle name="SAPBEXHLevel1 2 2 4 5 2" xfId="12809"/>
    <cellStyle name="SAPBEXHLevel1 2 2 4 5 2 2" xfId="23204"/>
    <cellStyle name="SAPBEXHLevel1 2 2 4 5 2 3" xfId="33537"/>
    <cellStyle name="SAPBEXHLevel1 2 2 4 5 3" xfId="7617"/>
    <cellStyle name="SAPBEXHLevel1 2 2 4 5 4" xfId="18012"/>
    <cellStyle name="SAPBEXHLevel1 2 2 4 5 5" xfId="28345"/>
    <cellStyle name="SAPBEXHLevel1 2 2 4 6" xfId="3851"/>
    <cellStyle name="SAPBEXHLevel1 2 2 4 6 2" xfId="13539"/>
    <cellStyle name="SAPBEXHLevel1 2 2 4 6 2 2" xfId="23934"/>
    <cellStyle name="SAPBEXHLevel1 2 2 4 6 2 3" xfId="34267"/>
    <cellStyle name="SAPBEXHLevel1 2 2 4 6 3" xfId="8347"/>
    <cellStyle name="SAPBEXHLevel1 2 2 4 6 4" xfId="18742"/>
    <cellStyle name="SAPBEXHLevel1 2 2 4 6 5" xfId="29075"/>
    <cellStyle name="SAPBEXHLevel1 2 2 4 7" xfId="4462"/>
    <cellStyle name="SAPBEXHLevel1 2 2 4 7 2" xfId="14150"/>
    <cellStyle name="SAPBEXHLevel1 2 2 4 7 2 2" xfId="24545"/>
    <cellStyle name="SAPBEXHLevel1 2 2 4 7 2 3" xfId="34878"/>
    <cellStyle name="SAPBEXHLevel1 2 2 4 7 3" xfId="8958"/>
    <cellStyle name="SAPBEXHLevel1 2 2 4 7 4" xfId="19353"/>
    <cellStyle name="SAPBEXHLevel1 2 2 4 7 5" xfId="29686"/>
    <cellStyle name="SAPBEXHLevel1 2 2 4 8" xfId="5180"/>
    <cellStyle name="SAPBEXHLevel1 2 2 4 8 2" xfId="14868"/>
    <cellStyle name="SAPBEXHLevel1 2 2 4 8 2 2" xfId="25263"/>
    <cellStyle name="SAPBEXHLevel1 2 2 4 8 2 3" xfId="35596"/>
    <cellStyle name="SAPBEXHLevel1 2 2 4 8 3" xfId="9676"/>
    <cellStyle name="SAPBEXHLevel1 2 2 4 8 4" xfId="20071"/>
    <cellStyle name="SAPBEXHLevel1 2 2 4 8 5" xfId="30404"/>
    <cellStyle name="SAPBEXHLevel1 2 2 4 9" xfId="10498"/>
    <cellStyle name="SAPBEXHLevel1 2 2 4 9 2" xfId="20893"/>
    <cellStyle name="SAPBEXHLevel1 2 2 4 9 3" xfId="31226"/>
    <cellStyle name="SAPBEXHLevel1 2 2 5" xfId="1002"/>
    <cellStyle name="SAPBEXHLevel1 2 2 5 2" xfId="2528"/>
    <cellStyle name="SAPBEXHLevel1 2 2 5 2 2" xfId="12216"/>
    <cellStyle name="SAPBEXHLevel1 2 2 5 2 2 2" xfId="22611"/>
    <cellStyle name="SAPBEXHLevel1 2 2 5 2 2 3" xfId="32944"/>
    <cellStyle name="SAPBEXHLevel1 2 2 5 2 3" xfId="7024"/>
    <cellStyle name="SAPBEXHLevel1 2 2 5 2 4" xfId="17419"/>
    <cellStyle name="SAPBEXHLevel1 2 2 5 2 5" xfId="27752"/>
    <cellStyle name="SAPBEXHLevel1 2 2 5 3" xfId="3313"/>
    <cellStyle name="SAPBEXHLevel1 2 2 5 3 2" xfId="13001"/>
    <cellStyle name="SAPBEXHLevel1 2 2 5 3 2 2" xfId="23396"/>
    <cellStyle name="SAPBEXHLevel1 2 2 5 3 2 3" xfId="33729"/>
    <cellStyle name="SAPBEXHLevel1 2 2 5 3 3" xfId="7809"/>
    <cellStyle name="SAPBEXHLevel1 2 2 5 3 4" xfId="18204"/>
    <cellStyle name="SAPBEXHLevel1 2 2 5 3 5" xfId="28537"/>
    <cellStyle name="SAPBEXHLevel1 2 2 5 4" xfId="4654"/>
    <cellStyle name="SAPBEXHLevel1 2 2 5 4 2" xfId="14342"/>
    <cellStyle name="SAPBEXHLevel1 2 2 5 4 2 2" xfId="24737"/>
    <cellStyle name="SAPBEXHLevel1 2 2 5 4 2 3" xfId="35070"/>
    <cellStyle name="SAPBEXHLevel1 2 2 5 4 3" xfId="9150"/>
    <cellStyle name="SAPBEXHLevel1 2 2 5 4 4" xfId="19545"/>
    <cellStyle name="SAPBEXHLevel1 2 2 5 4 5" xfId="29878"/>
    <cellStyle name="SAPBEXHLevel1 2 2 5 5" xfId="5372"/>
    <cellStyle name="SAPBEXHLevel1 2 2 5 5 2" xfId="15060"/>
    <cellStyle name="SAPBEXHLevel1 2 2 5 5 2 2" xfId="25455"/>
    <cellStyle name="SAPBEXHLevel1 2 2 5 5 2 3" xfId="35788"/>
    <cellStyle name="SAPBEXHLevel1 2 2 5 5 3" xfId="9868"/>
    <cellStyle name="SAPBEXHLevel1 2 2 5 5 4" xfId="20263"/>
    <cellStyle name="SAPBEXHLevel1 2 2 5 5 5" xfId="30596"/>
    <cellStyle name="SAPBEXHLevel1 2 2 5 6" xfId="10690"/>
    <cellStyle name="SAPBEXHLevel1 2 2 5 6 2" xfId="21085"/>
    <cellStyle name="SAPBEXHLevel1 2 2 5 6 3" xfId="31418"/>
    <cellStyle name="SAPBEXHLevel1 2 2 5 7" xfId="5740"/>
    <cellStyle name="SAPBEXHLevel1 2 2 5 8" xfId="15895"/>
    <cellStyle name="SAPBEXHLevel1 2 2 5 9" xfId="26234"/>
    <cellStyle name="SAPBEXHLevel1 2 2 6" xfId="1452"/>
    <cellStyle name="SAPBEXHLevel1 2 2 6 2" xfId="11140"/>
    <cellStyle name="SAPBEXHLevel1 2 2 6 2 2" xfId="21535"/>
    <cellStyle name="SAPBEXHLevel1 2 2 6 2 3" xfId="31868"/>
    <cellStyle name="SAPBEXHLevel1 2 2 6 3" xfId="5948"/>
    <cellStyle name="SAPBEXHLevel1 2 2 6 4" xfId="16343"/>
    <cellStyle name="SAPBEXHLevel1 2 2 6 5" xfId="26676"/>
    <cellStyle name="SAPBEXHLevel1 2 2 7" xfId="4031"/>
    <cellStyle name="SAPBEXHLevel1 2 2 7 2" xfId="13719"/>
    <cellStyle name="SAPBEXHLevel1 2 2 7 2 2" xfId="24114"/>
    <cellStyle name="SAPBEXHLevel1 2 2 7 2 3" xfId="34447"/>
    <cellStyle name="SAPBEXHLevel1 2 2 7 3" xfId="8527"/>
    <cellStyle name="SAPBEXHLevel1 2 2 7 4" xfId="18922"/>
    <cellStyle name="SAPBEXHLevel1 2 2 7 5" xfId="29255"/>
    <cellStyle name="SAPBEXHLevel1 2 2 8" xfId="10235"/>
    <cellStyle name="SAPBEXHLevel1 2 2 8 2" xfId="20630"/>
    <cellStyle name="SAPBEXHLevel1 2 2 8 3" xfId="30963"/>
    <cellStyle name="SAPBEXHLevel1 2 2 9" xfId="15448"/>
    <cellStyle name="SAPBEXHLevel1 2 3" xfId="590"/>
    <cellStyle name="SAPBEXHLevel1 2 3 10" xfId="10278"/>
    <cellStyle name="SAPBEXHLevel1 2 3 10 2" xfId="20673"/>
    <cellStyle name="SAPBEXHLevel1 2 3 10 3" xfId="31006"/>
    <cellStyle name="SAPBEXHLevel1 2 3 11" xfId="15487"/>
    <cellStyle name="SAPBEXHLevel1 2 3 12" xfId="25838"/>
    <cellStyle name="SAPBEXHLevel1 2 3 2" xfId="836"/>
    <cellStyle name="SAPBEXHLevel1 2 3 2 10" xfId="15729"/>
    <cellStyle name="SAPBEXHLevel1 2 3 2 11" xfId="26072"/>
    <cellStyle name="SAPBEXHLevel1 2 3 2 2" xfId="1248"/>
    <cellStyle name="SAPBEXHLevel1 2 3 2 2 10" xfId="26472"/>
    <cellStyle name="SAPBEXHLevel1 2 3 2 2 2" xfId="2152"/>
    <cellStyle name="SAPBEXHLevel1 2 3 2 2 2 2" xfId="11840"/>
    <cellStyle name="SAPBEXHLevel1 2 3 2 2 2 2 2" xfId="22235"/>
    <cellStyle name="SAPBEXHLevel1 2 3 2 2 2 2 3" xfId="32568"/>
    <cellStyle name="SAPBEXHLevel1 2 3 2 2 2 3" xfId="6648"/>
    <cellStyle name="SAPBEXHLevel1 2 3 2 2 2 4" xfId="17043"/>
    <cellStyle name="SAPBEXHLevel1 2 3 2 2 2 5" xfId="27376"/>
    <cellStyle name="SAPBEXHLevel1 2 3 2 2 3" xfId="2771"/>
    <cellStyle name="SAPBEXHLevel1 2 3 2 2 3 2" xfId="12459"/>
    <cellStyle name="SAPBEXHLevel1 2 3 2 2 3 2 2" xfId="22854"/>
    <cellStyle name="SAPBEXHLevel1 2 3 2 2 3 2 3" xfId="33187"/>
    <cellStyle name="SAPBEXHLevel1 2 3 2 2 3 3" xfId="7267"/>
    <cellStyle name="SAPBEXHLevel1 2 3 2 2 3 4" xfId="17662"/>
    <cellStyle name="SAPBEXHLevel1 2 3 2 2 3 5" xfId="27995"/>
    <cellStyle name="SAPBEXHLevel1 2 3 2 2 4" xfId="3559"/>
    <cellStyle name="SAPBEXHLevel1 2 3 2 2 4 2" xfId="13247"/>
    <cellStyle name="SAPBEXHLevel1 2 3 2 2 4 2 2" xfId="23642"/>
    <cellStyle name="SAPBEXHLevel1 2 3 2 2 4 2 3" xfId="33975"/>
    <cellStyle name="SAPBEXHLevel1 2 3 2 2 4 3" xfId="8055"/>
    <cellStyle name="SAPBEXHLevel1 2 3 2 2 4 4" xfId="18450"/>
    <cellStyle name="SAPBEXHLevel1 2 3 2 2 4 5" xfId="28783"/>
    <cellStyle name="SAPBEXHLevel1 2 3 2 2 5" xfId="4246"/>
    <cellStyle name="SAPBEXHLevel1 2 3 2 2 5 2" xfId="13934"/>
    <cellStyle name="SAPBEXHLevel1 2 3 2 2 5 2 2" xfId="24329"/>
    <cellStyle name="SAPBEXHLevel1 2 3 2 2 5 2 3" xfId="34662"/>
    <cellStyle name="SAPBEXHLevel1 2 3 2 2 5 3" xfId="8742"/>
    <cellStyle name="SAPBEXHLevel1 2 3 2 2 5 4" xfId="19137"/>
    <cellStyle name="SAPBEXHLevel1 2 3 2 2 5 5" xfId="29470"/>
    <cellStyle name="SAPBEXHLevel1 2 3 2 2 6" xfId="4890"/>
    <cellStyle name="SAPBEXHLevel1 2 3 2 2 6 2" xfId="14578"/>
    <cellStyle name="SAPBEXHLevel1 2 3 2 2 6 2 2" xfId="24973"/>
    <cellStyle name="SAPBEXHLevel1 2 3 2 2 6 2 3" xfId="35306"/>
    <cellStyle name="SAPBEXHLevel1 2 3 2 2 6 3" xfId="9386"/>
    <cellStyle name="SAPBEXHLevel1 2 3 2 2 6 4" xfId="19781"/>
    <cellStyle name="SAPBEXHLevel1 2 3 2 2 6 5" xfId="30114"/>
    <cellStyle name="SAPBEXHLevel1 2 3 2 2 7" xfId="5610"/>
    <cellStyle name="SAPBEXHLevel1 2 3 2 2 7 2" xfId="15298"/>
    <cellStyle name="SAPBEXHLevel1 2 3 2 2 7 2 2" xfId="25693"/>
    <cellStyle name="SAPBEXHLevel1 2 3 2 2 7 2 3" xfId="36026"/>
    <cellStyle name="SAPBEXHLevel1 2 3 2 2 7 3" xfId="10106"/>
    <cellStyle name="SAPBEXHLevel1 2 3 2 2 7 4" xfId="20501"/>
    <cellStyle name="SAPBEXHLevel1 2 3 2 2 7 5" xfId="30834"/>
    <cellStyle name="SAPBEXHLevel1 2 3 2 2 8" xfId="10936"/>
    <cellStyle name="SAPBEXHLevel1 2 3 2 2 8 2" xfId="21331"/>
    <cellStyle name="SAPBEXHLevel1 2 3 2 2 8 3" xfId="31664"/>
    <cellStyle name="SAPBEXHLevel1 2 3 2 2 9" xfId="16139"/>
    <cellStyle name="SAPBEXHLevel1 2 3 2 3" xfId="1826"/>
    <cellStyle name="SAPBEXHLevel1 2 3 2 3 2" xfId="11514"/>
    <cellStyle name="SAPBEXHLevel1 2 3 2 3 2 2" xfId="21909"/>
    <cellStyle name="SAPBEXHLevel1 2 3 2 3 2 3" xfId="32242"/>
    <cellStyle name="SAPBEXHLevel1 2 3 2 3 3" xfId="6322"/>
    <cellStyle name="SAPBEXHLevel1 2 3 2 3 4" xfId="16717"/>
    <cellStyle name="SAPBEXHLevel1 2 3 2 3 5" xfId="27050"/>
    <cellStyle name="SAPBEXHLevel1 2 3 2 4" xfId="2362"/>
    <cellStyle name="SAPBEXHLevel1 2 3 2 4 2" xfId="12050"/>
    <cellStyle name="SAPBEXHLevel1 2 3 2 4 2 2" xfId="22445"/>
    <cellStyle name="SAPBEXHLevel1 2 3 2 4 2 3" xfId="32778"/>
    <cellStyle name="SAPBEXHLevel1 2 3 2 4 3" xfId="6858"/>
    <cellStyle name="SAPBEXHLevel1 2 3 2 4 4" xfId="17253"/>
    <cellStyle name="SAPBEXHLevel1 2 3 2 4 5" xfId="27586"/>
    <cellStyle name="SAPBEXHLevel1 2 3 2 5" xfId="3147"/>
    <cellStyle name="SAPBEXHLevel1 2 3 2 5 2" xfId="12835"/>
    <cellStyle name="SAPBEXHLevel1 2 3 2 5 2 2" xfId="23230"/>
    <cellStyle name="SAPBEXHLevel1 2 3 2 5 2 3" xfId="33563"/>
    <cellStyle name="SAPBEXHLevel1 2 3 2 5 3" xfId="7643"/>
    <cellStyle name="SAPBEXHLevel1 2 3 2 5 4" xfId="18038"/>
    <cellStyle name="SAPBEXHLevel1 2 3 2 5 5" xfId="28371"/>
    <cellStyle name="SAPBEXHLevel1 2 3 2 6" xfId="3877"/>
    <cellStyle name="SAPBEXHLevel1 2 3 2 6 2" xfId="13565"/>
    <cellStyle name="SAPBEXHLevel1 2 3 2 6 2 2" xfId="23960"/>
    <cellStyle name="SAPBEXHLevel1 2 3 2 6 2 3" xfId="34293"/>
    <cellStyle name="SAPBEXHLevel1 2 3 2 6 3" xfId="8373"/>
    <cellStyle name="SAPBEXHLevel1 2 3 2 6 4" xfId="18768"/>
    <cellStyle name="SAPBEXHLevel1 2 3 2 6 5" xfId="29101"/>
    <cellStyle name="SAPBEXHLevel1 2 3 2 7" xfId="4488"/>
    <cellStyle name="SAPBEXHLevel1 2 3 2 7 2" xfId="14176"/>
    <cellStyle name="SAPBEXHLevel1 2 3 2 7 2 2" xfId="24571"/>
    <cellStyle name="SAPBEXHLevel1 2 3 2 7 2 3" xfId="34904"/>
    <cellStyle name="SAPBEXHLevel1 2 3 2 7 3" xfId="8984"/>
    <cellStyle name="SAPBEXHLevel1 2 3 2 7 4" xfId="19379"/>
    <cellStyle name="SAPBEXHLevel1 2 3 2 7 5" xfId="29712"/>
    <cellStyle name="SAPBEXHLevel1 2 3 2 8" xfId="5206"/>
    <cellStyle name="SAPBEXHLevel1 2 3 2 8 2" xfId="14894"/>
    <cellStyle name="SAPBEXHLevel1 2 3 2 8 2 2" xfId="25289"/>
    <cellStyle name="SAPBEXHLevel1 2 3 2 8 2 3" xfId="35622"/>
    <cellStyle name="SAPBEXHLevel1 2 3 2 8 3" xfId="9702"/>
    <cellStyle name="SAPBEXHLevel1 2 3 2 8 4" xfId="20097"/>
    <cellStyle name="SAPBEXHLevel1 2 3 2 8 5" xfId="30430"/>
    <cellStyle name="SAPBEXHLevel1 2 3 2 9" xfId="10524"/>
    <cellStyle name="SAPBEXHLevel1 2 3 2 9 2" xfId="20919"/>
    <cellStyle name="SAPBEXHLevel1 2 3 2 9 3" xfId="31252"/>
    <cellStyle name="SAPBEXHLevel1 2 3 3" xfId="924"/>
    <cellStyle name="SAPBEXHLevel1 2 3 3 10" xfId="26156"/>
    <cellStyle name="SAPBEXHLevel1 2 3 3 2" xfId="1910"/>
    <cellStyle name="SAPBEXHLevel1 2 3 3 2 2" xfId="11598"/>
    <cellStyle name="SAPBEXHLevel1 2 3 3 2 2 2" xfId="21993"/>
    <cellStyle name="SAPBEXHLevel1 2 3 3 2 2 3" xfId="32326"/>
    <cellStyle name="SAPBEXHLevel1 2 3 3 2 3" xfId="6406"/>
    <cellStyle name="SAPBEXHLevel1 2 3 3 2 4" xfId="16801"/>
    <cellStyle name="SAPBEXHLevel1 2 3 3 2 5" xfId="27134"/>
    <cellStyle name="SAPBEXHLevel1 2 3 3 3" xfId="2450"/>
    <cellStyle name="SAPBEXHLevel1 2 3 3 3 2" xfId="12138"/>
    <cellStyle name="SAPBEXHLevel1 2 3 3 3 2 2" xfId="22533"/>
    <cellStyle name="SAPBEXHLevel1 2 3 3 3 2 3" xfId="32866"/>
    <cellStyle name="SAPBEXHLevel1 2 3 3 3 3" xfId="6946"/>
    <cellStyle name="SAPBEXHLevel1 2 3 3 3 4" xfId="17341"/>
    <cellStyle name="SAPBEXHLevel1 2 3 3 3 5" xfId="27674"/>
    <cellStyle name="SAPBEXHLevel1 2 3 3 4" xfId="3235"/>
    <cellStyle name="SAPBEXHLevel1 2 3 3 4 2" xfId="12923"/>
    <cellStyle name="SAPBEXHLevel1 2 3 3 4 2 2" xfId="23318"/>
    <cellStyle name="SAPBEXHLevel1 2 3 3 4 2 3" xfId="33651"/>
    <cellStyle name="SAPBEXHLevel1 2 3 3 4 3" xfId="7731"/>
    <cellStyle name="SAPBEXHLevel1 2 3 3 4 4" xfId="18126"/>
    <cellStyle name="SAPBEXHLevel1 2 3 3 4 5" xfId="28459"/>
    <cellStyle name="SAPBEXHLevel1 2 3 3 5" xfId="3965"/>
    <cellStyle name="SAPBEXHLevel1 2 3 3 5 2" xfId="13653"/>
    <cellStyle name="SAPBEXHLevel1 2 3 3 5 2 2" xfId="24048"/>
    <cellStyle name="SAPBEXHLevel1 2 3 3 5 2 3" xfId="34381"/>
    <cellStyle name="SAPBEXHLevel1 2 3 3 5 3" xfId="8461"/>
    <cellStyle name="SAPBEXHLevel1 2 3 3 5 4" xfId="18856"/>
    <cellStyle name="SAPBEXHLevel1 2 3 3 5 5" xfId="29189"/>
    <cellStyle name="SAPBEXHLevel1 2 3 3 6" xfId="4576"/>
    <cellStyle name="SAPBEXHLevel1 2 3 3 6 2" xfId="14264"/>
    <cellStyle name="SAPBEXHLevel1 2 3 3 6 2 2" xfId="24659"/>
    <cellStyle name="SAPBEXHLevel1 2 3 3 6 2 3" xfId="34992"/>
    <cellStyle name="SAPBEXHLevel1 2 3 3 6 3" xfId="9072"/>
    <cellStyle name="SAPBEXHLevel1 2 3 3 6 4" xfId="19467"/>
    <cellStyle name="SAPBEXHLevel1 2 3 3 6 5" xfId="29800"/>
    <cellStyle name="SAPBEXHLevel1 2 3 3 7" xfId="5294"/>
    <cellStyle name="SAPBEXHLevel1 2 3 3 7 2" xfId="14982"/>
    <cellStyle name="SAPBEXHLevel1 2 3 3 7 2 2" xfId="25377"/>
    <cellStyle name="SAPBEXHLevel1 2 3 3 7 2 3" xfId="35710"/>
    <cellStyle name="SAPBEXHLevel1 2 3 3 7 3" xfId="9790"/>
    <cellStyle name="SAPBEXHLevel1 2 3 3 7 4" xfId="20185"/>
    <cellStyle name="SAPBEXHLevel1 2 3 3 7 5" xfId="30518"/>
    <cellStyle name="SAPBEXHLevel1 2 3 3 8" xfId="10612"/>
    <cellStyle name="SAPBEXHLevel1 2 3 3 8 2" xfId="21007"/>
    <cellStyle name="SAPBEXHLevel1 2 3 3 8 3" xfId="31340"/>
    <cellStyle name="SAPBEXHLevel1 2 3 3 9" xfId="15817"/>
    <cellStyle name="SAPBEXHLevel1 2 3 4" xfId="1598"/>
    <cellStyle name="SAPBEXHLevel1 2 3 4 2" xfId="11286"/>
    <cellStyle name="SAPBEXHLevel1 2 3 4 2 2" xfId="21681"/>
    <cellStyle name="SAPBEXHLevel1 2 3 4 2 3" xfId="32014"/>
    <cellStyle name="SAPBEXHLevel1 2 3 4 3" xfId="6094"/>
    <cellStyle name="SAPBEXHLevel1 2 3 4 4" xfId="16489"/>
    <cellStyle name="SAPBEXHLevel1 2 3 4 5" xfId="26822"/>
    <cellStyle name="SAPBEXHLevel1 2 3 5" xfId="1409"/>
    <cellStyle name="SAPBEXHLevel1 2 3 5 2" xfId="11097"/>
    <cellStyle name="SAPBEXHLevel1 2 3 5 2 2" xfId="21492"/>
    <cellStyle name="SAPBEXHLevel1 2 3 5 2 3" xfId="31825"/>
    <cellStyle name="SAPBEXHLevel1 2 3 5 3" xfId="5905"/>
    <cellStyle name="SAPBEXHLevel1 2 3 5 4" xfId="16300"/>
    <cellStyle name="SAPBEXHLevel1 2 3 5 5" xfId="26633"/>
    <cellStyle name="SAPBEXHLevel1 2 3 6" xfId="2901"/>
    <cellStyle name="SAPBEXHLevel1 2 3 6 2" xfId="12589"/>
    <cellStyle name="SAPBEXHLevel1 2 3 6 2 2" xfId="22984"/>
    <cellStyle name="SAPBEXHLevel1 2 3 6 2 3" xfId="33317"/>
    <cellStyle name="SAPBEXHLevel1 2 3 6 3" xfId="7397"/>
    <cellStyle name="SAPBEXHLevel1 2 3 6 4" xfId="17792"/>
    <cellStyle name="SAPBEXHLevel1 2 3 6 5" xfId="28125"/>
    <cellStyle name="SAPBEXHLevel1 2 3 7" xfId="3635"/>
    <cellStyle name="SAPBEXHLevel1 2 3 7 2" xfId="13323"/>
    <cellStyle name="SAPBEXHLevel1 2 3 7 2 2" xfId="23718"/>
    <cellStyle name="SAPBEXHLevel1 2 3 7 2 3" xfId="34051"/>
    <cellStyle name="SAPBEXHLevel1 2 3 7 3" xfId="8131"/>
    <cellStyle name="SAPBEXHLevel1 2 3 7 4" xfId="18526"/>
    <cellStyle name="SAPBEXHLevel1 2 3 7 5" xfId="28859"/>
    <cellStyle name="SAPBEXHLevel1 2 3 8" xfId="1979"/>
    <cellStyle name="SAPBEXHLevel1 2 3 8 2" xfId="11667"/>
    <cellStyle name="SAPBEXHLevel1 2 3 8 2 2" xfId="22062"/>
    <cellStyle name="SAPBEXHLevel1 2 3 8 2 3" xfId="32395"/>
    <cellStyle name="SAPBEXHLevel1 2 3 8 3" xfId="6475"/>
    <cellStyle name="SAPBEXHLevel1 2 3 8 4" xfId="16870"/>
    <cellStyle name="SAPBEXHLevel1 2 3 8 5" xfId="27203"/>
    <cellStyle name="SAPBEXHLevel1 2 3 9" xfId="4960"/>
    <cellStyle name="SAPBEXHLevel1 2 3 9 2" xfId="14648"/>
    <cellStyle name="SAPBEXHLevel1 2 3 9 2 2" xfId="25043"/>
    <cellStyle name="SAPBEXHLevel1 2 3 9 2 3" xfId="35376"/>
    <cellStyle name="SAPBEXHLevel1 2 3 9 3" xfId="9456"/>
    <cellStyle name="SAPBEXHLevel1 2 3 9 4" xfId="19851"/>
    <cellStyle name="SAPBEXHLevel1 2 3 9 5" xfId="30184"/>
    <cellStyle name="SAPBEXHLevel1 2 4" xfId="686"/>
    <cellStyle name="SAPBEXHLevel1 2 4 10" xfId="15581"/>
    <cellStyle name="SAPBEXHLevel1 2 4 11" xfId="25928"/>
    <cellStyle name="SAPBEXHLevel1 2 4 2" xfId="1103"/>
    <cellStyle name="SAPBEXHLevel1 2 4 2 10" xfId="26329"/>
    <cellStyle name="SAPBEXHLevel1 2 4 2 2" xfId="2010"/>
    <cellStyle name="SAPBEXHLevel1 2 4 2 2 2" xfId="11698"/>
    <cellStyle name="SAPBEXHLevel1 2 4 2 2 2 2" xfId="22093"/>
    <cellStyle name="SAPBEXHLevel1 2 4 2 2 2 3" xfId="32426"/>
    <cellStyle name="SAPBEXHLevel1 2 4 2 2 3" xfId="6506"/>
    <cellStyle name="SAPBEXHLevel1 2 4 2 2 4" xfId="16901"/>
    <cellStyle name="SAPBEXHLevel1 2 4 2 2 5" xfId="27234"/>
    <cellStyle name="SAPBEXHLevel1 2 4 2 3" xfId="2627"/>
    <cellStyle name="SAPBEXHLevel1 2 4 2 3 2" xfId="12315"/>
    <cellStyle name="SAPBEXHLevel1 2 4 2 3 2 2" xfId="22710"/>
    <cellStyle name="SAPBEXHLevel1 2 4 2 3 2 3" xfId="33043"/>
    <cellStyle name="SAPBEXHLevel1 2 4 2 3 3" xfId="7123"/>
    <cellStyle name="SAPBEXHLevel1 2 4 2 3 4" xfId="17518"/>
    <cellStyle name="SAPBEXHLevel1 2 4 2 3 5" xfId="27851"/>
    <cellStyle name="SAPBEXHLevel1 2 4 2 4" xfId="3414"/>
    <cellStyle name="SAPBEXHLevel1 2 4 2 4 2" xfId="13102"/>
    <cellStyle name="SAPBEXHLevel1 2 4 2 4 2 2" xfId="23497"/>
    <cellStyle name="SAPBEXHLevel1 2 4 2 4 2 3" xfId="33830"/>
    <cellStyle name="SAPBEXHLevel1 2 4 2 4 3" xfId="7910"/>
    <cellStyle name="SAPBEXHLevel1 2 4 2 4 4" xfId="18305"/>
    <cellStyle name="SAPBEXHLevel1 2 4 2 4 5" xfId="28638"/>
    <cellStyle name="SAPBEXHLevel1 2 4 2 5" xfId="4102"/>
    <cellStyle name="SAPBEXHLevel1 2 4 2 5 2" xfId="13790"/>
    <cellStyle name="SAPBEXHLevel1 2 4 2 5 2 2" xfId="24185"/>
    <cellStyle name="SAPBEXHLevel1 2 4 2 5 2 3" xfId="34518"/>
    <cellStyle name="SAPBEXHLevel1 2 4 2 5 3" xfId="8598"/>
    <cellStyle name="SAPBEXHLevel1 2 4 2 5 4" xfId="18993"/>
    <cellStyle name="SAPBEXHLevel1 2 4 2 5 5" xfId="29326"/>
    <cellStyle name="SAPBEXHLevel1 2 4 2 6" xfId="4746"/>
    <cellStyle name="SAPBEXHLevel1 2 4 2 6 2" xfId="14434"/>
    <cellStyle name="SAPBEXHLevel1 2 4 2 6 2 2" xfId="24829"/>
    <cellStyle name="SAPBEXHLevel1 2 4 2 6 2 3" xfId="35162"/>
    <cellStyle name="SAPBEXHLevel1 2 4 2 6 3" xfId="9242"/>
    <cellStyle name="SAPBEXHLevel1 2 4 2 6 4" xfId="19637"/>
    <cellStyle name="SAPBEXHLevel1 2 4 2 6 5" xfId="29970"/>
    <cellStyle name="SAPBEXHLevel1 2 4 2 7" xfId="5465"/>
    <cellStyle name="SAPBEXHLevel1 2 4 2 7 2" xfId="15153"/>
    <cellStyle name="SAPBEXHLevel1 2 4 2 7 2 2" xfId="25548"/>
    <cellStyle name="SAPBEXHLevel1 2 4 2 7 2 3" xfId="35881"/>
    <cellStyle name="SAPBEXHLevel1 2 4 2 7 3" xfId="9961"/>
    <cellStyle name="SAPBEXHLevel1 2 4 2 7 4" xfId="20356"/>
    <cellStyle name="SAPBEXHLevel1 2 4 2 7 5" xfId="30689"/>
    <cellStyle name="SAPBEXHLevel1 2 4 2 8" xfId="10791"/>
    <cellStyle name="SAPBEXHLevel1 2 4 2 8 2" xfId="21186"/>
    <cellStyle name="SAPBEXHLevel1 2 4 2 8 3" xfId="31519"/>
    <cellStyle name="SAPBEXHLevel1 2 4 2 9" xfId="15995"/>
    <cellStyle name="SAPBEXHLevel1 2 4 3" xfId="1684"/>
    <cellStyle name="SAPBEXHLevel1 2 4 3 2" xfId="11372"/>
    <cellStyle name="SAPBEXHLevel1 2 4 3 2 2" xfId="21767"/>
    <cellStyle name="SAPBEXHLevel1 2 4 3 2 3" xfId="32100"/>
    <cellStyle name="SAPBEXHLevel1 2 4 3 3" xfId="6180"/>
    <cellStyle name="SAPBEXHLevel1 2 4 3 4" xfId="16575"/>
    <cellStyle name="SAPBEXHLevel1 2 4 3 5" xfId="26908"/>
    <cellStyle name="SAPBEXHLevel1 2 4 4" xfId="1315"/>
    <cellStyle name="SAPBEXHLevel1 2 4 4 2" xfId="11003"/>
    <cellStyle name="SAPBEXHLevel1 2 4 4 2 2" xfId="21398"/>
    <cellStyle name="SAPBEXHLevel1 2 4 4 2 3" xfId="31731"/>
    <cellStyle name="SAPBEXHLevel1 2 4 4 3" xfId="5811"/>
    <cellStyle name="SAPBEXHLevel1 2 4 4 4" xfId="16206"/>
    <cellStyle name="SAPBEXHLevel1 2 4 4 5" xfId="26539"/>
    <cellStyle name="SAPBEXHLevel1 2 4 5" xfId="2997"/>
    <cellStyle name="SAPBEXHLevel1 2 4 5 2" xfId="12685"/>
    <cellStyle name="SAPBEXHLevel1 2 4 5 2 2" xfId="23080"/>
    <cellStyle name="SAPBEXHLevel1 2 4 5 2 3" xfId="33413"/>
    <cellStyle name="SAPBEXHLevel1 2 4 5 3" xfId="7493"/>
    <cellStyle name="SAPBEXHLevel1 2 4 5 4" xfId="17888"/>
    <cellStyle name="SAPBEXHLevel1 2 4 5 5" xfId="28221"/>
    <cellStyle name="SAPBEXHLevel1 2 4 6" xfId="3729"/>
    <cellStyle name="SAPBEXHLevel1 2 4 6 2" xfId="13417"/>
    <cellStyle name="SAPBEXHLevel1 2 4 6 2 2" xfId="23812"/>
    <cellStyle name="SAPBEXHLevel1 2 4 6 2 3" xfId="34145"/>
    <cellStyle name="SAPBEXHLevel1 2 4 6 3" xfId="8225"/>
    <cellStyle name="SAPBEXHLevel1 2 4 6 4" xfId="18620"/>
    <cellStyle name="SAPBEXHLevel1 2 4 6 5" xfId="28953"/>
    <cellStyle name="SAPBEXHLevel1 2 4 7" xfId="4340"/>
    <cellStyle name="SAPBEXHLevel1 2 4 7 2" xfId="14028"/>
    <cellStyle name="SAPBEXHLevel1 2 4 7 2 2" xfId="24423"/>
    <cellStyle name="SAPBEXHLevel1 2 4 7 2 3" xfId="34756"/>
    <cellStyle name="SAPBEXHLevel1 2 4 7 3" xfId="8836"/>
    <cellStyle name="SAPBEXHLevel1 2 4 7 4" xfId="19231"/>
    <cellStyle name="SAPBEXHLevel1 2 4 7 5" xfId="29564"/>
    <cellStyle name="SAPBEXHLevel1 2 4 8" xfId="5056"/>
    <cellStyle name="SAPBEXHLevel1 2 4 8 2" xfId="14744"/>
    <cellStyle name="SAPBEXHLevel1 2 4 8 2 2" xfId="25139"/>
    <cellStyle name="SAPBEXHLevel1 2 4 8 2 3" xfId="35472"/>
    <cellStyle name="SAPBEXHLevel1 2 4 8 3" xfId="9552"/>
    <cellStyle name="SAPBEXHLevel1 2 4 8 4" xfId="19947"/>
    <cellStyle name="SAPBEXHLevel1 2 4 8 5" xfId="30280"/>
    <cellStyle name="SAPBEXHLevel1 2 4 9" xfId="10374"/>
    <cellStyle name="SAPBEXHLevel1 2 4 9 2" xfId="20769"/>
    <cellStyle name="SAPBEXHLevel1 2 4 9 3" xfId="31102"/>
    <cellStyle name="SAPBEXHLevel1 2 5" xfId="675"/>
    <cellStyle name="SAPBEXHLevel1 2 5 10" xfId="15570"/>
    <cellStyle name="SAPBEXHLevel1 2 5 11" xfId="25917"/>
    <cellStyle name="SAPBEXHLevel1 2 5 2" xfId="1092"/>
    <cellStyle name="SAPBEXHLevel1 2 5 2 10" xfId="26318"/>
    <cellStyle name="SAPBEXHLevel1 2 5 2 2" xfId="1999"/>
    <cellStyle name="SAPBEXHLevel1 2 5 2 2 2" xfId="11687"/>
    <cellStyle name="SAPBEXHLevel1 2 5 2 2 2 2" xfId="22082"/>
    <cellStyle name="SAPBEXHLevel1 2 5 2 2 2 3" xfId="32415"/>
    <cellStyle name="SAPBEXHLevel1 2 5 2 2 3" xfId="6495"/>
    <cellStyle name="SAPBEXHLevel1 2 5 2 2 4" xfId="16890"/>
    <cellStyle name="SAPBEXHLevel1 2 5 2 2 5" xfId="27223"/>
    <cellStyle name="SAPBEXHLevel1 2 5 2 3" xfId="2616"/>
    <cellStyle name="SAPBEXHLevel1 2 5 2 3 2" xfId="12304"/>
    <cellStyle name="SAPBEXHLevel1 2 5 2 3 2 2" xfId="22699"/>
    <cellStyle name="SAPBEXHLevel1 2 5 2 3 2 3" xfId="33032"/>
    <cellStyle name="SAPBEXHLevel1 2 5 2 3 3" xfId="7112"/>
    <cellStyle name="SAPBEXHLevel1 2 5 2 3 4" xfId="17507"/>
    <cellStyle name="SAPBEXHLevel1 2 5 2 3 5" xfId="27840"/>
    <cellStyle name="SAPBEXHLevel1 2 5 2 4" xfId="3403"/>
    <cellStyle name="SAPBEXHLevel1 2 5 2 4 2" xfId="13091"/>
    <cellStyle name="SAPBEXHLevel1 2 5 2 4 2 2" xfId="23486"/>
    <cellStyle name="SAPBEXHLevel1 2 5 2 4 2 3" xfId="33819"/>
    <cellStyle name="SAPBEXHLevel1 2 5 2 4 3" xfId="7899"/>
    <cellStyle name="SAPBEXHLevel1 2 5 2 4 4" xfId="18294"/>
    <cellStyle name="SAPBEXHLevel1 2 5 2 4 5" xfId="28627"/>
    <cellStyle name="SAPBEXHLevel1 2 5 2 5" xfId="4091"/>
    <cellStyle name="SAPBEXHLevel1 2 5 2 5 2" xfId="13779"/>
    <cellStyle name="SAPBEXHLevel1 2 5 2 5 2 2" xfId="24174"/>
    <cellStyle name="SAPBEXHLevel1 2 5 2 5 2 3" xfId="34507"/>
    <cellStyle name="SAPBEXHLevel1 2 5 2 5 3" xfId="8587"/>
    <cellStyle name="SAPBEXHLevel1 2 5 2 5 4" xfId="18982"/>
    <cellStyle name="SAPBEXHLevel1 2 5 2 5 5" xfId="29315"/>
    <cellStyle name="SAPBEXHLevel1 2 5 2 6" xfId="4735"/>
    <cellStyle name="SAPBEXHLevel1 2 5 2 6 2" xfId="14423"/>
    <cellStyle name="SAPBEXHLevel1 2 5 2 6 2 2" xfId="24818"/>
    <cellStyle name="SAPBEXHLevel1 2 5 2 6 2 3" xfId="35151"/>
    <cellStyle name="SAPBEXHLevel1 2 5 2 6 3" xfId="9231"/>
    <cellStyle name="SAPBEXHLevel1 2 5 2 6 4" xfId="19626"/>
    <cellStyle name="SAPBEXHLevel1 2 5 2 6 5" xfId="29959"/>
    <cellStyle name="SAPBEXHLevel1 2 5 2 7" xfId="5454"/>
    <cellStyle name="SAPBEXHLevel1 2 5 2 7 2" xfId="15142"/>
    <cellStyle name="SAPBEXHLevel1 2 5 2 7 2 2" xfId="25537"/>
    <cellStyle name="SAPBEXHLevel1 2 5 2 7 2 3" xfId="35870"/>
    <cellStyle name="SAPBEXHLevel1 2 5 2 7 3" xfId="9950"/>
    <cellStyle name="SAPBEXHLevel1 2 5 2 7 4" xfId="20345"/>
    <cellStyle name="SAPBEXHLevel1 2 5 2 7 5" xfId="30678"/>
    <cellStyle name="SAPBEXHLevel1 2 5 2 8" xfId="10780"/>
    <cellStyle name="SAPBEXHLevel1 2 5 2 8 2" xfId="21175"/>
    <cellStyle name="SAPBEXHLevel1 2 5 2 8 3" xfId="31508"/>
    <cellStyle name="SAPBEXHLevel1 2 5 2 9" xfId="15984"/>
    <cellStyle name="SAPBEXHLevel1 2 5 3" xfId="1673"/>
    <cellStyle name="SAPBEXHLevel1 2 5 3 2" xfId="11361"/>
    <cellStyle name="SAPBEXHLevel1 2 5 3 2 2" xfId="21756"/>
    <cellStyle name="SAPBEXHLevel1 2 5 3 2 3" xfId="32089"/>
    <cellStyle name="SAPBEXHLevel1 2 5 3 3" xfId="6169"/>
    <cellStyle name="SAPBEXHLevel1 2 5 3 4" xfId="16564"/>
    <cellStyle name="SAPBEXHLevel1 2 5 3 5" xfId="26897"/>
    <cellStyle name="SAPBEXHLevel1 2 5 4" xfId="1326"/>
    <cellStyle name="SAPBEXHLevel1 2 5 4 2" xfId="11014"/>
    <cellStyle name="SAPBEXHLevel1 2 5 4 2 2" xfId="21409"/>
    <cellStyle name="SAPBEXHLevel1 2 5 4 2 3" xfId="31742"/>
    <cellStyle name="SAPBEXHLevel1 2 5 4 3" xfId="5822"/>
    <cellStyle name="SAPBEXHLevel1 2 5 4 4" xfId="16217"/>
    <cellStyle name="SAPBEXHLevel1 2 5 4 5" xfId="26550"/>
    <cellStyle name="SAPBEXHLevel1 2 5 5" xfId="2986"/>
    <cellStyle name="SAPBEXHLevel1 2 5 5 2" xfId="12674"/>
    <cellStyle name="SAPBEXHLevel1 2 5 5 2 2" xfId="23069"/>
    <cellStyle name="SAPBEXHLevel1 2 5 5 2 3" xfId="33402"/>
    <cellStyle name="SAPBEXHLevel1 2 5 5 3" xfId="7482"/>
    <cellStyle name="SAPBEXHLevel1 2 5 5 4" xfId="17877"/>
    <cellStyle name="SAPBEXHLevel1 2 5 5 5" xfId="28210"/>
    <cellStyle name="SAPBEXHLevel1 2 5 6" xfId="3718"/>
    <cellStyle name="SAPBEXHLevel1 2 5 6 2" xfId="13406"/>
    <cellStyle name="SAPBEXHLevel1 2 5 6 2 2" xfId="23801"/>
    <cellStyle name="SAPBEXHLevel1 2 5 6 2 3" xfId="34134"/>
    <cellStyle name="SAPBEXHLevel1 2 5 6 3" xfId="8214"/>
    <cellStyle name="SAPBEXHLevel1 2 5 6 4" xfId="18609"/>
    <cellStyle name="SAPBEXHLevel1 2 5 6 5" xfId="28942"/>
    <cellStyle name="SAPBEXHLevel1 2 5 7" xfId="4329"/>
    <cellStyle name="SAPBEXHLevel1 2 5 7 2" xfId="14017"/>
    <cellStyle name="SAPBEXHLevel1 2 5 7 2 2" xfId="24412"/>
    <cellStyle name="SAPBEXHLevel1 2 5 7 2 3" xfId="34745"/>
    <cellStyle name="SAPBEXHLevel1 2 5 7 3" xfId="8825"/>
    <cellStyle name="SAPBEXHLevel1 2 5 7 4" xfId="19220"/>
    <cellStyle name="SAPBEXHLevel1 2 5 7 5" xfId="29553"/>
    <cellStyle name="SAPBEXHLevel1 2 5 8" xfId="5045"/>
    <cellStyle name="SAPBEXHLevel1 2 5 8 2" xfId="14733"/>
    <cellStyle name="SAPBEXHLevel1 2 5 8 2 2" xfId="25128"/>
    <cellStyle name="SAPBEXHLevel1 2 5 8 2 3" xfId="35461"/>
    <cellStyle name="SAPBEXHLevel1 2 5 8 3" xfId="9541"/>
    <cellStyle name="SAPBEXHLevel1 2 5 8 4" xfId="19936"/>
    <cellStyle name="SAPBEXHLevel1 2 5 8 5" xfId="30269"/>
    <cellStyle name="SAPBEXHLevel1 2 5 9" xfId="10363"/>
    <cellStyle name="SAPBEXHLevel1 2 5 9 2" xfId="20758"/>
    <cellStyle name="SAPBEXHLevel1 2 5 9 3" xfId="31091"/>
    <cellStyle name="SAPBEXHLevel1 2 6" xfId="1041"/>
    <cellStyle name="SAPBEXHLevel1 2 6 2" xfId="2567"/>
    <cellStyle name="SAPBEXHLevel1 2 6 2 2" xfId="12255"/>
    <cellStyle name="SAPBEXHLevel1 2 6 2 2 2" xfId="22650"/>
    <cellStyle name="SAPBEXHLevel1 2 6 2 2 3" xfId="32983"/>
    <cellStyle name="SAPBEXHLevel1 2 6 2 3" xfId="7063"/>
    <cellStyle name="SAPBEXHLevel1 2 6 2 4" xfId="17458"/>
    <cellStyle name="SAPBEXHLevel1 2 6 2 5" xfId="27791"/>
    <cellStyle name="SAPBEXHLevel1 2 6 3" xfId="3352"/>
    <cellStyle name="SAPBEXHLevel1 2 6 3 2" xfId="13040"/>
    <cellStyle name="SAPBEXHLevel1 2 6 3 2 2" xfId="23435"/>
    <cellStyle name="SAPBEXHLevel1 2 6 3 2 3" xfId="33768"/>
    <cellStyle name="SAPBEXHLevel1 2 6 3 3" xfId="7848"/>
    <cellStyle name="SAPBEXHLevel1 2 6 3 4" xfId="18243"/>
    <cellStyle name="SAPBEXHLevel1 2 6 3 5" xfId="28576"/>
    <cellStyle name="SAPBEXHLevel1 2 6 4" xfId="4693"/>
    <cellStyle name="SAPBEXHLevel1 2 6 4 2" xfId="14381"/>
    <cellStyle name="SAPBEXHLevel1 2 6 4 2 2" xfId="24776"/>
    <cellStyle name="SAPBEXHLevel1 2 6 4 2 3" xfId="35109"/>
    <cellStyle name="SAPBEXHLevel1 2 6 4 3" xfId="9189"/>
    <cellStyle name="SAPBEXHLevel1 2 6 4 4" xfId="19584"/>
    <cellStyle name="SAPBEXHLevel1 2 6 4 5" xfId="29917"/>
    <cellStyle name="SAPBEXHLevel1 2 6 5" xfId="5411"/>
    <cellStyle name="SAPBEXHLevel1 2 6 5 2" xfId="15099"/>
    <cellStyle name="SAPBEXHLevel1 2 6 5 2 2" xfId="25494"/>
    <cellStyle name="SAPBEXHLevel1 2 6 5 2 3" xfId="35827"/>
    <cellStyle name="SAPBEXHLevel1 2 6 5 3" xfId="9907"/>
    <cellStyle name="SAPBEXHLevel1 2 6 5 4" xfId="20302"/>
    <cellStyle name="SAPBEXHLevel1 2 6 5 5" xfId="30635"/>
    <cellStyle name="SAPBEXHLevel1 2 6 6" xfId="10729"/>
    <cellStyle name="SAPBEXHLevel1 2 6 6 2" xfId="21124"/>
    <cellStyle name="SAPBEXHLevel1 2 6 6 3" xfId="31457"/>
    <cellStyle name="SAPBEXHLevel1 2 6 7" xfId="5779"/>
    <cellStyle name="SAPBEXHLevel1 2 6 8" xfId="15934"/>
    <cellStyle name="SAPBEXHLevel1 2 6 9" xfId="26273"/>
    <cellStyle name="SAPBEXHLevel1 2 7" xfId="1499"/>
    <cellStyle name="SAPBEXHLevel1 2 7 2" xfId="11187"/>
    <cellStyle name="SAPBEXHLevel1 2 7 2 2" xfId="21582"/>
    <cellStyle name="SAPBEXHLevel1 2 7 2 3" xfId="31915"/>
    <cellStyle name="SAPBEXHLevel1 2 7 3" xfId="5995"/>
    <cellStyle name="SAPBEXHLevel1 2 7 4" xfId="16390"/>
    <cellStyle name="SAPBEXHLevel1 2 7 5" xfId="26723"/>
    <cellStyle name="SAPBEXHLevel1 2 8" xfId="4037"/>
    <cellStyle name="SAPBEXHLevel1 2 8 2" xfId="13725"/>
    <cellStyle name="SAPBEXHLevel1 2 8 2 2" xfId="24120"/>
    <cellStyle name="SAPBEXHLevel1 2 8 2 3" xfId="34453"/>
    <cellStyle name="SAPBEXHLevel1 2 8 3" xfId="8533"/>
    <cellStyle name="SAPBEXHLevel1 2 8 4" xfId="18928"/>
    <cellStyle name="SAPBEXHLevel1 2 8 5" xfId="29261"/>
    <cellStyle name="SAPBEXHLevel1 2 9" xfId="10191"/>
    <cellStyle name="SAPBEXHLevel1 2 9 2" xfId="20586"/>
    <cellStyle name="SAPBEXHLevel1 2 9 3" xfId="30919"/>
    <cellStyle name="SAPBEXHLevel1 3" xfId="546"/>
    <cellStyle name="SAPBEXHLevel1 3 10" xfId="25794"/>
    <cellStyle name="SAPBEXHLevel1 3 2" xfId="628"/>
    <cellStyle name="SAPBEXHLevel1 3 2 10" xfId="10316"/>
    <cellStyle name="SAPBEXHLevel1 3 2 10 2" xfId="20711"/>
    <cellStyle name="SAPBEXHLevel1 3 2 10 3" xfId="31044"/>
    <cellStyle name="SAPBEXHLevel1 3 2 11" xfId="15525"/>
    <cellStyle name="SAPBEXHLevel1 3 2 12" xfId="25876"/>
    <cellStyle name="SAPBEXHLevel1 3 2 2" xfId="874"/>
    <cellStyle name="SAPBEXHLevel1 3 2 2 10" xfId="15767"/>
    <cellStyle name="SAPBEXHLevel1 3 2 2 11" xfId="26110"/>
    <cellStyle name="SAPBEXHLevel1 3 2 2 2" xfId="1286"/>
    <cellStyle name="SAPBEXHLevel1 3 2 2 2 10" xfId="26510"/>
    <cellStyle name="SAPBEXHLevel1 3 2 2 2 2" xfId="2190"/>
    <cellStyle name="SAPBEXHLevel1 3 2 2 2 2 2" xfId="11878"/>
    <cellStyle name="SAPBEXHLevel1 3 2 2 2 2 2 2" xfId="22273"/>
    <cellStyle name="SAPBEXHLevel1 3 2 2 2 2 2 3" xfId="32606"/>
    <cellStyle name="SAPBEXHLevel1 3 2 2 2 2 3" xfId="6686"/>
    <cellStyle name="SAPBEXHLevel1 3 2 2 2 2 4" xfId="17081"/>
    <cellStyle name="SAPBEXHLevel1 3 2 2 2 2 5" xfId="27414"/>
    <cellStyle name="SAPBEXHLevel1 3 2 2 2 3" xfId="2809"/>
    <cellStyle name="SAPBEXHLevel1 3 2 2 2 3 2" xfId="12497"/>
    <cellStyle name="SAPBEXHLevel1 3 2 2 2 3 2 2" xfId="22892"/>
    <cellStyle name="SAPBEXHLevel1 3 2 2 2 3 2 3" xfId="33225"/>
    <cellStyle name="SAPBEXHLevel1 3 2 2 2 3 3" xfId="7305"/>
    <cellStyle name="SAPBEXHLevel1 3 2 2 2 3 4" xfId="17700"/>
    <cellStyle name="SAPBEXHLevel1 3 2 2 2 3 5" xfId="28033"/>
    <cellStyle name="SAPBEXHLevel1 3 2 2 2 4" xfId="3597"/>
    <cellStyle name="SAPBEXHLevel1 3 2 2 2 4 2" xfId="13285"/>
    <cellStyle name="SAPBEXHLevel1 3 2 2 2 4 2 2" xfId="23680"/>
    <cellStyle name="SAPBEXHLevel1 3 2 2 2 4 2 3" xfId="34013"/>
    <cellStyle name="SAPBEXHLevel1 3 2 2 2 4 3" xfId="8093"/>
    <cellStyle name="SAPBEXHLevel1 3 2 2 2 4 4" xfId="18488"/>
    <cellStyle name="SAPBEXHLevel1 3 2 2 2 4 5" xfId="28821"/>
    <cellStyle name="SAPBEXHLevel1 3 2 2 2 5" xfId="4284"/>
    <cellStyle name="SAPBEXHLevel1 3 2 2 2 5 2" xfId="13972"/>
    <cellStyle name="SAPBEXHLevel1 3 2 2 2 5 2 2" xfId="24367"/>
    <cellStyle name="SAPBEXHLevel1 3 2 2 2 5 2 3" xfId="34700"/>
    <cellStyle name="SAPBEXHLevel1 3 2 2 2 5 3" xfId="8780"/>
    <cellStyle name="SAPBEXHLevel1 3 2 2 2 5 4" xfId="19175"/>
    <cellStyle name="SAPBEXHLevel1 3 2 2 2 5 5" xfId="29508"/>
    <cellStyle name="SAPBEXHLevel1 3 2 2 2 6" xfId="4928"/>
    <cellStyle name="SAPBEXHLevel1 3 2 2 2 6 2" xfId="14616"/>
    <cellStyle name="SAPBEXHLevel1 3 2 2 2 6 2 2" xfId="25011"/>
    <cellStyle name="SAPBEXHLevel1 3 2 2 2 6 2 3" xfId="35344"/>
    <cellStyle name="SAPBEXHLevel1 3 2 2 2 6 3" xfId="9424"/>
    <cellStyle name="SAPBEXHLevel1 3 2 2 2 6 4" xfId="19819"/>
    <cellStyle name="SAPBEXHLevel1 3 2 2 2 6 5" xfId="30152"/>
    <cellStyle name="SAPBEXHLevel1 3 2 2 2 7" xfId="5648"/>
    <cellStyle name="SAPBEXHLevel1 3 2 2 2 7 2" xfId="15336"/>
    <cellStyle name="SAPBEXHLevel1 3 2 2 2 7 2 2" xfId="25731"/>
    <cellStyle name="SAPBEXHLevel1 3 2 2 2 7 2 3" xfId="36064"/>
    <cellStyle name="SAPBEXHLevel1 3 2 2 2 7 3" xfId="10144"/>
    <cellStyle name="SAPBEXHLevel1 3 2 2 2 7 4" xfId="20539"/>
    <cellStyle name="SAPBEXHLevel1 3 2 2 2 7 5" xfId="30872"/>
    <cellStyle name="SAPBEXHLevel1 3 2 2 2 8" xfId="10974"/>
    <cellStyle name="SAPBEXHLevel1 3 2 2 2 8 2" xfId="21369"/>
    <cellStyle name="SAPBEXHLevel1 3 2 2 2 8 3" xfId="31702"/>
    <cellStyle name="SAPBEXHLevel1 3 2 2 2 9" xfId="16177"/>
    <cellStyle name="SAPBEXHLevel1 3 2 2 3" xfId="1864"/>
    <cellStyle name="SAPBEXHLevel1 3 2 2 3 2" xfId="11552"/>
    <cellStyle name="SAPBEXHLevel1 3 2 2 3 2 2" xfId="21947"/>
    <cellStyle name="SAPBEXHLevel1 3 2 2 3 2 3" xfId="32280"/>
    <cellStyle name="SAPBEXHLevel1 3 2 2 3 3" xfId="6360"/>
    <cellStyle name="SAPBEXHLevel1 3 2 2 3 4" xfId="16755"/>
    <cellStyle name="SAPBEXHLevel1 3 2 2 3 5" xfId="27088"/>
    <cellStyle name="SAPBEXHLevel1 3 2 2 4" xfId="2400"/>
    <cellStyle name="SAPBEXHLevel1 3 2 2 4 2" xfId="12088"/>
    <cellStyle name="SAPBEXHLevel1 3 2 2 4 2 2" xfId="22483"/>
    <cellStyle name="SAPBEXHLevel1 3 2 2 4 2 3" xfId="32816"/>
    <cellStyle name="SAPBEXHLevel1 3 2 2 4 3" xfId="6896"/>
    <cellStyle name="SAPBEXHLevel1 3 2 2 4 4" xfId="17291"/>
    <cellStyle name="SAPBEXHLevel1 3 2 2 4 5" xfId="27624"/>
    <cellStyle name="SAPBEXHLevel1 3 2 2 5" xfId="3185"/>
    <cellStyle name="SAPBEXHLevel1 3 2 2 5 2" xfId="12873"/>
    <cellStyle name="SAPBEXHLevel1 3 2 2 5 2 2" xfId="23268"/>
    <cellStyle name="SAPBEXHLevel1 3 2 2 5 2 3" xfId="33601"/>
    <cellStyle name="SAPBEXHLevel1 3 2 2 5 3" xfId="7681"/>
    <cellStyle name="SAPBEXHLevel1 3 2 2 5 4" xfId="18076"/>
    <cellStyle name="SAPBEXHLevel1 3 2 2 5 5" xfId="28409"/>
    <cellStyle name="SAPBEXHLevel1 3 2 2 6" xfId="3915"/>
    <cellStyle name="SAPBEXHLevel1 3 2 2 6 2" xfId="13603"/>
    <cellStyle name="SAPBEXHLevel1 3 2 2 6 2 2" xfId="23998"/>
    <cellStyle name="SAPBEXHLevel1 3 2 2 6 2 3" xfId="34331"/>
    <cellStyle name="SAPBEXHLevel1 3 2 2 6 3" xfId="8411"/>
    <cellStyle name="SAPBEXHLevel1 3 2 2 6 4" xfId="18806"/>
    <cellStyle name="SAPBEXHLevel1 3 2 2 6 5" xfId="29139"/>
    <cellStyle name="SAPBEXHLevel1 3 2 2 7" xfId="4526"/>
    <cellStyle name="SAPBEXHLevel1 3 2 2 7 2" xfId="14214"/>
    <cellStyle name="SAPBEXHLevel1 3 2 2 7 2 2" xfId="24609"/>
    <cellStyle name="SAPBEXHLevel1 3 2 2 7 2 3" xfId="34942"/>
    <cellStyle name="SAPBEXHLevel1 3 2 2 7 3" xfId="9022"/>
    <cellStyle name="SAPBEXHLevel1 3 2 2 7 4" xfId="19417"/>
    <cellStyle name="SAPBEXHLevel1 3 2 2 7 5" xfId="29750"/>
    <cellStyle name="SAPBEXHLevel1 3 2 2 8" xfId="5244"/>
    <cellStyle name="SAPBEXHLevel1 3 2 2 8 2" xfId="14932"/>
    <cellStyle name="SAPBEXHLevel1 3 2 2 8 2 2" xfId="25327"/>
    <cellStyle name="SAPBEXHLevel1 3 2 2 8 2 3" xfId="35660"/>
    <cellStyle name="SAPBEXHLevel1 3 2 2 8 3" xfId="9740"/>
    <cellStyle name="SAPBEXHLevel1 3 2 2 8 4" xfId="20135"/>
    <cellStyle name="SAPBEXHLevel1 3 2 2 8 5" xfId="30468"/>
    <cellStyle name="SAPBEXHLevel1 3 2 2 9" xfId="10562"/>
    <cellStyle name="SAPBEXHLevel1 3 2 2 9 2" xfId="20957"/>
    <cellStyle name="SAPBEXHLevel1 3 2 2 9 3" xfId="31290"/>
    <cellStyle name="SAPBEXHLevel1 3 2 3" xfId="962"/>
    <cellStyle name="SAPBEXHLevel1 3 2 3 10" xfId="26194"/>
    <cellStyle name="SAPBEXHLevel1 3 2 3 2" xfId="1948"/>
    <cellStyle name="SAPBEXHLevel1 3 2 3 2 2" xfId="11636"/>
    <cellStyle name="SAPBEXHLevel1 3 2 3 2 2 2" xfId="22031"/>
    <cellStyle name="SAPBEXHLevel1 3 2 3 2 2 3" xfId="32364"/>
    <cellStyle name="SAPBEXHLevel1 3 2 3 2 3" xfId="6444"/>
    <cellStyle name="SAPBEXHLevel1 3 2 3 2 4" xfId="16839"/>
    <cellStyle name="SAPBEXHLevel1 3 2 3 2 5" xfId="27172"/>
    <cellStyle name="SAPBEXHLevel1 3 2 3 3" xfId="2488"/>
    <cellStyle name="SAPBEXHLevel1 3 2 3 3 2" xfId="12176"/>
    <cellStyle name="SAPBEXHLevel1 3 2 3 3 2 2" xfId="22571"/>
    <cellStyle name="SAPBEXHLevel1 3 2 3 3 2 3" xfId="32904"/>
    <cellStyle name="SAPBEXHLevel1 3 2 3 3 3" xfId="6984"/>
    <cellStyle name="SAPBEXHLevel1 3 2 3 3 4" xfId="17379"/>
    <cellStyle name="SAPBEXHLevel1 3 2 3 3 5" xfId="27712"/>
    <cellStyle name="SAPBEXHLevel1 3 2 3 4" xfId="3273"/>
    <cellStyle name="SAPBEXHLevel1 3 2 3 4 2" xfId="12961"/>
    <cellStyle name="SAPBEXHLevel1 3 2 3 4 2 2" xfId="23356"/>
    <cellStyle name="SAPBEXHLevel1 3 2 3 4 2 3" xfId="33689"/>
    <cellStyle name="SAPBEXHLevel1 3 2 3 4 3" xfId="7769"/>
    <cellStyle name="SAPBEXHLevel1 3 2 3 4 4" xfId="18164"/>
    <cellStyle name="SAPBEXHLevel1 3 2 3 4 5" xfId="28497"/>
    <cellStyle name="SAPBEXHLevel1 3 2 3 5" xfId="4003"/>
    <cellStyle name="SAPBEXHLevel1 3 2 3 5 2" xfId="13691"/>
    <cellStyle name="SAPBEXHLevel1 3 2 3 5 2 2" xfId="24086"/>
    <cellStyle name="SAPBEXHLevel1 3 2 3 5 2 3" xfId="34419"/>
    <cellStyle name="SAPBEXHLevel1 3 2 3 5 3" xfId="8499"/>
    <cellStyle name="SAPBEXHLevel1 3 2 3 5 4" xfId="18894"/>
    <cellStyle name="SAPBEXHLevel1 3 2 3 5 5" xfId="29227"/>
    <cellStyle name="SAPBEXHLevel1 3 2 3 6" xfId="4614"/>
    <cellStyle name="SAPBEXHLevel1 3 2 3 6 2" xfId="14302"/>
    <cellStyle name="SAPBEXHLevel1 3 2 3 6 2 2" xfId="24697"/>
    <cellStyle name="SAPBEXHLevel1 3 2 3 6 2 3" xfId="35030"/>
    <cellStyle name="SAPBEXHLevel1 3 2 3 6 3" xfId="9110"/>
    <cellStyle name="SAPBEXHLevel1 3 2 3 6 4" xfId="19505"/>
    <cellStyle name="SAPBEXHLevel1 3 2 3 6 5" xfId="29838"/>
    <cellStyle name="SAPBEXHLevel1 3 2 3 7" xfId="5332"/>
    <cellStyle name="SAPBEXHLevel1 3 2 3 7 2" xfId="15020"/>
    <cellStyle name="SAPBEXHLevel1 3 2 3 7 2 2" xfId="25415"/>
    <cellStyle name="SAPBEXHLevel1 3 2 3 7 2 3" xfId="35748"/>
    <cellStyle name="SAPBEXHLevel1 3 2 3 7 3" xfId="9828"/>
    <cellStyle name="SAPBEXHLevel1 3 2 3 7 4" xfId="20223"/>
    <cellStyle name="SAPBEXHLevel1 3 2 3 7 5" xfId="30556"/>
    <cellStyle name="SAPBEXHLevel1 3 2 3 8" xfId="10650"/>
    <cellStyle name="SAPBEXHLevel1 3 2 3 8 2" xfId="21045"/>
    <cellStyle name="SAPBEXHLevel1 3 2 3 8 3" xfId="31378"/>
    <cellStyle name="SAPBEXHLevel1 3 2 3 9" xfId="15855"/>
    <cellStyle name="SAPBEXHLevel1 3 2 4" xfId="1636"/>
    <cellStyle name="SAPBEXHLevel1 3 2 4 2" xfId="11324"/>
    <cellStyle name="SAPBEXHLevel1 3 2 4 2 2" xfId="21719"/>
    <cellStyle name="SAPBEXHLevel1 3 2 4 2 3" xfId="32052"/>
    <cellStyle name="SAPBEXHLevel1 3 2 4 3" xfId="6132"/>
    <cellStyle name="SAPBEXHLevel1 3 2 4 4" xfId="16527"/>
    <cellStyle name="SAPBEXHLevel1 3 2 4 5" xfId="26860"/>
    <cellStyle name="SAPBEXHLevel1 3 2 5" xfId="1371"/>
    <cellStyle name="SAPBEXHLevel1 3 2 5 2" xfId="11059"/>
    <cellStyle name="SAPBEXHLevel1 3 2 5 2 2" xfId="21454"/>
    <cellStyle name="SAPBEXHLevel1 3 2 5 2 3" xfId="31787"/>
    <cellStyle name="SAPBEXHLevel1 3 2 5 3" xfId="5867"/>
    <cellStyle name="SAPBEXHLevel1 3 2 5 4" xfId="16262"/>
    <cellStyle name="SAPBEXHLevel1 3 2 5 5" xfId="26595"/>
    <cellStyle name="SAPBEXHLevel1 3 2 6" xfId="2939"/>
    <cellStyle name="SAPBEXHLevel1 3 2 6 2" xfId="12627"/>
    <cellStyle name="SAPBEXHLevel1 3 2 6 2 2" xfId="23022"/>
    <cellStyle name="SAPBEXHLevel1 3 2 6 2 3" xfId="33355"/>
    <cellStyle name="SAPBEXHLevel1 3 2 6 3" xfId="7435"/>
    <cellStyle name="SAPBEXHLevel1 3 2 6 4" xfId="17830"/>
    <cellStyle name="SAPBEXHLevel1 3 2 6 5" xfId="28163"/>
    <cellStyle name="SAPBEXHLevel1 3 2 7" xfId="3673"/>
    <cellStyle name="SAPBEXHLevel1 3 2 7 2" xfId="13361"/>
    <cellStyle name="SAPBEXHLevel1 3 2 7 2 2" xfId="23756"/>
    <cellStyle name="SAPBEXHLevel1 3 2 7 2 3" xfId="34089"/>
    <cellStyle name="SAPBEXHLevel1 3 2 7 3" xfId="8169"/>
    <cellStyle name="SAPBEXHLevel1 3 2 7 4" xfId="18564"/>
    <cellStyle name="SAPBEXHLevel1 3 2 7 5" xfId="28897"/>
    <cellStyle name="SAPBEXHLevel1 3 2 8" xfId="3378"/>
    <cellStyle name="SAPBEXHLevel1 3 2 8 2" xfId="13066"/>
    <cellStyle name="SAPBEXHLevel1 3 2 8 2 2" xfId="23461"/>
    <cellStyle name="SAPBEXHLevel1 3 2 8 2 3" xfId="33794"/>
    <cellStyle name="SAPBEXHLevel1 3 2 8 3" xfId="7874"/>
    <cellStyle name="SAPBEXHLevel1 3 2 8 4" xfId="18269"/>
    <cellStyle name="SAPBEXHLevel1 3 2 8 5" xfId="28602"/>
    <cellStyle name="SAPBEXHLevel1 3 2 9" xfId="4998"/>
    <cellStyle name="SAPBEXHLevel1 3 2 9 2" xfId="14686"/>
    <cellStyle name="SAPBEXHLevel1 3 2 9 2 2" xfId="25081"/>
    <cellStyle name="SAPBEXHLevel1 3 2 9 2 3" xfId="35414"/>
    <cellStyle name="SAPBEXHLevel1 3 2 9 3" xfId="9494"/>
    <cellStyle name="SAPBEXHLevel1 3 2 9 4" xfId="19889"/>
    <cellStyle name="SAPBEXHLevel1 3 2 9 5" xfId="30222"/>
    <cellStyle name="SAPBEXHLevel1 3 3" xfId="733"/>
    <cellStyle name="SAPBEXHLevel1 3 3 10" xfId="15627"/>
    <cellStyle name="SAPBEXHLevel1 3 3 11" xfId="25975"/>
    <cellStyle name="SAPBEXHLevel1 3 3 2" xfId="1150"/>
    <cellStyle name="SAPBEXHLevel1 3 3 2 10" xfId="26376"/>
    <cellStyle name="SAPBEXHLevel1 3 3 2 2" xfId="2056"/>
    <cellStyle name="SAPBEXHLevel1 3 3 2 2 2" xfId="11744"/>
    <cellStyle name="SAPBEXHLevel1 3 3 2 2 2 2" xfId="22139"/>
    <cellStyle name="SAPBEXHLevel1 3 3 2 2 2 3" xfId="32472"/>
    <cellStyle name="SAPBEXHLevel1 3 3 2 2 3" xfId="6552"/>
    <cellStyle name="SAPBEXHLevel1 3 3 2 2 4" xfId="16947"/>
    <cellStyle name="SAPBEXHLevel1 3 3 2 2 5" xfId="27280"/>
    <cellStyle name="SAPBEXHLevel1 3 3 2 3" xfId="2673"/>
    <cellStyle name="SAPBEXHLevel1 3 3 2 3 2" xfId="12361"/>
    <cellStyle name="SAPBEXHLevel1 3 3 2 3 2 2" xfId="22756"/>
    <cellStyle name="SAPBEXHLevel1 3 3 2 3 2 3" xfId="33089"/>
    <cellStyle name="SAPBEXHLevel1 3 3 2 3 3" xfId="7169"/>
    <cellStyle name="SAPBEXHLevel1 3 3 2 3 4" xfId="17564"/>
    <cellStyle name="SAPBEXHLevel1 3 3 2 3 5" xfId="27897"/>
    <cellStyle name="SAPBEXHLevel1 3 3 2 4" xfId="3461"/>
    <cellStyle name="SAPBEXHLevel1 3 3 2 4 2" xfId="13149"/>
    <cellStyle name="SAPBEXHLevel1 3 3 2 4 2 2" xfId="23544"/>
    <cellStyle name="SAPBEXHLevel1 3 3 2 4 2 3" xfId="33877"/>
    <cellStyle name="SAPBEXHLevel1 3 3 2 4 3" xfId="7957"/>
    <cellStyle name="SAPBEXHLevel1 3 3 2 4 4" xfId="18352"/>
    <cellStyle name="SAPBEXHLevel1 3 3 2 4 5" xfId="28685"/>
    <cellStyle name="SAPBEXHLevel1 3 3 2 5" xfId="4148"/>
    <cellStyle name="SAPBEXHLevel1 3 3 2 5 2" xfId="13836"/>
    <cellStyle name="SAPBEXHLevel1 3 3 2 5 2 2" xfId="24231"/>
    <cellStyle name="SAPBEXHLevel1 3 3 2 5 2 3" xfId="34564"/>
    <cellStyle name="SAPBEXHLevel1 3 3 2 5 3" xfId="8644"/>
    <cellStyle name="SAPBEXHLevel1 3 3 2 5 4" xfId="19039"/>
    <cellStyle name="SAPBEXHLevel1 3 3 2 5 5" xfId="29372"/>
    <cellStyle name="SAPBEXHLevel1 3 3 2 6" xfId="4792"/>
    <cellStyle name="SAPBEXHLevel1 3 3 2 6 2" xfId="14480"/>
    <cellStyle name="SAPBEXHLevel1 3 3 2 6 2 2" xfId="24875"/>
    <cellStyle name="SAPBEXHLevel1 3 3 2 6 2 3" xfId="35208"/>
    <cellStyle name="SAPBEXHLevel1 3 3 2 6 3" xfId="9288"/>
    <cellStyle name="SAPBEXHLevel1 3 3 2 6 4" xfId="19683"/>
    <cellStyle name="SAPBEXHLevel1 3 3 2 6 5" xfId="30016"/>
    <cellStyle name="SAPBEXHLevel1 3 3 2 7" xfId="5512"/>
    <cellStyle name="SAPBEXHLevel1 3 3 2 7 2" xfId="15200"/>
    <cellStyle name="SAPBEXHLevel1 3 3 2 7 2 2" xfId="25595"/>
    <cellStyle name="SAPBEXHLevel1 3 3 2 7 2 3" xfId="35928"/>
    <cellStyle name="SAPBEXHLevel1 3 3 2 7 3" xfId="10008"/>
    <cellStyle name="SAPBEXHLevel1 3 3 2 7 4" xfId="20403"/>
    <cellStyle name="SAPBEXHLevel1 3 3 2 7 5" xfId="30736"/>
    <cellStyle name="SAPBEXHLevel1 3 3 2 8" xfId="10838"/>
    <cellStyle name="SAPBEXHLevel1 3 3 2 8 2" xfId="21233"/>
    <cellStyle name="SAPBEXHLevel1 3 3 2 8 3" xfId="31566"/>
    <cellStyle name="SAPBEXHLevel1 3 3 2 9" xfId="16041"/>
    <cellStyle name="SAPBEXHLevel1 3 3 3" xfId="1730"/>
    <cellStyle name="SAPBEXHLevel1 3 3 3 2" xfId="11418"/>
    <cellStyle name="SAPBEXHLevel1 3 3 3 2 2" xfId="21813"/>
    <cellStyle name="SAPBEXHLevel1 3 3 3 2 3" xfId="32146"/>
    <cellStyle name="SAPBEXHLevel1 3 3 3 3" xfId="6226"/>
    <cellStyle name="SAPBEXHLevel1 3 3 3 4" xfId="16621"/>
    <cellStyle name="SAPBEXHLevel1 3 3 3 5" xfId="26954"/>
    <cellStyle name="SAPBEXHLevel1 3 3 4" xfId="2260"/>
    <cellStyle name="SAPBEXHLevel1 3 3 4 2" xfId="11948"/>
    <cellStyle name="SAPBEXHLevel1 3 3 4 2 2" xfId="22343"/>
    <cellStyle name="SAPBEXHLevel1 3 3 4 2 3" xfId="32676"/>
    <cellStyle name="SAPBEXHLevel1 3 3 4 3" xfId="6756"/>
    <cellStyle name="SAPBEXHLevel1 3 3 4 4" xfId="17151"/>
    <cellStyle name="SAPBEXHLevel1 3 3 4 5" xfId="27484"/>
    <cellStyle name="SAPBEXHLevel1 3 3 5" xfId="3044"/>
    <cellStyle name="SAPBEXHLevel1 3 3 5 2" xfId="12732"/>
    <cellStyle name="SAPBEXHLevel1 3 3 5 2 2" xfId="23127"/>
    <cellStyle name="SAPBEXHLevel1 3 3 5 2 3" xfId="33460"/>
    <cellStyle name="SAPBEXHLevel1 3 3 5 3" xfId="7540"/>
    <cellStyle name="SAPBEXHLevel1 3 3 5 4" xfId="17935"/>
    <cellStyle name="SAPBEXHLevel1 3 3 5 5" xfId="28268"/>
    <cellStyle name="SAPBEXHLevel1 3 3 6" xfId="3775"/>
    <cellStyle name="SAPBEXHLevel1 3 3 6 2" xfId="13463"/>
    <cellStyle name="SAPBEXHLevel1 3 3 6 2 2" xfId="23858"/>
    <cellStyle name="SAPBEXHLevel1 3 3 6 2 3" xfId="34191"/>
    <cellStyle name="SAPBEXHLevel1 3 3 6 3" xfId="8271"/>
    <cellStyle name="SAPBEXHLevel1 3 3 6 4" xfId="18666"/>
    <cellStyle name="SAPBEXHLevel1 3 3 6 5" xfId="28999"/>
    <cellStyle name="SAPBEXHLevel1 3 3 7" xfId="4386"/>
    <cellStyle name="SAPBEXHLevel1 3 3 7 2" xfId="14074"/>
    <cellStyle name="SAPBEXHLevel1 3 3 7 2 2" xfId="24469"/>
    <cellStyle name="SAPBEXHLevel1 3 3 7 2 3" xfId="34802"/>
    <cellStyle name="SAPBEXHLevel1 3 3 7 3" xfId="8882"/>
    <cellStyle name="SAPBEXHLevel1 3 3 7 4" xfId="19277"/>
    <cellStyle name="SAPBEXHLevel1 3 3 7 5" xfId="29610"/>
    <cellStyle name="SAPBEXHLevel1 3 3 8" xfId="5103"/>
    <cellStyle name="SAPBEXHLevel1 3 3 8 2" xfId="14791"/>
    <cellStyle name="SAPBEXHLevel1 3 3 8 2 2" xfId="25186"/>
    <cellStyle name="SAPBEXHLevel1 3 3 8 2 3" xfId="35519"/>
    <cellStyle name="SAPBEXHLevel1 3 3 8 3" xfId="9599"/>
    <cellStyle name="SAPBEXHLevel1 3 3 8 4" xfId="19994"/>
    <cellStyle name="SAPBEXHLevel1 3 3 8 5" xfId="30327"/>
    <cellStyle name="SAPBEXHLevel1 3 3 9" xfId="10421"/>
    <cellStyle name="SAPBEXHLevel1 3 3 9 2" xfId="20816"/>
    <cellStyle name="SAPBEXHLevel1 3 3 9 3" xfId="31149"/>
    <cellStyle name="SAPBEXHLevel1 3 4" xfId="781"/>
    <cellStyle name="SAPBEXHLevel1 3 4 10" xfId="15675"/>
    <cellStyle name="SAPBEXHLevel1 3 4 11" xfId="26021"/>
    <cellStyle name="SAPBEXHLevel1 3 4 2" xfId="1196"/>
    <cellStyle name="SAPBEXHLevel1 3 4 2 10" xfId="26422"/>
    <cellStyle name="SAPBEXHLevel1 3 4 2 2" xfId="2102"/>
    <cellStyle name="SAPBEXHLevel1 3 4 2 2 2" xfId="11790"/>
    <cellStyle name="SAPBEXHLevel1 3 4 2 2 2 2" xfId="22185"/>
    <cellStyle name="SAPBEXHLevel1 3 4 2 2 2 3" xfId="32518"/>
    <cellStyle name="SAPBEXHLevel1 3 4 2 2 3" xfId="6598"/>
    <cellStyle name="SAPBEXHLevel1 3 4 2 2 4" xfId="16993"/>
    <cellStyle name="SAPBEXHLevel1 3 4 2 2 5" xfId="27326"/>
    <cellStyle name="SAPBEXHLevel1 3 4 2 3" xfId="2719"/>
    <cellStyle name="SAPBEXHLevel1 3 4 2 3 2" xfId="12407"/>
    <cellStyle name="SAPBEXHLevel1 3 4 2 3 2 2" xfId="22802"/>
    <cellStyle name="SAPBEXHLevel1 3 4 2 3 2 3" xfId="33135"/>
    <cellStyle name="SAPBEXHLevel1 3 4 2 3 3" xfId="7215"/>
    <cellStyle name="SAPBEXHLevel1 3 4 2 3 4" xfId="17610"/>
    <cellStyle name="SAPBEXHLevel1 3 4 2 3 5" xfId="27943"/>
    <cellStyle name="SAPBEXHLevel1 3 4 2 4" xfId="3507"/>
    <cellStyle name="SAPBEXHLevel1 3 4 2 4 2" xfId="13195"/>
    <cellStyle name="SAPBEXHLevel1 3 4 2 4 2 2" xfId="23590"/>
    <cellStyle name="SAPBEXHLevel1 3 4 2 4 2 3" xfId="33923"/>
    <cellStyle name="SAPBEXHLevel1 3 4 2 4 3" xfId="8003"/>
    <cellStyle name="SAPBEXHLevel1 3 4 2 4 4" xfId="18398"/>
    <cellStyle name="SAPBEXHLevel1 3 4 2 4 5" xfId="28731"/>
    <cellStyle name="SAPBEXHLevel1 3 4 2 5" xfId="4194"/>
    <cellStyle name="SAPBEXHLevel1 3 4 2 5 2" xfId="13882"/>
    <cellStyle name="SAPBEXHLevel1 3 4 2 5 2 2" xfId="24277"/>
    <cellStyle name="SAPBEXHLevel1 3 4 2 5 2 3" xfId="34610"/>
    <cellStyle name="SAPBEXHLevel1 3 4 2 5 3" xfId="8690"/>
    <cellStyle name="SAPBEXHLevel1 3 4 2 5 4" xfId="19085"/>
    <cellStyle name="SAPBEXHLevel1 3 4 2 5 5" xfId="29418"/>
    <cellStyle name="SAPBEXHLevel1 3 4 2 6" xfId="4838"/>
    <cellStyle name="SAPBEXHLevel1 3 4 2 6 2" xfId="14526"/>
    <cellStyle name="SAPBEXHLevel1 3 4 2 6 2 2" xfId="24921"/>
    <cellStyle name="SAPBEXHLevel1 3 4 2 6 2 3" xfId="35254"/>
    <cellStyle name="SAPBEXHLevel1 3 4 2 6 3" xfId="9334"/>
    <cellStyle name="SAPBEXHLevel1 3 4 2 6 4" xfId="19729"/>
    <cellStyle name="SAPBEXHLevel1 3 4 2 6 5" xfId="30062"/>
    <cellStyle name="SAPBEXHLevel1 3 4 2 7" xfId="5558"/>
    <cellStyle name="SAPBEXHLevel1 3 4 2 7 2" xfId="15246"/>
    <cellStyle name="SAPBEXHLevel1 3 4 2 7 2 2" xfId="25641"/>
    <cellStyle name="SAPBEXHLevel1 3 4 2 7 2 3" xfId="35974"/>
    <cellStyle name="SAPBEXHLevel1 3 4 2 7 3" xfId="10054"/>
    <cellStyle name="SAPBEXHLevel1 3 4 2 7 4" xfId="20449"/>
    <cellStyle name="SAPBEXHLevel1 3 4 2 7 5" xfId="30782"/>
    <cellStyle name="SAPBEXHLevel1 3 4 2 8" xfId="10884"/>
    <cellStyle name="SAPBEXHLevel1 3 4 2 8 2" xfId="21279"/>
    <cellStyle name="SAPBEXHLevel1 3 4 2 8 3" xfId="31612"/>
    <cellStyle name="SAPBEXHLevel1 3 4 2 9" xfId="16087"/>
    <cellStyle name="SAPBEXHLevel1 3 4 3" xfId="1776"/>
    <cellStyle name="SAPBEXHLevel1 3 4 3 2" xfId="11464"/>
    <cellStyle name="SAPBEXHLevel1 3 4 3 2 2" xfId="21859"/>
    <cellStyle name="SAPBEXHLevel1 3 4 3 2 3" xfId="32192"/>
    <cellStyle name="SAPBEXHLevel1 3 4 3 3" xfId="6272"/>
    <cellStyle name="SAPBEXHLevel1 3 4 3 4" xfId="16667"/>
    <cellStyle name="SAPBEXHLevel1 3 4 3 5" xfId="27000"/>
    <cellStyle name="SAPBEXHLevel1 3 4 4" xfId="2308"/>
    <cellStyle name="SAPBEXHLevel1 3 4 4 2" xfId="11996"/>
    <cellStyle name="SAPBEXHLevel1 3 4 4 2 2" xfId="22391"/>
    <cellStyle name="SAPBEXHLevel1 3 4 4 2 3" xfId="32724"/>
    <cellStyle name="SAPBEXHLevel1 3 4 4 3" xfId="6804"/>
    <cellStyle name="SAPBEXHLevel1 3 4 4 4" xfId="17199"/>
    <cellStyle name="SAPBEXHLevel1 3 4 4 5" xfId="27532"/>
    <cellStyle name="SAPBEXHLevel1 3 4 5" xfId="3092"/>
    <cellStyle name="SAPBEXHLevel1 3 4 5 2" xfId="12780"/>
    <cellStyle name="SAPBEXHLevel1 3 4 5 2 2" xfId="23175"/>
    <cellStyle name="SAPBEXHLevel1 3 4 5 2 3" xfId="33508"/>
    <cellStyle name="SAPBEXHLevel1 3 4 5 3" xfId="7588"/>
    <cellStyle name="SAPBEXHLevel1 3 4 5 4" xfId="17983"/>
    <cellStyle name="SAPBEXHLevel1 3 4 5 5" xfId="28316"/>
    <cellStyle name="SAPBEXHLevel1 3 4 6" xfId="3823"/>
    <cellStyle name="SAPBEXHLevel1 3 4 6 2" xfId="13511"/>
    <cellStyle name="SAPBEXHLevel1 3 4 6 2 2" xfId="23906"/>
    <cellStyle name="SAPBEXHLevel1 3 4 6 2 3" xfId="34239"/>
    <cellStyle name="SAPBEXHLevel1 3 4 6 3" xfId="8319"/>
    <cellStyle name="SAPBEXHLevel1 3 4 6 4" xfId="18714"/>
    <cellStyle name="SAPBEXHLevel1 3 4 6 5" xfId="29047"/>
    <cellStyle name="SAPBEXHLevel1 3 4 7" xfId="4434"/>
    <cellStyle name="SAPBEXHLevel1 3 4 7 2" xfId="14122"/>
    <cellStyle name="SAPBEXHLevel1 3 4 7 2 2" xfId="24517"/>
    <cellStyle name="SAPBEXHLevel1 3 4 7 2 3" xfId="34850"/>
    <cellStyle name="SAPBEXHLevel1 3 4 7 3" xfId="8930"/>
    <cellStyle name="SAPBEXHLevel1 3 4 7 4" xfId="19325"/>
    <cellStyle name="SAPBEXHLevel1 3 4 7 5" xfId="29658"/>
    <cellStyle name="SAPBEXHLevel1 3 4 8" xfId="5151"/>
    <cellStyle name="SAPBEXHLevel1 3 4 8 2" xfId="14839"/>
    <cellStyle name="SAPBEXHLevel1 3 4 8 2 2" xfId="25234"/>
    <cellStyle name="SAPBEXHLevel1 3 4 8 2 3" xfId="35567"/>
    <cellStyle name="SAPBEXHLevel1 3 4 8 3" xfId="9647"/>
    <cellStyle name="SAPBEXHLevel1 3 4 8 4" xfId="20042"/>
    <cellStyle name="SAPBEXHLevel1 3 4 8 5" xfId="30375"/>
    <cellStyle name="SAPBEXHLevel1 3 4 9" xfId="10469"/>
    <cellStyle name="SAPBEXHLevel1 3 4 9 2" xfId="20864"/>
    <cellStyle name="SAPBEXHLevel1 3 4 9 3" xfId="31197"/>
    <cellStyle name="SAPBEXHLevel1 3 5" xfId="1003"/>
    <cellStyle name="SAPBEXHLevel1 3 5 2" xfId="2529"/>
    <cellStyle name="SAPBEXHLevel1 3 5 2 2" xfId="12217"/>
    <cellStyle name="SAPBEXHLevel1 3 5 2 2 2" xfId="22612"/>
    <cellStyle name="SAPBEXHLevel1 3 5 2 2 3" xfId="32945"/>
    <cellStyle name="SAPBEXHLevel1 3 5 2 3" xfId="7025"/>
    <cellStyle name="SAPBEXHLevel1 3 5 2 4" xfId="17420"/>
    <cellStyle name="SAPBEXHLevel1 3 5 2 5" xfId="27753"/>
    <cellStyle name="SAPBEXHLevel1 3 5 3" xfId="3314"/>
    <cellStyle name="SAPBEXHLevel1 3 5 3 2" xfId="13002"/>
    <cellStyle name="SAPBEXHLevel1 3 5 3 2 2" xfId="23397"/>
    <cellStyle name="SAPBEXHLevel1 3 5 3 2 3" xfId="33730"/>
    <cellStyle name="SAPBEXHLevel1 3 5 3 3" xfId="7810"/>
    <cellStyle name="SAPBEXHLevel1 3 5 3 4" xfId="18205"/>
    <cellStyle name="SAPBEXHLevel1 3 5 3 5" xfId="28538"/>
    <cellStyle name="SAPBEXHLevel1 3 5 4" xfId="4655"/>
    <cellStyle name="SAPBEXHLevel1 3 5 4 2" xfId="14343"/>
    <cellStyle name="SAPBEXHLevel1 3 5 4 2 2" xfId="24738"/>
    <cellStyle name="SAPBEXHLevel1 3 5 4 2 3" xfId="35071"/>
    <cellStyle name="SAPBEXHLevel1 3 5 4 3" xfId="9151"/>
    <cellStyle name="SAPBEXHLevel1 3 5 4 4" xfId="19546"/>
    <cellStyle name="SAPBEXHLevel1 3 5 4 5" xfId="29879"/>
    <cellStyle name="SAPBEXHLevel1 3 5 5" xfId="5373"/>
    <cellStyle name="SAPBEXHLevel1 3 5 5 2" xfId="15061"/>
    <cellStyle name="SAPBEXHLevel1 3 5 5 2 2" xfId="25456"/>
    <cellStyle name="SAPBEXHLevel1 3 5 5 2 3" xfId="35789"/>
    <cellStyle name="SAPBEXHLevel1 3 5 5 3" xfId="9869"/>
    <cellStyle name="SAPBEXHLevel1 3 5 5 4" xfId="20264"/>
    <cellStyle name="SAPBEXHLevel1 3 5 5 5" xfId="30597"/>
    <cellStyle name="SAPBEXHLevel1 3 5 6" xfId="10691"/>
    <cellStyle name="SAPBEXHLevel1 3 5 6 2" xfId="21086"/>
    <cellStyle name="SAPBEXHLevel1 3 5 6 3" xfId="31419"/>
    <cellStyle name="SAPBEXHLevel1 3 5 7" xfId="5741"/>
    <cellStyle name="SAPBEXHLevel1 3 5 8" xfId="15896"/>
    <cellStyle name="SAPBEXHLevel1 3 5 9" xfId="26235"/>
    <cellStyle name="SAPBEXHLevel1 3 6" xfId="1453"/>
    <cellStyle name="SAPBEXHLevel1 3 6 2" xfId="11141"/>
    <cellStyle name="SAPBEXHLevel1 3 6 2 2" xfId="21536"/>
    <cellStyle name="SAPBEXHLevel1 3 6 2 3" xfId="31869"/>
    <cellStyle name="SAPBEXHLevel1 3 6 3" xfId="5949"/>
    <cellStyle name="SAPBEXHLevel1 3 6 4" xfId="16344"/>
    <cellStyle name="SAPBEXHLevel1 3 6 5" xfId="26677"/>
    <cellStyle name="SAPBEXHLevel1 3 7" xfId="1505"/>
    <cellStyle name="SAPBEXHLevel1 3 7 2" xfId="11193"/>
    <cellStyle name="SAPBEXHLevel1 3 7 2 2" xfId="21588"/>
    <cellStyle name="SAPBEXHLevel1 3 7 2 3" xfId="31921"/>
    <cellStyle name="SAPBEXHLevel1 3 7 3" xfId="6001"/>
    <cellStyle name="SAPBEXHLevel1 3 7 4" xfId="16396"/>
    <cellStyle name="SAPBEXHLevel1 3 7 5" xfId="26729"/>
    <cellStyle name="SAPBEXHLevel1 3 8" xfId="10234"/>
    <cellStyle name="SAPBEXHLevel1 3 8 2" xfId="20629"/>
    <cellStyle name="SAPBEXHLevel1 3 8 3" xfId="30962"/>
    <cellStyle name="SAPBEXHLevel1 3 9" xfId="15447"/>
    <cellStyle name="SAPBEXHLevel1 4" xfId="589"/>
    <cellStyle name="SAPBEXHLevel1 4 10" xfId="10277"/>
    <cellStyle name="SAPBEXHLevel1 4 10 2" xfId="20672"/>
    <cellStyle name="SAPBEXHLevel1 4 10 3" xfId="31005"/>
    <cellStyle name="SAPBEXHLevel1 4 11" xfId="15486"/>
    <cellStyle name="SAPBEXHLevel1 4 12" xfId="25837"/>
    <cellStyle name="SAPBEXHLevel1 4 2" xfId="835"/>
    <cellStyle name="SAPBEXHLevel1 4 2 10" xfId="15728"/>
    <cellStyle name="SAPBEXHLevel1 4 2 11" xfId="26071"/>
    <cellStyle name="SAPBEXHLevel1 4 2 2" xfId="1247"/>
    <cellStyle name="SAPBEXHLevel1 4 2 2 10" xfId="26471"/>
    <cellStyle name="SAPBEXHLevel1 4 2 2 2" xfId="2151"/>
    <cellStyle name="SAPBEXHLevel1 4 2 2 2 2" xfId="11839"/>
    <cellStyle name="SAPBEXHLevel1 4 2 2 2 2 2" xfId="22234"/>
    <cellStyle name="SAPBEXHLevel1 4 2 2 2 2 3" xfId="32567"/>
    <cellStyle name="SAPBEXHLevel1 4 2 2 2 3" xfId="6647"/>
    <cellStyle name="SAPBEXHLevel1 4 2 2 2 4" xfId="17042"/>
    <cellStyle name="SAPBEXHLevel1 4 2 2 2 5" xfId="27375"/>
    <cellStyle name="SAPBEXHLevel1 4 2 2 3" xfId="2770"/>
    <cellStyle name="SAPBEXHLevel1 4 2 2 3 2" xfId="12458"/>
    <cellStyle name="SAPBEXHLevel1 4 2 2 3 2 2" xfId="22853"/>
    <cellStyle name="SAPBEXHLevel1 4 2 2 3 2 3" xfId="33186"/>
    <cellStyle name="SAPBEXHLevel1 4 2 2 3 3" xfId="7266"/>
    <cellStyle name="SAPBEXHLevel1 4 2 2 3 4" xfId="17661"/>
    <cellStyle name="SAPBEXHLevel1 4 2 2 3 5" xfId="27994"/>
    <cellStyle name="SAPBEXHLevel1 4 2 2 4" xfId="3558"/>
    <cellStyle name="SAPBEXHLevel1 4 2 2 4 2" xfId="13246"/>
    <cellStyle name="SAPBEXHLevel1 4 2 2 4 2 2" xfId="23641"/>
    <cellStyle name="SAPBEXHLevel1 4 2 2 4 2 3" xfId="33974"/>
    <cellStyle name="SAPBEXHLevel1 4 2 2 4 3" xfId="8054"/>
    <cellStyle name="SAPBEXHLevel1 4 2 2 4 4" xfId="18449"/>
    <cellStyle name="SAPBEXHLevel1 4 2 2 4 5" xfId="28782"/>
    <cellStyle name="SAPBEXHLevel1 4 2 2 5" xfId="4245"/>
    <cellStyle name="SAPBEXHLevel1 4 2 2 5 2" xfId="13933"/>
    <cellStyle name="SAPBEXHLevel1 4 2 2 5 2 2" xfId="24328"/>
    <cellStyle name="SAPBEXHLevel1 4 2 2 5 2 3" xfId="34661"/>
    <cellStyle name="SAPBEXHLevel1 4 2 2 5 3" xfId="8741"/>
    <cellStyle name="SAPBEXHLevel1 4 2 2 5 4" xfId="19136"/>
    <cellStyle name="SAPBEXHLevel1 4 2 2 5 5" xfId="29469"/>
    <cellStyle name="SAPBEXHLevel1 4 2 2 6" xfId="4889"/>
    <cellStyle name="SAPBEXHLevel1 4 2 2 6 2" xfId="14577"/>
    <cellStyle name="SAPBEXHLevel1 4 2 2 6 2 2" xfId="24972"/>
    <cellStyle name="SAPBEXHLevel1 4 2 2 6 2 3" xfId="35305"/>
    <cellStyle name="SAPBEXHLevel1 4 2 2 6 3" xfId="9385"/>
    <cellStyle name="SAPBEXHLevel1 4 2 2 6 4" xfId="19780"/>
    <cellStyle name="SAPBEXHLevel1 4 2 2 6 5" xfId="30113"/>
    <cellStyle name="SAPBEXHLevel1 4 2 2 7" xfId="5609"/>
    <cellStyle name="SAPBEXHLevel1 4 2 2 7 2" xfId="15297"/>
    <cellStyle name="SAPBEXHLevel1 4 2 2 7 2 2" xfId="25692"/>
    <cellStyle name="SAPBEXHLevel1 4 2 2 7 2 3" xfId="36025"/>
    <cellStyle name="SAPBEXHLevel1 4 2 2 7 3" xfId="10105"/>
    <cellStyle name="SAPBEXHLevel1 4 2 2 7 4" xfId="20500"/>
    <cellStyle name="SAPBEXHLevel1 4 2 2 7 5" xfId="30833"/>
    <cellStyle name="SAPBEXHLevel1 4 2 2 8" xfId="10935"/>
    <cellStyle name="SAPBEXHLevel1 4 2 2 8 2" xfId="21330"/>
    <cellStyle name="SAPBEXHLevel1 4 2 2 8 3" xfId="31663"/>
    <cellStyle name="SAPBEXHLevel1 4 2 2 9" xfId="16138"/>
    <cellStyle name="SAPBEXHLevel1 4 2 3" xfId="1825"/>
    <cellStyle name="SAPBEXHLevel1 4 2 3 2" xfId="11513"/>
    <cellStyle name="SAPBEXHLevel1 4 2 3 2 2" xfId="21908"/>
    <cellStyle name="SAPBEXHLevel1 4 2 3 2 3" xfId="32241"/>
    <cellStyle name="SAPBEXHLevel1 4 2 3 3" xfId="6321"/>
    <cellStyle name="SAPBEXHLevel1 4 2 3 4" xfId="16716"/>
    <cellStyle name="SAPBEXHLevel1 4 2 3 5" xfId="27049"/>
    <cellStyle name="SAPBEXHLevel1 4 2 4" xfId="2361"/>
    <cellStyle name="SAPBEXHLevel1 4 2 4 2" xfId="12049"/>
    <cellStyle name="SAPBEXHLevel1 4 2 4 2 2" xfId="22444"/>
    <cellStyle name="SAPBEXHLevel1 4 2 4 2 3" xfId="32777"/>
    <cellStyle name="SAPBEXHLevel1 4 2 4 3" xfId="6857"/>
    <cellStyle name="SAPBEXHLevel1 4 2 4 4" xfId="17252"/>
    <cellStyle name="SAPBEXHLevel1 4 2 4 5" xfId="27585"/>
    <cellStyle name="SAPBEXHLevel1 4 2 5" xfId="3146"/>
    <cellStyle name="SAPBEXHLevel1 4 2 5 2" xfId="12834"/>
    <cellStyle name="SAPBEXHLevel1 4 2 5 2 2" xfId="23229"/>
    <cellStyle name="SAPBEXHLevel1 4 2 5 2 3" xfId="33562"/>
    <cellStyle name="SAPBEXHLevel1 4 2 5 3" xfId="7642"/>
    <cellStyle name="SAPBEXHLevel1 4 2 5 4" xfId="18037"/>
    <cellStyle name="SAPBEXHLevel1 4 2 5 5" xfId="28370"/>
    <cellStyle name="SAPBEXHLevel1 4 2 6" xfId="3876"/>
    <cellStyle name="SAPBEXHLevel1 4 2 6 2" xfId="13564"/>
    <cellStyle name="SAPBEXHLevel1 4 2 6 2 2" xfId="23959"/>
    <cellStyle name="SAPBEXHLevel1 4 2 6 2 3" xfId="34292"/>
    <cellStyle name="SAPBEXHLevel1 4 2 6 3" xfId="8372"/>
    <cellStyle name="SAPBEXHLevel1 4 2 6 4" xfId="18767"/>
    <cellStyle name="SAPBEXHLevel1 4 2 6 5" xfId="29100"/>
    <cellStyle name="SAPBEXHLevel1 4 2 7" xfId="4487"/>
    <cellStyle name="SAPBEXHLevel1 4 2 7 2" xfId="14175"/>
    <cellStyle name="SAPBEXHLevel1 4 2 7 2 2" xfId="24570"/>
    <cellStyle name="SAPBEXHLevel1 4 2 7 2 3" xfId="34903"/>
    <cellStyle name="SAPBEXHLevel1 4 2 7 3" xfId="8983"/>
    <cellStyle name="SAPBEXHLevel1 4 2 7 4" xfId="19378"/>
    <cellStyle name="SAPBEXHLevel1 4 2 7 5" xfId="29711"/>
    <cellStyle name="SAPBEXHLevel1 4 2 8" xfId="5205"/>
    <cellStyle name="SAPBEXHLevel1 4 2 8 2" xfId="14893"/>
    <cellStyle name="SAPBEXHLevel1 4 2 8 2 2" xfId="25288"/>
    <cellStyle name="SAPBEXHLevel1 4 2 8 2 3" xfId="35621"/>
    <cellStyle name="SAPBEXHLevel1 4 2 8 3" xfId="9701"/>
    <cellStyle name="SAPBEXHLevel1 4 2 8 4" xfId="20096"/>
    <cellStyle name="SAPBEXHLevel1 4 2 8 5" xfId="30429"/>
    <cellStyle name="SAPBEXHLevel1 4 2 9" xfId="10523"/>
    <cellStyle name="SAPBEXHLevel1 4 2 9 2" xfId="20918"/>
    <cellStyle name="SAPBEXHLevel1 4 2 9 3" xfId="31251"/>
    <cellStyle name="SAPBEXHLevel1 4 3" xfId="923"/>
    <cellStyle name="SAPBEXHLevel1 4 3 10" xfId="26155"/>
    <cellStyle name="SAPBEXHLevel1 4 3 2" xfId="1909"/>
    <cellStyle name="SAPBEXHLevel1 4 3 2 2" xfId="11597"/>
    <cellStyle name="SAPBEXHLevel1 4 3 2 2 2" xfId="21992"/>
    <cellStyle name="SAPBEXHLevel1 4 3 2 2 3" xfId="32325"/>
    <cellStyle name="SAPBEXHLevel1 4 3 2 3" xfId="6405"/>
    <cellStyle name="SAPBEXHLevel1 4 3 2 4" xfId="16800"/>
    <cellStyle name="SAPBEXHLevel1 4 3 2 5" xfId="27133"/>
    <cellStyle name="SAPBEXHLevel1 4 3 3" xfId="2449"/>
    <cellStyle name="SAPBEXHLevel1 4 3 3 2" xfId="12137"/>
    <cellStyle name="SAPBEXHLevel1 4 3 3 2 2" xfId="22532"/>
    <cellStyle name="SAPBEXHLevel1 4 3 3 2 3" xfId="32865"/>
    <cellStyle name="SAPBEXHLevel1 4 3 3 3" xfId="6945"/>
    <cellStyle name="SAPBEXHLevel1 4 3 3 4" xfId="17340"/>
    <cellStyle name="SAPBEXHLevel1 4 3 3 5" xfId="27673"/>
    <cellStyle name="SAPBEXHLevel1 4 3 4" xfId="3234"/>
    <cellStyle name="SAPBEXHLevel1 4 3 4 2" xfId="12922"/>
    <cellStyle name="SAPBEXHLevel1 4 3 4 2 2" xfId="23317"/>
    <cellStyle name="SAPBEXHLevel1 4 3 4 2 3" xfId="33650"/>
    <cellStyle name="SAPBEXHLevel1 4 3 4 3" xfId="7730"/>
    <cellStyle name="SAPBEXHLevel1 4 3 4 4" xfId="18125"/>
    <cellStyle name="SAPBEXHLevel1 4 3 4 5" xfId="28458"/>
    <cellStyle name="SAPBEXHLevel1 4 3 5" xfId="3964"/>
    <cellStyle name="SAPBEXHLevel1 4 3 5 2" xfId="13652"/>
    <cellStyle name="SAPBEXHLevel1 4 3 5 2 2" xfId="24047"/>
    <cellStyle name="SAPBEXHLevel1 4 3 5 2 3" xfId="34380"/>
    <cellStyle name="SAPBEXHLevel1 4 3 5 3" xfId="8460"/>
    <cellStyle name="SAPBEXHLevel1 4 3 5 4" xfId="18855"/>
    <cellStyle name="SAPBEXHLevel1 4 3 5 5" xfId="29188"/>
    <cellStyle name="SAPBEXHLevel1 4 3 6" xfId="4575"/>
    <cellStyle name="SAPBEXHLevel1 4 3 6 2" xfId="14263"/>
    <cellStyle name="SAPBEXHLevel1 4 3 6 2 2" xfId="24658"/>
    <cellStyle name="SAPBEXHLevel1 4 3 6 2 3" xfId="34991"/>
    <cellStyle name="SAPBEXHLevel1 4 3 6 3" xfId="9071"/>
    <cellStyle name="SAPBEXHLevel1 4 3 6 4" xfId="19466"/>
    <cellStyle name="SAPBEXHLevel1 4 3 6 5" xfId="29799"/>
    <cellStyle name="SAPBEXHLevel1 4 3 7" xfId="5293"/>
    <cellStyle name="SAPBEXHLevel1 4 3 7 2" xfId="14981"/>
    <cellStyle name="SAPBEXHLevel1 4 3 7 2 2" xfId="25376"/>
    <cellStyle name="SAPBEXHLevel1 4 3 7 2 3" xfId="35709"/>
    <cellStyle name="SAPBEXHLevel1 4 3 7 3" xfId="9789"/>
    <cellStyle name="SAPBEXHLevel1 4 3 7 4" xfId="20184"/>
    <cellStyle name="SAPBEXHLevel1 4 3 7 5" xfId="30517"/>
    <cellStyle name="SAPBEXHLevel1 4 3 8" xfId="10611"/>
    <cellStyle name="SAPBEXHLevel1 4 3 8 2" xfId="21006"/>
    <cellStyle name="SAPBEXHLevel1 4 3 8 3" xfId="31339"/>
    <cellStyle name="SAPBEXHLevel1 4 3 9" xfId="15816"/>
    <cellStyle name="SAPBEXHLevel1 4 4" xfId="1597"/>
    <cellStyle name="SAPBEXHLevel1 4 4 2" xfId="11285"/>
    <cellStyle name="SAPBEXHLevel1 4 4 2 2" xfId="21680"/>
    <cellStyle name="SAPBEXHLevel1 4 4 2 3" xfId="32013"/>
    <cellStyle name="SAPBEXHLevel1 4 4 3" xfId="6093"/>
    <cellStyle name="SAPBEXHLevel1 4 4 4" xfId="16488"/>
    <cellStyle name="SAPBEXHLevel1 4 4 5" xfId="26821"/>
    <cellStyle name="SAPBEXHLevel1 4 5" xfId="1410"/>
    <cellStyle name="SAPBEXHLevel1 4 5 2" xfId="11098"/>
    <cellStyle name="SAPBEXHLevel1 4 5 2 2" xfId="21493"/>
    <cellStyle name="SAPBEXHLevel1 4 5 2 3" xfId="31826"/>
    <cellStyle name="SAPBEXHLevel1 4 5 3" xfId="5906"/>
    <cellStyle name="SAPBEXHLevel1 4 5 4" xfId="16301"/>
    <cellStyle name="SAPBEXHLevel1 4 5 5" xfId="26634"/>
    <cellStyle name="SAPBEXHLevel1 4 6" xfId="2900"/>
    <cellStyle name="SAPBEXHLevel1 4 6 2" xfId="12588"/>
    <cellStyle name="SAPBEXHLevel1 4 6 2 2" xfId="22983"/>
    <cellStyle name="SAPBEXHLevel1 4 6 2 3" xfId="33316"/>
    <cellStyle name="SAPBEXHLevel1 4 6 3" xfId="7396"/>
    <cellStyle name="SAPBEXHLevel1 4 6 4" xfId="17791"/>
    <cellStyle name="SAPBEXHLevel1 4 6 5" xfId="28124"/>
    <cellStyle name="SAPBEXHLevel1 4 7" xfId="3634"/>
    <cellStyle name="SAPBEXHLevel1 4 7 2" xfId="13322"/>
    <cellStyle name="SAPBEXHLevel1 4 7 2 2" xfId="23717"/>
    <cellStyle name="SAPBEXHLevel1 4 7 2 3" xfId="34050"/>
    <cellStyle name="SAPBEXHLevel1 4 7 3" xfId="8130"/>
    <cellStyle name="SAPBEXHLevel1 4 7 4" xfId="18525"/>
    <cellStyle name="SAPBEXHLevel1 4 7 5" xfId="28858"/>
    <cellStyle name="SAPBEXHLevel1 4 8" xfId="1972"/>
    <cellStyle name="SAPBEXHLevel1 4 8 2" xfId="11660"/>
    <cellStyle name="SAPBEXHLevel1 4 8 2 2" xfId="22055"/>
    <cellStyle name="SAPBEXHLevel1 4 8 2 3" xfId="32388"/>
    <cellStyle name="SAPBEXHLevel1 4 8 3" xfId="6468"/>
    <cellStyle name="SAPBEXHLevel1 4 8 4" xfId="16863"/>
    <cellStyle name="SAPBEXHLevel1 4 8 5" xfId="27196"/>
    <cellStyle name="SAPBEXHLevel1 4 9" xfId="4959"/>
    <cellStyle name="SAPBEXHLevel1 4 9 2" xfId="14647"/>
    <cellStyle name="SAPBEXHLevel1 4 9 2 2" xfId="25042"/>
    <cellStyle name="SAPBEXHLevel1 4 9 2 3" xfId="35375"/>
    <cellStyle name="SAPBEXHLevel1 4 9 3" xfId="9455"/>
    <cellStyle name="SAPBEXHLevel1 4 9 4" xfId="19850"/>
    <cellStyle name="SAPBEXHLevel1 4 9 5" xfId="30183"/>
    <cellStyle name="SAPBEXHLevel1 5" xfId="685"/>
    <cellStyle name="SAPBEXHLevel1 5 10" xfId="15580"/>
    <cellStyle name="SAPBEXHLevel1 5 11" xfId="25927"/>
    <cellStyle name="SAPBEXHLevel1 5 2" xfId="1102"/>
    <cellStyle name="SAPBEXHLevel1 5 2 10" xfId="26328"/>
    <cellStyle name="SAPBEXHLevel1 5 2 2" xfId="2009"/>
    <cellStyle name="SAPBEXHLevel1 5 2 2 2" xfId="11697"/>
    <cellStyle name="SAPBEXHLevel1 5 2 2 2 2" xfId="22092"/>
    <cellStyle name="SAPBEXHLevel1 5 2 2 2 3" xfId="32425"/>
    <cellStyle name="SAPBEXHLevel1 5 2 2 3" xfId="6505"/>
    <cellStyle name="SAPBEXHLevel1 5 2 2 4" xfId="16900"/>
    <cellStyle name="SAPBEXHLevel1 5 2 2 5" xfId="27233"/>
    <cellStyle name="SAPBEXHLevel1 5 2 3" xfId="2626"/>
    <cellStyle name="SAPBEXHLevel1 5 2 3 2" xfId="12314"/>
    <cellStyle name="SAPBEXHLevel1 5 2 3 2 2" xfId="22709"/>
    <cellStyle name="SAPBEXHLevel1 5 2 3 2 3" xfId="33042"/>
    <cellStyle name="SAPBEXHLevel1 5 2 3 3" xfId="7122"/>
    <cellStyle name="SAPBEXHLevel1 5 2 3 4" xfId="17517"/>
    <cellStyle name="SAPBEXHLevel1 5 2 3 5" xfId="27850"/>
    <cellStyle name="SAPBEXHLevel1 5 2 4" xfId="3413"/>
    <cellStyle name="SAPBEXHLevel1 5 2 4 2" xfId="13101"/>
    <cellStyle name="SAPBEXHLevel1 5 2 4 2 2" xfId="23496"/>
    <cellStyle name="SAPBEXHLevel1 5 2 4 2 3" xfId="33829"/>
    <cellStyle name="SAPBEXHLevel1 5 2 4 3" xfId="7909"/>
    <cellStyle name="SAPBEXHLevel1 5 2 4 4" xfId="18304"/>
    <cellStyle name="SAPBEXHLevel1 5 2 4 5" xfId="28637"/>
    <cellStyle name="SAPBEXHLevel1 5 2 5" xfId="4101"/>
    <cellStyle name="SAPBEXHLevel1 5 2 5 2" xfId="13789"/>
    <cellStyle name="SAPBEXHLevel1 5 2 5 2 2" xfId="24184"/>
    <cellStyle name="SAPBEXHLevel1 5 2 5 2 3" xfId="34517"/>
    <cellStyle name="SAPBEXHLevel1 5 2 5 3" xfId="8597"/>
    <cellStyle name="SAPBEXHLevel1 5 2 5 4" xfId="18992"/>
    <cellStyle name="SAPBEXHLevel1 5 2 5 5" xfId="29325"/>
    <cellStyle name="SAPBEXHLevel1 5 2 6" xfId="4745"/>
    <cellStyle name="SAPBEXHLevel1 5 2 6 2" xfId="14433"/>
    <cellStyle name="SAPBEXHLevel1 5 2 6 2 2" xfId="24828"/>
    <cellStyle name="SAPBEXHLevel1 5 2 6 2 3" xfId="35161"/>
    <cellStyle name="SAPBEXHLevel1 5 2 6 3" xfId="9241"/>
    <cellStyle name="SAPBEXHLevel1 5 2 6 4" xfId="19636"/>
    <cellStyle name="SAPBEXHLevel1 5 2 6 5" xfId="29969"/>
    <cellStyle name="SAPBEXHLevel1 5 2 7" xfId="5464"/>
    <cellStyle name="SAPBEXHLevel1 5 2 7 2" xfId="15152"/>
    <cellStyle name="SAPBEXHLevel1 5 2 7 2 2" xfId="25547"/>
    <cellStyle name="SAPBEXHLevel1 5 2 7 2 3" xfId="35880"/>
    <cellStyle name="SAPBEXHLevel1 5 2 7 3" xfId="9960"/>
    <cellStyle name="SAPBEXHLevel1 5 2 7 4" xfId="20355"/>
    <cellStyle name="SAPBEXHLevel1 5 2 7 5" xfId="30688"/>
    <cellStyle name="SAPBEXHLevel1 5 2 8" xfId="10790"/>
    <cellStyle name="SAPBEXHLevel1 5 2 8 2" xfId="21185"/>
    <cellStyle name="SAPBEXHLevel1 5 2 8 3" xfId="31518"/>
    <cellStyle name="SAPBEXHLevel1 5 2 9" xfId="15994"/>
    <cellStyle name="SAPBEXHLevel1 5 3" xfId="1683"/>
    <cellStyle name="SAPBEXHLevel1 5 3 2" xfId="11371"/>
    <cellStyle name="SAPBEXHLevel1 5 3 2 2" xfId="21766"/>
    <cellStyle name="SAPBEXHLevel1 5 3 2 3" xfId="32099"/>
    <cellStyle name="SAPBEXHLevel1 5 3 3" xfId="6179"/>
    <cellStyle name="SAPBEXHLevel1 5 3 4" xfId="16574"/>
    <cellStyle name="SAPBEXHLevel1 5 3 5" xfId="26907"/>
    <cellStyle name="SAPBEXHLevel1 5 4" xfId="1316"/>
    <cellStyle name="SAPBEXHLevel1 5 4 2" xfId="11004"/>
    <cellStyle name="SAPBEXHLevel1 5 4 2 2" xfId="21399"/>
    <cellStyle name="SAPBEXHLevel1 5 4 2 3" xfId="31732"/>
    <cellStyle name="SAPBEXHLevel1 5 4 3" xfId="5812"/>
    <cellStyle name="SAPBEXHLevel1 5 4 4" xfId="16207"/>
    <cellStyle name="SAPBEXHLevel1 5 4 5" xfId="26540"/>
    <cellStyle name="SAPBEXHLevel1 5 5" xfId="2996"/>
    <cellStyle name="SAPBEXHLevel1 5 5 2" xfId="12684"/>
    <cellStyle name="SAPBEXHLevel1 5 5 2 2" xfId="23079"/>
    <cellStyle name="SAPBEXHLevel1 5 5 2 3" xfId="33412"/>
    <cellStyle name="SAPBEXHLevel1 5 5 3" xfId="7492"/>
    <cellStyle name="SAPBEXHLevel1 5 5 4" xfId="17887"/>
    <cellStyle name="SAPBEXHLevel1 5 5 5" xfId="28220"/>
    <cellStyle name="SAPBEXHLevel1 5 6" xfId="3728"/>
    <cellStyle name="SAPBEXHLevel1 5 6 2" xfId="13416"/>
    <cellStyle name="SAPBEXHLevel1 5 6 2 2" xfId="23811"/>
    <cellStyle name="SAPBEXHLevel1 5 6 2 3" xfId="34144"/>
    <cellStyle name="SAPBEXHLevel1 5 6 3" xfId="8224"/>
    <cellStyle name="SAPBEXHLevel1 5 6 4" xfId="18619"/>
    <cellStyle name="SAPBEXHLevel1 5 6 5" xfId="28952"/>
    <cellStyle name="SAPBEXHLevel1 5 7" xfId="4339"/>
    <cellStyle name="SAPBEXHLevel1 5 7 2" xfId="14027"/>
    <cellStyle name="SAPBEXHLevel1 5 7 2 2" xfId="24422"/>
    <cellStyle name="SAPBEXHLevel1 5 7 2 3" xfId="34755"/>
    <cellStyle name="SAPBEXHLevel1 5 7 3" xfId="8835"/>
    <cellStyle name="SAPBEXHLevel1 5 7 4" xfId="19230"/>
    <cellStyle name="SAPBEXHLevel1 5 7 5" xfId="29563"/>
    <cellStyle name="SAPBEXHLevel1 5 8" xfId="5055"/>
    <cellStyle name="SAPBEXHLevel1 5 8 2" xfId="14743"/>
    <cellStyle name="SAPBEXHLevel1 5 8 2 2" xfId="25138"/>
    <cellStyle name="SAPBEXHLevel1 5 8 2 3" xfId="35471"/>
    <cellStyle name="SAPBEXHLevel1 5 8 3" xfId="9551"/>
    <cellStyle name="SAPBEXHLevel1 5 8 4" xfId="19946"/>
    <cellStyle name="SAPBEXHLevel1 5 8 5" xfId="30279"/>
    <cellStyle name="SAPBEXHLevel1 5 9" xfId="10373"/>
    <cellStyle name="SAPBEXHLevel1 5 9 2" xfId="20768"/>
    <cellStyle name="SAPBEXHLevel1 5 9 3" xfId="31101"/>
    <cellStyle name="SAPBEXHLevel1 6" xfId="674"/>
    <cellStyle name="SAPBEXHLevel1 6 10" xfId="15569"/>
    <cellStyle name="SAPBEXHLevel1 6 11" xfId="25916"/>
    <cellStyle name="SAPBEXHLevel1 6 2" xfId="1091"/>
    <cellStyle name="SAPBEXHLevel1 6 2 10" xfId="26317"/>
    <cellStyle name="SAPBEXHLevel1 6 2 2" xfId="1998"/>
    <cellStyle name="SAPBEXHLevel1 6 2 2 2" xfId="11686"/>
    <cellStyle name="SAPBEXHLevel1 6 2 2 2 2" xfId="22081"/>
    <cellStyle name="SAPBEXHLevel1 6 2 2 2 3" xfId="32414"/>
    <cellStyle name="SAPBEXHLevel1 6 2 2 3" xfId="6494"/>
    <cellStyle name="SAPBEXHLevel1 6 2 2 4" xfId="16889"/>
    <cellStyle name="SAPBEXHLevel1 6 2 2 5" xfId="27222"/>
    <cellStyle name="SAPBEXHLevel1 6 2 3" xfId="2615"/>
    <cellStyle name="SAPBEXHLevel1 6 2 3 2" xfId="12303"/>
    <cellStyle name="SAPBEXHLevel1 6 2 3 2 2" xfId="22698"/>
    <cellStyle name="SAPBEXHLevel1 6 2 3 2 3" xfId="33031"/>
    <cellStyle name="SAPBEXHLevel1 6 2 3 3" xfId="7111"/>
    <cellStyle name="SAPBEXHLevel1 6 2 3 4" xfId="17506"/>
    <cellStyle name="SAPBEXHLevel1 6 2 3 5" xfId="27839"/>
    <cellStyle name="SAPBEXHLevel1 6 2 4" xfId="3402"/>
    <cellStyle name="SAPBEXHLevel1 6 2 4 2" xfId="13090"/>
    <cellStyle name="SAPBEXHLevel1 6 2 4 2 2" xfId="23485"/>
    <cellStyle name="SAPBEXHLevel1 6 2 4 2 3" xfId="33818"/>
    <cellStyle name="SAPBEXHLevel1 6 2 4 3" xfId="7898"/>
    <cellStyle name="SAPBEXHLevel1 6 2 4 4" xfId="18293"/>
    <cellStyle name="SAPBEXHLevel1 6 2 4 5" xfId="28626"/>
    <cellStyle name="SAPBEXHLevel1 6 2 5" xfId="4090"/>
    <cellStyle name="SAPBEXHLevel1 6 2 5 2" xfId="13778"/>
    <cellStyle name="SAPBEXHLevel1 6 2 5 2 2" xfId="24173"/>
    <cellStyle name="SAPBEXHLevel1 6 2 5 2 3" xfId="34506"/>
    <cellStyle name="SAPBEXHLevel1 6 2 5 3" xfId="8586"/>
    <cellStyle name="SAPBEXHLevel1 6 2 5 4" xfId="18981"/>
    <cellStyle name="SAPBEXHLevel1 6 2 5 5" xfId="29314"/>
    <cellStyle name="SAPBEXHLevel1 6 2 6" xfId="4734"/>
    <cellStyle name="SAPBEXHLevel1 6 2 6 2" xfId="14422"/>
    <cellStyle name="SAPBEXHLevel1 6 2 6 2 2" xfId="24817"/>
    <cellStyle name="SAPBEXHLevel1 6 2 6 2 3" xfId="35150"/>
    <cellStyle name="SAPBEXHLevel1 6 2 6 3" xfId="9230"/>
    <cellStyle name="SAPBEXHLevel1 6 2 6 4" xfId="19625"/>
    <cellStyle name="SAPBEXHLevel1 6 2 6 5" xfId="29958"/>
    <cellStyle name="SAPBEXHLevel1 6 2 7" xfId="5453"/>
    <cellStyle name="SAPBEXHLevel1 6 2 7 2" xfId="15141"/>
    <cellStyle name="SAPBEXHLevel1 6 2 7 2 2" xfId="25536"/>
    <cellStyle name="SAPBEXHLevel1 6 2 7 2 3" xfId="35869"/>
    <cellStyle name="SAPBEXHLevel1 6 2 7 3" xfId="9949"/>
    <cellStyle name="SAPBEXHLevel1 6 2 7 4" xfId="20344"/>
    <cellStyle name="SAPBEXHLevel1 6 2 7 5" xfId="30677"/>
    <cellStyle name="SAPBEXHLevel1 6 2 8" xfId="10779"/>
    <cellStyle name="SAPBEXHLevel1 6 2 8 2" xfId="21174"/>
    <cellStyle name="SAPBEXHLevel1 6 2 8 3" xfId="31507"/>
    <cellStyle name="SAPBEXHLevel1 6 2 9" xfId="15983"/>
    <cellStyle name="SAPBEXHLevel1 6 3" xfId="1672"/>
    <cellStyle name="SAPBEXHLevel1 6 3 2" xfId="11360"/>
    <cellStyle name="SAPBEXHLevel1 6 3 2 2" xfId="21755"/>
    <cellStyle name="SAPBEXHLevel1 6 3 2 3" xfId="32088"/>
    <cellStyle name="SAPBEXHLevel1 6 3 3" xfId="6168"/>
    <cellStyle name="SAPBEXHLevel1 6 3 4" xfId="16563"/>
    <cellStyle name="SAPBEXHLevel1 6 3 5" xfId="26896"/>
    <cellStyle name="SAPBEXHLevel1 6 4" xfId="1327"/>
    <cellStyle name="SAPBEXHLevel1 6 4 2" xfId="11015"/>
    <cellStyle name="SAPBEXHLevel1 6 4 2 2" xfId="21410"/>
    <cellStyle name="SAPBEXHLevel1 6 4 2 3" xfId="31743"/>
    <cellStyle name="SAPBEXHLevel1 6 4 3" xfId="5823"/>
    <cellStyle name="SAPBEXHLevel1 6 4 4" xfId="16218"/>
    <cellStyle name="SAPBEXHLevel1 6 4 5" xfId="26551"/>
    <cellStyle name="SAPBEXHLevel1 6 5" xfId="2985"/>
    <cellStyle name="SAPBEXHLevel1 6 5 2" xfId="12673"/>
    <cellStyle name="SAPBEXHLevel1 6 5 2 2" xfId="23068"/>
    <cellStyle name="SAPBEXHLevel1 6 5 2 3" xfId="33401"/>
    <cellStyle name="SAPBEXHLevel1 6 5 3" xfId="7481"/>
    <cellStyle name="SAPBEXHLevel1 6 5 4" xfId="17876"/>
    <cellStyle name="SAPBEXHLevel1 6 5 5" xfId="28209"/>
    <cellStyle name="SAPBEXHLevel1 6 6" xfId="3717"/>
    <cellStyle name="SAPBEXHLevel1 6 6 2" xfId="13405"/>
    <cellStyle name="SAPBEXHLevel1 6 6 2 2" xfId="23800"/>
    <cellStyle name="SAPBEXHLevel1 6 6 2 3" xfId="34133"/>
    <cellStyle name="SAPBEXHLevel1 6 6 3" xfId="8213"/>
    <cellStyle name="SAPBEXHLevel1 6 6 4" xfId="18608"/>
    <cellStyle name="SAPBEXHLevel1 6 6 5" xfId="28941"/>
    <cellStyle name="SAPBEXHLevel1 6 7" xfId="4328"/>
    <cellStyle name="SAPBEXHLevel1 6 7 2" xfId="14016"/>
    <cellStyle name="SAPBEXHLevel1 6 7 2 2" xfId="24411"/>
    <cellStyle name="SAPBEXHLevel1 6 7 2 3" xfId="34744"/>
    <cellStyle name="SAPBEXHLevel1 6 7 3" xfId="8824"/>
    <cellStyle name="SAPBEXHLevel1 6 7 4" xfId="19219"/>
    <cellStyle name="SAPBEXHLevel1 6 7 5" xfId="29552"/>
    <cellStyle name="SAPBEXHLevel1 6 8" xfId="5044"/>
    <cellStyle name="SAPBEXHLevel1 6 8 2" xfId="14732"/>
    <cellStyle name="SAPBEXHLevel1 6 8 2 2" xfId="25127"/>
    <cellStyle name="SAPBEXHLevel1 6 8 2 3" xfId="35460"/>
    <cellStyle name="SAPBEXHLevel1 6 8 3" xfId="9540"/>
    <cellStyle name="SAPBEXHLevel1 6 8 4" xfId="19935"/>
    <cellStyle name="SAPBEXHLevel1 6 8 5" xfId="30268"/>
    <cellStyle name="SAPBEXHLevel1 6 9" xfId="10362"/>
    <cellStyle name="SAPBEXHLevel1 6 9 2" xfId="20757"/>
    <cellStyle name="SAPBEXHLevel1 6 9 3" xfId="31090"/>
    <cellStyle name="SAPBEXHLevel1 7" xfId="1042"/>
    <cellStyle name="SAPBEXHLevel1 7 2" xfId="2568"/>
    <cellStyle name="SAPBEXHLevel1 7 2 2" xfId="12256"/>
    <cellStyle name="SAPBEXHLevel1 7 2 2 2" xfId="22651"/>
    <cellStyle name="SAPBEXHLevel1 7 2 2 3" xfId="32984"/>
    <cellStyle name="SAPBEXHLevel1 7 2 3" xfId="7064"/>
    <cellStyle name="SAPBEXHLevel1 7 2 4" xfId="17459"/>
    <cellStyle name="SAPBEXHLevel1 7 2 5" xfId="27792"/>
    <cellStyle name="SAPBEXHLevel1 7 3" xfId="3353"/>
    <cellStyle name="SAPBEXHLevel1 7 3 2" xfId="13041"/>
    <cellStyle name="SAPBEXHLevel1 7 3 2 2" xfId="23436"/>
    <cellStyle name="SAPBEXHLevel1 7 3 2 3" xfId="33769"/>
    <cellStyle name="SAPBEXHLevel1 7 3 3" xfId="7849"/>
    <cellStyle name="SAPBEXHLevel1 7 3 4" xfId="18244"/>
    <cellStyle name="SAPBEXHLevel1 7 3 5" xfId="28577"/>
    <cellStyle name="SAPBEXHLevel1 7 4" xfId="4694"/>
    <cellStyle name="SAPBEXHLevel1 7 4 2" xfId="14382"/>
    <cellStyle name="SAPBEXHLevel1 7 4 2 2" xfId="24777"/>
    <cellStyle name="SAPBEXHLevel1 7 4 2 3" xfId="35110"/>
    <cellStyle name="SAPBEXHLevel1 7 4 3" xfId="9190"/>
    <cellStyle name="SAPBEXHLevel1 7 4 4" xfId="19585"/>
    <cellStyle name="SAPBEXHLevel1 7 4 5" xfId="29918"/>
    <cellStyle name="SAPBEXHLevel1 7 5" xfId="5412"/>
    <cellStyle name="SAPBEXHLevel1 7 5 2" xfId="15100"/>
    <cellStyle name="SAPBEXHLevel1 7 5 2 2" xfId="25495"/>
    <cellStyle name="SAPBEXHLevel1 7 5 2 3" xfId="35828"/>
    <cellStyle name="SAPBEXHLevel1 7 5 3" xfId="9908"/>
    <cellStyle name="SAPBEXHLevel1 7 5 4" xfId="20303"/>
    <cellStyle name="SAPBEXHLevel1 7 5 5" xfId="30636"/>
    <cellStyle name="SAPBEXHLevel1 7 6" xfId="10730"/>
    <cellStyle name="SAPBEXHLevel1 7 6 2" xfId="21125"/>
    <cellStyle name="SAPBEXHLevel1 7 6 3" xfId="31458"/>
    <cellStyle name="SAPBEXHLevel1 7 7" xfId="5780"/>
    <cellStyle name="SAPBEXHLevel1 7 8" xfId="15935"/>
    <cellStyle name="SAPBEXHLevel1 7 9" xfId="26274"/>
    <cellStyle name="SAPBEXHLevel1 8" xfId="1500"/>
    <cellStyle name="SAPBEXHLevel1 8 2" xfId="11188"/>
    <cellStyle name="SAPBEXHLevel1 8 2 2" xfId="21583"/>
    <cellStyle name="SAPBEXHLevel1 8 2 3" xfId="31916"/>
    <cellStyle name="SAPBEXHLevel1 8 3" xfId="5996"/>
    <cellStyle name="SAPBEXHLevel1 8 4" xfId="16391"/>
    <cellStyle name="SAPBEXHLevel1 8 5" xfId="26724"/>
    <cellStyle name="SAPBEXHLevel1 9" xfId="1526"/>
    <cellStyle name="SAPBEXHLevel1 9 2" xfId="11214"/>
    <cellStyle name="SAPBEXHLevel1 9 2 2" xfId="21609"/>
    <cellStyle name="SAPBEXHLevel1 9 2 3" xfId="31942"/>
    <cellStyle name="SAPBEXHLevel1 9 3" xfId="6022"/>
    <cellStyle name="SAPBEXHLevel1 9 4" xfId="16417"/>
    <cellStyle name="SAPBEXHLevel1 9 5" xfId="26750"/>
    <cellStyle name="SAPBEXHLevel1X" xfId="493"/>
    <cellStyle name="SAPBEXHLevel1X 10" xfId="10192"/>
    <cellStyle name="SAPBEXHLevel1X 10 2" xfId="20587"/>
    <cellStyle name="SAPBEXHLevel1X 10 3" xfId="30920"/>
    <cellStyle name="SAPBEXHLevel1X 11" xfId="15410"/>
    <cellStyle name="SAPBEXHLevel1X 12" xfId="15369"/>
    <cellStyle name="SAPBEXHLevel1X 2" xfId="494"/>
    <cellStyle name="SAPBEXHLevel1X 2 10" xfId="15411"/>
    <cellStyle name="SAPBEXHLevel1X 2 11" xfId="15368"/>
    <cellStyle name="SAPBEXHLevel1X 2 2" xfId="549"/>
    <cellStyle name="SAPBEXHLevel1X 2 2 10" xfId="25797"/>
    <cellStyle name="SAPBEXHLevel1X 2 2 2" xfId="631"/>
    <cellStyle name="SAPBEXHLevel1X 2 2 2 10" xfId="10319"/>
    <cellStyle name="SAPBEXHLevel1X 2 2 2 10 2" xfId="20714"/>
    <cellStyle name="SAPBEXHLevel1X 2 2 2 10 3" xfId="31047"/>
    <cellStyle name="SAPBEXHLevel1X 2 2 2 11" xfId="15528"/>
    <cellStyle name="SAPBEXHLevel1X 2 2 2 12" xfId="25879"/>
    <cellStyle name="SAPBEXHLevel1X 2 2 2 2" xfId="877"/>
    <cellStyle name="SAPBEXHLevel1X 2 2 2 2 10" xfId="15770"/>
    <cellStyle name="SAPBEXHLevel1X 2 2 2 2 11" xfId="26113"/>
    <cellStyle name="SAPBEXHLevel1X 2 2 2 2 2" xfId="1289"/>
    <cellStyle name="SAPBEXHLevel1X 2 2 2 2 2 10" xfId="26513"/>
    <cellStyle name="SAPBEXHLevel1X 2 2 2 2 2 2" xfId="2193"/>
    <cellStyle name="SAPBEXHLevel1X 2 2 2 2 2 2 2" xfId="11881"/>
    <cellStyle name="SAPBEXHLevel1X 2 2 2 2 2 2 2 2" xfId="22276"/>
    <cellStyle name="SAPBEXHLevel1X 2 2 2 2 2 2 2 3" xfId="32609"/>
    <cellStyle name="SAPBEXHLevel1X 2 2 2 2 2 2 3" xfId="6689"/>
    <cellStyle name="SAPBEXHLevel1X 2 2 2 2 2 2 4" xfId="17084"/>
    <cellStyle name="SAPBEXHLevel1X 2 2 2 2 2 2 5" xfId="27417"/>
    <cellStyle name="SAPBEXHLevel1X 2 2 2 2 2 3" xfId="2812"/>
    <cellStyle name="SAPBEXHLevel1X 2 2 2 2 2 3 2" xfId="12500"/>
    <cellStyle name="SAPBEXHLevel1X 2 2 2 2 2 3 2 2" xfId="22895"/>
    <cellStyle name="SAPBEXHLevel1X 2 2 2 2 2 3 2 3" xfId="33228"/>
    <cellStyle name="SAPBEXHLevel1X 2 2 2 2 2 3 3" xfId="7308"/>
    <cellStyle name="SAPBEXHLevel1X 2 2 2 2 2 3 4" xfId="17703"/>
    <cellStyle name="SAPBEXHLevel1X 2 2 2 2 2 3 5" xfId="28036"/>
    <cellStyle name="SAPBEXHLevel1X 2 2 2 2 2 4" xfId="3600"/>
    <cellStyle name="SAPBEXHLevel1X 2 2 2 2 2 4 2" xfId="13288"/>
    <cellStyle name="SAPBEXHLevel1X 2 2 2 2 2 4 2 2" xfId="23683"/>
    <cellStyle name="SAPBEXHLevel1X 2 2 2 2 2 4 2 3" xfId="34016"/>
    <cellStyle name="SAPBEXHLevel1X 2 2 2 2 2 4 3" xfId="8096"/>
    <cellStyle name="SAPBEXHLevel1X 2 2 2 2 2 4 4" xfId="18491"/>
    <cellStyle name="SAPBEXHLevel1X 2 2 2 2 2 4 5" xfId="28824"/>
    <cellStyle name="SAPBEXHLevel1X 2 2 2 2 2 5" xfId="4287"/>
    <cellStyle name="SAPBEXHLevel1X 2 2 2 2 2 5 2" xfId="13975"/>
    <cellStyle name="SAPBEXHLevel1X 2 2 2 2 2 5 2 2" xfId="24370"/>
    <cellStyle name="SAPBEXHLevel1X 2 2 2 2 2 5 2 3" xfId="34703"/>
    <cellStyle name="SAPBEXHLevel1X 2 2 2 2 2 5 3" xfId="8783"/>
    <cellStyle name="SAPBEXHLevel1X 2 2 2 2 2 5 4" xfId="19178"/>
    <cellStyle name="SAPBEXHLevel1X 2 2 2 2 2 5 5" xfId="29511"/>
    <cellStyle name="SAPBEXHLevel1X 2 2 2 2 2 6" xfId="4931"/>
    <cellStyle name="SAPBEXHLevel1X 2 2 2 2 2 6 2" xfId="14619"/>
    <cellStyle name="SAPBEXHLevel1X 2 2 2 2 2 6 2 2" xfId="25014"/>
    <cellStyle name="SAPBEXHLevel1X 2 2 2 2 2 6 2 3" xfId="35347"/>
    <cellStyle name="SAPBEXHLevel1X 2 2 2 2 2 6 3" xfId="9427"/>
    <cellStyle name="SAPBEXHLevel1X 2 2 2 2 2 6 4" xfId="19822"/>
    <cellStyle name="SAPBEXHLevel1X 2 2 2 2 2 6 5" xfId="30155"/>
    <cellStyle name="SAPBEXHLevel1X 2 2 2 2 2 7" xfId="5651"/>
    <cellStyle name="SAPBEXHLevel1X 2 2 2 2 2 7 2" xfId="15339"/>
    <cellStyle name="SAPBEXHLevel1X 2 2 2 2 2 7 2 2" xfId="25734"/>
    <cellStyle name="SAPBEXHLevel1X 2 2 2 2 2 7 2 3" xfId="36067"/>
    <cellStyle name="SAPBEXHLevel1X 2 2 2 2 2 7 3" xfId="10147"/>
    <cellStyle name="SAPBEXHLevel1X 2 2 2 2 2 7 4" xfId="20542"/>
    <cellStyle name="SAPBEXHLevel1X 2 2 2 2 2 7 5" xfId="30875"/>
    <cellStyle name="SAPBEXHLevel1X 2 2 2 2 2 8" xfId="10977"/>
    <cellStyle name="SAPBEXHLevel1X 2 2 2 2 2 8 2" xfId="21372"/>
    <cellStyle name="SAPBEXHLevel1X 2 2 2 2 2 8 3" xfId="31705"/>
    <cellStyle name="SAPBEXHLevel1X 2 2 2 2 2 9" xfId="16180"/>
    <cellStyle name="SAPBEXHLevel1X 2 2 2 2 3" xfId="1867"/>
    <cellStyle name="SAPBEXHLevel1X 2 2 2 2 3 2" xfId="11555"/>
    <cellStyle name="SAPBEXHLevel1X 2 2 2 2 3 2 2" xfId="21950"/>
    <cellStyle name="SAPBEXHLevel1X 2 2 2 2 3 2 3" xfId="32283"/>
    <cellStyle name="SAPBEXHLevel1X 2 2 2 2 3 3" xfId="6363"/>
    <cellStyle name="SAPBEXHLevel1X 2 2 2 2 3 4" xfId="16758"/>
    <cellStyle name="SAPBEXHLevel1X 2 2 2 2 3 5" xfId="27091"/>
    <cellStyle name="SAPBEXHLevel1X 2 2 2 2 4" xfId="2403"/>
    <cellStyle name="SAPBEXHLevel1X 2 2 2 2 4 2" xfId="12091"/>
    <cellStyle name="SAPBEXHLevel1X 2 2 2 2 4 2 2" xfId="22486"/>
    <cellStyle name="SAPBEXHLevel1X 2 2 2 2 4 2 3" xfId="32819"/>
    <cellStyle name="SAPBEXHLevel1X 2 2 2 2 4 3" xfId="6899"/>
    <cellStyle name="SAPBEXHLevel1X 2 2 2 2 4 4" xfId="17294"/>
    <cellStyle name="SAPBEXHLevel1X 2 2 2 2 4 5" xfId="27627"/>
    <cellStyle name="SAPBEXHLevel1X 2 2 2 2 5" xfId="3188"/>
    <cellStyle name="SAPBEXHLevel1X 2 2 2 2 5 2" xfId="12876"/>
    <cellStyle name="SAPBEXHLevel1X 2 2 2 2 5 2 2" xfId="23271"/>
    <cellStyle name="SAPBEXHLevel1X 2 2 2 2 5 2 3" xfId="33604"/>
    <cellStyle name="SAPBEXHLevel1X 2 2 2 2 5 3" xfId="7684"/>
    <cellStyle name="SAPBEXHLevel1X 2 2 2 2 5 4" xfId="18079"/>
    <cellStyle name="SAPBEXHLevel1X 2 2 2 2 5 5" xfId="28412"/>
    <cellStyle name="SAPBEXHLevel1X 2 2 2 2 6" xfId="3918"/>
    <cellStyle name="SAPBEXHLevel1X 2 2 2 2 6 2" xfId="13606"/>
    <cellStyle name="SAPBEXHLevel1X 2 2 2 2 6 2 2" xfId="24001"/>
    <cellStyle name="SAPBEXHLevel1X 2 2 2 2 6 2 3" xfId="34334"/>
    <cellStyle name="SAPBEXHLevel1X 2 2 2 2 6 3" xfId="8414"/>
    <cellStyle name="SAPBEXHLevel1X 2 2 2 2 6 4" xfId="18809"/>
    <cellStyle name="SAPBEXHLevel1X 2 2 2 2 6 5" xfId="29142"/>
    <cellStyle name="SAPBEXHLevel1X 2 2 2 2 7" xfId="4529"/>
    <cellStyle name="SAPBEXHLevel1X 2 2 2 2 7 2" xfId="14217"/>
    <cellStyle name="SAPBEXHLevel1X 2 2 2 2 7 2 2" xfId="24612"/>
    <cellStyle name="SAPBEXHLevel1X 2 2 2 2 7 2 3" xfId="34945"/>
    <cellStyle name="SAPBEXHLevel1X 2 2 2 2 7 3" xfId="9025"/>
    <cellStyle name="SAPBEXHLevel1X 2 2 2 2 7 4" xfId="19420"/>
    <cellStyle name="SAPBEXHLevel1X 2 2 2 2 7 5" xfId="29753"/>
    <cellStyle name="SAPBEXHLevel1X 2 2 2 2 8" xfId="5247"/>
    <cellStyle name="SAPBEXHLevel1X 2 2 2 2 8 2" xfId="14935"/>
    <cellStyle name="SAPBEXHLevel1X 2 2 2 2 8 2 2" xfId="25330"/>
    <cellStyle name="SAPBEXHLevel1X 2 2 2 2 8 2 3" xfId="35663"/>
    <cellStyle name="SAPBEXHLevel1X 2 2 2 2 8 3" xfId="9743"/>
    <cellStyle name="SAPBEXHLevel1X 2 2 2 2 8 4" xfId="20138"/>
    <cellStyle name="SAPBEXHLevel1X 2 2 2 2 8 5" xfId="30471"/>
    <cellStyle name="SAPBEXHLevel1X 2 2 2 2 9" xfId="10565"/>
    <cellStyle name="SAPBEXHLevel1X 2 2 2 2 9 2" xfId="20960"/>
    <cellStyle name="SAPBEXHLevel1X 2 2 2 2 9 3" xfId="31293"/>
    <cellStyle name="SAPBEXHLevel1X 2 2 2 3" xfId="965"/>
    <cellStyle name="SAPBEXHLevel1X 2 2 2 3 10" xfId="26197"/>
    <cellStyle name="SAPBEXHLevel1X 2 2 2 3 2" xfId="1951"/>
    <cellStyle name="SAPBEXHLevel1X 2 2 2 3 2 2" xfId="11639"/>
    <cellStyle name="SAPBEXHLevel1X 2 2 2 3 2 2 2" xfId="22034"/>
    <cellStyle name="SAPBEXHLevel1X 2 2 2 3 2 2 3" xfId="32367"/>
    <cellStyle name="SAPBEXHLevel1X 2 2 2 3 2 3" xfId="6447"/>
    <cellStyle name="SAPBEXHLevel1X 2 2 2 3 2 4" xfId="16842"/>
    <cellStyle name="SAPBEXHLevel1X 2 2 2 3 2 5" xfId="27175"/>
    <cellStyle name="SAPBEXHLevel1X 2 2 2 3 3" xfId="2491"/>
    <cellStyle name="SAPBEXHLevel1X 2 2 2 3 3 2" xfId="12179"/>
    <cellStyle name="SAPBEXHLevel1X 2 2 2 3 3 2 2" xfId="22574"/>
    <cellStyle name="SAPBEXHLevel1X 2 2 2 3 3 2 3" xfId="32907"/>
    <cellStyle name="SAPBEXHLevel1X 2 2 2 3 3 3" xfId="6987"/>
    <cellStyle name="SAPBEXHLevel1X 2 2 2 3 3 4" xfId="17382"/>
    <cellStyle name="SAPBEXHLevel1X 2 2 2 3 3 5" xfId="27715"/>
    <cellStyle name="SAPBEXHLevel1X 2 2 2 3 4" xfId="3276"/>
    <cellStyle name="SAPBEXHLevel1X 2 2 2 3 4 2" xfId="12964"/>
    <cellStyle name="SAPBEXHLevel1X 2 2 2 3 4 2 2" xfId="23359"/>
    <cellStyle name="SAPBEXHLevel1X 2 2 2 3 4 2 3" xfId="33692"/>
    <cellStyle name="SAPBEXHLevel1X 2 2 2 3 4 3" xfId="7772"/>
    <cellStyle name="SAPBEXHLevel1X 2 2 2 3 4 4" xfId="18167"/>
    <cellStyle name="SAPBEXHLevel1X 2 2 2 3 4 5" xfId="28500"/>
    <cellStyle name="SAPBEXHLevel1X 2 2 2 3 5" xfId="4006"/>
    <cellStyle name="SAPBEXHLevel1X 2 2 2 3 5 2" xfId="13694"/>
    <cellStyle name="SAPBEXHLevel1X 2 2 2 3 5 2 2" xfId="24089"/>
    <cellStyle name="SAPBEXHLevel1X 2 2 2 3 5 2 3" xfId="34422"/>
    <cellStyle name="SAPBEXHLevel1X 2 2 2 3 5 3" xfId="8502"/>
    <cellStyle name="SAPBEXHLevel1X 2 2 2 3 5 4" xfId="18897"/>
    <cellStyle name="SAPBEXHLevel1X 2 2 2 3 5 5" xfId="29230"/>
    <cellStyle name="SAPBEXHLevel1X 2 2 2 3 6" xfId="4617"/>
    <cellStyle name="SAPBEXHLevel1X 2 2 2 3 6 2" xfId="14305"/>
    <cellStyle name="SAPBEXHLevel1X 2 2 2 3 6 2 2" xfId="24700"/>
    <cellStyle name="SAPBEXHLevel1X 2 2 2 3 6 2 3" xfId="35033"/>
    <cellStyle name="SAPBEXHLevel1X 2 2 2 3 6 3" xfId="9113"/>
    <cellStyle name="SAPBEXHLevel1X 2 2 2 3 6 4" xfId="19508"/>
    <cellStyle name="SAPBEXHLevel1X 2 2 2 3 6 5" xfId="29841"/>
    <cellStyle name="SAPBEXHLevel1X 2 2 2 3 7" xfId="5335"/>
    <cellStyle name="SAPBEXHLevel1X 2 2 2 3 7 2" xfId="15023"/>
    <cellStyle name="SAPBEXHLevel1X 2 2 2 3 7 2 2" xfId="25418"/>
    <cellStyle name="SAPBEXHLevel1X 2 2 2 3 7 2 3" xfId="35751"/>
    <cellStyle name="SAPBEXHLevel1X 2 2 2 3 7 3" xfId="9831"/>
    <cellStyle name="SAPBEXHLevel1X 2 2 2 3 7 4" xfId="20226"/>
    <cellStyle name="SAPBEXHLevel1X 2 2 2 3 7 5" xfId="30559"/>
    <cellStyle name="SAPBEXHLevel1X 2 2 2 3 8" xfId="10653"/>
    <cellStyle name="SAPBEXHLevel1X 2 2 2 3 8 2" xfId="21048"/>
    <cellStyle name="SAPBEXHLevel1X 2 2 2 3 8 3" xfId="31381"/>
    <cellStyle name="SAPBEXHLevel1X 2 2 2 3 9" xfId="15858"/>
    <cellStyle name="SAPBEXHLevel1X 2 2 2 4" xfId="1639"/>
    <cellStyle name="SAPBEXHLevel1X 2 2 2 4 2" xfId="11327"/>
    <cellStyle name="SAPBEXHLevel1X 2 2 2 4 2 2" xfId="21722"/>
    <cellStyle name="SAPBEXHLevel1X 2 2 2 4 2 3" xfId="32055"/>
    <cellStyle name="SAPBEXHLevel1X 2 2 2 4 3" xfId="6135"/>
    <cellStyle name="SAPBEXHLevel1X 2 2 2 4 4" xfId="16530"/>
    <cellStyle name="SAPBEXHLevel1X 2 2 2 4 5" xfId="26863"/>
    <cellStyle name="SAPBEXHLevel1X 2 2 2 5" xfId="1368"/>
    <cellStyle name="SAPBEXHLevel1X 2 2 2 5 2" xfId="11056"/>
    <cellStyle name="SAPBEXHLevel1X 2 2 2 5 2 2" xfId="21451"/>
    <cellStyle name="SAPBEXHLevel1X 2 2 2 5 2 3" xfId="31784"/>
    <cellStyle name="SAPBEXHLevel1X 2 2 2 5 3" xfId="5864"/>
    <cellStyle name="SAPBEXHLevel1X 2 2 2 5 4" xfId="16259"/>
    <cellStyle name="SAPBEXHLevel1X 2 2 2 5 5" xfId="26592"/>
    <cellStyle name="SAPBEXHLevel1X 2 2 2 6" xfId="2942"/>
    <cellStyle name="SAPBEXHLevel1X 2 2 2 6 2" xfId="12630"/>
    <cellStyle name="SAPBEXHLevel1X 2 2 2 6 2 2" xfId="23025"/>
    <cellStyle name="SAPBEXHLevel1X 2 2 2 6 2 3" xfId="33358"/>
    <cellStyle name="SAPBEXHLevel1X 2 2 2 6 3" xfId="7438"/>
    <cellStyle name="SAPBEXHLevel1X 2 2 2 6 4" xfId="17833"/>
    <cellStyle name="SAPBEXHLevel1X 2 2 2 6 5" xfId="28166"/>
    <cellStyle name="SAPBEXHLevel1X 2 2 2 7" xfId="3676"/>
    <cellStyle name="SAPBEXHLevel1X 2 2 2 7 2" xfId="13364"/>
    <cellStyle name="SAPBEXHLevel1X 2 2 2 7 2 2" xfId="23759"/>
    <cellStyle name="SAPBEXHLevel1X 2 2 2 7 2 3" xfId="34092"/>
    <cellStyle name="SAPBEXHLevel1X 2 2 2 7 3" xfId="8172"/>
    <cellStyle name="SAPBEXHLevel1X 2 2 2 7 4" xfId="18567"/>
    <cellStyle name="SAPBEXHLevel1X 2 2 2 7 5" xfId="28900"/>
    <cellStyle name="SAPBEXHLevel1X 2 2 2 8" xfId="3375"/>
    <cellStyle name="SAPBEXHLevel1X 2 2 2 8 2" xfId="13063"/>
    <cellStyle name="SAPBEXHLevel1X 2 2 2 8 2 2" xfId="23458"/>
    <cellStyle name="SAPBEXHLevel1X 2 2 2 8 2 3" xfId="33791"/>
    <cellStyle name="SAPBEXHLevel1X 2 2 2 8 3" xfId="7871"/>
    <cellStyle name="SAPBEXHLevel1X 2 2 2 8 4" xfId="18266"/>
    <cellStyle name="SAPBEXHLevel1X 2 2 2 8 5" xfId="28599"/>
    <cellStyle name="SAPBEXHLevel1X 2 2 2 9" xfId="5001"/>
    <cellStyle name="SAPBEXHLevel1X 2 2 2 9 2" xfId="14689"/>
    <cellStyle name="SAPBEXHLevel1X 2 2 2 9 2 2" xfId="25084"/>
    <cellStyle name="SAPBEXHLevel1X 2 2 2 9 2 3" xfId="35417"/>
    <cellStyle name="SAPBEXHLevel1X 2 2 2 9 3" xfId="9497"/>
    <cellStyle name="SAPBEXHLevel1X 2 2 2 9 4" xfId="19892"/>
    <cellStyle name="SAPBEXHLevel1X 2 2 2 9 5" xfId="30225"/>
    <cellStyle name="SAPBEXHLevel1X 2 2 3" xfId="736"/>
    <cellStyle name="SAPBEXHLevel1X 2 2 3 10" xfId="15630"/>
    <cellStyle name="SAPBEXHLevel1X 2 2 3 11" xfId="25978"/>
    <cellStyle name="SAPBEXHLevel1X 2 2 3 2" xfId="1153"/>
    <cellStyle name="SAPBEXHLevel1X 2 2 3 2 10" xfId="26379"/>
    <cellStyle name="SAPBEXHLevel1X 2 2 3 2 2" xfId="2059"/>
    <cellStyle name="SAPBEXHLevel1X 2 2 3 2 2 2" xfId="11747"/>
    <cellStyle name="SAPBEXHLevel1X 2 2 3 2 2 2 2" xfId="22142"/>
    <cellStyle name="SAPBEXHLevel1X 2 2 3 2 2 2 3" xfId="32475"/>
    <cellStyle name="SAPBEXHLevel1X 2 2 3 2 2 3" xfId="6555"/>
    <cellStyle name="SAPBEXHLevel1X 2 2 3 2 2 4" xfId="16950"/>
    <cellStyle name="SAPBEXHLevel1X 2 2 3 2 2 5" xfId="27283"/>
    <cellStyle name="SAPBEXHLevel1X 2 2 3 2 3" xfId="2676"/>
    <cellStyle name="SAPBEXHLevel1X 2 2 3 2 3 2" xfId="12364"/>
    <cellStyle name="SAPBEXHLevel1X 2 2 3 2 3 2 2" xfId="22759"/>
    <cellStyle name="SAPBEXHLevel1X 2 2 3 2 3 2 3" xfId="33092"/>
    <cellStyle name="SAPBEXHLevel1X 2 2 3 2 3 3" xfId="7172"/>
    <cellStyle name="SAPBEXHLevel1X 2 2 3 2 3 4" xfId="17567"/>
    <cellStyle name="SAPBEXHLevel1X 2 2 3 2 3 5" xfId="27900"/>
    <cellStyle name="SAPBEXHLevel1X 2 2 3 2 4" xfId="3464"/>
    <cellStyle name="SAPBEXHLevel1X 2 2 3 2 4 2" xfId="13152"/>
    <cellStyle name="SAPBEXHLevel1X 2 2 3 2 4 2 2" xfId="23547"/>
    <cellStyle name="SAPBEXHLevel1X 2 2 3 2 4 2 3" xfId="33880"/>
    <cellStyle name="SAPBEXHLevel1X 2 2 3 2 4 3" xfId="7960"/>
    <cellStyle name="SAPBEXHLevel1X 2 2 3 2 4 4" xfId="18355"/>
    <cellStyle name="SAPBEXHLevel1X 2 2 3 2 4 5" xfId="28688"/>
    <cellStyle name="SAPBEXHLevel1X 2 2 3 2 5" xfId="4151"/>
    <cellStyle name="SAPBEXHLevel1X 2 2 3 2 5 2" xfId="13839"/>
    <cellStyle name="SAPBEXHLevel1X 2 2 3 2 5 2 2" xfId="24234"/>
    <cellStyle name="SAPBEXHLevel1X 2 2 3 2 5 2 3" xfId="34567"/>
    <cellStyle name="SAPBEXHLevel1X 2 2 3 2 5 3" xfId="8647"/>
    <cellStyle name="SAPBEXHLevel1X 2 2 3 2 5 4" xfId="19042"/>
    <cellStyle name="SAPBEXHLevel1X 2 2 3 2 5 5" xfId="29375"/>
    <cellStyle name="SAPBEXHLevel1X 2 2 3 2 6" xfId="4795"/>
    <cellStyle name="SAPBEXHLevel1X 2 2 3 2 6 2" xfId="14483"/>
    <cellStyle name="SAPBEXHLevel1X 2 2 3 2 6 2 2" xfId="24878"/>
    <cellStyle name="SAPBEXHLevel1X 2 2 3 2 6 2 3" xfId="35211"/>
    <cellStyle name="SAPBEXHLevel1X 2 2 3 2 6 3" xfId="9291"/>
    <cellStyle name="SAPBEXHLevel1X 2 2 3 2 6 4" xfId="19686"/>
    <cellStyle name="SAPBEXHLevel1X 2 2 3 2 6 5" xfId="30019"/>
    <cellStyle name="SAPBEXHLevel1X 2 2 3 2 7" xfId="5515"/>
    <cellStyle name="SAPBEXHLevel1X 2 2 3 2 7 2" xfId="15203"/>
    <cellStyle name="SAPBEXHLevel1X 2 2 3 2 7 2 2" xfId="25598"/>
    <cellStyle name="SAPBEXHLevel1X 2 2 3 2 7 2 3" xfId="35931"/>
    <cellStyle name="SAPBEXHLevel1X 2 2 3 2 7 3" xfId="10011"/>
    <cellStyle name="SAPBEXHLevel1X 2 2 3 2 7 4" xfId="20406"/>
    <cellStyle name="SAPBEXHLevel1X 2 2 3 2 7 5" xfId="30739"/>
    <cellStyle name="SAPBEXHLevel1X 2 2 3 2 8" xfId="10841"/>
    <cellStyle name="SAPBEXHLevel1X 2 2 3 2 8 2" xfId="21236"/>
    <cellStyle name="SAPBEXHLevel1X 2 2 3 2 8 3" xfId="31569"/>
    <cellStyle name="SAPBEXHLevel1X 2 2 3 2 9" xfId="16044"/>
    <cellStyle name="SAPBEXHLevel1X 2 2 3 3" xfId="1733"/>
    <cellStyle name="SAPBEXHLevel1X 2 2 3 3 2" xfId="11421"/>
    <cellStyle name="SAPBEXHLevel1X 2 2 3 3 2 2" xfId="21816"/>
    <cellStyle name="SAPBEXHLevel1X 2 2 3 3 2 3" xfId="32149"/>
    <cellStyle name="SAPBEXHLevel1X 2 2 3 3 3" xfId="6229"/>
    <cellStyle name="SAPBEXHLevel1X 2 2 3 3 4" xfId="16624"/>
    <cellStyle name="SAPBEXHLevel1X 2 2 3 3 5" xfId="26957"/>
    <cellStyle name="SAPBEXHLevel1X 2 2 3 4" xfId="2263"/>
    <cellStyle name="SAPBEXHLevel1X 2 2 3 4 2" xfId="11951"/>
    <cellStyle name="SAPBEXHLevel1X 2 2 3 4 2 2" xfId="22346"/>
    <cellStyle name="SAPBEXHLevel1X 2 2 3 4 2 3" xfId="32679"/>
    <cellStyle name="SAPBEXHLevel1X 2 2 3 4 3" xfId="6759"/>
    <cellStyle name="SAPBEXHLevel1X 2 2 3 4 4" xfId="17154"/>
    <cellStyle name="SAPBEXHLevel1X 2 2 3 4 5" xfId="27487"/>
    <cellStyle name="SAPBEXHLevel1X 2 2 3 5" xfId="3047"/>
    <cellStyle name="SAPBEXHLevel1X 2 2 3 5 2" xfId="12735"/>
    <cellStyle name="SAPBEXHLevel1X 2 2 3 5 2 2" xfId="23130"/>
    <cellStyle name="SAPBEXHLevel1X 2 2 3 5 2 3" xfId="33463"/>
    <cellStyle name="SAPBEXHLevel1X 2 2 3 5 3" xfId="7543"/>
    <cellStyle name="SAPBEXHLevel1X 2 2 3 5 4" xfId="17938"/>
    <cellStyle name="SAPBEXHLevel1X 2 2 3 5 5" xfId="28271"/>
    <cellStyle name="SAPBEXHLevel1X 2 2 3 6" xfId="3778"/>
    <cellStyle name="SAPBEXHLevel1X 2 2 3 6 2" xfId="13466"/>
    <cellStyle name="SAPBEXHLevel1X 2 2 3 6 2 2" xfId="23861"/>
    <cellStyle name="SAPBEXHLevel1X 2 2 3 6 2 3" xfId="34194"/>
    <cellStyle name="SAPBEXHLevel1X 2 2 3 6 3" xfId="8274"/>
    <cellStyle name="SAPBEXHLevel1X 2 2 3 6 4" xfId="18669"/>
    <cellStyle name="SAPBEXHLevel1X 2 2 3 6 5" xfId="29002"/>
    <cellStyle name="SAPBEXHLevel1X 2 2 3 7" xfId="4389"/>
    <cellStyle name="SAPBEXHLevel1X 2 2 3 7 2" xfId="14077"/>
    <cellStyle name="SAPBEXHLevel1X 2 2 3 7 2 2" xfId="24472"/>
    <cellStyle name="SAPBEXHLevel1X 2 2 3 7 2 3" xfId="34805"/>
    <cellStyle name="SAPBEXHLevel1X 2 2 3 7 3" xfId="8885"/>
    <cellStyle name="SAPBEXHLevel1X 2 2 3 7 4" xfId="19280"/>
    <cellStyle name="SAPBEXHLevel1X 2 2 3 7 5" xfId="29613"/>
    <cellStyle name="SAPBEXHLevel1X 2 2 3 8" xfId="5106"/>
    <cellStyle name="SAPBEXHLevel1X 2 2 3 8 2" xfId="14794"/>
    <cellStyle name="SAPBEXHLevel1X 2 2 3 8 2 2" xfId="25189"/>
    <cellStyle name="SAPBEXHLevel1X 2 2 3 8 2 3" xfId="35522"/>
    <cellStyle name="SAPBEXHLevel1X 2 2 3 8 3" xfId="9602"/>
    <cellStyle name="SAPBEXHLevel1X 2 2 3 8 4" xfId="19997"/>
    <cellStyle name="SAPBEXHLevel1X 2 2 3 8 5" xfId="30330"/>
    <cellStyle name="SAPBEXHLevel1X 2 2 3 9" xfId="10424"/>
    <cellStyle name="SAPBEXHLevel1X 2 2 3 9 2" xfId="20819"/>
    <cellStyle name="SAPBEXHLevel1X 2 2 3 9 3" xfId="31152"/>
    <cellStyle name="SAPBEXHLevel1X 2 2 4" xfId="811"/>
    <cellStyle name="SAPBEXHLevel1X 2 2 4 10" xfId="15704"/>
    <cellStyle name="SAPBEXHLevel1X 2 2 4 11" xfId="26049"/>
    <cellStyle name="SAPBEXHLevel1X 2 2 4 2" xfId="1223"/>
    <cellStyle name="SAPBEXHLevel1X 2 2 4 2 10" xfId="26449"/>
    <cellStyle name="SAPBEXHLevel1X 2 2 4 2 2" xfId="2129"/>
    <cellStyle name="SAPBEXHLevel1X 2 2 4 2 2 2" xfId="11817"/>
    <cellStyle name="SAPBEXHLevel1X 2 2 4 2 2 2 2" xfId="22212"/>
    <cellStyle name="SAPBEXHLevel1X 2 2 4 2 2 2 3" xfId="32545"/>
    <cellStyle name="SAPBEXHLevel1X 2 2 4 2 2 3" xfId="6625"/>
    <cellStyle name="SAPBEXHLevel1X 2 2 4 2 2 4" xfId="17020"/>
    <cellStyle name="SAPBEXHLevel1X 2 2 4 2 2 5" xfId="27353"/>
    <cellStyle name="SAPBEXHLevel1X 2 2 4 2 3" xfId="2746"/>
    <cellStyle name="SAPBEXHLevel1X 2 2 4 2 3 2" xfId="12434"/>
    <cellStyle name="SAPBEXHLevel1X 2 2 4 2 3 2 2" xfId="22829"/>
    <cellStyle name="SAPBEXHLevel1X 2 2 4 2 3 2 3" xfId="33162"/>
    <cellStyle name="SAPBEXHLevel1X 2 2 4 2 3 3" xfId="7242"/>
    <cellStyle name="SAPBEXHLevel1X 2 2 4 2 3 4" xfId="17637"/>
    <cellStyle name="SAPBEXHLevel1X 2 2 4 2 3 5" xfId="27970"/>
    <cellStyle name="SAPBEXHLevel1X 2 2 4 2 4" xfId="3534"/>
    <cellStyle name="SAPBEXHLevel1X 2 2 4 2 4 2" xfId="13222"/>
    <cellStyle name="SAPBEXHLevel1X 2 2 4 2 4 2 2" xfId="23617"/>
    <cellStyle name="SAPBEXHLevel1X 2 2 4 2 4 2 3" xfId="33950"/>
    <cellStyle name="SAPBEXHLevel1X 2 2 4 2 4 3" xfId="8030"/>
    <cellStyle name="SAPBEXHLevel1X 2 2 4 2 4 4" xfId="18425"/>
    <cellStyle name="SAPBEXHLevel1X 2 2 4 2 4 5" xfId="28758"/>
    <cellStyle name="SAPBEXHLevel1X 2 2 4 2 5" xfId="4221"/>
    <cellStyle name="SAPBEXHLevel1X 2 2 4 2 5 2" xfId="13909"/>
    <cellStyle name="SAPBEXHLevel1X 2 2 4 2 5 2 2" xfId="24304"/>
    <cellStyle name="SAPBEXHLevel1X 2 2 4 2 5 2 3" xfId="34637"/>
    <cellStyle name="SAPBEXHLevel1X 2 2 4 2 5 3" xfId="8717"/>
    <cellStyle name="SAPBEXHLevel1X 2 2 4 2 5 4" xfId="19112"/>
    <cellStyle name="SAPBEXHLevel1X 2 2 4 2 5 5" xfId="29445"/>
    <cellStyle name="SAPBEXHLevel1X 2 2 4 2 6" xfId="4865"/>
    <cellStyle name="SAPBEXHLevel1X 2 2 4 2 6 2" xfId="14553"/>
    <cellStyle name="SAPBEXHLevel1X 2 2 4 2 6 2 2" xfId="24948"/>
    <cellStyle name="SAPBEXHLevel1X 2 2 4 2 6 2 3" xfId="35281"/>
    <cellStyle name="SAPBEXHLevel1X 2 2 4 2 6 3" xfId="9361"/>
    <cellStyle name="SAPBEXHLevel1X 2 2 4 2 6 4" xfId="19756"/>
    <cellStyle name="SAPBEXHLevel1X 2 2 4 2 6 5" xfId="30089"/>
    <cellStyle name="SAPBEXHLevel1X 2 2 4 2 7" xfId="5585"/>
    <cellStyle name="SAPBEXHLevel1X 2 2 4 2 7 2" xfId="15273"/>
    <cellStyle name="SAPBEXHLevel1X 2 2 4 2 7 2 2" xfId="25668"/>
    <cellStyle name="SAPBEXHLevel1X 2 2 4 2 7 2 3" xfId="36001"/>
    <cellStyle name="SAPBEXHLevel1X 2 2 4 2 7 3" xfId="10081"/>
    <cellStyle name="SAPBEXHLevel1X 2 2 4 2 7 4" xfId="20476"/>
    <cellStyle name="SAPBEXHLevel1X 2 2 4 2 7 5" xfId="30809"/>
    <cellStyle name="SAPBEXHLevel1X 2 2 4 2 8" xfId="10911"/>
    <cellStyle name="SAPBEXHLevel1X 2 2 4 2 8 2" xfId="21306"/>
    <cellStyle name="SAPBEXHLevel1X 2 2 4 2 8 3" xfId="31639"/>
    <cellStyle name="SAPBEXHLevel1X 2 2 4 2 9" xfId="16114"/>
    <cellStyle name="SAPBEXHLevel1X 2 2 4 3" xfId="1803"/>
    <cellStyle name="SAPBEXHLevel1X 2 2 4 3 2" xfId="11491"/>
    <cellStyle name="SAPBEXHLevel1X 2 2 4 3 2 2" xfId="21886"/>
    <cellStyle name="SAPBEXHLevel1X 2 2 4 3 2 3" xfId="32219"/>
    <cellStyle name="SAPBEXHLevel1X 2 2 4 3 3" xfId="6299"/>
    <cellStyle name="SAPBEXHLevel1X 2 2 4 3 4" xfId="16694"/>
    <cellStyle name="SAPBEXHLevel1X 2 2 4 3 5" xfId="27027"/>
    <cellStyle name="SAPBEXHLevel1X 2 2 4 4" xfId="2337"/>
    <cellStyle name="SAPBEXHLevel1X 2 2 4 4 2" xfId="12025"/>
    <cellStyle name="SAPBEXHLevel1X 2 2 4 4 2 2" xfId="22420"/>
    <cellStyle name="SAPBEXHLevel1X 2 2 4 4 2 3" xfId="32753"/>
    <cellStyle name="SAPBEXHLevel1X 2 2 4 4 3" xfId="6833"/>
    <cellStyle name="SAPBEXHLevel1X 2 2 4 4 4" xfId="17228"/>
    <cellStyle name="SAPBEXHLevel1X 2 2 4 4 5" xfId="27561"/>
    <cellStyle name="SAPBEXHLevel1X 2 2 4 5" xfId="3122"/>
    <cellStyle name="SAPBEXHLevel1X 2 2 4 5 2" xfId="12810"/>
    <cellStyle name="SAPBEXHLevel1X 2 2 4 5 2 2" xfId="23205"/>
    <cellStyle name="SAPBEXHLevel1X 2 2 4 5 2 3" xfId="33538"/>
    <cellStyle name="SAPBEXHLevel1X 2 2 4 5 3" xfId="7618"/>
    <cellStyle name="SAPBEXHLevel1X 2 2 4 5 4" xfId="18013"/>
    <cellStyle name="SAPBEXHLevel1X 2 2 4 5 5" xfId="28346"/>
    <cellStyle name="SAPBEXHLevel1X 2 2 4 6" xfId="3852"/>
    <cellStyle name="SAPBEXHLevel1X 2 2 4 6 2" xfId="13540"/>
    <cellStyle name="SAPBEXHLevel1X 2 2 4 6 2 2" xfId="23935"/>
    <cellStyle name="SAPBEXHLevel1X 2 2 4 6 2 3" xfId="34268"/>
    <cellStyle name="SAPBEXHLevel1X 2 2 4 6 3" xfId="8348"/>
    <cellStyle name="SAPBEXHLevel1X 2 2 4 6 4" xfId="18743"/>
    <cellStyle name="SAPBEXHLevel1X 2 2 4 6 5" xfId="29076"/>
    <cellStyle name="SAPBEXHLevel1X 2 2 4 7" xfId="4463"/>
    <cellStyle name="SAPBEXHLevel1X 2 2 4 7 2" xfId="14151"/>
    <cellStyle name="SAPBEXHLevel1X 2 2 4 7 2 2" xfId="24546"/>
    <cellStyle name="SAPBEXHLevel1X 2 2 4 7 2 3" xfId="34879"/>
    <cellStyle name="SAPBEXHLevel1X 2 2 4 7 3" xfId="8959"/>
    <cellStyle name="SAPBEXHLevel1X 2 2 4 7 4" xfId="19354"/>
    <cellStyle name="SAPBEXHLevel1X 2 2 4 7 5" xfId="29687"/>
    <cellStyle name="SAPBEXHLevel1X 2 2 4 8" xfId="5181"/>
    <cellStyle name="SAPBEXHLevel1X 2 2 4 8 2" xfId="14869"/>
    <cellStyle name="SAPBEXHLevel1X 2 2 4 8 2 2" xfId="25264"/>
    <cellStyle name="SAPBEXHLevel1X 2 2 4 8 2 3" xfId="35597"/>
    <cellStyle name="SAPBEXHLevel1X 2 2 4 8 3" xfId="9677"/>
    <cellStyle name="SAPBEXHLevel1X 2 2 4 8 4" xfId="20072"/>
    <cellStyle name="SAPBEXHLevel1X 2 2 4 8 5" xfId="30405"/>
    <cellStyle name="SAPBEXHLevel1X 2 2 4 9" xfId="10499"/>
    <cellStyle name="SAPBEXHLevel1X 2 2 4 9 2" xfId="20894"/>
    <cellStyle name="SAPBEXHLevel1X 2 2 4 9 3" xfId="31227"/>
    <cellStyle name="SAPBEXHLevel1X 2 2 5" xfId="1000"/>
    <cellStyle name="SAPBEXHLevel1X 2 2 5 2" xfId="2526"/>
    <cellStyle name="SAPBEXHLevel1X 2 2 5 2 2" xfId="12214"/>
    <cellStyle name="SAPBEXHLevel1X 2 2 5 2 2 2" xfId="22609"/>
    <cellStyle name="SAPBEXHLevel1X 2 2 5 2 2 3" xfId="32942"/>
    <cellStyle name="SAPBEXHLevel1X 2 2 5 2 3" xfId="7022"/>
    <cellStyle name="SAPBEXHLevel1X 2 2 5 2 4" xfId="17417"/>
    <cellStyle name="SAPBEXHLevel1X 2 2 5 2 5" xfId="27750"/>
    <cellStyle name="SAPBEXHLevel1X 2 2 5 3" xfId="3311"/>
    <cellStyle name="SAPBEXHLevel1X 2 2 5 3 2" xfId="12999"/>
    <cellStyle name="SAPBEXHLevel1X 2 2 5 3 2 2" xfId="23394"/>
    <cellStyle name="SAPBEXHLevel1X 2 2 5 3 2 3" xfId="33727"/>
    <cellStyle name="SAPBEXHLevel1X 2 2 5 3 3" xfId="7807"/>
    <cellStyle name="SAPBEXHLevel1X 2 2 5 3 4" xfId="18202"/>
    <cellStyle name="SAPBEXHLevel1X 2 2 5 3 5" xfId="28535"/>
    <cellStyle name="SAPBEXHLevel1X 2 2 5 4" xfId="4652"/>
    <cellStyle name="SAPBEXHLevel1X 2 2 5 4 2" xfId="14340"/>
    <cellStyle name="SAPBEXHLevel1X 2 2 5 4 2 2" xfId="24735"/>
    <cellStyle name="SAPBEXHLevel1X 2 2 5 4 2 3" xfId="35068"/>
    <cellStyle name="SAPBEXHLevel1X 2 2 5 4 3" xfId="9148"/>
    <cellStyle name="SAPBEXHLevel1X 2 2 5 4 4" xfId="19543"/>
    <cellStyle name="SAPBEXHLevel1X 2 2 5 4 5" xfId="29876"/>
    <cellStyle name="SAPBEXHLevel1X 2 2 5 5" xfId="5370"/>
    <cellStyle name="SAPBEXHLevel1X 2 2 5 5 2" xfId="15058"/>
    <cellStyle name="SAPBEXHLevel1X 2 2 5 5 2 2" xfId="25453"/>
    <cellStyle name="SAPBEXHLevel1X 2 2 5 5 2 3" xfId="35786"/>
    <cellStyle name="SAPBEXHLevel1X 2 2 5 5 3" xfId="9866"/>
    <cellStyle name="SAPBEXHLevel1X 2 2 5 5 4" xfId="20261"/>
    <cellStyle name="SAPBEXHLevel1X 2 2 5 5 5" xfId="30594"/>
    <cellStyle name="SAPBEXHLevel1X 2 2 5 6" xfId="10688"/>
    <cellStyle name="SAPBEXHLevel1X 2 2 5 6 2" xfId="21083"/>
    <cellStyle name="SAPBEXHLevel1X 2 2 5 6 3" xfId="31416"/>
    <cellStyle name="SAPBEXHLevel1X 2 2 5 7" xfId="5738"/>
    <cellStyle name="SAPBEXHLevel1X 2 2 5 8" xfId="15893"/>
    <cellStyle name="SAPBEXHLevel1X 2 2 5 9" xfId="26232"/>
    <cellStyle name="SAPBEXHLevel1X 2 2 6" xfId="1450"/>
    <cellStyle name="SAPBEXHLevel1X 2 2 6 2" xfId="11138"/>
    <cellStyle name="SAPBEXHLevel1X 2 2 6 2 2" xfId="21533"/>
    <cellStyle name="SAPBEXHLevel1X 2 2 6 2 3" xfId="31866"/>
    <cellStyle name="SAPBEXHLevel1X 2 2 6 3" xfId="5946"/>
    <cellStyle name="SAPBEXHLevel1X 2 2 6 4" xfId="16341"/>
    <cellStyle name="SAPBEXHLevel1X 2 2 6 5" xfId="26674"/>
    <cellStyle name="SAPBEXHLevel1X 2 2 7" xfId="1543"/>
    <cellStyle name="SAPBEXHLevel1X 2 2 7 2" xfId="11231"/>
    <cellStyle name="SAPBEXHLevel1X 2 2 7 2 2" xfId="21626"/>
    <cellStyle name="SAPBEXHLevel1X 2 2 7 2 3" xfId="31959"/>
    <cellStyle name="SAPBEXHLevel1X 2 2 7 3" xfId="6039"/>
    <cellStyle name="SAPBEXHLevel1X 2 2 7 4" xfId="16434"/>
    <cellStyle name="SAPBEXHLevel1X 2 2 7 5" xfId="26767"/>
    <cellStyle name="SAPBEXHLevel1X 2 2 8" xfId="10237"/>
    <cellStyle name="SAPBEXHLevel1X 2 2 8 2" xfId="20632"/>
    <cellStyle name="SAPBEXHLevel1X 2 2 8 3" xfId="30965"/>
    <cellStyle name="SAPBEXHLevel1X 2 2 9" xfId="15450"/>
    <cellStyle name="SAPBEXHLevel1X 2 3" xfId="592"/>
    <cellStyle name="SAPBEXHLevel1X 2 3 10" xfId="10280"/>
    <cellStyle name="SAPBEXHLevel1X 2 3 10 2" xfId="20675"/>
    <cellStyle name="SAPBEXHLevel1X 2 3 10 3" xfId="31008"/>
    <cellStyle name="SAPBEXHLevel1X 2 3 11" xfId="15489"/>
    <cellStyle name="SAPBEXHLevel1X 2 3 12" xfId="25840"/>
    <cellStyle name="SAPBEXHLevel1X 2 3 2" xfId="838"/>
    <cellStyle name="SAPBEXHLevel1X 2 3 2 10" xfId="15731"/>
    <cellStyle name="SAPBEXHLevel1X 2 3 2 11" xfId="26074"/>
    <cellStyle name="SAPBEXHLevel1X 2 3 2 2" xfId="1250"/>
    <cellStyle name="SAPBEXHLevel1X 2 3 2 2 10" xfId="26474"/>
    <cellStyle name="SAPBEXHLevel1X 2 3 2 2 2" xfId="2154"/>
    <cellStyle name="SAPBEXHLevel1X 2 3 2 2 2 2" xfId="11842"/>
    <cellStyle name="SAPBEXHLevel1X 2 3 2 2 2 2 2" xfId="22237"/>
    <cellStyle name="SAPBEXHLevel1X 2 3 2 2 2 2 3" xfId="32570"/>
    <cellStyle name="SAPBEXHLevel1X 2 3 2 2 2 3" xfId="6650"/>
    <cellStyle name="SAPBEXHLevel1X 2 3 2 2 2 4" xfId="17045"/>
    <cellStyle name="SAPBEXHLevel1X 2 3 2 2 2 5" xfId="27378"/>
    <cellStyle name="SAPBEXHLevel1X 2 3 2 2 3" xfId="2773"/>
    <cellStyle name="SAPBEXHLevel1X 2 3 2 2 3 2" xfId="12461"/>
    <cellStyle name="SAPBEXHLevel1X 2 3 2 2 3 2 2" xfId="22856"/>
    <cellStyle name="SAPBEXHLevel1X 2 3 2 2 3 2 3" xfId="33189"/>
    <cellStyle name="SAPBEXHLevel1X 2 3 2 2 3 3" xfId="7269"/>
    <cellStyle name="SAPBEXHLevel1X 2 3 2 2 3 4" xfId="17664"/>
    <cellStyle name="SAPBEXHLevel1X 2 3 2 2 3 5" xfId="27997"/>
    <cellStyle name="SAPBEXHLevel1X 2 3 2 2 4" xfId="3561"/>
    <cellStyle name="SAPBEXHLevel1X 2 3 2 2 4 2" xfId="13249"/>
    <cellStyle name="SAPBEXHLevel1X 2 3 2 2 4 2 2" xfId="23644"/>
    <cellStyle name="SAPBEXHLevel1X 2 3 2 2 4 2 3" xfId="33977"/>
    <cellStyle name="SAPBEXHLevel1X 2 3 2 2 4 3" xfId="8057"/>
    <cellStyle name="SAPBEXHLevel1X 2 3 2 2 4 4" xfId="18452"/>
    <cellStyle name="SAPBEXHLevel1X 2 3 2 2 4 5" xfId="28785"/>
    <cellStyle name="SAPBEXHLevel1X 2 3 2 2 5" xfId="4248"/>
    <cellStyle name="SAPBEXHLevel1X 2 3 2 2 5 2" xfId="13936"/>
    <cellStyle name="SAPBEXHLevel1X 2 3 2 2 5 2 2" xfId="24331"/>
    <cellStyle name="SAPBEXHLevel1X 2 3 2 2 5 2 3" xfId="34664"/>
    <cellStyle name="SAPBEXHLevel1X 2 3 2 2 5 3" xfId="8744"/>
    <cellStyle name="SAPBEXHLevel1X 2 3 2 2 5 4" xfId="19139"/>
    <cellStyle name="SAPBEXHLevel1X 2 3 2 2 5 5" xfId="29472"/>
    <cellStyle name="SAPBEXHLevel1X 2 3 2 2 6" xfId="4892"/>
    <cellStyle name="SAPBEXHLevel1X 2 3 2 2 6 2" xfId="14580"/>
    <cellStyle name="SAPBEXHLevel1X 2 3 2 2 6 2 2" xfId="24975"/>
    <cellStyle name="SAPBEXHLevel1X 2 3 2 2 6 2 3" xfId="35308"/>
    <cellStyle name="SAPBEXHLevel1X 2 3 2 2 6 3" xfId="9388"/>
    <cellStyle name="SAPBEXHLevel1X 2 3 2 2 6 4" xfId="19783"/>
    <cellStyle name="SAPBEXHLevel1X 2 3 2 2 6 5" xfId="30116"/>
    <cellStyle name="SAPBEXHLevel1X 2 3 2 2 7" xfId="5612"/>
    <cellStyle name="SAPBEXHLevel1X 2 3 2 2 7 2" xfId="15300"/>
    <cellStyle name="SAPBEXHLevel1X 2 3 2 2 7 2 2" xfId="25695"/>
    <cellStyle name="SAPBEXHLevel1X 2 3 2 2 7 2 3" xfId="36028"/>
    <cellStyle name="SAPBEXHLevel1X 2 3 2 2 7 3" xfId="10108"/>
    <cellStyle name="SAPBEXHLevel1X 2 3 2 2 7 4" xfId="20503"/>
    <cellStyle name="SAPBEXHLevel1X 2 3 2 2 7 5" xfId="30836"/>
    <cellStyle name="SAPBEXHLevel1X 2 3 2 2 8" xfId="10938"/>
    <cellStyle name="SAPBEXHLevel1X 2 3 2 2 8 2" xfId="21333"/>
    <cellStyle name="SAPBEXHLevel1X 2 3 2 2 8 3" xfId="31666"/>
    <cellStyle name="SAPBEXHLevel1X 2 3 2 2 9" xfId="16141"/>
    <cellStyle name="SAPBEXHLevel1X 2 3 2 3" xfId="1828"/>
    <cellStyle name="SAPBEXHLevel1X 2 3 2 3 2" xfId="11516"/>
    <cellStyle name="SAPBEXHLevel1X 2 3 2 3 2 2" xfId="21911"/>
    <cellStyle name="SAPBEXHLevel1X 2 3 2 3 2 3" xfId="32244"/>
    <cellStyle name="SAPBEXHLevel1X 2 3 2 3 3" xfId="6324"/>
    <cellStyle name="SAPBEXHLevel1X 2 3 2 3 4" xfId="16719"/>
    <cellStyle name="SAPBEXHLevel1X 2 3 2 3 5" xfId="27052"/>
    <cellStyle name="SAPBEXHLevel1X 2 3 2 4" xfId="2364"/>
    <cellStyle name="SAPBEXHLevel1X 2 3 2 4 2" xfId="12052"/>
    <cellStyle name="SAPBEXHLevel1X 2 3 2 4 2 2" xfId="22447"/>
    <cellStyle name="SAPBEXHLevel1X 2 3 2 4 2 3" xfId="32780"/>
    <cellStyle name="SAPBEXHLevel1X 2 3 2 4 3" xfId="6860"/>
    <cellStyle name="SAPBEXHLevel1X 2 3 2 4 4" xfId="17255"/>
    <cellStyle name="SAPBEXHLevel1X 2 3 2 4 5" xfId="27588"/>
    <cellStyle name="SAPBEXHLevel1X 2 3 2 5" xfId="3149"/>
    <cellStyle name="SAPBEXHLevel1X 2 3 2 5 2" xfId="12837"/>
    <cellStyle name="SAPBEXHLevel1X 2 3 2 5 2 2" xfId="23232"/>
    <cellStyle name="SAPBEXHLevel1X 2 3 2 5 2 3" xfId="33565"/>
    <cellStyle name="SAPBEXHLevel1X 2 3 2 5 3" xfId="7645"/>
    <cellStyle name="SAPBEXHLevel1X 2 3 2 5 4" xfId="18040"/>
    <cellStyle name="SAPBEXHLevel1X 2 3 2 5 5" xfId="28373"/>
    <cellStyle name="SAPBEXHLevel1X 2 3 2 6" xfId="3879"/>
    <cellStyle name="SAPBEXHLevel1X 2 3 2 6 2" xfId="13567"/>
    <cellStyle name="SAPBEXHLevel1X 2 3 2 6 2 2" xfId="23962"/>
    <cellStyle name="SAPBEXHLevel1X 2 3 2 6 2 3" xfId="34295"/>
    <cellStyle name="SAPBEXHLevel1X 2 3 2 6 3" xfId="8375"/>
    <cellStyle name="SAPBEXHLevel1X 2 3 2 6 4" xfId="18770"/>
    <cellStyle name="SAPBEXHLevel1X 2 3 2 6 5" xfId="29103"/>
    <cellStyle name="SAPBEXHLevel1X 2 3 2 7" xfId="4490"/>
    <cellStyle name="SAPBEXHLevel1X 2 3 2 7 2" xfId="14178"/>
    <cellStyle name="SAPBEXHLevel1X 2 3 2 7 2 2" xfId="24573"/>
    <cellStyle name="SAPBEXHLevel1X 2 3 2 7 2 3" xfId="34906"/>
    <cellStyle name="SAPBEXHLevel1X 2 3 2 7 3" xfId="8986"/>
    <cellStyle name="SAPBEXHLevel1X 2 3 2 7 4" xfId="19381"/>
    <cellStyle name="SAPBEXHLevel1X 2 3 2 7 5" xfId="29714"/>
    <cellStyle name="SAPBEXHLevel1X 2 3 2 8" xfId="5208"/>
    <cellStyle name="SAPBEXHLevel1X 2 3 2 8 2" xfId="14896"/>
    <cellStyle name="SAPBEXHLevel1X 2 3 2 8 2 2" xfId="25291"/>
    <cellStyle name="SAPBEXHLevel1X 2 3 2 8 2 3" xfId="35624"/>
    <cellStyle name="SAPBEXHLevel1X 2 3 2 8 3" xfId="9704"/>
    <cellStyle name="SAPBEXHLevel1X 2 3 2 8 4" xfId="20099"/>
    <cellStyle name="SAPBEXHLevel1X 2 3 2 8 5" xfId="30432"/>
    <cellStyle name="SAPBEXHLevel1X 2 3 2 9" xfId="10526"/>
    <cellStyle name="SAPBEXHLevel1X 2 3 2 9 2" xfId="20921"/>
    <cellStyle name="SAPBEXHLevel1X 2 3 2 9 3" xfId="31254"/>
    <cellStyle name="SAPBEXHLevel1X 2 3 3" xfId="926"/>
    <cellStyle name="SAPBEXHLevel1X 2 3 3 10" xfId="26158"/>
    <cellStyle name="SAPBEXHLevel1X 2 3 3 2" xfId="1912"/>
    <cellStyle name="SAPBEXHLevel1X 2 3 3 2 2" xfId="11600"/>
    <cellStyle name="SAPBEXHLevel1X 2 3 3 2 2 2" xfId="21995"/>
    <cellStyle name="SAPBEXHLevel1X 2 3 3 2 2 3" xfId="32328"/>
    <cellStyle name="SAPBEXHLevel1X 2 3 3 2 3" xfId="6408"/>
    <cellStyle name="SAPBEXHLevel1X 2 3 3 2 4" xfId="16803"/>
    <cellStyle name="SAPBEXHLevel1X 2 3 3 2 5" xfId="27136"/>
    <cellStyle name="SAPBEXHLevel1X 2 3 3 3" xfId="2452"/>
    <cellStyle name="SAPBEXHLevel1X 2 3 3 3 2" xfId="12140"/>
    <cellStyle name="SAPBEXHLevel1X 2 3 3 3 2 2" xfId="22535"/>
    <cellStyle name="SAPBEXHLevel1X 2 3 3 3 2 3" xfId="32868"/>
    <cellStyle name="SAPBEXHLevel1X 2 3 3 3 3" xfId="6948"/>
    <cellStyle name="SAPBEXHLevel1X 2 3 3 3 4" xfId="17343"/>
    <cellStyle name="SAPBEXHLevel1X 2 3 3 3 5" xfId="27676"/>
    <cellStyle name="SAPBEXHLevel1X 2 3 3 4" xfId="3237"/>
    <cellStyle name="SAPBEXHLevel1X 2 3 3 4 2" xfId="12925"/>
    <cellStyle name="SAPBEXHLevel1X 2 3 3 4 2 2" xfId="23320"/>
    <cellStyle name="SAPBEXHLevel1X 2 3 3 4 2 3" xfId="33653"/>
    <cellStyle name="SAPBEXHLevel1X 2 3 3 4 3" xfId="7733"/>
    <cellStyle name="SAPBEXHLevel1X 2 3 3 4 4" xfId="18128"/>
    <cellStyle name="SAPBEXHLevel1X 2 3 3 4 5" xfId="28461"/>
    <cellStyle name="SAPBEXHLevel1X 2 3 3 5" xfId="3967"/>
    <cellStyle name="SAPBEXHLevel1X 2 3 3 5 2" xfId="13655"/>
    <cellStyle name="SAPBEXHLevel1X 2 3 3 5 2 2" xfId="24050"/>
    <cellStyle name="SAPBEXHLevel1X 2 3 3 5 2 3" xfId="34383"/>
    <cellStyle name="SAPBEXHLevel1X 2 3 3 5 3" xfId="8463"/>
    <cellStyle name="SAPBEXHLevel1X 2 3 3 5 4" xfId="18858"/>
    <cellStyle name="SAPBEXHLevel1X 2 3 3 5 5" xfId="29191"/>
    <cellStyle name="SAPBEXHLevel1X 2 3 3 6" xfId="4578"/>
    <cellStyle name="SAPBEXHLevel1X 2 3 3 6 2" xfId="14266"/>
    <cellStyle name="SAPBEXHLevel1X 2 3 3 6 2 2" xfId="24661"/>
    <cellStyle name="SAPBEXHLevel1X 2 3 3 6 2 3" xfId="34994"/>
    <cellStyle name="SAPBEXHLevel1X 2 3 3 6 3" xfId="9074"/>
    <cellStyle name="SAPBEXHLevel1X 2 3 3 6 4" xfId="19469"/>
    <cellStyle name="SAPBEXHLevel1X 2 3 3 6 5" xfId="29802"/>
    <cellStyle name="SAPBEXHLevel1X 2 3 3 7" xfId="5296"/>
    <cellStyle name="SAPBEXHLevel1X 2 3 3 7 2" xfId="14984"/>
    <cellStyle name="SAPBEXHLevel1X 2 3 3 7 2 2" xfId="25379"/>
    <cellStyle name="SAPBEXHLevel1X 2 3 3 7 2 3" xfId="35712"/>
    <cellStyle name="SAPBEXHLevel1X 2 3 3 7 3" xfId="9792"/>
    <cellStyle name="SAPBEXHLevel1X 2 3 3 7 4" xfId="20187"/>
    <cellStyle name="SAPBEXHLevel1X 2 3 3 7 5" xfId="30520"/>
    <cellStyle name="SAPBEXHLevel1X 2 3 3 8" xfId="10614"/>
    <cellStyle name="SAPBEXHLevel1X 2 3 3 8 2" xfId="21009"/>
    <cellStyle name="SAPBEXHLevel1X 2 3 3 8 3" xfId="31342"/>
    <cellStyle name="SAPBEXHLevel1X 2 3 3 9" xfId="15819"/>
    <cellStyle name="SAPBEXHLevel1X 2 3 4" xfId="1600"/>
    <cellStyle name="SAPBEXHLevel1X 2 3 4 2" xfId="11288"/>
    <cellStyle name="SAPBEXHLevel1X 2 3 4 2 2" xfId="21683"/>
    <cellStyle name="SAPBEXHLevel1X 2 3 4 2 3" xfId="32016"/>
    <cellStyle name="SAPBEXHLevel1X 2 3 4 3" xfId="6096"/>
    <cellStyle name="SAPBEXHLevel1X 2 3 4 4" xfId="16491"/>
    <cellStyle name="SAPBEXHLevel1X 2 3 4 5" xfId="26824"/>
    <cellStyle name="SAPBEXHLevel1X 2 3 5" xfId="1407"/>
    <cellStyle name="SAPBEXHLevel1X 2 3 5 2" xfId="11095"/>
    <cellStyle name="SAPBEXHLevel1X 2 3 5 2 2" xfId="21490"/>
    <cellStyle name="SAPBEXHLevel1X 2 3 5 2 3" xfId="31823"/>
    <cellStyle name="SAPBEXHLevel1X 2 3 5 3" xfId="5903"/>
    <cellStyle name="SAPBEXHLevel1X 2 3 5 4" xfId="16298"/>
    <cellStyle name="SAPBEXHLevel1X 2 3 5 5" xfId="26631"/>
    <cellStyle name="SAPBEXHLevel1X 2 3 6" xfId="2903"/>
    <cellStyle name="SAPBEXHLevel1X 2 3 6 2" xfId="12591"/>
    <cellStyle name="SAPBEXHLevel1X 2 3 6 2 2" xfId="22986"/>
    <cellStyle name="SAPBEXHLevel1X 2 3 6 2 3" xfId="33319"/>
    <cellStyle name="SAPBEXHLevel1X 2 3 6 3" xfId="7399"/>
    <cellStyle name="SAPBEXHLevel1X 2 3 6 4" xfId="17794"/>
    <cellStyle name="SAPBEXHLevel1X 2 3 6 5" xfId="28127"/>
    <cellStyle name="SAPBEXHLevel1X 2 3 7" xfId="3637"/>
    <cellStyle name="SAPBEXHLevel1X 2 3 7 2" xfId="13325"/>
    <cellStyle name="SAPBEXHLevel1X 2 3 7 2 2" xfId="23720"/>
    <cellStyle name="SAPBEXHLevel1X 2 3 7 2 3" xfId="34053"/>
    <cellStyle name="SAPBEXHLevel1X 2 3 7 3" xfId="8133"/>
    <cellStyle name="SAPBEXHLevel1X 2 3 7 4" xfId="18528"/>
    <cellStyle name="SAPBEXHLevel1X 2 3 7 5" xfId="28861"/>
    <cellStyle name="SAPBEXHLevel1X 2 3 8" xfId="2855"/>
    <cellStyle name="SAPBEXHLevel1X 2 3 8 2" xfId="12543"/>
    <cellStyle name="SAPBEXHLevel1X 2 3 8 2 2" xfId="22938"/>
    <cellStyle name="SAPBEXHLevel1X 2 3 8 2 3" xfId="33271"/>
    <cellStyle name="SAPBEXHLevel1X 2 3 8 3" xfId="7351"/>
    <cellStyle name="SAPBEXHLevel1X 2 3 8 4" xfId="17746"/>
    <cellStyle name="SAPBEXHLevel1X 2 3 8 5" xfId="28079"/>
    <cellStyle name="SAPBEXHLevel1X 2 3 9" xfId="4962"/>
    <cellStyle name="SAPBEXHLevel1X 2 3 9 2" xfId="14650"/>
    <cellStyle name="SAPBEXHLevel1X 2 3 9 2 2" xfId="25045"/>
    <cellStyle name="SAPBEXHLevel1X 2 3 9 2 3" xfId="35378"/>
    <cellStyle name="SAPBEXHLevel1X 2 3 9 3" xfId="9458"/>
    <cellStyle name="SAPBEXHLevel1X 2 3 9 4" xfId="19853"/>
    <cellStyle name="SAPBEXHLevel1X 2 3 9 5" xfId="30186"/>
    <cellStyle name="SAPBEXHLevel1X 2 4" xfId="688"/>
    <cellStyle name="SAPBEXHLevel1X 2 4 10" xfId="15583"/>
    <cellStyle name="SAPBEXHLevel1X 2 4 11" xfId="25930"/>
    <cellStyle name="SAPBEXHLevel1X 2 4 2" xfId="1105"/>
    <cellStyle name="SAPBEXHLevel1X 2 4 2 10" xfId="26331"/>
    <cellStyle name="SAPBEXHLevel1X 2 4 2 2" xfId="2012"/>
    <cellStyle name="SAPBEXHLevel1X 2 4 2 2 2" xfId="11700"/>
    <cellStyle name="SAPBEXHLevel1X 2 4 2 2 2 2" xfId="22095"/>
    <cellStyle name="SAPBEXHLevel1X 2 4 2 2 2 3" xfId="32428"/>
    <cellStyle name="SAPBEXHLevel1X 2 4 2 2 3" xfId="6508"/>
    <cellStyle name="SAPBEXHLevel1X 2 4 2 2 4" xfId="16903"/>
    <cellStyle name="SAPBEXHLevel1X 2 4 2 2 5" xfId="27236"/>
    <cellStyle name="SAPBEXHLevel1X 2 4 2 3" xfId="2629"/>
    <cellStyle name="SAPBEXHLevel1X 2 4 2 3 2" xfId="12317"/>
    <cellStyle name="SAPBEXHLevel1X 2 4 2 3 2 2" xfId="22712"/>
    <cellStyle name="SAPBEXHLevel1X 2 4 2 3 2 3" xfId="33045"/>
    <cellStyle name="SAPBEXHLevel1X 2 4 2 3 3" xfId="7125"/>
    <cellStyle name="SAPBEXHLevel1X 2 4 2 3 4" xfId="17520"/>
    <cellStyle name="SAPBEXHLevel1X 2 4 2 3 5" xfId="27853"/>
    <cellStyle name="SAPBEXHLevel1X 2 4 2 4" xfId="3416"/>
    <cellStyle name="SAPBEXHLevel1X 2 4 2 4 2" xfId="13104"/>
    <cellStyle name="SAPBEXHLevel1X 2 4 2 4 2 2" xfId="23499"/>
    <cellStyle name="SAPBEXHLevel1X 2 4 2 4 2 3" xfId="33832"/>
    <cellStyle name="SAPBEXHLevel1X 2 4 2 4 3" xfId="7912"/>
    <cellStyle name="SAPBEXHLevel1X 2 4 2 4 4" xfId="18307"/>
    <cellStyle name="SAPBEXHLevel1X 2 4 2 4 5" xfId="28640"/>
    <cellStyle name="SAPBEXHLevel1X 2 4 2 5" xfId="4104"/>
    <cellStyle name="SAPBEXHLevel1X 2 4 2 5 2" xfId="13792"/>
    <cellStyle name="SAPBEXHLevel1X 2 4 2 5 2 2" xfId="24187"/>
    <cellStyle name="SAPBEXHLevel1X 2 4 2 5 2 3" xfId="34520"/>
    <cellStyle name="SAPBEXHLevel1X 2 4 2 5 3" xfId="8600"/>
    <cellStyle name="SAPBEXHLevel1X 2 4 2 5 4" xfId="18995"/>
    <cellStyle name="SAPBEXHLevel1X 2 4 2 5 5" xfId="29328"/>
    <cellStyle name="SAPBEXHLevel1X 2 4 2 6" xfId="4748"/>
    <cellStyle name="SAPBEXHLevel1X 2 4 2 6 2" xfId="14436"/>
    <cellStyle name="SAPBEXHLevel1X 2 4 2 6 2 2" xfId="24831"/>
    <cellStyle name="SAPBEXHLevel1X 2 4 2 6 2 3" xfId="35164"/>
    <cellStyle name="SAPBEXHLevel1X 2 4 2 6 3" xfId="9244"/>
    <cellStyle name="SAPBEXHLevel1X 2 4 2 6 4" xfId="19639"/>
    <cellStyle name="SAPBEXHLevel1X 2 4 2 6 5" xfId="29972"/>
    <cellStyle name="SAPBEXHLevel1X 2 4 2 7" xfId="5467"/>
    <cellStyle name="SAPBEXHLevel1X 2 4 2 7 2" xfId="15155"/>
    <cellStyle name="SAPBEXHLevel1X 2 4 2 7 2 2" xfId="25550"/>
    <cellStyle name="SAPBEXHLevel1X 2 4 2 7 2 3" xfId="35883"/>
    <cellStyle name="SAPBEXHLevel1X 2 4 2 7 3" xfId="9963"/>
    <cellStyle name="SAPBEXHLevel1X 2 4 2 7 4" xfId="20358"/>
    <cellStyle name="SAPBEXHLevel1X 2 4 2 7 5" xfId="30691"/>
    <cellStyle name="SAPBEXHLevel1X 2 4 2 8" xfId="10793"/>
    <cellStyle name="SAPBEXHLevel1X 2 4 2 8 2" xfId="21188"/>
    <cellStyle name="SAPBEXHLevel1X 2 4 2 8 3" xfId="31521"/>
    <cellStyle name="SAPBEXHLevel1X 2 4 2 9" xfId="15997"/>
    <cellStyle name="SAPBEXHLevel1X 2 4 3" xfId="1686"/>
    <cellStyle name="SAPBEXHLevel1X 2 4 3 2" xfId="11374"/>
    <cellStyle name="SAPBEXHLevel1X 2 4 3 2 2" xfId="21769"/>
    <cellStyle name="SAPBEXHLevel1X 2 4 3 2 3" xfId="32102"/>
    <cellStyle name="SAPBEXHLevel1X 2 4 3 3" xfId="6182"/>
    <cellStyle name="SAPBEXHLevel1X 2 4 3 4" xfId="16577"/>
    <cellStyle name="SAPBEXHLevel1X 2 4 3 5" xfId="26910"/>
    <cellStyle name="SAPBEXHLevel1X 2 4 4" xfId="1313"/>
    <cellStyle name="SAPBEXHLevel1X 2 4 4 2" xfId="11001"/>
    <cellStyle name="SAPBEXHLevel1X 2 4 4 2 2" xfId="21396"/>
    <cellStyle name="SAPBEXHLevel1X 2 4 4 2 3" xfId="31729"/>
    <cellStyle name="SAPBEXHLevel1X 2 4 4 3" xfId="5809"/>
    <cellStyle name="SAPBEXHLevel1X 2 4 4 4" xfId="16204"/>
    <cellStyle name="SAPBEXHLevel1X 2 4 4 5" xfId="26537"/>
    <cellStyle name="SAPBEXHLevel1X 2 4 5" xfId="2999"/>
    <cellStyle name="SAPBEXHLevel1X 2 4 5 2" xfId="12687"/>
    <cellStyle name="SAPBEXHLevel1X 2 4 5 2 2" xfId="23082"/>
    <cellStyle name="SAPBEXHLevel1X 2 4 5 2 3" xfId="33415"/>
    <cellStyle name="SAPBEXHLevel1X 2 4 5 3" xfId="7495"/>
    <cellStyle name="SAPBEXHLevel1X 2 4 5 4" xfId="17890"/>
    <cellStyle name="SAPBEXHLevel1X 2 4 5 5" xfId="28223"/>
    <cellStyle name="SAPBEXHLevel1X 2 4 6" xfId="3731"/>
    <cellStyle name="SAPBEXHLevel1X 2 4 6 2" xfId="13419"/>
    <cellStyle name="SAPBEXHLevel1X 2 4 6 2 2" xfId="23814"/>
    <cellStyle name="SAPBEXHLevel1X 2 4 6 2 3" xfId="34147"/>
    <cellStyle name="SAPBEXHLevel1X 2 4 6 3" xfId="8227"/>
    <cellStyle name="SAPBEXHLevel1X 2 4 6 4" xfId="18622"/>
    <cellStyle name="SAPBEXHLevel1X 2 4 6 5" xfId="28955"/>
    <cellStyle name="SAPBEXHLevel1X 2 4 7" xfId="4342"/>
    <cellStyle name="SAPBEXHLevel1X 2 4 7 2" xfId="14030"/>
    <cellStyle name="SAPBEXHLevel1X 2 4 7 2 2" xfId="24425"/>
    <cellStyle name="SAPBEXHLevel1X 2 4 7 2 3" xfId="34758"/>
    <cellStyle name="SAPBEXHLevel1X 2 4 7 3" xfId="8838"/>
    <cellStyle name="SAPBEXHLevel1X 2 4 7 4" xfId="19233"/>
    <cellStyle name="SAPBEXHLevel1X 2 4 7 5" xfId="29566"/>
    <cellStyle name="SAPBEXHLevel1X 2 4 8" xfId="5058"/>
    <cellStyle name="SAPBEXHLevel1X 2 4 8 2" xfId="14746"/>
    <cellStyle name="SAPBEXHLevel1X 2 4 8 2 2" xfId="25141"/>
    <cellStyle name="SAPBEXHLevel1X 2 4 8 2 3" xfId="35474"/>
    <cellStyle name="SAPBEXHLevel1X 2 4 8 3" xfId="9554"/>
    <cellStyle name="SAPBEXHLevel1X 2 4 8 4" xfId="19949"/>
    <cellStyle name="SAPBEXHLevel1X 2 4 8 5" xfId="30282"/>
    <cellStyle name="SAPBEXHLevel1X 2 4 9" xfId="10376"/>
    <cellStyle name="SAPBEXHLevel1X 2 4 9 2" xfId="20771"/>
    <cellStyle name="SAPBEXHLevel1X 2 4 9 3" xfId="31104"/>
    <cellStyle name="SAPBEXHLevel1X 2 5" xfId="766"/>
    <cellStyle name="SAPBEXHLevel1X 2 5 10" xfId="15660"/>
    <cellStyle name="SAPBEXHLevel1X 2 5 11" xfId="26008"/>
    <cellStyle name="SAPBEXHLevel1X 2 5 2" xfId="1183"/>
    <cellStyle name="SAPBEXHLevel1X 2 5 2 10" xfId="26409"/>
    <cellStyle name="SAPBEXHLevel1X 2 5 2 2" xfId="2089"/>
    <cellStyle name="SAPBEXHLevel1X 2 5 2 2 2" xfId="11777"/>
    <cellStyle name="SAPBEXHLevel1X 2 5 2 2 2 2" xfId="22172"/>
    <cellStyle name="SAPBEXHLevel1X 2 5 2 2 2 3" xfId="32505"/>
    <cellStyle name="SAPBEXHLevel1X 2 5 2 2 3" xfId="6585"/>
    <cellStyle name="SAPBEXHLevel1X 2 5 2 2 4" xfId="16980"/>
    <cellStyle name="SAPBEXHLevel1X 2 5 2 2 5" xfId="27313"/>
    <cellStyle name="SAPBEXHLevel1X 2 5 2 3" xfId="2706"/>
    <cellStyle name="SAPBEXHLevel1X 2 5 2 3 2" xfId="12394"/>
    <cellStyle name="SAPBEXHLevel1X 2 5 2 3 2 2" xfId="22789"/>
    <cellStyle name="SAPBEXHLevel1X 2 5 2 3 2 3" xfId="33122"/>
    <cellStyle name="SAPBEXHLevel1X 2 5 2 3 3" xfId="7202"/>
    <cellStyle name="SAPBEXHLevel1X 2 5 2 3 4" xfId="17597"/>
    <cellStyle name="SAPBEXHLevel1X 2 5 2 3 5" xfId="27930"/>
    <cellStyle name="SAPBEXHLevel1X 2 5 2 4" xfId="3494"/>
    <cellStyle name="SAPBEXHLevel1X 2 5 2 4 2" xfId="13182"/>
    <cellStyle name="SAPBEXHLevel1X 2 5 2 4 2 2" xfId="23577"/>
    <cellStyle name="SAPBEXHLevel1X 2 5 2 4 2 3" xfId="33910"/>
    <cellStyle name="SAPBEXHLevel1X 2 5 2 4 3" xfId="7990"/>
    <cellStyle name="SAPBEXHLevel1X 2 5 2 4 4" xfId="18385"/>
    <cellStyle name="SAPBEXHLevel1X 2 5 2 4 5" xfId="28718"/>
    <cellStyle name="SAPBEXHLevel1X 2 5 2 5" xfId="4181"/>
    <cellStyle name="SAPBEXHLevel1X 2 5 2 5 2" xfId="13869"/>
    <cellStyle name="SAPBEXHLevel1X 2 5 2 5 2 2" xfId="24264"/>
    <cellStyle name="SAPBEXHLevel1X 2 5 2 5 2 3" xfId="34597"/>
    <cellStyle name="SAPBEXHLevel1X 2 5 2 5 3" xfId="8677"/>
    <cellStyle name="SAPBEXHLevel1X 2 5 2 5 4" xfId="19072"/>
    <cellStyle name="SAPBEXHLevel1X 2 5 2 5 5" xfId="29405"/>
    <cellStyle name="SAPBEXHLevel1X 2 5 2 6" xfId="4825"/>
    <cellStyle name="SAPBEXHLevel1X 2 5 2 6 2" xfId="14513"/>
    <cellStyle name="SAPBEXHLevel1X 2 5 2 6 2 2" xfId="24908"/>
    <cellStyle name="SAPBEXHLevel1X 2 5 2 6 2 3" xfId="35241"/>
    <cellStyle name="SAPBEXHLevel1X 2 5 2 6 3" xfId="9321"/>
    <cellStyle name="SAPBEXHLevel1X 2 5 2 6 4" xfId="19716"/>
    <cellStyle name="SAPBEXHLevel1X 2 5 2 6 5" xfId="30049"/>
    <cellStyle name="SAPBEXHLevel1X 2 5 2 7" xfId="5545"/>
    <cellStyle name="SAPBEXHLevel1X 2 5 2 7 2" xfId="15233"/>
    <cellStyle name="SAPBEXHLevel1X 2 5 2 7 2 2" xfId="25628"/>
    <cellStyle name="SAPBEXHLevel1X 2 5 2 7 2 3" xfId="35961"/>
    <cellStyle name="SAPBEXHLevel1X 2 5 2 7 3" xfId="10041"/>
    <cellStyle name="SAPBEXHLevel1X 2 5 2 7 4" xfId="20436"/>
    <cellStyle name="SAPBEXHLevel1X 2 5 2 7 5" xfId="30769"/>
    <cellStyle name="SAPBEXHLevel1X 2 5 2 8" xfId="10871"/>
    <cellStyle name="SAPBEXHLevel1X 2 5 2 8 2" xfId="21266"/>
    <cellStyle name="SAPBEXHLevel1X 2 5 2 8 3" xfId="31599"/>
    <cellStyle name="SAPBEXHLevel1X 2 5 2 9" xfId="16074"/>
    <cellStyle name="SAPBEXHLevel1X 2 5 3" xfId="1763"/>
    <cellStyle name="SAPBEXHLevel1X 2 5 3 2" xfId="11451"/>
    <cellStyle name="SAPBEXHLevel1X 2 5 3 2 2" xfId="21846"/>
    <cellStyle name="SAPBEXHLevel1X 2 5 3 2 3" xfId="32179"/>
    <cellStyle name="SAPBEXHLevel1X 2 5 3 3" xfId="6259"/>
    <cellStyle name="SAPBEXHLevel1X 2 5 3 4" xfId="16654"/>
    <cellStyle name="SAPBEXHLevel1X 2 5 3 5" xfId="26987"/>
    <cellStyle name="SAPBEXHLevel1X 2 5 4" xfId="2293"/>
    <cellStyle name="SAPBEXHLevel1X 2 5 4 2" xfId="11981"/>
    <cellStyle name="SAPBEXHLevel1X 2 5 4 2 2" xfId="22376"/>
    <cellStyle name="SAPBEXHLevel1X 2 5 4 2 3" xfId="32709"/>
    <cellStyle name="SAPBEXHLevel1X 2 5 4 3" xfId="6789"/>
    <cellStyle name="SAPBEXHLevel1X 2 5 4 4" xfId="17184"/>
    <cellStyle name="SAPBEXHLevel1X 2 5 4 5" xfId="27517"/>
    <cellStyle name="SAPBEXHLevel1X 2 5 5" xfId="3077"/>
    <cellStyle name="SAPBEXHLevel1X 2 5 5 2" xfId="12765"/>
    <cellStyle name="SAPBEXHLevel1X 2 5 5 2 2" xfId="23160"/>
    <cellStyle name="SAPBEXHLevel1X 2 5 5 2 3" xfId="33493"/>
    <cellStyle name="SAPBEXHLevel1X 2 5 5 3" xfId="7573"/>
    <cellStyle name="SAPBEXHLevel1X 2 5 5 4" xfId="17968"/>
    <cellStyle name="SAPBEXHLevel1X 2 5 5 5" xfId="28301"/>
    <cellStyle name="SAPBEXHLevel1X 2 5 6" xfId="3808"/>
    <cellStyle name="SAPBEXHLevel1X 2 5 6 2" xfId="13496"/>
    <cellStyle name="SAPBEXHLevel1X 2 5 6 2 2" xfId="23891"/>
    <cellStyle name="SAPBEXHLevel1X 2 5 6 2 3" xfId="34224"/>
    <cellStyle name="SAPBEXHLevel1X 2 5 6 3" xfId="8304"/>
    <cellStyle name="SAPBEXHLevel1X 2 5 6 4" xfId="18699"/>
    <cellStyle name="SAPBEXHLevel1X 2 5 6 5" xfId="29032"/>
    <cellStyle name="SAPBEXHLevel1X 2 5 7" xfId="4419"/>
    <cellStyle name="SAPBEXHLevel1X 2 5 7 2" xfId="14107"/>
    <cellStyle name="SAPBEXHLevel1X 2 5 7 2 2" xfId="24502"/>
    <cellStyle name="SAPBEXHLevel1X 2 5 7 2 3" xfId="34835"/>
    <cellStyle name="SAPBEXHLevel1X 2 5 7 3" xfId="8915"/>
    <cellStyle name="SAPBEXHLevel1X 2 5 7 4" xfId="19310"/>
    <cellStyle name="SAPBEXHLevel1X 2 5 7 5" xfId="29643"/>
    <cellStyle name="SAPBEXHLevel1X 2 5 8" xfId="5136"/>
    <cellStyle name="SAPBEXHLevel1X 2 5 8 2" xfId="14824"/>
    <cellStyle name="SAPBEXHLevel1X 2 5 8 2 2" xfId="25219"/>
    <cellStyle name="SAPBEXHLevel1X 2 5 8 2 3" xfId="35552"/>
    <cellStyle name="SAPBEXHLevel1X 2 5 8 3" xfId="9632"/>
    <cellStyle name="SAPBEXHLevel1X 2 5 8 4" xfId="20027"/>
    <cellStyle name="SAPBEXHLevel1X 2 5 8 5" xfId="30360"/>
    <cellStyle name="SAPBEXHLevel1X 2 5 9" xfId="10454"/>
    <cellStyle name="SAPBEXHLevel1X 2 5 9 2" xfId="20849"/>
    <cellStyle name="SAPBEXHLevel1X 2 5 9 3" xfId="31182"/>
    <cellStyle name="SAPBEXHLevel1X 2 6" xfId="1039"/>
    <cellStyle name="SAPBEXHLevel1X 2 6 2" xfId="2565"/>
    <cellStyle name="SAPBEXHLevel1X 2 6 2 2" xfId="12253"/>
    <cellStyle name="SAPBEXHLevel1X 2 6 2 2 2" xfId="22648"/>
    <cellStyle name="SAPBEXHLevel1X 2 6 2 2 3" xfId="32981"/>
    <cellStyle name="SAPBEXHLevel1X 2 6 2 3" xfId="7061"/>
    <cellStyle name="SAPBEXHLevel1X 2 6 2 4" xfId="17456"/>
    <cellStyle name="SAPBEXHLevel1X 2 6 2 5" xfId="27789"/>
    <cellStyle name="SAPBEXHLevel1X 2 6 3" xfId="3350"/>
    <cellStyle name="SAPBEXHLevel1X 2 6 3 2" xfId="13038"/>
    <cellStyle name="SAPBEXHLevel1X 2 6 3 2 2" xfId="23433"/>
    <cellStyle name="SAPBEXHLevel1X 2 6 3 2 3" xfId="33766"/>
    <cellStyle name="SAPBEXHLevel1X 2 6 3 3" xfId="7846"/>
    <cellStyle name="SAPBEXHLevel1X 2 6 3 4" xfId="18241"/>
    <cellStyle name="SAPBEXHLevel1X 2 6 3 5" xfId="28574"/>
    <cellStyle name="SAPBEXHLevel1X 2 6 4" xfId="4691"/>
    <cellStyle name="SAPBEXHLevel1X 2 6 4 2" xfId="14379"/>
    <cellStyle name="SAPBEXHLevel1X 2 6 4 2 2" xfId="24774"/>
    <cellStyle name="SAPBEXHLevel1X 2 6 4 2 3" xfId="35107"/>
    <cellStyle name="SAPBEXHLevel1X 2 6 4 3" xfId="9187"/>
    <cellStyle name="SAPBEXHLevel1X 2 6 4 4" xfId="19582"/>
    <cellStyle name="SAPBEXHLevel1X 2 6 4 5" xfId="29915"/>
    <cellStyle name="SAPBEXHLevel1X 2 6 5" xfId="5409"/>
    <cellStyle name="SAPBEXHLevel1X 2 6 5 2" xfId="15097"/>
    <cellStyle name="SAPBEXHLevel1X 2 6 5 2 2" xfId="25492"/>
    <cellStyle name="SAPBEXHLevel1X 2 6 5 2 3" xfId="35825"/>
    <cellStyle name="SAPBEXHLevel1X 2 6 5 3" xfId="9905"/>
    <cellStyle name="SAPBEXHLevel1X 2 6 5 4" xfId="20300"/>
    <cellStyle name="SAPBEXHLevel1X 2 6 5 5" xfId="30633"/>
    <cellStyle name="SAPBEXHLevel1X 2 6 6" xfId="10727"/>
    <cellStyle name="SAPBEXHLevel1X 2 6 6 2" xfId="21122"/>
    <cellStyle name="SAPBEXHLevel1X 2 6 6 3" xfId="31455"/>
    <cellStyle name="SAPBEXHLevel1X 2 6 7" xfId="5777"/>
    <cellStyle name="SAPBEXHLevel1X 2 6 8" xfId="15932"/>
    <cellStyle name="SAPBEXHLevel1X 2 6 9" xfId="26271"/>
    <cellStyle name="SAPBEXHLevel1X 2 7" xfId="1497"/>
    <cellStyle name="SAPBEXHLevel1X 2 7 2" xfId="11185"/>
    <cellStyle name="SAPBEXHLevel1X 2 7 2 2" xfId="21580"/>
    <cellStyle name="SAPBEXHLevel1X 2 7 2 3" xfId="31913"/>
    <cellStyle name="SAPBEXHLevel1X 2 7 3" xfId="5993"/>
    <cellStyle name="SAPBEXHLevel1X 2 7 4" xfId="16388"/>
    <cellStyle name="SAPBEXHLevel1X 2 7 5" xfId="26721"/>
    <cellStyle name="SAPBEXHLevel1X 2 8" xfId="1527"/>
    <cellStyle name="SAPBEXHLevel1X 2 8 2" xfId="11215"/>
    <cellStyle name="SAPBEXHLevel1X 2 8 2 2" xfId="21610"/>
    <cellStyle name="SAPBEXHLevel1X 2 8 2 3" xfId="31943"/>
    <cellStyle name="SAPBEXHLevel1X 2 8 3" xfId="6023"/>
    <cellStyle name="SAPBEXHLevel1X 2 8 4" xfId="16418"/>
    <cellStyle name="SAPBEXHLevel1X 2 8 5" xfId="26751"/>
    <cellStyle name="SAPBEXHLevel1X 2 9" xfId="10193"/>
    <cellStyle name="SAPBEXHLevel1X 2 9 2" xfId="20588"/>
    <cellStyle name="SAPBEXHLevel1X 2 9 3" xfId="30921"/>
    <cellStyle name="SAPBEXHLevel1X 3" xfId="548"/>
    <cellStyle name="SAPBEXHLevel1X 3 10" xfId="25796"/>
    <cellStyle name="SAPBEXHLevel1X 3 2" xfId="630"/>
    <cellStyle name="SAPBEXHLevel1X 3 2 10" xfId="10318"/>
    <cellStyle name="SAPBEXHLevel1X 3 2 10 2" xfId="20713"/>
    <cellStyle name="SAPBEXHLevel1X 3 2 10 3" xfId="31046"/>
    <cellStyle name="SAPBEXHLevel1X 3 2 11" xfId="15527"/>
    <cellStyle name="SAPBEXHLevel1X 3 2 12" xfId="25878"/>
    <cellStyle name="SAPBEXHLevel1X 3 2 2" xfId="876"/>
    <cellStyle name="SAPBEXHLevel1X 3 2 2 10" xfId="15769"/>
    <cellStyle name="SAPBEXHLevel1X 3 2 2 11" xfId="26112"/>
    <cellStyle name="SAPBEXHLevel1X 3 2 2 2" xfId="1288"/>
    <cellStyle name="SAPBEXHLevel1X 3 2 2 2 10" xfId="26512"/>
    <cellStyle name="SAPBEXHLevel1X 3 2 2 2 2" xfId="2192"/>
    <cellStyle name="SAPBEXHLevel1X 3 2 2 2 2 2" xfId="11880"/>
    <cellStyle name="SAPBEXHLevel1X 3 2 2 2 2 2 2" xfId="22275"/>
    <cellStyle name="SAPBEXHLevel1X 3 2 2 2 2 2 3" xfId="32608"/>
    <cellStyle name="SAPBEXHLevel1X 3 2 2 2 2 3" xfId="6688"/>
    <cellStyle name="SAPBEXHLevel1X 3 2 2 2 2 4" xfId="17083"/>
    <cellStyle name="SAPBEXHLevel1X 3 2 2 2 2 5" xfId="27416"/>
    <cellStyle name="SAPBEXHLevel1X 3 2 2 2 3" xfId="2811"/>
    <cellStyle name="SAPBEXHLevel1X 3 2 2 2 3 2" xfId="12499"/>
    <cellStyle name="SAPBEXHLevel1X 3 2 2 2 3 2 2" xfId="22894"/>
    <cellStyle name="SAPBEXHLevel1X 3 2 2 2 3 2 3" xfId="33227"/>
    <cellStyle name="SAPBEXHLevel1X 3 2 2 2 3 3" xfId="7307"/>
    <cellStyle name="SAPBEXHLevel1X 3 2 2 2 3 4" xfId="17702"/>
    <cellStyle name="SAPBEXHLevel1X 3 2 2 2 3 5" xfId="28035"/>
    <cellStyle name="SAPBEXHLevel1X 3 2 2 2 4" xfId="3599"/>
    <cellStyle name="SAPBEXHLevel1X 3 2 2 2 4 2" xfId="13287"/>
    <cellStyle name="SAPBEXHLevel1X 3 2 2 2 4 2 2" xfId="23682"/>
    <cellStyle name="SAPBEXHLevel1X 3 2 2 2 4 2 3" xfId="34015"/>
    <cellStyle name="SAPBEXHLevel1X 3 2 2 2 4 3" xfId="8095"/>
    <cellStyle name="SAPBEXHLevel1X 3 2 2 2 4 4" xfId="18490"/>
    <cellStyle name="SAPBEXHLevel1X 3 2 2 2 4 5" xfId="28823"/>
    <cellStyle name="SAPBEXHLevel1X 3 2 2 2 5" xfId="4286"/>
    <cellStyle name="SAPBEXHLevel1X 3 2 2 2 5 2" xfId="13974"/>
    <cellStyle name="SAPBEXHLevel1X 3 2 2 2 5 2 2" xfId="24369"/>
    <cellStyle name="SAPBEXHLevel1X 3 2 2 2 5 2 3" xfId="34702"/>
    <cellStyle name="SAPBEXHLevel1X 3 2 2 2 5 3" xfId="8782"/>
    <cellStyle name="SAPBEXHLevel1X 3 2 2 2 5 4" xfId="19177"/>
    <cellStyle name="SAPBEXHLevel1X 3 2 2 2 5 5" xfId="29510"/>
    <cellStyle name="SAPBEXHLevel1X 3 2 2 2 6" xfId="4930"/>
    <cellStyle name="SAPBEXHLevel1X 3 2 2 2 6 2" xfId="14618"/>
    <cellStyle name="SAPBEXHLevel1X 3 2 2 2 6 2 2" xfId="25013"/>
    <cellStyle name="SAPBEXHLevel1X 3 2 2 2 6 2 3" xfId="35346"/>
    <cellStyle name="SAPBEXHLevel1X 3 2 2 2 6 3" xfId="9426"/>
    <cellStyle name="SAPBEXHLevel1X 3 2 2 2 6 4" xfId="19821"/>
    <cellStyle name="SAPBEXHLevel1X 3 2 2 2 6 5" xfId="30154"/>
    <cellStyle name="SAPBEXHLevel1X 3 2 2 2 7" xfId="5650"/>
    <cellStyle name="SAPBEXHLevel1X 3 2 2 2 7 2" xfId="15338"/>
    <cellStyle name="SAPBEXHLevel1X 3 2 2 2 7 2 2" xfId="25733"/>
    <cellStyle name="SAPBEXHLevel1X 3 2 2 2 7 2 3" xfId="36066"/>
    <cellStyle name="SAPBEXHLevel1X 3 2 2 2 7 3" xfId="10146"/>
    <cellStyle name="SAPBEXHLevel1X 3 2 2 2 7 4" xfId="20541"/>
    <cellStyle name="SAPBEXHLevel1X 3 2 2 2 7 5" xfId="30874"/>
    <cellStyle name="SAPBEXHLevel1X 3 2 2 2 8" xfId="10976"/>
    <cellStyle name="SAPBEXHLevel1X 3 2 2 2 8 2" xfId="21371"/>
    <cellStyle name="SAPBEXHLevel1X 3 2 2 2 8 3" xfId="31704"/>
    <cellStyle name="SAPBEXHLevel1X 3 2 2 2 9" xfId="16179"/>
    <cellStyle name="SAPBEXHLevel1X 3 2 2 3" xfId="1866"/>
    <cellStyle name="SAPBEXHLevel1X 3 2 2 3 2" xfId="11554"/>
    <cellStyle name="SAPBEXHLevel1X 3 2 2 3 2 2" xfId="21949"/>
    <cellStyle name="SAPBEXHLevel1X 3 2 2 3 2 3" xfId="32282"/>
    <cellStyle name="SAPBEXHLevel1X 3 2 2 3 3" xfId="6362"/>
    <cellStyle name="SAPBEXHLevel1X 3 2 2 3 4" xfId="16757"/>
    <cellStyle name="SAPBEXHLevel1X 3 2 2 3 5" xfId="27090"/>
    <cellStyle name="SAPBEXHLevel1X 3 2 2 4" xfId="2402"/>
    <cellStyle name="SAPBEXHLevel1X 3 2 2 4 2" xfId="12090"/>
    <cellStyle name="SAPBEXHLevel1X 3 2 2 4 2 2" xfId="22485"/>
    <cellStyle name="SAPBEXHLevel1X 3 2 2 4 2 3" xfId="32818"/>
    <cellStyle name="SAPBEXHLevel1X 3 2 2 4 3" xfId="6898"/>
    <cellStyle name="SAPBEXHLevel1X 3 2 2 4 4" xfId="17293"/>
    <cellStyle name="SAPBEXHLevel1X 3 2 2 4 5" xfId="27626"/>
    <cellStyle name="SAPBEXHLevel1X 3 2 2 5" xfId="3187"/>
    <cellStyle name="SAPBEXHLevel1X 3 2 2 5 2" xfId="12875"/>
    <cellStyle name="SAPBEXHLevel1X 3 2 2 5 2 2" xfId="23270"/>
    <cellStyle name="SAPBEXHLevel1X 3 2 2 5 2 3" xfId="33603"/>
    <cellStyle name="SAPBEXHLevel1X 3 2 2 5 3" xfId="7683"/>
    <cellStyle name="SAPBEXHLevel1X 3 2 2 5 4" xfId="18078"/>
    <cellStyle name="SAPBEXHLevel1X 3 2 2 5 5" xfId="28411"/>
    <cellStyle name="SAPBEXHLevel1X 3 2 2 6" xfId="3917"/>
    <cellStyle name="SAPBEXHLevel1X 3 2 2 6 2" xfId="13605"/>
    <cellStyle name="SAPBEXHLevel1X 3 2 2 6 2 2" xfId="24000"/>
    <cellStyle name="SAPBEXHLevel1X 3 2 2 6 2 3" xfId="34333"/>
    <cellStyle name="SAPBEXHLevel1X 3 2 2 6 3" xfId="8413"/>
    <cellStyle name="SAPBEXHLevel1X 3 2 2 6 4" xfId="18808"/>
    <cellStyle name="SAPBEXHLevel1X 3 2 2 6 5" xfId="29141"/>
    <cellStyle name="SAPBEXHLevel1X 3 2 2 7" xfId="4528"/>
    <cellStyle name="SAPBEXHLevel1X 3 2 2 7 2" xfId="14216"/>
    <cellStyle name="SAPBEXHLevel1X 3 2 2 7 2 2" xfId="24611"/>
    <cellStyle name="SAPBEXHLevel1X 3 2 2 7 2 3" xfId="34944"/>
    <cellStyle name="SAPBEXHLevel1X 3 2 2 7 3" xfId="9024"/>
    <cellStyle name="SAPBEXHLevel1X 3 2 2 7 4" xfId="19419"/>
    <cellStyle name="SAPBEXHLevel1X 3 2 2 7 5" xfId="29752"/>
    <cellStyle name="SAPBEXHLevel1X 3 2 2 8" xfId="5246"/>
    <cellStyle name="SAPBEXHLevel1X 3 2 2 8 2" xfId="14934"/>
    <cellStyle name="SAPBEXHLevel1X 3 2 2 8 2 2" xfId="25329"/>
    <cellStyle name="SAPBEXHLevel1X 3 2 2 8 2 3" xfId="35662"/>
    <cellStyle name="SAPBEXHLevel1X 3 2 2 8 3" xfId="9742"/>
    <cellStyle name="SAPBEXHLevel1X 3 2 2 8 4" xfId="20137"/>
    <cellStyle name="SAPBEXHLevel1X 3 2 2 8 5" xfId="30470"/>
    <cellStyle name="SAPBEXHLevel1X 3 2 2 9" xfId="10564"/>
    <cellStyle name="SAPBEXHLevel1X 3 2 2 9 2" xfId="20959"/>
    <cellStyle name="SAPBEXHLevel1X 3 2 2 9 3" xfId="31292"/>
    <cellStyle name="SAPBEXHLevel1X 3 2 3" xfId="964"/>
    <cellStyle name="SAPBEXHLevel1X 3 2 3 10" xfId="26196"/>
    <cellStyle name="SAPBEXHLevel1X 3 2 3 2" xfId="1950"/>
    <cellStyle name="SAPBEXHLevel1X 3 2 3 2 2" xfId="11638"/>
    <cellStyle name="SAPBEXHLevel1X 3 2 3 2 2 2" xfId="22033"/>
    <cellStyle name="SAPBEXHLevel1X 3 2 3 2 2 3" xfId="32366"/>
    <cellStyle name="SAPBEXHLevel1X 3 2 3 2 3" xfId="6446"/>
    <cellStyle name="SAPBEXHLevel1X 3 2 3 2 4" xfId="16841"/>
    <cellStyle name="SAPBEXHLevel1X 3 2 3 2 5" xfId="27174"/>
    <cellStyle name="SAPBEXHLevel1X 3 2 3 3" xfId="2490"/>
    <cellStyle name="SAPBEXHLevel1X 3 2 3 3 2" xfId="12178"/>
    <cellStyle name="SAPBEXHLevel1X 3 2 3 3 2 2" xfId="22573"/>
    <cellStyle name="SAPBEXHLevel1X 3 2 3 3 2 3" xfId="32906"/>
    <cellStyle name="SAPBEXHLevel1X 3 2 3 3 3" xfId="6986"/>
    <cellStyle name="SAPBEXHLevel1X 3 2 3 3 4" xfId="17381"/>
    <cellStyle name="SAPBEXHLevel1X 3 2 3 3 5" xfId="27714"/>
    <cellStyle name="SAPBEXHLevel1X 3 2 3 4" xfId="3275"/>
    <cellStyle name="SAPBEXHLevel1X 3 2 3 4 2" xfId="12963"/>
    <cellStyle name="SAPBEXHLevel1X 3 2 3 4 2 2" xfId="23358"/>
    <cellStyle name="SAPBEXHLevel1X 3 2 3 4 2 3" xfId="33691"/>
    <cellStyle name="SAPBEXHLevel1X 3 2 3 4 3" xfId="7771"/>
    <cellStyle name="SAPBEXHLevel1X 3 2 3 4 4" xfId="18166"/>
    <cellStyle name="SAPBEXHLevel1X 3 2 3 4 5" xfId="28499"/>
    <cellStyle name="SAPBEXHLevel1X 3 2 3 5" xfId="4005"/>
    <cellStyle name="SAPBEXHLevel1X 3 2 3 5 2" xfId="13693"/>
    <cellStyle name="SAPBEXHLevel1X 3 2 3 5 2 2" xfId="24088"/>
    <cellStyle name="SAPBEXHLevel1X 3 2 3 5 2 3" xfId="34421"/>
    <cellStyle name="SAPBEXHLevel1X 3 2 3 5 3" xfId="8501"/>
    <cellStyle name="SAPBEXHLevel1X 3 2 3 5 4" xfId="18896"/>
    <cellStyle name="SAPBEXHLevel1X 3 2 3 5 5" xfId="29229"/>
    <cellStyle name="SAPBEXHLevel1X 3 2 3 6" xfId="4616"/>
    <cellStyle name="SAPBEXHLevel1X 3 2 3 6 2" xfId="14304"/>
    <cellStyle name="SAPBEXHLevel1X 3 2 3 6 2 2" xfId="24699"/>
    <cellStyle name="SAPBEXHLevel1X 3 2 3 6 2 3" xfId="35032"/>
    <cellStyle name="SAPBEXHLevel1X 3 2 3 6 3" xfId="9112"/>
    <cellStyle name="SAPBEXHLevel1X 3 2 3 6 4" xfId="19507"/>
    <cellStyle name="SAPBEXHLevel1X 3 2 3 6 5" xfId="29840"/>
    <cellStyle name="SAPBEXHLevel1X 3 2 3 7" xfId="5334"/>
    <cellStyle name="SAPBEXHLevel1X 3 2 3 7 2" xfId="15022"/>
    <cellStyle name="SAPBEXHLevel1X 3 2 3 7 2 2" xfId="25417"/>
    <cellStyle name="SAPBEXHLevel1X 3 2 3 7 2 3" xfId="35750"/>
    <cellStyle name="SAPBEXHLevel1X 3 2 3 7 3" xfId="9830"/>
    <cellStyle name="SAPBEXHLevel1X 3 2 3 7 4" xfId="20225"/>
    <cellStyle name="SAPBEXHLevel1X 3 2 3 7 5" xfId="30558"/>
    <cellStyle name="SAPBEXHLevel1X 3 2 3 8" xfId="10652"/>
    <cellStyle name="SAPBEXHLevel1X 3 2 3 8 2" xfId="21047"/>
    <cellStyle name="SAPBEXHLevel1X 3 2 3 8 3" xfId="31380"/>
    <cellStyle name="SAPBEXHLevel1X 3 2 3 9" xfId="15857"/>
    <cellStyle name="SAPBEXHLevel1X 3 2 4" xfId="1638"/>
    <cellStyle name="SAPBEXHLevel1X 3 2 4 2" xfId="11326"/>
    <cellStyle name="SAPBEXHLevel1X 3 2 4 2 2" xfId="21721"/>
    <cellStyle name="SAPBEXHLevel1X 3 2 4 2 3" xfId="32054"/>
    <cellStyle name="SAPBEXHLevel1X 3 2 4 3" xfId="6134"/>
    <cellStyle name="SAPBEXHLevel1X 3 2 4 4" xfId="16529"/>
    <cellStyle name="SAPBEXHLevel1X 3 2 4 5" xfId="26862"/>
    <cellStyle name="SAPBEXHLevel1X 3 2 5" xfId="1369"/>
    <cellStyle name="SAPBEXHLevel1X 3 2 5 2" xfId="11057"/>
    <cellStyle name="SAPBEXHLevel1X 3 2 5 2 2" xfId="21452"/>
    <cellStyle name="SAPBEXHLevel1X 3 2 5 2 3" xfId="31785"/>
    <cellStyle name="SAPBEXHLevel1X 3 2 5 3" xfId="5865"/>
    <cellStyle name="SAPBEXHLevel1X 3 2 5 4" xfId="16260"/>
    <cellStyle name="SAPBEXHLevel1X 3 2 5 5" xfId="26593"/>
    <cellStyle name="SAPBEXHLevel1X 3 2 6" xfId="2941"/>
    <cellStyle name="SAPBEXHLevel1X 3 2 6 2" xfId="12629"/>
    <cellStyle name="SAPBEXHLevel1X 3 2 6 2 2" xfId="23024"/>
    <cellStyle name="SAPBEXHLevel1X 3 2 6 2 3" xfId="33357"/>
    <cellStyle name="SAPBEXHLevel1X 3 2 6 3" xfId="7437"/>
    <cellStyle name="SAPBEXHLevel1X 3 2 6 4" xfId="17832"/>
    <cellStyle name="SAPBEXHLevel1X 3 2 6 5" xfId="28165"/>
    <cellStyle name="SAPBEXHLevel1X 3 2 7" xfId="3675"/>
    <cellStyle name="SAPBEXHLevel1X 3 2 7 2" xfId="13363"/>
    <cellStyle name="SAPBEXHLevel1X 3 2 7 2 2" xfId="23758"/>
    <cellStyle name="SAPBEXHLevel1X 3 2 7 2 3" xfId="34091"/>
    <cellStyle name="SAPBEXHLevel1X 3 2 7 3" xfId="8171"/>
    <cellStyle name="SAPBEXHLevel1X 3 2 7 4" xfId="18566"/>
    <cellStyle name="SAPBEXHLevel1X 3 2 7 5" xfId="28899"/>
    <cellStyle name="SAPBEXHLevel1X 3 2 8" xfId="2848"/>
    <cellStyle name="SAPBEXHLevel1X 3 2 8 2" xfId="12536"/>
    <cellStyle name="SAPBEXHLevel1X 3 2 8 2 2" xfId="22931"/>
    <cellStyle name="SAPBEXHLevel1X 3 2 8 2 3" xfId="33264"/>
    <cellStyle name="SAPBEXHLevel1X 3 2 8 3" xfId="7344"/>
    <cellStyle name="SAPBEXHLevel1X 3 2 8 4" xfId="17739"/>
    <cellStyle name="SAPBEXHLevel1X 3 2 8 5" xfId="28072"/>
    <cellStyle name="SAPBEXHLevel1X 3 2 9" xfId="5000"/>
    <cellStyle name="SAPBEXHLevel1X 3 2 9 2" xfId="14688"/>
    <cellStyle name="SAPBEXHLevel1X 3 2 9 2 2" xfId="25083"/>
    <cellStyle name="SAPBEXHLevel1X 3 2 9 2 3" xfId="35416"/>
    <cellStyle name="SAPBEXHLevel1X 3 2 9 3" xfId="9496"/>
    <cellStyle name="SAPBEXHLevel1X 3 2 9 4" xfId="19891"/>
    <cellStyle name="SAPBEXHLevel1X 3 2 9 5" xfId="30224"/>
    <cellStyle name="SAPBEXHLevel1X 3 3" xfId="735"/>
    <cellStyle name="SAPBEXHLevel1X 3 3 10" xfId="15629"/>
    <cellStyle name="SAPBEXHLevel1X 3 3 11" xfId="25977"/>
    <cellStyle name="SAPBEXHLevel1X 3 3 2" xfId="1152"/>
    <cellStyle name="SAPBEXHLevel1X 3 3 2 10" xfId="26378"/>
    <cellStyle name="SAPBEXHLevel1X 3 3 2 2" xfId="2058"/>
    <cellStyle name="SAPBEXHLevel1X 3 3 2 2 2" xfId="11746"/>
    <cellStyle name="SAPBEXHLevel1X 3 3 2 2 2 2" xfId="22141"/>
    <cellStyle name="SAPBEXHLevel1X 3 3 2 2 2 3" xfId="32474"/>
    <cellStyle name="SAPBEXHLevel1X 3 3 2 2 3" xfId="6554"/>
    <cellStyle name="SAPBEXHLevel1X 3 3 2 2 4" xfId="16949"/>
    <cellStyle name="SAPBEXHLevel1X 3 3 2 2 5" xfId="27282"/>
    <cellStyle name="SAPBEXHLevel1X 3 3 2 3" xfId="2675"/>
    <cellStyle name="SAPBEXHLevel1X 3 3 2 3 2" xfId="12363"/>
    <cellStyle name="SAPBEXHLevel1X 3 3 2 3 2 2" xfId="22758"/>
    <cellStyle name="SAPBEXHLevel1X 3 3 2 3 2 3" xfId="33091"/>
    <cellStyle name="SAPBEXHLevel1X 3 3 2 3 3" xfId="7171"/>
    <cellStyle name="SAPBEXHLevel1X 3 3 2 3 4" xfId="17566"/>
    <cellStyle name="SAPBEXHLevel1X 3 3 2 3 5" xfId="27899"/>
    <cellStyle name="SAPBEXHLevel1X 3 3 2 4" xfId="3463"/>
    <cellStyle name="SAPBEXHLevel1X 3 3 2 4 2" xfId="13151"/>
    <cellStyle name="SAPBEXHLevel1X 3 3 2 4 2 2" xfId="23546"/>
    <cellStyle name="SAPBEXHLevel1X 3 3 2 4 2 3" xfId="33879"/>
    <cellStyle name="SAPBEXHLevel1X 3 3 2 4 3" xfId="7959"/>
    <cellStyle name="SAPBEXHLevel1X 3 3 2 4 4" xfId="18354"/>
    <cellStyle name="SAPBEXHLevel1X 3 3 2 4 5" xfId="28687"/>
    <cellStyle name="SAPBEXHLevel1X 3 3 2 5" xfId="4150"/>
    <cellStyle name="SAPBEXHLevel1X 3 3 2 5 2" xfId="13838"/>
    <cellStyle name="SAPBEXHLevel1X 3 3 2 5 2 2" xfId="24233"/>
    <cellStyle name="SAPBEXHLevel1X 3 3 2 5 2 3" xfId="34566"/>
    <cellStyle name="SAPBEXHLevel1X 3 3 2 5 3" xfId="8646"/>
    <cellStyle name="SAPBEXHLevel1X 3 3 2 5 4" xfId="19041"/>
    <cellStyle name="SAPBEXHLevel1X 3 3 2 5 5" xfId="29374"/>
    <cellStyle name="SAPBEXHLevel1X 3 3 2 6" xfId="4794"/>
    <cellStyle name="SAPBEXHLevel1X 3 3 2 6 2" xfId="14482"/>
    <cellStyle name="SAPBEXHLevel1X 3 3 2 6 2 2" xfId="24877"/>
    <cellStyle name="SAPBEXHLevel1X 3 3 2 6 2 3" xfId="35210"/>
    <cellStyle name="SAPBEXHLevel1X 3 3 2 6 3" xfId="9290"/>
    <cellStyle name="SAPBEXHLevel1X 3 3 2 6 4" xfId="19685"/>
    <cellStyle name="SAPBEXHLevel1X 3 3 2 6 5" xfId="30018"/>
    <cellStyle name="SAPBEXHLevel1X 3 3 2 7" xfId="5514"/>
    <cellStyle name="SAPBEXHLevel1X 3 3 2 7 2" xfId="15202"/>
    <cellStyle name="SAPBEXHLevel1X 3 3 2 7 2 2" xfId="25597"/>
    <cellStyle name="SAPBEXHLevel1X 3 3 2 7 2 3" xfId="35930"/>
    <cellStyle name="SAPBEXHLevel1X 3 3 2 7 3" xfId="10010"/>
    <cellStyle name="SAPBEXHLevel1X 3 3 2 7 4" xfId="20405"/>
    <cellStyle name="SAPBEXHLevel1X 3 3 2 7 5" xfId="30738"/>
    <cellStyle name="SAPBEXHLevel1X 3 3 2 8" xfId="10840"/>
    <cellStyle name="SAPBEXHLevel1X 3 3 2 8 2" xfId="21235"/>
    <cellStyle name="SAPBEXHLevel1X 3 3 2 8 3" xfId="31568"/>
    <cellStyle name="SAPBEXHLevel1X 3 3 2 9" xfId="16043"/>
    <cellStyle name="SAPBEXHLevel1X 3 3 3" xfId="1732"/>
    <cellStyle name="SAPBEXHLevel1X 3 3 3 2" xfId="11420"/>
    <cellStyle name="SAPBEXHLevel1X 3 3 3 2 2" xfId="21815"/>
    <cellStyle name="SAPBEXHLevel1X 3 3 3 2 3" xfId="32148"/>
    <cellStyle name="SAPBEXHLevel1X 3 3 3 3" xfId="6228"/>
    <cellStyle name="SAPBEXHLevel1X 3 3 3 4" xfId="16623"/>
    <cellStyle name="SAPBEXHLevel1X 3 3 3 5" xfId="26956"/>
    <cellStyle name="SAPBEXHLevel1X 3 3 4" xfId="2262"/>
    <cellStyle name="SAPBEXHLevel1X 3 3 4 2" xfId="11950"/>
    <cellStyle name="SAPBEXHLevel1X 3 3 4 2 2" xfId="22345"/>
    <cellStyle name="SAPBEXHLevel1X 3 3 4 2 3" xfId="32678"/>
    <cellStyle name="SAPBEXHLevel1X 3 3 4 3" xfId="6758"/>
    <cellStyle name="SAPBEXHLevel1X 3 3 4 4" xfId="17153"/>
    <cellStyle name="SAPBEXHLevel1X 3 3 4 5" xfId="27486"/>
    <cellStyle name="SAPBEXHLevel1X 3 3 5" xfId="3046"/>
    <cellStyle name="SAPBEXHLevel1X 3 3 5 2" xfId="12734"/>
    <cellStyle name="SAPBEXHLevel1X 3 3 5 2 2" xfId="23129"/>
    <cellStyle name="SAPBEXHLevel1X 3 3 5 2 3" xfId="33462"/>
    <cellStyle name="SAPBEXHLevel1X 3 3 5 3" xfId="7542"/>
    <cellStyle name="SAPBEXHLevel1X 3 3 5 4" xfId="17937"/>
    <cellStyle name="SAPBEXHLevel1X 3 3 5 5" xfId="28270"/>
    <cellStyle name="SAPBEXHLevel1X 3 3 6" xfId="3777"/>
    <cellStyle name="SAPBEXHLevel1X 3 3 6 2" xfId="13465"/>
    <cellStyle name="SAPBEXHLevel1X 3 3 6 2 2" xfId="23860"/>
    <cellStyle name="SAPBEXHLevel1X 3 3 6 2 3" xfId="34193"/>
    <cellStyle name="SAPBEXHLevel1X 3 3 6 3" xfId="8273"/>
    <cellStyle name="SAPBEXHLevel1X 3 3 6 4" xfId="18668"/>
    <cellStyle name="SAPBEXHLevel1X 3 3 6 5" xfId="29001"/>
    <cellStyle name="SAPBEXHLevel1X 3 3 7" xfId="4388"/>
    <cellStyle name="SAPBEXHLevel1X 3 3 7 2" xfId="14076"/>
    <cellStyle name="SAPBEXHLevel1X 3 3 7 2 2" xfId="24471"/>
    <cellStyle name="SAPBEXHLevel1X 3 3 7 2 3" xfId="34804"/>
    <cellStyle name="SAPBEXHLevel1X 3 3 7 3" xfId="8884"/>
    <cellStyle name="SAPBEXHLevel1X 3 3 7 4" xfId="19279"/>
    <cellStyle name="SAPBEXHLevel1X 3 3 7 5" xfId="29612"/>
    <cellStyle name="SAPBEXHLevel1X 3 3 8" xfId="5105"/>
    <cellStyle name="SAPBEXHLevel1X 3 3 8 2" xfId="14793"/>
    <cellStyle name="SAPBEXHLevel1X 3 3 8 2 2" xfId="25188"/>
    <cellStyle name="SAPBEXHLevel1X 3 3 8 2 3" xfId="35521"/>
    <cellStyle name="SAPBEXHLevel1X 3 3 8 3" xfId="9601"/>
    <cellStyle name="SAPBEXHLevel1X 3 3 8 4" xfId="19996"/>
    <cellStyle name="SAPBEXHLevel1X 3 3 8 5" xfId="30329"/>
    <cellStyle name="SAPBEXHLevel1X 3 3 9" xfId="10423"/>
    <cellStyle name="SAPBEXHLevel1X 3 3 9 2" xfId="20818"/>
    <cellStyle name="SAPBEXHLevel1X 3 3 9 3" xfId="31151"/>
    <cellStyle name="SAPBEXHLevel1X 3 4" xfId="782"/>
    <cellStyle name="SAPBEXHLevel1X 3 4 10" xfId="15676"/>
    <cellStyle name="SAPBEXHLevel1X 3 4 11" xfId="26022"/>
    <cellStyle name="SAPBEXHLevel1X 3 4 2" xfId="1197"/>
    <cellStyle name="SAPBEXHLevel1X 3 4 2 10" xfId="26423"/>
    <cellStyle name="SAPBEXHLevel1X 3 4 2 2" xfId="2103"/>
    <cellStyle name="SAPBEXHLevel1X 3 4 2 2 2" xfId="11791"/>
    <cellStyle name="SAPBEXHLevel1X 3 4 2 2 2 2" xfId="22186"/>
    <cellStyle name="SAPBEXHLevel1X 3 4 2 2 2 3" xfId="32519"/>
    <cellStyle name="SAPBEXHLevel1X 3 4 2 2 3" xfId="6599"/>
    <cellStyle name="SAPBEXHLevel1X 3 4 2 2 4" xfId="16994"/>
    <cellStyle name="SAPBEXHLevel1X 3 4 2 2 5" xfId="27327"/>
    <cellStyle name="SAPBEXHLevel1X 3 4 2 3" xfId="2720"/>
    <cellStyle name="SAPBEXHLevel1X 3 4 2 3 2" xfId="12408"/>
    <cellStyle name="SAPBEXHLevel1X 3 4 2 3 2 2" xfId="22803"/>
    <cellStyle name="SAPBEXHLevel1X 3 4 2 3 2 3" xfId="33136"/>
    <cellStyle name="SAPBEXHLevel1X 3 4 2 3 3" xfId="7216"/>
    <cellStyle name="SAPBEXHLevel1X 3 4 2 3 4" xfId="17611"/>
    <cellStyle name="SAPBEXHLevel1X 3 4 2 3 5" xfId="27944"/>
    <cellStyle name="SAPBEXHLevel1X 3 4 2 4" xfId="3508"/>
    <cellStyle name="SAPBEXHLevel1X 3 4 2 4 2" xfId="13196"/>
    <cellStyle name="SAPBEXHLevel1X 3 4 2 4 2 2" xfId="23591"/>
    <cellStyle name="SAPBEXHLevel1X 3 4 2 4 2 3" xfId="33924"/>
    <cellStyle name="SAPBEXHLevel1X 3 4 2 4 3" xfId="8004"/>
    <cellStyle name="SAPBEXHLevel1X 3 4 2 4 4" xfId="18399"/>
    <cellStyle name="SAPBEXHLevel1X 3 4 2 4 5" xfId="28732"/>
    <cellStyle name="SAPBEXHLevel1X 3 4 2 5" xfId="4195"/>
    <cellStyle name="SAPBEXHLevel1X 3 4 2 5 2" xfId="13883"/>
    <cellStyle name="SAPBEXHLevel1X 3 4 2 5 2 2" xfId="24278"/>
    <cellStyle name="SAPBEXHLevel1X 3 4 2 5 2 3" xfId="34611"/>
    <cellStyle name="SAPBEXHLevel1X 3 4 2 5 3" xfId="8691"/>
    <cellStyle name="SAPBEXHLevel1X 3 4 2 5 4" xfId="19086"/>
    <cellStyle name="SAPBEXHLevel1X 3 4 2 5 5" xfId="29419"/>
    <cellStyle name="SAPBEXHLevel1X 3 4 2 6" xfId="4839"/>
    <cellStyle name="SAPBEXHLevel1X 3 4 2 6 2" xfId="14527"/>
    <cellStyle name="SAPBEXHLevel1X 3 4 2 6 2 2" xfId="24922"/>
    <cellStyle name="SAPBEXHLevel1X 3 4 2 6 2 3" xfId="35255"/>
    <cellStyle name="SAPBEXHLevel1X 3 4 2 6 3" xfId="9335"/>
    <cellStyle name="SAPBEXHLevel1X 3 4 2 6 4" xfId="19730"/>
    <cellStyle name="SAPBEXHLevel1X 3 4 2 6 5" xfId="30063"/>
    <cellStyle name="SAPBEXHLevel1X 3 4 2 7" xfId="5559"/>
    <cellStyle name="SAPBEXHLevel1X 3 4 2 7 2" xfId="15247"/>
    <cellStyle name="SAPBEXHLevel1X 3 4 2 7 2 2" xfId="25642"/>
    <cellStyle name="SAPBEXHLevel1X 3 4 2 7 2 3" xfId="35975"/>
    <cellStyle name="SAPBEXHLevel1X 3 4 2 7 3" xfId="10055"/>
    <cellStyle name="SAPBEXHLevel1X 3 4 2 7 4" xfId="20450"/>
    <cellStyle name="SAPBEXHLevel1X 3 4 2 7 5" xfId="30783"/>
    <cellStyle name="SAPBEXHLevel1X 3 4 2 8" xfId="10885"/>
    <cellStyle name="SAPBEXHLevel1X 3 4 2 8 2" xfId="21280"/>
    <cellStyle name="SAPBEXHLevel1X 3 4 2 8 3" xfId="31613"/>
    <cellStyle name="SAPBEXHLevel1X 3 4 2 9" xfId="16088"/>
    <cellStyle name="SAPBEXHLevel1X 3 4 3" xfId="1777"/>
    <cellStyle name="SAPBEXHLevel1X 3 4 3 2" xfId="11465"/>
    <cellStyle name="SAPBEXHLevel1X 3 4 3 2 2" xfId="21860"/>
    <cellStyle name="SAPBEXHLevel1X 3 4 3 2 3" xfId="32193"/>
    <cellStyle name="SAPBEXHLevel1X 3 4 3 3" xfId="6273"/>
    <cellStyle name="SAPBEXHLevel1X 3 4 3 4" xfId="16668"/>
    <cellStyle name="SAPBEXHLevel1X 3 4 3 5" xfId="27001"/>
    <cellStyle name="SAPBEXHLevel1X 3 4 4" xfId="2309"/>
    <cellStyle name="SAPBEXHLevel1X 3 4 4 2" xfId="11997"/>
    <cellStyle name="SAPBEXHLevel1X 3 4 4 2 2" xfId="22392"/>
    <cellStyle name="SAPBEXHLevel1X 3 4 4 2 3" xfId="32725"/>
    <cellStyle name="SAPBEXHLevel1X 3 4 4 3" xfId="6805"/>
    <cellStyle name="SAPBEXHLevel1X 3 4 4 4" xfId="17200"/>
    <cellStyle name="SAPBEXHLevel1X 3 4 4 5" xfId="27533"/>
    <cellStyle name="SAPBEXHLevel1X 3 4 5" xfId="3093"/>
    <cellStyle name="SAPBEXHLevel1X 3 4 5 2" xfId="12781"/>
    <cellStyle name="SAPBEXHLevel1X 3 4 5 2 2" xfId="23176"/>
    <cellStyle name="SAPBEXHLevel1X 3 4 5 2 3" xfId="33509"/>
    <cellStyle name="SAPBEXHLevel1X 3 4 5 3" xfId="7589"/>
    <cellStyle name="SAPBEXHLevel1X 3 4 5 4" xfId="17984"/>
    <cellStyle name="SAPBEXHLevel1X 3 4 5 5" xfId="28317"/>
    <cellStyle name="SAPBEXHLevel1X 3 4 6" xfId="3824"/>
    <cellStyle name="SAPBEXHLevel1X 3 4 6 2" xfId="13512"/>
    <cellStyle name="SAPBEXHLevel1X 3 4 6 2 2" xfId="23907"/>
    <cellStyle name="SAPBEXHLevel1X 3 4 6 2 3" xfId="34240"/>
    <cellStyle name="SAPBEXHLevel1X 3 4 6 3" xfId="8320"/>
    <cellStyle name="SAPBEXHLevel1X 3 4 6 4" xfId="18715"/>
    <cellStyle name="SAPBEXHLevel1X 3 4 6 5" xfId="29048"/>
    <cellStyle name="SAPBEXHLevel1X 3 4 7" xfId="4435"/>
    <cellStyle name="SAPBEXHLevel1X 3 4 7 2" xfId="14123"/>
    <cellStyle name="SAPBEXHLevel1X 3 4 7 2 2" xfId="24518"/>
    <cellStyle name="SAPBEXHLevel1X 3 4 7 2 3" xfId="34851"/>
    <cellStyle name="SAPBEXHLevel1X 3 4 7 3" xfId="8931"/>
    <cellStyle name="SAPBEXHLevel1X 3 4 7 4" xfId="19326"/>
    <cellStyle name="SAPBEXHLevel1X 3 4 7 5" xfId="29659"/>
    <cellStyle name="SAPBEXHLevel1X 3 4 8" xfId="5152"/>
    <cellStyle name="SAPBEXHLevel1X 3 4 8 2" xfId="14840"/>
    <cellStyle name="SAPBEXHLevel1X 3 4 8 2 2" xfId="25235"/>
    <cellStyle name="SAPBEXHLevel1X 3 4 8 2 3" xfId="35568"/>
    <cellStyle name="SAPBEXHLevel1X 3 4 8 3" xfId="9648"/>
    <cellStyle name="SAPBEXHLevel1X 3 4 8 4" xfId="20043"/>
    <cellStyle name="SAPBEXHLevel1X 3 4 8 5" xfId="30376"/>
    <cellStyle name="SAPBEXHLevel1X 3 4 9" xfId="10470"/>
    <cellStyle name="SAPBEXHLevel1X 3 4 9 2" xfId="20865"/>
    <cellStyle name="SAPBEXHLevel1X 3 4 9 3" xfId="31198"/>
    <cellStyle name="SAPBEXHLevel1X 3 5" xfId="1001"/>
    <cellStyle name="SAPBEXHLevel1X 3 5 2" xfId="2527"/>
    <cellStyle name="SAPBEXHLevel1X 3 5 2 2" xfId="12215"/>
    <cellStyle name="SAPBEXHLevel1X 3 5 2 2 2" xfId="22610"/>
    <cellStyle name="SAPBEXHLevel1X 3 5 2 2 3" xfId="32943"/>
    <cellStyle name="SAPBEXHLevel1X 3 5 2 3" xfId="7023"/>
    <cellStyle name="SAPBEXHLevel1X 3 5 2 4" xfId="17418"/>
    <cellStyle name="SAPBEXHLevel1X 3 5 2 5" xfId="27751"/>
    <cellStyle name="SAPBEXHLevel1X 3 5 3" xfId="3312"/>
    <cellStyle name="SAPBEXHLevel1X 3 5 3 2" xfId="13000"/>
    <cellStyle name="SAPBEXHLevel1X 3 5 3 2 2" xfId="23395"/>
    <cellStyle name="SAPBEXHLevel1X 3 5 3 2 3" xfId="33728"/>
    <cellStyle name="SAPBEXHLevel1X 3 5 3 3" xfId="7808"/>
    <cellStyle name="SAPBEXHLevel1X 3 5 3 4" xfId="18203"/>
    <cellStyle name="SAPBEXHLevel1X 3 5 3 5" xfId="28536"/>
    <cellStyle name="SAPBEXHLevel1X 3 5 4" xfId="4653"/>
    <cellStyle name="SAPBEXHLevel1X 3 5 4 2" xfId="14341"/>
    <cellStyle name="SAPBEXHLevel1X 3 5 4 2 2" xfId="24736"/>
    <cellStyle name="SAPBEXHLevel1X 3 5 4 2 3" xfId="35069"/>
    <cellStyle name="SAPBEXHLevel1X 3 5 4 3" xfId="9149"/>
    <cellStyle name="SAPBEXHLevel1X 3 5 4 4" xfId="19544"/>
    <cellStyle name="SAPBEXHLevel1X 3 5 4 5" xfId="29877"/>
    <cellStyle name="SAPBEXHLevel1X 3 5 5" xfId="5371"/>
    <cellStyle name="SAPBEXHLevel1X 3 5 5 2" xfId="15059"/>
    <cellStyle name="SAPBEXHLevel1X 3 5 5 2 2" xfId="25454"/>
    <cellStyle name="SAPBEXHLevel1X 3 5 5 2 3" xfId="35787"/>
    <cellStyle name="SAPBEXHLevel1X 3 5 5 3" xfId="9867"/>
    <cellStyle name="SAPBEXHLevel1X 3 5 5 4" xfId="20262"/>
    <cellStyle name="SAPBEXHLevel1X 3 5 5 5" xfId="30595"/>
    <cellStyle name="SAPBEXHLevel1X 3 5 6" xfId="10689"/>
    <cellStyle name="SAPBEXHLevel1X 3 5 6 2" xfId="21084"/>
    <cellStyle name="SAPBEXHLevel1X 3 5 6 3" xfId="31417"/>
    <cellStyle name="SAPBEXHLevel1X 3 5 7" xfId="5739"/>
    <cellStyle name="SAPBEXHLevel1X 3 5 8" xfId="15894"/>
    <cellStyle name="SAPBEXHLevel1X 3 5 9" xfId="26233"/>
    <cellStyle name="SAPBEXHLevel1X 3 6" xfId="1451"/>
    <cellStyle name="SAPBEXHLevel1X 3 6 2" xfId="11139"/>
    <cellStyle name="SAPBEXHLevel1X 3 6 2 2" xfId="21534"/>
    <cellStyle name="SAPBEXHLevel1X 3 6 2 3" xfId="31867"/>
    <cellStyle name="SAPBEXHLevel1X 3 6 3" xfId="5947"/>
    <cellStyle name="SAPBEXHLevel1X 3 6 4" xfId="16342"/>
    <cellStyle name="SAPBEXHLevel1X 3 6 5" xfId="26675"/>
    <cellStyle name="SAPBEXHLevel1X 3 7" xfId="4049"/>
    <cellStyle name="SAPBEXHLevel1X 3 7 2" xfId="13737"/>
    <cellStyle name="SAPBEXHLevel1X 3 7 2 2" xfId="24132"/>
    <cellStyle name="SAPBEXHLevel1X 3 7 2 3" xfId="34465"/>
    <cellStyle name="SAPBEXHLevel1X 3 7 3" xfId="8545"/>
    <cellStyle name="SAPBEXHLevel1X 3 7 4" xfId="18940"/>
    <cellStyle name="SAPBEXHLevel1X 3 7 5" xfId="29273"/>
    <cellStyle name="SAPBEXHLevel1X 3 8" xfId="10236"/>
    <cellStyle name="SAPBEXHLevel1X 3 8 2" xfId="20631"/>
    <cellStyle name="SAPBEXHLevel1X 3 8 3" xfId="30964"/>
    <cellStyle name="SAPBEXHLevel1X 3 9" xfId="15449"/>
    <cellStyle name="SAPBEXHLevel1X 4" xfId="591"/>
    <cellStyle name="SAPBEXHLevel1X 4 10" xfId="10279"/>
    <cellStyle name="SAPBEXHLevel1X 4 10 2" xfId="20674"/>
    <cellStyle name="SAPBEXHLevel1X 4 10 3" xfId="31007"/>
    <cellStyle name="SAPBEXHLevel1X 4 11" xfId="15488"/>
    <cellStyle name="SAPBEXHLevel1X 4 12" xfId="25839"/>
    <cellStyle name="SAPBEXHLevel1X 4 2" xfId="837"/>
    <cellStyle name="SAPBEXHLevel1X 4 2 10" xfId="15730"/>
    <cellStyle name="SAPBEXHLevel1X 4 2 11" xfId="26073"/>
    <cellStyle name="SAPBEXHLevel1X 4 2 2" xfId="1249"/>
    <cellStyle name="SAPBEXHLevel1X 4 2 2 10" xfId="26473"/>
    <cellStyle name="SAPBEXHLevel1X 4 2 2 2" xfId="2153"/>
    <cellStyle name="SAPBEXHLevel1X 4 2 2 2 2" xfId="11841"/>
    <cellStyle name="SAPBEXHLevel1X 4 2 2 2 2 2" xfId="22236"/>
    <cellStyle name="SAPBEXHLevel1X 4 2 2 2 2 3" xfId="32569"/>
    <cellStyle name="SAPBEXHLevel1X 4 2 2 2 3" xfId="6649"/>
    <cellStyle name="SAPBEXHLevel1X 4 2 2 2 4" xfId="17044"/>
    <cellStyle name="SAPBEXHLevel1X 4 2 2 2 5" xfId="27377"/>
    <cellStyle name="SAPBEXHLevel1X 4 2 2 3" xfId="2772"/>
    <cellStyle name="SAPBEXHLevel1X 4 2 2 3 2" xfId="12460"/>
    <cellStyle name="SAPBEXHLevel1X 4 2 2 3 2 2" xfId="22855"/>
    <cellStyle name="SAPBEXHLevel1X 4 2 2 3 2 3" xfId="33188"/>
    <cellStyle name="SAPBEXHLevel1X 4 2 2 3 3" xfId="7268"/>
    <cellStyle name="SAPBEXHLevel1X 4 2 2 3 4" xfId="17663"/>
    <cellStyle name="SAPBEXHLevel1X 4 2 2 3 5" xfId="27996"/>
    <cellStyle name="SAPBEXHLevel1X 4 2 2 4" xfId="3560"/>
    <cellStyle name="SAPBEXHLevel1X 4 2 2 4 2" xfId="13248"/>
    <cellStyle name="SAPBEXHLevel1X 4 2 2 4 2 2" xfId="23643"/>
    <cellStyle name="SAPBEXHLevel1X 4 2 2 4 2 3" xfId="33976"/>
    <cellStyle name="SAPBEXHLevel1X 4 2 2 4 3" xfId="8056"/>
    <cellStyle name="SAPBEXHLevel1X 4 2 2 4 4" xfId="18451"/>
    <cellStyle name="SAPBEXHLevel1X 4 2 2 4 5" xfId="28784"/>
    <cellStyle name="SAPBEXHLevel1X 4 2 2 5" xfId="4247"/>
    <cellStyle name="SAPBEXHLevel1X 4 2 2 5 2" xfId="13935"/>
    <cellStyle name="SAPBEXHLevel1X 4 2 2 5 2 2" xfId="24330"/>
    <cellStyle name="SAPBEXHLevel1X 4 2 2 5 2 3" xfId="34663"/>
    <cellStyle name="SAPBEXHLevel1X 4 2 2 5 3" xfId="8743"/>
    <cellStyle name="SAPBEXHLevel1X 4 2 2 5 4" xfId="19138"/>
    <cellStyle name="SAPBEXHLevel1X 4 2 2 5 5" xfId="29471"/>
    <cellStyle name="SAPBEXHLevel1X 4 2 2 6" xfId="4891"/>
    <cellStyle name="SAPBEXHLevel1X 4 2 2 6 2" xfId="14579"/>
    <cellStyle name="SAPBEXHLevel1X 4 2 2 6 2 2" xfId="24974"/>
    <cellStyle name="SAPBEXHLevel1X 4 2 2 6 2 3" xfId="35307"/>
    <cellStyle name="SAPBEXHLevel1X 4 2 2 6 3" xfId="9387"/>
    <cellStyle name="SAPBEXHLevel1X 4 2 2 6 4" xfId="19782"/>
    <cellStyle name="SAPBEXHLevel1X 4 2 2 6 5" xfId="30115"/>
    <cellStyle name="SAPBEXHLevel1X 4 2 2 7" xfId="5611"/>
    <cellStyle name="SAPBEXHLevel1X 4 2 2 7 2" xfId="15299"/>
    <cellStyle name="SAPBEXHLevel1X 4 2 2 7 2 2" xfId="25694"/>
    <cellStyle name="SAPBEXHLevel1X 4 2 2 7 2 3" xfId="36027"/>
    <cellStyle name="SAPBEXHLevel1X 4 2 2 7 3" xfId="10107"/>
    <cellStyle name="SAPBEXHLevel1X 4 2 2 7 4" xfId="20502"/>
    <cellStyle name="SAPBEXHLevel1X 4 2 2 7 5" xfId="30835"/>
    <cellStyle name="SAPBEXHLevel1X 4 2 2 8" xfId="10937"/>
    <cellStyle name="SAPBEXHLevel1X 4 2 2 8 2" xfId="21332"/>
    <cellStyle name="SAPBEXHLevel1X 4 2 2 8 3" xfId="31665"/>
    <cellStyle name="SAPBEXHLevel1X 4 2 2 9" xfId="16140"/>
    <cellStyle name="SAPBEXHLevel1X 4 2 3" xfId="1827"/>
    <cellStyle name="SAPBEXHLevel1X 4 2 3 2" xfId="11515"/>
    <cellStyle name="SAPBEXHLevel1X 4 2 3 2 2" xfId="21910"/>
    <cellStyle name="SAPBEXHLevel1X 4 2 3 2 3" xfId="32243"/>
    <cellStyle name="SAPBEXHLevel1X 4 2 3 3" xfId="6323"/>
    <cellStyle name="SAPBEXHLevel1X 4 2 3 4" xfId="16718"/>
    <cellStyle name="SAPBEXHLevel1X 4 2 3 5" xfId="27051"/>
    <cellStyle name="SAPBEXHLevel1X 4 2 4" xfId="2363"/>
    <cellStyle name="SAPBEXHLevel1X 4 2 4 2" xfId="12051"/>
    <cellStyle name="SAPBEXHLevel1X 4 2 4 2 2" xfId="22446"/>
    <cellStyle name="SAPBEXHLevel1X 4 2 4 2 3" xfId="32779"/>
    <cellStyle name="SAPBEXHLevel1X 4 2 4 3" xfId="6859"/>
    <cellStyle name="SAPBEXHLevel1X 4 2 4 4" xfId="17254"/>
    <cellStyle name="SAPBEXHLevel1X 4 2 4 5" xfId="27587"/>
    <cellStyle name="SAPBEXHLevel1X 4 2 5" xfId="3148"/>
    <cellStyle name="SAPBEXHLevel1X 4 2 5 2" xfId="12836"/>
    <cellStyle name="SAPBEXHLevel1X 4 2 5 2 2" xfId="23231"/>
    <cellStyle name="SAPBEXHLevel1X 4 2 5 2 3" xfId="33564"/>
    <cellStyle name="SAPBEXHLevel1X 4 2 5 3" xfId="7644"/>
    <cellStyle name="SAPBEXHLevel1X 4 2 5 4" xfId="18039"/>
    <cellStyle name="SAPBEXHLevel1X 4 2 5 5" xfId="28372"/>
    <cellStyle name="SAPBEXHLevel1X 4 2 6" xfId="3878"/>
    <cellStyle name="SAPBEXHLevel1X 4 2 6 2" xfId="13566"/>
    <cellStyle name="SAPBEXHLevel1X 4 2 6 2 2" xfId="23961"/>
    <cellStyle name="SAPBEXHLevel1X 4 2 6 2 3" xfId="34294"/>
    <cellStyle name="SAPBEXHLevel1X 4 2 6 3" xfId="8374"/>
    <cellStyle name="SAPBEXHLevel1X 4 2 6 4" xfId="18769"/>
    <cellStyle name="SAPBEXHLevel1X 4 2 6 5" xfId="29102"/>
    <cellStyle name="SAPBEXHLevel1X 4 2 7" xfId="4489"/>
    <cellStyle name="SAPBEXHLevel1X 4 2 7 2" xfId="14177"/>
    <cellStyle name="SAPBEXHLevel1X 4 2 7 2 2" xfId="24572"/>
    <cellStyle name="SAPBEXHLevel1X 4 2 7 2 3" xfId="34905"/>
    <cellStyle name="SAPBEXHLevel1X 4 2 7 3" xfId="8985"/>
    <cellStyle name="SAPBEXHLevel1X 4 2 7 4" xfId="19380"/>
    <cellStyle name="SAPBEXHLevel1X 4 2 7 5" xfId="29713"/>
    <cellStyle name="SAPBEXHLevel1X 4 2 8" xfId="5207"/>
    <cellStyle name="SAPBEXHLevel1X 4 2 8 2" xfId="14895"/>
    <cellStyle name="SAPBEXHLevel1X 4 2 8 2 2" xfId="25290"/>
    <cellStyle name="SAPBEXHLevel1X 4 2 8 2 3" xfId="35623"/>
    <cellStyle name="SAPBEXHLevel1X 4 2 8 3" xfId="9703"/>
    <cellStyle name="SAPBEXHLevel1X 4 2 8 4" xfId="20098"/>
    <cellStyle name="SAPBEXHLevel1X 4 2 8 5" xfId="30431"/>
    <cellStyle name="SAPBEXHLevel1X 4 2 9" xfId="10525"/>
    <cellStyle name="SAPBEXHLevel1X 4 2 9 2" xfId="20920"/>
    <cellStyle name="SAPBEXHLevel1X 4 2 9 3" xfId="31253"/>
    <cellStyle name="SAPBEXHLevel1X 4 3" xfId="925"/>
    <cellStyle name="SAPBEXHLevel1X 4 3 10" xfId="26157"/>
    <cellStyle name="SAPBEXHLevel1X 4 3 2" xfId="1911"/>
    <cellStyle name="SAPBEXHLevel1X 4 3 2 2" xfId="11599"/>
    <cellStyle name="SAPBEXHLevel1X 4 3 2 2 2" xfId="21994"/>
    <cellStyle name="SAPBEXHLevel1X 4 3 2 2 3" xfId="32327"/>
    <cellStyle name="SAPBEXHLevel1X 4 3 2 3" xfId="6407"/>
    <cellStyle name="SAPBEXHLevel1X 4 3 2 4" xfId="16802"/>
    <cellStyle name="SAPBEXHLevel1X 4 3 2 5" xfId="27135"/>
    <cellStyle name="SAPBEXHLevel1X 4 3 3" xfId="2451"/>
    <cellStyle name="SAPBEXHLevel1X 4 3 3 2" xfId="12139"/>
    <cellStyle name="SAPBEXHLevel1X 4 3 3 2 2" xfId="22534"/>
    <cellStyle name="SAPBEXHLevel1X 4 3 3 2 3" xfId="32867"/>
    <cellStyle name="SAPBEXHLevel1X 4 3 3 3" xfId="6947"/>
    <cellStyle name="SAPBEXHLevel1X 4 3 3 4" xfId="17342"/>
    <cellStyle name="SAPBEXHLevel1X 4 3 3 5" xfId="27675"/>
    <cellStyle name="SAPBEXHLevel1X 4 3 4" xfId="3236"/>
    <cellStyle name="SAPBEXHLevel1X 4 3 4 2" xfId="12924"/>
    <cellStyle name="SAPBEXHLevel1X 4 3 4 2 2" xfId="23319"/>
    <cellStyle name="SAPBEXHLevel1X 4 3 4 2 3" xfId="33652"/>
    <cellStyle name="SAPBEXHLevel1X 4 3 4 3" xfId="7732"/>
    <cellStyle name="SAPBEXHLevel1X 4 3 4 4" xfId="18127"/>
    <cellStyle name="SAPBEXHLevel1X 4 3 4 5" xfId="28460"/>
    <cellStyle name="SAPBEXHLevel1X 4 3 5" xfId="3966"/>
    <cellStyle name="SAPBEXHLevel1X 4 3 5 2" xfId="13654"/>
    <cellStyle name="SAPBEXHLevel1X 4 3 5 2 2" xfId="24049"/>
    <cellStyle name="SAPBEXHLevel1X 4 3 5 2 3" xfId="34382"/>
    <cellStyle name="SAPBEXHLevel1X 4 3 5 3" xfId="8462"/>
    <cellStyle name="SAPBEXHLevel1X 4 3 5 4" xfId="18857"/>
    <cellStyle name="SAPBEXHLevel1X 4 3 5 5" xfId="29190"/>
    <cellStyle name="SAPBEXHLevel1X 4 3 6" xfId="4577"/>
    <cellStyle name="SAPBEXHLevel1X 4 3 6 2" xfId="14265"/>
    <cellStyle name="SAPBEXHLevel1X 4 3 6 2 2" xfId="24660"/>
    <cellStyle name="SAPBEXHLevel1X 4 3 6 2 3" xfId="34993"/>
    <cellStyle name="SAPBEXHLevel1X 4 3 6 3" xfId="9073"/>
    <cellStyle name="SAPBEXHLevel1X 4 3 6 4" xfId="19468"/>
    <cellStyle name="SAPBEXHLevel1X 4 3 6 5" xfId="29801"/>
    <cellStyle name="SAPBEXHLevel1X 4 3 7" xfId="5295"/>
    <cellStyle name="SAPBEXHLevel1X 4 3 7 2" xfId="14983"/>
    <cellStyle name="SAPBEXHLevel1X 4 3 7 2 2" xfId="25378"/>
    <cellStyle name="SAPBEXHLevel1X 4 3 7 2 3" xfId="35711"/>
    <cellStyle name="SAPBEXHLevel1X 4 3 7 3" xfId="9791"/>
    <cellStyle name="SAPBEXHLevel1X 4 3 7 4" xfId="20186"/>
    <cellStyle name="SAPBEXHLevel1X 4 3 7 5" xfId="30519"/>
    <cellStyle name="SAPBEXHLevel1X 4 3 8" xfId="10613"/>
    <cellStyle name="SAPBEXHLevel1X 4 3 8 2" xfId="21008"/>
    <cellStyle name="SAPBEXHLevel1X 4 3 8 3" xfId="31341"/>
    <cellStyle name="SAPBEXHLevel1X 4 3 9" xfId="15818"/>
    <cellStyle name="SAPBEXHLevel1X 4 4" xfId="1599"/>
    <cellStyle name="SAPBEXHLevel1X 4 4 2" xfId="11287"/>
    <cellStyle name="SAPBEXHLevel1X 4 4 2 2" xfId="21682"/>
    <cellStyle name="SAPBEXHLevel1X 4 4 2 3" xfId="32015"/>
    <cellStyle name="SAPBEXHLevel1X 4 4 3" xfId="6095"/>
    <cellStyle name="SAPBEXHLevel1X 4 4 4" xfId="16490"/>
    <cellStyle name="SAPBEXHLevel1X 4 4 5" xfId="26823"/>
    <cellStyle name="SAPBEXHLevel1X 4 5" xfId="1408"/>
    <cellStyle name="SAPBEXHLevel1X 4 5 2" xfId="11096"/>
    <cellStyle name="SAPBEXHLevel1X 4 5 2 2" xfId="21491"/>
    <cellStyle name="SAPBEXHLevel1X 4 5 2 3" xfId="31824"/>
    <cellStyle name="SAPBEXHLevel1X 4 5 3" xfId="5904"/>
    <cellStyle name="SAPBEXHLevel1X 4 5 4" xfId="16299"/>
    <cellStyle name="SAPBEXHLevel1X 4 5 5" xfId="26632"/>
    <cellStyle name="SAPBEXHLevel1X 4 6" xfId="2902"/>
    <cellStyle name="SAPBEXHLevel1X 4 6 2" xfId="12590"/>
    <cellStyle name="SAPBEXHLevel1X 4 6 2 2" xfId="22985"/>
    <cellStyle name="SAPBEXHLevel1X 4 6 2 3" xfId="33318"/>
    <cellStyle name="SAPBEXHLevel1X 4 6 3" xfId="7398"/>
    <cellStyle name="SAPBEXHLevel1X 4 6 4" xfId="17793"/>
    <cellStyle name="SAPBEXHLevel1X 4 6 5" xfId="28126"/>
    <cellStyle name="SAPBEXHLevel1X 4 7" xfId="3636"/>
    <cellStyle name="SAPBEXHLevel1X 4 7 2" xfId="13324"/>
    <cellStyle name="SAPBEXHLevel1X 4 7 2 2" xfId="23719"/>
    <cellStyle name="SAPBEXHLevel1X 4 7 2 3" xfId="34052"/>
    <cellStyle name="SAPBEXHLevel1X 4 7 3" xfId="8132"/>
    <cellStyle name="SAPBEXHLevel1X 4 7 4" xfId="18527"/>
    <cellStyle name="SAPBEXHLevel1X 4 7 5" xfId="28860"/>
    <cellStyle name="SAPBEXHLevel1X 4 8" xfId="2856"/>
    <cellStyle name="SAPBEXHLevel1X 4 8 2" xfId="12544"/>
    <cellStyle name="SAPBEXHLevel1X 4 8 2 2" xfId="22939"/>
    <cellStyle name="SAPBEXHLevel1X 4 8 2 3" xfId="33272"/>
    <cellStyle name="SAPBEXHLevel1X 4 8 3" xfId="7352"/>
    <cellStyle name="SAPBEXHLevel1X 4 8 4" xfId="17747"/>
    <cellStyle name="SAPBEXHLevel1X 4 8 5" xfId="28080"/>
    <cellStyle name="SAPBEXHLevel1X 4 9" xfId="4961"/>
    <cellStyle name="SAPBEXHLevel1X 4 9 2" xfId="14649"/>
    <cellStyle name="SAPBEXHLevel1X 4 9 2 2" xfId="25044"/>
    <cellStyle name="SAPBEXHLevel1X 4 9 2 3" xfId="35377"/>
    <cellStyle name="SAPBEXHLevel1X 4 9 3" xfId="9457"/>
    <cellStyle name="SAPBEXHLevel1X 4 9 4" xfId="19852"/>
    <cellStyle name="SAPBEXHLevel1X 4 9 5" xfId="30185"/>
    <cellStyle name="SAPBEXHLevel1X 5" xfId="687"/>
    <cellStyle name="SAPBEXHLevel1X 5 10" xfId="15582"/>
    <cellStyle name="SAPBEXHLevel1X 5 11" xfId="25929"/>
    <cellStyle name="SAPBEXHLevel1X 5 2" xfId="1104"/>
    <cellStyle name="SAPBEXHLevel1X 5 2 10" xfId="26330"/>
    <cellStyle name="SAPBEXHLevel1X 5 2 2" xfId="2011"/>
    <cellStyle name="SAPBEXHLevel1X 5 2 2 2" xfId="11699"/>
    <cellStyle name="SAPBEXHLevel1X 5 2 2 2 2" xfId="22094"/>
    <cellStyle name="SAPBEXHLevel1X 5 2 2 2 3" xfId="32427"/>
    <cellStyle name="SAPBEXHLevel1X 5 2 2 3" xfId="6507"/>
    <cellStyle name="SAPBEXHLevel1X 5 2 2 4" xfId="16902"/>
    <cellStyle name="SAPBEXHLevel1X 5 2 2 5" xfId="27235"/>
    <cellStyle name="SAPBEXHLevel1X 5 2 3" xfId="2628"/>
    <cellStyle name="SAPBEXHLevel1X 5 2 3 2" xfId="12316"/>
    <cellStyle name="SAPBEXHLevel1X 5 2 3 2 2" xfId="22711"/>
    <cellStyle name="SAPBEXHLevel1X 5 2 3 2 3" xfId="33044"/>
    <cellStyle name="SAPBEXHLevel1X 5 2 3 3" xfId="7124"/>
    <cellStyle name="SAPBEXHLevel1X 5 2 3 4" xfId="17519"/>
    <cellStyle name="SAPBEXHLevel1X 5 2 3 5" xfId="27852"/>
    <cellStyle name="SAPBEXHLevel1X 5 2 4" xfId="3415"/>
    <cellStyle name="SAPBEXHLevel1X 5 2 4 2" xfId="13103"/>
    <cellStyle name="SAPBEXHLevel1X 5 2 4 2 2" xfId="23498"/>
    <cellStyle name="SAPBEXHLevel1X 5 2 4 2 3" xfId="33831"/>
    <cellStyle name="SAPBEXHLevel1X 5 2 4 3" xfId="7911"/>
    <cellStyle name="SAPBEXHLevel1X 5 2 4 4" xfId="18306"/>
    <cellStyle name="SAPBEXHLevel1X 5 2 4 5" xfId="28639"/>
    <cellStyle name="SAPBEXHLevel1X 5 2 5" xfId="4103"/>
    <cellStyle name="SAPBEXHLevel1X 5 2 5 2" xfId="13791"/>
    <cellStyle name="SAPBEXHLevel1X 5 2 5 2 2" xfId="24186"/>
    <cellStyle name="SAPBEXHLevel1X 5 2 5 2 3" xfId="34519"/>
    <cellStyle name="SAPBEXHLevel1X 5 2 5 3" xfId="8599"/>
    <cellStyle name="SAPBEXHLevel1X 5 2 5 4" xfId="18994"/>
    <cellStyle name="SAPBEXHLevel1X 5 2 5 5" xfId="29327"/>
    <cellStyle name="SAPBEXHLevel1X 5 2 6" xfId="4747"/>
    <cellStyle name="SAPBEXHLevel1X 5 2 6 2" xfId="14435"/>
    <cellStyle name="SAPBEXHLevel1X 5 2 6 2 2" xfId="24830"/>
    <cellStyle name="SAPBEXHLevel1X 5 2 6 2 3" xfId="35163"/>
    <cellStyle name="SAPBEXHLevel1X 5 2 6 3" xfId="9243"/>
    <cellStyle name="SAPBEXHLevel1X 5 2 6 4" xfId="19638"/>
    <cellStyle name="SAPBEXHLevel1X 5 2 6 5" xfId="29971"/>
    <cellStyle name="SAPBEXHLevel1X 5 2 7" xfId="5466"/>
    <cellStyle name="SAPBEXHLevel1X 5 2 7 2" xfId="15154"/>
    <cellStyle name="SAPBEXHLevel1X 5 2 7 2 2" xfId="25549"/>
    <cellStyle name="SAPBEXHLevel1X 5 2 7 2 3" xfId="35882"/>
    <cellStyle name="SAPBEXHLevel1X 5 2 7 3" xfId="9962"/>
    <cellStyle name="SAPBEXHLevel1X 5 2 7 4" xfId="20357"/>
    <cellStyle name="SAPBEXHLevel1X 5 2 7 5" xfId="30690"/>
    <cellStyle name="SAPBEXHLevel1X 5 2 8" xfId="10792"/>
    <cellStyle name="SAPBEXHLevel1X 5 2 8 2" xfId="21187"/>
    <cellStyle name="SAPBEXHLevel1X 5 2 8 3" xfId="31520"/>
    <cellStyle name="SAPBEXHLevel1X 5 2 9" xfId="15996"/>
    <cellStyle name="SAPBEXHLevel1X 5 3" xfId="1685"/>
    <cellStyle name="SAPBEXHLevel1X 5 3 2" xfId="11373"/>
    <cellStyle name="SAPBEXHLevel1X 5 3 2 2" xfId="21768"/>
    <cellStyle name="SAPBEXHLevel1X 5 3 2 3" xfId="32101"/>
    <cellStyle name="SAPBEXHLevel1X 5 3 3" xfId="6181"/>
    <cellStyle name="SAPBEXHLevel1X 5 3 4" xfId="16576"/>
    <cellStyle name="SAPBEXHLevel1X 5 3 5" xfId="26909"/>
    <cellStyle name="SAPBEXHLevel1X 5 4" xfId="1314"/>
    <cellStyle name="SAPBEXHLevel1X 5 4 2" xfId="11002"/>
    <cellStyle name="SAPBEXHLevel1X 5 4 2 2" xfId="21397"/>
    <cellStyle name="SAPBEXHLevel1X 5 4 2 3" xfId="31730"/>
    <cellStyle name="SAPBEXHLevel1X 5 4 3" xfId="5810"/>
    <cellStyle name="SAPBEXHLevel1X 5 4 4" xfId="16205"/>
    <cellStyle name="SAPBEXHLevel1X 5 4 5" xfId="26538"/>
    <cellStyle name="SAPBEXHLevel1X 5 5" xfId="2998"/>
    <cellStyle name="SAPBEXHLevel1X 5 5 2" xfId="12686"/>
    <cellStyle name="SAPBEXHLevel1X 5 5 2 2" xfId="23081"/>
    <cellStyle name="SAPBEXHLevel1X 5 5 2 3" xfId="33414"/>
    <cellStyle name="SAPBEXHLevel1X 5 5 3" xfId="7494"/>
    <cellStyle name="SAPBEXHLevel1X 5 5 4" xfId="17889"/>
    <cellStyle name="SAPBEXHLevel1X 5 5 5" xfId="28222"/>
    <cellStyle name="SAPBEXHLevel1X 5 6" xfId="3730"/>
    <cellStyle name="SAPBEXHLevel1X 5 6 2" xfId="13418"/>
    <cellStyle name="SAPBEXHLevel1X 5 6 2 2" xfId="23813"/>
    <cellStyle name="SAPBEXHLevel1X 5 6 2 3" xfId="34146"/>
    <cellStyle name="SAPBEXHLevel1X 5 6 3" xfId="8226"/>
    <cellStyle name="SAPBEXHLevel1X 5 6 4" xfId="18621"/>
    <cellStyle name="SAPBEXHLevel1X 5 6 5" xfId="28954"/>
    <cellStyle name="SAPBEXHLevel1X 5 7" xfId="4341"/>
    <cellStyle name="SAPBEXHLevel1X 5 7 2" xfId="14029"/>
    <cellStyle name="SAPBEXHLevel1X 5 7 2 2" xfId="24424"/>
    <cellStyle name="SAPBEXHLevel1X 5 7 2 3" xfId="34757"/>
    <cellStyle name="SAPBEXHLevel1X 5 7 3" xfId="8837"/>
    <cellStyle name="SAPBEXHLevel1X 5 7 4" xfId="19232"/>
    <cellStyle name="SAPBEXHLevel1X 5 7 5" xfId="29565"/>
    <cellStyle name="SAPBEXHLevel1X 5 8" xfId="5057"/>
    <cellStyle name="SAPBEXHLevel1X 5 8 2" xfId="14745"/>
    <cellStyle name="SAPBEXHLevel1X 5 8 2 2" xfId="25140"/>
    <cellStyle name="SAPBEXHLevel1X 5 8 2 3" xfId="35473"/>
    <cellStyle name="SAPBEXHLevel1X 5 8 3" xfId="9553"/>
    <cellStyle name="SAPBEXHLevel1X 5 8 4" xfId="19948"/>
    <cellStyle name="SAPBEXHLevel1X 5 8 5" xfId="30281"/>
    <cellStyle name="SAPBEXHLevel1X 5 9" xfId="10375"/>
    <cellStyle name="SAPBEXHLevel1X 5 9 2" xfId="20770"/>
    <cellStyle name="SAPBEXHLevel1X 5 9 3" xfId="31103"/>
    <cellStyle name="SAPBEXHLevel1X 6" xfId="795"/>
    <cellStyle name="SAPBEXHLevel1X 6 10" xfId="15689"/>
    <cellStyle name="SAPBEXHLevel1X 6 11" xfId="26035"/>
    <cellStyle name="SAPBEXHLevel1X 6 2" xfId="1210"/>
    <cellStyle name="SAPBEXHLevel1X 6 2 10" xfId="26436"/>
    <cellStyle name="SAPBEXHLevel1X 6 2 2" xfId="2116"/>
    <cellStyle name="SAPBEXHLevel1X 6 2 2 2" xfId="11804"/>
    <cellStyle name="SAPBEXHLevel1X 6 2 2 2 2" xfId="22199"/>
    <cellStyle name="SAPBEXHLevel1X 6 2 2 2 3" xfId="32532"/>
    <cellStyle name="SAPBEXHLevel1X 6 2 2 3" xfId="6612"/>
    <cellStyle name="SAPBEXHLevel1X 6 2 2 4" xfId="17007"/>
    <cellStyle name="SAPBEXHLevel1X 6 2 2 5" xfId="27340"/>
    <cellStyle name="SAPBEXHLevel1X 6 2 3" xfId="2733"/>
    <cellStyle name="SAPBEXHLevel1X 6 2 3 2" xfId="12421"/>
    <cellStyle name="SAPBEXHLevel1X 6 2 3 2 2" xfId="22816"/>
    <cellStyle name="SAPBEXHLevel1X 6 2 3 2 3" xfId="33149"/>
    <cellStyle name="SAPBEXHLevel1X 6 2 3 3" xfId="7229"/>
    <cellStyle name="SAPBEXHLevel1X 6 2 3 4" xfId="17624"/>
    <cellStyle name="SAPBEXHLevel1X 6 2 3 5" xfId="27957"/>
    <cellStyle name="SAPBEXHLevel1X 6 2 4" xfId="3521"/>
    <cellStyle name="SAPBEXHLevel1X 6 2 4 2" xfId="13209"/>
    <cellStyle name="SAPBEXHLevel1X 6 2 4 2 2" xfId="23604"/>
    <cellStyle name="SAPBEXHLevel1X 6 2 4 2 3" xfId="33937"/>
    <cellStyle name="SAPBEXHLevel1X 6 2 4 3" xfId="8017"/>
    <cellStyle name="SAPBEXHLevel1X 6 2 4 4" xfId="18412"/>
    <cellStyle name="SAPBEXHLevel1X 6 2 4 5" xfId="28745"/>
    <cellStyle name="SAPBEXHLevel1X 6 2 5" xfId="4208"/>
    <cellStyle name="SAPBEXHLevel1X 6 2 5 2" xfId="13896"/>
    <cellStyle name="SAPBEXHLevel1X 6 2 5 2 2" xfId="24291"/>
    <cellStyle name="SAPBEXHLevel1X 6 2 5 2 3" xfId="34624"/>
    <cellStyle name="SAPBEXHLevel1X 6 2 5 3" xfId="8704"/>
    <cellStyle name="SAPBEXHLevel1X 6 2 5 4" xfId="19099"/>
    <cellStyle name="SAPBEXHLevel1X 6 2 5 5" xfId="29432"/>
    <cellStyle name="SAPBEXHLevel1X 6 2 6" xfId="4852"/>
    <cellStyle name="SAPBEXHLevel1X 6 2 6 2" xfId="14540"/>
    <cellStyle name="SAPBEXHLevel1X 6 2 6 2 2" xfId="24935"/>
    <cellStyle name="SAPBEXHLevel1X 6 2 6 2 3" xfId="35268"/>
    <cellStyle name="SAPBEXHLevel1X 6 2 6 3" xfId="9348"/>
    <cellStyle name="SAPBEXHLevel1X 6 2 6 4" xfId="19743"/>
    <cellStyle name="SAPBEXHLevel1X 6 2 6 5" xfId="30076"/>
    <cellStyle name="SAPBEXHLevel1X 6 2 7" xfId="5572"/>
    <cellStyle name="SAPBEXHLevel1X 6 2 7 2" xfId="15260"/>
    <cellStyle name="SAPBEXHLevel1X 6 2 7 2 2" xfId="25655"/>
    <cellStyle name="SAPBEXHLevel1X 6 2 7 2 3" xfId="35988"/>
    <cellStyle name="SAPBEXHLevel1X 6 2 7 3" xfId="10068"/>
    <cellStyle name="SAPBEXHLevel1X 6 2 7 4" xfId="20463"/>
    <cellStyle name="SAPBEXHLevel1X 6 2 7 5" xfId="30796"/>
    <cellStyle name="SAPBEXHLevel1X 6 2 8" xfId="10898"/>
    <cellStyle name="SAPBEXHLevel1X 6 2 8 2" xfId="21293"/>
    <cellStyle name="SAPBEXHLevel1X 6 2 8 3" xfId="31626"/>
    <cellStyle name="SAPBEXHLevel1X 6 2 9" xfId="16101"/>
    <cellStyle name="SAPBEXHLevel1X 6 3" xfId="1790"/>
    <cellStyle name="SAPBEXHLevel1X 6 3 2" xfId="11478"/>
    <cellStyle name="SAPBEXHLevel1X 6 3 2 2" xfId="21873"/>
    <cellStyle name="SAPBEXHLevel1X 6 3 2 3" xfId="32206"/>
    <cellStyle name="SAPBEXHLevel1X 6 3 3" xfId="6286"/>
    <cellStyle name="SAPBEXHLevel1X 6 3 4" xfId="16681"/>
    <cellStyle name="SAPBEXHLevel1X 6 3 5" xfId="27014"/>
    <cellStyle name="SAPBEXHLevel1X 6 4" xfId="2322"/>
    <cellStyle name="SAPBEXHLevel1X 6 4 2" xfId="12010"/>
    <cellStyle name="SAPBEXHLevel1X 6 4 2 2" xfId="22405"/>
    <cellStyle name="SAPBEXHLevel1X 6 4 2 3" xfId="32738"/>
    <cellStyle name="SAPBEXHLevel1X 6 4 3" xfId="6818"/>
    <cellStyle name="SAPBEXHLevel1X 6 4 4" xfId="17213"/>
    <cellStyle name="SAPBEXHLevel1X 6 4 5" xfId="27546"/>
    <cellStyle name="SAPBEXHLevel1X 6 5" xfId="3106"/>
    <cellStyle name="SAPBEXHLevel1X 6 5 2" xfId="12794"/>
    <cellStyle name="SAPBEXHLevel1X 6 5 2 2" xfId="23189"/>
    <cellStyle name="SAPBEXHLevel1X 6 5 2 3" xfId="33522"/>
    <cellStyle name="SAPBEXHLevel1X 6 5 3" xfId="7602"/>
    <cellStyle name="SAPBEXHLevel1X 6 5 4" xfId="17997"/>
    <cellStyle name="SAPBEXHLevel1X 6 5 5" xfId="28330"/>
    <cellStyle name="SAPBEXHLevel1X 6 6" xfId="3837"/>
    <cellStyle name="SAPBEXHLevel1X 6 6 2" xfId="13525"/>
    <cellStyle name="SAPBEXHLevel1X 6 6 2 2" xfId="23920"/>
    <cellStyle name="SAPBEXHLevel1X 6 6 2 3" xfId="34253"/>
    <cellStyle name="SAPBEXHLevel1X 6 6 3" xfId="8333"/>
    <cellStyle name="SAPBEXHLevel1X 6 6 4" xfId="18728"/>
    <cellStyle name="SAPBEXHLevel1X 6 6 5" xfId="29061"/>
    <cellStyle name="SAPBEXHLevel1X 6 7" xfId="4448"/>
    <cellStyle name="SAPBEXHLevel1X 6 7 2" xfId="14136"/>
    <cellStyle name="SAPBEXHLevel1X 6 7 2 2" xfId="24531"/>
    <cellStyle name="SAPBEXHLevel1X 6 7 2 3" xfId="34864"/>
    <cellStyle name="SAPBEXHLevel1X 6 7 3" xfId="8944"/>
    <cellStyle name="SAPBEXHLevel1X 6 7 4" xfId="19339"/>
    <cellStyle name="SAPBEXHLevel1X 6 7 5" xfId="29672"/>
    <cellStyle name="SAPBEXHLevel1X 6 8" xfId="5165"/>
    <cellStyle name="SAPBEXHLevel1X 6 8 2" xfId="14853"/>
    <cellStyle name="SAPBEXHLevel1X 6 8 2 2" xfId="25248"/>
    <cellStyle name="SAPBEXHLevel1X 6 8 2 3" xfId="35581"/>
    <cellStyle name="SAPBEXHLevel1X 6 8 3" xfId="9661"/>
    <cellStyle name="SAPBEXHLevel1X 6 8 4" xfId="20056"/>
    <cellStyle name="SAPBEXHLevel1X 6 8 5" xfId="30389"/>
    <cellStyle name="SAPBEXHLevel1X 6 9" xfId="10483"/>
    <cellStyle name="SAPBEXHLevel1X 6 9 2" xfId="20878"/>
    <cellStyle name="SAPBEXHLevel1X 6 9 3" xfId="31211"/>
    <cellStyle name="SAPBEXHLevel1X 7" xfId="1040"/>
    <cellStyle name="SAPBEXHLevel1X 7 2" xfId="2566"/>
    <cellStyle name="SAPBEXHLevel1X 7 2 2" xfId="12254"/>
    <cellStyle name="SAPBEXHLevel1X 7 2 2 2" xfId="22649"/>
    <cellStyle name="SAPBEXHLevel1X 7 2 2 3" xfId="32982"/>
    <cellStyle name="SAPBEXHLevel1X 7 2 3" xfId="7062"/>
    <cellStyle name="SAPBEXHLevel1X 7 2 4" xfId="17457"/>
    <cellStyle name="SAPBEXHLevel1X 7 2 5" xfId="27790"/>
    <cellStyle name="SAPBEXHLevel1X 7 3" xfId="3351"/>
    <cellStyle name="SAPBEXHLevel1X 7 3 2" xfId="13039"/>
    <cellStyle name="SAPBEXHLevel1X 7 3 2 2" xfId="23434"/>
    <cellStyle name="SAPBEXHLevel1X 7 3 2 3" xfId="33767"/>
    <cellStyle name="SAPBEXHLevel1X 7 3 3" xfId="7847"/>
    <cellStyle name="SAPBEXHLevel1X 7 3 4" xfId="18242"/>
    <cellStyle name="SAPBEXHLevel1X 7 3 5" xfId="28575"/>
    <cellStyle name="SAPBEXHLevel1X 7 4" xfId="4692"/>
    <cellStyle name="SAPBEXHLevel1X 7 4 2" xfId="14380"/>
    <cellStyle name="SAPBEXHLevel1X 7 4 2 2" xfId="24775"/>
    <cellStyle name="SAPBEXHLevel1X 7 4 2 3" xfId="35108"/>
    <cellStyle name="SAPBEXHLevel1X 7 4 3" xfId="9188"/>
    <cellStyle name="SAPBEXHLevel1X 7 4 4" xfId="19583"/>
    <cellStyle name="SAPBEXHLevel1X 7 4 5" xfId="29916"/>
    <cellStyle name="SAPBEXHLevel1X 7 5" xfId="5410"/>
    <cellStyle name="SAPBEXHLevel1X 7 5 2" xfId="15098"/>
    <cellStyle name="SAPBEXHLevel1X 7 5 2 2" xfId="25493"/>
    <cellStyle name="SAPBEXHLevel1X 7 5 2 3" xfId="35826"/>
    <cellStyle name="SAPBEXHLevel1X 7 5 3" xfId="9906"/>
    <cellStyle name="SAPBEXHLevel1X 7 5 4" xfId="20301"/>
    <cellStyle name="SAPBEXHLevel1X 7 5 5" xfId="30634"/>
    <cellStyle name="SAPBEXHLevel1X 7 6" xfId="10728"/>
    <cellStyle name="SAPBEXHLevel1X 7 6 2" xfId="21123"/>
    <cellStyle name="SAPBEXHLevel1X 7 6 3" xfId="31456"/>
    <cellStyle name="SAPBEXHLevel1X 7 7" xfId="5778"/>
    <cellStyle name="SAPBEXHLevel1X 7 8" xfId="15933"/>
    <cellStyle name="SAPBEXHLevel1X 7 9" xfId="26272"/>
    <cellStyle name="SAPBEXHLevel1X 8" xfId="1498"/>
    <cellStyle name="SAPBEXHLevel1X 8 2" xfId="11186"/>
    <cellStyle name="SAPBEXHLevel1X 8 2 2" xfId="21581"/>
    <cellStyle name="SAPBEXHLevel1X 8 2 3" xfId="31914"/>
    <cellStyle name="SAPBEXHLevel1X 8 3" xfId="5994"/>
    <cellStyle name="SAPBEXHLevel1X 8 4" xfId="16389"/>
    <cellStyle name="SAPBEXHLevel1X 8 5" xfId="26722"/>
    <cellStyle name="SAPBEXHLevel1X 9" xfId="4056"/>
    <cellStyle name="SAPBEXHLevel1X 9 2" xfId="13744"/>
    <cellStyle name="SAPBEXHLevel1X 9 2 2" xfId="24139"/>
    <cellStyle name="SAPBEXHLevel1X 9 2 3" xfId="34472"/>
    <cellStyle name="SAPBEXHLevel1X 9 3" xfId="8552"/>
    <cellStyle name="SAPBEXHLevel1X 9 4" xfId="18947"/>
    <cellStyle name="SAPBEXHLevel1X 9 5" xfId="29280"/>
    <cellStyle name="SAPBEXHLevel2" xfId="495"/>
    <cellStyle name="SAPBEXHLevel2 10" xfId="10194"/>
    <cellStyle name="SAPBEXHLevel2 10 2" xfId="20589"/>
    <cellStyle name="SAPBEXHLevel2 10 3" xfId="30922"/>
    <cellStyle name="SAPBEXHLevel2 11" xfId="15412"/>
    <cellStyle name="SAPBEXHLevel2 12" xfId="15367"/>
    <cellStyle name="SAPBEXHLevel2 2" xfId="496"/>
    <cellStyle name="SAPBEXHLevel2 2 10" xfId="15413"/>
    <cellStyle name="SAPBEXHLevel2 2 11" xfId="15366"/>
    <cellStyle name="SAPBEXHLevel2 2 2" xfId="551"/>
    <cellStyle name="SAPBEXHLevel2 2 2 10" xfId="25799"/>
    <cellStyle name="SAPBEXHLevel2 2 2 2" xfId="633"/>
    <cellStyle name="SAPBEXHLevel2 2 2 2 10" xfId="10321"/>
    <cellStyle name="SAPBEXHLevel2 2 2 2 10 2" xfId="20716"/>
    <cellStyle name="SAPBEXHLevel2 2 2 2 10 3" xfId="31049"/>
    <cellStyle name="SAPBEXHLevel2 2 2 2 11" xfId="15530"/>
    <cellStyle name="SAPBEXHLevel2 2 2 2 12" xfId="25881"/>
    <cellStyle name="SAPBEXHLevel2 2 2 2 2" xfId="879"/>
    <cellStyle name="SAPBEXHLevel2 2 2 2 2 10" xfId="15772"/>
    <cellStyle name="SAPBEXHLevel2 2 2 2 2 11" xfId="26115"/>
    <cellStyle name="SAPBEXHLevel2 2 2 2 2 2" xfId="1291"/>
    <cellStyle name="SAPBEXHLevel2 2 2 2 2 2 10" xfId="26515"/>
    <cellStyle name="SAPBEXHLevel2 2 2 2 2 2 2" xfId="2195"/>
    <cellStyle name="SAPBEXHLevel2 2 2 2 2 2 2 2" xfId="11883"/>
    <cellStyle name="SAPBEXHLevel2 2 2 2 2 2 2 2 2" xfId="22278"/>
    <cellStyle name="SAPBEXHLevel2 2 2 2 2 2 2 2 3" xfId="32611"/>
    <cellStyle name="SAPBEXHLevel2 2 2 2 2 2 2 3" xfId="6691"/>
    <cellStyle name="SAPBEXHLevel2 2 2 2 2 2 2 4" xfId="17086"/>
    <cellStyle name="SAPBEXHLevel2 2 2 2 2 2 2 5" xfId="27419"/>
    <cellStyle name="SAPBEXHLevel2 2 2 2 2 2 3" xfId="2814"/>
    <cellStyle name="SAPBEXHLevel2 2 2 2 2 2 3 2" xfId="12502"/>
    <cellStyle name="SAPBEXHLevel2 2 2 2 2 2 3 2 2" xfId="22897"/>
    <cellStyle name="SAPBEXHLevel2 2 2 2 2 2 3 2 3" xfId="33230"/>
    <cellStyle name="SAPBEXHLevel2 2 2 2 2 2 3 3" xfId="7310"/>
    <cellStyle name="SAPBEXHLevel2 2 2 2 2 2 3 4" xfId="17705"/>
    <cellStyle name="SAPBEXHLevel2 2 2 2 2 2 3 5" xfId="28038"/>
    <cellStyle name="SAPBEXHLevel2 2 2 2 2 2 4" xfId="3602"/>
    <cellStyle name="SAPBEXHLevel2 2 2 2 2 2 4 2" xfId="13290"/>
    <cellStyle name="SAPBEXHLevel2 2 2 2 2 2 4 2 2" xfId="23685"/>
    <cellStyle name="SAPBEXHLevel2 2 2 2 2 2 4 2 3" xfId="34018"/>
    <cellStyle name="SAPBEXHLevel2 2 2 2 2 2 4 3" xfId="8098"/>
    <cellStyle name="SAPBEXHLevel2 2 2 2 2 2 4 4" xfId="18493"/>
    <cellStyle name="SAPBEXHLevel2 2 2 2 2 2 4 5" xfId="28826"/>
    <cellStyle name="SAPBEXHLevel2 2 2 2 2 2 5" xfId="4289"/>
    <cellStyle name="SAPBEXHLevel2 2 2 2 2 2 5 2" xfId="13977"/>
    <cellStyle name="SAPBEXHLevel2 2 2 2 2 2 5 2 2" xfId="24372"/>
    <cellStyle name="SAPBEXHLevel2 2 2 2 2 2 5 2 3" xfId="34705"/>
    <cellStyle name="SAPBEXHLevel2 2 2 2 2 2 5 3" xfId="8785"/>
    <cellStyle name="SAPBEXHLevel2 2 2 2 2 2 5 4" xfId="19180"/>
    <cellStyle name="SAPBEXHLevel2 2 2 2 2 2 5 5" xfId="29513"/>
    <cellStyle name="SAPBEXHLevel2 2 2 2 2 2 6" xfId="4933"/>
    <cellStyle name="SAPBEXHLevel2 2 2 2 2 2 6 2" xfId="14621"/>
    <cellStyle name="SAPBEXHLevel2 2 2 2 2 2 6 2 2" xfId="25016"/>
    <cellStyle name="SAPBEXHLevel2 2 2 2 2 2 6 2 3" xfId="35349"/>
    <cellStyle name="SAPBEXHLevel2 2 2 2 2 2 6 3" xfId="9429"/>
    <cellStyle name="SAPBEXHLevel2 2 2 2 2 2 6 4" xfId="19824"/>
    <cellStyle name="SAPBEXHLevel2 2 2 2 2 2 6 5" xfId="30157"/>
    <cellStyle name="SAPBEXHLevel2 2 2 2 2 2 7" xfId="5653"/>
    <cellStyle name="SAPBEXHLevel2 2 2 2 2 2 7 2" xfId="15341"/>
    <cellStyle name="SAPBEXHLevel2 2 2 2 2 2 7 2 2" xfId="25736"/>
    <cellStyle name="SAPBEXHLevel2 2 2 2 2 2 7 2 3" xfId="36069"/>
    <cellStyle name="SAPBEXHLevel2 2 2 2 2 2 7 3" xfId="10149"/>
    <cellStyle name="SAPBEXHLevel2 2 2 2 2 2 7 4" xfId="20544"/>
    <cellStyle name="SAPBEXHLevel2 2 2 2 2 2 7 5" xfId="30877"/>
    <cellStyle name="SAPBEXHLevel2 2 2 2 2 2 8" xfId="10979"/>
    <cellStyle name="SAPBEXHLevel2 2 2 2 2 2 8 2" xfId="21374"/>
    <cellStyle name="SAPBEXHLevel2 2 2 2 2 2 8 3" xfId="31707"/>
    <cellStyle name="SAPBEXHLevel2 2 2 2 2 2 9" xfId="16182"/>
    <cellStyle name="SAPBEXHLevel2 2 2 2 2 3" xfId="1869"/>
    <cellStyle name="SAPBEXHLevel2 2 2 2 2 3 2" xfId="11557"/>
    <cellStyle name="SAPBEXHLevel2 2 2 2 2 3 2 2" xfId="21952"/>
    <cellStyle name="SAPBEXHLevel2 2 2 2 2 3 2 3" xfId="32285"/>
    <cellStyle name="SAPBEXHLevel2 2 2 2 2 3 3" xfId="6365"/>
    <cellStyle name="SAPBEXHLevel2 2 2 2 2 3 4" xfId="16760"/>
    <cellStyle name="SAPBEXHLevel2 2 2 2 2 3 5" xfId="27093"/>
    <cellStyle name="SAPBEXHLevel2 2 2 2 2 4" xfId="2405"/>
    <cellStyle name="SAPBEXHLevel2 2 2 2 2 4 2" xfId="12093"/>
    <cellStyle name="SAPBEXHLevel2 2 2 2 2 4 2 2" xfId="22488"/>
    <cellStyle name="SAPBEXHLevel2 2 2 2 2 4 2 3" xfId="32821"/>
    <cellStyle name="SAPBEXHLevel2 2 2 2 2 4 3" xfId="6901"/>
    <cellStyle name="SAPBEXHLevel2 2 2 2 2 4 4" xfId="17296"/>
    <cellStyle name="SAPBEXHLevel2 2 2 2 2 4 5" xfId="27629"/>
    <cellStyle name="SAPBEXHLevel2 2 2 2 2 5" xfId="3190"/>
    <cellStyle name="SAPBEXHLevel2 2 2 2 2 5 2" xfId="12878"/>
    <cellStyle name="SAPBEXHLevel2 2 2 2 2 5 2 2" xfId="23273"/>
    <cellStyle name="SAPBEXHLevel2 2 2 2 2 5 2 3" xfId="33606"/>
    <cellStyle name="SAPBEXHLevel2 2 2 2 2 5 3" xfId="7686"/>
    <cellStyle name="SAPBEXHLevel2 2 2 2 2 5 4" xfId="18081"/>
    <cellStyle name="SAPBEXHLevel2 2 2 2 2 5 5" xfId="28414"/>
    <cellStyle name="SAPBEXHLevel2 2 2 2 2 6" xfId="3920"/>
    <cellStyle name="SAPBEXHLevel2 2 2 2 2 6 2" xfId="13608"/>
    <cellStyle name="SAPBEXHLevel2 2 2 2 2 6 2 2" xfId="24003"/>
    <cellStyle name="SAPBEXHLevel2 2 2 2 2 6 2 3" xfId="34336"/>
    <cellStyle name="SAPBEXHLevel2 2 2 2 2 6 3" xfId="8416"/>
    <cellStyle name="SAPBEXHLevel2 2 2 2 2 6 4" xfId="18811"/>
    <cellStyle name="SAPBEXHLevel2 2 2 2 2 6 5" xfId="29144"/>
    <cellStyle name="SAPBEXHLevel2 2 2 2 2 7" xfId="4531"/>
    <cellStyle name="SAPBEXHLevel2 2 2 2 2 7 2" xfId="14219"/>
    <cellStyle name="SAPBEXHLevel2 2 2 2 2 7 2 2" xfId="24614"/>
    <cellStyle name="SAPBEXHLevel2 2 2 2 2 7 2 3" xfId="34947"/>
    <cellStyle name="SAPBEXHLevel2 2 2 2 2 7 3" xfId="9027"/>
    <cellStyle name="SAPBEXHLevel2 2 2 2 2 7 4" xfId="19422"/>
    <cellStyle name="SAPBEXHLevel2 2 2 2 2 7 5" xfId="29755"/>
    <cellStyle name="SAPBEXHLevel2 2 2 2 2 8" xfId="5249"/>
    <cellStyle name="SAPBEXHLevel2 2 2 2 2 8 2" xfId="14937"/>
    <cellStyle name="SAPBEXHLevel2 2 2 2 2 8 2 2" xfId="25332"/>
    <cellStyle name="SAPBEXHLevel2 2 2 2 2 8 2 3" xfId="35665"/>
    <cellStyle name="SAPBEXHLevel2 2 2 2 2 8 3" xfId="9745"/>
    <cellStyle name="SAPBEXHLevel2 2 2 2 2 8 4" xfId="20140"/>
    <cellStyle name="SAPBEXHLevel2 2 2 2 2 8 5" xfId="30473"/>
    <cellStyle name="SAPBEXHLevel2 2 2 2 2 9" xfId="10567"/>
    <cellStyle name="SAPBEXHLevel2 2 2 2 2 9 2" xfId="20962"/>
    <cellStyle name="SAPBEXHLevel2 2 2 2 2 9 3" xfId="31295"/>
    <cellStyle name="SAPBEXHLevel2 2 2 2 3" xfId="967"/>
    <cellStyle name="SAPBEXHLevel2 2 2 2 3 10" xfId="26199"/>
    <cellStyle name="SAPBEXHLevel2 2 2 2 3 2" xfId="1953"/>
    <cellStyle name="SAPBEXHLevel2 2 2 2 3 2 2" xfId="11641"/>
    <cellStyle name="SAPBEXHLevel2 2 2 2 3 2 2 2" xfId="22036"/>
    <cellStyle name="SAPBEXHLevel2 2 2 2 3 2 2 3" xfId="32369"/>
    <cellStyle name="SAPBEXHLevel2 2 2 2 3 2 3" xfId="6449"/>
    <cellStyle name="SAPBEXHLevel2 2 2 2 3 2 4" xfId="16844"/>
    <cellStyle name="SAPBEXHLevel2 2 2 2 3 2 5" xfId="27177"/>
    <cellStyle name="SAPBEXHLevel2 2 2 2 3 3" xfId="2493"/>
    <cellStyle name="SAPBEXHLevel2 2 2 2 3 3 2" xfId="12181"/>
    <cellStyle name="SAPBEXHLevel2 2 2 2 3 3 2 2" xfId="22576"/>
    <cellStyle name="SAPBEXHLevel2 2 2 2 3 3 2 3" xfId="32909"/>
    <cellStyle name="SAPBEXHLevel2 2 2 2 3 3 3" xfId="6989"/>
    <cellStyle name="SAPBEXHLevel2 2 2 2 3 3 4" xfId="17384"/>
    <cellStyle name="SAPBEXHLevel2 2 2 2 3 3 5" xfId="27717"/>
    <cellStyle name="SAPBEXHLevel2 2 2 2 3 4" xfId="3278"/>
    <cellStyle name="SAPBEXHLevel2 2 2 2 3 4 2" xfId="12966"/>
    <cellStyle name="SAPBEXHLevel2 2 2 2 3 4 2 2" xfId="23361"/>
    <cellStyle name="SAPBEXHLevel2 2 2 2 3 4 2 3" xfId="33694"/>
    <cellStyle name="SAPBEXHLevel2 2 2 2 3 4 3" xfId="7774"/>
    <cellStyle name="SAPBEXHLevel2 2 2 2 3 4 4" xfId="18169"/>
    <cellStyle name="SAPBEXHLevel2 2 2 2 3 4 5" xfId="28502"/>
    <cellStyle name="SAPBEXHLevel2 2 2 2 3 5" xfId="4008"/>
    <cellStyle name="SAPBEXHLevel2 2 2 2 3 5 2" xfId="13696"/>
    <cellStyle name="SAPBEXHLevel2 2 2 2 3 5 2 2" xfId="24091"/>
    <cellStyle name="SAPBEXHLevel2 2 2 2 3 5 2 3" xfId="34424"/>
    <cellStyle name="SAPBEXHLevel2 2 2 2 3 5 3" xfId="8504"/>
    <cellStyle name="SAPBEXHLevel2 2 2 2 3 5 4" xfId="18899"/>
    <cellStyle name="SAPBEXHLevel2 2 2 2 3 5 5" xfId="29232"/>
    <cellStyle name="SAPBEXHLevel2 2 2 2 3 6" xfId="4619"/>
    <cellStyle name="SAPBEXHLevel2 2 2 2 3 6 2" xfId="14307"/>
    <cellStyle name="SAPBEXHLevel2 2 2 2 3 6 2 2" xfId="24702"/>
    <cellStyle name="SAPBEXHLevel2 2 2 2 3 6 2 3" xfId="35035"/>
    <cellStyle name="SAPBEXHLevel2 2 2 2 3 6 3" xfId="9115"/>
    <cellStyle name="SAPBEXHLevel2 2 2 2 3 6 4" xfId="19510"/>
    <cellStyle name="SAPBEXHLevel2 2 2 2 3 6 5" xfId="29843"/>
    <cellStyle name="SAPBEXHLevel2 2 2 2 3 7" xfId="5337"/>
    <cellStyle name="SAPBEXHLevel2 2 2 2 3 7 2" xfId="15025"/>
    <cellStyle name="SAPBEXHLevel2 2 2 2 3 7 2 2" xfId="25420"/>
    <cellStyle name="SAPBEXHLevel2 2 2 2 3 7 2 3" xfId="35753"/>
    <cellStyle name="SAPBEXHLevel2 2 2 2 3 7 3" xfId="9833"/>
    <cellStyle name="SAPBEXHLevel2 2 2 2 3 7 4" xfId="20228"/>
    <cellStyle name="SAPBEXHLevel2 2 2 2 3 7 5" xfId="30561"/>
    <cellStyle name="SAPBEXHLevel2 2 2 2 3 8" xfId="10655"/>
    <cellStyle name="SAPBEXHLevel2 2 2 2 3 8 2" xfId="21050"/>
    <cellStyle name="SAPBEXHLevel2 2 2 2 3 8 3" xfId="31383"/>
    <cellStyle name="SAPBEXHLevel2 2 2 2 3 9" xfId="15860"/>
    <cellStyle name="SAPBEXHLevel2 2 2 2 4" xfId="1641"/>
    <cellStyle name="SAPBEXHLevel2 2 2 2 4 2" xfId="11329"/>
    <cellStyle name="SAPBEXHLevel2 2 2 2 4 2 2" xfId="21724"/>
    <cellStyle name="SAPBEXHLevel2 2 2 2 4 2 3" xfId="32057"/>
    <cellStyle name="SAPBEXHLevel2 2 2 2 4 3" xfId="6137"/>
    <cellStyle name="SAPBEXHLevel2 2 2 2 4 4" xfId="16532"/>
    <cellStyle name="SAPBEXHLevel2 2 2 2 4 5" xfId="26865"/>
    <cellStyle name="SAPBEXHLevel2 2 2 2 5" xfId="1366"/>
    <cellStyle name="SAPBEXHLevel2 2 2 2 5 2" xfId="11054"/>
    <cellStyle name="SAPBEXHLevel2 2 2 2 5 2 2" xfId="21449"/>
    <cellStyle name="SAPBEXHLevel2 2 2 2 5 2 3" xfId="31782"/>
    <cellStyle name="SAPBEXHLevel2 2 2 2 5 3" xfId="5862"/>
    <cellStyle name="SAPBEXHLevel2 2 2 2 5 4" xfId="16257"/>
    <cellStyle name="SAPBEXHLevel2 2 2 2 5 5" xfId="26590"/>
    <cellStyle name="SAPBEXHLevel2 2 2 2 6" xfId="2944"/>
    <cellStyle name="SAPBEXHLevel2 2 2 2 6 2" xfId="12632"/>
    <cellStyle name="SAPBEXHLevel2 2 2 2 6 2 2" xfId="23027"/>
    <cellStyle name="SAPBEXHLevel2 2 2 2 6 2 3" xfId="33360"/>
    <cellStyle name="SAPBEXHLevel2 2 2 2 6 3" xfId="7440"/>
    <cellStyle name="SAPBEXHLevel2 2 2 2 6 4" xfId="17835"/>
    <cellStyle name="SAPBEXHLevel2 2 2 2 6 5" xfId="28168"/>
    <cellStyle name="SAPBEXHLevel2 2 2 2 7" xfId="3678"/>
    <cellStyle name="SAPBEXHLevel2 2 2 2 7 2" xfId="13366"/>
    <cellStyle name="SAPBEXHLevel2 2 2 2 7 2 2" xfId="23761"/>
    <cellStyle name="SAPBEXHLevel2 2 2 2 7 2 3" xfId="34094"/>
    <cellStyle name="SAPBEXHLevel2 2 2 2 7 3" xfId="8174"/>
    <cellStyle name="SAPBEXHLevel2 2 2 2 7 4" xfId="18569"/>
    <cellStyle name="SAPBEXHLevel2 2 2 2 7 5" xfId="28902"/>
    <cellStyle name="SAPBEXHLevel2 2 2 2 8" xfId="1571"/>
    <cellStyle name="SAPBEXHLevel2 2 2 2 8 2" xfId="11259"/>
    <cellStyle name="SAPBEXHLevel2 2 2 2 8 2 2" xfId="21654"/>
    <cellStyle name="SAPBEXHLevel2 2 2 2 8 2 3" xfId="31987"/>
    <cellStyle name="SAPBEXHLevel2 2 2 2 8 3" xfId="6067"/>
    <cellStyle name="SAPBEXHLevel2 2 2 2 8 4" xfId="16462"/>
    <cellStyle name="SAPBEXHLevel2 2 2 2 8 5" xfId="26795"/>
    <cellStyle name="SAPBEXHLevel2 2 2 2 9" xfId="5003"/>
    <cellStyle name="SAPBEXHLevel2 2 2 2 9 2" xfId="14691"/>
    <cellStyle name="SAPBEXHLevel2 2 2 2 9 2 2" xfId="25086"/>
    <cellStyle name="SAPBEXHLevel2 2 2 2 9 2 3" xfId="35419"/>
    <cellStyle name="SAPBEXHLevel2 2 2 2 9 3" xfId="9499"/>
    <cellStyle name="SAPBEXHLevel2 2 2 2 9 4" xfId="19894"/>
    <cellStyle name="SAPBEXHLevel2 2 2 2 9 5" xfId="30227"/>
    <cellStyle name="SAPBEXHLevel2 2 2 3" xfId="738"/>
    <cellStyle name="SAPBEXHLevel2 2 2 3 10" xfId="15632"/>
    <cellStyle name="SAPBEXHLevel2 2 2 3 11" xfId="25980"/>
    <cellStyle name="SAPBEXHLevel2 2 2 3 2" xfId="1155"/>
    <cellStyle name="SAPBEXHLevel2 2 2 3 2 10" xfId="26381"/>
    <cellStyle name="SAPBEXHLevel2 2 2 3 2 2" xfId="2061"/>
    <cellStyle name="SAPBEXHLevel2 2 2 3 2 2 2" xfId="11749"/>
    <cellStyle name="SAPBEXHLevel2 2 2 3 2 2 2 2" xfId="22144"/>
    <cellStyle name="SAPBEXHLevel2 2 2 3 2 2 2 3" xfId="32477"/>
    <cellStyle name="SAPBEXHLevel2 2 2 3 2 2 3" xfId="6557"/>
    <cellStyle name="SAPBEXHLevel2 2 2 3 2 2 4" xfId="16952"/>
    <cellStyle name="SAPBEXHLevel2 2 2 3 2 2 5" xfId="27285"/>
    <cellStyle name="SAPBEXHLevel2 2 2 3 2 3" xfId="2678"/>
    <cellStyle name="SAPBEXHLevel2 2 2 3 2 3 2" xfId="12366"/>
    <cellStyle name="SAPBEXHLevel2 2 2 3 2 3 2 2" xfId="22761"/>
    <cellStyle name="SAPBEXHLevel2 2 2 3 2 3 2 3" xfId="33094"/>
    <cellStyle name="SAPBEXHLevel2 2 2 3 2 3 3" xfId="7174"/>
    <cellStyle name="SAPBEXHLevel2 2 2 3 2 3 4" xfId="17569"/>
    <cellStyle name="SAPBEXHLevel2 2 2 3 2 3 5" xfId="27902"/>
    <cellStyle name="SAPBEXHLevel2 2 2 3 2 4" xfId="3466"/>
    <cellStyle name="SAPBEXHLevel2 2 2 3 2 4 2" xfId="13154"/>
    <cellStyle name="SAPBEXHLevel2 2 2 3 2 4 2 2" xfId="23549"/>
    <cellStyle name="SAPBEXHLevel2 2 2 3 2 4 2 3" xfId="33882"/>
    <cellStyle name="SAPBEXHLevel2 2 2 3 2 4 3" xfId="7962"/>
    <cellStyle name="SAPBEXHLevel2 2 2 3 2 4 4" xfId="18357"/>
    <cellStyle name="SAPBEXHLevel2 2 2 3 2 4 5" xfId="28690"/>
    <cellStyle name="SAPBEXHLevel2 2 2 3 2 5" xfId="4153"/>
    <cellStyle name="SAPBEXHLevel2 2 2 3 2 5 2" xfId="13841"/>
    <cellStyle name="SAPBEXHLevel2 2 2 3 2 5 2 2" xfId="24236"/>
    <cellStyle name="SAPBEXHLevel2 2 2 3 2 5 2 3" xfId="34569"/>
    <cellStyle name="SAPBEXHLevel2 2 2 3 2 5 3" xfId="8649"/>
    <cellStyle name="SAPBEXHLevel2 2 2 3 2 5 4" xfId="19044"/>
    <cellStyle name="SAPBEXHLevel2 2 2 3 2 5 5" xfId="29377"/>
    <cellStyle name="SAPBEXHLevel2 2 2 3 2 6" xfId="4797"/>
    <cellStyle name="SAPBEXHLevel2 2 2 3 2 6 2" xfId="14485"/>
    <cellStyle name="SAPBEXHLevel2 2 2 3 2 6 2 2" xfId="24880"/>
    <cellStyle name="SAPBEXHLevel2 2 2 3 2 6 2 3" xfId="35213"/>
    <cellStyle name="SAPBEXHLevel2 2 2 3 2 6 3" xfId="9293"/>
    <cellStyle name="SAPBEXHLevel2 2 2 3 2 6 4" xfId="19688"/>
    <cellStyle name="SAPBEXHLevel2 2 2 3 2 6 5" xfId="30021"/>
    <cellStyle name="SAPBEXHLevel2 2 2 3 2 7" xfId="5517"/>
    <cellStyle name="SAPBEXHLevel2 2 2 3 2 7 2" xfId="15205"/>
    <cellStyle name="SAPBEXHLevel2 2 2 3 2 7 2 2" xfId="25600"/>
    <cellStyle name="SAPBEXHLevel2 2 2 3 2 7 2 3" xfId="35933"/>
    <cellStyle name="SAPBEXHLevel2 2 2 3 2 7 3" xfId="10013"/>
    <cellStyle name="SAPBEXHLevel2 2 2 3 2 7 4" xfId="20408"/>
    <cellStyle name="SAPBEXHLevel2 2 2 3 2 7 5" xfId="30741"/>
    <cellStyle name="SAPBEXHLevel2 2 2 3 2 8" xfId="10843"/>
    <cellStyle name="SAPBEXHLevel2 2 2 3 2 8 2" xfId="21238"/>
    <cellStyle name="SAPBEXHLevel2 2 2 3 2 8 3" xfId="31571"/>
    <cellStyle name="SAPBEXHLevel2 2 2 3 2 9" xfId="16046"/>
    <cellStyle name="SAPBEXHLevel2 2 2 3 3" xfId="1735"/>
    <cellStyle name="SAPBEXHLevel2 2 2 3 3 2" xfId="11423"/>
    <cellStyle name="SAPBEXHLevel2 2 2 3 3 2 2" xfId="21818"/>
    <cellStyle name="SAPBEXHLevel2 2 2 3 3 2 3" xfId="32151"/>
    <cellStyle name="SAPBEXHLevel2 2 2 3 3 3" xfId="6231"/>
    <cellStyle name="SAPBEXHLevel2 2 2 3 3 4" xfId="16626"/>
    <cellStyle name="SAPBEXHLevel2 2 2 3 3 5" xfId="26959"/>
    <cellStyle name="SAPBEXHLevel2 2 2 3 4" xfId="2265"/>
    <cellStyle name="SAPBEXHLevel2 2 2 3 4 2" xfId="11953"/>
    <cellStyle name="SAPBEXHLevel2 2 2 3 4 2 2" xfId="22348"/>
    <cellStyle name="SAPBEXHLevel2 2 2 3 4 2 3" xfId="32681"/>
    <cellStyle name="SAPBEXHLevel2 2 2 3 4 3" xfId="6761"/>
    <cellStyle name="SAPBEXHLevel2 2 2 3 4 4" xfId="17156"/>
    <cellStyle name="SAPBEXHLevel2 2 2 3 4 5" xfId="27489"/>
    <cellStyle name="SAPBEXHLevel2 2 2 3 5" xfId="3049"/>
    <cellStyle name="SAPBEXHLevel2 2 2 3 5 2" xfId="12737"/>
    <cellStyle name="SAPBEXHLevel2 2 2 3 5 2 2" xfId="23132"/>
    <cellStyle name="SAPBEXHLevel2 2 2 3 5 2 3" xfId="33465"/>
    <cellStyle name="SAPBEXHLevel2 2 2 3 5 3" xfId="7545"/>
    <cellStyle name="SAPBEXHLevel2 2 2 3 5 4" xfId="17940"/>
    <cellStyle name="SAPBEXHLevel2 2 2 3 5 5" xfId="28273"/>
    <cellStyle name="SAPBEXHLevel2 2 2 3 6" xfId="3780"/>
    <cellStyle name="SAPBEXHLevel2 2 2 3 6 2" xfId="13468"/>
    <cellStyle name="SAPBEXHLevel2 2 2 3 6 2 2" xfId="23863"/>
    <cellStyle name="SAPBEXHLevel2 2 2 3 6 2 3" xfId="34196"/>
    <cellStyle name="SAPBEXHLevel2 2 2 3 6 3" xfId="8276"/>
    <cellStyle name="SAPBEXHLevel2 2 2 3 6 4" xfId="18671"/>
    <cellStyle name="SAPBEXHLevel2 2 2 3 6 5" xfId="29004"/>
    <cellStyle name="SAPBEXHLevel2 2 2 3 7" xfId="4391"/>
    <cellStyle name="SAPBEXHLevel2 2 2 3 7 2" xfId="14079"/>
    <cellStyle name="SAPBEXHLevel2 2 2 3 7 2 2" xfId="24474"/>
    <cellStyle name="SAPBEXHLevel2 2 2 3 7 2 3" xfId="34807"/>
    <cellStyle name="SAPBEXHLevel2 2 2 3 7 3" xfId="8887"/>
    <cellStyle name="SAPBEXHLevel2 2 2 3 7 4" xfId="19282"/>
    <cellStyle name="SAPBEXHLevel2 2 2 3 7 5" xfId="29615"/>
    <cellStyle name="SAPBEXHLevel2 2 2 3 8" xfId="5108"/>
    <cellStyle name="SAPBEXHLevel2 2 2 3 8 2" xfId="14796"/>
    <cellStyle name="SAPBEXHLevel2 2 2 3 8 2 2" xfId="25191"/>
    <cellStyle name="SAPBEXHLevel2 2 2 3 8 2 3" xfId="35524"/>
    <cellStyle name="SAPBEXHLevel2 2 2 3 8 3" xfId="9604"/>
    <cellStyle name="SAPBEXHLevel2 2 2 3 8 4" xfId="19999"/>
    <cellStyle name="SAPBEXHLevel2 2 2 3 8 5" xfId="30332"/>
    <cellStyle name="SAPBEXHLevel2 2 2 3 9" xfId="10426"/>
    <cellStyle name="SAPBEXHLevel2 2 2 3 9 2" xfId="20821"/>
    <cellStyle name="SAPBEXHLevel2 2 2 3 9 3" xfId="31154"/>
    <cellStyle name="SAPBEXHLevel2 2 2 4" xfId="812"/>
    <cellStyle name="SAPBEXHLevel2 2 2 4 10" xfId="15705"/>
    <cellStyle name="SAPBEXHLevel2 2 2 4 11" xfId="26050"/>
    <cellStyle name="SAPBEXHLevel2 2 2 4 2" xfId="1224"/>
    <cellStyle name="SAPBEXHLevel2 2 2 4 2 10" xfId="26450"/>
    <cellStyle name="SAPBEXHLevel2 2 2 4 2 2" xfId="2130"/>
    <cellStyle name="SAPBEXHLevel2 2 2 4 2 2 2" xfId="11818"/>
    <cellStyle name="SAPBEXHLevel2 2 2 4 2 2 2 2" xfId="22213"/>
    <cellStyle name="SAPBEXHLevel2 2 2 4 2 2 2 3" xfId="32546"/>
    <cellStyle name="SAPBEXHLevel2 2 2 4 2 2 3" xfId="6626"/>
    <cellStyle name="SAPBEXHLevel2 2 2 4 2 2 4" xfId="17021"/>
    <cellStyle name="SAPBEXHLevel2 2 2 4 2 2 5" xfId="27354"/>
    <cellStyle name="SAPBEXHLevel2 2 2 4 2 3" xfId="2747"/>
    <cellStyle name="SAPBEXHLevel2 2 2 4 2 3 2" xfId="12435"/>
    <cellStyle name="SAPBEXHLevel2 2 2 4 2 3 2 2" xfId="22830"/>
    <cellStyle name="SAPBEXHLevel2 2 2 4 2 3 2 3" xfId="33163"/>
    <cellStyle name="SAPBEXHLevel2 2 2 4 2 3 3" xfId="7243"/>
    <cellStyle name="SAPBEXHLevel2 2 2 4 2 3 4" xfId="17638"/>
    <cellStyle name="SAPBEXHLevel2 2 2 4 2 3 5" xfId="27971"/>
    <cellStyle name="SAPBEXHLevel2 2 2 4 2 4" xfId="3535"/>
    <cellStyle name="SAPBEXHLevel2 2 2 4 2 4 2" xfId="13223"/>
    <cellStyle name="SAPBEXHLevel2 2 2 4 2 4 2 2" xfId="23618"/>
    <cellStyle name="SAPBEXHLevel2 2 2 4 2 4 2 3" xfId="33951"/>
    <cellStyle name="SAPBEXHLevel2 2 2 4 2 4 3" xfId="8031"/>
    <cellStyle name="SAPBEXHLevel2 2 2 4 2 4 4" xfId="18426"/>
    <cellStyle name="SAPBEXHLevel2 2 2 4 2 4 5" xfId="28759"/>
    <cellStyle name="SAPBEXHLevel2 2 2 4 2 5" xfId="4222"/>
    <cellStyle name="SAPBEXHLevel2 2 2 4 2 5 2" xfId="13910"/>
    <cellStyle name="SAPBEXHLevel2 2 2 4 2 5 2 2" xfId="24305"/>
    <cellStyle name="SAPBEXHLevel2 2 2 4 2 5 2 3" xfId="34638"/>
    <cellStyle name="SAPBEXHLevel2 2 2 4 2 5 3" xfId="8718"/>
    <cellStyle name="SAPBEXHLevel2 2 2 4 2 5 4" xfId="19113"/>
    <cellStyle name="SAPBEXHLevel2 2 2 4 2 5 5" xfId="29446"/>
    <cellStyle name="SAPBEXHLevel2 2 2 4 2 6" xfId="4866"/>
    <cellStyle name="SAPBEXHLevel2 2 2 4 2 6 2" xfId="14554"/>
    <cellStyle name="SAPBEXHLevel2 2 2 4 2 6 2 2" xfId="24949"/>
    <cellStyle name="SAPBEXHLevel2 2 2 4 2 6 2 3" xfId="35282"/>
    <cellStyle name="SAPBEXHLevel2 2 2 4 2 6 3" xfId="9362"/>
    <cellStyle name="SAPBEXHLevel2 2 2 4 2 6 4" xfId="19757"/>
    <cellStyle name="SAPBEXHLevel2 2 2 4 2 6 5" xfId="30090"/>
    <cellStyle name="SAPBEXHLevel2 2 2 4 2 7" xfId="5586"/>
    <cellStyle name="SAPBEXHLevel2 2 2 4 2 7 2" xfId="15274"/>
    <cellStyle name="SAPBEXHLevel2 2 2 4 2 7 2 2" xfId="25669"/>
    <cellStyle name="SAPBEXHLevel2 2 2 4 2 7 2 3" xfId="36002"/>
    <cellStyle name="SAPBEXHLevel2 2 2 4 2 7 3" xfId="10082"/>
    <cellStyle name="SAPBEXHLevel2 2 2 4 2 7 4" xfId="20477"/>
    <cellStyle name="SAPBEXHLevel2 2 2 4 2 7 5" xfId="30810"/>
    <cellStyle name="SAPBEXHLevel2 2 2 4 2 8" xfId="10912"/>
    <cellStyle name="SAPBEXHLevel2 2 2 4 2 8 2" xfId="21307"/>
    <cellStyle name="SAPBEXHLevel2 2 2 4 2 8 3" xfId="31640"/>
    <cellStyle name="SAPBEXHLevel2 2 2 4 2 9" xfId="16115"/>
    <cellStyle name="SAPBEXHLevel2 2 2 4 3" xfId="1804"/>
    <cellStyle name="SAPBEXHLevel2 2 2 4 3 2" xfId="11492"/>
    <cellStyle name="SAPBEXHLevel2 2 2 4 3 2 2" xfId="21887"/>
    <cellStyle name="SAPBEXHLevel2 2 2 4 3 2 3" xfId="32220"/>
    <cellStyle name="SAPBEXHLevel2 2 2 4 3 3" xfId="6300"/>
    <cellStyle name="SAPBEXHLevel2 2 2 4 3 4" xfId="16695"/>
    <cellStyle name="SAPBEXHLevel2 2 2 4 3 5" xfId="27028"/>
    <cellStyle name="SAPBEXHLevel2 2 2 4 4" xfId="2338"/>
    <cellStyle name="SAPBEXHLevel2 2 2 4 4 2" xfId="12026"/>
    <cellStyle name="SAPBEXHLevel2 2 2 4 4 2 2" xfId="22421"/>
    <cellStyle name="SAPBEXHLevel2 2 2 4 4 2 3" xfId="32754"/>
    <cellStyle name="SAPBEXHLevel2 2 2 4 4 3" xfId="6834"/>
    <cellStyle name="SAPBEXHLevel2 2 2 4 4 4" xfId="17229"/>
    <cellStyle name="SAPBEXHLevel2 2 2 4 4 5" xfId="27562"/>
    <cellStyle name="SAPBEXHLevel2 2 2 4 5" xfId="3123"/>
    <cellStyle name="SAPBEXHLevel2 2 2 4 5 2" xfId="12811"/>
    <cellStyle name="SAPBEXHLevel2 2 2 4 5 2 2" xfId="23206"/>
    <cellStyle name="SAPBEXHLevel2 2 2 4 5 2 3" xfId="33539"/>
    <cellStyle name="SAPBEXHLevel2 2 2 4 5 3" xfId="7619"/>
    <cellStyle name="SAPBEXHLevel2 2 2 4 5 4" xfId="18014"/>
    <cellStyle name="SAPBEXHLevel2 2 2 4 5 5" xfId="28347"/>
    <cellStyle name="SAPBEXHLevel2 2 2 4 6" xfId="3853"/>
    <cellStyle name="SAPBEXHLevel2 2 2 4 6 2" xfId="13541"/>
    <cellStyle name="SAPBEXHLevel2 2 2 4 6 2 2" xfId="23936"/>
    <cellStyle name="SAPBEXHLevel2 2 2 4 6 2 3" xfId="34269"/>
    <cellStyle name="SAPBEXHLevel2 2 2 4 6 3" xfId="8349"/>
    <cellStyle name="SAPBEXHLevel2 2 2 4 6 4" xfId="18744"/>
    <cellStyle name="SAPBEXHLevel2 2 2 4 6 5" xfId="29077"/>
    <cellStyle name="SAPBEXHLevel2 2 2 4 7" xfId="4464"/>
    <cellStyle name="SAPBEXHLevel2 2 2 4 7 2" xfId="14152"/>
    <cellStyle name="SAPBEXHLevel2 2 2 4 7 2 2" xfId="24547"/>
    <cellStyle name="SAPBEXHLevel2 2 2 4 7 2 3" xfId="34880"/>
    <cellStyle name="SAPBEXHLevel2 2 2 4 7 3" xfId="8960"/>
    <cellStyle name="SAPBEXHLevel2 2 2 4 7 4" xfId="19355"/>
    <cellStyle name="SAPBEXHLevel2 2 2 4 7 5" xfId="29688"/>
    <cellStyle name="SAPBEXHLevel2 2 2 4 8" xfId="5182"/>
    <cellStyle name="SAPBEXHLevel2 2 2 4 8 2" xfId="14870"/>
    <cellStyle name="SAPBEXHLevel2 2 2 4 8 2 2" xfId="25265"/>
    <cellStyle name="SAPBEXHLevel2 2 2 4 8 2 3" xfId="35598"/>
    <cellStyle name="SAPBEXHLevel2 2 2 4 8 3" xfId="9678"/>
    <cellStyle name="SAPBEXHLevel2 2 2 4 8 4" xfId="20073"/>
    <cellStyle name="SAPBEXHLevel2 2 2 4 8 5" xfId="30406"/>
    <cellStyle name="SAPBEXHLevel2 2 2 4 9" xfId="10500"/>
    <cellStyle name="SAPBEXHLevel2 2 2 4 9 2" xfId="20895"/>
    <cellStyle name="SAPBEXHLevel2 2 2 4 9 3" xfId="31228"/>
    <cellStyle name="SAPBEXHLevel2 2 2 5" xfId="998"/>
    <cellStyle name="SAPBEXHLevel2 2 2 5 2" xfId="2524"/>
    <cellStyle name="SAPBEXHLevel2 2 2 5 2 2" xfId="12212"/>
    <cellStyle name="SAPBEXHLevel2 2 2 5 2 2 2" xfId="22607"/>
    <cellStyle name="SAPBEXHLevel2 2 2 5 2 2 3" xfId="32940"/>
    <cellStyle name="SAPBEXHLevel2 2 2 5 2 3" xfId="7020"/>
    <cellStyle name="SAPBEXHLevel2 2 2 5 2 4" xfId="17415"/>
    <cellStyle name="SAPBEXHLevel2 2 2 5 2 5" xfId="27748"/>
    <cellStyle name="SAPBEXHLevel2 2 2 5 3" xfId="3309"/>
    <cellStyle name="SAPBEXHLevel2 2 2 5 3 2" xfId="12997"/>
    <cellStyle name="SAPBEXHLevel2 2 2 5 3 2 2" xfId="23392"/>
    <cellStyle name="SAPBEXHLevel2 2 2 5 3 2 3" xfId="33725"/>
    <cellStyle name="SAPBEXHLevel2 2 2 5 3 3" xfId="7805"/>
    <cellStyle name="SAPBEXHLevel2 2 2 5 3 4" xfId="18200"/>
    <cellStyle name="SAPBEXHLevel2 2 2 5 3 5" xfId="28533"/>
    <cellStyle name="SAPBEXHLevel2 2 2 5 4" xfId="4650"/>
    <cellStyle name="SAPBEXHLevel2 2 2 5 4 2" xfId="14338"/>
    <cellStyle name="SAPBEXHLevel2 2 2 5 4 2 2" xfId="24733"/>
    <cellStyle name="SAPBEXHLevel2 2 2 5 4 2 3" xfId="35066"/>
    <cellStyle name="SAPBEXHLevel2 2 2 5 4 3" xfId="9146"/>
    <cellStyle name="SAPBEXHLevel2 2 2 5 4 4" xfId="19541"/>
    <cellStyle name="SAPBEXHLevel2 2 2 5 4 5" xfId="29874"/>
    <cellStyle name="SAPBEXHLevel2 2 2 5 5" xfId="5368"/>
    <cellStyle name="SAPBEXHLevel2 2 2 5 5 2" xfId="15056"/>
    <cellStyle name="SAPBEXHLevel2 2 2 5 5 2 2" xfId="25451"/>
    <cellStyle name="SAPBEXHLevel2 2 2 5 5 2 3" xfId="35784"/>
    <cellStyle name="SAPBEXHLevel2 2 2 5 5 3" xfId="9864"/>
    <cellStyle name="SAPBEXHLevel2 2 2 5 5 4" xfId="20259"/>
    <cellStyle name="SAPBEXHLevel2 2 2 5 5 5" xfId="30592"/>
    <cellStyle name="SAPBEXHLevel2 2 2 5 6" xfId="10686"/>
    <cellStyle name="SAPBEXHLevel2 2 2 5 6 2" xfId="21081"/>
    <cellStyle name="SAPBEXHLevel2 2 2 5 6 3" xfId="31414"/>
    <cellStyle name="SAPBEXHLevel2 2 2 5 7" xfId="5736"/>
    <cellStyle name="SAPBEXHLevel2 2 2 5 8" xfId="15891"/>
    <cellStyle name="SAPBEXHLevel2 2 2 5 9" xfId="26230"/>
    <cellStyle name="SAPBEXHLevel2 2 2 6" xfId="1448"/>
    <cellStyle name="SAPBEXHLevel2 2 2 6 2" xfId="11136"/>
    <cellStyle name="SAPBEXHLevel2 2 2 6 2 2" xfId="21531"/>
    <cellStyle name="SAPBEXHLevel2 2 2 6 2 3" xfId="31864"/>
    <cellStyle name="SAPBEXHLevel2 2 2 6 3" xfId="5944"/>
    <cellStyle name="SAPBEXHLevel2 2 2 6 4" xfId="16339"/>
    <cellStyle name="SAPBEXHLevel2 2 2 6 5" xfId="26672"/>
    <cellStyle name="SAPBEXHLevel2 2 2 7" xfId="4030"/>
    <cellStyle name="SAPBEXHLevel2 2 2 7 2" xfId="13718"/>
    <cellStyle name="SAPBEXHLevel2 2 2 7 2 2" xfId="24113"/>
    <cellStyle name="SAPBEXHLevel2 2 2 7 2 3" xfId="34446"/>
    <cellStyle name="SAPBEXHLevel2 2 2 7 3" xfId="8526"/>
    <cellStyle name="SAPBEXHLevel2 2 2 7 4" xfId="18921"/>
    <cellStyle name="SAPBEXHLevel2 2 2 7 5" xfId="29254"/>
    <cellStyle name="SAPBEXHLevel2 2 2 8" xfId="10239"/>
    <cellStyle name="SAPBEXHLevel2 2 2 8 2" xfId="20634"/>
    <cellStyle name="SAPBEXHLevel2 2 2 8 3" xfId="30967"/>
    <cellStyle name="SAPBEXHLevel2 2 2 9" xfId="15452"/>
    <cellStyle name="SAPBEXHLevel2 2 3" xfId="594"/>
    <cellStyle name="SAPBEXHLevel2 2 3 10" xfId="10282"/>
    <cellStyle name="SAPBEXHLevel2 2 3 10 2" xfId="20677"/>
    <cellStyle name="SAPBEXHLevel2 2 3 10 3" xfId="31010"/>
    <cellStyle name="SAPBEXHLevel2 2 3 11" xfId="15491"/>
    <cellStyle name="SAPBEXHLevel2 2 3 12" xfId="25842"/>
    <cellStyle name="SAPBEXHLevel2 2 3 2" xfId="840"/>
    <cellStyle name="SAPBEXHLevel2 2 3 2 10" xfId="15733"/>
    <cellStyle name="SAPBEXHLevel2 2 3 2 11" xfId="26076"/>
    <cellStyle name="SAPBEXHLevel2 2 3 2 2" xfId="1252"/>
    <cellStyle name="SAPBEXHLevel2 2 3 2 2 10" xfId="26476"/>
    <cellStyle name="SAPBEXHLevel2 2 3 2 2 2" xfId="2156"/>
    <cellStyle name="SAPBEXHLevel2 2 3 2 2 2 2" xfId="11844"/>
    <cellStyle name="SAPBEXHLevel2 2 3 2 2 2 2 2" xfId="22239"/>
    <cellStyle name="SAPBEXHLevel2 2 3 2 2 2 2 3" xfId="32572"/>
    <cellStyle name="SAPBEXHLevel2 2 3 2 2 2 3" xfId="6652"/>
    <cellStyle name="SAPBEXHLevel2 2 3 2 2 2 4" xfId="17047"/>
    <cellStyle name="SAPBEXHLevel2 2 3 2 2 2 5" xfId="27380"/>
    <cellStyle name="SAPBEXHLevel2 2 3 2 2 3" xfId="2775"/>
    <cellStyle name="SAPBEXHLevel2 2 3 2 2 3 2" xfId="12463"/>
    <cellStyle name="SAPBEXHLevel2 2 3 2 2 3 2 2" xfId="22858"/>
    <cellStyle name="SAPBEXHLevel2 2 3 2 2 3 2 3" xfId="33191"/>
    <cellStyle name="SAPBEXHLevel2 2 3 2 2 3 3" xfId="7271"/>
    <cellStyle name="SAPBEXHLevel2 2 3 2 2 3 4" xfId="17666"/>
    <cellStyle name="SAPBEXHLevel2 2 3 2 2 3 5" xfId="27999"/>
    <cellStyle name="SAPBEXHLevel2 2 3 2 2 4" xfId="3563"/>
    <cellStyle name="SAPBEXHLevel2 2 3 2 2 4 2" xfId="13251"/>
    <cellStyle name="SAPBEXHLevel2 2 3 2 2 4 2 2" xfId="23646"/>
    <cellStyle name="SAPBEXHLevel2 2 3 2 2 4 2 3" xfId="33979"/>
    <cellStyle name="SAPBEXHLevel2 2 3 2 2 4 3" xfId="8059"/>
    <cellStyle name="SAPBEXHLevel2 2 3 2 2 4 4" xfId="18454"/>
    <cellStyle name="SAPBEXHLevel2 2 3 2 2 4 5" xfId="28787"/>
    <cellStyle name="SAPBEXHLevel2 2 3 2 2 5" xfId="4250"/>
    <cellStyle name="SAPBEXHLevel2 2 3 2 2 5 2" xfId="13938"/>
    <cellStyle name="SAPBEXHLevel2 2 3 2 2 5 2 2" xfId="24333"/>
    <cellStyle name="SAPBEXHLevel2 2 3 2 2 5 2 3" xfId="34666"/>
    <cellStyle name="SAPBEXHLevel2 2 3 2 2 5 3" xfId="8746"/>
    <cellStyle name="SAPBEXHLevel2 2 3 2 2 5 4" xfId="19141"/>
    <cellStyle name="SAPBEXHLevel2 2 3 2 2 5 5" xfId="29474"/>
    <cellStyle name="SAPBEXHLevel2 2 3 2 2 6" xfId="4894"/>
    <cellStyle name="SAPBEXHLevel2 2 3 2 2 6 2" xfId="14582"/>
    <cellStyle name="SAPBEXHLevel2 2 3 2 2 6 2 2" xfId="24977"/>
    <cellStyle name="SAPBEXHLevel2 2 3 2 2 6 2 3" xfId="35310"/>
    <cellStyle name="SAPBEXHLevel2 2 3 2 2 6 3" xfId="9390"/>
    <cellStyle name="SAPBEXHLevel2 2 3 2 2 6 4" xfId="19785"/>
    <cellStyle name="SAPBEXHLevel2 2 3 2 2 6 5" xfId="30118"/>
    <cellStyle name="SAPBEXHLevel2 2 3 2 2 7" xfId="5614"/>
    <cellStyle name="SAPBEXHLevel2 2 3 2 2 7 2" xfId="15302"/>
    <cellStyle name="SAPBEXHLevel2 2 3 2 2 7 2 2" xfId="25697"/>
    <cellStyle name="SAPBEXHLevel2 2 3 2 2 7 2 3" xfId="36030"/>
    <cellStyle name="SAPBEXHLevel2 2 3 2 2 7 3" xfId="10110"/>
    <cellStyle name="SAPBEXHLevel2 2 3 2 2 7 4" xfId="20505"/>
    <cellStyle name="SAPBEXHLevel2 2 3 2 2 7 5" xfId="30838"/>
    <cellStyle name="SAPBEXHLevel2 2 3 2 2 8" xfId="10940"/>
    <cellStyle name="SAPBEXHLevel2 2 3 2 2 8 2" xfId="21335"/>
    <cellStyle name="SAPBEXHLevel2 2 3 2 2 8 3" xfId="31668"/>
    <cellStyle name="SAPBEXHLevel2 2 3 2 2 9" xfId="16143"/>
    <cellStyle name="SAPBEXHLevel2 2 3 2 3" xfId="1830"/>
    <cellStyle name="SAPBEXHLevel2 2 3 2 3 2" xfId="11518"/>
    <cellStyle name="SAPBEXHLevel2 2 3 2 3 2 2" xfId="21913"/>
    <cellStyle name="SAPBEXHLevel2 2 3 2 3 2 3" xfId="32246"/>
    <cellStyle name="SAPBEXHLevel2 2 3 2 3 3" xfId="6326"/>
    <cellStyle name="SAPBEXHLevel2 2 3 2 3 4" xfId="16721"/>
    <cellStyle name="SAPBEXHLevel2 2 3 2 3 5" xfId="27054"/>
    <cellStyle name="SAPBEXHLevel2 2 3 2 4" xfId="2366"/>
    <cellStyle name="SAPBEXHLevel2 2 3 2 4 2" xfId="12054"/>
    <cellStyle name="SAPBEXHLevel2 2 3 2 4 2 2" xfId="22449"/>
    <cellStyle name="SAPBEXHLevel2 2 3 2 4 2 3" xfId="32782"/>
    <cellStyle name="SAPBEXHLevel2 2 3 2 4 3" xfId="6862"/>
    <cellStyle name="SAPBEXHLevel2 2 3 2 4 4" xfId="17257"/>
    <cellStyle name="SAPBEXHLevel2 2 3 2 4 5" xfId="27590"/>
    <cellStyle name="SAPBEXHLevel2 2 3 2 5" xfId="3151"/>
    <cellStyle name="SAPBEXHLevel2 2 3 2 5 2" xfId="12839"/>
    <cellStyle name="SAPBEXHLevel2 2 3 2 5 2 2" xfId="23234"/>
    <cellStyle name="SAPBEXHLevel2 2 3 2 5 2 3" xfId="33567"/>
    <cellStyle name="SAPBEXHLevel2 2 3 2 5 3" xfId="7647"/>
    <cellStyle name="SAPBEXHLevel2 2 3 2 5 4" xfId="18042"/>
    <cellStyle name="SAPBEXHLevel2 2 3 2 5 5" xfId="28375"/>
    <cellStyle name="SAPBEXHLevel2 2 3 2 6" xfId="3881"/>
    <cellStyle name="SAPBEXHLevel2 2 3 2 6 2" xfId="13569"/>
    <cellStyle name="SAPBEXHLevel2 2 3 2 6 2 2" xfId="23964"/>
    <cellStyle name="SAPBEXHLevel2 2 3 2 6 2 3" xfId="34297"/>
    <cellStyle name="SAPBEXHLevel2 2 3 2 6 3" xfId="8377"/>
    <cellStyle name="SAPBEXHLevel2 2 3 2 6 4" xfId="18772"/>
    <cellStyle name="SAPBEXHLevel2 2 3 2 6 5" xfId="29105"/>
    <cellStyle name="SAPBEXHLevel2 2 3 2 7" xfId="4492"/>
    <cellStyle name="SAPBEXHLevel2 2 3 2 7 2" xfId="14180"/>
    <cellStyle name="SAPBEXHLevel2 2 3 2 7 2 2" xfId="24575"/>
    <cellStyle name="SAPBEXHLevel2 2 3 2 7 2 3" xfId="34908"/>
    <cellStyle name="SAPBEXHLevel2 2 3 2 7 3" xfId="8988"/>
    <cellStyle name="SAPBEXHLevel2 2 3 2 7 4" xfId="19383"/>
    <cellStyle name="SAPBEXHLevel2 2 3 2 7 5" xfId="29716"/>
    <cellStyle name="SAPBEXHLevel2 2 3 2 8" xfId="5210"/>
    <cellStyle name="SAPBEXHLevel2 2 3 2 8 2" xfId="14898"/>
    <cellStyle name="SAPBEXHLevel2 2 3 2 8 2 2" xfId="25293"/>
    <cellStyle name="SAPBEXHLevel2 2 3 2 8 2 3" xfId="35626"/>
    <cellStyle name="SAPBEXHLevel2 2 3 2 8 3" xfId="9706"/>
    <cellStyle name="SAPBEXHLevel2 2 3 2 8 4" xfId="20101"/>
    <cellStyle name="SAPBEXHLevel2 2 3 2 8 5" xfId="30434"/>
    <cellStyle name="SAPBEXHLevel2 2 3 2 9" xfId="10528"/>
    <cellStyle name="SAPBEXHLevel2 2 3 2 9 2" xfId="20923"/>
    <cellStyle name="SAPBEXHLevel2 2 3 2 9 3" xfId="31256"/>
    <cellStyle name="SAPBEXHLevel2 2 3 3" xfId="928"/>
    <cellStyle name="SAPBEXHLevel2 2 3 3 10" xfId="26160"/>
    <cellStyle name="SAPBEXHLevel2 2 3 3 2" xfId="1914"/>
    <cellStyle name="SAPBEXHLevel2 2 3 3 2 2" xfId="11602"/>
    <cellStyle name="SAPBEXHLevel2 2 3 3 2 2 2" xfId="21997"/>
    <cellStyle name="SAPBEXHLevel2 2 3 3 2 2 3" xfId="32330"/>
    <cellStyle name="SAPBEXHLevel2 2 3 3 2 3" xfId="6410"/>
    <cellStyle name="SAPBEXHLevel2 2 3 3 2 4" xfId="16805"/>
    <cellStyle name="SAPBEXHLevel2 2 3 3 2 5" xfId="27138"/>
    <cellStyle name="SAPBEXHLevel2 2 3 3 3" xfId="2454"/>
    <cellStyle name="SAPBEXHLevel2 2 3 3 3 2" xfId="12142"/>
    <cellStyle name="SAPBEXHLevel2 2 3 3 3 2 2" xfId="22537"/>
    <cellStyle name="SAPBEXHLevel2 2 3 3 3 2 3" xfId="32870"/>
    <cellStyle name="SAPBEXHLevel2 2 3 3 3 3" xfId="6950"/>
    <cellStyle name="SAPBEXHLevel2 2 3 3 3 4" xfId="17345"/>
    <cellStyle name="SAPBEXHLevel2 2 3 3 3 5" xfId="27678"/>
    <cellStyle name="SAPBEXHLevel2 2 3 3 4" xfId="3239"/>
    <cellStyle name="SAPBEXHLevel2 2 3 3 4 2" xfId="12927"/>
    <cellStyle name="SAPBEXHLevel2 2 3 3 4 2 2" xfId="23322"/>
    <cellStyle name="SAPBEXHLevel2 2 3 3 4 2 3" xfId="33655"/>
    <cellStyle name="SAPBEXHLevel2 2 3 3 4 3" xfId="7735"/>
    <cellStyle name="SAPBEXHLevel2 2 3 3 4 4" xfId="18130"/>
    <cellStyle name="SAPBEXHLevel2 2 3 3 4 5" xfId="28463"/>
    <cellStyle name="SAPBEXHLevel2 2 3 3 5" xfId="3969"/>
    <cellStyle name="SAPBEXHLevel2 2 3 3 5 2" xfId="13657"/>
    <cellStyle name="SAPBEXHLevel2 2 3 3 5 2 2" xfId="24052"/>
    <cellStyle name="SAPBEXHLevel2 2 3 3 5 2 3" xfId="34385"/>
    <cellStyle name="SAPBEXHLevel2 2 3 3 5 3" xfId="8465"/>
    <cellStyle name="SAPBEXHLevel2 2 3 3 5 4" xfId="18860"/>
    <cellStyle name="SAPBEXHLevel2 2 3 3 5 5" xfId="29193"/>
    <cellStyle name="SAPBEXHLevel2 2 3 3 6" xfId="4580"/>
    <cellStyle name="SAPBEXHLevel2 2 3 3 6 2" xfId="14268"/>
    <cellStyle name="SAPBEXHLevel2 2 3 3 6 2 2" xfId="24663"/>
    <cellStyle name="SAPBEXHLevel2 2 3 3 6 2 3" xfId="34996"/>
    <cellStyle name="SAPBEXHLevel2 2 3 3 6 3" xfId="9076"/>
    <cellStyle name="SAPBEXHLevel2 2 3 3 6 4" xfId="19471"/>
    <cellStyle name="SAPBEXHLevel2 2 3 3 6 5" xfId="29804"/>
    <cellStyle name="SAPBEXHLevel2 2 3 3 7" xfId="5298"/>
    <cellStyle name="SAPBEXHLevel2 2 3 3 7 2" xfId="14986"/>
    <cellStyle name="SAPBEXHLevel2 2 3 3 7 2 2" xfId="25381"/>
    <cellStyle name="SAPBEXHLevel2 2 3 3 7 2 3" xfId="35714"/>
    <cellStyle name="SAPBEXHLevel2 2 3 3 7 3" xfId="9794"/>
    <cellStyle name="SAPBEXHLevel2 2 3 3 7 4" xfId="20189"/>
    <cellStyle name="SAPBEXHLevel2 2 3 3 7 5" xfId="30522"/>
    <cellStyle name="SAPBEXHLevel2 2 3 3 8" xfId="10616"/>
    <cellStyle name="SAPBEXHLevel2 2 3 3 8 2" xfId="21011"/>
    <cellStyle name="SAPBEXHLevel2 2 3 3 8 3" xfId="31344"/>
    <cellStyle name="SAPBEXHLevel2 2 3 3 9" xfId="15821"/>
    <cellStyle name="SAPBEXHLevel2 2 3 4" xfId="1602"/>
    <cellStyle name="SAPBEXHLevel2 2 3 4 2" xfId="11290"/>
    <cellStyle name="SAPBEXHLevel2 2 3 4 2 2" xfId="21685"/>
    <cellStyle name="SAPBEXHLevel2 2 3 4 2 3" xfId="32018"/>
    <cellStyle name="SAPBEXHLevel2 2 3 4 3" xfId="6098"/>
    <cellStyle name="SAPBEXHLevel2 2 3 4 4" xfId="16493"/>
    <cellStyle name="SAPBEXHLevel2 2 3 4 5" xfId="26826"/>
    <cellStyle name="SAPBEXHLevel2 2 3 5" xfId="1405"/>
    <cellStyle name="SAPBEXHLevel2 2 3 5 2" xfId="11093"/>
    <cellStyle name="SAPBEXHLevel2 2 3 5 2 2" xfId="21488"/>
    <cellStyle name="SAPBEXHLevel2 2 3 5 2 3" xfId="31821"/>
    <cellStyle name="SAPBEXHLevel2 2 3 5 3" xfId="5901"/>
    <cellStyle name="SAPBEXHLevel2 2 3 5 4" xfId="16296"/>
    <cellStyle name="SAPBEXHLevel2 2 3 5 5" xfId="26629"/>
    <cellStyle name="SAPBEXHLevel2 2 3 6" xfId="2905"/>
    <cellStyle name="SAPBEXHLevel2 2 3 6 2" xfId="12593"/>
    <cellStyle name="SAPBEXHLevel2 2 3 6 2 2" xfId="22988"/>
    <cellStyle name="SAPBEXHLevel2 2 3 6 2 3" xfId="33321"/>
    <cellStyle name="SAPBEXHLevel2 2 3 6 3" xfId="7401"/>
    <cellStyle name="SAPBEXHLevel2 2 3 6 4" xfId="17796"/>
    <cellStyle name="SAPBEXHLevel2 2 3 6 5" xfId="28129"/>
    <cellStyle name="SAPBEXHLevel2 2 3 7" xfId="3639"/>
    <cellStyle name="SAPBEXHLevel2 2 3 7 2" xfId="13327"/>
    <cellStyle name="SAPBEXHLevel2 2 3 7 2 2" xfId="23722"/>
    <cellStyle name="SAPBEXHLevel2 2 3 7 2 3" xfId="34055"/>
    <cellStyle name="SAPBEXHLevel2 2 3 7 3" xfId="8135"/>
    <cellStyle name="SAPBEXHLevel2 2 3 7 4" xfId="18530"/>
    <cellStyle name="SAPBEXHLevel2 2 3 7 5" xfId="28863"/>
    <cellStyle name="SAPBEXHLevel2 2 3 8" xfId="1576"/>
    <cellStyle name="SAPBEXHLevel2 2 3 8 2" xfId="11264"/>
    <cellStyle name="SAPBEXHLevel2 2 3 8 2 2" xfId="21659"/>
    <cellStyle name="SAPBEXHLevel2 2 3 8 2 3" xfId="31992"/>
    <cellStyle name="SAPBEXHLevel2 2 3 8 3" xfId="6072"/>
    <cellStyle name="SAPBEXHLevel2 2 3 8 4" xfId="16467"/>
    <cellStyle name="SAPBEXHLevel2 2 3 8 5" xfId="26800"/>
    <cellStyle name="SAPBEXHLevel2 2 3 9" xfId="4964"/>
    <cellStyle name="SAPBEXHLevel2 2 3 9 2" xfId="14652"/>
    <cellStyle name="SAPBEXHLevel2 2 3 9 2 2" xfId="25047"/>
    <cellStyle name="SAPBEXHLevel2 2 3 9 2 3" xfId="35380"/>
    <cellStyle name="SAPBEXHLevel2 2 3 9 3" xfId="9460"/>
    <cellStyle name="SAPBEXHLevel2 2 3 9 4" xfId="19855"/>
    <cellStyle name="SAPBEXHLevel2 2 3 9 5" xfId="30188"/>
    <cellStyle name="SAPBEXHLevel2 2 4" xfId="690"/>
    <cellStyle name="SAPBEXHLevel2 2 4 10" xfId="15585"/>
    <cellStyle name="SAPBEXHLevel2 2 4 11" xfId="25932"/>
    <cellStyle name="SAPBEXHLevel2 2 4 2" xfId="1107"/>
    <cellStyle name="SAPBEXHLevel2 2 4 2 10" xfId="26333"/>
    <cellStyle name="SAPBEXHLevel2 2 4 2 2" xfId="2014"/>
    <cellStyle name="SAPBEXHLevel2 2 4 2 2 2" xfId="11702"/>
    <cellStyle name="SAPBEXHLevel2 2 4 2 2 2 2" xfId="22097"/>
    <cellStyle name="SAPBEXHLevel2 2 4 2 2 2 3" xfId="32430"/>
    <cellStyle name="SAPBEXHLevel2 2 4 2 2 3" xfId="6510"/>
    <cellStyle name="SAPBEXHLevel2 2 4 2 2 4" xfId="16905"/>
    <cellStyle name="SAPBEXHLevel2 2 4 2 2 5" xfId="27238"/>
    <cellStyle name="SAPBEXHLevel2 2 4 2 3" xfId="2631"/>
    <cellStyle name="SAPBEXHLevel2 2 4 2 3 2" xfId="12319"/>
    <cellStyle name="SAPBEXHLevel2 2 4 2 3 2 2" xfId="22714"/>
    <cellStyle name="SAPBEXHLevel2 2 4 2 3 2 3" xfId="33047"/>
    <cellStyle name="SAPBEXHLevel2 2 4 2 3 3" xfId="7127"/>
    <cellStyle name="SAPBEXHLevel2 2 4 2 3 4" xfId="17522"/>
    <cellStyle name="SAPBEXHLevel2 2 4 2 3 5" xfId="27855"/>
    <cellStyle name="SAPBEXHLevel2 2 4 2 4" xfId="3418"/>
    <cellStyle name="SAPBEXHLevel2 2 4 2 4 2" xfId="13106"/>
    <cellStyle name="SAPBEXHLevel2 2 4 2 4 2 2" xfId="23501"/>
    <cellStyle name="SAPBEXHLevel2 2 4 2 4 2 3" xfId="33834"/>
    <cellStyle name="SAPBEXHLevel2 2 4 2 4 3" xfId="7914"/>
    <cellStyle name="SAPBEXHLevel2 2 4 2 4 4" xfId="18309"/>
    <cellStyle name="SAPBEXHLevel2 2 4 2 4 5" xfId="28642"/>
    <cellStyle name="SAPBEXHLevel2 2 4 2 5" xfId="4106"/>
    <cellStyle name="SAPBEXHLevel2 2 4 2 5 2" xfId="13794"/>
    <cellStyle name="SAPBEXHLevel2 2 4 2 5 2 2" xfId="24189"/>
    <cellStyle name="SAPBEXHLevel2 2 4 2 5 2 3" xfId="34522"/>
    <cellStyle name="SAPBEXHLevel2 2 4 2 5 3" xfId="8602"/>
    <cellStyle name="SAPBEXHLevel2 2 4 2 5 4" xfId="18997"/>
    <cellStyle name="SAPBEXHLevel2 2 4 2 5 5" xfId="29330"/>
    <cellStyle name="SAPBEXHLevel2 2 4 2 6" xfId="4750"/>
    <cellStyle name="SAPBEXHLevel2 2 4 2 6 2" xfId="14438"/>
    <cellStyle name="SAPBEXHLevel2 2 4 2 6 2 2" xfId="24833"/>
    <cellStyle name="SAPBEXHLevel2 2 4 2 6 2 3" xfId="35166"/>
    <cellStyle name="SAPBEXHLevel2 2 4 2 6 3" xfId="9246"/>
    <cellStyle name="SAPBEXHLevel2 2 4 2 6 4" xfId="19641"/>
    <cellStyle name="SAPBEXHLevel2 2 4 2 6 5" xfId="29974"/>
    <cellStyle name="SAPBEXHLevel2 2 4 2 7" xfId="5469"/>
    <cellStyle name="SAPBEXHLevel2 2 4 2 7 2" xfId="15157"/>
    <cellStyle name="SAPBEXHLevel2 2 4 2 7 2 2" xfId="25552"/>
    <cellStyle name="SAPBEXHLevel2 2 4 2 7 2 3" xfId="35885"/>
    <cellStyle name="SAPBEXHLevel2 2 4 2 7 3" xfId="9965"/>
    <cellStyle name="SAPBEXHLevel2 2 4 2 7 4" xfId="20360"/>
    <cellStyle name="SAPBEXHLevel2 2 4 2 7 5" xfId="30693"/>
    <cellStyle name="SAPBEXHLevel2 2 4 2 8" xfId="10795"/>
    <cellStyle name="SAPBEXHLevel2 2 4 2 8 2" xfId="21190"/>
    <cellStyle name="SAPBEXHLevel2 2 4 2 8 3" xfId="31523"/>
    <cellStyle name="SAPBEXHLevel2 2 4 2 9" xfId="15999"/>
    <cellStyle name="SAPBEXHLevel2 2 4 3" xfId="1688"/>
    <cellStyle name="SAPBEXHLevel2 2 4 3 2" xfId="11376"/>
    <cellStyle name="SAPBEXHLevel2 2 4 3 2 2" xfId="21771"/>
    <cellStyle name="SAPBEXHLevel2 2 4 3 2 3" xfId="32104"/>
    <cellStyle name="SAPBEXHLevel2 2 4 3 3" xfId="6184"/>
    <cellStyle name="SAPBEXHLevel2 2 4 3 4" xfId="16579"/>
    <cellStyle name="SAPBEXHLevel2 2 4 3 5" xfId="26912"/>
    <cellStyle name="SAPBEXHLevel2 2 4 4" xfId="2218"/>
    <cellStyle name="SAPBEXHLevel2 2 4 4 2" xfId="11906"/>
    <cellStyle name="SAPBEXHLevel2 2 4 4 2 2" xfId="22301"/>
    <cellStyle name="SAPBEXHLevel2 2 4 4 2 3" xfId="32634"/>
    <cellStyle name="SAPBEXHLevel2 2 4 4 3" xfId="6714"/>
    <cellStyle name="SAPBEXHLevel2 2 4 4 4" xfId="17109"/>
    <cellStyle name="SAPBEXHLevel2 2 4 4 5" xfId="27442"/>
    <cellStyle name="SAPBEXHLevel2 2 4 5" xfId="3001"/>
    <cellStyle name="SAPBEXHLevel2 2 4 5 2" xfId="12689"/>
    <cellStyle name="SAPBEXHLevel2 2 4 5 2 2" xfId="23084"/>
    <cellStyle name="SAPBEXHLevel2 2 4 5 2 3" xfId="33417"/>
    <cellStyle name="SAPBEXHLevel2 2 4 5 3" xfId="7497"/>
    <cellStyle name="SAPBEXHLevel2 2 4 5 4" xfId="17892"/>
    <cellStyle name="SAPBEXHLevel2 2 4 5 5" xfId="28225"/>
    <cellStyle name="SAPBEXHLevel2 2 4 6" xfId="3733"/>
    <cellStyle name="SAPBEXHLevel2 2 4 6 2" xfId="13421"/>
    <cellStyle name="SAPBEXHLevel2 2 4 6 2 2" xfId="23816"/>
    <cellStyle name="SAPBEXHLevel2 2 4 6 2 3" xfId="34149"/>
    <cellStyle name="SAPBEXHLevel2 2 4 6 3" xfId="8229"/>
    <cellStyle name="SAPBEXHLevel2 2 4 6 4" xfId="18624"/>
    <cellStyle name="SAPBEXHLevel2 2 4 6 5" xfId="28957"/>
    <cellStyle name="SAPBEXHLevel2 2 4 7" xfId="4344"/>
    <cellStyle name="SAPBEXHLevel2 2 4 7 2" xfId="14032"/>
    <cellStyle name="SAPBEXHLevel2 2 4 7 2 2" xfId="24427"/>
    <cellStyle name="SAPBEXHLevel2 2 4 7 2 3" xfId="34760"/>
    <cellStyle name="SAPBEXHLevel2 2 4 7 3" xfId="8840"/>
    <cellStyle name="SAPBEXHLevel2 2 4 7 4" xfId="19235"/>
    <cellStyle name="SAPBEXHLevel2 2 4 7 5" xfId="29568"/>
    <cellStyle name="SAPBEXHLevel2 2 4 8" xfId="5060"/>
    <cellStyle name="SAPBEXHLevel2 2 4 8 2" xfId="14748"/>
    <cellStyle name="SAPBEXHLevel2 2 4 8 2 2" xfId="25143"/>
    <cellStyle name="SAPBEXHLevel2 2 4 8 2 3" xfId="35476"/>
    <cellStyle name="SAPBEXHLevel2 2 4 8 3" xfId="9556"/>
    <cellStyle name="SAPBEXHLevel2 2 4 8 4" xfId="19951"/>
    <cellStyle name="SAPBEXHLevel2 2 4 8 5" xfId="30284"/>
    <cellStyle name="SAPBEXHLevel2 2 4 9" xfId="10378"/>
    <cellStyle name="SAPBEXHLevel2 2 4 9 2" xfId="20773"/>
    <cellStyle name="SAPBEXHLevel2 2 4 9 3" xfId="31106"/>
    <cellStyle name="SAPBEXHLevel2 2 5" xfId="678"/>
    <cellStyle name="SAPBEXHLevel2 2 5 10" xfId="15573"/>
    <cellStyle name="SAPBEXHLevel2 2 5 11" xfId="25920"/>
    <cellStyle name="SAPBEXHLevel2 2 5 2" xfId="1095"/>
    <cellStyle name="SAPBEXHLevel2 2 5 2 10" xfId="26321"/>
    <cellStyle name="SAPBEXHLevel2 2 5 2 2" xfId="2002"/>
    <cellStyle name="SAPBEXHLevel2 2 5 2 2 2" xfId="11690"/>
    <cellStyle name="SAPBEXHLevel2 2 5 2 2 2 2" xfId="22085"/>
    <cellStyle name="SAPBEXHLevel2 2 5 2 2 2 3" xfId="32418"/>
    <cellStyle name="SAPBEXHLevel2 2 5 2 2 3" xfId="6498"/>
    <cellStyle name="SAPBEXHLevel2 2 5 2 2 4" xfId="16893"/>
    <cellStyle name="SAPBEXHLevel2 2 5 2 2 5" xfId="27226"/>
    <cellStyle name="SAPBEXHLevel2 2 5 2 3" xfId="2619"/>
    <cellStyle name="SAPBEXHLevel2 2 5 2 3 2" xfId="12307"/>
    <cellStyle name="SAPBEXHLevel2 2 5 2 3 2 2" xfId="22702"/>
    <cellStyle name="SAPBEXHLevel2 2 5 2 3 2 3" xfId="33035"/>
    <cellStyle name="SAPBEXHLevel2 2 5 2 3 3" xfId="7115"/>
    <cellStyle name="SAPBEXHLevel2 2 5 2 3 4" xfId="17510"/>
    <cellStyle name="SAPBEXHLevel2 2 5 2 3 5" xfId="27843"/>
    <cellStyle name="SAPBEXHLevel2 2 5 2 4" xfId="3406"/>
    <cellStyle name="SAPBEXHLevel2 2 5 2 4 2" xfId="13094"/>
    <cellStyle name="SAPBEXHLevel2 2 5 2 4 2 2" xfId="23489"/>
    <cellStyle name="SAPBEXHLevel2 2 5 2 4 2 3" xfId="33822"/>
    <cellStyle name="SAPBEXHLevel2 2 5 2 4 3" xfId="7902"/>
    <cellStyle name="SAPBEXHLevel2 2 5 2 4 4" xfId="18297"/>
    <cellStyle name="SAPBEXHLevel2 2 5 2 4 5" xfId="28630"/>
    <cellStyle name="SAPBEXHLevel2 2 5 2 5" xfId="4094"/>
    <cellStyle name="SAPBEXHLevel2 2 5 2 5 2" xfId="13782"/>
    <cellStyle name="SAPBEXHLevel2 2 5 2 5 2 2" xfId="24177"/>
    <cellStyle name="SAPBEXHLevel2 2 5 2 5 2 3" xfId="34510"/>
    <cellStyle name="SAPBEXHLevel2 2 5 2 5 3" xfId="8590"/>
    <cellStyle name="SAPBEXHLevel2 2 5 2 5 4" xfId="18985"/>
    <cellStyle name="SAPBEXHLevel2 2 5 2 5 5" xfId="29318"/>
    <cellStyle name="SAPBEXHLevel2 2 5 2 6" xfId="4738"/>
    <cellStyle name="SAPBEXHLevel2 2 5 2 6 2" xfId="14426"/>
    <cellStyle name="SAPBEXHLevel2 2 5 2 6 2 2" xfId="24821"/>
    <cellStyle name="SAPBEXHLevel2 2 5 2 6 2 3" xfId="35154"/>
    <cellStyle name="SAPBEXHLevel2 2 5 2 6 3" xfId="9234"/>
    <cellStyle name="SAPBEXHLevel2 2 5 2 6 4" xfId="19629"/>
    <cellStyle name="SAPBEXHLevel2 2 5 2 6 5" xfId="29962"/>
    <cellStyle name="SAPBEXHLevel2 2 5 2 7" xfId="5457"/>
    <cellStyle name="SAPBEXHLevel2 2 5 2 7 2" xfId="15145"/>
    <cellStyle name="SAPBEXHLevel2 2 5 2 7 2 2" xfId="25540"/>
    <cellStyle name="SAPBEXHLevel2 2 5 2 7 2 3" xfId="35873"/>
    <cellStyle name="SAPBEXHLevel2 2 5 2 7 3" xfId="9953"/>
    <cellStyle name="SAPBEXHLevel2 2 5 2 7 4" xfId="20348"/>
    <cellStyle name="SAPBEXHLevel2 2 5 2 7 5" xfId="30681"/>
    <cellStyle name="SAPBEXHLevel2 2 5 2 8" xfId="10783"/>
    <cellStyle name="SAPBEXHLevel2 2 5 2 8 2" xfId="21178"/>
    <cellStyle name="SAPBEXHLevel2 2 5 2 8 3" xfId="31511"/>
    <cellStyle name="SAPBEXHLevel2 2 5 2 9" xfId="15987"/>
    <cellStyle name="SAPBEXHLevel2 2 5 3" xfId="1676"/>
    <cellStyle name="SAPBEXHLevel2 2 5 3 2" xfId="11364"/>
    <cellStyle name="SAPBEXHLevel2 2 5 3 2 2" xfId="21759"/>
    <cellStyle name="SAPBEXHLevel2 2 5 3 2 3" xfId="32092"/>
    <cellStyle name="SAPBEXHLevel2 2 5 3 3" xfId="6172"/>
    <cellStyle name="SAPBEXHLevel2 2 5 3 4" xfId="16567"/>
    <cellStyle name="SAPBEXHLevel2 2 5 3 5" xfId="26900"/>
    <cellStyle name="SAPBEXHLevel2 2 5 4" xfId="1323"/>
    <cellStyle name="SAPBEXHLevel2 2 5 4 2" xfId="11011"/>
    <cellStyle name="SAPBEXHLevel2 2 5 4 2 2" xfId="21406"/>
    <cellStyle name="SAPBEXHLevel2 2 5 4 2 3" xfId="31739"/>
    <cellStyle name="SAPBEXHLevel2 2 5 4 3" xfId="5819"/>
    <cellStyle name="SAPBEXHLevel2 2 5 4 4" xfId="16214"/>
    <cellStyle name="SAPBEXHLevel2 2 5 4 5" xfId="26547"/>
    <cellStyle name="SAPBEXHLevel2 2 5 5" xfId="2989"/>
    <cellStyle name="SAPBEXHLevel2 2 5 5 2" xfId="12677"/>
    <cellStyle name="SAPBEXHLevel2 2 5 5 2 2" xfId="23072"/>
    <cellStyle name="SAPBEXHLevel2 2 5 5 2 3" xfId="33405"/>
    <cellStyle name="SAPBEXHLevel2 2 5 5 3" xfId="7485"/>
    <cellStyle name="SAPBEXHLevel2 2 5 5 4" xfId="17880"/>
    <cellStyle name="SAPBEXHLevel2 2 5 5 5" xfId="28213"/>
    <cellStyle name="SAPBEXHLevel2 2 5 6" xfId="3721"/>
    <cellStyle name="SAPBEXHLevel2 2 5 6 2" xfId="13409"/>
    <cellStyle name="SAPBEXHLevel2 2 5 6 2 2" xfId="23804"/>
    <cellStyle name="SAPBEXHLevel2 2 5 6 2 3" xfId="34137"/>
    <cellStyle name="SAPBEXHLevel2 2 5 6 3" xfId="8217"/>
    <cellStyle name="SAPBEXHLevel2 2 5 6 4" xfId="18612"/>
    <cellStyle name="SAPBEXHLevel2 2 5 6 5" xfId="28945"/>
    <cellStyle name="SAPBEXHLevel2 2 5 7" xfId="4332"/>
    <cellStyle name="SAPBEXHLevel2 2 5 7 2" xfId="14020"/>
    <cellStyle name="SAPBEXHLevel2 2 5 7 2 2" xfId="24415"/>
    <cellStyle name="SAPBEXHLevel2 2 5 7 2 3" xfId="34748"/>
    <cellStyle name="SAPBEXHLevel2 2 5 7 3" xfId="8828"/>
    <cellStyle name="SAPBEXHLevel2 2 5 7 4" xfId="19223"/>
    <cellStyle name="SAPBEXHLevel2 2 5 7 5" xfId="29556"/>
    <cellStyle name="SAPBEXHLevel2 2 5 8" xfId="5048"/>
    <cellStyle name="SAPBEXHLevel2 2 5 8 2" xfId="14736"/>
    <cellStyle name="SAPBEXHLevel2 2 5 8 2 2" xfId="25131"/>
    <cellStyle name="SAPBEXHLevel2 2 5 8 2 3" xfId="35464"/>
    <cellStyle name="SAPBEXHLevel2 2 5 8 3" xfId="9544"/>
    <cellStyle name="SAPBEXHLevel2 2 5 8 4" xfId="19939"/>
    <cellStyle name="SAPBEXHLevel2 2 5 8 5" xfId="30272"/>
    <cellStyle name="SAPBEXHLevel2 2 5 9" xfId="10366"/>
    <cellStyle name="SAPBEXHLevel2 2 5 9 2" xfId="20761"/>
    <cellStyle name="SAPBEXHLevel2 2 5 9 3" xfId="31094"/>
    <cellStyle name="SAPBEXHLevel2 2 6" xfId="1037"/>
    <cellStyle name="SAPBEXHLevel2 2 6 2" xfId="2563"/>
    <cellStyle name="SAPBEXHLevel2 2 6 2 2" xfId="12251"/>
    <cellStyle name="SAPBEXHLevel2 2 6 2 2 2" xfId="22646"/>
    <cellStyle name="SAPBEXHLevel2 2 6 2 2 3" xfId="32979"/>
    <cellStyle name="SAPBEXHLevel2 2 6 2 3" xfId="7059"/>
    <cellStyle name="SAPBEXHLevel2 2 6 2 4" xfId="17454"/>
    <cellStyle name="SAPBEXHLevel2 2 6 2 5" xfId="27787"/>
    <cellStyle name="SAPBEXHLevel2 2 6 3" xfId="3348"/>
    <cellStyle name="SAPBEXHLevel2 2 6 3 2" xfId="13036"/>
    <cellStyle name="SAPBEXHLevel2 2 6 3 2 2" xfId="23431"/>
    <cellStyle name="SAPBEXHLevel2 2 6 3 2 3" xfId="33764"/>
    <cellStyle name="SAPBEXHLevel2 2 6 3 3" xfId="7844"/>
    <cellStyle name="SAPBEXHLevel2 2 6 3 4" xfId="18239"/>
    <cellStyle name="SAPBEXHLevel2 2 6 3 5" xfId="28572"/>
    <cellStyle name="SAPBEXHLevel2 2 6 4" xfId="4689"/>
    <cellStyle name="SAPBEXHLevel2 2 6 4 2" xfId="14377"/>
    <cellStyle name="SAPBEXHLevel2 2 6 4 2 2" xfId="24772"/>
    <cellStyle name="SAPBEXHLevel2 2 6 4 2 3" xfId="35105"/>
    <cellStyle name="SAPBEXHLevel2 2 6 4 3" xfId="9185"/>
    <cellStyle name="SAPBEXHLevel2 2 6 4 4" xfId="19580"/>
    <cellStyle name="SAPBEXHLevel2 2 6 4 5" xfId="29913"/>
    <cellStyle name="SAPBEXHLevel2 2 6 5" xfId="5407"/>
    <cellStyle name="SAPBEXHLevel2 2 6 5 2" xfId="15095"/>
    <cellStyle name="SAPBEXHLevel2 2 6 5 2 2" xfId="25490"/>
    <cellStyle name="SAPBEXHLevel2 2 6 5 2 3" xfId="35823"/>
    <cellStyle name="SAPBEXHLevel2 2 6 5 3" xfId="9903"/>
    <cellStyle name="SAPBEXHLevel2 2 6 5 4" xfId="20298"/>
    <cellStyle name="SAPBEXHLevel2 2 6 5 5" xfId="30631"/>
    <cellStyle name="SAPBEXHLevel2 2 6 6" xfId="10725"/>
    <cellStyle name="SAPBEXHLevel2 2 6 6 2" xfId="21120"/>
    <cellStyle name="SAPBEXHLevel2 2 6 6 3" xfId="31453"/>
    <cellStyle name="SAPBEXHLevel2 2 6 7" xfId="5775"/>
    <cellStyle name="SAPBEXHLevel2 2 6 8" xfId="15930"/>
    <cellStyle name="SAPBEXHLevel2 2 6 9" xfId="26269"/>
    <cellStyle name="SAPBEXHLevel2 2 7" xfId="1495"/>
    <cellStyle name="SAPBEXHLevel2 2 7 2" xfId="11183"/>
    <cellStyle name="SAPBEXHLevel2 2 7 2 2" xfId="21578"/>
    <cellStyle name="SAPBEXHLevel2 2 7 2 3" xfId="31911"/>
    <cellStyle name="SAPBEXHLevel2 2 7 3" xfId="5991"/>
    <cellStyle name="SAPBEXHLevel2 2 7 4" xfId="16386"/>
    <cellStyle name="SAPBEXHLevel2 2 7 5" xfId="26719"/>
    <cellStyle name="SAPBEXHLevel2 2 8" xfId="4057"/>
    <cellStyle name="SAPBEXHLevel2 2 8 2" xfId="13745"/>
    <cellStyle name="SAPBEXHLevel2 2 8 2 2" xfId="24140"/>
    <cellStyle name="SAPBEXHLevel2 2 8 2 3" xfId="34473"/>
    <cellStyle name="SAPBEXHLevel2 2 8 3" xfId="8553"/>
    <cellStyle name="SAPBEXHLevel2 2 8 4" xfId="18948"/>
    <cellStyle name="SAPBEXHLevel2 2 8 5" xfId="29281"/>
    <cellStyle name="SAPBEXHLevel2 2 9" xfId="10195"/>
    <cellStyle name="SAPBEXHLevel2 2 9 2" xfId="20590"/>
    <cellStyle name="SAPBEXHLevel2 2 9 3" xfId="30923"/>
    <cellStyle name="SAPBEXHLevel2 3" xfId="550"/>
    <cellStyle name="SAPBEXHLevel2 3 10" xfId="25798"/>
    <cellStyle name="SAPBEXHLevel2 3 2" xfId="632"/>
    <cellStyle name="SAPBEXHLevel2 3 2 10" xfId="10320"/>
    <cellStyle name="SAPBEXHLevel2 3 2 10 2" xfId="20715"/>
    <cellStyle name="SAPBEXHLevel2 3 2 10 3" xfId="31048"/>
    <cellStyle name="SAPBEXHLevel2 3 2 11" xfId="15529"/>
    <cellStyle name="SAPBEXHLevel2 3 2 12" xfId="25880"/>
    <cellStyle name="SAPBEXHLevel2 3 2 2" xfId="878"/>
    <cellStyle name="SAPBEXHLevel2 3 2 2 10" xfId="15771"/>
    <cellStyle name="SAPBEXHLevel2 3 2 2 11" xfId="26114"/>
    <cellStyle name="SAPBEXHLevel2 3 2 2 2" xfId="1290"/>
    <cellStyle name="SAPBEXHLevel2 3 2 2 2 10" xfId="26514"/>
    <cellStyle name="SAPBEXHLevel2 3 2 2 2 2" xfId="2194"/>
    <cellStyle name="SAPBEXHLevel2 3 2 2 2 2 2" xfId="11882"/>
    <cellStyle name="SAPBEXHLevel2 3 2 2 2 2 2 2" xfId="22277"/>
    <cellStyle name="SAPBEXHLevel2 3 2 2 2 2 2 3" xfId="32610"/>
    <cellStyle name="SAPBEXHLevel2 3 2 2 2 2 3" xfId="6690"/>
    <cellStyle name="SAPBEXHLevel2 3 2 2 2 2 4" xfId="17085"/>
    <cellStyle name="SAPBEXHLevel2 3 2 2 2 2 5" xfId="27418"/>
    <cellStyle name="SAPBEXHLevel2 3 2 2 2 3" xfId="2813"/>
    <cellStyle name="SAPBEXHLevel2 3 2 2 2 3 2" xfId="12501"/>
    <cellStyle name="SAPBEXHLevel2 3 2 2 2 3 2 2" xfId="22896"/>
    <cellStyle name="SAPBEXHLevel2 3 2 2 2 3 2 3" xfId="33229"/>
    <cellStyle name="SAPBEXHLevel2 3 2 2 2 3 3" xfId="7309"/>
    <cellStyle name="SAPBEXHLevel2 3 2 2 2 3 4" xfId="17704"/>
    <cellStyle name="SAPBEXHLevel2 3 2 2 2 3 5" xfId="28037"/>
    <cellStyle name="SAPBEXHLevel2 3 2 2 2 4" xfId="3601"/>
    <cellStyle name="SAPBEXHLevel2 3 2 2 2 4 2" xfId="13289"/>
    <cellStyle name="SAPBEXHLevel2 3 2 2 2 4 2 2" xfId="23684"/>
    <cellStyle name="SAPBEXHLevel2 3 2 2 2 4 2 3" xfId="34017"/>
    <cellStyle name="SAPBEXHLevel2 3 2 2 2 4 3" xfId="8097"/>
    <cellStyle name="SAPBEXHLevel2 3 2 2 2 4 4" xfId="18492"/>
    <cellStyle name="SAPBEXHLevel2 3 2 2 2 4 5" xfId="28825"/>
    <cellStyle name="SAPBEXHLevel2 3 2 2 2 5" xfId="4288"/>
    <cellStyle name="SAPBEXHLevel2 3 2 2 2 5 2" xfId="13976"/>
    <cellStyle name="SAPBEXHLevel2 3 2 2 2 5 2 2" xfId="24371"/>
    <cellStyle name="SAPBEXHLevel2 3 2 2 2 5 2 3" xfId="34704"/>
    <cellStyle name="SAPBEXHLevel2 3 2 2 2 5 3" xfId="8784"/>
    <cellStyle name="SAPBEXHLevel2 3 2 2 2 5 4" xfId="19179"/>
    <cellStyle name="SAPBEXHLevel2 3 2 2 2 5 5" xfId="29512"/>
    <cellStyle name="SAPBEXHLevel2 3 2 2 2 6" xfId="4932"/>
    <cellStyle name="SAPBEXHLevel2 3 2 2 2 6 2" xfId="14620"/>
    <cellStyle name="SAPBEXHLevel2 3 2 2 2 6 2 2" xfId="25015"/>
    <cellStyle name="SAPBEXHLevel2 3 2 2 2 6 2 3" xfId="35348"/>
    <cellStyle name="SAPBEXHLevel2 3 2 2 2 6 3" xfId="9428"/>
    <cellStyle name="SAPBEXHLevel2 3 2 2 2 6 4" xfId="19823"/>
    <cellStyle name="SAPBEXHLevel2 3 2 2 2 6 5" xfId="30156"/>
    <cellStyle name="SAPBEXHLevel2 3 2 2 2 7" xfId="5652"/>
    <cellStyle name="SAPBEXHLevel2 3 2 2 2 7 2" xfId="15340"/>
    <cellStyle name="SAPBEXHLevel2 3 2 2 2 7 2 2" xfId="25735"/>
    <cellStyle name="SAPBEXHLevel2 3 2 2 2 7 2 3" xfId="36068"/>
    <cellStyle name="SAPBEXHLevel2 3 2 2 2 7 3" xfId="10148"/>
    <cellStyle name="SAPBEXHLevel2 3 2 2 2 7 4" xfId="20543"/>
    <cellStyle name="SAPBEXHLevel2 3 2 2 2 7 5" xfId="30876"/>
    <cellStyle name="SAPBEXHLevel2 3 2 2 2 8" xfId="10978"/>
    <cellStyle name="SAPBEXHLevel2 3 2 2 2 8 2" xfId="21373"/>
    <cellStyle name="SAPBEXHLevel2 3 2 2 2 8 3" xfId="31706"/>
    <cellStyle name="SAPBEXHLevel2 3 2 2 2 9" xfId="16181"/>
    <cellStyle name="SAPBEXHLevel2 3 2 2 3" xfId="1868"/>
    <cellStyle name="SAPBEXHLevel2 3 2 2 3 2" xfId="11556"/>
    <cellStyle name="SAPBEXHLevel2 3 2 2 3 2 2" xfId="21951"/>
    <cellStyle name="SAPBEXHLevel2 3 2 2 3 2 3" xfId="32284"/>
    <cellStyle name="SAPBEXHLevel2 3 2 2 3 3" xfId="6364"/>
    <cellStyle name="SAPBEXHLevel2 3 2 2 3 4" xfId="16759"/>
    <cellStyle name="SAPBEXHLevel2 3 2 2 3 5" xfId="27092"/>
    <cellStyle name="SAPBEXHLevel2 3 2 2 4" xfId="2404"/>
    <cellStyle name="SAPBEXHLevel2 3 2 2 4 2" xfId="12092"/>
    <cellStyle name="SAPBEXHLevel2 3 2 2 4 2 2" xfId="22487"/>
    <cellStyle name="SAPBEXHLevel2 3 2 2 4 2 3" xfId="32820"/>
    <cellStyle name="SAPBEXHLevel2 3 2 2 4 3" xfId="6900"/>
    <cellStyle name="SAPBEXHLevel2 3 2 2 4 4" xfId="17295"/>
    <cellStyle name="SAPBEXHLevel2 3 2 2 4 5" xfId="27628"/>
    <cellStyle name="SAPBEXHLevel2 3 2 2 5" xfId="3189"/>
    <cellStyle name="SAPBEXHLevel2 3 2 2 5 2" xfId="12877"/>
    <cellStyle name="SAPBEXHLevel2 3 2 2 5 2 2" xfId="23272"/>
    <cellStyle name="SAPBEXHLevel2 3 2 2 5 2 3" xfId="33605"/>
    <cellStyle name="SAPBEXHLevel2 3 2 2 5 3" xfId="7685"/>
    <cellStyle name="SAPBEXHLevel2 3 2 2 5 4" xfId="18080"/>
    <cellStyle name="SAPBEXHLevel2 3 2 2 5 5" xfId="28413"/>
    <cellStyle name="SAPBEXHLevel2 3 2 2 6" xfId="3919"/>
    <cellStyle name="SAPBEXHLevel2 3 2 2 6 2" xfId="13607"/>
    <cellStyle name="SAPBEXHLevel2 3 2 2 6 2 2" xfId="24002"/>
    <cellStyle name="SAPBEXHLevel2 3 2 2 6 2 3" xfId="34335"/>
    <cellStyle name="SAPBEXHLevel2 3 2 2 6 3" xfId="8415"/>
    <cellStyle name="SAPBEXHLevel2 3 2 2 6 4" xfId="18810"/>
    <cellStyle name="SAPBEXHLevel2 3 2 2 6 5" xfId="29143"/>
    <cellStyle name="SAPBEXHLevel2 3 2 2 7" xfId="4530"/>
    <cellStyle name="SAPBEXHLevel2 3 2 2 7 2" xfId="14218"/>
    <cellStyle name="SAPBEXHLevel2 3 2 2 7 2 2" xfId="24613"/>
    <cellStyle name="SAPBEXHLevel2 3 2 2 7 2 3" xfId="34946"/>
    <cellStyle name="SAPBEXHLevel2 3 2 2 7 3" xfId="9026"/>
    <cellStyle name="SAPBEXHLevel2 3 2 2 7 4" xfId="19421"/>
    <cellStyle name="SAPBEXHLevel2 3 2 2 7 5" xfId="29754"/>
    <cellStyle name="SAPBEXHLevel2 3 2 2 8" xfId="5248"/>
    <cellStyle name="SAPBEXHLevel2 3 2 2 8 2" xfId="14936"/>
    <cellStyle name="SAPBEXHLevel2 3 2 2 8 2 2" xfId="25331"/>
    <cellStyle name="SAPBEXHLevel2 3 2 2 8 2 3" xfId="35664"/>
    <cellStyle name="SAPBEXHLevel2 3 2 2 8 3" xfId="9744"/>
    <cellStyle name="SAPBEXHLevel2 3 2 2 8 4" xfId="20139"/>
    <cellStyle name="SAPBEXHLevel2 3 2 2 8 5" xfId="30472"/>
    <cellStyle name="SAPBEXHLevel2 3 2 2 9" xfId="10566"/>
    <cellStyle name="SAPBEXHLevel2 3 2 2 9 2" xfId="20961"/>
    <cellStyle name="SAPBEXHLevel2 3 2 2 9 3" xfId="31294"/>
    <cellStyle name="SAPBEXHLevel2 3 2 3" xfId="966"/>
    <cellStyle name="SAPBEXHLevel2 3 2 3 10" xfId="26198"/>
    <cellStyle name="SAPBEXHLevel2 3 2 3 2" xfId="1952"/>
    <cellStyle name="SAPBEXHLevel2 3 2 3 2 2" xfId="11640"/>
    <cellStyle name="SAPBEXHLevel2 3 2 3 2 2 2" xfId="22035"/>
    <cellStyle name="SAPBEXHLevel2 3 2 3 2 2 3" xfId="32368"/>
    <cellStyle name="SAPBEXHLevel2 3 2 3 2 3" xfId="6448"/>
    <cellStyle name="SAPBEXHLevel2 3 2 3 2 4" xfId="16843"/>
    <cellStyle name="SAPBEXHLevel2 3 2 3 2 5" xfId="27176"/>
    <cellStyle name="SAPBEXHLevel2 3 2 3 3" xfId="2492"/>
    <cellStyle name="SAPBEXHLevel2 3 2 3 3 2" xfId="12180"/>
    <cellStyle name="SAPBEXHLevel2 3 2 3 3 2 2" xfId="22575"/>
    <cellStyle name="SAPBEXHLevel2 3 2 3 3 2 3" xfId="32908"/>
    <cellStyle name="SAPBEXHLevel2 3 2 3 3 3" xfId="6988"/>
    <cellStyle name="SAPBEXHLevel2 3 2 3 3 4" xfId="17383"/>
    <cellStyle name="SAPBEXHLevel2 3 2 3 3 5" xfId="27716"/>
    <cellStyle name="SAPBEXHLevel2 3 2 3 4" xfId="3277"/>
    <cellStyle name="SAPBEXHLevel2 3 2 3 4 2" xfId="12965"/>
    <cellStyle name="SAPBEXHLevel2 3 2 3 4 2 2" xfId="23360"/>
    <cellStyle name="SAPBEXHLevel2 3 2 3 4 2 3" xfId="33693"/>
    <cellStyle name="SAPBEXHLevel2 3 2 3 4 3" xfId="7773"/>
    <cellStyle name="SAPBEXHLevel2 3 2 3 4 4" xfId="18168"/>
    <cellStyle name="SAPBEXHLevel2 3 2 3 4 5" xfId="28501"/>
    <cellStyle name="SAPBEXHLevel2 3 2 3 5" xfId="4007"/>
    <cellStyle name="SAPBEXHLevel2 3 2 3 5 2" xfId="13695"/>
    <cellStyle name="SAPBEXHLevel2 3 2 3 5 2 2" xfId="24090"/>
    <cellStyle name="SAPBEXHLevel2 3 2 3 5 2 3" xfId="34423"/>
    <cellStyle name="SAPBEXHLevel2 3 2 3 5 3" xfId="8503"/>
    <cellStyle name="SAPBEXHLevel2 3 2 3 5 4" xfId="18898"/>
    <cellStyle name="SAPBEXHLevel2 3 2 3 5 5" xfId="29231"/>
    <cellStyle name="SAPBEXHLevel2 3 2 3 6" xfId="4618"/>
    <cellStyle name="SAPBEXHLevel2 3 2 3 6 2" xfId="14306"/>
    <cellStyle name="SAPBEXHLevel2 3 2 3 6 2 2" xfId="24701"/>
    <cellStyle name="SAPBEXHLevel2 3 2 3 6 2 3" xfId="35034"/>
    <cellStyle name="SAPBEXHLevel2 3 2 3 6 3" xfId="9114"/>
    <cellStyle name="SAPBEXHLevel2 3 2 3 6 4" xfId="19509"/>
    <cellStyle name="SAPBEXHLevel2 3 2 3 6 5" xfId="29842"/>
    <cellStyle name="SAPBEXHLevel2 3 2 3 7" xfId="5336"/>
    <cellStyle name="SAPBEXHLevel2 3 2 3 7 2" xfId="15024"/>
    <cellStyle name="SAPBEXHLevel2 3 2 3 7 2 2" xfId="25419"/>
    <cellStyle name="SAPBEXHLevel2 3 2 3 7 2 3" xfId="35752"/>
    <cellStyle name="SAPBEXHLevel2 3 2 3 7 3" xfId="9832"/>
    <cellStyle name="SAPBEXHLevel2 3 2 3 7 4" xfId="20227"/>
    <cellStyle name="SAPBEXHLevel2 3 2 3 7 5" xfId="30560"/>
    <cellStyle name="SAPBEXHLevel2 3 2 3 8" xfId="10654"/>
    <cellStyle name="SAPBEXHLevel2 3 2 3 8 2" xfId="21049"/>
    <cellStyle name="SAPBEXHLevel2 3 2 3 8 3" xfId="31382"/>
    <cellStyle name="SAPBEXHLevel2 3 2 3 9" xfId="15859"/>
    <cellStyle name="SAPBEXHLevel2 3 2 4" xfId="1640"/>
    <cellStyle name="SAPBEXHLevel2 3 2 4 2" xfId="11328"/>
    <cellStyle name="SAPBEXHLevel2 3 2 4 2 2" xfId="21723"/>
    <cellStyle name="SAPBEXHLevel2 3 2 4 2 3" xfId="32056"/>
    <cellStyle name="SAPBEXHLevel2 3 2 4 3" xfId="6136"/>
    <cellStyle name="SAPBEXHLevel2 3 2 4 4" xfId="16531"/>
    <cellStyle name="SAPBEXHLevel2 3 2 4 5" xfId="26864"/>
    <cellStyle name="SAPBEXHLevel2 3 2 5" xfId="1367"/>
    <cellStyle name="SAPBEXHLevel2 3 2 5 2" xfId="11055"/>
    <cellStyle name="SAPBEXHLevel2 3 2 5 2 2" xfId="21450"/>
    <cellStyle name="SAPBEXHLevel2 3 2 5 2 3" xfId="31783"/>
    <cellStyle name="SAPBEXHLevel2 3 2 5 3" xfId="5863"/>
    <cellStyle name="SAPBEXHLevel2 3 2 5 4" xfId="16258"/>
    <cellStyle name="SAPBEXHLevel2 3 2 5 5" xfId="26591"/>
    <cellStyle name="SAPBEXHLevel2 3 2 6" xfId="2943"/>
    <cellStyle name="SAPBEXHLevel2 3 2 6 2" xfId="12631"/>
    <cellStyle name="SAPBEXHLevel2 3 2 6 2 2" xfId="23026"/>
    <cellStyle name="SAPBEXHLevel2 3 2 6 2 3" xfId="33359"/>
    <cellStyle name="SAPBEXHLevel2 3 2 6 3" xfId="7439"/>
    <cellStyle name="SAPBEXHLevel2 3 2 6 4" xfId="17834"/>
    <cellStyle name="SAPBEXHLevel2 3 2 6 5" xfId="28167"/>
    <cellStyle name="SAPBEXHLevel2 3 2 7" xfId="3677"/>
    <cellStyle name="SAPBEXHLevel2 3 2 7 2" xfId="13365"/>
    <cellStyle name="SAPBEXHLevel2 3 2 7 2 2" xfId="23760"/>
    <cellStyle name="SAPBEXHLevel2 3 2 7 2 3" xfId="34093"/>
    <cellStyle name="SAPBEXHLevel2 3 2 7 3" xfId="8173"/>
    <cellStyle name="SAPBEXHLevel2 3 2 7 4" xfId="18568"/>
    <cellStyle name="SAPBEXHLevel2 3 2 7 5" xfId="28901"/>
    <cellStyle name="SAPBEXHLevel2 3 2 8" xfId="3372"/>
    <cellStyle name="SAPBEXHLevel2 3 2 8 2" xfId="13060"/>
    <cellStyle name="SAPBEXHLevel2 3 2 8 2 2" xfId="23455"/>
    <cellStyle name="SAPBEXHLevel2 3 2 8 2 3" xfId="33788"/>
    <cellStyle name="SAPBEXHLevel2 3 2 8 3" xfId="7868"/>
    <cellStyle name="SAPBEXHLevel2 3 2 8 4" xfId="18263"/>
    <cellStyle name="SAPBEXHLevel2 3 2 8 5" xfId="28596"/>
    <cellStyle name="SAPBEXHLevel2 3 2 9" xfId="5002"/>
    <cellStyle name="SAPBEXHLevel2 3 2 9 2" xfId="14690"/>
    <cellStyle name="SAPBEXHLevel2 3 2 9 2 2" xfId="25085"/>
    <cellStyle name="SAPBEXHLevel2 3 2 9 2 3" xfId="35418"/>
    <cellStyle name="SAPBEXHLevel2 3 2 9 3" xfId="9498"/>
    <cellStyle name="SAPBEXHLevel2 3 2 9 4" xfId="19893"/>
    <cellStyle name="SAPBEXHLevel2 3 2 9 5" xfId="30226"/>
    <cellStyle name="SAPBEXHLevel2 3 3" xfId="737"/>
    <cellStyle name="SAPBEXHLevel2 3 3 10" xfId="15631"/>
    <cellStyle name="SAPBEXHLevel2 3 3 11" xfId="25979"/>
    <cellStyle name="SAPBEXHLevel2 3 3 2" xfId="1154"/>
    <cellStyle name="SAPBEXHLevel2 3 3 2 10" xfId="26380"/>
    <cellStyle name="SAPBEXHLevel2 3 3 2 2" xfId="2060"/>
    <cellStyle name="SAPBEXHLevel2 3 3 2 2 2" xfId="11748"/>
    <cellStyle name="SAPBEXHLevel2 3 3 2 2 2 2" xfId="22143"/>
    <cellStyle name="SAPBEXHLevel2 3 3 2 2 2 3" xfId="32476"/>
    <cellStyle name="SAPBEXHLevel2 3 3 2 2 3" xfId="6556"/>
    <cellStyle name="SAPBEXHLevel2 3 3 2 2 4" xfId="16951"/>
    <cellStyle name="SAPBEXHLevel2 3 3 2 2 5" xfId="27284"/>
    <cellStyle name="SAPBEXHLevel2 3 3 2 3" xfId="2677"/>
    <cellStyle name="SAPBEXHLevel2 3 3 2 3 2" xfId="12365"/>
    <cellStyle name="SAPBEXHLevel2 3 3 2 3 2 2" xfId="22760"/>
    <cellStyle name="SAPBEXHLevel2 3 3 2 3 2 3" xfId="33093"/>
    <cellStyle name="SAPBEXHLevel2 3 3 2 3 3" xfId="7173"/>
    <cellStyle name="SAPBEXHLevel2 3 3 2 3 4" xfId="17568"/>
    <cellStyle name="SAPBEXHLevel2 3 3 2 3 5" xfId="27901"/>
    <cellStyle name="SAPBEXHLevel2 3 3 2 4" xfId="3465"/>
    <cellStyle name="SAPBEXHLevel2 3 3 2 4 2" xfId="13153"/>
    <cellStyle name="SAPBEXHLevel2 3 3 2 4 2 2" xfId="23548"/>
    <cellStyle name="SAPBEXHLevel2 3 3 2 4 2 3" xfId="33881"/>
    <cellStyle name="SAPBEXHLevel2 3 3 2 4 3" xfId="7961"/>
    <cellStyle name="SAPBEXHLevel2 3 3 2 4 4" xfId="18356"/>
    <cellStyle name="SAPBEXHLevel2 3 3 2 4 5" xfId="28689"/>
    <cellStyle name="SAPBEXHLevel2 3 3 2 5" xfId="4152"/>
    <cellStyle name="SAPBEXHLevel2 3 3 2 5 2" xfId="13840"/>
    <cellStyle name="SAPBEXHLevel2 3 3 2 5 2 2" xfId="24235"/>
    <cellStyle name="SAPBEXHLevel2 3 3 2 5 2 3" xfId="34568"/>
    <cellStyle name="SAPBEXHLevel2 3 3 2 5 3" xfId="8648"/>
    <cellStyle name="SAPBEXHLevel2 3 3 2 5 4" xfId="19043"/>
    <cellStyle name="SAPBEXHLevel2 3 3 2 5 5" xfId="29376"/>
    <cellStyle name="SAPBEXHLevel2 3 3 2 6" xfId="4796"/>
    <cellStyle name="SAPBEXHLevel2 3 3 2 6 2" xfId="14484"/>
    <cellStyle name="SAPBEXHLevel2 3 3 2 6 2 2" xfId="24879"/>
    <cellStyle name="SAPBEXHLevel2 3 3 2 6 2 3" xfId="35212"/>
    <cellStyle name="SAPBEXHLevel2 3 3 2 6 3" xfId="9292"/>
    <cellStyle name="SAPBEXHLevel2 3 3 2 6 4" xfId="19687"/>
    <cellStyle name="SAPBEXHLevel2 3 3 2 6 5" xfId="30020"/>
    <cellStyle name="SAPBEXHLevel2 3 3 2 7" xfId="5516"/>
    <cellStyle name="SAPBEXHLevel2 3 3 2 7 2" xfId="15204"/>
    <cellStyle name="SAPBEXHLevel2 3 3 2 7 2 2" xfId="25599"/>
    <cellStyle name="SAPBEXHLevel2 3 3 2 7 2 3" xfId="35932"/>
    <cellStyle name="SAPBEXHLevel2 3 3 2 7 3" xfId="10012"/>
    <cellStyle name="SAPBEXHLevel2 3 3 2 7 4" xfId="20407"/>
    <cellStyle name="SAPBEXHLevel2 3 3 2 7 5" xfId="30740"/>
    <cellStyle name="SAPBEXHLevel2 3 3 2 8" xfId="10842"/>
    <cellStyle name="SAPBEXHLevel2 3 3 2 8 2" xfId="21237"/>
    <cellStyle name="SAPBEXHLevel2 3 3 2 8 3" xfId="31570"/>
    <cellStyle name="SAPBEXHLevel2 3 3 2 9" xfId="16045"/>
    <cellStyle name="SAPBEXHLevel2 3 3 3" xfId="1734"/>
    <cellStyle name="SAPBEXHLevel2 3 3 3 2" xfId="11422"/>
    <cellStyle name="SAPBEXHLevel2 3 3 3 2 2" xfId="21817"/>
    <cellStyle name="SAPBEXHLevel2 3 3 3 2 3" xfId="32150"/>
    <cellStyle name="SAPBEXHLevel2 3 3 3 3" xfId="6230"/>
    <cellStyle name="SAPBEXHLevel2 3 3 3 4" xfId="16625"/>
    <cellStyle name="SAPBEXHLevel2 3 3 3 5" xfId="26958"/>
    <cellStyle name="SAPBEXHLevel2 3 3 4" xfId="2264"/>
    <cellStyle name="SAPBEXHLevel2 3 3 4 2" xfId="11952"/>
    <cellStyle name="SAPBEXHLevel2 3 3 4 2 2" xfId="22347"/>
    <cellStyle name="SAPBEXHLevel2 3 3 4 2 3" xfId="32680"/>
    <cellStyle name="SAPBEXHLevel2 3 3 4 3" xfId="6760"/>
    <cellStyle name="SAPBEXHLevel2 3 3 4 4" xfId="17155"/>
    <cellStyle name="SAPBEXHLevel2 3 3 4 5" xfId="27488"/>
    <cellStyle name="SAPBEXHLevel2 3 3 5" xfId="3048"/>
    <cellStyle name="SAPBEXHLevel2 3 3 5 2" xfId="12736"/>
    <cellStyle name="SAPBEXHLevel2 3 3 5 2 2" xfId="23131"/>
    <cellStyle name="SAPBEXHLevel2 3 3 5 2 3" xfId="33464"/>
    <cellStyle name="SAPBEXHLevel2 3 3 5 3" xfId="7544"/>
    <cellStyle name="SAPBEXHLevel2 3 3 5 4" xfId="17939"/>
    <cellStyle name="SAPBEXHLevel2 3 3 5 5" xfId="28272"/>
    <cellStyle name="SAPBEXHLevel2 3 3 6" xfId="3779"/>
    <cellStyle name="SAPBEXHLevel2 3 3 6 2" xfId="13467"/>
    <cellStyle name="SAPBEXHLevel2 3 3 6 2 2" xfId="23862"/>
    <cellStyle name="SAPBEXHLevel2 3 3 6 2 3" xfId="34195"/>
    <cellStyle name="SAPBEXHLevel2 3 3 6 3" xfId="8275"/>
    <cellStyle name="SAPBEXHLevel2 3 3 6 4" xfId="18670"/>
    <cellStyle name="SAPBEXHLevel2 3 3 6 5" xfId="29003"/>
    <cellStyle name="SAPBEXHLevel2 3 3 7" xfId="4390"/>
    <cellStyle name="SAPBEXHLevel2 3 3 7 2" xfId="14078"/>
    <cellStyle name="SAPBEXHLevel2 3 3 7 2 2" xfId="24473"/>
    <cellStyle name="SAPBEXHLevel2 3 3 7 2 3" xfId="34806"/>
    <cellStyle name="SAPBEXHLevel2 3 3 7 3" xfId="8886"/>
    <cellStyle name="SAPBEXHLevel2 3 3 7 4" xfId="19281"/>
    <cellStyle name="SAPBEXHLevel2 3 3 7 5" xfId="29614"/>
    <cellStyle name="SAPBEXHLevel2 3 3 8" xfId="5107"/>
    <cellStyle name="SAPBEXHLevel2 3 3 8 2" xfId="14795"/>
    <cellStyle name="SAPBEXHLevel2 3 3 8 2 2" xfId="25190"/>
    <cellStyle name="SAPBEXHLevel2 3 3 8 2 3" xfId="35523"/>
    <cellStyle name="SAPBEXHLevel2 3 3 8 3" xfId="9603"/>
    <cellStyle name="SAPBEXHLevel2 3 3 8 4" xfId="19998"/>
    <cellStyle name="SAPBEXHLevel2 3 3 8 5" xfId="30331"/>
    <cellStyle name="SAPBEXHLevel2 3 3 9" xfId="10425"/>
    <cellStyle name="SAPBEXHLevel2 3 3 9 2" xfId="20820"/>
    <cellStyle name="SAPBEXHLevel2 3 3 9 3" xfId="31153"/>
    <cellStyle name="SAPBEXHLevel2 3 4" xfId="783"/>
    <cellStyle name="SAPBEXHLevel2 3 4 10" xfId="15677"/>
    <cellStyle name="SAPBEXHLevel2 3 4 11" xfId="26023"/>
    <cellStyle name="SAPBEXHLevel2 3 4 2" xfId="1198"/>
    <cellStyle name="SAPBEXHLevel2 3 4 2 10" xfId="26424"/>
    <cellStyle name="SAPBEXHLevel2 3 4 2 2" xfId="2104"/>
    <cellStyle name="SAPBEXHLevel2 3 4 2 2 2" xfId="11792"/>
    <cellStyle name="SAPBEXHLevel2 3 4 2 2 2 2" xfId="22187"/>
    <cellStyle name="SAPBEXHLevel2 3 4 2 2 2 3" xfId="32520"/>
    <cellStyle name="SAPBEXHLevel2 3 4 2 2 3" xfId="6600"/>
    <cellStyle name="SAPBEXHLevel2 3 4 2 2 4" xfId="16995"/>
    <cellStyle name="SAPBEXHLevel2 3 4 2 2 5" xfId="27328"/>
    <cellStyle name="SAPBEXHLevel2 3 4 2 3" xfId="2721"/>
    <cellStyle name="SAPBEXHLevel2 3 4 2 3 2" xfId="12409"/>
    <cellStyle name="SAPBEXHLevel2 3 4 2 3 2 2" xfId="22804"/>
    <cellStyle name="SAPBEXHLevel2 3 4 2 3 2 3" xfId="33137"/>
    <cellStyle name="SAPBEXHLevel2 3 4 2 3 3" xfId="7217"/>
    <cellStyle name="SAPBEXHLevel2 3 4 2 3 4" xfId="17612"/>
    <cellStyle name="SAPBEXHLevel2 3 4 2 3 5" xfId="27945"/>
    <cellStyle name="SAPBEXHLevel2 3 4 2 4" xfId="3509"/>
    <cellStyle name="SAPBEXHLevel2 3 4 2 4 2" xfId="13197"/>
    <cellStyle name="SAPBEXHLevel2 3 4 2 4 2 2" xfId="23592"/>
    <cellStyle name="SAPBEXHLevel2 3 4 2 4 2 3" xfId="33925"/>
    <cellStyle name="SAPBEXHLevel2 3 4 2 4 3" xfId="8005"/>
    <cellStyle name="SAPBEXHLevel2 3 4 2 4 4" xfId="18400"/>
    <cellStyle name="SAPBEXHLevel2 3 4 2 4 5" xfId="28733"/>
    <cellStyle name="SAPBEXHLevel2 3 4 2 5" xfId="4196"/>
    <cellStyle name="SAPBEXHLevel2 3 4 2 5 2" xfId="13884"/>
    <cellStyle name="SAPBEXHLevel2 3 4 2 5 2 2" xfId="24279"/>
    <cellStyle name="SAPBEXHLevel2 3 4 2 5 2 3" xfId="34612"/>
    <cellStyle name="SAPBEXHLevel2 3 4 2 5 3" xfId="8692"/>
    <cellStyle name="SAPBEXHLevel2 3 4 2 5 4" xfId="19087"/>
    <cellStyle name="SAPBEXHLevel2 3 4 2 5 5" xfId="29420"/>
    <cellStyle name="SAPBEXHLevel2 3 4 2 6" xfId="4840"/>
    <cellStyle name="SAPBEXHLevel2 3 4 2 6 2" xfId="14528"/>
    <cellStyle name="SAPBEXHLevel2 3 4 2 6 2 2" xfId="24923"/>
    <cellStyle name="SAPBEXHLevel2 3 4 2 6 2 3" xfId="35256"/>
    <cellStyle name="SAPBEXHLevel2 3 4 2 6 3" xfId="9336"/>
    <cellStyle name="SAPBEXHLevel2 3 4 2 6 4" xfId="19731"/>
    <cellStyle name="SAPBEXHLevel2 3 4 2 6 5" xfId="30064"/>
    <cellStyle name="SAPBEXHLevel2 3 4 2 7" xfId="5560"/>
    <cellStyle name="SAPBEXHLevel2 3 4 2 7 2" xfId="15248"/>
    <cellStyle name="SAPBEXHLevel2 3 4 2 7 2 2" xfId="25643"/>
    <cellStyle name="SAPBEXHLevel2 3 4 2 7 2 3" xfId="35976"/>
    <cellStyle name="SAPBEXHLevel2 3 4 2 7 3" xfId="10056"/>
    <cellStyle name="SAPBEXHLevel2 3 4 2 7 4" xfId="20451"/>
    <cellStyle name="SAPBEXHLevel2 3 4 2 7 5" xfId="30784"/>
    <cellStyle name="SAPBEXHLevel2 3 4 2 8" xfId="10886"/>
    <cellStyle name="SAPBEXHLevel2 3 4 2 8 2" xfId="21281"/>
    <cellStyle name="SAPBEXHLevel2 3 4 2 8 3" xfId="31614"/>
    <cellStyle name="SAPBEXHLevel2 3 4 2 9" xfId="16089"/>
    <cellStyle name="SAPBEXHLevel2 3 4 3" xfId="1778"/>
    <cellStyle name="SAPBEXHLevel2 3 4 3 2" xfId="11466"/>
    <cellStyle name="SAPBEXHLevel2 3 4 3 2 2" xfId="21861"/>
    <cellStyle name="SAPBEXHLevel2 3 4 3 2 3" xfId="32194"/>
    <cellStyle name="SAPBEXHLevel2 3 4 3 3" xfId="6274"/>
    <cellStyle name="SAPBEXHLevel2 3 4 3 4" xfId="16669"/>
    <cellStyle name="SAPBEXHLevel2 3 4 3 5" xfId="27002"/>
    <cellStyle name="SAPBEXHLevel2 3 4 4" xfId="2310"/>
    <cellStyle name="SAPBEXHLevel2 3 4 4 2" xfId="11998"/>
    <cellStyle name="SAPBEXHLevel2 3 4 4 2 2" xfId="22393"/>
    <cellStyle name="SAPBEXHLevel2 3 4 4 2 3" xfId="32726"/>
    <cellStyle name="SAPBEXHLevel2 3 4 4 3" xfId="6806"/>
    <cellStyle name="SAPBEXHLevel2 3 4 4 4" xfId="17201"/>
    <cellStyle name="SAPBEXHLevel2 3 4 4 5" xfId="27534"/>
    <cellStyle name="SAPBEXHLevel2 3 4 5" xfId="3094"/>
    <cellStyle name="SAPBEXHLevel2 3 4 5 2" xfId="12782"/>
    <cellStyle name="SAPBEXHLevel2 3 4 5 2 2" xfId="23177"/>
    <cellStyle name="SAPBEXHLevel2 3 4 5 2 3" xfId="33510"/>
    <cellStyle name="SAPBEXHLevel2 3 4 5 3" xfId="7590"/>
    <cellStyle name="SAPBEXHLevel2 3 4 5 4" xfId="17985"/>
    <cellStyle name="SAPBEXHLevel2 3 4 5 5" xfId="28318"/>
    <cellStyle name="SAPBEXHLevel2 3 4 6" xfId="3825"/>
    <cellStyle name="SAPBEXHLevel2 3 4 6 2" xfId="13513"/>
    <cellStyle name="SAPBEXHLevel2 3 4 6 2 2" xfId="23908"/>
    <cellStyle name="SAPBEXHLevel2 3 4 6 2 3" xfId="34241"/>
    <cellStyle name="SAPBEXHLevel2 3 4 6 3" xfId="8321"/>
    <cellStyle name="SAPBEXHLevel2 3 4 6 4" xfId="18716"/>
    <cellStyle name="SAPBEXHLevel2 3 4 6 5" xfId="29049"/>
    <cellStyle name="SAPBEXHLevel2 3 4 7" xfId="4436"/>
    <cellStyle name="SAPBEXHLevel2 3 4 7 2" xfId="14124"/>
    <cellStyle name="SAPBEXHLevel2 3 4 7 2 2" xfId="24519"/>
    <cellStyle name="SAPBEXHLevel2 3 4 7 2 3" xfId="34852"/>
    <cellStyle name="SAPBEXHLevel2 3 4 7 3" xfId="8932"/>
    <cellStyle name="SAPBEXHLevel2 3 4 7 4" xfId="19327"/>
    <cellStyle name="SAPBEXHLevel2 3 4 7 5" xfId="29660"/>
    <cellStyle name="SAPBEXHLevel2 3 4 8" xfId="5153"/>
    <cellStyle name="SAPBEXHLevel2 3 4 8 2" xfId="14841"/>
    <cellStyle name="SAPBEXHLevel2 3 4 8 2 2" xfId="25236"/>
    <cellStyle name="SAPBEXHLevel2 3 4 8 2 3" xfId="35569"/>
    <cellStyle name="SAPBEXHLevel2 3 4 8 3" xfId="9649"/>
    <cellStyle name="SAPBEXHLevel2 3 4 8 4" xfId="20044"/>
    <cellStyle name="SAPBEXHLevel2 3 4 8 5" xfId="30377"/>
    <cellStyle name="SAPBEXHLevel2 3 4 9" xfId="10471"/>
    <cellStyle name="SAPBEXHLevel2 3 4 9 2" xfId="20866"/>
    <cellStyle name="SAPBEXHLevel2 3 4 9 3" xfId="31199"/>
    <cellStyle name="SAPBEXHLevel2 3 5" xfId="999"/>
    <cellStyle name="SAPBEXHLevel2 3 5 2" xfId="2525"/>
    <cellStyle name="SAPBEXHLevel2 3 5 2 2" xfId="12213"/>
    <cellStyle name="SAPBEXHLevel2 3 5 2 2 2" xfId="22608"/>
    <cellStyle name="SAPBEXHLevel2 3 5 2 2 3" xfId="32941"/>
    <cellStyle name="SAPBEXHLevel2 3 5 2 3" xfId="7021"/>
    <cellStyle name="SAPBEXHLevel2 3 5 2 4" xfId="17416"/>
    <cellStyle name="SAPBEXHLevel2 3 5 2 5" xfId="27749"/>
    <cellStyle name="SAPBEXHLevel2 3 5 3" xfId="3310"/>
    <cellStyle name="SAPBEXHLevel2 3 5 3 2" xfId="12998"/>
    <cellStyle name="SAPBEXHLevel2 3 5 3 2 2" xfId="23393"/>
    <cellStyle name="SAPBEXHLevel2 3 5 3 2 3" xfId="33726"/>
    <cellStyle name="SAPBEXHLevel2 3 5 3 3" xfId="7806"/>
    <cellStyle name="SAPBEXHLevel2 3 5 3 4" xfId="18201"/>
    <cellStyle name="SAPBEXHLevel2 3 5 3 5" xfId="28534"/>
    <cellStyle name="SAPBEXHLevel2 3 5 4" xfId="4651"/>
    <cellStyle name="SAPBEXHLevel2 3 5 4 2" xfId="14339"/>
    <cellStyle name="SAPBEXHLevel2 3 5 4 2 2" xfId="24734"/>
    <cellStyle name="SAPBEXHLevel2 3 5 4 2 3" xfId="35067"/>
    <cellStyle name="SAPBEXHLevel2 3 5 4 3" xfId="9147"/>
    <cellStyle name="SAPBEXHLevel2 3 5 4 4" xfId="19542"/>
    <cellStyle name="SAPBEXHLevel2 3 5 4 5" xfId="29875"/>
    <cellStyle name="SAPBEXHLevel2 3 5 5" xfId="5369"/>
    <cellStyle name="SAPBEXHLevel2 3 5 5 2" xfId="15057"/>
    <cellStyle name="SAPBEXHLevel2 3 5 5 2 2" xfId="25452"/>
    <cellStyle name="SAPBEXHLevel2 3 5 5 2 3" xfId="35785"/>
    <cellStyle name="SAPBEXHLevel2 3 5 5 3" xfId="9865"/>
    <cellStyle name="SAPBEXHLevel2 3 5 5 4" xfId="20260"/>
    <cellStyle name="SAPBEXHLevel2 3 5 5 5" xfId="30593"/>
    <cellStyle name="SAPBEXHLevel2 3 5 6" xfId="10687"/>
    <cellStyle name="SAPBEXHLevel2 3 5 6 2" xfId="21082"/>
    <cellStyle name="SAPBEXHLevel2 3 5 6 3" xfId="31415"/>
    <cellStyle name="SAPBEXHLevel2 3 5 7" xfId="5737"/>
    <cellStyle name="SAPBEXHLevel2 3 5 8" xfId="15892"/>
    <cellStyle name="SAPBEXHLevel2 3 5 9" xfId="26231"/>
    <cellStyle name="SAPBEXHLevel2 3 6" xfId="1449"/>
    <cellStyle name="SAPBEXHLevel2 3 6 2" xfId="11137"/>
    <cellStyle name="SAPBEXHLevel2 3 6 2 2" xfId="21532"/>
    <cellStyle name="SAPBEXHLevel2 3 6 2 3" xfId="31865"/>
    <cellStyle name="SAPBEXHLevel2 3 6 3" xfId="5945"/>
    <cellStyle name="SAPBEXHLevel2 3 6 4" xfId="16340"/>
    <cellStyle name="SAPBEXHLevel2 3 6 5" xfId="26673"/>
    <cellStyle name="SAPBEXHLevel2 3 7" xfId="1488"/>
    <cellStyle name="SAPBEXHLevel2 3 7 2" xfId="11176"/>
    <cellStyle name="SAPBEXHLevel2 3 7 2 2" xfId="21571"/>
    <cellStyle name="SAPBEXHLevel2 3 7 2 3" xfId="31904"/>
    <cellStyle name="SAPBEXHLevel2 3 7 3" xfId="5984"/>
    <cellStyle name="SAPBEXHLevel2 3 7 4" xfId="16379"/>
    <cellStyle name="SAPBEXHLevel2 3 7 5" xfId="26712"/>
    <cellStyle name="SAPBEXHLevel2 3 8" xfId="10238"/>
    <cellStyle name="SAPBEXHLevel2 3 8 2" xfId="20633"/>
    <cellStyle name="SAPBEXHLevel2 3 8 3" xfId="30966"/>
    <cellStyle name="SAPBEXHLevel2 3 9" xfId="15451"/>
    <cellStyle name="SAPBEXHLevel2 4" xfId="593"/>
    <cellStyle name="SAPBEXHLevel2 4 10" xfId="10281"/>
    <cellStyle name="SAPBEXHLevel2 4 10 2" xfId="20676"/>
    <cellStyle name="SAPBEXHLevel2 4 10 3" xfId="31009"/>
    <cellStyle name="SAPBEXHLevel2 4 11" xfId="15490"/>
    <cellStyle name="SAPBEXHLevel2 4 12" xfId="25841"/>
    <cellStyle name="SAPBEXHLevel2 4 2" xfId="839"/>
    <cellStyle name="SAPBEXHLevel2 4 2 10" xfId="15732"/>
    <cellStyle name="SAPBEXHLevel2 4 2 11" xfId="26075"/>
    <cellStyle name="SAPBEXHLevel2 4 2 2" xfId="1251"/>
    <cellStyle name="SAPBEXHLevel2 4 2 2 10" xfId="26475"/>
    <cellStyle name="SAPBEXHLevel2 4 2 2 2" xfId="2155"/>
    <cellStyle name="SAPBEXHLevel2 4 2 2 2 2" xfId="11843"/>
    <cellStyle name="SAPBEXHLevel2 4 2 2 2 2 2" xfId="22238"/>
    <cellStyle name="SAPBEXHLevel2 4 2 2 2 2 3" xfId="32571"/>
    <cellStyle name="SAPBEXHLevel2 4 2 2 2 3" xfId="6651"/>
    <cellStyle name="SAPBEXHLevel2 4 2 2 2 4" xfId="17046"/>
    <cellStyle name="SAPBEXHLevel2 4 2 2 2 5" xfId="27379"/>
    <cellStyle name="SAPBEXHLevel2 4 2 2 3" xfId="2774"/>
    <cellStyle name="SAPBEXHLevel2 4 2 2 3 2" xfId="12462"/>
    <cellStyle name="SAPBEXHLevel2 4 2 2 3 2 2" xfId="22857"/>
    <cellStyle name="SAPBEXHLevel2 4 2 2 3 2 3" xfId="33190"/>
    <cellStyle name="SAPBEXHLevel2 4 2 2 3 3" xfId="7270"/>
    <cellStyle name="SAPBEXHLevel2 4 2 2 3 4" xfId="17665"/>
    <cellStyle name="SAPBEXHLevel2 4 2 2 3 5" xfId="27998"/>
    <cellStyle name="SAPBEXHLevel2 4 2 2 4" xfId="3562"/>
    <cellStyle name="SAPBEXHLevel2 4 2 2 4 2" xfId="13250"/>
    <cellStyle name="SAPBEXHLevel2 4 2 2 4 2 2" xfId="23645"/>
    <cellStyle name="SAPBEXHLevel2 4 2 2 4 2 3" xfId="33978"/>
    <cellStyle name="SAPBEXHLevel2 4 2 2 4 3" xfId="8058"/>
    <cellStyle name="SAPBEXHLevel2 4 2 2 4 4" xfId="18453"/>
    <cellStyle name="SAPBEXHLevel2 4 2 2 4 5" xfId="28786"/>
    <cellStyle name="SAPBEXHLevel2 4 2 2 5" xfId="4249"/>
    <cellStyle name="SAPBEXHLevel2 4 2 2 5 2" xfId="13937"/>
    <cellStyle name="SAPBEXHLevel2 4 2 2 5 2 2" xfId="24332"/>
    <cellStyle name="SAPBEXHLevel2 4 2 2 5 2 3" xfId="34665"/>
    <cellStyle name="SAPBEXHLevel2 4 2 2 5 3" xfId="8745"/>
    <cellStyle name="SAPBEXHLevel2 4 2 2 5 4" xfId="19140"/>
    <cellStyle name="SAPBEXHLevel2 4 2 2 5 5" xfId="29473"/>
    <cellStyle name="SAPBEXHLevel2 4 2 2 6" xfId="4893"/>
    <cellStyle name="SAPBEXHLevel2 4 2 2 6 2" xfId="14581"/>
    <cellStyle name="SAPBEXHLevel2 4 2 2 6 2 2" xfId="24976"/>
    <cellStyle name="SAPBEXHLevel2 4 2 2 6 2 3" xfId="35309"/>
    <cellStyle name="SAPBEXHLevel2 4 2 2 6 3" xfId="9389"/>
    <cellStyle name="SAPBEXHLevel2 4 2 2 6 4" xfId="19784"/>
    <cellStyle name="SAPBEXHLevel2 4 2 2 6 5" xfId="30117"/>
    <cellStyle name="SAPBEXHLevel2 4 2 2 7" xfId="5613"/>
    <cellStyle name="SAPBEXHLevel2 4 2 2 7 2" xfId="15301"/>
    <cellStyle name="SAPBEXHLevel2 4 2 2 7 2 2" xfId="25696"/>
    <cellStyle name="SAPBEXHLevel2 4 2 2 7 2 3" xfId="36029"/>
    <cellStyle name="SAPBEXHLevel2 4 2 2 7 3" xfId="10109"/>
    <cellStyle name="SAPBEXHLevel2 4 2 2 7 4" xfId="20504"/>
    <cellStyle name="SAPBEXHLevel2 4 2 2 7 5" xfId="30837"/>
    <cellStyle name="SAPBEXHLevel2 4 2 2 8" xfId="10939"/>
    <cellStyle name="SAPBEXHLevel2 4 2 2 8 2" xfId="21334"/>
    <cellStyle name="SAPBEXHLevel2 4 2 2 8 3" xfId="31667"/>
    <cellStyle name="SAPBEXHLevel2 4 2 2 9" xfId="16142"/>
    <cellStyle name="SAPBEXHLevel2 4 2 3" xfId="1829"/>
    <cellStyle name="SAPBEXHLevel2 4 2 3 2" xfId="11517"/>
    <cellStyle name="SAPBEXHLevel2 4 2 3 2 2" xfId="21912"/>
    <cellStyle name="SAPBEXHLevel2 4 2 3 2 3" xfId="32245"/>
    <cellStyle name="SAPBEXHLevel2 4 2 3 3" xfId="6325"/>
    <cellStyle name="SAPBEXHLevel2 4 2 3 4" xfId="16720"/>
    <cellStyle name="SAPBEXHLevel2 4 2 3 5" xfId="27053"/>
    <cellStyle name="SAPBEXHLevel2 4 2 4" xfId="2365"/>
    <cellStyle name="SAPBEXHLevel2 4 2 4 2" xfId="12053"/>
    <cellStyle name="SAPBEXHLevel2 4 2 4 2 2" xfId="22448"/>
    <cellStyle name="SAPBEXHLevel2 4 2 4 2 3" xfId="32781"/>
    <cellStyle name="SAPBEXHLevel2 4 2 4 3" xfId="6861"/>
    <cellStyle name="SAPBEXHLevel2 4 2 4 4" xfId="17256"/>
    <cellStyle name="SAPBEXHLevel2 4 2 4 5" xfId="27589"/>
    <cellStyle name="SAPBEXHLevel2 4 2 5" xfId="3150"/>
    <cellStyle name="SAPBEXHLevel2 4 2 5 2" xfId="12838"/>
    <cellStyle name="SAPBEXHLevel2 4 2 5 2 2" xfId="23233"/>
    <cellStyle name="SAPBEXHLevel2 4 2 5 2 3" xfId="33566"/>
    <cellStyle name="SAPBEXHLevel2 4 2 5 3" xfId="7646"/>
    <cellStyle name="SAPBEXHLevel2 4 2 5 4" xfId="18041"/>
    <cellStyle name="SAPBEXHLevel2 4 2 5 5" xfId="28374"/>
    <cellStyle name="SAPBEXHLevel2 4 2 6" xfId="3880"/>
    <cellStyle name="SAPBEXHLevel2 4 2 6 2" xfId="13568"/>
    <cellStyle name="SAPBEXHLevel2 4 2 6 2 2" xfId="23963"/>
    <cellStyle name="SAPBEXHLevel2 4 2 6 2 3" xfId="34296"/>
    <cellStyle name="SAPBEXHLevel2 4 2 6 3" xfId="8376"/>
    <cellStyle name="SAPBEXHLevel2 4 2 6 4" xfId="18771"/>
    <cellStyle name="SAPBEXHLevel2 4 2 6 5" xfId="29104"/>
    <cellStyle name="SAPBEXHLevel2 4 2 7" xfId="4491"/>
    <cellStyle name="SAPBEXHLevel2 4 2 7 2" xfId="14179"/>
    <cellStyle name="SAPBEXHLevel2 4 2 7 2 2" xfId="24574"/>
    <cellStyle name="SAPBEXHLevel2 4 2 7 2 3" xfId="34907"/>
    <cellStyle name="SAPBEXHLevel2 4 2 7 3" xfId="8987"/>
    <cellStyle name="SAPBEXHLevel2 4 2 7 4" xfId="19382"/>
    <cellStyle name="SAPBEXHLevel2 4 2 7 5" xfId="29715"/>
    <cellStyle name="SAPBEXHLevel2 4 2 8" xfId="5209"/>
    <cellStyle name="SAPBEXHLevel2 4 2 8 2" xfId="14897"/>
    <cellStyle name="SAPBEXHLevel2 4 2 8 2 2" xfId="25292"/>
    <cellStyle name="SAPBEXHLevel2 4 2 8 2 3" xfId="35625"/>
    <cellStyle name="SAPBEXHLevel2 4 2 8 3" xfId="9705"/>
    <cellStyle name="SAPBEXHLevel2 4 2 8 4" xfId="20100"/>
    <cellStyle name="SAPBEXHLevel2 4 2 8 5" xfId="30433"/>
    <cellStyle name="SAPBEXHLevel2 4 2 9" xfId="10527"/>
    <cellStyle name="SAPBEXHLevel2 4 2 9 2" xfId="20922"/>
    <cellStyle name="SAPBEXHLevel2 4 2 9 3" xfId="31255"/>
    <cellStyle name="SAPBEXHLevel2 4 3" xfId="927"/>
    <cellStyle name="SAPBEXHLevel2 4 3 10" xfId="26159"/>
    <cellStyle name="SAPBEXHLevel2 4 3 2" xfId="1913"/>
    <cellStyle name="SAPBEXHLevel2 4 3 2 2" xfId="11601"/>
    <cellStyle name="SAPBEXHLevel2 4 3 2 2 2" xfId="21996"/>
    <cellStyle name="SAPBEXHLevel2 4 3 2 2 3" xfId="32329"/>
    <cellStyle name="SAPBEXHLevel2 4 3 2 3" xfId="6409"/>
    <cellStyle name="SAPBEXHLevel2 4 3 2 4" xfId="16804"/>
    <cellStyle name="SAPBEXHLevel2 4 3 2 5" xfId="27137"/>
    <cellStyle name="SAPBEXHLevel2 4 3 3" xfId="2453"/>
    <cellStyle name="SAPBEXHLevel2 4 3 3 2" xfId="12141"/>
    <cellStyle name="SAPBEXHLevel2 4 3 3 2 2" xfId="22536"/>
    <cellStyle name="SAPBEXHLevel2 4 3 3 2 3" xfId="32869"/>
    <cellStyle name="SAPBEXHLevel2 4 3 3 3" xfId="6949"/>
    <cellStyle name="SAPBEXHLevel2 4 3 3 4" xfId="17344"/>
    <cellStyle name="SAPBEXHLevel2 4 3 3 5" xfId="27677"/>
    <cellStyle name="SAPBEXHLevel2 4 3 4" xfId="3238"/>
    <cellStyle name="SAPBEXHLevel2 4 3 4 2" xfId="12926"/>
    <cellStyle name="SAPBEXHLevel2 4 3 4 2 2" xfId="23321"/>
    <cellStyle name="SAPBEXHLevel2 4 3 4 2 3" xfId="33654"/>
    <cellStyle name="SAPBEXHLevel2 4 3 4 3" xfId="7734"/>
    <cellStyle name="SAPBEXHLevel2 4 3 4 4" xfId="18129"/>
    <cellStyle name="SAPBEXHLevel2 4 3 4 5" xfId="28462"/>
    <cellStyle name="SAPBEXHLevel2 4 3 5" xfId="3968"/>
    <cellStyle name="SAPBEXHLevel2 4 3 5 2" xfId="13656"/>
    <cellStyle name="SAPBEXHLevel2 4 3 5 2 2" xfId="24051"/>
    <cellStyle name="SAPBEXHLevel2 4 3 5 2 3" xfId="34384"/>
    <cellStyle name="SAPBEXHLevel2 4 3 5 3" xfId="8464"/>
    <cellStyle name="SAPBEXHLevel2 4 3 5 4" xfId="18859"/>
    <cellStyle name="SAPBEXHLevel2 4 3 5 5" xfId="29192"/>
    <cellStyle name="SAPBEXHLevel2 4 3 6" xfId="4579"/>
    <cellStyle name="SAPBEXHLevel2 4 3 6 2" xfId="14267"/>
    <cellStyle name="SAPBEXHLevel2 4 3 6 2 2" xfId="24662"/>
    <cellStyle name="SAPBEXHLevel2 4 3 6 2 3" xfId="34995"/>
    <cellStyle name="SAPBEXHLevel2 4 3 6 3" xfId="9075"/>
    <cellStyle name="SAPBEXHLevel2 4 3 6 4" xfId="19470"/>
    <cellStyle name="SAPBEXHLevel2 4 3 6 5" xfId="29803"/>
    <cellStyle name="SAPBEXHLevel2 4 3 7" xfId="5297"/>
    <cellStyle name="SAPBEXHLevel2 4 3 7 2" xfId="14985"/>
    <cellStyle name="SAPBEXHLevel2 4 3 7 2 2" xfId="25380"/>
    <cellStyle name="SAPBEXHLevel2 4 3 7 2 3" xfId="35713"/>
    <cellStyle name="SAPBEXHLevel2 4 3 7 3" xfId="9793"/>
    <cellStyle name="SAPBEXHLevel2 4 3 7 4" xfId="20188"/>
    <cellStyle name="SAPBEXHLevel2 4 3 7 5" xfId="30521"/>
    <cellStyle name="SAPBEXHLevel2 4 3 8" xfId="10615"/>
    <cellStyle name="SAPBEXHLevel2 4 3 8 2" xfId="21010"/>
    <cellStyle name="SAPBEXHLevel2 4 3 8 3" xfId="31343"/>
    <cellStyle name="SAPBEXHLevel2 4 3 9" xfId="15820"/>
    <cellStyle name="SAPBEXHLevel2 4 4" xfId="1601"/>
    <cellStyle name="SAPBEXHLevel2 4 4 2" xfId="11289"/>
    <cellStyle name="SAPBEXHLevel2 4 4 2 2" xfId="21684"/>
    <cellStyle name="SAPBEXHLevel2 4 4 2 3" xfId="32017"/>
    <cellStyle name="SAPBEXHLevel2 4 4 3" xfId="6097"/>
    <cellStyle name="SAPBEXHLevel2 4 4 4" xfId="16492"/>
    <cellStyle name="SAPBEXHLevel2 4 4 5" xfId="26825"/>
    <cellStyle name="SAPBEXHLevel2 4 5" xfId="1406"/>
    <cellStyle name="SAPBEXHLevel2 4 5 2" xfId="11094"/>
    <cellStyle name="SAPBEXHLevel2 4 5 2 2" xfId="21489"/>
    <cellStyle name="SAPBEXHLevel2 4 5 2 3" xfId="31822"/>
    <cellStyle name="SAPBEXHLevel2 4 5 3" xfId="5902"/>
    <cellStyle name="SAPBEXHLevel2 4 5 4" xfId="16297"/>
    <cellStyle name="SAPBEXHLevel2 4 5 5" xfId="26630"/>
    <cellStyle name="SAPBEXHLevel2 4 6" xfId="2904"/>
    <cellStyle name="SAPBEXHLevel2 4 6 2" xfId="12592"/>
    <cellStyle name="SAPBEXHLevel2 4 6 2 2" xfId="22987"/>
    <cellStyle name="SAPBEXHLevel2 4 6 2 3" xfId="33320"/>
    <cellStyle name="SAPBEXHLevel2 4 6 3" xfId="7400"/>
    <cellStyle name="SAPBEXHLevel2 4 6 4" xfId="17795"/>
    <cellStyle name="SAPBEXHLevel2 4 6 5" xfId="28128"/>
    <cellStyle name="SAPBEXHLevel2 4 7" xfId="3638"/>
    <cellStyle name="SAPBEXHLevel2 4 7 2" xfId="13326"/>
    <cellStyle name="SAPBEXHLevel2 4 7 2 2" xfId="23721"/>
    <cellStyle name="SAPBEXHLevel2 4 7 2 3" xfId="34054"/>
    <cellStyle name="SAPBEXHLevel2 4 7 3" xfId="8134"/>
    <cellStyle name="SAPBEXHLevel2 4 7 4" xfId="18529"/>
    <cellStyle name="SAPBEXHLevel2 4 7 5" xfId="28862"/>
    <cellStyle name="SAPBEXHLevel2 4 8" xfId="1566"/>
    <cellStyle name="SAPBEXHLevel2 4 8 2" xfId="11254"/>
    <cellStyle name="SAPBEXHLevel2 4 8 2 2" xfId="21649"/>
    <cellStyle name="SAPBEXHLevel2 4 8 2 3" xfId="31982"/>
    <cellStyle name="SAPBEXHLevel2 4 8 3" xfId="6062"/>
    <cellStyle name="SAPBEXHLevel2 4 8 4" xfId="16457"/>
    <cellStyle name="SAPBEXHLevel2 4 8 5" xfId="26790"/>
    <cellStyle name="SAPBEXHLevel2 4 9" xfId="4963"/>
    <cellStyle name="SAPBEXHLevel2 4 9 2" xfId="14651"/>
    <cellStyle name="SAPBEXHLevel2 4 9 2 2" xfId="25046"/>
    <cellStyle name="SAPBEXHLevel2 4 9 2 3" xfId="35379"/>
    <cellStyle name="SAPBEXHLevel2 4 9 3" xfId="9459"/>
    <cellStyle name="SAPBEXHLevel2 4 9 4" xfId="19854"/>
    <cellStyle name="SAPBEXHLevel2 4 9 5" xfId="30187"/>
    <cellStyle name="SAPBEXHLevel2 5" xfId="689"/>
    <cellStyle name="SAPBEXHLevel2 5 10" xfId="15584"/>
    <cellStyle name="SAPBEXHLevel2 5 11" xfId="25931"/>
    <cellStyle name="SAPBEXHLevel2 5 2" xfId="1106"/>
    <cellStyle name="SAPBEXHLevel2 5 2 10" xfId="26332"/>
    <cellStyle name="SAPBEXHLevel2 5 2 2" xfId="2013"/>
    <cellStyle name="SAPBEXHLevel2 5 2 2 2" xfId="11701"/>
    <cellStyle name="SAPBEXHLevel2 5 2 2 2 2" xfId="22096"/>
    <cellStyle name="SAPBEXHLevel2 5 2 2 2 3" xfId="32429"/>
    <cellStyle name="SAPBEXHLevel2 5 2 2 3" xfId="6509"/>
    <cellStyle name="SAPBEXHLevel2 5 2 2 4" xfId="16904"/>
    <cellStyle name="SAPBEXHLevel2 5 2 2 5" xfId="27237"/>
    <cellStyle name="SAPBEXHLevel2 5 2 3" xfId="2630"/>
    <cellStyle name="SAPBEXHLevel2 5 2 3 2" xfId="12318"/>
    <cellStyle name="SAPBEXHLevel2 5 2 3 2 2" xfId="22713"/>
    <cellStyle name="SAPBEXHLevel2 5 2 3 2 3" xfId="33046"/>
    <cellStyle name="SAPBEXHLevel2 5 2 3 3" xfId="7126"/>
    <cellStyle name="SAPBEXHLevel2 5 2 3 4" xfId="17521"/>
    <cellStyle name="SAPBEXHLevel2 5 2 3 5" xfId="27854"/>
    <cellStyle name="SAPBEXHLevel2 5 2 4" xfId="3417"/>
    <cellStyle name="SAPBEXHLevel2 5 2 4 2" xfId="13105"/>
    <cellStyle name="SAPBEXHLevel2 5 2 4 2 2" xfId="23500"/>
    <cellStyle name="SAPBEXHLevel2 5 2 4 2 3" xfId="33833"/>
    <cellStyle name="SAPBEXHLevel2 5 2 4 3" xfId="7913"/>
    <cellStyle name="SAPBEXHLevel2 5 2 4 4" xfId="18308"/>
    <cellStyle name="SAPBEXHLevel2 5 2 4 5" xfId="28641"/>
    <cellStyle name="SAPBEXHLevel2 5 2 5" xfId="4105"/>
    <cellStyle name="SAPBEXHLevel2 5 2 5 2" xfId="13793"/>
    <cellStyle name="SAPBEXHLevel2 5 2 5 2 2" xfId="24188"/>
    <cellStyle name="SAPBEXHLevel2 5 2 5 2 3" xfId="34521"/>
    <cellStyle name="SAPBEXHLevel2 5 2 5 3" xfId="8601"/>
    <cellStyle name="SAPBEXHLevel2 5 2 5 4" xfId="18996"/>
    <cellStyle name="SAPBEXHLevel2 5 2 5 5" xfId="29329"/>
    <cellStyle name="SAPBEXHLevel2 5 2 6" xfId="4749"/>
    <cellStyle name="SAPBEXHLevel2 5 2 6 2" xfId="14437"/>
    <cellStyle name="SAPBEXHLevel2 5 2 6 2 2" xfId="24832"/>
    <cellStyle name="SAPBEXHLevel2 5 2 6 2 3" xfId="35165"/>
    <cellStyle name="SAPBEXHLevel2 5 2 6 3" xfId="9245"/>
    <cellStyle name="SAPBEXHLevel2 5 2 6 4" xfId="19640"/>
    <cellStyle name="SAPBEXHLevel2 5 2 6 5" xfId="29973"/>
    <cellStyle name="SAPBEXHLevel2 5 2 7" xfId="5468"/>
    <cellStyle name="SAPBEXHLevel2 5 2 7 2" xfId="15156"/>
    <cellStyle name="SAPBEXHLevel2 5 2 7 2 2" xfId="25551"/>
    <cellStyle name="SAPBEXHLevel2 5 2 7 2 3" xfId="35884"/>
    <cellStyle name="SAPBEXHLevel2 5 2 7 3" xfId="9964"/>
    <cellStyle name="SAPBEXHLevel2 5 2 7 4" xfId="20359"/>
    <cellStyle name="SAPBEXHLevel2 5 2 7 5" xfId="30692"/>
    <cellStyle name="SAPBEXHLevel2 5 2 8" xfId="10794"/>
    <cellStyle name="SAPBEXHLevel2 5 2 8 2" xfId="21189"/>
    <cellStyle name="SAPBEXHLevel2 5 2 8 3" xfId="31522"/>
    <cellStyle name="SAPBEXHLevel2 5 2 9" xfId="15998"/>
    <cellStyle name="SAPBEXHLevel2 5 3" xfId="1687"/>
    <cellStyle name="SAPBEXHLevel2 5 3 2" xfId="11375"/>
    <cellStyle name="SAPBEXHLevel2 5 3 2 2" xfId="21770"/>
    <cellStyle name="SAPBEXHLevel2 5 3 2 3" xfId="32103"/>
    <cellStyle name="SAPBEXHLevel2 5 3 3" xfId="6183"/>
    <cellStyle name="SAPBEXHLevel2 5 3 4" xfId="16578"/>
    <cellStyle name="SAPBEXHLevel2 5 3 5" xfId="26911"/>
    <cellStyle name="SAPBEXHLevel2 5 4" xfId="2217"/>
    <cellStyle name="SAPBEXHLevel2 5 4 2" xfId="11905"/>
    <cellStyle name="SAPBEXHLevel2 5 4 2 2" xfId="22300"/>
    <cellStyle name="SAPBEXHLevel2 5 4 2 3" xfId="32633"/>
    <cellStyle name="SAPBEXHLevel2 5 4 3" xfId="6713"/>
    <cellStyle name="SAPBEXHLevel2 5 4 4" xfId="17108"/>
    <cellStyle name="SAPBEXHLevel2 5 4 5" xfId="27441"/>
    <cellStyle name="SAPBEXHLevel2 5 5" xfId="3000"/>
    <cellStyle name="SAPBEXHLevel2 5 5 2" xfId="12688"/>
    <cellStyle name="SAPBEXHLevel2 5 5 2 2" xfId="23083"/>
    <cellStyle name="SAPBEXHLevel2 5 5 2 3" xfId="33416"/>
    <cellStyle name="SAPBEXHLevel2 5 5 3" xfId="7496"/>
    <cellStyle name="SAPBEXHLevel2 5 5 4" xfId="17891"/>
    <cellStyle name="SAPBEXHLevel2 5 5 5" xfId="28224"/>
    <cellStyle name="SAPBEXHLevel2 5 6" xfId="3732"/>
    <cellStyle name="SAPBEXHLevel2 5 6 2" xfId="13420"/>
    <cellStyle name="SAPBEXHLevel2 5 6 2 2" xfId="23815"/>
    <cellStyle name="SAPBEXHLevel2 5 6 2 3" xfId="34148"/>
    <cellStyle name="SAPBEXHLevel2 5 6 3" xfId="8228"/>
    <cellStyle name="SAPBEXHLevel2 5 6 4" xfId="18623"/>
    <cellStyle name="SAPBEXHLevel2 5 6 5" xfId="28956"/>
    <cellStyle name="SAPBEXHLevel2 5 7" xfId="4343"/>
    <cellStyle name="SAPBEXHLevel2 5 7 2" xfId="14031"/>
    <cellStyle name="SAPBEXHLevel2 5 7 2 2" xfId="24426"/>
    <cellStyle name="SAPBEXHLevel2 5 7 2 3" xfId="34759"/>
    <cellStyle name="SAPBEXHLevel2 5 7 3" xfId="8839"/>
    <cellStyle name="SAPBEXHLevel2 5 7 4" xfId="19234"/>
    <cellStyle name="SAPBEXHLevel2 5 7 5" xfId="29567"/>
    <cellStyle name="SAPBEXHLevel2 5 8" xfId="5059"/>
    <cellStyle name="SAPBEXHLevel2 5 8 2" xfId="14747"/>
    <cellStyle name="SAPBEXHLevel2 5 8 2 2" xfId="25142"/>
    <cellStyle name="SAPBEXHLevel2 5 8 2 3" xfId="35475"/>
    <cellStyle name="SAPBEXHLevel2 5 8 3" xfId="9555"/>
    <cellStyle name="SAPBEXHLevel2 5 8 4" xfId="19950"/>
    <cellStyle name="SAPBEXHLevel2 5 8 5" xfId="30283"/>
    <cellStyle name="SAPBEXHLevel2 5 9" xfId="10377"/>
    <cellStyle name="SAPBEXHLevel2 5 9 2" xfId="20772"/>
    <cellStyle name="SAPBEXHLevel2 5 9 3" xfId="31105"/>
    <cellStyle name="SAPBEXHLevel2 6" xfId="677"/>
    <cellStyle name="SAPBEXHLevel2 6 10" xfId="15572"/>
    <cellStyle name="SAPBEXHLevel2 6 11" xfId="25919"/>
    <cellStyle name="SAPBEXHLevel2 6 2" xfId="1094"/>
    <cellStyle name="SAPBEXHLevel2 6 2 10" xfId="26320"/>
    <cellStyle name="SAPBEXHLevel2 6 2 2" xfId="2001"/>
    <cellStyle name="SAPBEXHLevel2 6 2 2 2" xfId="11689"/>
    <cellStyle name="SAPBEXHLevel2 6 2 2 2 2" xfId="22084"/>
    <cellStyle name="SAPBEXHLevel2 6 2 2 2 3" xfId="32417"/>
    <cellStyle name="SAPBEXHLevel2 6 2 2 3" xfId="6497"/>
    <cellStyle name="SAPBEXHLevel2 6 2 2 4" xfId="16892"/>
    <cellStyle name="SAPBEXHLevel2 6 2 2 5" xfId="27225"/>
    <cellStyle name="SAPBEXHLevel2 6 2 3" xfId="2618"/>
    <cellStyle name="SAPBEXHLevel2 6 2 3 2" xfId="12306"/>
    <cellStyle name="SAPBEXHLevel2 6 2 3 2 2" xfId="22701"/>
    <cellStyle name="SAPBEXHLevel2 6 2 3 2 3" xfId="33034"/>
    <cellStyle name="SAPBEXHLevel2 6 2 3 3" xfId="7114"/>
    <cellStyle name="SAPBEXHLevel2 6 2 3 4" xfId="17509"/>
    <cellStyle name="SAPBEXHLevel2 6 2 3 5" xfId="27842"/>
    <cellStyle name="SAPBEXHLevel2 6 2 4" xfId="3405"/>
    <cellStyle name="SAPBEXHLevel2 6 2 4 2" xfId="13093"/>
    <cellStyle name="SAPBEXHLevel2 6 2 4 2 2" xfId="23488"/>
    <cellStyle name="SAPBEXHLevel2 6 2 4 2 3" xfId="33821"/>
    <cellStyle name="SAPBEXHLevel2 6 2 4 3" xfId="7901"/>
    <cellStyle name="SAPBEXHLevel2 6 2 4 4" xfId="18296"/>
    <cellStyle name="SAPBEXHLevel2 6 2 4 5" xfId="28629"/>
    <cellStyle name="SAPBEXHLevel2 6 2 5" xfId="4093"/>
    <cellStyle name="SAPBEXHLevel2 6 2 5 2" xfId="13781"/>
    <cellStyle name="SAPBEXHLevel2 6 2 5 2 2" xfId="24176"/>
    <cellStyle name="SAPBEXHLevel2 6 2 5 2 3" xfId="34509"/>
    <cellStyle name="SAPBEXHLevel2 6 2 5 3" xfId="8589"/>
    <cellStyle name="SAPBEXHLevel2 6 2 5 4" xfId="18984"/>
    <cellStyle name="SAPBEXHLevel2 6 2 5 5" xfId="29317"/>
    <cellStyle name="SAPBEXHLevel2 6 2 6" xfId="4737"/>
    <cellStyle name="SAPBEXHLevel2 6 2 6 2" xfId="14425"/>
    <cellStyle name="SAPBEXHLevel2 6 2 6 2 2" xfId="24820"/>
    <cellStyle name="SAPBEXHLevel2 6 2 6 2 3" xfId="35153"/>
    <cellStyle name="SAPBEXHLevel2 6 2 6 3" xfId="9233"/>
    <cellStyle name="SAPBEXHLevel2 6 2 6 4" xfId="19628"/>
    <cellStyle name="SAPBEXHLevel2 6 2 6 5" xfId="29961"/>
    <cellStyle name="SAPBEXHLevel2 6 2 7" xfId="5456"/>
    <cellStyle name="SAPBEXHLevel2 6 2 7 2" xfId="15144"/>
    <cellStyle name="SAPBEXHLevel2 6 2 7 2 2" xfId="25539"/>
    <cellStyle name="SAPBEXHLevel2 6 2 7 2 3" xfId="35872"/>
    <cellStyle name="SAPBEXHLevel2 6 2 7 3" xfId="9952"/>
    <cellStyle name="SAPBEXHLevel2 6 2 7 4" xfId="20347"/>
    <cellStyle name="SAPBEXHLevel2 6 2 7 5" xfId="30680"/>
    <cellStyle name="SAPBEXHLevel2 6 2 8" xfId="10782"/>
    <cellStyle name="SAPBEXHLevel2 6 2 8 2" xfId="21177"/>
    <cellStyle name="SAPBEXHLevel2 6 2 8 3" xfId="31510"/>
    <cellStyle name="SAPBEXHLevel2 6 2 9" xfId="15986"/>
    <cellStyle name="SAPBEXHLevel2 6 3" xfId="1675"/>
    <cellStyle name="SAPBEXHLevel2 6 3 2" xfId="11363"/>
    <cellStyle name="SAPBEXHLevel2 6 3 2 2" xfId="21758"/>
    <cellStyle name="SAPBEXHLevel2 6 3 2 3" xfId="32091"/>
    <cellStyle name="SAPBEXHLevel2 6 3 3" xfId="6171"/>
    <cellStyle name="SAPBEXHLevel2 6 3 4" xfId="16566"/>
    <cellStyle name="SAPBEXHLevel2 6 3 5" xfId="26899"/>
    <cellStyle name="SAPBEXHLevel2 6 4" xfId="1324"/>
    <cellStyle name="SAPBEXHLevel2 6 4 2" xfId="11012"/>
    <cellStyle name="SAPBEXHLevel2 6 4 2 2" xfId="21407"/>
    <cellStyle name="SAPBEXHLevel2 6 4 2 3" xfId="31740"/>
    <cellStyle name="SAPBEXHLevel2 6 4 3" xfId="5820"/>
    <cellStyle name="SAPBEXHLevel2 6 4 4" xfId="16215"/>
    <cellStyle name="SAPBEXHLevel2 6 4 5" xfId="26548"/>
    <cellStyle name="SAPBEXHLevel2 6 5" xfId="2988"/>
    <cellStyle name="SAPBEXHLevel2 6 5 2" xfId="12676"/>
    <cellStyle name="SAPBEXHLevel2 6 5 2 2" xfId="23071"/>
    <cellStyle name="SAPBEXHLevel2 6 5 2 3" xfId="33404"/>
    <cellStyle name="SAPBEXHLevel2 6 5 3" xfId="7484"/>
    <cellStyle name="SAPBEXHLevel2 6 5 4" xfId="17879"/>
    <cellStyle name="SAPBEXHLevel2 6 5 5" xfId="28212"/>
    <cellStyle name="SAPBEXHLevel2 6 6" xfId="3720"/>
    <cellStyle name="SAPBEXHLevel2 6 6 2" xfId="13408"/>
    <cellStyle name="SAPBEXHLevel2 6 6 2 2" xfId="23803"/>
    <cellStyle name="SAPBEXHLevel2 6 6 2 3" xfId="34136"/>
    <cellStyle name="SAPBEXHLevel2 6 6 3" xfId="8216"/>
    <cellStyle name="SAPBEXHLevel2 6 6 4" xfId="18611"/>
    <cellStyle name="SAPBEXHLevel2 6 6 5" xfId="28944"/>
    <cellStyle name="SAPBEXHLevel2 6 7" xfId="4331"/>
    <cellStyle name="SAPBEXHLevel2 6 7 2" xfId="14019"/>
    <cellStyle name="SAPBEXHLevel2 6 7 2 2" xfId="24414"/>
    <cellStyle name="SAPBEXHLevel2 6 7 2 3" xfId="34747"/>
    <cellStyle name="SAPBEXHLevel2 6 7 3" xfId="8827"/>
    <cellStyle name="SAPBEXHLevel2 6 7 4" xfId="19222"/>
    <cellStyle name="SAPBEXHLevel2 6 7 5" xfId="29555"/>
    <cellStyle name="SAPBEXHLevel2 6 8" xfId="5047"/>
    <cellStyle name="SAPBEXHLevel2 6 8 2" xfId="14735"/>
    <cellStyle name="SAPBEXHLevel2 6 8 2 2" xfId="25130"/>
    <cellStyle name="SAPBEXHLevel2 6 8 2 3" xfId="35463"/>
    <cellStyle name="SAPBEXHLevel2 6 8 3" xfId="9543"/>
    <cellStyle name="SAPBEXHLevel2 6 8 4" xfId="19938"/>
    <cellStyle name="SAPBEXHLevel2 6 8 5" xfId="30271"/>
    <cellStyle name="SAPBEXHLevel2 6 9" xfId="10365"/>
    <cellStyle name="SAPBEXHLevel2 6 9 2" xfId="20760"/>
    <cellStyle name="SAPBEXHLevel2 6 9 3" xfId="31093"/>
    <cellStyle name="SAPBEXHLevel2 7" xfId="1038"/>
    <cellStyle name="SAPBEXHLevel2 7 2" xfId="2564"/>
    <cellStyle name="SAPBEXHLevel2 7 2 2" xfId="12252"/>
    <cellStyle name="SAPBEXHLevel2 7 2 2 2" xfId="22647"/>
    <cellStyle name="SAPBEXHLevel2 7 2 2 3" xfId="32980"/>
    <cellStyle name="SAPBEXHLevel2 7 2 3" xfId="7060"/>
    <cellStyle name="SAPBEXHLevel2 7 2 4" xfId="17455"/>
    <cellStyle name="SAPBEXHLevel2 7 2 5" xfId="27788"/>
    <cellStyle name="SAPBEXHLevel2 7 3" xfId="3349"/>
    <cellStyle name="SAPBEXHLevel2 7 3 2" xfId="13037"/>
    <cellStyle name="SAPBEXHLevel2 7 3 2 2" xfId="23432"/>
    <cellStyle name="SAPBEXHLevel2 7 3 2 3" xfId="33765"/>
    <cellStyle name="SAPBEXHLevel2 7 3 3" xfId="7845"/>
    <cellStyle name="SAPBEXHLevel2 7 3 4" xfId="18240"/>
    <cellStyle name="SAPBEXHLevel2 7 3 5" xfId="28573"/>
    <cellStyle name="SAPBEXHLevel2 7 4" xfId="4690"/>
    <cellStyle name="SAPBEXHLevel2 7 4 2" xfId="14378"/>
    <cellStyle name="SAPBEXHLevel2 7 4 2 2" xfId="24773"/>
    <cellStyle name="SAPBEXHLevel2 7 4 2 3" xfId="35106"/>
    <cellStyle name="SAPBEXHLevel2 7 4 3" xfId="9186"/>
    <cellStyle name="SAPBEXHLevel2 7 4 4" xfId="19581"/>
    <cellStyle name="SAPBEXHLevel2 7 4 5" xfId="29914"/>
    <cellStyle name="SAPBEXHLevel2 7 5" xfId="5408"/>
    <cellStyle name="SAPBEXHLevel2 7 5 2" xfId="15096"/>
    <cellStyle name="SAPBEXHLevel2 7 5 2 2" xfId="25491"/>
    <cellStyle name="SAPBEXHLevel2 7 5 2 3" xfId="35824"/>
    <cellStyle name="SAPBEXHLevel2 7 5 3" xfId="9904"/>
    <cellStyle name="SAPBEXHLevel2 7 5 4" xfId="20299"/>
    <cellStyle name="SAPBEXHLevel2 7 5 5" xfId="30632"/>
    <cellStyle name="SAPBEXHLevel2 7 6" xfId="10726"/>
    <cellStyle name="SAPBEXHLevel2 7 6 2" xfId="21121"/>
    <cellStyle name="SAPBEXHLevel2 7 6 3" xfId="31454"/>
    <cellStyle name="SAPBEXHLevel2 7 7" xfId="5776"/>
    <cellStyle name="SAPBEXHLevel2 7 8" xfId="15931"/>
    <cellStyle name="SAPBEXHLevel2 7 9" xfId="26270"/>
    <cellStyle name="SAPBEXHLevel2 8" xfId="1496"/>
    <cellStyle name="SAPBEXHLevel2 8 2" xfId="11184"/>
    <cellStyle name="SAPBEXHLevel2 8 2 2" xfId="21579"/>
    <cellStyle name="SAPBEXHLevel2 8 2 3" xfId="31912"/>
    <cellStyle name="SAPBEXHLevel2 8 3" xfId="5992"/>
    <cellStyle name="SAPBEXHLevel2 8 4" xfId="16387"/>
    <cellStyle name="SAPBEXHLevel2 8 5" xfId="26720"/>
    <cellStyle name="SAPBEXHLevel2 9" xfId="4038"/>
    <cellStyle name="SAPBEXHLevel2 9 2" xfId="13726"/>
    <cellStyle name="SAPBEXHLevel2 9 2 2" xfId="24121"/>
    <cellStyle name="SAPBEXHLevel2 9 2 3" xfId="34454"/>
    <cellStyle name="SAPBEXHLevel2 9 3" xfId="8534"/>
    <cellStyle name="SAPBEXHLevel2 9 4" xfId="18929"/>
    <cellStyle name="SAPBEXHLevel2 9 5" xfId="29262"/>
    <cellStyle name="SAPBEXHLevel2X" xfId="497"/>
    <cellStyle name="SAPBEXHLevel2X 10" xfId="10196"/>
    <cellStyle name="SAPBEXHLevel2X 10 2" xfId="20591"/>
    <cellStyle name="SAPBEXHLevel2X 10 3" xfId="30924"/>
    <cellStyle name="SAPBEXHLevel2X 11" xfId="15414"/>
    <cellStyle name="SAPBEXHLevel2X 12" xfId="15365"/>
    <cellStyle name="SAPBEXHLevel2X 2" xfId="498"/>
    <cellStyle name="SAPBEXHLevel2X 2 10" xfId="15415"/>
    <cellStyle name="SAPBEXHLevel2X 2 11" xfId="15363"/>
    <cellStyle name="SAPBEXHLevel2X 2 2" xfId="553"/>
    <cellStyle name="SAPBEXHLevel2X 2 2 10" xfId="25801"/>
    <cellStyle name="SAPBEXHLevel2X 2 2 2" xfId="635"/>
    <cellStyle name="SAPBEXHLevel2X 2 2 2 10" xfId="10323"/>
    <cellStyle name="SAPBEXHLevel2X 2 2 2 10 2" xfId="20718"/>
    <cellStyle name="SAPBEXHLevel2X 2 2 2 10 3" xfId="31051"/>
    <cellStyle name="SAPBEXHLevel2X 2 2 2 11" xfId="15532"/>
    <cellStyle name="SAPBEXHLevel2X 2 2 2 12" xfId="25883"/>
    <cellStyle name="SAPBEXHLevel2X 2 2 2 2" xfId="881"/>
    <cellStyle name="SAPBEXHLevel2X 2 2 2 2 10" xfId="15774"/>
    <cellStyle name="SAPBEXHLevel2X 2 2 2 2 11" xfId="26117"/>
    <cellStyle name="SAPBEXHLevel2X 2 2 2 2 2" xfId="1293"/>
    <cellStyle name="SAPBEXHLevel2X 2 2 2 2 2 10" xfId="26517"/>
    <cellStyle name="SAPBEXHLevel2X 2 2 2 2 2 2" xfId="2197"/>
    <cellStyle name="SAPBEXHLevel2X 2 2 2 2 2 2 2" xfId="11885"/>
    <cellStyle name="SAPBEXHLevel2X 2 2 2 2 2 2 2 2" xfId="22280"/>
    <cellStyle name="SAPBEXHLevel2X 2 2 2 2 2 2 2 3" xfId="32613"/>
    <cellStyle name="SAPBEXHLevel2X 2 2 2 2 2 2 3" xfId="6693"/>
    <cellStyle name="SAPBEXHLevel2X 2 2 2 2 2 2 4" xfId="17088"/>
    <cellStyle name="SAPBEXHLevel2X 2 2 2 2 2 2 5" xfId="27421"/>
    <cellStyle name="SAPBEXHLevel2X 2 2 2 2 2 3" xfId="2816"/>
    <cellStyle name="SAPBEXHLevel2X 2 2 2 2 2 3 2" xfId="12504"/>
    <cellStyle name="SAPBEXHLevel2X 2 2 2 2 2 3 2 2" xfId="22899"/>
    <cellStyle name="SAPBEXHLevel2X 2 2 2 2 2 3 2 3" xfId="33232"/>
    <cellStyle name="SAPBEXHLevel2X 2 2 2 2 2 3 3" xfId="7312"/>
    <cellStyle name="SAPBEXHLevel2X 2 2 2 2 2 3 4" xfId="17707"/>
    <cellStyle name="SAPBEXHLevel2X 2 2 2 2 2 3 5" xfId="28040"/>
    <cellStyle name="SAPBEXHLevel2X 2 2 2 2 2 4" xfId="3604"/>
    <cellStyle name="SAPBEXHLevel2X 2 2 2 2 2 4 2" xfId="13292"/>
    <cellStyle name="SAPBEXHLevel2X 2 2 2 2 2 4 2 2" xfId="23687"/>
    <cellStyle name="SAPBEXHLevel2X 2 2 2 2 2 4 2 3" xfId="34020"/>
    <cellStyle name="SAPBEXHLevel2X 2 2 2 2 2 4 3" xfId="8100"/>
    <cellStyle name="SAPBEXHLevel2X 2 2 2 2 2 4 4" xfId="18495"/>
    <cellStyle name="SAPBEXHLevel2X 2 2 2 2 2 4 5" xfId="28828"/>
    <cellStyle name="SAPBEXHLevel2X 2 2 2 2 2 5" xfId="4291"/>
    <cellStyle name="SAPBEXHLevel2X 2 2 2 2 2 5 2" xfId="13979"/>
    <cellStyle name="SAPBEXHLevel2X 2 2 2 2 2 5 2 2" xfId="24374"/>
    <cellStyle name="SAPBEXHLevel2X 2 2 2 2 2 5 2 3" xfId="34707"/>
    <cellStyle name="SAPBEXHLevel2X 2 2 2 2 2 5 3" xfId="8787"/>
    <cellStyle name="SAPBEXHLevel2X 2 2 2 2 2 5 4" xfId="19182"/>
    <cellStyle name="SAPBEXHLevel2X 2 2 2 2 2 5 5" xfId="29515"/>
    <cellStyle name="SAPBEXHLevel2X 2 2 2 2 2 6" xfId="4935"/>
    <cellStyle name="SAPBEXHLevel2X 2 2 2 2 2 6 2" xfId="14623"/>
    <cellStyle name="SAPBEXHLevel2X 2 2 2 2 2 6 2 2" xfId="25018"/>
    <cellStyle name="SAPBEXHLevel2X 2 2 2 2 2 6 2 3" xfId="35351"/>
    <cellStyle name="SAPBEXHLevel2X 2 2 2 2 2 6 3" xfId="9431"/>
    <cellStyle name="SAPBEXHLevel2X 2 2 2 2 2 6 4" xfId="19826"/>
    <cellStyle name="SAPBEXHLevel2X 2 2 2 2 2 6 5" xfId="30159"/>
    <cellStyle name="SAPBEXHLevel2X 2 2 2 2 2 7" xfId="5655"/>
    <cellStyle name="SAPBEXHLevel2X 2 2 2 2 2 7 2" xfId="15343"/>
    <cellStyle name="SAPBEXHLevel2X 2 2 2 2 2 7 2 2" xfId="25738"/>
    <cellStyle name="SAPBEXHLevel2X 2 2 2 2 2 7 2 3" xfId="36071"/>
    <cellStyle name="SAPBEXHLevel2X 2 2 2 2 2 7 3" xfId="10151"/>
    <cellStyle name="SAPBEXHLevel2X 2 2 2 2 2 7 4" xfId="20546"/>
    <cellStyle name="SAPBEXHLevel2X 2 2 2 2 2 7 5" xfId="30879"/>
    <cellStyle name="SAPBEXHLevel2X 2 2 2 2 2 8" xfId="10981"/>
    <cellStyle name="SAPBEXHLevel2X 2 2 2 2 2 8 2" xfId="21376"/>
    <cellStyle name="SAPBEXHLevel2X 2 2 2 2 2 8 3" xfId="31709"/>
    <cellStyle name="SAPBEXHLevel2X 2 2 2 2 2 9" xfId="16184"/>
    <cellStyle name="SAPBEXHLevel2X 2 2 2 2 3" xfId="1871"/>
    <cellStyle name="SAPBEXHLevel2X 2 2 2 2 3 2" xfId="11559"/>
    <cellStyle name="SAPBEXHLevel2X 2 2 2 2 3 2 2" xfId="21954"/>
    <cellStyle name="SAPBEXHLevel2X 2 2 2 2 3 2 3" xfId="32287"/>
    <cellStyle name="SAPBEXHLevel2X 2 2 2 2 3 3" xfId="6367"/>
    <cellStyle name="SAPBEXHLevel2X 2 2 2 2 3 4" xfId="16762"/>
    <cellStyle name="SAPBEXHLevel2X 2 2 2 2 3 5" xfId="27095"/>
    <cellStyle name="SAPBEXHLevel2X 2 2 2 2 4" xfId="2407"/>
    <cellStyle name="SAPBEXHLevel2X 2 2 2 2 4 2" xfId="12095"/>
    <cellStyle name="SAPBEXHLevel2X 2 2 2 2 4 2 2" xfId="22490"/>
    <cellStyle name="SAPBEXHLevel2X 2 2 2 2 4 2 3" xfId="32823"/>
    <cellStyle name="SAPBEXHLevel2X 2 2 2 2 4 3" xfId="6903"/>
    <cellStyle name="SAPBEXHLevel2X 2 2 2 2 4 4" xfId="17298"/>
    <cellStyle name="SAPBEXHLevel2X 2 2 2 2 4 5" xfId="27631"/>
    <cellStyle name="SAPBEXHLevel2X 2 2 2 2 5" xfId="3192"/>
    <cellStyle name="SAPBEXHLevel2X 2 2 2 2 5 2" xfId="12880"/>
    <cellStyle name="SAPBEXHLevel2X 2 2 2 2 5 2 2" xfId="23275"/>
    <cellStyle name="SAPBEXHLevel2X 2 2 2 2 5 2 3" xfId="33608"/>
    <cellStyle name="SAPBEXHLevel2X 2 2 2 2 5 3" xfId="7688"/>
    <cellStyle name="SAPBEXHLevel2X 2 2 2 2 5 4" xfId="18083"/>
    <cellStyle name="SAPBEXHLevel2X 2 2 2 2 5 5" xfId="28416"/>
    <cellStyle name="SAPBEXHLevel2X 2 2 2 2 6" xfId="3922"/>
    <cellStyle name="SAPBEXHLevel2X 2 2 2 2 6 2" xfId="13610"/>
    <cellStyle name="SAPBEXHLevel2X 2 2 2 2 6 2 2" xfId="24005"/>
    <cellStyle name="SAPBEXHLevel2X 2 2 2 2 6 2 3" xfId="34338"/>
    <cellStyle name="SAPBEXHLevel2X 2 2 2 2 6 3" xfId="8418"/>
    <cellStyle name="SAPBEXHLevel2X 2 2 2 2 6 4" xfId="18813"/>
    <cellStyle name="SAPBEXHLevel2X 2 2 2 2 6 5" xfId="29146"/>
    <cellStyle name="SAPBEXHLevel2X 2 2 2 2 7" xfId="4533"/>
    <cellStyle name="SAPBEXHLevel2X 2 2 2 2 7 2" xfId="14221"/>
    <cellStyle name="SAPBEXHLevel2X 2 2 2 2 7 2 2" xfId="24616"/>
    <cellStyle name="SAPBEXHLevel2X 2 2 2 2 7 2 3" xfId="34949"/>
    <cellStyle name="SAPBEXHLevel2X 2 2 2 2 7 3" xfId="9029"/>
    <cellStyle name="SAPBEXHLevel2X 2 2 2 2 7 4" xfId="19424"/>
    <cellStyle name="SAPBEXHLevel2X 2 2 2 2 7 5" xfId="29757"/>
    <cellStyle name="SAPBEXHLevel2X 2 2 2 2 8" xfId="5251"/>
    <cellStyle name="SAPBEXHLevel2X 2 2 2 2 8 2" xfId="14939"/>
    <cellStyle name="SAPBEXHLevel2X 2 2 2 2 8 2 2" xfId="25334"/>
    <cellStyle name="SAPBEXHLevel2X 2 2 2 2 8 2 3" xfId="35667"/>
    <cellStyle name="SAPBEXHLevel2X 2 2 2 2 8 3" xfId="9747"/>
    <cellStyle name="SAPBEXHLevel2X 2 2 2 2 8 4" xfId="20142"/>
    <cellStyle name="SAPBEXHLevel2X 2 2 2 2 8 5" xfId="30475"/>
    <cellStyle name="SAPBEXHLevel2X 2 2 2 2 9" xfId="10569"/>
    <cellStyle name="SAPBEXHLevel2X 2 2 2 2 9 2" xfId="20964"/>
    <cellStyle name="SAPBEXHLevel2X 2 2 2 2 9 3" xfId="31297"/>
    <cellStyle name="SAPBEXHLevel2X 2 2 2 3" xfId="969"/>
    <cellStyle name="SAPBEXHLevel2X 2 2 2 3 10" xfId="26201"/>
    <cellStyle name="SAPBEXHLevel2X 2 2 2 3 2" xfId="1955"/>
    <cellStyle name="SAPBEXHLevel2X 2 2 2 3 2 2" xfId="11643"/>
    <cellStyle name="SAPBEXHLevel2X 2 2 2 3 2 2 2" xfId="22038"/>
    <cellStyle name="SAPBEXHLevel2X 2 2 2 3 2 2 3" xfId="32371"/>
    <cellStyle name="SAPBEXHLevel2X 2 2 2 3 2 3" xfId="6451"/>
    <cellStyle name="SAPBEXHLevel2X 2 2 2 3 2 4" xfId="16846"/>
    <cellStyle name="SAPBEXHLevel2X 2 2 2 3 2 5" xfId="27179"/>
    <cellStyle name="SAPBEXHLevel2X 2 2 2 3 3" xfId="2495"/>
    <cellStyle name="SAPBEXHLevel2X 2 2 2 3 3 2" xfId="12183"/>
    <cellStyle name="SAPBEXHLevel2X 2 2 2 3 3 2 2" xfId="22578"/>
    <cellStyle name="SAPBEXHLevel2X 2 2 2 3 3 2 3" xfId="32911"/>
    <cellStyle name="SAPBEXHLevel2X 2 2 2 3 3 3" xfId="6991"/>
    <cellStyle name="SAPBEXHLevel2X 2 2 2 3 3 4" xfId="17386"/>
    <cellStyle name="SAPBEXHLevel2X 2 2 2 3 3 5" xfId="27719"/>
    <cellStyle name="SAPBEXHLevel2X 2 2 2 3 4" xfId="3280"/>
    <cellStyle name="SAPBEXHLevel2X 2 2 2 3 4 2" xfId="12968"/>
    <cellStyle name="SAPBEXHLevel2X 2 2 2 3 4 2 2" xfId="23363"/>
    <cellStyle name="SAPBEXHLevel2X 2 2 2 3 4 2 3" xfId="33696"/>
    <cellStyle name="SAPBEXHLevel2X 2 2 2 3 4 3" xfId="7776"/>
    <cellStyle name="SAPBEXHLevel2X 2 2 2 3 4 4" xfId="18171"/>
    <cellStyle name="SAPBEXHLevel2X 2 2 2 3 4 5" xfId="28504"/>
    <cellStyle name="SAPBEXHLevel2X 2 2 2 3 5" xfId="4010"/>
    <cellStyle name="SAPBEXHLevel2X 2 2 2 3 5 2" xfId="13698"/>
    <cellStyle name="SAPBEXHLevel2X 2 2 2 3 5 2 2" xfId="24093"/>
    <cellStyle name="SAPBEXHLevel2X 2 2 2 3 5 2 3" xfId="34426"/>
    <cellStyle name="SAPBEXHLevel2X 2 2 2 3 5 3" xfId="8506"/>
    <cellStyle name="SAPBEXHLevel2X 2 2 2 3 5 4" xfId="18901"/>
    <cellStyle name="SAPBEXHLevel2X 2 2 2 3 5 5" xfId="29234"/>
    <cellStyle name="SAPBEXHLevel2X 2 2 2 3 6" xfId="4621"/>
    <cellStyle name="SAPBEXHLevel2X 2 2 2 3 6 2" xfId="14309"/>
    <cellStyle name="SAPBEXHLevel2X 2 2 2 3 6 2 2" xfId="24704"/>
    <cellStyle name="SAPBEXHLevel2X 2 2 2 3 6 2 3" xfId="35037"/>
    <cellStyle name="SAPBEXHLevel2X 2 2 2 3 6 3" xfId="9117"/>
    <cellStyle name="SAPBEXHLevel2X 2 2 2 3 6 4" xfId="19512"/>
    <cellStyle name="SAPBEXHLevel2X 2 2 2 3 6 5" xfId="29845"/>
    <cellStyle name="SAPBEXHLevel2X 2 2 2 3 7" xfId="5339"/>
    <cellStyle name="SAPBEXHLevel2X 2 2 2 3 7 2" xfId="15027"/>
    <cellStyle name="SAPBEXHLevel2X 2 2 2 3 7 2 2" xfId="25422"/>
    <cellStyle name="SAPBEXHLevel2X 2 2 2 3 7 2 3" xfId="35755"/>
    <cellStyle name="SAPBEXHLevel2X 2 2 2 3 7 3" xfId="9835"/>
    <cellStyle name="SAPBEXHLevel2X 2 2 2 3 7 4" xfId="20230"/>
    <cellStyle name="SAPBEXHLevel2X 2 2 2 3 7 5" xfId="30563"/>
    <cellStyle name="SAPBEXHLevel2X 2 2 2 3 8" xfId="10657"/>
    <cellStyle name="SAPBEXHLevel2X 2 2 2 3 8 2" xfId="21052"/>
    <cellStyle name="SAPBEXHLevel2X 2 2 2 3 8 3" xfId="31385"/>
    <cellStyle name="SAPBEXHLevel2X 2 2 2 3 9" xfId="15862"/>
    <cellStyle name="SAPBEXHLevel2X 2 2 2 4" xfId="1643"/>
    <cellStyle name="SAPBEXHLevel2X 2 2 2 4 2" xfId="11331"/>
    <cellStyle name="SAPBEXHLevel2X 2 2 2 4 2 2" xfId="21726"/>
    <cellStyle name="SAPBEXHLevel2X 2 2 2 4 2 3" xfId="32059"/>
    <cellStyle name="SAPBEXHLevel2X 2 2 2 4 3" xfId="6139"/>
    <cellStyle name="SAPBEXHLevel2X 2 2 2 4 4" xfId="16534"/>
    <cellStyle name="SAPBEXHLevel2X 2 2 2 4 5" xfId="26867"/>
    <cellStyle name="SAPBEXHLevel2X 2 2 2 5" xfId="1364"/>
    <cellStyle name="SAPBEXHLevel2X 2 2 2 5 2" xfId="11052"/>
    <cellStyle name="SAPBEXHLevel2X 2 2 2 5 2 2" xfId="21447"/>
    <cellStyle name="SAPBEXHLevel2X 2 2 2 5 2 3" xfId="31780"/>
    <cellStyle name="SAPBEXHLevel2X 2 2 2 5 3" xfId="5860"/>
    <cellStyle name="SAPBEXHLevel2X 2 2 2 5 4" xfId="16255"/>
    <cellStyle name="SAPBEXHLevel2X 2 2 2 5 5" xfId="26588"/>
    <cellStyle name="SAPBEXHLevel2X 2 2 2 6" xfId="2946"/>
    <cellStyle name="SAPBEXHLevel2X 2 2 2 6 2" xfId="12634"/>
    <cellStyle name="SAPBEXHLevel2X 2 2 2 6 2 2" xfId="23029"/>
    <cellStyle name="SAPBEXHLevel2X 2 2 2 6 2 3" xfId="33362"/>
    <cellStyle name="SAPBEXHLevel2X 2 2 2 6 3" xfId="7442"/>
    <cellStyle name="SAPBEXHLevel2X 2 2 2 6 4" xfId="17837"/>
    <cellStyle name="SAPBEXHLevel2X 2 2 2 6 5" xfId="28170"/>
    <cellStyle name="SAPBEXHLevel2X 2 2 2 7" xfId="3680"/>
    <cellStyle name="SAPBEXHLevel2X 2 2 2 7 2" xfId="13368"/>
    <cellStyle name="SAPBEXHLevel2X 2 2 2 7 2 2" xfId="23763"/>
    <cellStyle name="SAPBEXHLevel2X 2 2 2 7 2 3" xfId="34096"/>
    <cellStyle name="SAPBEXHLevel2X 2 2 2 7 3" xfId="8176"/>
    <cellStyle name="SAPBEXHLevel2X 2 2 2 7 4" xfId="18571"/>
    <cellStyle name="SAPBEXHLevel2X 2 2 2 7 5" xfId="28904"/>
    <cellStyle name="SAPBEXHLevel2X 2 2 2 8" xfId="1572"/>
    <cellStyle name="SAPBEXHLevel2X 2 2 2 8 2" xfId="11260"/>
    <cellStyle name="SAPBEXHLevel2X 2 2 2 8 2 2" xfId="21655"/>
    <cellStyle name="SAPBEXHLevel2X 2 2 2 8 2 3" xfId="31988"/>
    <cellStyle name="SAPBEXHLevel2X 2 2 2 8 3" xfId="6068"/>
    <cellStyle name="SAPBEXHLevel2X 2 2 2 8 4" xfId="16463"/>
    <cellStyle name="SAPBEXHLevel2X 2 2 2 8 5" xfId="26796"/>
    <cellStyle name="SAPBEXHLevel2X 2 2 2 9" xfId="5005"/>
    <cellStyle name="SAPBEXHLevel2X 2 2 2 9 2" xfId="14693"/>
    <cellStyle name="SAPBEXHLevel2X 2 2 2 9 2 2" xfId="25088"/>
    <cellStyle name="SAPBEXHLevel2X 2 2 2 9 2 3" xfId="35421"/>
    <cellStyle name="SAPBEXHLevel2X 2 2 2 9 3" xfId="9501"/>
    <cellStyle name="SAPBEXHLevel2X 2 2 2 9 4" xfId="19896"/>
    <cellStyle name="SAPBEXHLevel2X 2 2 2 9 5" xfId="30229"/>
    <cellStyle name="SAPBEXHLevel2X 2 2 3" xfId="740"/>
    <cellStyle name="SAPBEXHLevel2X 2 2 3 10" xfId="15634"/>
    <cellStyle name="SAPBEXHLevel2X 2 2 3 11" xfId="25982"/>
    <cellStyle name="SAPBEXHLevel2X 2 2 3 2" xfId="1157"/>
    <cellStyle name="SAPBEXHLevel2X 2 2 3 2 10" xfId="26383"/>
    <cellStyle name="SAPBEXHLevel2X 2 2 3 2 2" xfId="2063"/>
    <cellStyle name="SAPBEXHLevel2X 2 2 3 2 2 2" xfId="11751"/>
    <cellStyle name="SAPBEXHLevel2X 2 2 3 2 2 2 2" xfId="22146"/>
    <cellStyle name="SAPBEXHLevel2X 2 2 3 2 2 2 3" xfId="32479"/>
    <cellStyle name="SAPBEXHLevel2X 2 2 3 2 2 3" xfId="6559"/>
    <cellStyle name="SAPBEXHLevel2X 2 2 3 2 2 4" xfId="16954"/>
    <cellStyle name="SAPBEXHLevel2X 2 2 3 2 2 5" xfId="27287"/>
    <cellStyle name="SAPBEXHLevel2X 2 2 3 2 3" xfId="2680"/>
    <cellStyle name="SAPBEXHLevel2X 2 2 3 2 3 2" xfId="12368"/>
    <cellStyle name="SAPBEXHLevel2X 2 2 3 2 3 2 2" xfId="22763"/>
    <cellStyle name="SAPBEXHLevel2X 2 2 3 2 3 2 3" xfId="33096"/>
    <cellStyle name="SAPBEXHLevel2X 2 2 3 2 3 3" xfId="7176"/>
    <cellStyle name="SAPBEXHLevel2X 2 2 3 2 3 4" xfId="17571"/>
    <cellStyle name="SAPBEXHLevel2X 2 2 3 2 3 5" xfId="27904"/>
    <cellStyle name="SAPBEXHLevel2X 2 2 3 2 4" xfId="3468"/>
    <cellStyle name="SAPBEXHLevel2X 2 2 3 2 4 2" xfId="13156"/>
    <cellStyle name="SAPBEXHLevel2X 2 2 3 2 4 2 2" xfId="23551"/>
    <cellStyle name="SAPBEXHLevel2X 2 2 3 2 4 2 3" xfId="33884"/>
    <cellStyle name="SAPBEXHLevel2X 2 2 3 2 4 3" xfId="7964"/>
    <cellStyle name="SAPBEXHLevel2X 2 2 3 2 4 4" xfId="18359"/>
    <cellStyle name="SAPBEXHLevel2X 2 2 3 2 4 5" xfId="28692"/>
    <cellStyle name="SAPBEXHLevel2X 2 2 3 2 5" xfId="4155"/>
    <cellStyle name="SAPBEXHLevel2X 2 2 3 2 5 2" xfId="13843"/>
    <cellStyle name="SAPBEXHLevel2X 2 2 3 2 5 2 2" xfId="24238"/>
    <cellStyle name="SAPBEXHLevel2X 2 2 3 2 5 2 3" xfId="34571"/>
    <cellStyle name="SAPBEXHLevel2X 2 2 3 2 5 3" xfId="8651"/>
    <cellStyle name="SAPBEXHLevel2X 2 2 3 2 5 4" xfId="19046"/>
    <cellStyle name="SAPBEXHLevel2X 2 2 3 2 5 5" xfId="29379"/>
    <cellStyle name="SAPBEXHLevel2X 2 2 3 2 6" xfId="4799"/>
    <cellStyle name="SAPBEXHLevel2X 2 2 3 2 6 2" xfId="14487"/>
    <cellStyle name="SAPBEXHLevel2X 2 2 3 2 6 2 2" xfId="24882"/>
    <cellStyle name="SAPBEXHLevel2X 2 2 3 2 6 2 3" xfId="35215"/>
    <cellStyle name="SAPBEXHLevel2X 2 2 3 2 6 3" xfId="9295"/>
    <cellStyle name="SAPBEXHLevel2X 2 2 3 2 6 4" xfId="19690"/>
    <cellStyle name="SAPBEXHLevel2X 2 2 3 2 6 5" xfId="30023"/>
    <cellStyle name="SAPBEXHLevel2X 2 2 3 2 7" xfId="5519"/>
    <cellStyle name="SAPBEXHLevel2X 2 2 3 2 7 2" xfId="15207"/>
    <cellStyle name="SAPBEXHLevel2X 2 2 3 2 7 2 2" xfId="25602"/>
    <cellStyle name="SAPBEXHLevel2X 2 2 3 2 7 2 3" xfId="35935"/>
    <cellStyle name="SAPBEXHLevel2X 2 2 3 2 7 3" xfId="10015"/>
    <cellStyle name="SAPBEXHLevel2X 2 2 3 2 7 4" xfId="20410"/>
    <cellStyle name="SAPBEXHLevel2X 2 2 3 2 7 5" xfId="30743"/>
    <cellStyle name="SAPBEXHLevel2X 2 2 3 2 8" xfId="10845"/>
    <cellStyle name="SAPBEXHLevel2X 2 2 3 2 8 2" xfId="21240"/>
    <cellStyle name="SAPBEXHLevel2X 2 2 3 2 8 3" xfId="31573"/>
    <cellStyle name="SAPBEXHLevel2X 2 2 3 2 9" xfId="16048"/>
    <cellStyle name="SAPBEXHLevel2X 2 2 3 3" xfId="1737"/>
    <cellStyle name="SAPBEXHLevel2X 2 2 3 3 2" xfId="11425"/>
    <cellStyle name="SAPBEXHLevel2X 2 2 3 3 2 2" xfId="21820"/>
    <cellStyle name="SAPBEXHLevel2X 2 2 3 3 2 3" xfId="32153"/>
    <cellStyle name="SAPBEXHLevel2X 2 2 3 3 3" xfId="6233"/>
    <cellStyle name="SAPBEXHLevel2X 2 2 3 3 4" xfId="16628"/>
    <cellStyle name="SAPBEXHLevel2X 2 2 3 3 5" xfId="26961"/>
    <cellStyle name="SAPBEXHLevel2X 2 2 3 4" xfId="2267"/>
    <cellStyle name="SAPBEXHLevel2X 2 2 3 4 2" xfId="11955"/>
    <cellStyle name="SAPBEXHLevel2X 2 2 3 4 2 2" xfId="22350"/>
    <cellStyle name="SAPBEXHLevel2X 2 2 3 4 2 3" xfId="32683"/>
    <cellStyle name="SAPBEXHLevel2X 2 2 3 4 3" xfId="6763"/>
    <cellStyle name="SAPBEXHLevel2X 2 2 3 4 4" xfId="17158"/>
    <cellStyle name="SAPBEXHLevel2X 2 2 3 4 5" xfId="27491"/>
    <cellStyle name="SAPBEXHLevel2X 2 2 3 5" xfId="3051"/>
    <cellStyle name="SAPBEXHLevel2X 2 2 3 5 2" xfId="12739"/>
    <cellStyle name="SAPBEXHLevel2X 2 2 3 5 2 2" xfId="23134"/>
    <cellStyle name="SAPBEXHLevel2X 2 2 3 5 2 3" xfId="33467"/>
    <cellStyle name="SAPBEXHLevel2X 2 2 3 5 3" xfId="7547"/>
    <cellStyle name="SAPBEXHLevel2X 2 2 3 5 4" xfId="17942"/>
    <cellStyle name="SAPBEXHLevel2X 2 2 3 5 5" xfId="28275"/>
    <cellStyle name="SAPBEXHLevel2X 2 2 3 6" xfId="3782"/>
    <cellStyle name="SAPBEXHLevel2X 2 2 3 6 2" xfId="13470"/>
    <cellStyle name="SAPBEXHLevel2X 2 2 3 6 2 2" xfId="23865"/>
    <cellStyle name="SAPBEXHLevel2X 2 2 3 6 2 3" xfId="34198"/>
    <cellStyle name="SAPBEXHLevel2X 2 2 3 6 3" xfId="8278"/>
    <cellStyle name="SAPBEXHLevel2X 2 2 3 6 4" xfId="18673"/>
    <cellStyle name="SAPBEXHLevel2X 2 2 3 6 5" xfId="29006"/>
    <cellStyle name="SAPBEXHLevel2X 2 2 3 7" xfId="4393"/>
    <cellStyle name="SAPBEXHLevel2X 2 2 3 7 2" xfId="14081"/>
    <cellStyle name="SAPBEXHLevel2X 2 2 3 7 2 2" xfId="24476"/>
    <cellStyle name="SAPBEXHLevel2X 2 2 3 7 2 3" xfId="34809"/>
    <cellStyle name="SAPBEXHLevel2X 2 2 3 7 3" xfId="8889"/>
    <cellStyle name="SAPBEXHLevel2X 2 2 3 7 4" xfId="19284"/>
    <cellStyle name="SAPBEXHLevel2X 2 2 3 7 5" xfId="29617"/>
    <cellStyle name="SAPBEXHLevel2X 2 2 3 8" xfId="5110"/>
    <cellStyle name="SAPBEXHLevel2X 2 2 3 8 2" xfId="14798"/>
    <cellStyle name="SAPBEXHLevel2X 2 2 3 8 2 2" xfId="25193"/>
    <cellStyle name="SAPBEXHLevel2X 2 2 3 8 2 3" xfId="35526"/>
    <cellStyle name="SAPBEXHLevel2X 2 2 3 8 3" xfId="9606"/>
    <cellStyle name="SAPBEXHLevel2X 2 2 3 8 4" xfId="20001"/>
    <cellStyle name="SAPBEXHLevel2X 2 2 3 8 5" xfId="30334"/>
    <cellStyle name="SAPBEXHLevel2X 2 2 3 9" xfId="10428"/>
    <cellStyle name="SAPBEXHLevel2X 2 2 3 9 2" xfId="20823"/>
    <cellStyle name="SAPBEXHLevel2X 2 2 3 9 3" xfId="31156"/>
    <cellStyle name="SAPBEXHLevel2X 2 2 4" xfId="813"/>
    <cellStyle name="SAPBEXHLevel2X 2 2 4 10" xfId="15706"/>
    <cellStyle name="SAPBEXHLevel2X 2 2 4 11" xfId="26051"/>
    <cellStyle name="SAPBEXHLevel2X 2 2 4 2" xfId="1225"/>
    <cellStyle name="SAPBEXHLevel2X 2 2 4 2 10" xfId="26451"/>
    <cellStyle name="SAPBEXHLevel2X 2 2 4 2 2" xfId="2131"/>
    <cellStyle name="SAPBEXHLevel2X 2 2 4 2 2 2" xfId="11819"/>
    <cellStyle name="SAPBEXHLevel2X 2 2 4 2 2 2 2" xfId="22214"/>
    <cellStyle name="SAPBEXHLevel2X 2 2 4 2 2 2 3" xfId="32547"/>
    <cellStyle name="SAPBEXHLevel2X 2 2 4 2 2 3" xfId="6627"/>
    <cellStyle name="SAPBEXHLevel2X 2 2 4 2 2 4" xfId="17022"/>
    <cellStyle name="SAPBEXHLevel2X 2 2 4 2 2 5" xfId="27355"/>
    <cellStyle name="SAPBEXHLevel2X 2 2 4 2 3" xfId="2748"/>
    <cellStyle name="SAPBEXHLevel2X 2 2 4 2 3 2" xfId="12436"/>
    <cellStyle name="SAPBEXHLevel2X 2 2 4 2 3 2 2" xfId="22831"/>
    <cellStyle name="SAPBEXHLevel2X 2 2 4 2 3 2 3" xfId="33164"/>
    <cellStyle name="SAPBEXHLevel2X 2 2 4 2 3 3" xfId="7244"/>
    <cellStyle name="SAPBEXHLevel2X 2 2 4 2 3 4" xfId="17639"/>
    <cellStyle name="SAPBEXHLevel2X 2 2 4 2 3 5" xfId="27972"/>
    <cellStyle name="SAPBEXHLevel2X 2 2 4 2 4" xfId="3536"/>
    <cellStyle name="SAPBEXHLevel2X 2 2 4 2 4 2" xfId="13224"/>
    <cellStyle name="SAPBEXHLevel2X 2 2 4 2 4 2 2" xfId="23619"/>
    <cellStyle name="SAPBEXHLevel2X 2 2 4 2 4 2 3" xfId="33952"/>
    <cellStyle name="SAPBEXHLevel2X 2 2 4 2 4 3" xfId="8032"/>
    <cellStyle name="SAPBEXHLevel2X 2 2 4 2 4 4" xfId="18427"/>
    <cellStyle name="SAPBEXHLevel2X 2 2 4 2 4 5" xfId="28760"/>
    <cellStyle name="SAPBEXHLevel2X 2 2 4 2 5" xfId="4223"/>
    <cellStyle name="SAPBEXHLevel2X 2 2 4 2 5 2" xfId="13911"/>
    <cellStyle name="SAPBEXHLevel2X 2 2 4 2 5 2 2" xfId="24306"/>
    <cellStyle name="SAPBEXHLevel2X 2 2 4 2 5 2 3" xfId="34639"/>
    <cellStyle name="SAPBEXHLevel2X 2 2 4 2 5 3" xfId="8719"/>
    <cellStyle name="SAPBEXHLevel2X 2 2 4 2 5 4" xfId="19114"/>
    <cellStyle name="SAPBEXHLevel2X 2 2 4 2 5 5" xfId="29447"/>
    <cellStyle name="SAPBEXHLevel2X 2 2 4 2 6" xfId="4867"/>
    <cellStyle name="SAPBEXHLevel2X 2 2 4 2 6 2" xfId="14555"/>
    <cellStyle name="SAPBEXHLevel2X 2 2 4 2 6 2 2" xfId="24950"/>
    <cellStyle name="SAPBEXHLevel2X 2 2 4 2 6 2 3" xfId="35283"/>
    <cellStyle name="SAPBEXHLevel2X 2 2 4 2 6 3" xfId="9363"/>
    <cellStyle name="SAPBEXHLevel2X 2 2 4 2 6 4" xfId="19758"/>
    <cellStyle name="SAPBEXHLevel2X 2 2 4 2 6 5" xfId="30091"/>
    <cellStyle name="SAPBEXHLevel2X 2 2 4 2 7" xfId="5587"/>
    <cellStyle name="SAPBEXHLevel2X 2 2 4 2 7 2" xfId="15275"/>
    <cellStyle name="SAPBEXHLevel2X 2 2 4 2 7 2 2" xfId="25670"/>
    <cellStyle name="SAPBEXHLevel2X 2 2 4 2 7 2 3" xfId="36003"/>
    <cellStyle name="SAPBEXHLevel2X 2 2 4 2 7 3" xfId="10083"/>
    <cellStyle name="SAPBEXHLevel2X 2 2 4 2 7 4" xfId="20478"/>
    <cellStyle name="SAPBEXHLevel2X 2 2 4 2 7 5" xfId="30811"/>
    <cellStyle name="SAPBEXHLevel2X 2 2 4 2 8" xfId="10913"/>
    <cellStyle name="SAPBEXHLevel2X 2 2 4 2 8 2" xfId="21308"/>
    <cellStyle name="SAPBEXHLevel2X 2 2 4 2 8 3" xfId="31641"/>
    <cellStyle name="SAPBEXHLevel2X 2 2 4 2 9" xfId="16116"/>
    <cellStyle name="SAPBEXHLevel2X 2 2 4 3" xfId="1805"/>
    <cellStyle name="SAPBEXHLevel2X 2 2 4 3 2" xfId="11493"/>
    <cellStyle name="SAPBEXHLevel2X 2 2 4 3 2 2" xfId="21888"/>
    <cellStyle name="SAPBEXHLevel2X 2 2 4 3 2 3" xfId="32221"/>
    <cellStyle name="SAPBEXHLevel2X 2 2 4 3 3" xfId="6301"/>
    <cellStyle name="SAPBEXHLevel2X 2 2 4 3 4" xfId="16696"/>
    <cellStyle name="SAPBEXHLevel2X 2 2 4 3 5" xfId="27029"/>
    <cellStyle name="SAPBEXHLevel2X 2 2 4 4" xfId="2339"/>
    <cellStyle name="SAPBEXHLevel2X 2 2 4 4 2" xfId="12027"/>
    <cellStyle name="SAPBEXHLevel2X 2 2 4 4 2 2" xfId="22422"/>
    <cellStyle name="SAPBEXHLevel2X 2 2 4 4 2 3" xfId="32755"/>
    <cellStyle name="SAPBEXHLevel2X 2 2 4 4 3" xfId="6835"/>
    <cellStyle name="SAPBEXHLevel2X 2 2 4 4 4" xfId="17230"/>
    <cellStyle name="SAPBEXHLevel2X 2 2 4 4 5" xfId="27563"/>
    <cellStyle name="SAPBEXHLevel2X 2 2 4 5" xfId="3124"/>
    <cellStyle name="SAPBEXHLevel2X 2 2 4 5 2" xfId="12812"/>
    <cellStyle name="SAPBEXHLevel2X 2 2 4 5 2 2" xfId="23207"/>
    <cellStyle name="SAPBEXHLevel2X 2 2 4 5 2 3" xfId="33540"/>
    <cellStyle name="SAPBEXHLevel2X 2 2 4 5 3" xfId="7620"/>
    <cellStyle name="SAPBEXHLevel2X 2 2 4 5 4" xfId="18015"/>
    <cellStyle name="SAPBEXHLevel2X 2 2 4 5 5" xfId="28348"/>
    <cellStyle name="SAPBEXHLevel2X 2 2 4 6" xfId="3854"/>
    <cellStyle name="SAPBEXHLevel2X 2 2 4 6 2" xfId="13542"/>
    <cellStyle name="SAPBEXHLevel2X 2 2 4 6 2 2" xfId="23937"/>
    <cellStyle name="SAPBEXHLevel2X 2 2 4 6 2 3" xfId="34270"/>
    <cellStyle name="SAPBEXHLevel2X 2 2 4 6 3" xfId="8350"/>
    <cellStyle name="SAPBEXHLevel2X 2 2 4 6 4" xfId="18745"/>
    <cellStyle name="SAPBEXHLevel2X 2 2 4 6 5" xfId="29078"/>
    <cellStyle name="SAPBEXHLevel2X 2 2 4 7" xfId="4465"/>
    <cellStyle name="SAPBEXHLevel2X 2 2 4 7 2" xfId="14153"/>
    <cellStyle name="SAPBEXHLevel2X 2 2 4 7 2 2" xfId="24548"/>
    <cellStyle name="SAPBEXHLevel2X 2 2 4 7 2 3" xfId="34881"/>
    <cellStyle name="SAPBEXHLevel2X 2 2 4 7 3" xfId="8961"/>
    <cellStyle name="SAPBEXHLevel2X 2 2 4 7 4" xfId="19356"/>
    <cellStyle name="SAPBEXHLevel2X 2 2 4 7 5" xfId="29689"/>
    <cellStyle name="SAPBEXHLevel2X 2 2 4 8" xfId="5183"/>
    <cellStyle name="SAPBEXHLevel2X 2 2 4 8 2" xfId="14871"/>
    <cellStyle name="SAPBEXHLevel2X 2 2 4 8 2 2" xfId="25266"/>
    <cellStyle name="SAPBEXHLevel2X 2 2 4 8 2 3" xfId="35599"/>
    <cellStyle name="SAPBEXHLevel2X 2 2 4 8 3" xfId="9679"/>
    <cellStyle name="SAPBEXHLevel2X 2 2 4 8 4" xfId="20074"/>
    <cellStyle name="SAPBEXHLevel2X 2 2 4 8 5" xfId="30407"/>
    <cellStyle name="SAPBEXHLevel2X 2 2 4 9" xfId="10501"/>
    <cellStyle name="SAPBEXHLevel2X 2 2 4 9 2" xfId="20896"/>
    <cellStyle name="SAPBEXHLevel2X 2 2 4 9 3" xfId="31229"/>
    <cellStyle name="SAPBEXHLevel2X 2 2 5" xfId="996"/>
    <cellStyle name="SAPBEXHLevel2X 2 2 5 2" xfId="2522"/>
    <cellStyle name="SAPBEXHLevel2X 2 2 5 2 2" xfId="12210"/>
    <cellStyle name="SAPBEXHLevel2X 2 2 5 2 2 2" xfId="22605"/>
    <cellStyle name="SAPBEXHLevel2X 2 2 5 2 2 3" xfId="32938"/>
    <cellStyle name="SAPBEXHLevel2X 2 2 5 2 3" xfId="7018"/>
    <cellStyle name="SAPBEXHLevel2X 2 2 5 2 4" xfId="17413"/>
    <cellStyle name="SAPBEXHLevel2X 2 2 5 2 5" xfId="27746"/>
    <cellStyle name="SAPBEXHLevel2X 2 2 5 3" xfId="3307"/>
    <cellStyle name="SAPBEXHLevel2X 2 2 5 3 2" xfId="12995"/>
    <cellStyle name="SAPBEXHLevel2X 2 2 5 3 2 2" xfId="23390"/>
    <cellStyle name="SAPBEXHLevel2X 2 2 5 3 2 3" xfId="33723"/>
    <cellStyle name="SAPBEXHLevel2X 2 2 5 3 3" xfId="7803"/>
    <cellStyle name="SAPBEXHLevel2X 2 2 5 3 4" xfId="18198"/>
    <cellStyle name="SAPBEXHLevel2X 2 2 5 3 5" xfId="28531"/>
    <cellStyle name="SAPBEXHLevel2X 2 2 5 4" xfId="4648"/>
    <cellStyle name="SAPBEXHLevel2X 2 2 5 4 2" xfId="14336"/>
    <cellStyle name="SAPBEXHLevel2X 2 2 5 4 2 2" xfId="24731"/>
    <cellStyle name="SAPBEXHLevel2X 2 2 5 4 2 3" xfId="35064"/>
    <cellStyle name="SAPBEXHLevel2X 2 2 5 4 3" xfId="9144"/>
    <cellStyle name="SAPBEXHLevel2X 2 2 5 4 4" xfId="19539"/>
    <cellStyle name="SAPBEXHLevel2X 2 2 5 4 5" xfId="29872"/>
    <cellStyle name="SAPBEXHLevel2X 2 2 5 5" xfId="5366"/>
    <cellStyle name="SAPBEXHLevel2X 2 2 5 5 2" xfId="15054"/>
    <cellStyle name="SAPBEXHLevel2X 2 2 5 5 2 2" xfId="25449"/>
    <cellStyle name="SAPBEXHLevel2X 2 2 5 5 2 3" xfId="35782"/>
    <cellStyle name="SAPBEXHLevel2X 2 2 5 5 3" xfId="9862"/>
    <cellStyle name="SAPBEXHLevel2X 2 2 5 5 4" xfId="20257"/>
    <cellStyle name="SAPBEXHLevel2X 2 2 5 5 5" xfId="30590"/>
    <cellStyle name="SAPBEXHLevel2X 2 2 5 6" xfId="10684"/>
    <cellStyle name="SAPBEXHLevel2X 2 2 5 6 2" xfId="21079"/>
    <cellStyle name="SAPBEXHLevel2X 2 2 5 6 3" xfId="31412"/>
    <cellStyle name="SAPBEXHLevel2X 2 2 5 7" xfId="5734"/>
    <cellStyle name="SAPBEXHLevel2X 2 2 5 8" xfId="15889"/>
    <cellStyle name="SAPBEXHLevel2X 2 2 5 9" xfId="26228"/>
    <cellStyle name="SAPBEXHLevel2X 2 2 6" xfId="1446"/>
    <cellStyle name="SAPBEXHLevel2X 2 2 6 2" xfId="11134"/>
    <cellStyle name="SAPBEXHLevel2X 2 2 6 2 2" xfId="21529"/>
    <cellStyle name="SAPBEXHLevel2X 2 2 6 2 3" xfId="31862"/>
    <cellStyle name="SAPBEXHLevel2X 2 2 6 3" xfId="5942"/>
    <cellStyle name="SAPBEXHLevel2X 2 2 6 4" xfId="16337"/>
    <cellStyle name="SAPBEXHLevel2X 2 2 6 5" xfId="26670"/>
    <cellStyle name="SAPBEXHLevel2X 2 2 7" xfId="1542"/>
    <cellStyle name="SAPBEXHLevel2X 2 2 7 2" xfId="11230"/>
    <cellStyle name="SAPBEXHLevel2X 2 2 7 2 2" xfId="21625"/>
    <cellStyle name="SAPBEXHLevel2X 2 2 7 2 3" xfId="31958"/>
    <cellStyle name="SAPBEXHLevel2X 2 2 7 3" xfId="6038"/>
    <cellStyle name="SAPBEXHLevel2X 2 2 7 4" xfId="16433"/>
    <cellStyle name="SAPBEXHLevel2X 2 2 7 5" xfId="26766"/>
    <cellStyle name="SAPBEXHLevel2X 2 2 8" xfId="10241"/>
    <cellStyle name="SAPBEXHLevel2X 2 2 8 2" xfId="20636"/>
    <cellStyle name="SAPBEXHLevel2X 2 2 8 3" xfId="30969"/>
    <cellStyle name="SAPBEXHLevel2X 2 2 9" xfId="15454"/>
    <cellStyle name="SAPBEXHLevel2X 2 3" xfId="596"/>
    <cellStyle name="SAPBEXHLevel2X 2 3 10" xfId="10284"/>
    <cellStyle name="SAPBEXHLevel2X 2 3 10 2" xfId="20679"/>
    <cellStyle name="SAPBEXHLevel2X 2 3 10 3" xfId="31012"/>
    <cellStyle name="SAPBEXHLevel2X 2 3 11" xfId="15493"/>
    <cellStyle name="SAPBEXHLevel2X 2 3 12" xfId="25844"/>
    <cellStyle name="SAPBEXHLevel2X 2 3 2" xfId="842"/>
    <cellStyle name="SAPBEXHLevel2X 2 3 2 10" xfId="15735"/>
    <cellStyle name="SAPBEXHLevel2X 2 3 2 11" xfId="26078"/>
    <cellStyle name="SAPBEXHLevel2X 2 3 2 2" xfId="1254"/>
    <cellStyle name="SAPBEXHLevel2X 2 3 2 2 10" xfId="26478"/>
    <cellStyle name="SAPBEXHLevel2X 2 3 2 2 2" xfId="2158"/>
    <cellStyle name="SAPBEXHLevel2X 2 3 2 2 2 2" xfId="11846"/>
    <cellStyle name="SAPBEXHLevel2X 2 3 2 2 2 2 2" xfId="22241"/>
    <cellStyle name="SAPBEXHLevel2X 2 3 2 2 2 2 3" xfId="32574"/>
    <cellStyle name="SAPBEXHLevel2X 2 3 2 2 2 3" xfId="6654"/>
    <cellStyle name="SAPBEXHLevel2X 2 3 2 2 2 4" xfId="17049"/>
    <cellStyle name="SAPBEXHLevel2X 2 3 2 2 2 5" xfId="27382"/>
    <cellStyle name="SAPBEXHLevel2X 2 3 2 2 3" xfId="2777"/>
    <cellStyle name="SAPBEXHLevel2X 2 3 2 2 3 2" xfId="12465"/>
    <cellStyle name="SAPBEXHLevel2X 2 3 2 2 3 2 2" xfId="22860"/>
    <cellStyle name="SAPBEXHLevel2X 2 3 2 2 3 2 3" xfId="33193"/>
    <cellStyle name="SAPBEXHLevel2X 2 3 2 2 3 3" xfId="7273"/>
    <cellStyle name="SAPBEXHLevel2X 2 3 2 2 3 4" xfId="17668"/>
    <cellStyle name="SAPBEXHLevel2X 2 3 2 2 3 5" xfId="28001"/>
    <cellStyle name="SAPBEXHLevel2X 2 3 2 2 4" xfId="3565"/>
    <cellStyle name="SAPBEXHLevel2X 2 3 2 2 4 2" xfId="13253"/>
    <cellStyle name="SAPBEXHLevel2X 2 3 2 2 4 2 2" xfId="23648"/>
    <cellStyle name="SAPBEXHLevel2X 2 3 2 2 4 2 3" xfId="33981"/>
    <cellStyle name="SAPBEXHLevel2X 2 3 2 2 4 3" xfId="8061"/>
    <cellStyle name="SAPBEXHLevel2X 2 3 2 2 4 4" xfId="18456"/>
    <cellStyle name="SAPBEXHLevel2X 2 3 2 2 4 5" xfId="28789"/>
    <cellStyle name="SAPBEXHLevel2X 2 3 2 2 5" xfId="4252"/>
    <cellStyle name="SAPBEXHLevel2X 2 3 2 2 5 2" xfId="13940"/>
    <cellStyle name="SAPBEXHLevel2X 2 3 2 2 5 2 2" xfId="24335"/>
    <cellStyle name="SAPBEXHLevel2X 2 3 2 2 5 2 3" xfId="34668"/>
    <cellStyle name="SAPBEXHLevel2X 2 3 2 2 5 3" xfId="8748"/>
    <cellStyle name="SAPBEXHLevel2X 2 3 2 2 5 4" xfId="19143"/>
    <cellStyle name="SAPBEXHLevel2X 2 3 2 2 5 5" xfId="29476"/>
    <cellStyle name="SAPBEXHLevel2X 2 3 2 2 6" xfId="4896"/>
    <cellStyle name="SAPBEXHLevel2X 2 3 2 2 6 2" xfId="14584"/>
    <cellStyle name="SAPBEXHLevel2X 2 3 2 2 6 2 2" xfId="24979"/>
    <cellStyle name="SAPBEXHLevel2X 2 3 2 2 6 2 3" xfId="35312"/>
    <cellStyle name="SAPBEXHLevel2X 2 3 2 2 6 3" xfId="9392"/>
    <cellStyle name="SAPBEXHLevel2X 2 3 2 2 6 4" xfId="19787"/>
    <cellStyle name="SAPBEXHLevel2X 2 3 2 2 6 5" xfId="30120"/>
    <cellStyle name="SAPBEXHLevel2X 2 3 2 2 7" xfId="5616"/>
    <cellStyle name="SAPBEXHLevel2X 2 3 2 2 7 2" xfId="15304"/>
    <cellStyle name="SAPBEXHLevel2X 2 3 2 2 7 2 2" xfId="25699"/>
    <cellStyle name="SAPBEXHLevel2X 2 3 2 2 7 2 3" xfId="36032"/>
    <cellStyle name="SAPBEXHLevel2X 2 3 2 2 7 3" xfId="10112"/>
    <cellStyle name="SAPBEXHLevel2X 2 3 2 2 7 4" xfId="20507"/>
    <cellStyle name="SAPBEXHLevel2X 2 3 2 2 7 5" xfId="30840"/>
    <cellStyle name="SAPBEXHLevel2X 2 3 2 2 8" xfId="10942"/>
    <cellStyle name="SAPBEXHLevel2X 2 3 2 2 8 2" xfId="21337"/>
    <cellStyle name="SAPBEXHLevel2X 2 3 2 2 8 3" xfId="31670"/>
    <cellStyle name="SAPBEXHLevel2X 2 3 2 2 9" xfId="16145"/>
    <cellStyle name="SAPBEXHLevel2X 2 3 2 3" xfId="1832"/>
    <cellStyle name="SAPBEXHLevel2X 2 3 2 3 2" xfId="11520"/>
    <cellStyle name="SAPBEXHLevel2X 2 3 2 3 2 2" xfId="21915"/>
    <cellStyle name="SAPBEXHLevel2X 2 3 2 3 2 3" xfId="32248"/>
    <cellStyle name="SAPBEXHLevel2X 2 3 2 3 3" xfId="6328"/>
    <cellStyle name="SAPBEXHLevel2X 2 3 2 3 4" xfId="16723"/>
    <cellStyle name="SAPBEXHLevel2X 2 3 2 3 5" xfId="27056"/>
    <cellStyle name="SAPBEXHLevel2X 2 3 2 4" xfId="2368"/>
    <cellStyle name="SAPBEXHLevel2X 2 3 2 4 2" xfId="12056"/>
    <cellStyle name="SAPBEXHLevel2X 2 3 2 4 2 2" xfId="22451"/>
    <cellStyle name="SAPBEXHLevel2X 2 3 2 4 2 3" xfId="32784"/>
    <cellStyle name="SAPBEXHLevel2X 2 3 2 4 3" xfId="6864"/>
    <cellStyle name="SAPBEXHLevel2X 2 3 2 4 4" xfId="17259"/>
    <cellStyle name="SAPBEXHLevel2X 2 3 2 4 5" xfId="27592"/>
    <cellStyle name="SAPBEXHLevel2X 2 3 2 5" xfId="3153"/>
    <cellStyle name="SAPBEXHLevel2X 2 3 2 5 2" xfId="12841"/>
    <cellStyle name="SAPBEXHLevel2X 2 3 2 5 2 2" xfId="23236"/>
    <cellStyle name="SAPBEXHLevel2X 2 3 2 5 2 3" xfId="33569"/>
    <cellStyle name="SAPBEXHLevel2X 2 3 2 5 3" xfId="7649"/>
    <cellStyle name="SAPBEXHLevel2X 2 3 2 5 4" xfId="18044"/>
    <cellStyle name="SAPBEXHLevel2X 2 3 2 5 5" xfId="28377"/>
    <cellStyle name="SAPBEXHLevel2X 2 3 2 6" xfId="3883"/>
    <cellStyle name="SAPBEXHLevel2X 2 3 2 6 2" xfId="13571"/>
    <cellStyle name="SAPBEXHLevel2X 2 3 2 6 2 2" xfId="23966"/>
    <cellStyle name="SAPBEXHLevel2X 2 3 2 6 2 3" xfId="34299"/>
    <cellStyle name="SAPBEXHLevel2X 2 3 2 6 3" xfId="8379"/>
    <cellStyle name="SAPBEXHLevel2X 2 3 2 6 4" xfId="18774"/>
    <cellStyle name="SAPBEXHLevel2X 2 3 2 6 5" xfId="29107"/>
    <cellStyle name="SAPBEXHLevel2X 2 3 2 7" xfId="4494"/>
    <cellStyle name="SAPBEXHLevel2X 2 3 2 7 2" xfId="14182"/>
    <cellStyle name="SAPBEXHLevel2X 2 3 2 7 2 2" xfId="24577"/>
    <cellStyle name="SAPBEXHLevel2X 2 3 2 7 2 3" xfId="34910"/>
    <cellStyle name="SAPBEXHLevel2X 2 3 2 7 3" xfId="8990"/>
    <cellStyle name="SAPBEXHLevel2X 2 3 2 7 4" xfId="19385"/>
    <cellStyle name="SAPBEXHLevel2X 2 3 2 7 5" xfId="29718"/>
    <cellStyle name="SAPBEXHLevel2X 2 3 2 8" xfId="5212"/>
    <cellStyle name="SAPBEXHLevel2X 2 3 2 8 2" xfId="14900"/>
    <cellStyle name="SAPBEXHLevel2X 2 3 2 8 2 2" xfId="25295"/>
    <cellStyle name="SAPBEXHLevel2X 2 3 2 8 2 3" xfId="35628"/>
    <cellStyle name="SAPBEXHLevel2X 2 3 2 8 3" xfId="9708"/>
    <cellStyle name="SAPBEXHLevel2X 2 3 2 8 4" xfId="20103"/>
    <cellStyle name="SAPBEXHLevel2X 2 3 2 8 5" xfId="30436"/>
    <cellStyle name="SAPBEXHLevel2X 2 3 2 9" xfId="10530"/>
    <cellStyle name="SAPBEXHLevel2X 2 3 2 9 2" xfId="20925"/>
    <cellStyle name="SAPBEXHLevel2X 2 3 2 9 3" xfId="31258"/>
    <cellStyle name="SAPBEXHLevel2X 2 3 3" xfId="930"/>
    <cellStyle name="SAPBEXHLevel2X 2 3 3 10" xfId="26162"/>
    <cellStyle name="SAPBEXHLevel2X 2 3 3 2" xfId="1916"/>
    <cellStyle name="SAPBEXHLevel2X 2 3 3 2 2" xfId="11604"/>
    <cellStyle name="SAPBEXHLevel2X 2 3 3 2 2 2" xfId="21999"/>
    <cellStyle name="SAPBEXHLevel2X 2 3 3 2 2 3" xfId="32332"/>
    <cellStyle name="SAPBEXHLevel2X 2 3 3 2 3" xfId="6412"/>
    <cellStyle name="SAPBEXHLevel2X 2 3 3 2 4" xfId="16807"/>
    <cellStyle name="SAPBEXHLevel2X 2 3 3 2 5" xfId="27140"/>
    <cellStyle name="SAPBEXHLevel2X 2 3 3 3" xfId="2456"/>
    <cellStyle name="SAPBEXHLevel2X 2 3 3 3 2" xfId="12144"/>
    <cellStyle name="SAPBEXHLevel2X 2 3 3 3 2 2" xfId="22539"/>
    <cellStyle name="SAPBEXHLevel2X 2 3 3 3 2 3" xfId="32872"/>
    <cellStyle name="SAPBEXHLevel2X 2 3 3 3 3" xfId="6952"/>
    <cellStyle name="SAPBEXHLevel2X 2 3 3 3 4" xfId="17347"/>
    <cellStyle name="SAPBEXHLevel2X 2 3 3 3 5" xfId="27680"/>
    <cellStyle name="SAPBEXHLevel2X 2 3 3 4" xfId="3241"/>
    <cellStyle name="SAPBEXHLevel2X 2 3 3 4 2" xfId="12929"/>
    <cellStyle name="SAPBEXHLevel2X 2 3 3 4 2 2" xfId="23324"/>
    <cellStyle name="SAPBEXHLevel2X 2 3 3 4 2 3" xfId="33657"/>
    <cellStyle name="SAPBEXHLevel2X 2 3 3 4 3" xfId="7737"/>
    <cellStyle name="SAPBEXHLevel2X 2 3 3 4 4" xfId="18132"/>
    <cellStyle name="SAPBEXHLevel2X 2 3 3 4 5" xfId="28465"/>
    <cellStyle name="SAPBEXHLevel2X 2 3 3 5" xfId="3971"/>
    <cellStyle name="SAPBEXHLevel2X 2 3 3 5 2" xfId="13659"/>
    <cellStyle name="SAPBEXHLevel2X 2 3 3 5 2 2" xfId="24054"/>
    <cellStyle name="SAPBEXHLevel2X 2 3 3 5 2 3" xfId="34387"/>
    <cellStyle name="SAPBEXHLevel2X 2 3 3 5 3" xfId="8467"/>
    <cellStyle name="SAPBEXHLevel2X 2 3 3 5 4" xfId="18862"/>
    <cellStyle name="SAPBEXHLevel2X 2 3 3 5 5" xfId="29195"/>
    <cellStyle name="SAPBEXHLevel2X 2 3 3 6" xfId="4582"/>
    <cellStyle name="SAPBEXHLevel2X 2 3 3 6 2" xfId="14270"/>
    <cellStyle name="SAPBEXHLevel2X 2 3 3 6 2 2" xfId="24665"/>
    <cellStyle name="SAPBEXHLevel2X 2 3 3 6 2 3" xfId="34998"/>
    <cellStyle name="SAPBEXHLevel2X 2 3 3 6 3" xfId="9078"/>
    <cellStyle name="SAPBEXHLevel2X 2 3 3 6 4" xfId="19473"/>
    <cellStyle name="SAPBEXHLevel2X 2 3 3 6 5" xfId="29806"/>
    <cellStyle name="SAPBEXHLevel2X 2 3 3 7" xfId="5300"/>
    <cellStyle name="SAPBEXHLevel2X 2 3 3 7 2" xfId="14988"/>
    <cellStyle name="SAPBEXHLevel2X 2 3 3 7 2 2" xfId="25383"/>
    <cellStyle name="SAPBEXHLevel2X 2 3 3 7 2 3" xfId="35716"/>
    <cellStyle name="SAPBEXHLevel2X 2 3 3 7 3" xfId="9796"/>
    <cellStyle name="SAPBEXHLevel2X 2 3 3 7 4" xfId="20191"/>
    <cellStyle name="SAPBEXHLevel2X 2 3 3 7 5" xfId="30524"/>
    <cellStyle name="SAPBEXHLevel2X 2 3 3 8" xfId="10618"/>
    <cellStyle name="SAPBEXHLevel2X 2 3 3 8 2" xfId="21013"/>
    <cellStyle name="SAPBEXHLevel2X 2 3 3 8 3" xfId="31346"/>
    <cellStyle name="SAPBEXHLevel2X 2 3 3 9" xfId="15823"/>
    <cellStyle name="SAPBEXHLevel2X 2 3 4" xfId="1604"/>
    <cellStyle name="SAPBEXHLevel2X 2 3 4 2" xfId="11292"/>
    <cellStyle name="SAPBEXHLevel2X 2 3 4 2 2" xfId="21687"/>
    <cellStyle name="SAPBEXHLevel2X 2 3 4 2 3" xfId="32020"/>
    <cellStyle name="SAPBEXHLevel2X 2 3 4 3" xfId="6100"/>
    <cellStyle name="SAPBEXHLevel2X 2 3 4 4" xfId="16495"/>
    <cellStyle name="SAPBEXHLevel2X 2 3 4 5" xfId="26828"/>
    <cellStyle name="SAPBEXHLevel2X 2 3 5" xfId="1403"/>
    <cellStyle name="SAPBEXHLevel2X 2 3 5 2" xfId="11091"/>
    <cellStyle name="SAPBEXHLevel2X 2 3 5 2 2" xfId="21486"/>
    <cellStyle name="SAPBEXHLevel2X 2 3 5 2 3" xfId="31819"/>
    <cellStyle name="SAPBEXHLevel2X 2 3 5 3" xfId="5899"/>
    <cellStyle name="SAPBEXHLevel2X 2 3 5 4" xfId="16294"/>
    <cellStyle name="SAPBEXHLevel2X 2 3 5 5" xfId="26627"/>
    <cellStyle name="SAPBEXHLevel2X 2 3 6" xfId="2907"/>
    <cellStyle name="SAPBEXHLevel2X 2 3 6 2" xfId="12595"/>
    <cellStyle name="SAPBEXHLevel2X 2 3 6 2 2" xfId="22990"/>
    <cellStyle name="SAPBEXHLevel2X 2 3 6 2 3" xfId="33323"/>
    <cellStyle name="SAPBEXHLevel2X 2 3 6 3" xfId="7403"/>
    <cellStyle name="SAPBEXHLevel2X 2 3 6 4" xfId="17798"/>
    <cellStyle name="SAPBEXHLevel2X 2 3 6 5" xfId="28131"/>
    <cellStyle name="SAPBEXHLevel2X 2 3 7" xfId="3641"/>
    <cellStyle name="SAPBEXHLevel2X 2 3 7 2" xfId="13329"/>
    <cellStyle name="SAPBEXHLevel2X 2 3 7 2 2" xfId="23724"/>
    <cellStyle name="SAPBEXHLevel2X 2 3 7 2 3" xfId="34057"/>
    <cellStyle name="SAPBEXHLevel2X 2 3 7 3" xfId="8137"/>
    <cellStyle name="SAPBEXHLevel2X 2 3 7 4" xfId="18532"/>
    <cellStyle name="SAPBEXHLevel2X 2 3 7 5" xfId="28865"/>
    <cellStyle name="SAPBEXHLevel2X 2 3 8" xfId="2857"/>
    <cellStyle name="SAPBEXHLevel2X 2 3 8 2" xfId="12545"/>
    <cellStyle name="SAPBEXHLevel2X 2 3 8 2 2" xfId="22940"/>
    <cellStyle name="SAPBEXHLevel2X 2 3 8 2 3" xfId="33273"/>
    <cellStyle name="SAPBEXHLevel2X 2 3 8 3" xfId="7353"/>
    <cellStyle name="SAPBEXHLevel2X 2 3 8 4" xfId="17748"/>
    <cellStyle name="SAPBEXHLevel2X 2 3 8 5" xfId="28081"/>
    <cellStyle name="SAPBEXHLevel2X 2 3 9" xfId="4966"/>
    <cellStyle name="SAPBEXHLevel2X 2 3 9 2" xfId="14654"/>
    <cellStyle name="SAPBEXHLevel2X 2 3 9 2 2" xfId="25049"/>
    <cellStyle name="SAPBEXHLevel2X 2 3 9 2 3" xfId="35382"/>
    <cellStyle name="SAPBEXHLevel2X 2 3 9 3" xfId="9462"/>
    <cellStyle name="SAPBEXHLevel2X 2 3 9 4" xfId="19857"/>
    <cellStyle name="SAPBEXHLevel2X 2 3 9 5" xfId="30190"/>
    <cellStyle name="SAPBEXHLevel2X 2 4" xfId="692"/>
    <cellStyle name="SAPBEXHLevel2X 2 4 10" xfId="15587"/>
    <cellStyle name="SAPBEXHLevel2X 2 4 11" xfId="25934"/>
    <cellStyle name="SAPBEXHLevel2X 2 4 2" xfId="1109"/>
    <cellStyle name="SAPBEXHLevel2X 2 4 2 10" xfId="26335"/>
    <cellStyle name="SAPBEXHLevel2X 2 4 2 2" xfId="2016"/>
    <cellStyle name="SAPBEXHLevel2X 2 4 2 2 2" xfId="11704"/>
    <cellStyle name="SAPBEXHLevel2X 2 4 2 2 2 2" xfId="22099"/>
    <cellStyle name="SAPBEXHLevel2X 2 4 2 2 2 3" xfId="32432"/>
    <cellStyle name="SAPBEXHLevel2X 2 4 2 2 3" xfId="6512"/>
    <cellStyle name="SAPBEXHLevel2X 2 4 2 2 4" xfId="16907"/>
    <cellStyle name="SAPBEXHLevel2X 2 4 2 2 5" xfId="27240"/>
    <cellStyle name="SAPBEXHLevel2X 2 4 2 3" xfId="2633"/>
    <cellStyle name="SAPBEXHLevel2X 2 4 2 3 2" xfId="12321"/>
    <cellStyle name="SAPBEXHLevel2X 2 4 2 3 2 2" xfId="22716"/>
    <cellStyle name="SAPBEXHLevel2X 2 4 2 3 2 3" xfId="33049"/>
    <cellStyle name="SAPBEXHLevel2X 2 4 2 3 3" xfId="7129"/>
    <cellStyle name="SAPBEXHLevel2X 2 4 2 3 4" xfId="17524"/>
    <cellStyle name="SAPBEXHLevel2X 2 4 2 3 5" xfId="27857"/>
    <cellStyle name="SAPBEXHLevel2X 2 4 2 4" xfId="3420"/>
    <cellStyle name="SAPBEXHLevel2X 2 4 2 4 2" xfId="13108"/>
    <cellStyle name="SAPBEXHLevel2X 2 4 2 4 2 2" xfId="23503"/>
    <cellStyle name="SAPBEXHLevel2X 2 4 2 4 2 3" xfId="33836"/>
    <cellStyle name="SAPBEXHLevel2X 2 4 2 4 3" xfId="7916"/>
    <cellStyle name="SAPBEXHLevel2X 2 4 2 4 4" xfId="18311"/>
    <cellStyle name="SAPBEXHLevel2X 2 4 2 4 5" xfId="28644"/>
    <cellStyle name="SAPBEXHLevel2X 2 4 2 5" xfId="4108"/>
    <cellStyle name="SAPBEXHLevel2X 2 4 2 5 2" xfId="13796"/>
    <cellStyle name="SAPBEXHLevel2X 2 4 2 5 2 2" xfId="24191"/>
    <cellStyle name="SAPBEXHLevel2X 2 4 2 5 2 3" xfId="34524"/>
    <cellStyle name="SAPBEXHLevel2X 2 4 2 5 3" xfId="8604"/>
    <cellStyle name="SAPBEXHLevel2X 2 4 2 5 4" xfId="18999"/>
    <cellStyle name="SAPBEXHLevel2X 2 4 2 5 5" xfId="29332"/>
    <cellStyle name="SAPBEXHLevel2X 2 4 2 6" xfId="4752"/>
    <cellStyle name="SAPBEXHLevel2X 2 4 2 6 2" xfId="14440"/>
    <cellStyle name="SAPBEXHLevel2X 2 4 2 6 2 2" xfId="24835"/>
    <cellStyle name="SAPBEXHLevel2X 2 4 2 6 2 3" xfId="35168"/>
    <cellStyle name="SAPBEXHLevel2X 2 4 2 6 3" xfId="9248"/>
    <cellStyle name="SAPBEXHLevel2X 2 4 2 6 4" xfId="19643"/>
    <cellStyle name="SAPBEXHLevel2X 2 4 2 6 5" xfId="29976"/>
    <cellStyle name="SAPBEXHLevel2X 2 4 2 7" xfId="5471"/>
    <cellStyle name="SAPBEXHLevel2X 2 4 2 7 2" xfId="15159"/>
    <cellStyle name="SAPBEXHLevel2X 2 4 2 7 2 2" xfId="25554"/>
    <cellStyle name="SAPBEXHLevel2X 2 4 2 7 2 3" xfId="35887"/>
    <cellStyle name="SAPBEXHLevel2X 2 4 2 7 3" xfId="9967"/>
    <cellStyle name="SAPBEXHLevel2X 2 4 2 7 4" xfId="20362"/>
    <cellStyle name="SAPBEXHLevel2X 2 4 2 7 5" xfId="30695"/>
    <cellStyle name="SAPBEXHLevel2X 2 4 2 8" xfId="10797"/>
    <cellStyle name="SAPBEXHLevel2X 2 4 2 8 2" xfId="21192"/>
    <cellStyle name="SAPBEXHLevel2X 2 4 2 8 3" xfId="31525"/>
    <cellStyle name="SAPBEXHLevel2X 2 4 2 9" xfId="16001"/>
    <cellStyle name="SAPBEXHLevel2X 2 4 3" xfId="1690"/>
    <cellStyle name="SAPBEXHLevel2X 2 4 3 2" xfId="11378"/>
    <cellStyle name="SAPBEXHLevel2X 2 4 3 2 2" xfId="21773"/>
    <cellStyle name="SAPBEXHLevel2X 2 4 3 2 3" xfId="32106"/>
    <cellStyle name="SAPBEXHLevel2X 2 4 3 3" xfId="6186"/>
    <cellStyle name="SAPBEXHLevel2X 2 4 3 4" xfId="16581"/>
    <cellStyle name="SAPBEXHLevel2X 2 4 3 5" xfId="26914"/>
    <cellStyle name="SAPBEXHLevel2X 2 4 4" xfId="2220"/>
    <cellStyle name="SAPBEXHLevel2X 2 4 4 2" xfId="11908"/>
    <cellStyle name="SAPBEXHLevel2X 2 4 4 2 2" xfId="22303"/>
    <cellStyle name="SAPBEXHLevel2X 2 4 4 2 3" xfId="32636"/>
    <cellStyle name="SAPBEXHLevel2X 2 4 4 3" xfId="6716"/>
    <cellStyle name="SAPBEXHLevel2X 2 4 4 4" xfId="17111"/>
    <cellStyle name="SAPBEXHLevel2X 2 4 4 5" xfId="27444"/>
    <cellStyle name="SAPBEXHLevel2X 2 4 5" xfId="3003"/>
    <cellStyle name="SAPBEXHLevel2X 2 4 5 2" xfId="12691"/>
    <cellStyle name="SAPBEXHLevel2X 2 4 5 2 2" xfId="23086"/>
    <cellStyle name="SAPBEXHLevel2X 2 4 5 2 3" xfId="33419"/>
    <cellStyle name="SAPBEXHLevel2X 2 4 5 3" xfId="7499"/>
    <cellStyle name="SAPBEXHLevel2X 2 4 5 4" xfId="17894"/>
    <cellStyle name="SAPBEXHLevel2X 2 4 5 5" xfId="28227"/>
    <cellStyle name="SAPBEXHLevel2X 2 4 6" xfId="3735"/>
    <cellStyle name="SAPBEXHLevel2X 2 4 6 2" xfId="13423"/>
    <cellStyle name="SAPBEXHLevel2X 2 4 6 2 2" xfId="23818"/>
    <cellStyle name="SAPBEXHLevel2X 2 4 6 2 3" xfId="34151"/>
    <cellStyle name="SAPBEXHLevel2X 2 4 6 3" xfId="8231"/>
    <cellStyle name="SAPBEXHLevel2X 2 4 6 4" xfId="18626"/>
    <cellStyle name="SAPBEXHLevel2X 2 4 6 5" xfId="28959"/>
    <cellStyle name="SAPBEXHLevel2X 2 4 7" xfId="4346"/>
    <cellStyle name="SAPBEXHLevel2X 2 4 7 2" xfId="14034"/>
    <cellStyle name="SAPBEXHLevel2X 2 4 7 2 2" xfId="24429"/>
    <cellStyle name="SAPBEXHLevel2X 2 4 7 2 3" xfId="34762"/>
    <cellStyle name="SAPBEXHLevel2X 2 4 7 3" xfId="8842"/>
    <cellStyle name="SAPBEXHLevel2X 2 4 7 4" xfId="19237"/>
    <cellStyle name="SAPBEXHLevel2X 2 4 7 5" xfId="29570"/>
    <cellStyle name="SAPBEXHLevel2X 2 4 8" xfId="5062"/>
    <cellStyle name="SAPBEXHLevel2X 2 4 8 2" xfId="14750"/>
    <cellStyle name="SAPBEXHLevel2X 2 4 8 2 2" xfId="25145"/>
    <cellStyle name="SAPBEXHLevel2X 2 4 8 2 3" xfId="35478"/>
    <cellStyle name="SAPBEXHLevel2X 2 4 8 3" xfId="9558"/>
    <cellStyle name="SAPBEXHLevel2X 2 4 8 4" xfId="19953"/>
    <cellStyle name="SAPBEXHLevel2X 2 4 8 5" xfId="30286"/>
    <cellStyle name="SAPBEXHLevel2X 2 4 9" xfId="10380"/>
    <cellStyle name="SAPBEXHLevel2X 2 4 9 2" xfId="20775"/>
    <cellStyle name="SAPBEXHLevel2X 2 4 9 3" xfId="31108"/>
    <cellStyle name="SAPBEXHLevel2X 2 5" xfId="680"/>
    <cellStyle name="SAPBEXHLevel2X 2 5 10" xfId="15575"/>
    <cellStyle name="SAPBEXHLevel2X 2 5 11" xfId="25922"/>
    <cellStyle name="SAPBEXHLevel2X 2 5 2" xfId="1097"/>
    <cellStyle name="SAPBEXHLevel2X 2 5 2 10" xfId="26323"/>
    <cellStyle name="SAPBEXHLevel2X 2 5 2 2" xfId="2004"/>
    <cellStyle name="SAPBEXHLevel2X 2 5 2 2 2" xfId="11692"/>
    <cellStyle name="SAPBEXHLevel2X 2 5 2 2 2 2" xfId="22087"/>
    <cellStyle name="SAPBEXHLevel2X 2 5 2 2 2 3" xfId="32420"/>
    <cellStyle name="SAPBEXHLevel2X 2 5 2 2 3" xfId="6500"/>
    <cellStyle name="SAPBEXHLevel2X 2 5 2 2 4" xfId="16895"/>
    <cellStyle name="SAPBEXHLevel2X 2 5 2 2 5" xfId="27228"/>
    <cellStyle name="SAPBEXHLevel2X 2 5 2 3" xfId="2621"/>
    <cellStyle name="SAPBEXHLevel2X 2 5 2 3 2" xfId="12309"/>
    <cellStyle name="SAPBEXHLevel2X 2 5 2 3 2 2" xfId="22704"/>
    <cellStyle name="SAPBEXHLevel2X 2 5 2 3 2 3" xfId="33037"/>
    <cellStyle name="SAPBEXHLevel2X 2 5 2 3 3" xfId="7117"/>
    <cellStyle name="SAPBEXHLevel2X 2 5 2 3 4" xfId="17512"/>
    <cellStyle name="SAPBEXHLevel2X 2 5 2 3 5" xfId="27845"/>
    <cellStyle name="SAPBEXHLevel2X 2 5 2 4" xfId="3408"/>
    <cellStyle name="SAPBEXHLevel2X 2 5 2 4 2" xfId="13096"/>
    <cellStyle name="SAPBEXHLevel2X 2 5 2 4 2 2" xfId="23491"/>
    <cellStyle name="SAPBEXHLevel2X 2 5 2 4 2 3" xfId="33824"/>
    <cellStyle name="SAPBEXHLevel2X 2 5 2 4 3" xfId="7904"/>
    <cellStyle name="SAPBEXHLevel2X 2 5 2 4 4" xfId="18299"/>
    <cellStyle name="SAPBEXHLevel2X 2 5 2 4 5" xfId="28632"/>
    <cellStyle name="SAPBEXHLevel2X 2 5 2 5" xfId="4096"/>
    <cellStyle name="SAPBEXHLevel2X 2 5 2 5 2" xfId="13784"/>
    <cellStyle name="SAPBEXHLevel2X 2 5 2 5 2 2" xfId="24179"/>
    <cellStyle name="SAPBEXHLevel2X 2 5 2 5 2 3" xfId="34512"/>
    <cellStyle name="SAPBEXHLevel2X 2 5 2 5 3" xfId="8592"/>
    <cellStyle name="SAPBEXHLevel2X 2 5 2 5 4" xfId="18987"/>
    <cellStyle name="SAPBEXHLevel2X 2 5 2 5 5" xfId="29320"/>
    <cellStyle name="SAPBEXHLevel2X 2 5 2 6" xfId="4740"/>
    <cellStyle name="SAPBEXHLevel2X 2 5 2 6 2" xfId="14428"/>
    <cellStyle name="SAPBEXHLevel2X 2 5 2 6 2 2" xfId="24823"/>
    <cellStyle name="SAPBEXHLevel2X 2 5 2 6 2 3" xfId="35156"/>
    <cellStyle name="SAPBEXHLevel2X 2 5 2 6 3" xfId="9236"/>
    <cellStyle name="SAPBEXHLevel2X 2 5 2 6 4" xfId="19631"/>
    <cellStyle name="SAPBEXHLevel2X 2 5 2 6 5" xfId="29964"/>
    <cellStyle name="SAPBEXHLevel2X 2 5 2 7" xfId="5459"/>
    <cellStyle name="SAPBEXHLevel2X 2 5 2 7 2" xfId="15147"/>
    <cellStyle name="SAPBEXHLevel2X 2 5 2 7 2 2" xfId="25542"/>
    <cellStyle name="SAPBEXHLevel2X 2 5 2 7 2 3" xfId="35875"/>
    <cellStyle name="SAPBEXHLevel2X 2 5 2 7 3" xfId="9955"/>
    <cellStyle name="SAPBEXHLevel2X 2 5 2 7 4" xfId="20350"/>
    <cellStyle name="SAPBEXHLevel2X 2 5 2 7 5" xfId="30683"/>
    <cellStyle name="SAPBEXHLevel2X 2 5 2 8" xfId="10785"/>
    <cellStyle name="SAPBEXHLevel2X 2 5 2 8 2" xfId="21180"/>
    <cellStyle name="SAPBEXHLevel2X 2 5 2 8 3" xfId="31513"/>
    <cellStyle name="SAPBEXHLevel2X 2 5 2 9" xfId="15989"/>
    <cellStyle name="SAPBEXHLevel2X 2 5 3" xfId="1678"/>
    <cellStyle name="SAPBEXHLevel2X 2 5 3 2" xfId="11366"/>
    <cellStyle name="SAPBEXHLevel2X 2 5 3 2 2" xfId="21761"/>
    <cellStyle name="SAPBEXHLevel2X 2 5 3 2 3" xfId="32094"/>
    <cellStyle name="SAPBEXHLevel2X 2 5 3 3" xfId="6174"/>
    <cellStyle name="SAPBEXHLevel2X 2 5 3 4" xfId="16569"/>
    <cellStyle name="SAPBEXHLevel2X 2 5 3 5" xfId="26902"/>
    <cellStyle name="SAPBEXHLevel2X 2 5 4" xfId="1321"/>
    <cellStyle name="SAPBEXHLevel2X 2 5 4 2" xfId="11009"/>
    <cellStyle name="SAPBEXHLevel2X 2 5 4 2 2" xfId="21404"/>
    <cellStyle name="SAPBEXHLevel2X 2 5 4 2 3" xfId="31737"/>
    <cellStyle name="SAPBEXHLevel2X 2 5 4 3" xfId="5817"/>
    <cellStyle name="SAPBEXHLevel2X 2 5 4 4" xfId="16212"/>
    <cellStyle name="SAPBEXHLevel2X 2 5 4 5" xfId="26545"/>
    <cellStyle name="SAPBEXHLevel2X 2 5 5" xfId="2991"/>
    <cellStyle name="SAPBEXHLevel2X 2 5 5 2" xfId="12679"/>
    <cellStyle name="SAPBEXHLevel2X 2 5 5 2 2" xfId="23074"/>
    <cellStyle name="SAPBEXHLevel2X 2 5 5 2 3" xfId="33407"/>
    <cellStyle name="SAPBEXHLevel2X 2 5 5 3" xfId="7487"/>
    <cellStyle name="SAPBEXHLevel2X 2 5 5 4" xfId="17882"/>
    <cellStyle name="SAPBEXHLevel2X 2 5 5 5" xfId="28215"/>
    <cellStyle name="SAPBEXHLevel2X 2 5 6" xfId="3723"/>
    <cellStyle name="SAPBEXHLevel2X 2 5 6 2" xfId="13411"/>
    <cellStyle name="SAPBEXHLevel2X 2 5 6 2 2" xfId="23806"/>
    <cellStyle name="SAPBEXHLevel2X 2 5 6 2 3" xfId="34139"/>
    <cellStyle name="SAPBEXHLevel2X 2 5 6 3" xfId="8219"/>
    <cellStyle name="SAPBEXHLevel2X 2 5 6 4" xfId="18614"/>
    <cellStyle name="SAPBEXHLevel2X 2 5 6 5" xfId="28947"/>
    <cellStyle name="SAPBEXHLevel2X 2 5 7" xfId="4334"/>
    <cellStyle name="SAPBEXHLevel2X 2 5 7 2" xfId="14022"/>
    <cellStyle name="SAPBEXHLevel2X 2 5 7 2 2" xfId="24417"/>
    <cellStyle name="SAPBEXHLevel2X 2 5 7 2 3" xfId="34750"/>
    <cellStyle name="SAPBEXHLevel2X 2 5 7 3" xfId="8830"/>
    <cellStyle name="SAPBEXHLevel2X 2 5 7 4" xfId="19225"/>
    <cellStyle name="SAPBEXHLevel2X 2 5 7 5" xfId="29558"/>
    <cellStyle name="SAPBEXHLevel2X 2 5 8" xfId="5050"/>
    <cellStyle name="SAPBEXHLevel2X 2 5 8 2" xfId="14738"/>
    <cellStyle name="SAPBEXHLevel2X 2 5 8 2 2" xfId="25133"/>
    <cellStyle name="SAPBEXHLevel2X 2 5 8 2 3" xfId="35466"/>
    <cellStyle name="SAPBEXHLevel2X 2 5 8 3" xfId="9546"/>
    <cellStyle name="SAPBEXHLevel2X 2 5 8 4" xfId="19941"/>
    <cellStyle name="SAPBEXHLevel2X 2 5 8 5" xfId="30274"/>
    <cellStyle name="SAPBEXHLevel2X 2 5 9" xfId="10368"/>
    <cellStyle name="SAPBEXHLevel2X 2 5 9 2" xfId="20763"/>
    <cellStyle name="SAPBEXHLevel2X 2 5 9 3" xfId="31096"/>
    <cellStyle name="SAPBEXHLevel2X 2 6" xfId="1035"/>
    <cellStyle name="SAPBEXHLevel2X 2 6 2" xfId="2561"/>
    <cellStyle name="SAPBEXHLevel2X 2 6 2 2" xfId="12249"/>
    <cellStyle name="SAPBEXHLevel2X 2 6 2 2 2" xfId="22644"/>
    <cellStyle name="SAPBEXHLevel2X 2 6 2 2 3" xfId="32977"/>
    <cellStyle name="SAPBEXHLevel2X 2 6 2 3" xfId="7057"/>
    <cellStyle name="SAPBEXHLevel2X 2 6 2 4" xfId="17452"/>
    <cellStyle name="SAPBEXHLevel2X 2 6 2 5" xfId="27785"/>
    <cellStyle name="SAPBEXHLevel2X 2 6 3" xfId="3346"/>
    <cellStyle name="SAPBEXHLevel2X 2 6 3 2" xfId="13034"/>
    <cellStyle name="SAPBEXHLevel2X 2 6 3 2 2" xfId="23429"/>
    <cellStyle name="SAPBEXHLevel2X 2 6 3 2 3" xfId="33762"/>
    <cellStyle name="SAPBEXHLevel2X 2 6 3 3" xfId="7842"/>
    <cellStyle name="SAPBEXHLevel2X 2 6 3 4" xfId="18237"/>
    <cellStyle name="SAPBEXHLevel2X 2 6 3 5" xfId="28570"/>
    <cellStyle name="SAPBEXHLevel2X 2 6 4" xfId="4687"/>
    <cellStyle name="SAPBEXHLevel2X 2 6 4 2" xfId="14375"/>
    <cellStyle name="SAPBEXHLevel2X 2 6 4 2 2" xfId="24770"/>
    <cellStyle name="SAPBEXHLevel2X 2 6 4 2 3" xfId="35103"/>
    <cellStyle name="SAPBEXHLevel2X 2 6 4 3" xfId="9183"/>
    <cellStyle name="SAPBEXHLevel2X 2 6 4 4" xfId="19578"/>
    <cellStyle name="SAPBEXHLevel2X 2 6 4 5" xfId="29911"/>
    <cellStyle name="SAPBEXHLevel2X 2 6 5" xfId="5405"/>
    <cellStyle name="SAPBEXHLevel2X 2 6 5 2" xfId="15093"/>
    <cellStyle name="SAPBEXHLevel2X 2 6 5 2 2" xfId="25488"/>
    <cellStyle name="SAPBEXHLevel2X 2 6 5 2 3" xfId="35821"/>
    <cellStyle name="SAPBEXHLevel2X 2 6 5 3" xfId="9901"/>
    <cellStyle name="SAPBEXHLevel2X 2 6 5 4" xfId="20296"/>
    <cellStyle name="SAPBEXHLevel2X 2 6 5 5" xfId="30629"/>
    <cellStyle name="SAPBEXHLevel2X 2 6 6" xfId="10723"/>
    <cellStyle name="SAPBEXHLevel2X 2 6 6 2" xfId="21118"/>
    <cellStyle name="SAPBEXHLevel2X 2 6 6 3" xfId="31451"/>
    <cellStyle name="SAPBEXHLevel2X 2 6 7" xfId="5773"/>
    <cellStyle name="SAPBEXHLevel2X 2 6 8" xfId="15928"/>
    <cellStyle name="SAPBEXHLevel2X 2 6 9" xfId="26267"/>
    <cellStyle name="SAPBEXHLevel2X 2 7" xfId="1493"/>
    <cellStyle name="SAPBEXHLevel2X 2 7 2" xfId="11181"/>
    <cellStyle name="SAPBEXHLevel2X 2 7 2 2" xfId="21576"/>
    <cellStyle name="SAPBEXHLevel2X 2 7 2 3" xfId="31909"/>
    <cellStyle name="SAPBEXHLevel2X 2 7 3" xfId="5989"/>
    <cellStyle name="SAPBEXHLevel2X 2 7 4" xfId="16384"/>
    <cellStyle name="SAPBEXHLevel2X 2 7 5" xfId="26717"/>
    <cellStyle name="SAPBEXHLevel2X 2 8" xfId="1552"/>
    <cellStyle name="SAPBEXHLevel2X 2 8 2" xfId="11240"/>
    <cellStyle name="SAPBEXHLevel2X 2 8 2 2" xfId="21635"/>
    <cellStyle name="SAPBEXHLevel2X 2 8 2 3" xfId="31968"/>
    <cellStyle name="SAPBEXHLevel2X 2 8 3" xfId="6048"/>
    <cellStyle name="SAPBEXHLevel2X 2 8 4" xfId="16443"/>
    <cellStyle name="SAPBEXHLevel2X 2 8 5" xfId="26776"/>
    <cellStyle name="SAPBEXHLevel2X 2 9" xfId="10197"/>
    <cellStyle name="SAPBEXHLevel2X 2 9 2" xfId="20592"/>
    <cellStyle name="SAPBEXHLevel2X 2 9 3" xfId="30925"/>
    <cellStyle name="SAPBEXHLevel2X 3" xfId="552"/>
    <cellStyle name="SAPBEXHLevel2X 3 10" xfId="25800"/>
    <cellStyle name="SAPBEXHLevel2X 3 2" xfId="634"/>
    <cellStyle name="SAPBEXHLevel2X 3 2 10" xfId="10322"/>
    <cellStyle name="SAPBEXHLevel2X 3 2 10 2" xfId="20717"/>
    <cellStyle name="SAPBEXHLevel2X 3 2 10 3" xfId="31050"/>
    <cellStyle name="SAPBEXHLevel2X 3 2 11" xfId="15531"/>
    <cellStyle name="SAPBEXHLevel2X 3 2 12" xfId="25882"/>
    <cellStyle name="SAPBEXHLevel2X 3 2 2" xfId="880"/>
    <cellStyle name="SAPBEXHLevel2X 3 2 2 10" xfId="15773"/>
    <cellStyle name="SAPBEXHLevel2X 3 2 2 11" xfId="26116"/>
    <cellStyle name="SAPBEXHLevel2X 3 2 2 2" xfId="1292"/>
    <cellStyle name="SAPBEXHLevel2X 3 2 2 2 10" xfId="26516"/>
    <cellStyle name="SAPBEXHLevel2X 3 2 2 2 2" xfId="2196"/>
    <cellStyle name="SAPBEXHLevel2X 3 2 2 2 2 2" xfId="11884"/>
    <cellStyle name="SAPBEXHLevel2X 3 2 2 2 2 2 2" xfId="22279"/>
    <cellStyle name="SAPBEXHLevel2X 3 2 2 2 2 2 3" xfId="32612"/>
    <cellStyle name="SAPBEXHLevel2X 3 2 2 2 2 3" xfId="6692"/>
    <cellStyle name="SAPBEXHLevel2X 3 2 2 2 2 4" xfId="17087"/>
    <cellStyle name="SAPBEXHLevel2X 3 2 2 2 2 5" xfId="27420"/>
    <cellStyle name="SAPBEXHLevel2X 3 2 2 2 3" xfId="2815"/>
    <cellStyle name="SAPBEXHLevel2X 3 2 2 2 3 2" xfId="12503"/>
    <cellStyle name="SAPBEXHLevel2X 3 2 2 2 3 2 2" xfId="22898"/>
    <cellStyle name="SAPBEXHLevel2X 3 2 2 2 3 2 3" xfId="33231"/>
    <cellStyle name="SAPBEXHLevel2X 3 2 2 2 3 3" xfId="7311"/>
    <cellStyle name="SAPBEXHLevel2X 3 2 2 2 3 4" xfId="17706"/>
    <cellStyle name="SAPBEXHLevel2X 3 2 2 2 3 5" xfId="28039"/>
    <cellStyle name="SAPBEXHLevel2X 3 2 2 2 4" xfId="3603"/>
    <cellStyle name="SAPBEXHLevel2X 3 2 2 2 4 2" xfId="13291"/>
    <cellStyle name="SAPBEXHLevel2X 3 2 2 2 4 2 2" xfId="23686"/>
    <cellStyle name="SAPBEXHLevel2X 3 2 2 2 4 2 3" xfId="34019"/>
    <cellStyle name="SAPBEXHLevel2X 3 2 2 2 4 3" xfId="8099"/>
    <cellStyle name="SAPBEXHLevel2X 3 2 2 2 4 4" xfId="18494"/>
    <cellStyle name="SAPBEXHLevel2X 3 2 2 2 4 5" xfId="28827"/>
    <cellStyle name="SAPBEXHLevel2X 3 2 2 2 5" xfId="4290"/>
    <cellStyle name="SAPBEXHLevel2X 3 2 2 2 5 2" xfId="13978"/>
    <cellStyle name="SAPBEXHLevel2X 3 2 2 2 5 2 2" xfId="24373"/>
    <cellStyle name="SAPBEXHLevel2X 3 2 2 2 5 2 3" xfId="34706"/>
    <cellStyle name="SAPBEXHLevel2X 3 2 2 2 5 3" xfId="8786"/>
    <cellStyle name="SAPBEXHLevel2X 3 2 2 2 5 4" xfId="19181"/>
    <cellStyle name="SAPBEXHLevel2X 3 2 2 2 5 5" xfId="29514"/>
    <cellStyle name="SAPBEXHLevel2X 3 2 2 2 6" xfId="4934"/>
    <cellStyle name="SAPBEXHLevel2X 3 2 2 2 6 2" xfId="14622"/>
    <cellStyle name="SAPBEXHLevel2X 3 2 2 2 6 2 2" xfId="25017"/>
    <cellStyle name="SAPBEXHLevel2X 3 2 2 2 6 2 3" xfId="35350"/>
    <cellStyle name="SAPBEXHLevel2X 3 2 2 2 6 3" xfId="9430"/>
    <cellStyle name="SAPBEXHLevel2X 3 2 2 2 6 4" xfId="19825"/>
    <cellStyle name="SAPBEXHLevel2X 3 2 2 2 6 5" xfId="30158"/>
    <cellStyle name="SAPBEXHLevel2X 3 2 2 2 7" xfId="5654"/>
    <cellStyle name="SAPBEXHLevel2X 3 2 2 2 7 2" xfId="15342"/>
    <cellStyle name="SAPBEXHLevel2X 3 2 2 2 7 2 2" xfId="25737"/>
    <cellStyle name="SAPBEXHLevel2X 3 2 2 2 7 2 3" xfId="36070"/>
    <cellStyle name="SAPBEXHLevel2X 3 2 2 2 7 3" xfId="10150"/>
    <cellStyle name="SAPBEXHLevel2X 3 2 2 2 7 4" xfId="20545"/>
    <cellStyle name="SAPBEXHLevel2X 3 2 2 2 7 5" xfId="30878"/>
    <cellStyle name="SAPBEXHLevel2X 3 2 2 2 8" xfId="10980"/>
    <cellStyle name="SAPBEXHLevel2X 3 2 2 2 8 2" xfId="21375"/>
    <cellStyle name="SAPBEXHLevel2X 3 2 2 2 8 3" xfId="31708"/>
    <cellStyle name="SAPBEXHLevel2X 3 2 2 2 9" xfId="16183"/>
    <cellStyle name="SAPBEXHLevel2X 3 2 2 3" xfId="1870"/>
    <cellStyle name="SAPBEXHLevel2X 3 2 2 3 2" xfId="11558"/>
    <cellStyle name="SAPBEXHLevel2X 3 2 2 3 2 2" xfId="21953"/>
    <cellStyle name="SAPBEXHLevel2X 3 2 2 3 2 3" xfId="32286"/>
    <cellStyle name="SAPBEXHLevel2X 3 2 2 3 3" xfId="6366"/>
    <cellStyle name="SAPBEXHLevel2X 3 2 2 3 4" xfId="16761"/>
    <cellStyle name="SAPBEXHLevel2X 3 2 2 3 5" xfId="27094"/>
    <cellStyle name="SAPBEXHLevel2X 3 2 2 4" xfId="2406"/>
    <cellStyle name="SAPBEXHLevel2X 3 2 2 4 2" xfId="12094"/>
    <cellStyle name="SAPBEXHLevel2X 3 2 2 4 2 2" xfId="22489"/>
    <cellStyle name="SAPBEXHLevel2X 3 2 2 4 2 3" xfId="32822"/>
    <cellStyle name="SAPBEXHLevel2X 3 2 2 4 3" xfId="6902"/>
    <cellStyle name="SAPBEXHLevel2X 3 2 2 4 4" xfId="17297"/>
    <cellStyle name="SAPBEXHLevel2X 3 2 2 4 5" xfId="27630"/>
    <cellStyle name="SAPBEXHLevel2X 3 2 2 5" xfId="3191"/>
    <cellStyle name="SAPBEXHLevel2X 3 2 2 5 2" xfId="12879"/>
    <cellStyle name="SAPBEXHLevel2X 3 2 2 5 2 2" xfId="23274"/>
    <cellStyle name="SAPBEXHLevel2X 3 2 2 5 2 3" xfId="33607"/>
    <cellStyle name="SAPBEXHLevel2X 3 2 2 5 3" xfId="7687"/>
    <cellStyle name="SAPBEXHLevel2X 3 2 2 5 4" xfId="18082"/>
    <cellStyle name="SAPBEXHLevel2X 3 2 2 5 5" xfId="28415"/>
    <cellStyle name="SAPBEXHLevel2X 3 2 2 6" xfId="3921"/>
    <cellStyle name="SAPBEXHLevel2X 3 2 2 6 2" xfId="13609"/>
    <cellStyle name="SAPBEXHLevel2X 3 2 2 6 2 2" xfId="24004"/>
    <cellStyle name="SAPBEXHLevel2X 3 2 2 6 2 3" xfId="34337"/>
    <cellStyle name="SAPBEXHLevel2X 3 2 2 6 3" xfId="8417"/>
    <cellStyle name="SAPBEXHLevel2X 3 2 2 6 4" xfId="18812"/>
    <cellStyle name="SAPBEXHLevel2X 3 2 2 6 5" xfId="29145"/>
    <cellStyle name="SAPBEXHLevel2X 3 2 2 7" xfId="4532"/>
    <cellStyle name="SAPBEXHLevel2X 3 2 2 7 2" xfId="14220"/>
    <cellStyle name="SAPBEXHLevel2X 3 2 2 7 2 2" xfId="24615"/>
    <cellStyle name="SAPBEXHLevel2X 3 2 2 7 2 3" xfId="34948"/>
    <cellStyle name="SAPBEXHLevel2X 3 2 2 7 3" xfId="9028"/>
    <cellStyle name="SAPBEXHLevel2X 3 2 2 7 4" xfId="19423"/>
    <cellStyle name="SAPBEXHLevel2X 3 2 2 7 5" xfId="29756"/>
    <cellStyle name="SAPBEXHLevel2X 3 2 2 8" xfId="5250"/>
    <cellStyle name="SAPBEXHLevel2X 3 2 2 8 2" xfId="14938"/>
    <cellStyle name="SAPBEXHLevel2X 3 2 2 8 2 2" xfId="25333"/>
    <cellStyle name="SAPBEXHLevel2X 3 2 2 8 2 3" xfId="35666"/>
    <cellStyle name="SAPBEXHLevel2X 3 2 2 8 3" xfId="9746"/>
    <cellStyle name="SAPBEXHLevel2X 3 2 2 8 4" xfId="20141"/>
    <cellStyle name="SAPBEXHLevel2X 3 2 2 8 5" xfId="30474"/>
    <cellStyle name="SAPBEXHLevel2X 3 2 2 9" xfId="10568"/>
    <cellStyle name="SAPBEXHLevel2X 3 2 2 9 2" xfId="20963"/>
    <cellStyle name="SAPBEXHLevel2X 3 2 2 9 3" xfId="31296"/>
    <cellStyle name="SAPBEXHLevel2X 3 2 3" xfId="968"/>
    <cellStyle name="SAPBEXHLevel2X 3 2 3 10" xfId="26200"/>
    <cellStyle name="SAPBEXHLevel2X 3 2 3 2" xfId="1954"/>
    <cellStyle name="SAPBEXHLevel2X 3 2 3 2 2" xfId="11642"/>
    <cellStyle name="SAPBEXHLevel2X 3 2 3 2 2 2" xfId="22037"/>
    <cellStyle name="SAPBEXHLevel2X 3 2 3 2 2 3" xfId="32370"/>
    <cellStyle name="SAPBEXHLevel2X 3 2 3 2 3" xfId="6450"/>
    <cellStyle name="SAPBEXHLevel2X 3 2 3 2 4" xfId="16845"/>
    <cellStyle name="SAPBEXHLevel2X 3 2 3 2 5" xfId="27178"/>
    <cellStyle name="SAPBEXHLevel2X 3 2 3 3" xfId="2494"/>
    <cellStyle name="SAPBEXHLevel2X 3 2 3 3 2" xfId="12182"/>
    <cellStyle name="SAPBEXHLevel2X 3 2 3 3 2 2" xfId="22577"/>
    <cellStyle name="SAPBEXHLevel2X 3 2 3 3 2 3" xfId="32910"/>
    <cellStyle name="SAPBEXHLevel2X 3 2 3 3 3" xfId="6990"/>
    <cellStyle name="SAPBEXHLevel2X 3 2 3 3 4" xfId="17385"/>
    <cellStyle name="SAPBEXHLevel2X 3 2 3 3 5" xfId="27718"/>
    <cellStyle name="SAPBEXHLevel2X 3 2 3 4" xfId="3279"/>
    <cellStyle name="SAPBEXHLevel2X 3 2 3 4 2" xfId="12967"/>
    <cellStyle name="SAPBEXHLevel2X 3 2 3 4 2 2" xfId="23362"/>
    <cellStyle name="SAPBEXHLevel2X 3 2 3 4 2 3" xfId="33695"/>
    <cellStyle name="SAPBEXHLevel2X 3 2 3 4 3" xfId="7775"/>
    <cellStyle name="SAPBEXHLevel2X 3 2 3 4 4" xfId="18170"/>
    <cellStyle name="SAPBEXHLevel2X 3 2 3 4 5" xfId="28503"/>
    <cellStyle name="SAPBEXHLevel2X 3 2 3 5" xfId="4009"/>
    <cellStyle name="SAPBEXHLevel2X 3 2 3 5 2" xfId="13697"/>
    <cellStyle name="SAPBEXHLevel2X 3 2 3 5 2 2" xfId="24092"/>
    <cellStyle name="SAPBEXHLevel2X 3 2 3 5 2 3" xfId="34425"/>
    <cellStyle name="SAPBEXHLevel2X 3 2 3 5 3" xfId="8505"/>
    <cellStyle name="SAPBEXHLevel2X 3 2 3 5 4" xfId="18900"/>
    <cellStyle name="SAPBEXHLevel2X 3 2 3 5 5" xfId="29233"/>
    <cellStyle name="SAPBEXHLevel2X 3 2 3 6" xfId="4620"/>
    <cellStyle name="SAPBEXHLevel2X 3 2 3 6 2" xfId="14308"/>
    <cellStyle name="SAPBEXHLevel2X 3 2 3 6 2 2" xfId="24703"/>
    <cellStyle name="SAPBEXHLevel2X 3 2 3 6 2 3" xfId="35036"/>
    <cellStyle name="SAPBEXHLevel2X 3 2 3 6 3" xfId="9116"/>
    <cellStyle name="SAPBEXHLevel2X 3 2 3 6 4" xfId="19511"/>
    <cellStyle name="SAPBEXHLevel2X 3 2 3 6 5" xfId="29844"/>
    <cellStyle name="SAPBEXHLevel2X 3 2 3 7" xfId="5338"/>
    <cellStyle name="SAPBEXHLevel2X 3 2 3 7 2" xfId="15026"/>
    <cellStyle name="SAPBEXHLevel2X 3 2 3 7 2 2" xfId="25421"/>
    <cellStyle name="SAPBEXHLevel2X 3 2 3 7 2 3" xfId="35754"/>
    <cellStyle name="SAPBEXHLevel2X 3 2 3 7 3" xfId="9834"/>
    <cellStyle name="SAPBEXHLevel2X 3 2 3 7 4" xfId="20229"/>
    <cellStyle name="SAPBEXHLevel2X 3 2 3 7 5" xfId="30562"/>
    <cellStyle name="SAPBEXHLevel2X 3 2 3 8" xfId="10656"/>
    <cellStyle name="SAPBEXHLevel2X 3 2 3 8 2" xfId="21051"/>
    <cellStyle name="SAPBEXHLevel2X 3 2 3 8 3" xfId="31384"/>
    <cellStyle name="SAPBEXHLevel2X 3 2 3 9" xfId="15861"/>
    <cellStyle name="SAPBEXHLevel2X 3 2 4" xfId="1642"/>
    <cellStyle name="SAPBEXHLevel2X 3 2 4 2" xfId="11330"/>
    <cellStyle name="SAPBEXHLevel2X 3 2 4 2 2" xfId="21725"/>
    <cellStyle name="SAPBEXHLevel2X 3 2 4 2 3" xfId="32058"/>
    <cellStyle name="SAPBEXHLevel2X 3 2 4 3" xfId="6138"/>
    <cellStyle name="SAPBEXHLevel2X 3 2 4 4" xfId="16533"/>
    <cellStyle name="SAPBEXHLevel2X 3 2 4 5" xfId="26866"/>
    <cellStyle name="SAPBEXHLevel2X 3 2 5" xfId="1365"/>
    <cellStyle name="SAPBEXHLevel2X 3 2 5 2" xfId="11053"/>
    <cellStyle name="SAPBEXHLevel2X 3 2 5 2 2" xfId="21448"/>
    <cellStyle name="SAPBEXHLevel2X 3 2 5 2 3" xfId="31781"/>
    <cellStyle name="SAPBEXHLevel2X 3 2 5 3" xfId="5861"/>
    <cellStyle name="SAPBEXHLevel2X 3 2 5 4" xfId="16256"/>
    <cellStyle name="SAPBEXHLevel2X 3 2 5 5" xfId="26589"/>
    <cellStyle name="SAPBEXHLevel2X 3 2 6" xfId="2945"/>
    <cellStyle name="SAPBEXHLevel2X 3 2 6 2" xfId="12633"/>
    <cellStyle name="SAPBEXHLevel2X 3 2 6 2 2" xfId="23028"/>
    <cellStyle name="SAPBEXHLevel2X 3 2 6 2 3" xfId="33361"/>
    <cellStyle name="SAPBEXHLevel2X 3 2 6 3" xfId="7441"/>
    <cellStyle name="SAPBEXHLevel2X 3 2 6 4" xfId="17836"/>
    <cellStyle name="SAPBEXHLevel2X 3 2 6 5" xfId="28169"/>
    <cellStyle name="SAPBEXHLevel2X 3 2 7" xfId="3679"/>
    <cellStyle name="SAPBEXHLevel2X 3 2 7 2" xfId="13367"/>
    <cellStyle name="SAPBEXHLevel2X 3 2 7 2 2" xfId="23762"/>
    <cellStyle name="SAPBEXHLevel2X 3 2 7 2 3" xfId="34095"/>
    <cellStyle name="SAPBEXHLevel2X 3 2 7 3" xfId="8175"/>
    <cellStyle name="SAPBEXHLevel2X 3 2 7 4" xfId="18570"/>
    <cellStyle name="SAPBEXHLevel2X 3 2 7 5" xfId="28903"/>
    <cellStyle name="SAPBEXHLevel2X 3 2 8" xfId="2869"/>
    <cellStyle name="SAPBEXHLevel2X 3 2 8 2" xfId="12557"/>
    <cellStyle name="SAPBEXHLevel2X 3 2 8 2 2" xfId="22952"/>
    <cellStyle name="SAPBEXHLevel2X 3 2 8 2 3" xfId="33285"/>
    <cellStyle name="SAPBEXHLevel2X 3 2 8 3" xfId="7365"/>
    <cellStyle name="SAPBEXHLevel2X 3 2 8 4" xfId="17760"/>
    <cellStyle name="SAPBEXHLevel2X 3 2 8 5" xfId="28093"/>
    <cellStyle name="SAPBEXHLevel2X 3 2 9" xfId="5004"/>
    <cellStyle name="SAPBEXHLevel2X 3 2 9 2" xfId="14692"/>
    <cellStyle name="SAPBEXHLevel2X 3 2 9 2 2" xfId="25087"/>
    <cellStyle name="SAPBEXHLevel2X 3 2 9 2 3" xfId="35420"/>
    <cellStyle name="SAPBEXHLevel2X 3 2 9 3" xfId="9500"/>
    <cellStyle name="SAPBEXHLevel2X 3 2 9 4" xfId="19895"/>
    <cellStyle name="SAPBEXHLevel2X 3 2 9 5" xfId="30228"/>
    <cellStyle name="SAPBEXHLevel2X 3 3" xfId="739"/>
    <cellStyle name="SAPBEXHLevel2X 3 3 10" xfId="15633"/>
    <cellStyle name="SAPBEXHLevel2X 3 3 11" xfId="25981"/>
    <cellStyle name="SAPBEXHLevel2X 3 3 2" xfId="1156"/>
    <cellStyle name="SAPBEXHLevel2X 3 3 2 10" xfId="26382"/>
    <cellStyle name="SAPBEXHLevel2X 3 3 2 2" xfId="2062"/>
    <cellStyle name="SAPBEXHLevel2X 3 3 2 2 2" xfId="11750"/>
    <cellStyle name="SAPBEXHLevel2X 3 3 2 2 2 2" xfId="22145"/>
    <cellStyle name="SAPBEXHLevel2X 3 3 2 2 2 3" xfId="32478"/>
    <cellStyle name="SAPBEXHLevel2X 3 3 2 2 3" xfId="6558"/>
    <cellStyle name="SAPBEXHLevel2X 3 3 2 2 4" xfId="16953"/>
    <cellStyle name="SAPBEXHLevel2X 3 3 2 2 5" xfId="27286"/>
    <cellStyle name="SAPBEXHLevel2X 3 3 2 3" xfId="2679"/>
    <cellStyle name="SAPBEXHLevel2X 3 3 2 3 2" xfId="12367"/>
    <cellStyle name="SAPBEXHLevel2X 3 3 2 3 2 2" xfId="22762"/>
    <cellStyle name="SAPBEXHLevel2X 3 3 2 3 2 3" xfId="33095"/>
    <cellStyle name="SAPBEXHLevel2X 3 3 2 3 3" xfId="7175"/>
    <cellStyle name="SAPBEXHLevel2X 3 3 2 3 4" xfId="17570"/>
    <cellStyle name="SAPBEXHLevel2X 3 3 2 3 5" xfId="27903"/>
    <cellStyle name="SAPBEXHLevel2X 3 3 2 4" xfId="3467"/>
    <cellStyle name="SAPBEXHLevel2X 3 3 2 4 2" xfId="13155"/>
    <cellStyle name="SAPBEXHLevel2X 3 3 2 4 2 2" xfId="23550"/>
    <cellStyle name="SAPBEXHLevel2X 3 3 2 4 2 3" xfId="33883"/>
    <cellStyle name="SAPBEXHLevel2X 3 3 2 4 3" xfId="7963"/>
    <cellStyle name="SAPBEXHLevel2X 3 3 2 4 4" xfId="18358"/>
    <cellStyle name="SAPBEXHLevel2X 3 3 2 4 5" xfId="28691"/>
    <cellStyle name="SAPBEXHLevel2X 3 3 2 5" xfId="4154"/>
    <cellStyle name="SAPBEXHLevel2X 3 3 2 5 2" xfId="13842"/>
    <cellStyle name="SAPBEXHLevel2X 3 3 2 5 2 2" xfId="24237"/>
    <cellStyle name="SAPBEXHLevel2X 3 3 2 5 2 3" xfId="34570"/>
    <cellStyle name="SAPBEXHLevel2X 3 3 2 5 3" xfId="8650"/>
    <cellStyle name="SAPBEXHLevel2X 3 3 2 5 4" xfId="19045"/>
    <cellStyle name="SAPBEXHLevel2X 3 3 2 5 5" xfId="29378"/>
    <cellStyle name="SAPBEXHLevel2X 3 3 2 6" xfId="4798"/>
    <cellStyle name="SAPBEXHLevel2X 3 3 2 6 2" xfId="14486"/>
    <cellStyle name="SAPBEXHLevel2X 3 3 2 6 2 2" xfId="24881"/>
    <cellStyle name="SAPBEXHLevel2X 3 3 2 6 2 3" xfId="35214"/>
    <cellStyle name="SAPBEXHLevel2X 3 3 2 6 3" xfId="9294"/>
    <cellStyle name="SAPBEXHLevel2X 3 3 2 6 4" xfId="19689"/>
    <cellStyle name="SAPBEXHLevel2X 3 3 2 6 5" xfId="30022"/>
    <cellStyle name="SAPBEXHLevel2X 3 3 2 7" xfId="5518"/>
    <cellStyle name="SAPBEXHLevel2X 3 3 2 7 2" xfId="15206"/>
    <cellStyle name="SAPBEXHLevel2X 3 3 2 7 2 2" xfId="25601"/>
    <cellStyle name="SAPBEXHLevel2X 3 3 2 7 2 3" xfId="35934"/>
    <cellStyle name="SAPBEXHLevel2X 3 3 2 7 3" xfId="10014"/>
    <cellStyle name="SAPBEXHLevel2X 3 3 2 7 4" xfId="20409"/>
    <cellStyle name="SAPBEXHLevel2X 3 3 2 7 5" xfId="30742"/>
    <cellStyle name="SAPBEXHLevel2X 3 3 2 8" xfId="10844"/>
    <cellStyle name="SAPBEXHLevel2X 3 3 2 8 2" xfId="21239"/>
    <cellStyle name="SAPBEXHLevel2X 3 3 2 8 3" xfId="31572"/>
    <cellStyle name="SAPBEXHLevel2X 3 3 2 9" xfId="16047"/>
    <cellStyle name="SAPBEXHLevel2X 3 3 3" xfId="1736"/>
    <cellStyle name="SAPBEXHLevel2X 3 3 3 2" xfId="11424"/>
    <cellStyle name="SAPBEXHLevel2X 3 3 3 2 2" xfId="21819"/>
    <cellStyle name="SAPBEXHLevel2X 3 3 3 2 3" xfId="32152"/>
    <cellStyle name="SAPBEXHLevel2X 3 3 3 3" xfId="6232"/>
    <cellStyle name="SAPBEXHLevel2X 3 3 3 4" xfId="16627"/>
    <cellStyle name="SAPBEXHLevel2X 3 3 3 5" xfId="26960"/>
    <cellStyle name="SAPBEXHLevel2X 3 3 4" xfId="2266"/>
    <cellStyle name="SAPBEXHLevel2X 3 3 4 2" xfId="11954"/>
    <cellStyle name="SAPBEXHLevel2X 3 3 4 2 2" xfId="22349"/>
    <cellStyle name="SAPBEXHLevel2X 3 3 4 2 3" xfId="32682"/>
    <cellStyle name="SAPBEXHLevel2X 3 3 4 3" xfId="6762"/>
    <cellStyle name="SAPBEXHLevel2X 3 3 4 4" xfId="17157"/>
    <cellStyle name="SAPBEXHLevel2X 3 3 4 5" xfId="27490"/>
    <cellStyle name="SAPBEXHLevel2X 3 3 5" xfId="3050"/>
    <cellStyle name="SAPBEXHLevel2X 3 3 5 2" xfId="12738"/>
    <cellStyle name="SAPBEXHLevel2X 3 3 5 2 2" xfId="23133"/>
    <cellStyle name="SAPBEXHLevel2X 3 3 5 2 3" xfId="33466"/>
    <cellStyle name="SAPBEXHLevel2X 3 3 5 3" xfId="7546"/>
    <cellStyle name="SAPBEXHLevel2X 3 3 5 4" xfId="17941"/>
    <cellStyle name="SAPBEXHLevel2X 3 3 5 5" xfId="28274"/>
    <cellStyle name="SAPBEXHLevel2X 3 3 6" xfId="3781"/>
    <cellStyle name="SAPBEXHLevel2X 3 3 6 2" xfId="13469"/>
    <cellStyle name="SAPBEXHLevel2X 3 3 6 2 2" xfId="23864"/>
    <cellStyle name="SAPBEXHLevel2X 3 3 6 2 3" xfId="34197"/>
    <cellStyle name="SAPBEXHLevel2X 3 3 6 3" xfId="8277"/>
    <cellStyle name="SAPBEXHLevel2X 3 3 6 4" xfId="18672"/>
    <cellStyle name="SAPBEXHLevel2X 3 3 6 5" xfId="29005"/>
    <cellStyle name="SAPBEXHLevel2X 3 3 7" xfId="4392"/>
    <cellStyle name="SAPBEXHLevel2X 3 3 7 2" xfId="14080"/>
    <cellStyle name="SAPBEXHLevel2X 3 3 7 2 2" xfId="24475"/>
    <cellStyle name="SAPBEXHLevel2X 3 3 7 2 3" xfId="34808"/>
    <cellStyle name="SAPBEXHLevel2X 3 3 7 3" xfId="8888"/>
    <cellStyle name="SAPBEXHLevel2X 3 3 7 4" xfId="19283"/>
    <cellStyle name="SAPBEXHLevel2X 3 3 7 5" xfId="29616"/>
    <cellStyle name="SAPBEXHLevel2X 3 3 8" xfId="5109"/>
    <cellStyle name="SAPBEXHLevel2X 3 3 8 2" xfId="14797"/>
    <cellStyle name="SAPBEXHLevel2X 3 3 8 2 2" xfId="25192"/>
    <cellStyle name="SAPBEXHLevel2X 3 3 8 2 3" xfId="35525"/>
    <cellStyle name="SAPBEXHLevel2X 3 3 8 3" xfId="9605"/>
    <cellStyle name="SAPBEXHLevel2X 3 3 8 4" xfId="20000"/>
    <cellStyle name="SAPBEXHLevel2X 3 3 8 5" xfId="30333"/>
    <cellStyle name="SAPBEXHLevel2X 3 3 9" xfId="10427"/>
    <cellStyle name="SAPBEXHLevel2X 3 3 9 2" xfId="20822"/>
    <cellStyle name="SAPBEXHLevel2X 3 3 9 3" xfId="31155"/>
    <cellStyle name="SAPBEXHLevel2X 3 4" xfId="784"/>
    <cellStyle name="SAPBEXHLevel2X 3 4 10" xfId="15678"/>
    <cellStyle name="SAPBEXHLevel2X 3 4 11" xfId="26024"/>
    <cellStyle name="SAPBEXHLevel2X 3 4 2" xfId="1199"/>
    <cellStyle name="SAPBEXHLevel2X 3 4 2 10" xfId="26425"/>
    <cellStyle name="SAPBEXHLevel2X 3 4 2 2" xfId="2105"/>
    <cellStyle name="SAPBEXHLevel2X 3 4 2 2 2" xfId="11793"/>
    <cellStyle name="SAPBEXHLevel2X 3 4 2 2 2 2" xfId="22188"/>
    <cellStyle name="SAPBEXHLevel2X 3 4 2 2 2 3" xfId="32521"/>
    <cellStyle name="SAPBEXHLevel2X 3 4 2 2 3" xfId="6601"/>
    <cellStyle name="SAPBEXHLevel2X 3 4 2 2 4" xfId="16996"/>
    <cellStyle name="SAPBEXHLevel2X 3 4 2 2 5" xfId="27329"/>
    <cellStyle name="SAPBEXHLevel2X 3 4 2 3" xfId="2722"/>
    <cellStyle name="SAPBEXHLevel2X 3 4 2 3 2" xfId="12410"/>
    <cellStyle name="SAPBEXHLevel2X 3 4 2 3 2 2" xfId="22805"/>
    <cellStyle name="SAPBEXHLevel2X 3 4 2 3 2 3" xfId="33138"/>
    <cellStyle name="SAPBEXHLevel2X 3 4 2 3 3" xfId="7218"/>
    <cellStyle name="SAPBEXHLevel2X 3 4 2 3 4" xfId="17613"/>
    <cellStyle name="SAPBEXHLevel2X 3 4 2 3 5" xfId="27946"/>
    <cellStyle name="SAPBEXHLevel2X 3 4 2 4" xfId="3510"/>
    <cellStyle name="SAPBEXHLevel2X 3 4 2 4 2" xfId="13198"/>
    <cellStyle name="SAPBEXHLevel2X 3 4 2 4 2 2" xfId="23593"/>
    <cellStyle name="SAPBEXHLevel2X 3 4 2 4 2 3" xfId="33926"/>
    <cellStyle name="SAPBEXHLevel2X 3 4 2 4 3" xfId="8006"/>
    <cellStyle name="SAPBEXHLevel2X 3 4 2 4 4" xfId="18401"/>
    <cellStyle name="SAPBEXHLevel2X 3 4 2 4 5" xfId="28734"/>
    <cellStyle name="SAPBEXHLevel2X 3 4 2 5" xfId="4197"/>
    <cellStyle name="SAPBEXHLevel2X 3 4 2 5 2" xfId="13885"/>
    <cellStyle name="SAPBEXHLevel2X 3 4 2 5 2 2" xfId="24280"/>
    <cellStyle name="SAPBEXHLevel2X 3 4 2 5 2 3" xfId="34613"/>
    <cellStyle name="SAPBEXHLevel2X 3 4 2 5 3" xfId="8693"/>
    <cellStyle name="SAPBEXHLevel2X 3 4 2 5 4" xfId="19088"/>
    <cellStyle name="SAPBEXHLevel2X 3 4 2 5 5" xfId="29421"/>
    <cellStyle name="SAPBEXHLevel2X 3 4 2 6" xfId="4841"/>
    <cellStyle name="SAPBEXHLevel2X 3 4 2 6 2" xfId="14529"/>
    <cellStyle name="SAPBEXHLevel2X 3 4 2 6 2 2" xfId="24924"/>
    <cellStyle name="SAPBEXHLevel2X 3 4 2 6 2 3" xfId="35257"/>
    <cellStyle name="SAPBEXHLevel2X 3 4 2 6 3" xfId="9337"/>
    <cellStyle name="SAPBEXHLevel2X 3 4 2 6 4" xfId="19732"/>
    <cellStyle name="SAPBEXHLevel2X 3 4 2 6 5" xfId="30065"/>
    <cellStyle name="SAPBEXHLevel2X 3 4 2 7" xfId="5561"/>
    <cellStyle name="SAPBEXHLevel2X 3 4 2 7 2" xfId="15249"/>
    <cellStyle name="SAPBEXHLevel2X 3 4 2 7 2 2" xfId="25644"/>
    <cellStyle name="SAPBEXHLevel2X 3 4 2 7 2 3" xfId="35977"/>
    <cellStyle name="SAPBEXHLevel2X 3 4 2 7 3" xfId="10057"/>
    <cellStyle name="SAPBEXHLevel2X 3 4 2 7 4" xfId="20452"/>
    <cellStyle name="SAPBEXHLevel2X 3 4 2 7 5" xfId="30785"/>
    <cellStyle name="SAPBEXHLevel2X 3 4 2 8" xfId="10887"/>
    <cellStyle name="SAPBEXHLevel2X 3 4 2 8 2" xfId="21282"/>
    <cellStyle name="SAPBEXHLevel2X 3 4 2 8 3" xfId="31615"/>
    <cellStyle name="SAPBEXHLevel2X 3 4 2 9" xfId="16090"/>
    <cellStyle name="SAPBEXHLevel2X 3 4 3" xfId="1779"/>
    <cellStyle name="SAPBEXHLevel2X 3 4 3 2" xfId="11467"/>
    <cellStyle name="SAPBEXHLevel2X 3 4 3 2 2" xfId="21862"/>
    <cellStyle name="SAPBEXHLevel2X 3 4 3 2 3" xfId="32195"/>
    <cellStyle name="SAPBEXHLevel2X 3 4 3 3" xfId="6275"/>
    <cellStyle name="SAPBEXHLevel2X 3 4 3 4" xfId="16670"/>
    <cellStyle name="SAPBEXHLevel2X 3 4 3 5" xfId="27003"/>
    <cellStyle name="SAPBEXHLevel2X 3 4 4" xfId="2311"/>
    <cellStyle name="SAPBEXHLevel2X 3 4 4 2" xfId="11999"/>
    <cellStyle name="SAPBEXHLevel2X 3 4 4 2 2" xfId="22394"/>
    <cellStyle name="SAPBEXHLevel2X 3 4 4 2 3" xfId="32727"/>
    <cellStyle name="SAPBEXHLevel2X 3 4 4 3" xfId="6807"/>
    <cellStyle name="SAPBEXHLevel2X 3 4 4 4" xfId="17202"/>
    <cellStyle name="SAPBEXHLevel2X 3 4 4 5" xfId="27535"/>
    <cellStyle name="SAPBEXHLevel2X 3 4 5" xfId="3095"/>
    <cellStyle name="SAPBEXHLevel2X 3 4 5 2" xfId="12783"/>
    <cellStyle name="SAPBEXHLevel2X 3 4 5 2 2" xfId="23178"/>
    <cellStyle name="SAPBEXHLevel2X 3 4 5 2 3" xfId="33511"/>
    <cellStyle name="SAPBEXHLevel2X 3 4 5 3" xfId="7591"/>
    <cellStyle name="SAPBEXHLevel2X 3 4 5 4" xfId="17986"/>
    <cellStyle name="SAPBEXHLevel2X 3 4 5 5" xfId="28319"/>
    <cellStyle name="SAPBEXHLevel2X 3 4 6" xfId="3826"/>
    <cellStyle name="SAPBEXHLevel2X 3 4 6 2" xfId="13514"/>
    <cellStyle name="SAPBEXHLevel2X 3 4 6 2 2" xfId="23909"/>
    <cellStyle name="SAPBEXHLevel2X 3 4 6 2 3" xfId="34242"/>
    <cellStyle name="SAPBEXHLevel2X 3 4 6 3" xfId="8322"/>
    <cellStyle name="SAPBEXHLevel2X 3 4 6 4" xfId="18717"/>
    <cellStyle name="SAPBEXHLevel2X 3 4 6 5" xfId="29050"/>
    <cellStyle name="SAPBEXHLevel2X 3 4 7" xfId="4437"/>
    <cellStyle name="SAPBEXHLevel2X 3 4 7 2" xfId="14125"/>
    <cellStyle name="SAPBEXHLevel2X 3 4 7 2 2" xfId="24520"/>
    <cellStyle name="SAPBEXHLevel2X 3 4 7 2 3" xfId="34853"/>
    <cellStyle name="SAPBEXHLevel2X 3 4 7 3" xfId="8933"/>
    <cellStyle name="SAPBEXHLevel2X 3 4 7 4" xfId="19328"/>
    <cellStyle name="SAPBEXHLevel2X 3 4 7 5" xfId="29661"/>
    <cellStyle name="SAPBEXHLevel2X 3 4 8" xfId="5154"/>
    <cellStyle name="SAPBEXHLevel2X 3 4 8 2" xfId="14842"/>
    <cellStyle name="SAPBEXHLevel2X 3 4 8 2 2" xfId="25237"/>
    <cellStyle name="SAPBEXHLevel2X 3 4 8 2 3" xfId="35570"/>
    <cellStyle name="SAPBEXHLevel2X 3 4 8 3" xfId="9650"/>
    <cellStyle name="SAPBEXHLevel2X 3 4 8 4" xfId="20045"/>
    <cellStyle name="SAPBEXHLevel2X 3 4 8 5" xfId="30378"/>
    <cellStyle name="SAPBEXHLevel2X 3 4 9" xfId="10472"/>
    <cellStyle name="SAPBEXHLevel2X 3 4 9 2" xfId="20867"/>
    <cellStyle name="SAPBEXHLevel2X 3 4 9 3" xfId="31200"/>
    <cellStyle name="SAPBEXHLevel2X 3 5" xfId="997"/>
    <cellStyle name="SAPBEXHLevel2X 3 5 2" xfId="2523"/>
    <cellStyle name="SAPBEXHLevel2X 3 5 2 2" xfId="12211"/>
    <cellStyle name="SAPBEXHLevel2X 3 5 2 2 2" xfId="22606"/>
    <cellStyle name="SAPBEXHLevel2X 3 5 2 2 3" xfId="32939"/>
    <cellStyle name="SAPBEXHLevel2X 3 5 2 3" xfId="7019"/>
    <cellStyle name="SAPBEXHLevel2X 3 5 2 4" xfId="17414"/>
    <cellStyle name="SAPBEXHLevel2X 3 5 2 5" xfId="27747"/>
    <cellStyle name="SAPBEXHLevel2X 3 5 3" xfId="3308"/>
    <cellStyle name="SAPBEXHLevel2X 3 5 3 2" xfId="12996"/>
    <cellStyle name="SAPBEXHLevel2X 3 5 3 2 2" xfId="23391"/>
    <cellStyle name="SAPBEXHLevel2X 3 5 3 2 3" xfId="33724"/>
    <cellStyle name="SAPBEXHLevel2X 3 5 3 3" xfId="7804"/>
    <cellStyle name="SAPBEXHLevel2X 3 5 3 4" xfId="18199"/>
    <cellStyle name="SAPBEXHLevel2X 3 5 3 5" xfId="28532"/>
    <cellStyle name="SAPBEXHLevel2X 3 5 4" xfId="4649"/>
    <cellStyle name="SAPBEXHLevel2X 3 5 4 2" xfId="14337"/>
    <cellStyle name="SAPBEXHLevel2X 3 5 4 2 2" xfId="24732"/>
    <cellStyle name="SAPBEXHLevel2X 3 5 4 2 3" xfId="35065"/>
    <cellStyle name="SAPBEXHLevel2X 3 5 4 3" xfId="9145"/>
    <cellStyle name="SAPBEXHLevel2X 3 5 4 4" xfId="19540"/>
    <cellStyle name="SAPBEXHLevel2X 3 5 4 5" xfId="29873"/>
    <cellStyle name="SAPBEXHLevel2X 3 5 5" xfId="5367"/>
    <cellStyle name="SAPBEXHLevel2X 3 5 5 2" xfId="15055"/>
    <cellStyle name="SAPBEXHLevel2X 3 5 5 2 2" xfId="25450"/>
    <cellStyle name="SAPBEXHLevel2X 3 5 5 2 3" xfId="35783"/>
    <cellStyle name="SAPBEXHLevel2X 3 5 5 3" xfId="9863"/>
    <cellStyle name="SAPBEXHLevel2X 3 5 5 4" xfId="20258"/>
    <cellStyle name="SAPBEXHLevel2X 3 5 5 5" xfId="30591"/>
    <cellStyle name="SAPBEXHLevel2X 3 5 6" xfId="10685"/>
    <cellStyle name="SAPBEXHLevel2X 3 5 6 2" xfId="21080"/>
    <cellStyle name="SAPBEXHLevel2X 3 5 6 3" xfId="31413"/>
    <cellStyle name="SAPBEXHLevel2X 3 5 7" xfId="5735"/>
    <cellStyle name="SAPBEXHLevel2X 3 5 8" xfId="15890"/>
    <cellStyle name="SAPBEXHLevel2X 3 5 9" xfId="26229"/>
    <cellStyle name="SAPBEXHLevel2X 3 6" xfId="1447"/>
    <cellStyle name="SAPBEXHLevel2X 3 6 2" xfId="11135"/>
    <cellStyle name="SAPBEXHLevel2X 3 6 2 2" xfId="21530"/>
    <cellStyle name="SAPBEXHLevel2X 3 6 2 3" xfId="31863"/>
    <cellStyle name="SAPBEXHLevel2X 3 6 3" xfId="5943"/>
    <cellStyle name="SAPBEXHLevel2X 3 6 4" xfId="16338"/>
    <cellStyle name="SAPBEXHLevel2X 3 6 5" xfId="26671"/>
    <cellStyle name="SAPBEXHLevel2X 3 7" xfId="4048"/>
    <cellStyle name="SAPBEXHLevel2X 3 7 2" xfId="13736"/>
    <cellStyle name="SAPBEXHLevel2X 3 7 2 2" xfId="24131"/>
    <cellStyle name="SAPBEXHLevel2X 3 7 2 3" xfId="34464"/>
    <cellStyle name="SAPBEXHLevel2X 3 7 3" xfId="8544"/>
    <cellStyle name="SAPBEXHLevel2X 3 7 4" xfId="18939"/>
    <cellStyle name="SAPBEXHLevel2X 3 7 5" xfId="29272"/>
    <cellStyle name="SAPBEXHLevel2X 3 8" xfId="10240"/>
    <cellStyle name="SAPBEXHLevel2X 3 8 2" xfId="20635"/>
    <cellStyle name="SAPBEXHLevel2X 3 8 3" xfId="30968"/>
    <cellStyle name="SAPBEXHLevel2X 3 9" xfId="15453"/>
    <cellStyle name="SAPBEXHLevel2X 4" xfId="595"/>
    <cellStyle name="SAPBEXHLevel2X 4 10" xfId="10283"/>
    <cellStyle name="SAPBEXHLevel2X 4 10 2" xfId="20678"/>
    <cellStyle name="SAPBEXHLevel2X 4 10 3" xfId="31011"/>
    <cellStyle name="SAPBEXHLevel2X 4 11" xfId="15492"/>
    <cellStyle name="SAPBEXHLevel2X 4 12" xfId="25843"/>
    <cellStyle name="SAPBEXHLevel2X 4 2" xfId="841"/>
    <cellStyle name="SAPBEXHLevel2X 4 2 10" xfId="15734"/>
    <cellStyle name="SAPBEXHLevel2X 4 2 11" xfId="26077"/>
    <cellStyle name="SAPBEXHLevel2X 4 2 2" xfId="1253"/>
    <cellStyle name="SAPBEXHLevel2X 4 2 2 10" xfId="26477"/>
    <cellStyle name="SAPBEXHLevel2X 4 2 2 2" xfId="2157"/>
    <cellStyle name="SAPBEXHLevel2X 4 2 2 2 2" xfId="11845"/>
    <cellStyle name="SAPBEXHLevel2X 4 2 2 2 2 2" xfId="22240"/>
    <cellStyle name="SAPBEXHLevel2X 4 2 2 2 2 3" xfId="32573"/>
    <cellStyle name="SAPBEXHLevel2X 4 2 2 2 3" xfId="6653"/>
    <cellStyle name="SAPBEXHLevel2X 4 2 2 2 4" xfId="17048"/>
    <cellStyle name="SAPBEXHLevel2X 4 2 2 2 5" xfId="27381"/>
    <cellStyle name="SAPBEXHLevel2X 4 2 2 3" xfId="2776"/>
    <cellStyle name="SAPBEXHLevel2X 4 2 2 3 2" xfId="12464"/>
    <cellStyle name="SAPBEXHLevel2X 4 2 2 3 2 2" xfId="22859"/>
    <cellStyle name="SAPBEXHLevel2X 4 2 2 3 2 3" xfId="33192"/>
    <cellStyle name="SAPBEXHLevel2X 4 2 2 3 3" xfId="7272"/>
    <cellStyle name="SAPBEXHLevel2X 4 2 2 3 4" xfId="17667"/>
    <cellStyle name="SAPBEXHLevel2X 4 2 2 3 5" xfId="28000"/>
    <cellStyle name="SAPBEXHLevel2X 4 2 2 4" xfId="3564"/>
    <cellStyle name="SAPBEXHLevel2X 4 2 2 4 2" xfId="13252"/>
    <cellStyle name="SAPBEXHLevel2X 4 2 2 4 2 2" xfId="23647"/>
    <cellStyle name="SAPBEXHLevel2X 4 2 2 4 2 3" xfId="33980"/>
    <cellStyle name="SAPBEXHLevel2X 4 2 2 4 3" xfId="8060"/>
    <cellStyle name="SAPBEXHLevel2X 4 2 2 4 4" xfId="18455"/>
    <cellStyle name="SAPBEXHLevel2X 4 2 2 4 5" xfId="28788"/>
    <cellStyle name="SAPBEXHLevel2X 4 2 2 5" xfId="4251"/>
    <cellStyle name="SAPBEXHLevel2X 4 2 2 5 2" xfId="13939"/>
    <cellStyle name="SAPBEXHLevel2X 4 2 2 5 2 2" xfId="24334"/>
    <cellStyle name="SAPBEXHLevel2X 4 2 2 5 2 3" xfId="34667"/>
    <cellStyle name="SAPBEXHLevel2X 4 2 2 5 3" xfId="8747"/>
    <cellStyle name="SAPBEXHLevel2X 4 2 2 5 4" xfId="19142"/>
    <cellStyle name="SAPBEXHLevel2X 4 2 2 5 5" xfId="29475"/>
    <cellStyle name="SAPBEXHLevel2X 4 2 2 6" xfId="4895"/>
    <cellStyle name="SAPBEXHLevel2X 4 2 2 6 2" xfId="14583"/>
    <cellStyle name="SAPBEXHLevel2X 4 2 2 6 2 2" xfId="24978"/>
    <cellStyle name="SAPBEXHLevel2X 4 2 2 6 2 3" xfId="35311"/>
    <cellStyle name="SAPBEXHLevel2X 4 2 2 6 3" xfId="9391"/>
    <cellStyle name="SAPBEXHLevel2X 4 2 2 6 4" xfId="19786"/>
    <cellStyle name="SAPBEXHLevel2X 4 2 2 6 5" xfId="30119"/>
    <cellStyle name="SAPBEXHLevel2X 4 2 2 7" xfId="5615"/>
    <cellStyle name="SAPBEXHLevel2X 4 2 2 7 2" xfId="15303"/>
    <cellStyle name="SAPBEXHLevel2X 4 2 2 7 2 2" xfId="25698"/>
    <cellStyle name="SAPBEXHLevel2X 4 2 2 7 2 3" xfId="36031"/>
    <cellStyle name="SAPBEXHLevel2X 4 2 2 7 3" xfId="10111"/>
    <cellStyle name="SAPBEXHLevel2X 4 2 2 7 4" xfId="20506"/>
    <cellStyle name="SAPBEXHLevel2X 4 2 2 7 5" xfId="30839"/>
    <cellStyle name="SAPBEXHLevel2X 4 2 2 8" xfId="10941"/>
    <cellStyle name="SAPBEXHLevel2X 4 2 2 8 2" xfId="21336"/>
    <cellStyle name="SAPBEXHLevel2X 4 2 2 8 3" xfId="31669"/>
    <cellStyle name="SAPBEXHLevel2X 4 2 2 9" xfId="16144"/>
    <cellStyle name="SAPBEXHLevel2X 4 2 3" xfId="1831"/>
    <cellStyle name="SAPBEXHLevel2X 4 2 3 2" xfId="11519"/>
    <cellStyle name="SAPBEXHLevel2X 4 2 3 2 2" xfId="21914"/>
    <cellStyle name="SAPBEXHLevel2X 4 2 3 2 3" xfId="32247"/>
    <cellStyle name="SAPBEXHLevel2X 4 2 3 3" xfId="6327"/>
    <cellStyle name="SAPBEXHLevel2X 4 2 3 4" xfId="16722"/>
    <cellStyle name="SAPBEXHLevel2X 4 2 3 5" xfId="27055"/>
    <cellStyle name="SAPBEXHLevel2X 4 2 4" xfId="2367"/>
    <cellStyle name="SAPBEXHLevel2X 4 2 4 2" xfId="12055"/>
    <cellStyle name="SAPBEXHLevel2X 4 2 4 2 2" xfId="22450"/>
    <cellStyle name="SAPBEXHLevel2X 4 2 4 2 3" xfId="32783"/>
    <cellStyle name="SAPBEXHLevel2X 4 2 4 3" xfId="6863"/>
    <cellStyle name="SAPBEXHLevel2X 4 2 4 4" xfId="17258"/>
    <cellStyle name="SAPBEXHLevel2X 4 2 4 5" xfId="27591"/>
    <cellStyle name="SAPBEXHLevel2X 4 2 5" xfId="3152"/>
    <cellStyle name="SAPBEXHLevel2X 4 2 5 2" xfId="12840"/>
    <cellStyle name="SAPBEXHLevel2X 4 2 5 2 2" xfId="23235"/>
    <cellStyle name="SAPBEXHLevel2X 4 2 5 2 3" xfId="33568"/>
    <cellStyle name="SAPBEXHLevel2X 4 2 5 3" xfId="7648"/>
    <cellStyle name="SAPBEXHLevel2X 4 2 5 4" xfId="18043"/>
    <cellStyle name="SAPBEXHLevel2X 4 2 5 5" xfId="28376"/>
    <cellStyle name="SAPBEXHLevel2X 4 2 6" xfId="3882"/>
    <cellStyle name="SAPBEXHLevel2X 4 2 6 2" xfId="13570"/>
    <cellStyle name="SAPBEXHLevel2X 4 2 6 2 2" xfId="23965"/>
    <cellStyle name="SAPBEXHLevel2X 4 2 6 2 3" xfId="34298"/>
    <cellStyle name="SAPBEXHLevel2X 4 2 6 3" xfId="8378"/>
    <cellStyle name="SAPBEXHLevel2X 4 2 6 4" xfId="18773"/>
    <cellStyle name="SAPBEXHLevel2X 4 2 6 5" xfId="29106"/>
    <cellStyle name="SAPBEXHLevel2X 4 2 7" xfId="4493"/>
    <cellStyle name="SAPBEXHLevel2X 4 2 7 2" xfId="14181"/>
    <cellStyle name="SAPBEXHLevel2X 4 2 7 2 2" xfId="24576"/>
    <cellStyle name="SAPBEXHLevel2X 4 2 7 2 3" xfId="34909"/>
    <cellStyle name="SAPBEXHLevel2X 4 2 7 3" xfId="8989"/>
    <cellStyle name="SAPBEXHLevel2X 4 2 7 4" xfId="19384"/>
    <cellStyle name="SAPBEXHLevel2X 4 2 7 5" xfId="29717"/>
    <cellStyle name="SAPBEXHLevel2X 4 2 8" xfId="5211"/>
    <cellStyle name="SAPBEXHLevel2X 4 2 8 2" xfId="14899"/>
    <cellStyle name="SAPBEXHLevel2X 4 2 8 2 2" xfId="25294"/>
    <cellStyle name="SAPBEXHLevel2X 4 2 8 2 3" xfId="35627"/>
    <cellStyle name="SAPBEXHLevel2X 4 2 8 3" xfId="9707"/>
    <cellStyle name="SAPBEXHLevel2X 4 2 8 4" xfId="20102"/>
    <cellStyle name="SAPBEXHLevel2X 4 2 8 5" xfId="30435"/>
    <cellStyle name="SAPBEXHLevel2X 4 2 9" xfId="10529"/>
    <cellStyle name="SAPBEXHLevel2X 4 2 9 2" xfId="20924"/>
    <cellStyle name="SAPBEXHLevel2X 4 2 9 3" xfId="31257"/>
    <cellStyle name="SAPBEXHLevel2X 4 3" xfId="929"/>
    <cellStyle name="SAPBEXHLevel2X 4 3 10" xfId="26161"/>
    <cellStyle name="SAPBEXHLevel2X 4 3 2" xfId="1915"/>
    <cellStyle name="SAPBEXHLevel2X 4 3 2 2" xfId="11603"/>
    <cellStyle name="SAPBEXHLevel2X 4 3 2 2 2" xfId="21998"/>
    <cellStyle name="SAPBEXHLevel2X 4 3 2 2 3" xfId="32331"/>
    <cellStyle name="SAPBEXHLevel2X 4 3 2 3" xfId="6411"/>
    <cellStyle name="SAPBEXHLevel2X 4 3 2 4" xfId="16806"/>
    <cellStyle name="SAPBEXHLevel2X 4 3 2 5" xfId="27139"/>
    <cellStyle name="SAPBEXHLevel2X 4 3 3" xfId="2455"/>
    <cellStyle name="SAPBEXHLevel2X 4 3 3 2" xfId="12143"/>
    <cellStyle name="SAPBEXHLevel2X 4 3 3 2 2" xfId="22538"/>
    <cellStyle name="SAPBEXHLevel2X 4 3 3 2 3" xfId="32871"/>
    <cellStyle name="SAPBEXHLevel2X 4 3 3 3" xfId="6951"/>
    <cellStyle name="SAPBEXHLevel2X 4 3 3 4" xfId="17346"/>
    <cellStyle name="SAPBEXHLevel2X 4 3 3 5" xfId="27679"/>
    <cellStyle name="SAPBEXHLevel2X 4 3 4" xfId="3240"/>
    <cellStyle name="SAPBEXHLevel2X 4 3 4 2" xfId="12928"/>
    <cellStyle name="SAPBEXHLevel2X 4 3 4 2 2" xfId="23323"/>
    <cellStyle name="SAPBEXHLevel2X 4 3 4 2 3" xfId="33656"/>
    <cellStyle name="SAPBEXHLevel2X 4 3 4 3" xfId="7736"/>
    <cellStyle name="SAPBEXHLevel2X 4 3 4 4" xfId="18131"/>
    <cellStyle name="SAPBEXHLevel2X 4 3 4 5" xfId="28464"/>
    <cellStyle name="SAPBEXHLevel2X 4 3 5" xfId="3970"/>
    <cellStyle name="SAPBEXHLevel2X 4 3 5 2" xfId="13658"/>
    <cellStyle name="SAPBEXHLevel2X 4 3 5 2 2" xfId="24053"/>
    <cellStyle name="SAPBEXHLevel2X 4 3 5 2 3" xfId="34386"/>
    <cellStyle name="SAPBEXHLevel2X 4 3 5 3" xfId="8466"/>
    <cellStyle name="SAPBEXHLevel2X 4 3 5 4" xfId="18861"/>
    <cellStyle name="SAPBEXHLevel2X 4 3 5 5" xfId="29194"/>
    <cellStyle name="SAPBEXHLevel2X 4 3 6" xfId="4581"/>
    <cellStyle name="SAPBEXHLevel2X 4 3 6 2" xfId="14269"/>
    <cellStyle name="SAPBEXHLevel2X 4 3 6 2 2" xfId="24664"/>
    <cellStyle name="SAPBEXHLevel2X 4 3 6 2 3" xfId="34997"/>
    <cellStyle name="SAPBEXHLevel2X 4 3 6 3" xfId="9077"/>
    <cellStyle name="SAPBEXHLevel2X 4 3 6 4" xfId="19472"/>
    <cellStyle name="SAPBEXHLevel2X 4 3 6 5" xfId="29805"/>
    <cellStyle name="SAPBEXHLevel2X 4 3 7" xfId="5299"/>
    <cellStyle name="SAPBEXHLevel2X 4 3 7 2" xfId="14987"/>
    <cellStyle name="SAPBEXHLevel2X 4 3 7 2 2" xfId="25382"/>
    <cellStyle name="SAPBEXHLevel2X 4 3 7 2 3" xfId="35715"/>
    <cellStyle name="SAPBEXHLevel2X 4 3 7 3" xfId="9795"/>
    <cellStyle name="SAPBEXHLevel2X 4 3 7 4" xfId="20190"/>
    <cellStyle name="SAPBEXHLevel2X 4 3 7 5" xfId="30523"/>
    <cellStyle name="SAPBEXHLevel2X 4 3 8" xfId="10617"/>
    <cellStyle name="SAPBEXHLevel2X 4 3 8 2" xfId="21012"/>
    <cellStyle name="SAPBEXHLevel2X 4 3 8 3" xfId="31345"/>
    <cellStyle name="SAPBEXHLevel2X 4 3 9" xfId="15822"/>
    <cellStyle name="SAPBEXHLevel2X 4 4" xfId="1603"/>
    <cellStyle name="SAPBEXHLevel2X 4 4 2" xfId="11291"/>
    <cellStyle name="SAPBEXHLevel2X 4 4 2 2" xfId="21686"/>
    <cellStyle name="SAPBEXHLevel2X 4 4 2 3" xfId="32019"/>
    <cellStyle name="SAPBEXHLevel2X 4 4 3" xfId="6099"/>
    <cellStyle name="SAPBEXHLevel2X 4 4 4" xfId="16494"/>
    <cellStyle name="SAPBEXHLevel2X 4 4 5" xfId="26827"/>
    <cellStyle name="SAPBEXHLevel2X 4 5" xfId="1404"/>
    <cellStyle name="SAPBEXHLevel2X 4 5 2" xfId="11092"/>
    <cellStyle name="SAPBEXHLevel2X 4 5 2 2" xfId="21487"/>
    <cellStyle name="SAPBEXHLevel2X 4 5 2 3" xfId="31820"/>
    <cellStyle name="SAPBEXHLevel2X 4 5 3" xfId="5900"/>
    <cellStyle name="SAPBEXHLevel2X 4 5 4" xfId="16295"/>
    <cellStyle name="SAPBEXHLevel2X 4 5 5" xfId="26628"/>
    <cellStyle name="SAPBEXHLevel2X 4 6" xfId="2906"/>
    <cellStyle name="SAPBEXHLevel2X 4 6 2" xfId="12594"/>
    <cellStyle name="SAPBEXHLevel2X 4 6 2 2" xfId="22989"/>
    <cellStyle name="SAPBEXHLevel2X 4 6 2 3" xfId="33322"/>
    <cellStyle name="SAPBEXHLevel2X 4 6 3" xfId="7402"/>
    <cellStyle name="SAPBEXHLevel2X 4 6 4" xfId="17797"/>
    <cellStyle name="SAPBEXHLevel2X 4 6 5" xfId="28130"/>
    <cellStyle name="SAPBEXHLevel2X 4 7" xfId="3640"/>
    <cellStyle name="SAPBEXHLevel2X 4 7 2" xfId="13328"/>
    <cellStyle name="SAPBEXHLevel2X 4 7 2 2" xfId="23723"/>
    <cellStyle name="SAPBEXHLevel2X 4 7 2 3" xfId="34056"/>
    <cellStyle name="SAPBEXHLevel2X 4 7 3" xfId="8136"/>
    <cellStyle name="SAPBEXHLevel2X 4 7 4" xfId="18531"/>
    <cellStyle name="SAPBEXHLevel2X 4 7 5" xfId="28864"/>
    <cellStyle name="SAPBEXHLevel2X 4 8" xfId="2858"/>
    <cellStyle name="SAPBEXHLevel2X 4 8 2" xfId="12546"/>
    <cellStyle name="SAPBEXHLevel2X 4 8 2 2" xfId="22941"/>
    <cellStyle name="SAPBEXHLevel2X 4 8 2 3" xfId="33274"/>
    <cellStyle name="SAPBEXHLevel2X 4 8 3" xfId="7354"/>
    <cellStyle name="SAPBEXHLevel2X 4 8 4" xfId="17749"/>
    <cellStyle name="SAPBEXHLevel2X 4 8 5" xfId="28082"/>
    <cellStyle name="SAPBEXHLevel2X 4 9" xfId="4965"/>
    <cellStyle name="SAPBEXHLevel2X 4 9 2" xfId="14653"/>
    <cellStyle name="SAPBEXHLevel2X 4 9 2 2" xfId="25048"/>
    <cellStyle name="SAPBEXHLevel2X 4 9 2 3" xfId="35381"/>
    <cellStyle name="SAPBEXHLevel2X 4 9 3" xfId="9461"/>
    <cellStyle name="SAPBEXHLevel2X 4 9 4" xfId="19856"/>
    <cellStyle name="SAPBEXHLevel2X 4 9 5" xfId="30189"/>
    <cellStyle name="SAPBEXHLevel2X 5" xfId="691"/>
    <cellStyle name="SAPBEXHLevel2X 5 10" xfId="15586"/>
    <cellStyle name="SAPBEXHLevel2X 5 11" xfId="25933"/>
    <cellStyle name="SAPBEXHLevel2X 5 2" xfId="1108"/>
    <cellStyle name="SAPBEXHLevel2X 5 2 10" xfId="26334"/>
    <cellStyle name="SAPBEXHLevel2X 5 2 2" xfId="2015"/>
    <cellStyle name="SAPBEXHLevel2X 5 2 2 2" xfId="11703"/>
    <cellStyle name="SAPBEXHLevel2X 5 2 2 2 2" xfId="22098"/>
    <cellStyle name="SAPBEXHLevel2X 5 2 2 2 3" xfId="32431"/>
    <cellStyle name="SAPBEXHLevel2X 5 2 2 3" xfId="6511"/>
    <cellStyle name="SAPBEXHLevel2X 5 2 2 4" xfId="16906"/>
    <cellStyle name="SAPBEXHLevel2X 5 2 2 5" xfId="27239"/>
    <cellStyle name="SAPBEXHLevel2X 5 2 3" xfId="2632"/>
    <cellStyle name="SAPBEXHLevel2X 5 2 3 2" xfId="12320"/>
    <cellStyle name="SAPBEXHLevel2X 5 2 3 2 2" xfId="22715"/>
    <cellStyle name="SAPBEXHLevel2X 5 2 3 2 3" xfId="33048"/>
    <cellStyle name="SAPBEXHLevel2X 5 2 3 3" xfId="7128"/>
    <cellStyle name="SAPBEXHLevel2X 5 2 3 4" xfId="17523"/>
    <cellStyle name="SAPBEXHLevel2X 5 2 3 5" xfId="27856"/>
    <cellStyle name="SAPBEXHLevel2X 5 2 4" xfId="3419"/>
    <cellStyle name="SAPBEXHLevel2X 5 2 4 2" xfId="13107"/>
    <cellStyle name="SAPBEXHLevel2X 5 2 4 2 2" xfId="23502"/>
    <cellStyle name="SAPBEXHLevel2X 5 2 4 2 3" xfId="33835"/>
    <cellStyle name="SAPBEXHLevel2X 5 2 4 3" xfId="7915"/>
    <cellStyle name="SAPBEXHLevel2X 5 2 4 4" xfId="18310"/>
    <cellStyle name="SAPBEXHLevel2X 5 2 4 5" xfId="28643"/>
    <cellStyle name="SAPBEXHLevel2X 5 2 5" xfId="4107"/>
    <cellStyle name="SAPBEXHLevel2X 5 2 5 2" xfId="13795"/>
    <cellStyle name="SAPBEXHLevel2X 5 2 5 2 2" xfId="24190"/>
    <cellStyle name="SAPBEXHLevel2X 5 2 5 2 3" xfId="34523"/>
    <cellStyle name="SAPBEXHLevel2X 5 2 5 3" xfId="8603"/>
    <cellStyle name="SAPBEXHLevel2X 5 2 5 4" xfId="18998"/>
    <cellStyle name="SAPBEXHLevel2X 5 2 5 5" xfId="29331"/>
    <cellStyle name="SAPBEXHLevel2X 5 2 6" xfId="4751"/>
    <cellStyle name="SAPBEXHLevel2X 5 2 6 2" xfId="14439"/>
    <cellStyle name="SAPBEXHLevel2X 5 2 6 2 2" xfId="24834"/>
    <cellStyle name="SAPBEXHLevel2X 5 2 6 2 3" xfId="35167"/>
    <cellStyle name="SAPBEXHLevel2X 5 2 6 3" xfId="9247"/>
    <cellStyle name="SAPBEXHLevel2X 5 2 6 4" xfId="19642"/>
    <cellStyle name="SAPBEXHLevel2X 5 2 6 5" xfId="29975"/>
    <cellStyle name="SAPBEXHLevel2X 5 2 7" xfId="5470"/>
    <cellStyle name="SAPBEXHLevel2X 5 2 7 2" xfId="15158"/>
    <cellStyle name="SAPBEXHLevel2X 5 2 7 2 2" xfId="25553"/>
    <cellStyle name="SAPBEXHLevel2X 5 2 7 2 3" xfId="35886"/>
    <cellStyle name="SAPBEXHLevel2X 5 2 7 3" xfId="9966"/>
    <cellStyle name="SAPBEXHLevel2X 5 2 7 4" xfId="20361"/>
    <cellStyle name="SAPBEXHLevel2X 5 2 7 5" xfId="30694"/>
    <cellStyle name="SAPBEXHLevel2X 5 2 8" xfId="10796"/>
    <cellStyle name="SAPBEXHLevel2X 5 2 8 2" xfId="21191"/>
    <cellStyle name="SAPBEXHLevel2X 5 2 8 3" xfId="31524"/>
    <cellStyle name="SAPBEXHLevel2X 5 2 9" xfId="16000"/>
    <cellStyle name="SAPBEXHLevel2X 5 3" xfId="1689"/>
    <cellStyle name="SAPBEXHLevel2X 5 3 2" xfId="11377"/>
    <cellStyle name="SAPBEXHLevel2X 5 3 2 2" xfId="21772"/>
    <cellStyle name="SAPBEXHLevel2X 5 3 2 3" xfId="32105"/>
    <cellStyle name="SAPBEXHLevel2X 5 3 3" xfId="6185"/>
    <cellStyle name="SAPBEXHLevel2X 5 3 4" xfId="16580"/>
    <cellStyle name="SAPBEXHLevel2X 5 3 5" xfId="26913"/>
    <cellStyle name="SAPBEXHLevel2X 5 4" xfId="2219"/>
    <cellStyle name="SAPBEXHLevel2X 5 4 2" xfId="11907"/>
    <cellStyle name="SAPBEXHLevel2X 5 4 2 2" xfId="22302"/>
    <cellStyle name="SAPBEXHLevel2X 5 4 2 3" xfId="32635"/>
    <cellStyle name="SAPBEXHLevel2X 5 4 3" xfId="6715"/>
    <cellStyle name="SAPBEXHLevel2X 5 4 4" xfId="17110"/>
    <cellStyle name="SAPBEXHLevel2X 5 4 5" xfId="27443"/>
    <cellStyle name="SAPBEXHLevel2X 5 5" xfId="3002"/>
    <cellStyle name="SAPBEXHLevel2X 5 5 2" xfId="12690"/>
    <cellStyle name="SAPBEXHLevel2X 5 5 2 2" xfId="23085"/>
    <cellStyle name="SAPBEXHLevel2X 5 5 2 3" xfId="33418"/>
    <cellStyle name="SAPBEXHLevel2X 5 5 3" xfId="7498"/>
    <cellStyle name="SAPBEXHLevel2X 5 5 4" xfId="17893"/>
    <cellStyle name="SAPBEXHLevel2X 5 5 5" xfId="28226"/>
    <cellStyle name="SAPBEXHLevel2X 5 6" xfId="3734"/>
    <cellStyle name="SAPBEXHLevel2X 5 6 2" xfId="13422"/>
    <cellStyle name="SAPBEXHLevel2X 5 6 2 2" xfId="23817"/>
    <cellStyle name="SAPBEXHLevel2X 5 6 2 3" xfId="34150"/>
    <cellStyle name="SAPBEXHLevel2X 5 6 3" xfId="8230"/>
    <cellStyle name="SAPBEXHLevel2X 5 6 4" xfId="18625"/>
    <cellStyle name="SAPBEXHLevel2X 5 6 5" xfId="28958"/>
    <cellStyle name="SAPBEXHLevel2X 5 7" xfId="4345"/>
    <cellStyle name="SAPBEXHLevel2X 5 7 2" xfId="14033"/>
    <cellStyle name="SAPBEXHLevel2X 5 7 2 2" xfId="24428"/>
    <cellStyle name="SAPBEXHLevel2X 5 7 2 3" xfId="34761"/>
    <cellStyle name="SAPBEXHLevel2X 5 7 3" xfId="8841"/>
    <cellStyle name="SAPBEXHLevel2X 5 7 4" xfId="19236"/>
    <cellStyle name="SAPBEXHLevel2X 5 7 5" xfId="29569"/>
    <cellStyle name="SAPBEXHLevel2X 5 8" xfId="5061"/>
    <cellStyle name="SAPBEXHLevel2X 5 8 2" xfId="14749"/>
    <cellStyle name="SAPBEXHLevel2X 5 8 2 2" xfId="25144"/>
    <cellStyle name="SAPBEXHLevel2X 5 8 2 3" xfId="35477"/>
    <cellStyle name="SAPBEXHLevel2X 5 8 3" xfId="9557"/>
    <cellStyle name="SAPBEXHLevel2X 5 8 4" xfId="19952"/>
    <cellStyle name="SAPBEXHLevel2X 5 8 5" xfId="30285"/>
    <cellStyle name="SAPBEXHLevel2X 5 9" xfId="10379"/>
    <cellStyle name="SAPBEXHLevel2X 5 9 2" xfId="20774"/>
    <cellStyle name="SAPBEXHLevel2X 5 9 3" xfId="31107"/>
    <cellStyle name="SAPBEXHLevel2X 6" xfId="679"/>
    <cellStyle name="SAPBEXHLevel2X 6 10" xfId="15574"/>
    <cellStyle name="SAPBEXHLevel2X 6 11" xfId="25921"/>
    <cellStyle name="SAPBEXHLevel2X 6 2" xfId="1096"/>
    <cellStyle name="SAPBEXHLevel2X 6 2 10" xfId="26322"/>
    <cellStyle name="SAPBEXHLevel2X 6 2 2" xfId="2003"/>
    <cellStyle name="SAPBEXHLevel2X 6 2 2 2" xfId="11691"/>
    <cellStyle name="SAPBEXHLevel2X 6 2 2 2 2" xfId="22086"/>
    <cellStyle name="SAPBEXHLevel2X 6 2 2 2 3" xfId="32419"/>
    <cellStyle name="SAPBEXHLevel2X 6 2 2 3" xfId="6499"/>
    <cellStyle name="SAPBEXHLevel2X 6 2 2 4" xfId="16894"/>
    <cellStyle name="SAPBEXHLevel2X 6 2 2 5" xfId="27227"/>
    <cellStyle name="SAPBEXHLevel2X 6 2 3" xfId="2620"/>
    <cellStyle name="SAPBEXHLevel2X 6 2 3 2" xfId="12308"/>
    <cellStyle name="SAPBEXHLevel2X 6 2 3 2 2" xfId="22703"/>
    <cellStyle name="SAPBEXHLevel2X 6 2 3 2 3" xfId="33036"/>
    <cellStyle name="SAPBEXHLevel2X 6 2 3 3" xfId="7116"/>
    <cellStyle name="SAPBEXHLevel2X 6 2 3 4" xfId="17511"/>
    <cellStyle name="SAPBEXHLevel2X 6 2 3 5" xfId="27844"/>
    <cellStyle name="SAPBEXHLevel2X 6 2 4" xfId="3407"/>
    <cellStyle name="SAPBEXHLevel2X 6 2 4 2" xfId="13095"/>
    <cellStyle name="SAPBEXHLevel2X 6 2 4 2 2" xfId="23490"/>
    <cellStyle name="SAPBEXHLevel2X 6 2 4 2 3" xfId="33823"/>
    <cellStyle name="SAPBEXHLevel2X 6 2 4 3" xfId="7903"/>
    <cellStyle name="SAPBEXHLevel2X 6 2 4 4" xfId="18298"/>
    <cellStyle name="SAPBEXHLevel2X 6 2 4 5" xfId="28631"/>
    <cellStyle name="SAPBEXHLevel2X 6 2 5" xfId="4095"/>
    <cellStyle name="SAPBEXHLevel2X 6 2 5 2" xfId="13783"/>
    <cellStyle name="SAPBEXHLevel2X 6 2 5 2 2" xfId="24178"/>
    <cellStyle name="SAPBEXHLevel2X 6 2 5 2 3" xfId="34511"/>
    <cellStyle name="SAPBEXHLevel2X 6 2 5 3" xfId="8591"/>
    <cellStyle name="SAPBEXHLevel2X 6 2 5 4" xfId="18986"/>
    <cellStyle name="SAPBEXHLevel2X 6 2 5 5" xfId="29319"/>
    <cellStyle name="SAPBEXHLevel2X 6 2 6" xfId="4739"/>
    <cellStyle name="SAPBEXHLevel2X 6 2 6 2" xfId="14427"/>
    <cellStyle name="SAPBEXHLevel2X 6 2 6 2 2" xfId="24822"/>
    <cellStyle name="SAPBEXHLevel2X 6 2 6 2 3" xfId="35155"/>
    <cellStyle name="SAPBEXHLevel2X 6 2 6 3" xfId="9235"/>
    <cellStyle name="SAPBEXHLevel2X 6 2 6 4" xfId="19630"/>
    <cellStyle name="SAPBEXHLevel2X 6 2 6 5" xfId="29963"/>
    <cellStyle name="SAPBEXHLevel2X 6 2 7" xfId="5458"/>
    <cellStyle name="SAPBEXHLevel2X 6 2 7 2" xfId="15146"/>
    <cellStyle name="SAPBEXHLevel2X 6 2 7 2 2" xfId="25541"/>
    <cellStyle name="SAPBEXHLevel2X 6 2 7 2 3" xfId="35874"/>
    <cellStyle name="SAPBEXHLevel2X 6 2 7 3" xfId="9954"/>
    <cellStyle name="SAPBEXHLevel2X 6 2 7 4" xfId="20349"/>
    <cellStyle name="SAPBEXHLevel2X 6 2 7 5" xfId="30682"/>
    <cellStyle name="SAPBEXHLevel2X 6 2 8" xfId="10784"/>
    <cellStyle name="SAPBEXHLevel2X 6 2 8 2" xfId="21179"/>
    <cellStyle name="SAPBEXHLevel2X 6 2 8 3" xfId="31512"/>
    <cellStyle name="SAPBEXHLevel2X 6 2 9" xfId="15988"/>
    <cellStyle name="SAPBEXHLevel2X 6 3" xfId="1677"/>
    <cellStyle name="SAPBEXHLevel2X 6 3 2" xfId="11365"/>
    <cellStyle name="SAPBEXHLevel2X 6 3 2 2" xfId="21760"/>
    <cellStyle name="SAPBEXHLevel2X 6 3 2 3" xfId="32093"/>
    <cellStyle name="SAPBEXHLevel2X 6 3 3" xfId="6173"/>
    <cellStyle name="SAPBEXHLevel2X 6 3 4" xfId="16568"/>
    <cellStyle name="SAPBEXHLevel2X 6 3 5" xfId="26901"/>
    <cellStyle name="SAPBEXHLevel2X 6 4" xfId="1322"/>
    <cellStyle name="SAPBEXHLevel2X 6 4 2" xfId="11010"/>
    <cellStyle name="SAPBEXHLevel2X 6 4 2 2" xfId="21405"/>
    <cellStyle name="SAPBEXHLevel2X 6 4 2 3" xfId="31738"/>
    <cellStyle name="SAPBEXHLevel2X 6 4 3" xfId="5818"/>
    <cellStyle name="SAPBEXHLevel2X 6 4 4" xfId="16213"/>
    <cellStyle name="SAPBEXHLevel2X 6 4 5" xfId="26546"/>
    <cellStyle name="SAPBEXHLevel2X 6 5" xfId="2990"/>
    <cellStyle name="SAPBEXHLevel2X 6 5 2" xfId="12678"/>
    <cellStyle name="SAPBEXHLevel2X 6 5 2 2" xfId="23073"/>
    <cellStyle name="SAPBEXHLevel2X 6 5 2 3" xfId="33406"/>
    <cellStyle name="SAPBEXHLevel2X 6 5 3" xfId="7486"/>
    <cellStyle name="SAPBEXHLevel2X 6 5 4" xfId="17881"/>
    <cellStyle name="SAPBEXHLevel2X 6 5 5" xfId="28214"/>
    <cellStyle name="SAPBEXHLevel2X 6 6" xfId="3722"/>
    <cellStyle name="SAPBEXHLevel2X 6 6 2" xfId="13410"/>
    <cellStyle name="SAPBEXHLevel2X 6 6 2 2" xfId="23805"/>
    <cellStyle name="SAPBEXHLevel2X 6 6 2 3" xfId="34138"/>
    <cellStyle name="SAPBEXHLevel2X 6 6 3" xfId="8218"/>
    <cellStyle name="SAPBEXHLevel2X 6 6 4" xfId="18613"/>
    <cellStyle name="SAPBEXHLevel2X 6 6 5" xfId="28946"/>
    <cellStyle name="SAPBEXHLevel2X 6 7" xfId="4333"/>
    <cellStyle name="SAPBEXHLevel2X 6 7 2" xfId="14021"/>
    <cellStyle name="SAPBEXHLevel2X 6 7 2 2" xfId="24416"/>
    <cellStyle name="SAPBEXHLevel2X 6 7 2 3" xfId="34749"/>
    <cellStyle name="SAPBEXHLevel2X 6 7 3" xfId="8829"/>
    <cellStyle name="SAPBEXHLevel2X 6 7 4" xfId="19224"/>
    <cellStyle name="SAPBEXHLevel2X 6 7 5" xfId="29557"/>
    <cellStyle name="SAPBEXHLevel2X 6 8" xfId="5049"/>
    <cellStyle name="SAPBEXHLevel2X 6 8 2" xfId="14737"/>
    <cellStyle name="SAPBEXHLevel2X 6 8 2 2" xfId="25132"/>
    <cellStyle name="SAPBEXHLevel2X 6 8 2 3" xfId="35465"/>
    <cellStyle name="SAPBEXHLevel2X 6 8 3" xfId="9545"/>
    <cellStyle name="SAPBEXHLevel2X 6 8 4" xfId="19940"/>
    <cellStyle name="SAPBEXHLevel2X 6 8 5" xfId="30273"/>
    <cellStyle name="SAPBEXHLevel2X 6 9" xfId="10367"/>
    <cellStyle name="SAPBEXHLevel2X 6 9 2" xfId="20762"/>
    <cellStyle name="SAPBEXHLevel2X 6 9 3" xfId="31095"/>
    <cellStyle name="SAPBEXHLevel2X 7" xfId="1036"/>
    <cellStyle name="SAPBEXHLevel2X 7 2" xfId="2562"/>
    <cellStyle name="SAPBEXHLevel2X 7 2 2" xfId="12250"/>
    <cellStyle name="SAPBEXHLevel2X 7 2 2 2" xfId="22645"/>
    <cellStyle name="SAPBEXHLevel2X 7 2 2 3" xfId="32978"/>
    <cellStyle name="SAPBEXHLevel2X 7 2 3" xfId="7058"/>
    <cellStyle name="SAPBEXHLevel2X 7 2 4" xfId="17453"/>
    <cellStyle name="SAPBEXHLevel2X 7 2 5" xfId="27786"/>
    <cellStyle name="SAPBEXHLevel2X 7 3" xfId="3347"/>
    <cellStyle name="SAPBEXHLevel2X 7 3 2" xfId="13035"/>
    <cellStyle name="SAPBEXHLevel2X 7 3 2 2" xfId="23430"/>
    <cellStyle name="SAPBEXHLevel2X 7 3 2 3" xfId="33763"/>
    <cellStyle name="SAPBEXHLevel2X 7 3 3" xfId="7843"/>
    <cellStyle name="SAPBEXHLevel2X 7 3 4" xfId="18238"/>
    <cellStyle name="SAPBEXHLevel2X 7 3 5" xfId="28571"/>
    <cellStyle name="SAPBEXHLevel2X 7 4" xfId="4688"/>
    <cellStyle name="SAPBEXHLevel2X 7 4 2" xfId="14376"/>
    <cellStyle name="SAPBEXHLevel2X 7 4 2 2" xfId="24771"/>
    <cellStyle name="SAPBEXHLevel2X 7 4 2 3" xfId="35104"/>
    <cellStyle name="SAPBEXHLevel2X 7 4 3" xfId="9184"/>
    <cellStyle name="SAPBEXHLevel2X 7 4 4" xfId="19579"/>
    <cellStyle name="SAPBEXHLevel2X 7 4 5" xfId="29912"/>
    <cellStyle name="SAPBEXHLevel2X 7 5" xfId="5406"/>
    <cellStyle name="SAPBEXHLevel2X 7 5 2" xfId="15094"/>
    <cellStyle name="SAPBEXHLevel2X 7 5 2 2" xfId="25489"/>
    <cellStyle name="SAPBEXHLevel2X 7 5 2 3" xfId="35822"/>
    <cellStyle name="SAPBEXHLevel2X 7 5 3" xfId="9902"/>
    <cellStyle name="SAPBEXHLevel2X 7 5 4" xfId="20297"/>
    <cellStyle name="SAPBEXHLevel2X 7 5 5" xfId="30630"/>
    <cellStyle name="SAPBEXHLevel2X 7 6" xfId="10724"/>
    <cellStyle name="SAPBEXHLevel2X 7 6 2" xfId="21119"/>
    <cellStyle name="SAPBEXHLevel2X 7 6 3" xfId="31452"/>
    <cellStyle name="SAPBEXHLevel2X 7 7" xfId="5774"/>
    <cellStyle name="SAPBEXHLevel2X 7 8" xfId="15929"/>
    <cellStyle name="SAPBEXHLevel2X 7 9" xfId="26268"/>
    <cellStyle name="SAPBEXHLevel2X 8" xfId="1494"/>
    <cellStyle name="SAPBEXHLevel2X 8 2" xfId="11182"/>
    <cellStyle name="SAPBEXHLevel2X 8 2 2" xfId="21577"/>
    <cellStyle name="SAPBEXHLevel2X 8 2 3" xfId="31910"/>
    <cellStyle name="SAPBEXHLevel2X 8 3" xfId="5990"/>
    <cellStyle name="SAPBEXHLevel2X 8 4" xfId="16385"/>
    <cellStyle name="SAPBEXHLevel2X 8 5" xfId="26718"/>
    <cellStyle name="SAPBEXHLevel2X 9" xfId="1553"/>
    <cellStyle name="SAPBEXHLevel2X 9 2" xfId="11241"/>
    <cellStyle name="SAPBEXHLevel2X 9 2 2" xfId="21636"/>
    <cellStyle name="SAPBEXHLevel2X 9 2 3" xfId="31969"/>
    <cellStyle name="SAPBEXHLevel2X 9 3" xfId="6049"/>
    <cellStyle name="SAPBEXHLevel2X 9 4" xfId="16444"/>
    <cellStyle name="SAPBEXHLevel2X 9 5" xfId="26777"/>
    <cellStyle name="SAPBEXHLevel3" xfId="499"/>
    <cellStyle name="SAPBEXHLevel3 10" xfId="10198"/>
    <cellStyle name="SAPBEXHLevel3 10 2" xfId="20593"/>
    <cellStyle name="SAPBEXHLevel3 10 3" xfId="30926"/>
    <cellStyle name="SAPBEXHLevel3 11" xfId="15416"/>
    <cellStyle name="SAPBEXHLevel3 12" xfId="25758"/>
    <cellStyle name="SAPBEXHLevel3 2" xfId="500"/>
    <cellStyle name="SAPBEXHLevel3 2 10" xfId="15417"/>
    <cellStyle name="SAPBEXHLevel3 2 11" xfId="25759"/>
    <cellStyle name="SAPBEXHLevel3 2 2" xfId="555"/>
    <cellStyle name="SAPBEXHLevel3 2 2 10" xfId="25803"/>
    <cellStyle name="SAPBEXHLevel3 2 2 2" xfId="637"/>
    <cellStyle name="SAPBEXHLevel3 2 2 2 10" xfId="10325"/>
    <cellStyle name="SAPBEXHLevel3 2 2 2 10 2" xfId="20720"/>
    <cellStyle name="SAPBEXHLevel3 2 2 2 10 3" xfId="31053"/>
    <cellStyle name="SAPBEXHLevel3 2 2 2 11" xfId="15534"/>
    <cellStyle name="SAPBEXHLevel3 2 2 2 12" xfId="25885"/>
    <cellStyle name="SAPBEXHLevel3 2 2 2 2" xfId="883"/>
    <cellStyle name="SAPBEXHLevel3 2 2 2 2 10" xfId="15776"/>
    <cellStyle name="SAPBEXHLevel3 2 2 2 2 11" xfId="26119"/>
    <cellStyle name="SAPBEXHLevel3 2 2 2 2 2" xfId="1295"/>
    <cellStyle name="SAPBEXHLevel3 2 2 2 2 2 10" xfId="26519"/>
    <cellStyle name="SAPBEXHLevel3 2 2 2 2 2 2" xfId="2199"/>
    <cellStyle name="SAPBEXHLevel3 2 2 2 2 2 2 2" xfId="11887"/>
    <cellStyle name="SAPBEXHLevel3 2 2 2 2 2 2 2 2" xfId="22282"/>
    <cellStyle name="SAPBEXHLevel3 2 2 2 2 2 2 2 3" xfId="32615"/>
    <cellStyle name="SAPBEXHLevel3 2 2 2 2 2 2 3" xfId="6695"/>
    <cellStyle name="SAPBEXHLevel3 2 2 2 2 2 2 4" xfId="17090"/>
    <cellStyle name="SAPBEXHLevel3 2 2 2 2 2 2 5" xfId="27423"/>
    <cellStyle name="SAPBEXHLevel3 2 2 2 2 2 3" xfId="2818"/>
    <cellStyle name="SAPBEXHLevel3 2 2 2 2 2 3 2" xfId="12506"/>
    <cellStyle name="SAPBEXHLevel3 2 2 2 2 2 3 2 2" xfId="22901"/>
    <cellStyle name="SAPBEXHLevel3 2 2 2 2 2 3 2 3" xfId="33234"/>
    <cellStyle name="SAPBEXHLevel3 2 2 2 2 2 3 3" xfId="7314"/>
    <cellStyle name="SAPBEXHLevel3 2 2 2 2 2 3 4" xfId="17709"/>
    <cellStyle name="SAPBEXHLevel3 2 2 2 2 2 3 5" xfId="28042"/>
    <cellStyle name="SAPBEXHLevel3 2 2 2 2 2 4" xfId="3606"/>
    <cellStyle name="SAPBEXHLevel3 2 2 2 2 2 4 2" xfId="13294"/>
    <cellStyle name="SAPBEXHLevel3 2 2 2 2 2 4 2 2" xfId="23689"/>
    <cellStyle name="SAPBEXHLevel3 2 2 2 2 2 4 2 3" xfId="34022"/>
    <cellStyle name="SAPBEXHLevel3 2 2 2 2 2 4 3" xfId="8102"/>
    <cellStyle name="SAPBEXHLevel3 2 2 2 2 2 4 4" xfId="18497"/>
    <cellStyle name="SAPBEXHLevel3 2 2 2 2 2 4 5" xfId="28830"/>
    <cellStyle name="SAPBEXHLevel3 2 2 2 2 2 5" xfId="4293"/>
    <cellStyle name="SAPBEXHLevel3 2 2 2 2 2 5 2" xfId="13981"/>
    <cellStyle name="SAPBEXHLevel3 2 2 2 2 2 5 2 2" xfId="24376"/>
    <cellStyle name="SAPBEXHLevel3 2 2 2 2 2 5 2 3" xfId="34709"/>
    <cellStyle name="SAPBEXHLevel3 2 2 2 2 2 5 3" xfId="8789"/>
    <cellStyle name="SAPBEXHLevel3 2 2 2 2 2 5 4" xfId="19184"/>
    <cellStyle name="SAPBEXHLevel3 2 2 2 2 2 5 5" xfId="29517"/>
    <cellStyle name="SAPBEXHLevel3 2 2 2 2 2 6" xfId="4937"/>
    <cellStyle name="SAPBEXHLevel3 2 2 2 2 2 6 2" xfId="14625"/>
    <cellStyle name="SAPBEXHLevel3 2 2 2 2 2 6 2 2" xfId="25020"/>
    <cellStyle name="SAPBEXHLevel3 2 2 2 2 2 6 2 3" xfId="35353"/>
    <cellStyle name="SAPBEXHLevel3 2 2 2 2 2 6 3" xfId="9433"/>
    <cellStyle name="SAPBEXHLevel3 2 2 2 2 2 6 4" xfId="19828"/>
    <cellStyle name="SAPBEXHLevel3 2 2 2 2 2 6 5" xfId="30161"/>
    <cellStyle name="SAPBEXHLevel3 2 2 2 2 2 7" xfId="5657"/>
    <cellStyle name="SAPBEXHLevel3 2 2 2 2 2 7 2" xfId="15345"/>
    <cellStyle name="SAPBEXHLevel3 2 2 2 2 2 7 2 2" xfId="25740"/>
    <cellStyle name="SAPBEXHLevel3 2 2 2 2 2 7 2 3" xfId="36073"/>
    <cellStyle name="SAPBEXHLevel3 2 2 2 2 2 7 3" xfId="10153"/>
    <cellStyle name="SAPBEXHLevel3 2 2 2 2 2 7 4" xfId="20548"/>
    <cellStyle name="SAPBEXHLevel3 2 2 2 2 2 7 5" xfId="30881"/>
    <cellStyle name="SAPBEXHLevel3 2 2 2 2 2 8" xfId="10983"/>
    <cellStyle name="SAPBEXHLevel3 2 2 2 2 2 8 2" xfId="21378"/>
    <cellStyle name="SAPBEXHLevel3 2 2 2 2 2 8 3" xfId="31711"/>
    <cellStyle name="SAPBEXHLevel3 2 2 2 2 2 9" xfId="16186"/>
    <cellStyle name="SAPBEXHLevel3 2 2 2 2 3" xfId="1873"/>
    <cellStyle name="SAPBEXHLevel3 2 2 2 2 3 2" xfId="11561"/>
    <cellStyle name="SAPBEXHLevel3 2 2 2 2 3 2 2" xfId="21956"/>
    <cellStyle name="SAPBEXHLevel3 2 2 2 2 3 2 3" xfId="32289"/>
    <cellStyle name="SAPBEXHLevel3 2 2 2 2 3 3" xfId="6369"/>
    <cellStyle name="SAPBEXHLevel3 2 2 2 2 3 4" xfId="16764"/>
    <cellStyle name="SAPBEXHLevel3 2 2 2 2 3 5" xfId="27097"/>
    <cellStyle name="SAPBEXHLevel3 2 2 2 2 4" xfId="2409"/>
    <cellStyle name="SAPBEXHLevel3 2 2 2 2 4 2" xfId="12097"/>
    <cellStyle name="SAPBEXHLevel3 2 2 2 2 4 2 2" xfId="22492"/>
    <cellStyle name="SAPBEXHLevel3 2 2 2 2 4 2 3" xfId="32825"/>
    <cellStyle name="SAPBEXHLevel3 2 2 2 2 4 3" xfId="6905"/>
    <cellStyle name="SAPBEXHLevel3 2 2 2 2 4 4" xfId="17300"/>
    <cellStyle name="SAPBEXHLevel3 2 2 2 2 4 5" xfId="27633"/>
    <cellStyle name="SAPBEXHLevel3 2 2 2 2 5" xfId="3194"/>
    <cellStyle name="SAPBEXHLevel3 2 2 2 2 5 2" xfId="12882"/>
    <cellStyle name="SAPBEXHLevel3 2 2 2 2 5 2 2" xfId="23277"/>
    <cellStyle name="SAPBEXHLevel3 2 2 2 2 5 2 3" xfId="33610"/>
    <cellStyle name="SAPBEXHLevel3 2 2 2 2 5 3" xfId="7690"/>
    <cellStyle name="SAPBEXHLevel3 2 2 2 2 5 4" xfId="18085"/>
    <cellStyle name="SAPBEXHLevel3 2 2 2 2 5 5" xfId="28418"/>
    <cellStyle name="SAPBEXHLevel3 2 2 2 2 6" xfId="3924"/>
    <cellStyle name="SAPBEXHLevel3 2 2 2 2 6 2" xfId="13612"/>
    <cellStyle name="SAPBEXHLevel3 2 2 2 2 6 2 2" xfId="24007"/>
    <cellStyle name="SAPBEXHLevel3 2 2 2 2 6 2 3" xfId="34340"/>
    <cellStyle name="SAPBEXHLevel3 2 2 2 2 6 3" xfId="8420"/>
    <cellStyle name="SAPBEXHLevel3 2 2 2 2 6 4" xfId="18815"/>
    <cellStyle name="SAPBEXHLevel3 2 2 2 2 6 5" xfId="29148"/>
    <cellStyle name="SAPBEXHLevel3 2 2 2 2 7" xfId="4535"/>
    <cellStyle name="SAPBEXHLevel3 2 2 2 2 7 2" xfId="14223"/>
    <cellStyle name="SAPBEXHLevel3 2 2 2 2 7 2 2" xfId="24618"/>
    <cellStyle name="SAPBEXHLevel3 2 2 2 2 7 2 3" xfId="34951"/>
    <cellStyle name="SAPBEXHLevel3 2 2 2 2 7 3" xfId="9031"/>
    <cellStyle name="SAPBEXHLevel3 2 2 2 2 7 4" xfId="19426"/>
    <cellStyle name="SAPBEXHLevel3 2 2 2 2 7 5" xfId="29759"/>
    <cellStyle name="SAPBEXHLevel3 2 2 2 2 8" xfId="5253"/>
    <cellStyle name="SAPBEXHLevel3 2 2 2 2 8 2" xfId="14941"/>
    <cellStyle name="SAPBEXHLevel3 2 2 2 2 8 2 2" xfId="25336"/>
    <cellStyle name="SAPBEXHLevel3 2 2 2 2 8 2 3" xfId="35669"/>
    <cellStyle name="SAPBEXHLevel3 2 2 2 2 8 3" xfId="9749"/>
    <cellStyle name="SAPBEXHLevel3 2 2 2 2 8 4" xfId="20144"/>
    <cellStyle name="SAPBEXHLevel3 2 2 2 2 8 5" xfId="30477"/>
    <cellStyle name="SAPBEXHLevel3 2 2 2 2 9" xfId="10571"/>
    <cellStyle name="SAPBEXHLevel3 2 2 2 2 9 2" xfId="20966"/>
    <cellStyle name="SAPBEXHLevel3 2 2 2 2 9 3" xfId="31299"/>
    <cellStyle name="SAPBEXHLevel3 2 2 2 3" xfId="971"/>
    <cellStyle name="SAPBEXHLevel3 2 2 2 3 10" xfId="26203"/>
    <cellStyle name="SAPBEXHLevel3 2 2 2 3 2" xfId="1957"/>
    <cellStyle name="SAPBEXHLevel3 2 2 2 3 2 2" xfId="11645"/>
    <cellStyle name="SAPBEXHLevel3 2 2 2 3 2 2 2" xfId="22040"/>
    <cellStyle name="SAPBEXHLevel3 2 2 2 3 2 2 3" xfId="32373"/>
    <cellStyle name="SAPBEXHLevel3 2 2 2 3 2 3" xfId="6453"/>
    <cellStyle name="SAPBEXHLevel3 2 2 2 3 2 4" xfId="16848"/>
    <cellStyle name="SAPBEXHLevel3 2 2 2 3 2 5" xfId="27181"/>
    <cellStyle name="SAPBEXHLevel3 2 2 2 3 3" xfId="2497"/>
    <cellStyle name="SAPBEXHLevel3 2 2 2 3 3 2" xfId="12185"/>
    <cellStyle name="SAPBEXHLevel3 2 2 2 3 3 2 2" xfId="22580"/>
    <cellStyle name="SAPBEXHLevel3 2 2 2 3 3 2 3" xfId="32913"/>
    <cellStyle name="SAPBEXHLevel3 2 2 2 3 3 3" xfId="6993"/>
    <cellStyle name="SAPBEXHLevel3 2 2 2 3 3 4" xfId="17388"/>
    <cellStyle name="SAPBEXHLevel3 2 2 2 3 3 5" xfId="27721"/>
    <cellStyle name="SAPBEXHLevel3 2 2 2 3 4" xfId="3282"/>
    <cellStyle name="SAPBEXHLevel3 2 2 2 3 4 2" xfId="12970"/>
    <cellStyle name="SAPBEXHLevel3 2 2 2 3 4 2 2" xfId="23365"/>
    <cellStyle name="SAPBEXHLevel3 2 2 2 3 4 2 3" xfId="33698"/>
    <cellStyle name="SAPBEXHLevel3 2 2 2 3 4 3" xfId="7778"/>
    <cellStyle name="SAPBEXHLevel3 2 2 2 3 4 4" xfId="18173"/>
    <cellStyle name="SAPBEXHLevel3 2 2 2 3 4 5" xfId="28506"/>
    <cellStyle name="SAPBEXHLevel3 2 2 2 3 5" xfId="4012"/>
    <cellStyle name="SAPBEXHLevel3 2 2 2 3 5 2" xfId="13700"/>
    <cellStyle name="SAPBEXHLevel3 2 2 2 3 5 2 2" xfId="24095"/>
    <cellStyle name="SAPBEXHLevel3 2 2 2 3 5 2 3" xfId="34428"/>
    <cellStyle name="SAPBEXHLevel3 2 2 2 3 5 3" xfId="8508"/>
    <cellStyle name="SAPBEXHLevel3 2 2 2 3 5 4" xfId="18903"/>
    <cellStyle name="SAPBEXHLevel3 2 2 2 3 5 5" xfId="29236"/>
    <cellStyle name="SAPBEXHLevel3 2 2 2 3 6" xfId="4623"/>
    <cellStyle name="SAPBEXHLevel3 2 2 2 3 6 2" xfId="14311"/>
    <cellStyle name="SAPBEXHLevel3 2 2 2 3 6 2 2" xfId="24706"/>
    <cellStyle name="SAPBEXHLevel3 2 2 2 3 6 2 3" xfId="35039"/>
    <cellStyle name="SAPBEXHLevel3 2 2 2 3 6 3" xfId="9119"/>
    <cellStyle name="SAPBEXHLevel3 2 2 2 3 6 4" xfId="19514"/>
    <cellStyle name="SAPBEXHLevel3 2 2 2 3 6 5" xfId="29847"/>
    <cellStyle name="SAPBEXHLevel3 2 2 2 3 7" xfId="5341"/>
    <cellStyle name="SAPBEXHLevel3 2 2 2 3 7 2" xfId="15029"/>
    <cellStyle name="SAPBEXHLevel3 2 2 2 3 7 2 2" xfId="25424"/>
    <cellStyle name="SAPBEXHLevel3 2 2 2 3 7 2 3" xfId="35757"/>
    <cellStyle name="SAPBEXHLevel3 2 2 2 3 7 3" xfId="9837"/>
    <cellStyle name="SAPBEXHLevel3 2 2 2 3 7 4" xfId="20232"/>
    <cellStyle name="SAPBEXHLevel3 2 2 2 3 7 5" xfId="30565"/>
    <cellStyle name="SAPBEXHLevel3 2 2 2 3 8" xfId="10659"/>
    <cellStyle name="SAPBEXHLevel3 2 2 2 3 8 2" xfId="21054"/>
    <cellStyle name="SAPBEXHLevel3 2 2 2 3 8 3" xfId="31387"/>
    <cellStyle name="SAPBEXHLevel3 2 2 2 3 9" xfId="15864"/>
    <cellStyle name="SAPBEXHLevel3 2 2 2 4" xfId="1645"/>
    <cellStyle name="SAPBEXHLevel3 2 2 2 4 2" xfId="11333"/>
    <cellStyle name="SAPBEXHLevel3 2 2 2 4 2 2" xfId="21728"/>
    <cellStyle name="SAPBEXHLevel3 2 2 2 4 2 3" xfId="32061"/>
    <cellStyle name="SAPBEXHLevel3 2 2 2 4 3" xfId="6141"/>
    <cellStyle name="SAPBEXHLevel3 2 2 2 4 4" xfId="16536"/>
    <cellStyle name="SAPBEXHLevel3 2 2 2 4 5" xfId="26869"/>
    <cellStyle name="SAPBEXHLevel3 2 2 2 5" xfId="1362"/>
    <cellStyle name="SAPBEXHLevel3 2 2 2 5 2" xfId="11050"/>
    <cellStyle name="SAPBEXHLevel3 2 2 2 5 2 2" xfId="21445"/>
    <cellStyle name="SAPBEXHLevel3 2 2 2 5 2 3" xfId="31778"/>
    <cellStyle name="SAPBEXHLevel3 2 2 2 5 3" xfId="5858"/>
    <cellStyle name="SAPBEXHLevel3 2 2 2 5 4" xfId="16253"/>
    <cellStyle name="SAPBEXHLevel3 2 2 2 5 5" xfId="26586"/>
    <cellStyle name="SAPBEXHLevel3 2 2 2 6" xfId="2948"/>
    <cellStyle name="SAPBEXHLevel3 2 2 2 6 2" xfId="12636"/>
    <cellStyle name="SAPBEXHLevel3 2 2 2 6 2 2" xfId="23031"/>
    <cellStyle name="SAPBEXHLevel3 2 2 2 6 2 3" xfId="33364"/>
    <cellStyle name="SAPBEXHLevel3 2 2 2 6 3" xfId="7444"/>
    <cellStyle name="SAPBEXHLevel3 2 2 2 6 4" xfId="17839"/>
    <cellStyle name="SAPBEXHLevel3 2 2 2 6 5" xfId="28172"/>
    <cellStyle name="SAPBEXHLevel3 2 2 2 7" xfId="3682"/>
    <cellStyle name="SAPBEXHLevel3 2 2 2 7 2" xfId="13370"/>
    <cellStyle name="SAPBEXHLevel3 2 2 2 7 2 2" xfId="23765"/>
    <cellStyle name="SAPBEXHLevel3 2 2 2 7 2 3" xfId="34098"/>
    <cellStyle name="SAPBEXHLevel3 2 2 2 7 3" xfId="8178"/>
    <cellStyle name="SAPBEXHLevel3 2 2 2 7 4" xfId="18573"/>
    <cellStyle name="SAPBEXHLevel3 2 2 2 7 5" xfId="28906"/>
    <cellStyle name="SAPBEXHLevel3 2 2 2 8" xfId="2836"/>
    <cellStyle name="SAPBEXHLevel3 2 2 2 8 2" xfId="12524"/>
    <cellStyle name="SAPBEXHLevel3 2 2 2 8 2 2" xfId="22919"/>
    <cellStyle name="SAPBEXHLevel3 2 2 2 8 2 3" xfId="33252"/>
    <cellStyle name="SAPBEXHLevel3 2 2 2 8 3" xfId="7332"/>
    <cellStyle name="SAPBEXHLevel3 2 2 2 8 4" xfId="17727"/>
    <cellStyle name="SAPBEXHLevel3 2 2 2 8 5" xfId="28060"/>
    <cellStyle name="SAPBEXHLevel3 2 2 2 9" xfId="5007"/>
    <cellStyle name="SAPBEXHLevel3 2 2 2 9 2" xfId="14695"/>
    <cellStyle name="SAPBEXHLevel3 2 2 2 9 2 2" xfId="25090"/>
    <cellStyle name="SAPBEXHLevel3 2 2 2 9 2 3" xfId="35423"/>
    <cellStyle name="SAPBEXHLevel3 2 2 2 9 3" xfId="9503"/>
    <cellStyle name="SAPBEXHLevel3 2 2 2 9 4" xfId="19898"/>
    <cellStyle name="SAPBEXHLevel3 2 2 2 9 5" xfId="30231"/>
    <cellStyle name="SAPBEXHLevel3 2 2 3" xfId="742"/>
    <cellStyle name="SAPBEXHLevel3 2 2 3 10" xfId="15636"/>
    <cellStyle name="SAPBEXHLevel3 2 2 3 11" xfId="25984"/>
    <cellStyle name="SAPBEXHLevel3 2 2 3 2" xfId="1159"/>
    <cellStyle name="SAPBEXHLevel3 2 2 3 2 10" xfId="26385"/>
    <cellStyle name="SAPBEXHLevel3 2 2 3 2 2" xfId="2065"/>
    <cellStyle name="SAPBEXHLevel3 2 2 3 2 2 2" xfId="11753"/>
    <cellStyle name="SAPBEXHLevel3 2 2 3 2 2 2 2" xfId="22148"/>
    <cellStyle name="SAPBEXHLevel3 2 2 3 2 2 2 3" xfId="32481"/>
    <cellStyle name="SAPBEXHLevel3 2 2 3 2 2 3" xfId="6561"/>
    <cellStyle name="SAPBEXHLevel3 2 2 3 2 2 4" xfId="16956"/>
    <cellStyle name="SAPBEXHLevel3 2 2 3 2 2 5" xfId="27289"/>
    <cellStyle name="SAPBEXHLevel3 2 2 3 2 3" xfId="2682"/>
    <cellStyle name="SAPBEXHLevel3 2 2 3 2 3 2" xfId="12370"/>
    <cellStyle name="SAPBEXHLevel3 2 2 3 2 3 2 2" xfId="22765"/>
    <cellStyle name="SAPBEXHLevel3 2 2 3 2 3 2 3" xfId="33098"/>
    <cellStyle name="SAPBEXHLevel3 2 2 3 2 3 3" xfId="7178"/>
    <cellStyle name="SAPBEXHLevel3 2 2 3 2 3 4" xfId="17573"/>
    <cellStyle name="SAPBEXHLevel3 2 2 3 2 3 5" xfId="27906"/>
    <cellStyle name="SAPBEXHLevel3 2 2 3 2 4" xfId="3470"/>
    <cellStyle name="SAPBEXHLevel3 2 2 3 2 4 2" xfId="13158"/>
    <cellStyle name="SAPBEXHLevel3 2 2 3 2 4 2 2" xfId="23553"/>
    <cellStyle name="SAPBEXHLevel3 2 2 3 2 4 2 3" xfId="33886"/>
    <cellStyle name="SAPBEXHLevel3 2 2 3 2 4 3" xfId="7966"/>
    <cellStyle name="SAPBEXHLevel3 2 2 3 2 4 4" xfId="18361"/>
    <cellStyle name="SAPBEXHLevel3 2 2 3 2 4 5" xfId="28694"/>
    <cellStyle name="SAPBEXHLevel3 2 2 3 2 5" xfId="4157"/>
    <cellStyle name="SAPBEXHLevel3 2 2 3 2 5 2" xfId="13845"/>
    <cellStyle name="SAPBEXHLevel3 2 2 3 2 5 2 2" xfId="24240"/>
    <cellStyle name="SAPBEXHLevel3 2 2 3 2 5 2 3" xfId="34573"/>
    <cellStyle name="SAPBEXHLevel3 2 2 3 2 5 3" xfId="8653"/>
    <cellStyle name="SAPBEXHLevel3 2 2 3 2 5 4" xfId="19048"/>
    <cellStyle name="SAPBEXHLevel3 2 2 3 2 5 5" xfId="29381"/>
    <cellStyle name="SAPBEXHLevel3 2 2 3 2 6" xfId="4801"/>
    <cellStyle name="SAPBEXHLevel3 2 2 3 2 6 2" xfId="14489"/>
    <cellStyle name="SAPBEXHLevel3 2 2 3 2 6 2 2" xfId="24884"/>
    <cellStyle name="SAPBEXHLevel3 2 2 3 2 6 2 3" xfId="35217"/>
    <cellStyle name="SAPBEXHLevel3 2 2 3 2 6 3" xfId="9297"/>
    <cellStyle name="SAPBEXHLevel3 2 2 3 2 6 4" xfId="19692"/>
    <cellStyle name="SAPBEXHLevel3 2 2 3 2 6 5" xfId="30025"/>
    <cellStyle name="SAPBEXHLevel3 2 2 3 2 7" xfId="5521"/>
    <cellStyle name="SAPBEXHLevel3 2 2 3 2 7 2" xfId="15209"/>
    <cellStyle name="SAPBEXHLevel3 2 2 3 2 7 2 2" xfId="25604"/>
    <cellStyle name="SAPBEXHLevel3 2 2 3 2 7 2 3" xfId="35937"/>
    <cellStyle name="SAPBEXHLevel3 2 2 3 2 7 3" xfId="10017"/>
    <cellStyle name="SAPBEXHLevel3 2 2 3 2 7 4" xfId="20412"/>
    <cellStyle name="SAPBEXHLevel3 2 2 3 2 7 5" xfId="30745"/>
    <cellStyle name="SAPBEXHLevel3 2 2 3 2 8" xfId="10847"/>
    <cellStyle name="SAPBEXHLevel3 2 2 3 2 8 2" xfId="21242"/>
    <cellStyle name="SAPBEXHLevel3 2 2 3 2 8 3" xfId="31575"/>
    <cellStyle name="SAPBEXHLevel3 2 2 3 2 9" xfId="16050"/>
    <cellStyle name="SAPBEXHLevel3 2 2 3 3" xfId="1739"/>
    <cellStyle name="SAPBEXHLevel3 2 2 3 3 2" xfId="11427"/>
    <cellStyle name="SAPBEXHLevel3 2 2 3 3 2 2" xfId="21822"/>
    <cellStyle name="SAPBEXHLevel3 2 2 3 3 2 3" xfId="32155"/>
    <cellStyle name="SAPBEXHLevel3 2 2 3 3 3" xfId="6235"/>
    <cellStyle name="SAPBEXHLevel3 2 2 3 3 4" xfId="16630"/>
    <cellStyle name="SAPBEXHLevel3 2 2 3 3 5" xfId="26963"/>
    <cellStyle name="SAPBEXHLevel3 2 2 3 4" xfId="2269"/>
    <cellStyle name="SAPBEXHLevel3 2 2 3 4 2" xfId="11957"/>
    <cellStyle name="SAPBEXHLevel3 2 2 3 4 2 2" xfId="22352"/>
    <cellStyle name="SAPBEXHLevel3 2 2 3 4 2 3" xfId="32685"/>
    <cellStyle name="SAPBEXHLevel3 2 2 3 4 3" xfId="6765"/>
    <cellStyle name="SAPBEXHLevel3 2 2 3 4 4" xfId="17160"/>
    <cellStyle name="SAPBEXHLevel3 2 2 3 4 5" xfId="27493"/>
    <cellStyle name="SAPBEXHLevel3 2 2 3 5" xfId="3053"/>
    <cellStyle name="SAPBEXHLevel3 2 2 3 5 2" xfId="12741"/>
    <cellStyle name="SAPBEXHLevel3 2 2 3 5 2 2" xfId="23136"/>
    <cellStyle name="SAPBEXHLevel3 2 2 3 5 2 3" xfId="33469"/>
    <cellStyle name="SAPBEXHLevel3 2 2 3 5 3" xfId="7549"/>
    <cellStyle name="SAPBEXHLevel3 2 2 3 5 4" xfId="17944"/>
    <cellStyle name="SAPBEXHLevel3 2 2 3 5 5" xfId="28277"/>
    <cellStyle name="SAPBEXHLevel3 2 2 3 6" xfId="3784"/>
    <cellStyle name="SAPBEXHLevel3 2 2 3 6 2" xfId="13472"/>
    <cellStyle name="SAPBEXHLevel3 2 2 3 6 2 2" xfId="23867"/>
    <cellStyle name="SAPBEXHLevel3 2 2 3 6 2 3" xfId="34200"/>
    <cellStyle name="SAPBEXHLevel3 2 2 3 6 3" xfId="8280"/>
    <cellStyle name="SAPBEXHLevel3 2 2 3 6 4" xfId="18675"/>
    <cellStyle name="SAPBEXHLevel3 2 2 3 6 5" xfId="29008"/>
    <cellStyle name="SAPBEXHLevel3 2 2 3 7" xfId="4395"/>
    <cellStyle name="SAPBEXHLevel3 2 2 3 7 2" xfId="14083"/>
    <cellStyle name="SAPBEXHLevel3 2 2 3 7 2 2" xfId="24478"/>
    <cellStyle name="SAPBEXHLevel3 2 2 3 7 2 3" xfId="34811"/>
    <cellStyle name="SAPBEXHLevel3 2 2 3 7 3" xfId="8891"/>
    <cellStyle name="SAPBEXHLevel3 2 2 3 7 4" xfId="19286"/>
    <cellStyle name="SAPBEXHLevel3 2 2 3 7 5" xfId="29619"/>
    <cellStyle name="SAPBEXHLevel3 2 2 3 8" xfId="5112"/>
    <cellStyle name="SAPBEXHLevel3 2 2 3 8 2" xfId="14800"/>
    <cellStyle name="SAPBEXHLevel3 2 2 3 8 2 2" xfId="25195"/>
    <cellStyle name="SAPBEXHLevel3 2 2 3 8 2 3" xfId="35528"/>
    <cellStyle name="SAPBEXHLevel3 2 2 3 8 3" xfId="9608"/>
    <cellStyle name="SAPBEXHLevel3 2 2 3 8 4" xfId="20003"/>
    <cellStyle name="SAPBEXHLevel3 2 2 3 8 5" xfId="30336"/>
    <cellStyle name="SAPBEXHLevel3 2 2 3 9" xfId="10430"/>
    <cellStyle name="SAPBEXHLevel3 2 2 3 9 2" xfId="20825"/>
    <cellStyle name="SAPBEXHLevel3 2 2 3 9 3" xfId="31158"/>
    <cellStyle name="SAPBEXHLevel3 2 2 4" xfId="707"/>
    <cellStyle name="SAPBEXHLevel3 2 2 4 10" xfId="15602"/>
    <cellStyle name="SAPBEXHLevel3 2 2 4 11" xfId="25949"/>
    <cellStyle name="SAPBEXHLevel3 2 2 4 2" xfId="1124"/>
    <cellStyle name="SAPBEXHLevel3 2 2 4 2 10" xfId="26350"/>
    <cellStyle name="SAPBEXHLevel3 2 2 4 2 2" xfId="2031"/>
    <cellStyle name="SAPBEXHLevel3 2 2 4 2 2 2" xfId="11719"/>
    <cellStyle name="SAPBEXHLevel3 2 2 4 2 2 2 2" xfId="22114"/>
    <cellStyle name="SAPBEXHLevel3 2 2 4 2 2 2 3" xfId="32447"/>
    <cellStyle name="SAPBEXHLevel3 2 2 4 2 2 3" xfId="6527"/>
    <cellStyle name="SAPBEXHLevel3 2 2 4 2 2 4" xfId="16922"/>
    <cellStyle name="SAPBEXHLevel3 2 2 4 2 2 5" xfId="27255"/>
    <cellStyle name="SAPBEXHLevel3 2 2 4 2 3" xfId="2648"/>
    <cellStyle name="SAPBEXHLevel3 2 2 4 2 3 2" xfId="12336"/>
    <cellStyle name="SAPBEXHLevel3 2 2 4 2 3 2 2" xfId="22731"/>
    <cellStyle name="SAPBEXHLevel3 2 2 4 2 3 2 3" xfId="33064"/>
    <cellStyle name="SAPBEXHLevel3 2 2 4 2 3 3" xfId="7144"/>
    <cellStyle name="SAPBEXHLevel3 2 2 4 2 3 4" xfId="17539"/>
    <cellStyle name="SAPBEXHLevel3 2 2 4 2 3 5" xfId="27872"/>
    <cellStyle name="SAPBEXHLevel3 2 2 4 2 4" xfId="3435"/>
    <cellStyle name="SAPBEXHLevel3 2 2 4 2 4 2" xfId="13123"/>
    <cellStyle name="SAPBEXHLevel3 2 2 4 2 4 2 2" xfId="23518"/>
    <cellStyle name="SAPBEXHLevel3 2 2 4 2 4 2 3" xfId="33851"/>
    <cellStyle name="SAPBEXHLevel3 2 2 4 2 4 3" xfId="7931"/>
    <cellStyle name="SAPBEXHLevel3 2 2 4 2 4 4" xfId="18326"/>
    <cellStyle name="SAPBEXHLevel3 2 2 4 2 4 5" xfId="28659"/>
    <cellStyle name="SAPBEXHLevel3 2 2 4 2 5" xfId="4123"/>
    <cellStyle name="SAPBEXHLevel3 2 2 4 2 5 2" xfId="13811"/>
    <cellStyle name="SAPBEXHLevel3 2 2 4 2 5 2 2" xfId="24206"/>
    <cellStyle name="SAPBEXHLevel3 2 2 4 2 5 2 3" xfId="34539"/>
    <cellStyle name="SAPBEXHLevel3 2 2 4 2 5 3" xfId="8619"/>
    <cellStyle name="SAPBEXHLevel3 2 2 4 2 5 4" xfId="19014"/>
    <cellStyle name="SAPBEXHLevel3 2 2 4 2 5 5" xfId="29347"/>
    <cellStyle name="SAPBEXHLevel3 2 2 4 2 6" xfId="4767"/>
    <cellStyle name="SAPBEXHLevel3 2 2 4 2 6 2" xfId="14455"/>
    <cellStyle name="SAPBEXHLevel3 2 2 4 2 6 2 2" xfId="24850"/>
    <cellStyle name="SAPBEXHLevel3 2 2 4 2 6 2 3" xfId="35183"/>
    <cellStyle name="SAPBEXHLevel3 2 2 4 2 6 3" xfId="9263"/>
    <cellStyle name="SAPBEXHLevel3 2 2 4 2 6 4" xfId="19658"/>
    <cellStyle name="SAPBEXHLevel3 2 2 4 2 6 5" xfId="29991"/>
    <cellStyle name="SAPBEXHLevel3 2 2 4 2 7" xfId="5486"/>
    <cellStyle name="SAPBEXHLevel3 2 2 4 2 7 2" xfId="15174"/>
    <cellStyle name="SAPBEXHLevel3 2 2 4 2 7 2 2" xfId="25569"/>
    <cellStyle name="SAPBEXHLevel3 2 2 4 2 7 2 3" xfId="35902"/>
    <cellStyle name="SAPBEXHLevel3 2 2 4 2 7 3" xfId="9982"/>
    <cellStyle name="SAPBEXHLevel3 2 2 4 2 7 4" xfId="20377"/>
    <cellStyle name="SAPBEXHLevel3 2 2 4 2 7 5" xfId="30710"/>
    <cellStyle name="SAPBEXHLevel3 2 2 4 2 8" xfId="10812"/>
    <cellStyle name="SAPBEXHLevel3 2 2 4 2 8 2" xfId="21207"/>
    <cellStyle name="SAPBEXHLevel3 2 2 4 2 8 3" xfId="31540"/>
    <cellStyle name="SAPBEXHLevel3 2 2 4 2 9" xfId="16016"/>
    <cellStyle name="SAPBEXHLevel3 2 2 4 3" xfId="1705"/>
    <cellStyle name="SAPBEXHLevel3 2 2 4 3 2" xfId="11393"/>
    <cellStyle name="SAPBEXHLevel3 2 2 4 3 2 2" xfId="21788"/>
    <cellStyle name="SAPBEXHLevel3 2 2 4 3 2 3" xfId="32121"/>
    <cellStyle name="SAPBEXHLevel3 2 2 4 3 3" xfId="6201"/>
    <cellStyle name="SAPBEXHLevel3 2 2 4 3 4" xfId="16596"/>
    <cellStyle name="SAPBEXHLevel3 2 2 4 3 5" xfId="26929"/>
    <cellStyle name="SAPBEXHLevel3 2 2 4 4" xfId="2235"/>
    <cellStyle name="SAPBEXHLevel3 2 2 4 4 2" xfId="11923"/>
    <cellStyle name="SAPBEXHLevel3 2 2 4 4 2 2" xfId="22318"/>
    <cellStyle name="SAPBEXHLevel3 2 2 4 4 2 3" xfId="32651"/>
    <cellStyle name="SAPBEXHLevel3 2 2 4 4 3" xfId="6731"/>
    <cellStyle name="SAPBEXHLevel3 2 2 4 4 4" xfId="17126"/>
    <cellStyle name="SAPBEXHLevel3 2 2 4 4 5" xfId="27459"/>
    <cellStyle name="SAPBEXHLevel3 2 2 4 5" xfId="3018"/>
    <cellStyle name="SAPBEXHLevel3 2 2 4 5 2" xfId="12706"/>
    <cellStyle name="SAPBEXHLevel3 2 2 4 5 2 2" xfId="23101"/>
    <cellStyle name="SAPBEXHLevel3 2 2 4 5 2 3" xfId="33434"/>
    <cellStyle name="SAPBEXHLevel3 2 2 4 5 3" xfId="7514"/>
    <cellStyle name="SAPBEXHLevel3 2 2 4 5 4" xfId="17909"/>
    <cellStyle name="SAPBEXHLevel3 2 2 4 5 5" xfId="28242"/>
    <cellStyle name="SAPBEXHLevel3 2 2 4 6" xfId="3750"/>
    <cellStyle name="SAPBEXHLevel3 2 2 4 6 2" xfId="13438"/>
    <cellStyle name="SAPBEXHLevel3 2 2 4 6 2 2" xfId="23833"/>
    <cellStyle name="SAPBEXHLevel3 2 2 4 6 2 3" xfId="34166"/>
    <cellStyle name="SAPBEXHLevel3 2 2 4 6 3" xfId="8246"/>
    <cellStyle name="SAPBEXHLevel3 2 2 4 6 4" xfId="18641"/>
    <cellStyle name="SAPBEXHLevel3 2 2 4 6 5" xfId="28974"/>
    <cellStyle name="SAPBEXHLevel3 2 2 4 7" xfId="4361"/>
    <cellStyle name="SAPBEXHLevel3 2 2 4 7 2" xfId="14049"/>
    <cellStyle name="SAPBEXHLevel3 2 2 4 7 2 2" xfId="24444"/>
    <cellStyle name="SAPBEXHLevel3 2 2 4 7 2 3" xfId="34777"/>
    <cellStyle name="SAPBEXHLevel3 2 2 4 7 3" xfId="8857"/>
    <cellStyle name="SAPBEXHLevel3 2 2 4 7 4" xfId="19252"/>
    <cellStyle name="SAPBEXHLevel3 2 2 4 7 5" xfId="29585"/>
    <cellStyle name="SAPBEXHLevel3 2 2 4 8" xfId="5077"/>
    <cellStyle name="SAPBEXHLevel3 2 2 4 8 2" xfId="14765"/>
    <cellStyle name="SAPBEXHLevel3 2 2 4 8 2 2" xfId="25160"/>
    <cellStyle name="SAPBEXHLevel3 2 2 4 8 2 3" xfId="35493"/>
    <cellStyle name="SAPBEXHLevel3 2 2 4 8 3" xfId="9573"/>
    <cellStyle name="SAPBEXHLevel3 2 2 4 8 4" xfId="19968"/>
    <cellStyle name="SAPBEXHLevel3 2 2 4 8 5" xfId="30301"/>
    <cellStyle name="SAPBEXHLevel3 2 2 4 9" xfId="10395"/>
    <cellStyle name="SAPBEXHLevel3 2 2 4 9 2" xfId="20790"/>
    <cellStyle name="SAPBEXHLevel3 2 2 4 9 3" xfId="31123"/>
    <cellStyle name="SAPBEXHLevel3 2 2 5" xfId="994"/>
    <cellStyle name="SAPBEXHLevel3 2 2 5 2" xfId="2520"/>
    <cellStyle name="SAPBEXHLevel3 2 2 5 2 2" xfId="12208"/>
    <cellStyle name="SAPBEXHLevel3 2 2 5 2 2 2" xfId="22603"/>
    <cellStyle name="SAPBEXHLevel3 2 2 5 2 2 3" xfId="32936"/>
    <cellStyle name="SAPBEXHLevel3 2 2 5 2 3" xfId="7016"/>
    <cellStyle name="SAPBEXHLevel3 2 2 5 2 4" xfId="17411"/>
    <cellStyle name="SAPBEXHLevel3 2 2 5 2 5" xfId="27744"/>
    <cellStyle name="SAPBEXHLevel3 2 2 5 3" xfId="3305"/>
    <cellStyle name="SAPBEXHLevel3 2 2 5 3 2" xfId="12993"/>
    <cellStyle name="SAPBEXHLevel3 2 2 5 3 2 2" xfId="23388"/>
    <cellStyle name="SAPBEXHLevel3 2 2 5 3 2 3" xfId="33721"/>
    <cellStyle name="SAPBEXHLevel3 2 2 5 3 3" xfId="7801"/>
    <cellStyle name="SAPBEXHLevel3 2 2 5 3 4" xfId="18196"/>
    <cellStyle name="SAPBEXHLevel3 2 2 5 3 5" xfId="28529"/>
    <cellStyle name="SAPBEXHLevel3 2 2 5 4" xfId="4646"/>
    <cellStyle name="SAPBEXHLevel3 2 2 5 4 2" xfId="14334"/>
    <cellStyle name="SAPBEXHLevel3 2 2 5 4 2 2" xfId="24729"/>
    <cellStyle name="SAPBEXHLevel3 2 2 5 4 2 3" xfId="35062"/>
    <cellStyle name="SAPBEXHLevel3 2 2 5 4 3" xfId="9142"/>
    <cellStyle name="SAPBEXHLevel3 2 2 5 4 4" xfId="19537"/>
    <cellStyle name="SAPBEXHLevel3 2 2 5 4 5" xfId="29870"/>
    <cellStyle name="SAPBEXHLevel3 2 2 5 5" xfId="5364"/>
    <cellStyle name="SAPBEXHLevel3 2 2 5 5 2" xfId="15052"/>
    <cellStyle name="SAPBEXHLevel3 2 2 5 5 2 2" xfId="25447"/>
    <cellStyle name="SAPBEXHLevel3 2 2 5 5 2 3" xfId="35780"/>
    <cellStyle name="SAPBEXHLevel3 2 2 5 5 3" xfId="9860"/>
    <cellStyle name="SAPBEXHLevel3 2 2 5 5 4" xfId="20255"/>
    <cellStyle name="SAPBEXHLevel3 2 2 5 5 5" xfId="30588"/>
    <cellStyle name="SAPBEXHLevel3 2 2 5 6" xfId="10682"/>
    <cellStyle name="SAPBEXHLevel3 2 2 5 6 2" xfId="21077"/>
    <cellStyle name="SAPBEXHLevel3 2 2 5 6 3" xfId="31410"/>
    <cellStyle name="SAPBEXHLevel3 2 2 5 7" xfId="5732"/>
    <cellStyle name="SAPBEXHLevel3 2 2 5 8" xfId="15887"/>
    <cellStyle name="SAPBEXHLevel3 2 2 5 9" xfId="26226"/>
    <cellStyle name="SAPBEXHLevel3 2 2 6" xfId="1444"/>
    <cellStyle name="SAPBEXHLevel3 2 2 6 2" xfId="11132"/>
    <cellStyle name="SAPBEXHLevel3 2 2 6 2 2" xfId="21527"/>
    <cellStyle name="SAPBEXHLevel3 2 2 6 2 3" xfId="31860"/>
    <cellStyle name="SAPBEXHLevel3 2 2 6 3" xfId="5940"/>
    <cellStyle name="SAPBEXHLevel3 2 2 6 4" xfId="16335"/>
    <cellStyle name="SAPBEXHLevel3 2 2 6 5" xfId="26668"/>
    <cellStyle name="SAPBEXHLevel3 2 2 7" xfId="4029"/>
    <cellStyle name="SAPBEXHLevel3 2 2 7 2" xfId="13717"/>
    <cellStyle name="SAPBEXHLevel3 2 2 7 2 2" xfId="24112"/>
    <cellStyle name="SAPBEXHLevel3 2 2 7 2 3" xfId="34445"/>
    <cellStyle name="SAPBEXHLevel3 2 2 7 3" xfId="8525"/>
    <cellStyle name="SAPBEXHLevel3 2 2 7 4" xfId="18920"/>
    <cellStyle name="SAPBEXHLevel3 2 2 7 5" xfId="29253"/>
    <cellStyle name="SAPBEXHLevel3 2 2 8" xfId="10243"/>
    <cellStyle name="SAPBEXHLevel3 2 2 8 2" xfId="20638"/>
    <cellStyle name="SAPBEXHLevel3 2 2 8 3" xfId="30971"/>
    <cellStyle name="SAPBEXHLevel3 2 2 9" xfId="15456"/>
    <cellStyle name="SAPBEXHLevel3 2 3" xfId="598"/>
    <cellStyle name="SAPBEXHLevel3 2 3 10" xfId="10286"/>
    <cellStyle name="SAPBEXHLevel3 2 3 10 2" xfId="20681"/>
    <cellStyle name="SAPBEXHLevel3 2 3 10 3" xfId="31014"/>
    <cellStyle name="SAPBEXHLevel3 2 3 11" xfId="15495"/>
    <cellStyle name="SAPBEXHLevel3 2 3 12" xfId="25846"/>
    <cellStyle name="SAPBEXHLevel3 2 3 2" xfId="844"/>
    <cellStyle name="SAPBEXHLevel3 2 3 2 10" xfId="15737"/>
    <cellStyle name="SAPBEXHLevel3 2 3 2 11" xfId="26080"/>
    <cellStyle name="SAPBEXHLevel3 2 3 2 2" xfId="1256"/>
    <cellStyle name="SAPBEXHLevel3 2 3 2 2 10" xfId="26480"/>
    <cellStyle name="SAPBEXHLevel3 2 3 2 2 2" xfId="2160"/>
    <cellStyle name="SAPBEXHLevel3 2 3 2 2 2 2" xfId="11848"/>
    <cellStyle name="SAPBEXHLevel3 2 3 2 2 2 2 2" xfId="22243"/>
    <cellStyle name="SAPBEXHLevel3 2 3 2 2 2 2 3" xfId="32576"/>
    <cellStyle name="SAPBEXHLevel3 2 3 2 2 2 3" xfId="6656"/>
    <cellStyle name="SAPBEXHLevel3 2 3 2 2 2 4" xfId="17051"/>
    <cellStyle name="SAPBEXHLevel3 2 3 2 2 2 5" xfId="27384"/>
    <cellStyle name="SAPBEXHLevel3 2 3 2 2 3" xfId="2779"/>
    <cellStyle name="SAPBEXHLevel3 2 3 2 2 3 2" xfId="12467"/>
    <cellStyle name="SAPBEXHLevel3 2 3 2 2 3 2 2" xfId="22862"/>
    <cellStyle name="SAPBEXHLevel3 2 3 2 2 3 2 3" xfId="33195"/>
    <cellStyle name="SAPBEXHLevel3 2 3 2 2 3 3" xfId="7275"/>
    <cellStyle name="SAPBEXHLevel3 2 3 2 2 3 4" xfId="17670"/>
    <cellStyle name="SAPBEXHLevel3 2 3 2 2 3 5" xfId="28003"/>
    <cellStyle name="SAPBEXHLevel3 2 3 2 2 4" xfId="3567"/>
    <cellStyle name="SAPBEXHLevel3 2 3 2 2 4 2" xfId="13255"/>
    <cellStyle name="SAPBEXHLevel3 2 3 2 2 4 2 2" xfId="23650"/>
    <cellStyle name="SAPBEXHLevel3 2 3 2 2 4 2 3" xfId="33983"/>
    <cellStyle name="SAPBEXHLevel3 2 3 2 2 4 3" xfId="8063"/>
    <cellStyle name="SAPBEXHLevel3 2 3 2 2 4 4" xfId="18458"/>
    <cellStyle name="SAPBEXHLevel3 2 3 2 2 4 5" xfId="28791"/>
    <cellStyle name="SAPBEXHLevel3 2 3 2 2 5" xfId="4254"/>
    <cellStyle name="SAPBEXHLevel3 2 3 2 2 5 2" xfId="13942"/>
    <cellStyle name="SAPBEXHLevel3 2 3 2 2 5 2 2" xfId="24337"/>
    <cellStyle name="SAPBEXHLevel3 2 3 2 2 5 2 3" xfId="34670"/>
    <cellStyle name="SAPBEXHLevel3 2 3 2 2 5 3" xfId="8750"/>
    <cellStyle name="SAPBEXHLevel3 2 3 2 2 5 4" xfId="19145"/>
    <cellStyle name="SAPBEXHLevel3 2 3 2 2 5 5" xfId="29478"/>
    <cellStyle name="SAPBEXHLevel3 2 3 2 2 6" xfId="4898"/>
    <cellStyle name="SAPBEXHLevel3 2 3 2 2 6 2" xfId="14586"/>
    <cellStyle name="SAPBEXHLevel3 2 3 2 2 6 2 2" xfId="24981"/>
    <cellStyle name="SAPBEXHLevel3 2 3 2 2 6 2 3" xfId="35314"/>
    <cellStyle name="SAPBEXHLevel3 2 3 2 2 6 3" xfId="9394"/>
    <cellStyle name="SAPBEXHLevel3 2 3 2 2 6 4" xfId="19789"/>
    <cellStyle name="SAPBEXHLevel3 2 3 2 2 6 5" xfId="30122"/>
    <cellStyle name="SAPBEXHLevel3 2 3 2 2 7" xfId="5618"/>
    <cellStyle name="SAPBEXHLevel3 2 3 2 2 7 2" xfId="15306"/>
    <cellStyle name="SAPBEXHLevel3 2 3 2 2 7 2 2" xfId="25701"/>
    <cellStyle name="SAPBEXHLevel3 2 3 2 2 7 2 3" xfId="36034"/>
    <cellStyle name="SAPBEXHLevel3 2 3 2 2 7 3" xfId="10114"/>
    <cellStyle name="SAPBEXHLevel3 2 3 2 2 7 4" xfId="20509"/>
    <cellStyle name="SAPBEXHLevel3 2 3 2 2 7 5" xfId="30842"/>
    <cellStyle name="SAPBEXHLevel3 2 3 2 2 8" xfId="10944"/>
    <cellStyle name="SAPBEXHLevel3 2 3 2 2 8 2" xfId="21339"/>
    <cellStyle name="SAPBEXHLevel3 2 3 2 2 8 3" xfId="31672"/>
    <cellStyle name="SAPBEXHLevel3 2 3 2 2 9" xfId="16147"/>
    <cellStyle name="SAPBEXHLevel3 2 3 2 3" xfId="1834"/>
    <cellStyle name="SAPBEXHLevel3 2 3 2 3 2" xfId="11522"/>
    <cellStyle name="SAPBEXHLevel3 2 3 2 3 2 2" xfId="21917"/>
    <cellStyle name="SAPBEXHLevel3 2 3 2 3 2 3" xfId="32250"/>
    <cellStyle name="SAPBEXHLevel3 2 3 2 3 3" xfId="6330"/>
    <cellStyle name="SAPBEXHLevel3 2 3 2 3 4" xfId="16725"/>
    <cellStyle name="SAPBEXHLevel3 2 3 2 3 5" xfId="27058"/>
    <cellStyle name="SAPBEXHLevel3 2 3 2 4" xfId="2370"/>
    <cellStyle name="SAPBEXHLevel3 2 3 2 4 2" xfId="12058"/>
    <cellStyle name="SAPBEXHLevel3 2 3 2 4 2 2" xfId="22453"/>
    <cellStyle name="SAPBEXHLevel3 2 3 2 4 2 3" xfId="32786"/>
    <cellStyle name="SAPBEXHLevel3 2 3 2 4 3" xfId="6866"/>
    <cellStyle name="SAPBEXHLevel3 2 3 2 4 4" xfId="17261"/>
    <cellStyle name="SAPBEXHLevel3 2 3 2 4 5" xfId="27594"/>
    <cellStyle name="SAPBEXHLevel3 2 3 2 5" xfId="3155"/>
    <cellStyle name="SAPBEXHLevel3 2 3 2 5 2" xfId="12843"/>
    <cellStyle name="SAPBEXHLevel3 2 3 2 5 2 2" xfId="23238"/>
    <cellStyle name="SAPBEXHLevel3 2 3 2 5 2 3" xfId="33571"/>
    <cellStyle name="SAPBEXHLevel3 2 3 2 5 3" xfId="7651"/>
    <cellStyle name="SAPBEXHLevel3 2 3 2 5 4" xfId="18046"/>
    <cellStyle name="SAPBEXHLevel3 2 3 2 5 5" xfId="28379"/>
    <cellStyle name="SAPBEXHLevel3 2 3 2 6" xfId="3885"/>
    <cellStyle name="SAPBEXHLevel3 2 3 2 6 2" xfId="13573"/>
    <cellStyle name="SAPBEXHLevel3 2 3 2 6 2 2" xfId="23968"/>
    <cellStyle name="SAPBEXHLevel3 2 3 2 6 2 3" xfId="34301"/>
    <cellStyle name="SAPBEXHLevel3 2 3 2 6 3" xfId="8381"/>
    <cellStyle name="SAPBEXHLevel3 2 3 2 6 4" xfId="18776"/>
    <cellStyle name="SAPBEXHLevel3 2 3 2 6 5" xfId="29109"/>
    <cellStyle name="SAPBEXHLevel3 2 3 2 7" xfId="4496"/>
    <cellStyle name="SAPBEXHLevel3 2 3 2 7 2" xfId="14184"/>
    <cellStyle name="SAPBEXHLevel3 2 3 2 7 2 2" xfId="24579"/>
    <cellStyle name="SAPBEXHLevel3 2 3 2 7 2 3" xfId="34912"/>
    <cellStyle name="SAPBEXHLevel3 2 3 2 7 3" xfId="8992"/>
    <cellStyle name="SAPBEXHLevel3 2 3 2 7 4" xfId="19387"/>
    <cellStyle name="SAPBEXHLevel3 2 3 2 7 5" xfId="29720"/>
    <cellStyle name="SAPBEXHLevel3 2 3 2 8" xfId="5214"/>
    <cellStyle name="SAPBEXHLevel3 2 3 2 8 2" xfId="14902"/>
    <cellStyle name="SAPBEXHLevel3 2 3 2 8 2 2" xfId="25297"/>
    <cellStyle name="SAPBEXHLevel3 2 3 2 8 2 3" xfId="35630"/>
    <cellStyle name="SAPBEXHLevel3 2 3 2 8 3" xfId="9710"/>
    <cellStyle name="SAPBEXHLevel3 2 3 2 8 4" xfId="20105"/>
    <cellStyle name="SAPBEXHLevel3 2 3 2 8 5" xfId="30438"/>
    <cellStyle name="SAPBEXHLevel3 2 3 2 9" xfId="10532"/>
    <cellStyle name="SAPBEXHLevel3 2 3 2 9 2" xfId="20927"/>
    <cellStyle name="SAPBEXHLevel3 2 3 2 9 3" xfId="31260"/>
    <cellStyle name="SAPBEXHLevel3 2 3 3" xfId="932"/>
    <cellStyle name="SAPBEXHLevel3 2 3 3 10" xfId="26164"/>
    <cellStyle name="SAPBEXHLevel3 2 3 3 2" xfId="1918"/>
    <cellStyle name="SAPBEXHLevel3 2 3 3 2 2" xfId="11606"/>
    <cellStyle name="SAPBEXHLevel3 2 3 3 2 2 2" xfId="22001"/>
    <cellStyle name="SAPBEXHLevel3 2 3 3 2 2 3" xfId="32334"/>
    <cellStyle name="SAPBEXHLevel3 2 3 3 2 3" xfId="6414"/>
    <cellStyle name="SAPBEXHLevel3 2 3 3 2 4" xfId="16809"/>
    <cellStyle name="SAPBEXHLevel3 2 3 3 2 5" xfId="27142"/>
    <cellStyle name="SAPBEXHLevel3 2 3 3 3" xfId="2458"/>
    <cellStyle name="SAPBEXHLevel3 2 3 3 3 2" xfId="12146"/>
    <cellStyle name="SAPBEXHLevel3 2 3 3 3 2 2" xfId="22541"/>
    <cellStyle name="SAPBEXHLevel3 2 3 3 3 2 3" xfId="32874"/>
    <cellStyle name="SAPBEXHLevel3 2 3 3 3 3" xfId="6954"/>
    <cellStyle name="SAPBEXHLevel3 2 3 3 3 4" xfId="17349"/>
    <cellStyle name="SAPBEXHLevel3 2 3 3 3 5" xfId="27682"/>
    <cellStyle name="SAPBEXHLevel3 2 3 3 4" xfId="3243"/>
    <cellStyle name="SAPBEXHLevel3 2 3 3 4 2" xfId="12931"/>
    <cellStyle name="SAPBEXHLevel3 2 3 3 4 2 2" xfId="23326"/>
    <cellStyle name="SAPBEXHLevel3 2 3 3 4 2 3" xfId="33659"/>
    <cellStyle name="SAPBEXHLevel3 2 3 3 4 3" xfId="7739"/>
    <cellStyle name="SAPBEXHLevel3 2 3 3 4 4" xfId="18134"/>
    <cellStyle name="SAPBEXHLevel3 2 3 3 4 5" xfId="28467"/>
    <cellStyle name="SAPBEXHLevel3 2 3 3 5" xfId="3973"/>
    <cellStyle name="SAPBEXHLevel3 2 3 3 5 2" xfId="13661"/>
    <cellStyle name="SAPBEXHLevel3 2 3 3 5 2 2" xfId="24056"/>
    <cellStyle name="SAPBEXHLevel3 2 3 3 5 2 3" xfId="34389"/>
    <cellStyle name="SAPBEXHLevel3 2 3 3 5 3" xfId="8469"/>
    <cellStyle name="SAPBEXHLevel3 2 3 3 5 4" xfId="18864"/>
    <cellStyle name="SAPBEXHLevel3 2 3 3 5 5" xfId="29197"/>
    <cellStyle name="SAPBEXHLevel3 2 3 3 6" xfId="4584"/>
    <cellStyle name="SAPBEXHLevel3 2 3 3 6 2" xfId="14272"/>
    <cellStyle name="SAPBEXHLevel3 2 3 3 6 2 2" xfId="24667"/>
    <cellStyle name="SAPBEXHLevel3 2 3 3 6 2 3" xfId="35000"/>
    <cellStyle name="SAPBEXHLevel3 2 3 3 6 3" xfId="9080"/>
    <cellStyle name="SAPBEXHLevel3 2 3 3 6 4" xfId="19475"/>
    <cellStyle name="SAPBEXHLevel3 2 3 3 6 5" xfId="29808"/>
    <cellStyle name="SAPBEXHLevel3 2 3 3 7" xfId="5302"/>
    <cellStyle name="SAPBEXHLevel3 2 3 3 7 2" xfId="14990"/>
    <cellStyle name="SAPBEXHLevel3 2 3 3 7 2 2" xfId="25385"/>
    <cellStyle name="SAPBEXHLevel3 2 3 3 7 2 3" xfId="35718"/>
    <cellStyle name="SAPBEXHLevel3 2 3 3 7 3" xfId="9798"/>
    <cellStyle name="SAPBEXHLevel3 2 3 3 7 4" xfId="20193"/>
    <cellStyle name="SAPBEXHLevel3 2 3 3 7 5" xfId="30526"/>
    <cellStyle name="SAPBEXHLevel3 2 3 3 8" xfId="10620"/>
    <cellStyle name="SAPBEXHLevel3 2 3 3 8 2" xfId="21015"/>
    <cellStyle name="SAPBEXHLevel3 2 3 3 8 3" xfId="31348"/>
    <cellStyle name="SAPBEXHLevel3 2 3 3 9" xfId="15825"/>
    <cellStyle name="SAPBEXHLevel3 2 3 4" xfId="1606"/>
    <cellStyle name="SAPBEXHLevel3 2 3 4 2" xfId="11294"/>
    <cellStyle name="SAPBEXHLevel3 2 3 4 2 2" xfId="21689"/>
    <cellStyle name="SAPBEXHLevel3 2 3 4 2 3" xfId="32022"/>
    <cellStyle name="SAPBEXHLevel3 2 3 4 3" xfId="6102"/>
    <cellStyle name="SAPBEXHLevel3 2 3 4 4" xfId="16497"/>
    <cellStyle name="SAPBEXHLevel3 2 3 4 5" xfId="26830"/>
    <cellStyle name="SAPBEXHLevel3 2 3 5" xfId="1401"/>
    <cellStyle name="SAPBEXHLevel3 2 3 5 2" xfId="11089"/>
    <cellStyle name="SAPBEXHLevel3 2 3 5 2 2" xfId="21484"/>
    <cellStyle name="SAPBEXHLevel3 2 3 5 2 3" xfId="31817"/>
    <cellStyle name="SAPBEXHLevel3 2 3 5 3" xfId="5897"/>
    <cellStyle name="SAPBEXHLevel3 2 3 5 4" xfId="16292"/>
    <cellStyle name="SAPBEXHLevel3 2 3 5 5" xfId="26625"/>
    <cellStyle name="SAPBEXHLevel3 2 3 6" xfId="2909"/>
    <cellStyle name="SAPBEXHLevel3 2 3 6 2" xfId="12597"/>
    <cellStyle name="SAPBEXHLevel3 2 3 6 2 2" xfId="22992"/>
    <cellStyle name="SAPBEXHLevel3 2 3 6 2 3" xfId="33325"/>
    <cellStyle name="SAPBEXHLevel3 2 3 6 3" xfId="7405"/>
    <cellStyle name="SAPBEXHLevel3 2 3 6 4" xfId="17800"/>
    <cellStyle name="SAPBEXHLevel3 2 3 6 5" xfId="28133"/>
    <cellStyle name="SAPBEXHLevel3 2 3 7" xfId="3643"/>
    <cellStyle name="SAPBEXHLevel3 2 3 7 2" xfId="13331"/>
    <cellStyle name="SAPBEXHLevel3 2 3 7 2 2" xfId="23726"/>
    <cellStyle name="SAPBEXHLevel3 2 3 7 2 3" xfId="34059"/>
    <cellStyle name="SAPBEXHLevel3 2 3 7 3" xfId="8139"/>
    <cellStyle name="SAPBEXHLevel3 2 3 7 4" xfId="18534"/>
    <cellStyle name="SAPBEXHLevel3 2 3 7 5" xfId="28867"/>
    <cellStyle name="SAPBEXHLevel3 2 3 8" xfId="1978"/>
    <cellStyle name="SAPBEXHLevel3 2 3 8 2" xfId="11666"/>
    <cellStyle name="SAPBEXHLevel3 2 3 8 2 2" xfId="22061"/>
    <cellStyle name="SAPBEXHLevel3 2 3 8 2 3" xfId="32394"/>
    <cellStyle name="SAPBEXHLevel3 2 3 8 3" xfId="6474"/>
    <cellStyle name="SAPBEXHLevel3 2 3 8 4" xfId="16869"/>
    <cellStyle name="SAPBEXHLevel3 2 3 8 5" xfId="27202"/>
    <cellStyle name="SAPBEXHLevel3 2 3 9" xfId="4968"/>
    <cellStyle name="SAPBEXHLevel3 2 3 9 2" xfId="14656"/>
    <cellStyle name="SAPBEXHLevel3 2 3 9 2 2" xfId="25051"/>
    <cellStyle name="SAPBEXHLevel3 2 3 9 2 3" xfId="35384"/>
    <cellStyle name="SAPBEXHLevel3 2 3 9 3" xfId="9464"/>
    <cellStyle name="SAPBEXHLevel3 2 3 9 4" xfId="19859"/>
    <cellStyle name="SAPBEXHLevel3 2 3 9 5" xfId="30192"/>
    <cellStyle name="SAPBEXHLevel3 2 4" xfId="694"/>
    <cellStyle name="SAPBEXHLevel3 2 4 10" xfId="15589"/>
    <cellStyle name="SAPBEXHLevel3 2 4 11" xfId="25936"/>
    <cellStyle name="SAPBEXHLevel3 2 4 2" xfId="1111"/>
    <cellStyle name="SAPBEXHLevel3 2 4 2 10" xfId="26337"/>
    <cellStyle name="SAPBEXHLevel3 2 4 2 2" xfId="2018"/>
    <cellStyle name="SAPBEXHLevel3 2 4 2 2 2" xfId="11706"/>
    <cellStyle name="SAPBEXHLevel3 2 4 2 2 2 2" xfId="22101"/>
    <cellStyle name="SAPBEXHLevel3 2 4 2 2 2 3" xfId="32434"/>
    <cellStyle name="SAPBEXHLevel3 2 4 2 2 3" xfId="6514"/>
    <cellStyle name="SAPBEXHLevel3 2 4 2 2 4" xfId="16909"/>
    <cellStyle name="SAPBEXHLevel3 2 4 2 2 5" xfId="27242"/>
    <cellStyle name="SAPBEXHLevel3 2 4 2 3" xfId="2635"/>
    <cellStyle name="SAPBEXHLevel3 2 4 2 3 2" xfId="12323"/>
    <cellStyle name="SAPBEXHLevel3 2 4 2 3 2 2" xfId="22718"/>
    <cellStyle name="SAPBEXHLevel3 2 4 2 3 2 3" xfId="33051"/>
    <cellStyle name="SAPBEXHLevel3 2 4 2 3 3" xfId="7131"/>
    <cellStyle name="SAPBEXHLevel3 2 4 2 3 4" xfId="17526"/>
    <cellStyle name="SAPBEXHLevel3 2 4 2 3 5" xfId="27859"/>
    <cellStyle name="SAPBEXHLevel3 2 4 2 4" xfId="3422"/>
    <cellStyle name="SAPBEXHLevel3 2 4 2 4 2" xfId="13110"/>
    <cellStyle name="SAPBEXHLevel3 2 4 2 4 2 2" xfId="23505"/>
    <cellStyle name="SAPBEXHLevel3 2 4 2 4 2 3" xfId="33838"/>
    <cellStyle name="SAPBEXHLevel3 2 4 2 4 3" xfId="7918"/>
    <cellStyle name="SAPBEXHLevel3 2 4 2 4 4" xfId="18313"/>
    <cellStyle name="SAPBEXHLevel3 2 4 2 4 5" xfId="28646"/>
    <cellStyle name="SAPBEXHLevel3 2 4 2 5" xfId="4110"/>
    <cellStyle name="SAPBEXHLevel3 2 4 2 5 2" xfId="13798"/>
    <cellStyle name="SAPBEXHLevel3 2 4 2 5 2 2" xfId="24193"/>
    <cellStyle name="SAPBEXHLevel3 2 4 2 5 2 3" xfId="34526"/>
    <cellStyle name="SAPBEXHLevel3 2 4 2 5 3" xfId="8606"/>
    <cellStyle name="SAPBEXHLevel3 2 4 2 5 4" xfId="19001"/>
    <cellStyle name="SAPBEXHLevel3 2 4 2 5 5" xfId="29334"/>
    <cellStyle name="SAPBEXHLevel3 2 4 2 6" xfId="4754"/>
    <cellStyle name="SAPBEXHLevel3 2 4 2 6 2" xfId="14442"/>
    <cellStyle name="SAPBEXHLevel3 2 4 2 6 2 2" xfId="24837"/>
    <cellStyle name="SAPBEXHLevel3 2 4 2 6 2 3" xfId="35170"/>
    <cellStyle name="SAPBEXHLevel3 2 4 2 6 3" xfId="9250"/>
    <cellStyle name="SAPBEXHLevel3 2 4 2 6 4" xfId="19645"/>
    <cellStyle name="SAPBEXHLevel3 2 4 2 6 5" xfId="29978"/>
    <cellStyle name="SAPBEXHLevel3 2 4 2 7" xfId="5473"/>
    <cellStyle name="SAPBEXHLevel3 2 4 2 7 2" xfId="15161"/>
    <cellStyle name="SAPBEXHLevel3 2 4 2 7 2 2" xfId="25556"/>
    <cellStyle name="SAPBEXHLevel3 2 4 2 7 2 3" xfId="35889"/>
    <cellStyle name="SAPBEXHLevel3 2 4 2 7 3" xfId="9969"/>
    <cellStyle name="SAPBEXHLevel3 2 4 2 7 4" xfId="20364"/>
    <cellStyle name="SAPBEXHLevel3 2 4 2 7 5" xfId="30697"/>
    <cellStyle name="SAPBEXHLevel3 2 4 2 8" xfId="10799"/>
    <cellStyle name="SAPBEXHLevel3 2 4 2 8 2" xfId="21194"/>
    <cellStyle name="SAPBEXHLevel3 2 4 2 8 3" xfId="31527"/>
    <cellStyle name="SAPBEXHLevel3 2 4 2 9" xfId="16003"/>
    <cellStyle name="SAPBEXHLevel3 2 4 3" xfId="1692"/>
    <cellStyle name="SAPBEXHLevel3 2 4 3 2" xfId="11380"/>
    <cellStyle name="SAPBEXHLevel3 2 4 3 2 2" xfId="21775"/>
    <cellStyle name="SAPBEXHLevel3 2 4 3 2 3" xfId="32108"/>
    <cellStyle name="SAPBEXHLevel3 2 4 3 3" xfId="6188"/>
    <cellStyle name="SAPBEXHLevel3 2 4 3 4" xfId="16583"/>
    <cellStyle name="SAPBEXHLevel3 2 4 3 5" xfId="26916"/>
    <cellStyle name="SAPBEXHLevel3 2 4 4" xfId="2222"/>
    <cellStyle name="SAPBEXHLevel3 2 4 4 2" xfId="11910"/>
    <cellStyle name="SAPBEXHLevel3 2 4 4 2 2" xfId="22305"/>
    <cellStyle name="SAPBEXHLevel3 2 4 4 2 3" xfId="32638"/>
    <cellStyle name="SAPBEXHLevel3 2 4 4 3" xfId="6718"/>
    <cellStyle name="SAPBEXHLevel3 2 4 4 4" xfId="17113"/>
    <cellStyle name="SAPBEXHLevel3 2 4 4 5" xfId="27446"/>
    <cellStyle name="SAPBEXHLevel3 2 4 5" xfId="3005"/>
    <cellStyle name="SAPBEXHLevel3 2 4 5 2" xfId="12693"/>
    <cellStyle name="SAPBEXHLevel3 2 4 5 2 2" xfId="23088"/>
    <cellStyle name="SAPBEXHLevel3 2 4 5 2 3" xfId="33421"/>
    <cellStyle name="SAPBEXHLevel3 2 4 5 3" xfId="7501"/>
    <cellStyle name="SAPBEXHLevel3 2 4 5 4" xfId="17896"/>
    <cellStyle name="SAPBEXHLevel3 2 4 5 5" xfId="28229"/>
    <cellStyle name="SAPBEXHLevel3 2 4 6" xfId="3737"/>
    <cellStyle name="SAPBEXHLevel3 2 4 6 2" xfId="13425"/>
    <cellStyle name="SAPBEXHLevel3 2 4 6 2 2" xfId="23820"/>
    <cellStyle name="SAPBEXHLevel3 2 4 6 2 3" xfId="34153"/>
    <cellStyle name="SAPBEXHLevel3 2 4 6 3" xfId="8233"/>
    <cellStyle name="SAPBEXHLevel3 2 4 6 4" xfId="18628"/>
    <cellStyle name="SAPBEXHLevel3 2 4 6 5" xfId="28961"/>
    <cellStyle name="SAPBEXHLevel3 2 4 7" xfId="4348"/>
    <cellStyle name="SAPBEXHLevel3 2 4 7 2" xfId="14036"/>
    <cellStyle name="SAPBEXHLevel3 2 4 7 2 2" xfId="24431"/>
    <cellStyle name="SAPBEXHLevel3 2 4 7 2 3" xfId="34764"/>
    <cellStyle name="SAPBEXHLevel3 2 4 7 3" xfId="8844"/>
    <cellStyle name="SAPBEXHLevel3 2 4 7 4" xfId="19239"/>
    <cellStyle name="SAPBEXHLevel3 2 4 7 5" xfId="29572"/>
    <cellStyle name="SAPBEXHLevel3 2 4 8" xfId="5064"/>
    <cellStyle name="SAPBEXHLevel3 2 4 8 2" xfId="14752"/>
    <cellStyle name="SAPBEXHLevel3 2 4 8 2 2" xfId="25147"/>
    <cellStyle name="SAPBEXHLevel3 2 4 8 2 3" xfId="35480"/>
    <cellStyle name="SAPBEXHLevel3 2 4 8 3" xfId="9560"/>
    <cellStyle name="SAPBEXHLevel3 2 4 8 4" xfId="19955"/>
    <cellStyle name="SAPBEXHLevel3 2 4 8 5" xfId="30288"/>
    <cellStyle name="SAPBEXHLevel3 2 4 9" xfId="10382"/>
    <cellStyle name="SAPBEXHLevel3 2 4 9 2" xfId="20777"/>
    <cellStyle name="SAPBEXHLevel3 2 4 9 3" xfId="31110"/>
    <cellStyle name="SAPBEXHLevel3 2 5" xfId="768"/>
    <cellStyle name="SAPBEXHLevel3 2 5 10" xfId="15662"/>
    <cellStyle name="SAPBEXHLevel3 2 5 11" xfId="26010"/>
    <cellStyle name="SAPBEXHLevel3 2 5 2" xfId="1185"/>
    <cellStyle name="SAPBEXHLevel3 2 5 2 10" xfId="26411"/>
    <cellStyle name="SAPBEXHLevel3 2 5 2 2" xfId="2091"/>
    <cellStyle name="SAPBEXHLevel3 2 5 2 2 2" xfId="11779"/>
    <cellStyle name="SAPBEXHLevel3 2 5 2 2 2 2" xfId="22174"/>
    <cellStyle name="SAPBEXHLevel3 2 5 2 2 2 3" xfId="32507"/>
    <cellStyle name="SAPBEXHLevel3 2 5 2 2 3" xfId="6587"/>
    <cellStyle name="SAPBEXHLevel3 2 5 2 2 4" xfId="16982"/>
    <cellStyle name="SAPBEXHLevel3 2 5 2 2 5" xfId="27315"/>
    <cellStyle name="SAPBEXHLevel3 2 5 2 3" xfId="2708"/>
    <cellStyle name="SAPBEXHLevel3 2 5 2 3 2" xfId="12396"/>
    <cellStyle name="SAPBEXHLevel3 2 5 2 3 2 2" xfId="22791"/>
    <cellStyle name="SAPBEXHLevel3 2 5 2 3 2 3" xfId="33124"/>
    <cellStyle name="SAPBEXHLevel3 2 5 2 3 3" xfId="7204"/>
    <cellStyle name="SAPBEXHLevel3 2 5 2 3 4" xfId="17599"/>
    <cellStyle name="SAPBEXHLevel3 2 5 2 3 5" xfId="27932"/>
    <cellStyle name="SAPBEXHLevel3 2 5 2 4" xfId="3496"/>
    <cellStyle name="SAPBEXHLevel3 2 5 2 4 2" xfId="13184"/>
    <cellStyle name="SAPBEXHLevel3 2 5 2 4 2 2" xfId="23579"/>
    <cellStyle name="SAPBEXHLevel3 2 5 2 4 2 3" xfId="33912"/>
    <cellStyle name="SAPBEXHLevel3 2 5 2 4 3" xfId="7992"/>
    <cellStyle name="SAPBEXHLevel3 2 5 2 4 4" xfId="18387"/>
    <cellStyle name="SAPBEXHLevel3 2 5 2 4 5" xfId="28720"/>
    <cellStyle name="SAPBEXHLevel3 2 5 2 5" xfId="4183"/>
    <cellStyle name="SAPBEXHLevel3 2 5 2 5 2" xfId="13871"/>
    <cellStyle name="SAPBEXHLevel3 2 5 2 5 2 2" xfId="24266"/>
    <cellStyle name="SAPBEXHLevel3 2 5 2 5 2 3" xfId="34599"/>
    <cellStyle name="SAPBEXHLevel3 2 5 2 5 3" xfId="8679"/>
    <cellStyle name="SAPBEXHLevel3 2 5 2 5 4" xfId="19074"/>
    <cellStyle name="SAPBEXHLevel3 2 5 2 5 5" xfId="29407"/>
    <cellStyle name="SAPBEXHLevel3 2 5 2 6" xfId="4827"/>
    <cellStyle name="SAPBEXHLevel3 2 5 2 6 2" xfId="14515"/>
    <cellStyle name="SAPBEXHLevel3 2 5 2 6 2 2" xfId="24910"/>
    <cellStyle name="SAPBEXHLevel3 2 5 2 6 2 3" xfId="35243"/>
    <cellStyle name="SAPBEXHLevel3 2 5 2 6 3" xfId="9323"/>
    <cellStyle name="SAPBEXHLevel3 2 5 2 6 4" xfId="19718"/>
    <cellStyle name="SAPBEXHLevel3 2 5 2 6 5" xfId="30051"/>
    <cellStyle name="SAPBEXHLevel3 2 5 2 7" xfId="5547"/>
    <cellStyle name="SAPBEXHLevel3 2 5 2 7 2" xfId="15235"/>
    <cellStyle name="SAPBEXHLevel3 2 5 2 7 2 2" xfId="25630"/>
    <cellStyle name="SAPBEXHLevel3 2 5 2 7 2 3" xfId="35963"/>
    <cellStyle name="SAPBEXHLevel3 2 5 2 7 3" xfId="10043"/>
    <cellStyle name="SAPBEXHLevel3 2 5 2 7 4" xfId="20438"/>
    <cellStyle name="SAPBEXHLevel3 2 5 2 7 5" xfId="30771"/>
    <cellStyle name="SAPBEXHLevel3 2 5 2 8" xfId="10873"/>
    <cellStyle name="SAPBEXHLevel3 2 5 2 8 2" xfId="21268"/>
    <cellStyle name="SAPBEXHLevel3 2 5 2 8 3" xfId="31601"/>
    <cellStyle name="SAPBEXHLevel3 2 5 2 9" xfId="16076"/>
    <cellStyle name="SAPBEXHLevel3 2 5 3" xfId="1765"/>
    <cellStyle name="SAPBEXHLevel3 2 5 3 2" xfId="11453"/>
    <cellStyle name="SAPBEXHLevel3 2 5 3 2 2" xfId="21848"/>
    <cellStyle name="SAPBEXHLevel3 2 5 3 2 3" xfId="32181"/>
    <cellStyle name="SAPBEXHLevel3 2 5 3 3" xfId="6261"/>
    <cellStyle name="SAPBEXHLevel3 2 5 3 4" xfId="16656"/>
    <cellStyle name="SAPBEXHLevel3 2 5 3 5" xfId="26989"/>
    <cellStyle name="SAPBEXHLevel3 2 5 4" xfId="2295"/>
    <cellStyle name="SAPBEXHLevel3 2 5 4 2" xfId="11983"/>
    <cellStyle name="SAPBEXHLevel3 2 5 4 2 2" xfId="22378"/>
    <cellStyle name="SAPBEXHLevel3 2 5 4 2 3" xfId="32711"/>
    <cellStyle name="SAPBEXHLevel3 2 5 4 3" xfId="6791"/>
    <cellStyle name="SAPBEXHLevel3 2 5 4 4" xfId="17186"/>
    <cellStyle name="SAPBEXHLevel3 2 5 4 5" xfId="27519"/>
    <cellStyle name="SAPBEXHLevel3 2 5 5" xfId="3079"/>
    <cellStyle name="SAPBEXHLevel3 2 5 5 2" xfId="12767"/>
    <cellStyle name="SAPBEXHLevel3 2 5 5 2 2" xfId="23162"/>
    <cellStyle name="SAPBEXHLevel3 2 5 5 2 3" xfId="33495"/>
    <cellStyle name="SAPBEXHLevel3 2 5 5 3" xfId="7575"/>
    <cellStyle name="SAPBEXHLevel3 2 5 5 4" xfId="17970"/>
    <cellStyle name="SAPBEXHLevel3 2 5 5 5" xfId="28303"/>
    <cellStyle name="SAPBEXHLevel3 2 5 6" xfId="3810"/>
    <cellStyle name="SAPBEXHLevel3 2 5 6 2" xfId="13498"/>
    <cellStyle name="SAPBEXHLevel3 2 5 6 2 2" xfId="23893"/>
    <cellStyle name="SAPBEXHLevel3 2 5 6 2 3" xfId="34226"/>
    <cellStyle name="SAPBEXHLevel3 2 5 6 3" xfId="8306"/>
    <cellStyle name="SAPBEXHLevel3 2 5 6 4" xfId="18701"/>
    <cellStyle name="SAPBEXHLevel3 2 5 6 5" xfId="29034"/>
    <cellStyle name="SAPBEXHLevel3 2 5 7" xfId="4421"/>
    <cellStyle name="SAPBEXHLevel3 2 5 7 2" xfId="14109"/>
    <cellStyle name="SAPBEXHLevel3 2 5 7 2 2" xfId="24504"/>
    <cellStyle name="SAPBEXHLevel3 2 5 7 2 3" xfId="34837"/>
    <cellStyle name="SAPBEXHLevel3 2 5 7 3" xfId="8917"/>
    <cellStyle name="SAPBEXHLevel3 2 5 7 4" xfId="19312"/>
    <cellStyle name="SAPBEXHLevel3 2 5 7 5" xfId="29645"/>
    <cellStyle name="SAPBEXHLevel3 2 5 8" xfId="5138"/>
    <cellStyle name="SAPBEXHLevel3 2 5 8 2" xfId="14826"/>
    <cellStyle name="SAPBEXHLevel3 2 5 8 2 2" xfId="25221"/>
    <cellStyle name="SAPBEXHLevel3 2 5 8 2 3" xfId="35554"/>
    <cellStyle name="SAPBEXHLevel3 2 5 8 3" xfId="9634"/>
    <cellStyle name="SAPBEXHLevel3 2 5 8 4" xfId="20029"/>
    <cellStyle name="SAPBEXHLevel3 2 5 8 5" xfId="30362"/>
    <cellStyle name="SAPBEXHLevel3 2 5 9" xfId="10456"/>
    <cellStyle name="SAPBEXHLevel3 2 5 9 2" xfId="20851"/>
    <cellStyle name="SAPBEXHLevel3 2 5 9 3" xfId="31184"/>
    <cellStyle name="SAPBEXHLevel3 2 6" xfId="1033"/>
    <cellStyle name="SAPBEXHLevel3 2 6 2" xfId="2559"/>
    <cellStyle name="SAPBEXHLevel3 2 6 2 2" xfId="12247"/>
    <cellStyle name="SAPBEXHLevel3 2 6 2 2 2" xfId="22642"/>
    <cellStyle name="SAPBEXHLevel3 2 6 2 2 3" xfId="32975"/>
    <cellStyle name="SAPBEXHLevel3 2 6 2 3" xfId="7055"/>
    <cellStyle name="SAPBEXHLevel3 2 6 2 4" xfId="17450"/>
    <cellStyle name="SAPBEXHLevel3 2 6 2 5" xfId="27783"/>
    <cellStyle name="SAPBEXHLevel3 2 6 3" xfId="3344"/>
    <cellStyle name="SAPBEXHLevel3 2 6 3 2" xfId="13032"/>
    <cellStyle name="SAPBEXHLevel3 2 6 3 2 2" xfId="23427"/>
    <cellStyle name="SAPBEXHLevel3 2 6 3 2 3" xfId="33760"/>
    <cellStyle name="SAPBEXHLevel3 2 6 3 3" xfId="7840"/>
    <cellStyle name="SAPBEXHLevel3 2 6 3 4" xfId="18235"/>
    <cellStyle name="SAPBEXHLevel3 2 6 3 5" xfId="28568"/>
    <cellStyle name="SAPBEXHLevel3 2 6 4" xfId="4685"/>
    <cellStyle name="SAPBEXHLevel3 2 6 4 2" xfId="14373"/>
    <cellStyle name="SAPBEXHLevel3 2 6 4 2 2" xfId="24768"/>
    <cellStyle name="SAPBEXHLevel3 2 6 4 2 3" xfId="35101"/>
    <cellStyle name="SAPBEXHLevel3 2 6 4 3" xfId="9181"/>
    <cellStyle name="SAPBEXHLevel3 2 6 4 4" xfId="19576"/>
    <cellStyle name="SAPBEXHLevel3 2 6 4 5" xfId="29909"/>
    <cellStyle name="SAPBEXHLevel3 2 6 5" xfId="5403"/>
    <cellStyle name="SAPBEXHLevel3 2 6 5 2" xfId="15091"/>
    <cellStyle name="SAPBEXHLevel3 2 6 5 2 2" xfId="25486"/>
    <cellStyle name="SAPBEXHLevel3 2 6 5 2 3" xfId="35819"/>
    <cellStyle name="SAPBEXHLevel3 2 6 5 3" xfId="9899"/>
    <cellStyle name="SAPBEXHLevel3 2 6 5 4" xfId="20294"/>
    <cellStyle name="SAPBEXHLevel3 2 6 5 5" xfId="30627"/>
    <cellStyle name="SAPBEXHLevel3 2 6 6" xfId="10721"/>
    <cellStyle name="SAPBEXHLevel3 2 6 6 2" xfId="21116"/>
    <cellStyle name="SAPBEXHLevel3 2 6 6 3" xfId="31449"/>
    <cellStyle name="SAPBEXHLevel3 2 6 7" xfId="5771"/>
    <cellStyle name="SAPBEXHLevel3 2 6 8" xfId="15926"/>
    <cellStyle name="SAPBEXHLevel3 2 6 9" xfId="26265"/>
    <cellStyle name="SAPBEXHLevel3 2 7" xfId="1491"/>
    <cellStyle name="SAPBEXHLevel3 2 7 2" xfId="11179"/>
    <cellStyle name="SAPBEXHLevel3 2 7 2 2" xfId="21574"/>
    <cellStyle name="SAPBEXHLevel3 2 7 2 3" xfId="31907"/>
    <cellStyle name="SAPBEXHLevel3 2 7 3" xfId="5987"/>
    <cellStyle name="SAPBEXHLevel3 2 7 4" xfId="16382"/>
    <cellStyle name="SAPBEXHLevel3 2 7 5" xfId="26715"/>
    <cellStyle name="SAPBEXHLevel3 2 8" xfId="4036"/>
    <cellStyle name="SAPBEXHLevel3 2 8 2" xfId="13724"/>
    <cellStyle name="SAPBEXHLevel3 2 8 2 2" xfId="24119"/>
    <cellStyle name="SAPBEXHLevel3 2 8 2 3" xfId="34452"/>
    <cellStyle name="SAPBEXHLevel3 2 8 3" xfId="8532"/>
    <cellStyle name="SAPBEXHLevel3 2 8 4" xfId="18927"/>
    <cellStyle name="SAPBEXHLevel3 2 8 5" xfId="29260"/>
    <cellStyle name="SAPBEXHLevel3 2 9" xfId="10199"/>
    <cellStyle name="SAPBEXHLevel3 2 9 2" xfId="20594"/>
    <cellStyle name="SAPBEXHLevel3 2 9 3" xfId="30927"/>
    <cellStyle name="SAPBEXHLevel3 3" xfId="554"/>
    <cellStyle name="SAPBEXHLevel3 3 10" xfId="25802"/>
    <cellStyle name="SAPBEXHLevel3 3 2" xfId="636"/>
    <cellStyle name="SAPBEXHLevel3 3 2 10" xfId="10324"/>
    <cellStyle name="SAPBEXHLevel3 3 2 10 2" xfId="20719"/>
    <cellStyle name="SAPBEXHLevel3 3 2 10 3" xfId="31052"/>
    <cellStyle name="SAPBEXHLevel3 3 2 11" xfId="15533"/>
    <cellStyle name="SAPBEXHLevel3 3 2 12" xfId="25884"/>
    <cellStyle name="SAPBEXHLevel3 3 2 2" xfId="882"/>
    <cellStyle name="SAPBEXHLevel3 3 2 2 10" xfId="15775"/>
    <cellStyle name="SAPBEXHLevel3 3 2 2 11" xfId="26118"/>
    <cellStyle name="SAPBEXHLevel3 3 2 2 2" xfId="1294"/>
    <cellStyle name="SAPBEXHLevel3 3 2 2 2 10" xfId="26518"/>
    <cellStyle name="SAPBEXHLevel3 3 2 2 2 2" xfId="2198"/>
    <cellStyle name="SAPBEXHLevel3 3 2 2 2 2 2" xfId="11886"/>
    <cellStyle name="SAPBEXHLevel3 3 2 2 2 2 2 2" xfId="22281"/>
    <cellStyle name="SAPBEXHLevel3 3 2 2 2 2 2 3" xfId="32614"/>
    <cellStyle name="SAPBEXHLevel3 3 2 2 2 2 3" xfId="6694"/>
    <cellStyle name="SAPBEXHLevel3 3 2 2 2 2 4" xfId="17089"/>
    <cellStyle name="SAPBEXHLevel3 3 2 2 2 2 5" xfId="27422"/>
    <cellStyle name="SAPBEXHLevel3 3 2 2 2 3" xfId="2817"/>
    <cellStyle name="SAPBEXHLevel3 3 2 2 2 3 2" xfId="12505"/>
    <cellStyle name="SAPBEXHLevel3 3 2 2 2 3 2 2" xfId="22900"/>
    <cellStyle name="SAPBEXHLevel3 3 2 2 2 3 2 3" xfId="33233"/>
    <cellStyle name="SAPBEXHLevel3 3 2 2 2 3 3" xfId="7313"/>
    <cellStyle name="SAPBEXHLevel3 3 2 2 2 3 4" xfId="17708"/>
    <cellStyle name="SAPBEXHLevel3 3 2 2 2 3 5" xfId="28041"/>
    <cellStyle name="SAPBEXHLevel3 3 2 2 2 4" xfId="3605"/>
    <cellStyle name="SAPBEXHLevel3 3 2 2 2 4 2" xfId="13293"/>
    <cellStyle name="SAPBEXHLevel3 3 2 2 2 4 2 2" xfId="23688"/>
    <cellStyle name="SAPBEXHLevel3 3 2 2 2 4 2 3" xfId="34021"/>
    <cellStyle name="SAPBEXHLevel3 3 2 2 2 4 3" xfId="8101"/>
    <cellStyle name="SAPBEXHLevel3 3 2 2 2 4 4" xfId="18496"/>
    <cellStyle name="SAPBEXHLevel3 3 2 2 2 4 5" xfId="28829"/>
    <cellStyle name="SAPBEXHLevel3 3 2 2 2 5" xfId="4292"/>
    <cellStyle name="SAPBEXHLevel3 3 2 2 2 5 2" xfId="13980"/>
    <cellStyle name="SAPBEXHLevel3 3 2 2 2 5 2 2" xfId="24375"/>
    <cellStyle name="SAPBEXHLevel3 3 2 2 2 5 2 3" xfId="34708"/>
    <cellStyle name="SAPBEXHLevel3 3 2 2 2 5 3" xfId="8788"/>
    <cellStyle name="SAPBEXHLevel3 3 2 2 2 5 4" xfId="19183"/>
    <cellStyle name="SAPBEXHLevel3 3 2 2 2 5 5" xfId="29516"/>
    <cellStyle name="SAPBEXHLevel3 3 2 2 2 6" xfId="4936"/>
    <cellStyle name="SAPBEXHLevel3 3 2 2 2 6 2" xfId="14624"/>
    <cellStyle name="SAPBEXHLevel3 3 2 2 2 6 2 2" xfId="25019"/>
    <cellStyle name="SAPBEXHLevel3 3 2 2 2 6 2 3" xfId="35352"/>
    <cellStyle name="SAPBEXHLevel3 3 2 2 2 6 3" xfId="9432"/>
    <cellStyle name="SAPBEXHLevel3 3 2 2 2 6 4" xfId="19827"/>
    <cellStyle name="SAPBEXHLevel3 3 2 2 2 6 5" xfId="30160"/>
    <cellStyle name="SAPBEXHLevel3 3 2 2 2 7" xfId="5656"/>
    <cellStyle name="SAPBEXHLevel3 3 2 2 2 7 2" xfId="15344"/>
    <cellStyle name="SAPBEXHLevel3 3 2 2 2 7 2 2" xfId="25739"/>
    <cellStyle name="SAPBEXHLevel3 3 2 2 2 7 2 3" xfId="36072"/>
    <cellStyle name="SAPBEXHLevel3 3 2 2 2 7 3" xfId="10152"/>
    <cellStyle name="SAPBEXHLevel3 3 2 2 2 7 4" xfId="20547"/>
    <cellStyle name="SAPBEXHLevel3 3 2 2 2 7 5" xfId="30880"/>
    <cellStyle name="SAPBEXHLevel3 3 2 2 2 8" xfId="10982"/>
    <cellStyle name="SAPBEXHLevel3 3 2 2 2 8 2" xfId="21377"/>
    <cellStyle name="SAPBEXHLevel3 3 2 2 2 8 3" xfId="31710"/>
    <cellStyle name="SAPBEXHLevel3 3 2 2 2 9" xfId="16185"/>
    <cellStyle name="SAPBEXHLevel3 3 2 2 3" xfId="1872"/>
    <cellStyle name="SAPBEXHLevel3 3 2 2 3 2" xfId="11560"/>
    <cellStyle name="SAPBEXHLevel3 3 2 2 3 2 2" xfId="21955"/>
    <cellStyle name="SAPBEXHLevel3 3 2 2 3 2 3" xfId="32288"/>
    <cellStyle name="SAPBEXHLevel3 3 2 2 3 3" xfId="6368"/>
    <cellStyle name="SAPBEXHLevel3 3 2 2 3 4" xfId="16763"/>
    <cellStyle name="SAPBEXHLevel3 3 2 2 3 5" xfId="27096"/>
    <cellStyle name="SAPBEXHLevel3 3 2 2 4" xfId="2408"/>
    <cellStyle name="SAPBEXHLevel3 3 2 2 4 2" xfId="12096"/>
    <cellStyle name="SAPBEXHLevel3 3 2 2 4 2 2" xfId="22491"/>
    <cellStyle name="SAPBEXHLevel3 3 2 2 4 2 3" xfId="32824"/>
    <cellStyle name="SAPBEXHLevel3 3 2 2 4 3" xfId="6904"/>
    <cellStyle name="SAPBEXHLevel3 3 2 2 4 4" xfId="17299"/>
    <cellStyle name="SAPBEXHLevel3 3 2 2 4 5" xfId="27632"/>
    <cellStyle name="SAPBEXHLevel3 3 2 2 5" xfId="3193"/>
    <cellStyle name="SAPBEXHLevel3 3 2 2 5 2" xfId="12881"/>
    <cellStyle name="SAPBEXHLevel3 3 2 2 5 2 2" xfId="23276"/>
    <cellStyle name="SAPBEXHLevel3 3 2 2 5 2 3" xfId="33609"/>
    <cellStyle name="SAPBEXHLevel3 3 2 2 5 3" xfId="7689"/>
    <cellStyle name="SAPBEXHLevel3 3 2 2 5 4" xfId="18084"/>
    <cellStyle name="SAPBEXHLevel3 3 2 2 5 5" xfId="28417"/>
    <cellStyle name="SAPBEXHLevel3 3 2 2 6" xfId="3923"/>
    <cellStyle name="SAPBEXHLevel3 3 2 2 6 2" xfId="13611"/>
    <cellStyle name="SAPBEXHLevel3 3 2 2 6 2 2" xfId="24006"/>
    <cellStyle name="SAPBEXHLevel3 3 2 2 6 2 3" xfId="34339"/>
    <cellStyle name="SAPBEXHLevel3 3 2 2 6 3" xfId="8419"/>
    <cellStyle name="SAPBEXHLevel3 3 2 2 6 4" xfId="18814"/>
    <cellStyle name="SAPBEXHLevel3 3 2 2 6 5" xfId="29147"/>
    <cellStyle name="SAPBEXHLevel3 3 2 2 7" xfId="4534"/>
    <cellStyle name="SAPBEXHLevel3 3 2 2 7 2" xfId="14222"/>
    <cellStyle name="SAPBEXHLevel3 3 2 2 7 2 2" xfId="24617"/>
    <cellStyle name="SAPBEXHLevel3 3 2 2 7 2 3" xfId="34950"/>
    <cellStyle name="SAPBEXHLevel3 3 2 2 7 3" xfId="9030"/>
    <cellStyle name="SAPBEXHLevel3 3 2 2 7 4" xfId="19425"/>
    <cellStyle name="SAPBEXHLevel3 3 2 2 7 5" xfId="29758"/>
    <cellStyle name="SAPBEXHLevel3 3 2 2 8" xfId="5252"/>
    <cellStyle name="SAPBEXHLevel3 3 2 2 8 2" xfId="14940"/>
    <cellStyle name="SAPBEXHLevel3 3 2 2 8 2 2" xfId="25335"/>
    <cellStyle name="SAPBEXHLevel3 3 2 2 8 2 3" xfId="35668"/>
    <cellStyle name="SAPBEXHLevel3 3 2 2 8 3" xfId="9748"/>
    <cellStyle name="SAPBEXHLevel3 3 2 2 8 4" xfId="20143"/>
    <cellStyle name="SAPBEXHLevel3 3 2 2 8 5" xfId="30476"/>
    <cellStyle name="SAPBEXHLevel3 3 2 2 9" xfId="10570"/>
    <cellStyle name="SAPBEXHLevel3 3 2 2 9 2" xfId="20965"/>
    <cellStyle name="SAPBEXHLevel3 3 2 2 9 3" xfId="31298"/>
    <cellStyle name="SAPBEXHLevel3 3 2 3" xfId="970"/>
    <cellStyle name="SAPBEXHLevel3 3 2 3 10" xfId="26202"/>
    <cellStyle name="SAPBEXHLevel3 3 2 3 2" xfId="1956"/>
    <cellStyle name="SAPBEXHLevel3 3 2 3 2 2" xfId="11644"/>
    <cellStyle name="SAPBEXHLevel3 3 2 3 2 2 2" xfId="22039"/>
    <cellStyle name="SAPBEXHLevel3 3 2 3 2 2 3" xfId="32372"/>
    <cellStyle name="SAPBEXHLevel3 3 2 3 2 3" xfId="6452"/>
    <cellStyle name="SAPBEXHLevel3 3 2 3 2 4" xfId="16847"/>
    <cellStyle name="SAPBEXHLevel3 3 2 3 2 5" xfId="27180"/>
    <cellStyle name="SAPBEXHLevel3 3 2 3 3" xfId="2496"/>
    <cellStyle name="SAPBEXHLevel3 3 2 3 3 2" xfId="12184"/>
    <cellStyle name="SAPBEXHLevel3 3 2 3 3 2 2" xfId="22579"/>
    <cellStyle name="SAPBEXHLevel3 3 2 3 3 2 3" xfId="32912"/>
    <cellStyle name="SAPBEXHLevel3 3 2 3 3 3" xfId="6992"/>
    <cellStyle name="SAPBEXHLevel3 3 2 3 3 4" xfId="17387"/>
    <cellStyle name="SAPBEXHLevel3 3 2 3 3 5" xfId="27720"/>
    <cellStyle name="SAPBEXHLevel3 3 2 3 4" xfId="3281"/>
    <cellStyle name="SAPBEXHLevel3 3 2 3 4 2" xfId="12969"/>
    <cellStyle name="SAPBEXHLevel3 3 2 3 4 2 2" xfId="23364"/>
    <cellStyle name="SAPBEXHLevel3 3 2 3 4 2 3" xfId="33697"/>
    <cellStyle name="SAPBEXHLevel3 3 2 3 4 3" xfId="7777"/>
    <cellStyle name="SAPBEXHLevel3 3 2 3 4 4" xfId="18172"/>
    <cellStyle name="SAPBEXHLevel3 3 2 3 4 5" xfId="28505"/>
    <cellStyle name="SAPBEXHLevel3 3 2 3 5" xfId="4011"/>
    <cellStyle name="SAPBEXHLevel3 3 2 3 5 2" xfId="13699"/>
    <cellStyle name="SAPBEXHLevel3 3 2 3 5 2 2" xfId="24094"/>
    <cellStyle name="SAPBEXHLevel3 3 2 3 5 2 3" xfId="34427"/>
    <cellStyle name="SAPBEXHLevel3 3 2 3 5 3" xfId="8507"/>
    <cellStyle name="SAPBEXHLevel3 3 2 3 5 4" xfId="18902"/>
    <cellStyle name="SAPBEXHLevel3 3 2 3 5 5" xfId="29235"/>
    <cellStyle name="SAPBEXHLevel3 3 2 3 6" xfId="4622"/>
    <cellStyle name="SAPBEXHLevel3 3 2 3 6 2" xfId="14310"/>
    <cellStyle name="SAPBEXHLevel3 3 2 3 6 2 2" xfId="24705"/>
    <cellStyle name="SAPBEXHLevel3 3 2 3 6 2 3" xfId="35038"/>
    <cellStyle name="SAPBEXHLevel3 3 2 3 6 3" xfId="9118"/>
    <cellStyle name="SAPBEXHLevel3 3 2 3 6 4" xfId="19513"/>
    <cellStyle name="SAPBEXHLevel3 3 2 3 6 5" xfId="29846"/>
    <cellStyle name="SAPBEXHLevel3 3 2 3 7" xfId="5340"/>
    <cellStyle name="SAPBEXHLevel3 3 2 3 7 2" xfId="15028"/>
    <cellStyle name="SAPBEXHLevel3 3 2 3 7 2 2" xfId="25423"/>
    <cellStyle name="SAPBEXHLevel3 3 2 3 7 2 3" xfId="35756"/>
    <cellStyle name="SAPBEXHLevel3 3 2 3 7 3" xfId="9836"/>
    <cellStyle name="SAPBEXHLevel3 3 2 3 7 4" xfId="20231"/>
    <cellStyle name="SAPBEXHLevel3 3 2 3 7 5" xfId="30564"/>
    <cellStyle name="SAPBEXHLevel3 3 2 3 8" xfId="10658"/>
    <cellStyle name="SAPBEXHLevel3 3 2 3 8 2" xfId="21053"/>
    <cellStyle name="SAPBEXHLevel3 3 2 3 8 3" xfId="31386"/>
    <cellStyle name="SAPBEXHLevel3 3 2 3 9" xfId="15863"/>
    <cellStyle name="SAPBEXHLevel3 3 2 4" xfId="1644"/>
    <cellStyle name="SAPBEXHLevel3 3 2 4 2" xfId="11332"/>
    <cellStyle name="SAPBEXHLevel3 3 2 4 2 2" xfId="21727"/>
    <cellStyle name="SAPBEXHLevel3 3 2 4 2 3" xfId="32060"/>
    <cellStyle name="SAPBEXHLevel3 3 2 4 3" xfId="6140"/>
    <cellStyle name="SAPBEXHLevel3 3 2 4 4" xfId="16535"/>
    <cellStyle name="SAPBEXHLevel3 3 2 4 5" xfId="26868"/>
    <cellStyle name="SAPBEXHLevel3 3 2 5" xfId="1363"/>
    <cellStyle name="SAPBEXHLevel3 3 2 5 2" xfId="11051"/>
    <cellStyle name="SAPBEXHLevel3 3 2 5 2 2" xfId="21446"/>
    <cellStyle name="SAPBEXHLevel3 3 2 5 2 3" xfId="31779"/>
    <cellStyle name="SAPBEXHLevel3 3 2 5 3" xfId="5859"/>
    <cellStyle name="SAPBEXHLevel3 3 2 5 4" xfId="16254"/>
    <cellStyle name="SAPBEXHLevel3 3 2 5 5" xfId="26587"/>
    <cellStyle name="SAPBEXHLevel3 3 2 6" xfId="2947"/>
    <cellStyle name="SAPBEXHLevel3 3 2 6 2" xfId="12635"/>
    <cellStyle name="SAPBEXHLevel3 3 2 6 2 2" xfId="23030"/>
    <cellStyle name="SAPBEXHLevel3 3 2 6 2 3" xfId="33363"/>
    <cellStyle name="SAPBEXHLevel3 3 2 6 3" xfId="7443"/>
    <cellStyle name="SAPBEXHLevel3 3 2 6 4" xfId="17838"/>
    <cellStyle name="SAPBEXHLevel3 3 2 6 5" xfId="28171"/>
    <cellStyle name="SAPBEXHLevel3 3 2 7" xfId="3681"/>
    <cellStyle name="SAPBEXHLevel3 3 2 7 2" xfId="13369"/>
    <cellStyle name="SAPBEXHLevel3 3 2 7 2 2" xfId="23764"/>
    <cellStyle name="SAPBEXHLevel3 3 2 7 2 3" xfId="34097"/>
    <cellStyle name="SAPBEXHLevel3 3 2 7 3" xfId="8177"/>
    <cellStyle name="SAPBEXHLevel3 3 2 7 4" xfId="18572"/>
    <cellStyle name="SAPBEXHLevel3 3 2 7 5" xfId="28905"/>
    <cellStyle name="SAPBEXHLevel3 3 2 8" xfId="2870"/>
    <cellStyle name="SAPBEXHLevel3 3 2 8 2" xfId="12558"/>
    <cellStyle name="SAPBEXHLevel3 3 2 8 2 2" xfId="22953"/>
    <cellStyle name="SAPBEXHLevel3 3 2 8 2 3" xfId="33286"/>
    <cellStyle name="SAPBEXHLevel3 3 2 8 3" xfId="7366"/>
    <cellStyle name="SAPBEXHLevel3 3 2 8 4" xfId="17761"/>
    <cellStyle name="SAPBEXHLevel3 3 2 8 5" xfId="28094"/>
    <cellStyle name="SAPBEXHLevel3 3 2 9" xfId="5006"/>
    <cellStyle name="SAPBEXHLevel3 3 2 9 2" xfId="14694"/>
    <cellStyle name="SAPBEXHLevel3 3 2 9 2 2" xfId="25089"/>
    <cellStyle name="SAPBEXHLevel3 3 2 9 2 3" xfId="35422"/>
    <cellStyle name="SAPBEXHLevel3 3 2 9 3" xfId="9502"/>
    <cellStyle name="SAPBEXHLevel3 3 2 9 4" xfId="19897"/>
    <cellStyle name="SAPBEXHLevel3 3 2 9 5" xfId="30230"/>
    <cellStyle name="SAPBEXHLevel3 3 3" xfId="741"/>
    <cellStyle name="SAPBEXHLevel3 3 3 10" xfId="15635"/>
    <cellStyle name="SAPBEXHLevel3 3 3 11" xfId="25983"/>
    <cellStyle name="SAPBEXHLevel3 3 3 2" xfId="1158"/>
    <cellStyle name="SAPBEXHLevel3 3 3 2 10" xfId="26384"/>
    <cellStyle name="SAPBEXHLevel3 3 3 2 2" xfId="2064"/>
    <cellStyle name="SAPBEXHLevel3 3 3 2 2 2" xfId="11752"/>
    <cellStyle name="SAPBEXHLevel3 3 3 2 2 2 2" xfId="22147"/>
    <cellStyle name="SAPBEXHLevel3 3 3 2 2 2 3" xfId="32480"/>
    <cellStyle name="SAPBEXHLevel3 3 3 2 2 3" xfId="6560"/>
    <cellStyle name="SAPBEXHLevel3 3 3 2 2 4" xfId="16955"/>
    <cellStyle name="SAPBEXHLevel3 3 3 2 2 5" xfId="27288"/>
    <cellStyle name="SAPBEXHLevel3 3 3 2 3" xfId="2681"/>
    <cellStyle name="SAPBEXHLevel3 3 3 2 3 2" xfId="12369"/>
    <cellStyle name="SAPBEXHLevel3 3 3 2 3 2 2" xfId="22764"/>
    <cellStyle name="SAPBEXHLevel3 3 3 2 3 2 3" xfId="33097"/>
    <cellStyle name="SAPBEXHLevel3 3 3 2 3 3" xfId="7177"/>
    <cellStyle name="SAPBEXHLevel3 3 3 2 3 4" xfId="17572"/>
    <cellStyle name="SAPBEXHLevel3 3 3 2 3 5" xfId="27905"/>
    <cellStyle name="SAPBEXHLevel3 3 3 2 4" xfId="3469"/>
    <cellStyle name="SAPBEXHLevel3 3 3 2 4 2" xfId="13157"/>
    <cellStyle name="SAPBEXHLevel3 3 3 2 4 2 2" xfId="23552"/>
    <cellStyle name="SAPBEXHLevel3 3 3 2 4 2 3" xfId="33885"/>
    <cellStyle name="SAPBEXHLevel3 3 3 2 4 3" xfId="7965"/>
    <cellStyle name="SAPBEXHLevel3 3 3 2 4 4" xfId="18360"/>
    <cellStyle name="SAPBEXHLevel3 3 3 2 4 5" xfId="28693"/>
    <cellStyle name="SAPBEXHLevel3 3 3 2 5" xfId="4156"/>
    <cellStyle name="SAPBEXHLevel3 3 3 2 5 2" xfId="13844"/>
    <cellStyle name="SAPBEXHLevel3 3 3 2 5 2 2" xfId="24239"/>
    <cellStyle name="SAPBEXHLevel3 3 3 2 5 2 3" xfId="34572"/>
    <cellStyle name="SAPBEXHLevel3 3 3 2 5 3" xfId="8652"/>
    <cellStyle name="SAPBEXHLevel3 3 3 2 5 4" xfId="19047"/>
    <cellStyle name="SAPBEXHLevel3 3 3 2 5 5" xfId="29380"/>
    <cellStyle name="SAPBEXHLevel3 3 3 2 6" xfId="4800"/>
    <cellStyle name="SAPBEXHLevel3 3 3 2 6 2" xfId="14488"/>
    <cellStyle name="SAPBEXHLevel3 3 3 2 6 2 2" xfId="24883"/>
    <cellStyle name="SAPBEXHLevel3 3 3 2 6 2 3" xfId="35216"/>
    <cellStyle name="SAPBEXHLevel3 3 3 2 6 3" xfId="9296"/>
    <cellStyle name="SAPBEXHLevel3 3 3 2 6 4" xfId="19691"/>
    <cellStyle name="SAPBEXHLevel3 3 3 2 6 5" xfId="30024"/>
    <cellStyle name="SAPBEXHLevel3 3 3 2 7" xfId="5520"/>
    <cellStyle name="SAPBEXHLevel3 3 3 2 7 2" xfId="15208"/>
    <cellStyle name="SAPBEXHLevel3 3 3 2 7 2 2" xfId="25603"/>
    <cellStyle name="SAPBEXHLevel3 3 3 2 7 2 3" xfId="35936"/>
    <cellStyle name="SAPBEXHLevel3 3 3 2 7 3" xfId="10016"/>
    <cellStyle name="SAPBEXHLevel3 3 3 2 7 4" xfId="20411"/>
    <cellStyle name="SAPBEXHLevel3 3 3 2 7 5" xfId="30744"/>
    <cellStyle name="SAPBEXHLevel3 3 3 2 8" xfId="10846"/>
    <cellStyle name="SAPBEXHLevel3 3 3 2 8 2" xfId="21241"/>
    <cellStyle name="SAPBEXHLevel3 3 3 2 8 3" xfId="31574"/>
    <cellStyle name="SAPBEXHLevel3 3 3 2 9" xfId="16049"/>
    <cellStyle name="SAPBEXHLevel3 3 3 3" xfId="1738"/>
    <cellStyle name="SAPBEXHLevel3 3 3 3 2" xfId="11426"/>
    <cellStyle name="SAPBEXHLevel3 3 3 3 2 2" xfId="21821"/>
    <cellStyle name="SAPBEXHLevel3 3 3 3 2 3" xfId="32154"/>
    <cellStyle name="SAPBEXHLevel3 3 3 3 3" xfId="6234"/>
    <cellStyle name="SAPBEXHLevel3 3 3 3 4" xfId="16629"/>
    <cellStyle name="SAPBEXHLevel3 3 3 3 5" xfId="26962"/>
    <cellStyle name="SAPBEXHLevel3 3 3 4" xfId="2268"/>
    <cellStyle name="SAPBEXHLevel3 3 3 4 2" xfId="11956"/>
    <cellStyle name="SAPBEXHLevel3 3 3 4 2 2" xfId="22351"/>
    <cellStyle name="SAPBEXHLevel3 3 3 4 2 3" xfId="32684"/>
    <cellStyle name="SAPBEXHLevel3 3 3 4 3" xfId="6764"/>
    <cellStyle name="SAPBEXHLevel3 3 3 4 4" xfId="17159"/>
    <cellStyle name="SAPBEXHLevel3 3 3 4 5" xfId="27492"/>
    <cellStyle name="SAPBEXHLevel3 3 3 5" xfId="3052"/>
    <cellStyle name="SAPBEXHLevel3 3 3 5 2" xfId="12740"/>
    <cellStyle name="SAPBEXHLevel3 3 3 5 2 2" xfId="23135"/>
    <cellStyle name="SAPBEXHLevel3 3 3 5 2 3" xfId="33468"/>
    <cellStyle name="SAPBEXHLevel3 3 3 5 3" xfId="7548"/>
    <cellStyle name="SAPBEXHLevel3 3 3 5 4" xfId="17943"/>
    <cellStyle name="SAPBEXHLevel3 3 3 5 5" xfId="28276"/>
    <cellStyle name="SAPBEXHLevel3 3 3 6" xfId="3783"/>
    <cellStyle name="SAPBEXHLevel3 3 3 6 2" xfId="13471"/>
    <cellStyle name="SAPBEXHLevel3 3 3 6 2 2" xfId="23866"/>
    <cellStyle name="SAPBEXHLevel3 3 3 6 2 3" xfId="34199"/>
    <cellStyle name="SAPBEXHLevel3 3 3 6 3" xfId="8279"/>
    <cellStyle name="SAPBEXHLevel3 3 3 6 4" xfId="18674"/>
    <cellStyle name="SAPBEXHLevel3 3 3 6 5" xfId="29007"/>
    <cellStyle name="SAPBEXHLevel3 3 3 7" xfId="4394"/>
    <cellStyle name="SAPBEXHLevel3 3 3 7 2" xfId="14082"/>
    <cellStyle name="SAPBEXHLevel3 3 3 7 2 2" xfId="24477"/>
    <cellStyle name="SAPBEXHLevel3 3 3 7 2 3" xfId="34810"/>
    <cellStyle name="SAPBEXHLevel3 3 3 7 3" xfId="8890"/>
    <cellStyle name="SAPBEXHLevel3 3 3 7 4" xfId="19285"/>
    <cellStyle name="SAPBEXHLevel3 3 3 7 5" xfId="29618"/>
    <cellStyle name="SAPBEXHLevel3 3 3 8" xfId="5111"/>
    <cellStyle name="SAPBEXHLevel3 3 3 8 2" xfId="14799"/>
    <cellStyle name="SAPBEXHLevel3 3 3 8 2 2" xfId="25194"/>
    <cellStyle name="SAPBEXHLevel3 3 3 8 2 3" xfId="35527"/>
    <cellStyle name="SAPBEXHLevel3 3 3 8 3" xfId="9607"/>
    <cellStyle name="SAPBEXHLevel3 3 3 8 4" xfId="20002"/>
    <cellStyle name="SAPBEXHLevel3 3 3 8 5" xfId="30335"/>
    <cellStyle name="SAPBEXHLevel3 3 3 9" xfId="10429"/>
    <cellStyle name="SAPBEXHLevel3 3 3 9 2" xfId="20824"/>
    <cellStyle name="SAPBEXHLevel3 3 3 9 3" xfId="31157"/>
    <cellStyle name="SAPBEXHLevel3 3 4" xfId="785"/>
    <cellStyle name="SAPBEXHLevel3 3 4 10" xfId="15679"/>
    <cellStyle name="SAPBEXHLevel3 3 4 11" xfId="26025"/>
    <cellStyle name="SAPBEXHLevel3 3 4 2" xfId="1200"/>
    <cellStyle name="SAPBEXHLevel3 3 4 2 10" xfId="26426"/>
    <cellStyle name="SAPBEXHLevel3 3 4 2 2" xfId="2106"/>
    <cellStyle name="SAPBEXHLevel3 3 4 2 2 2" xfId="11794"/>
    <cellStyle name="SAPBEXHLevel3 3 4 2 2 2 2" xfId="22189"/>
    <cellStyle name="SAPBEXHLevel3 3 4 2 2 2 3" xfId="32522"/>
    <cellStyle name="SAPBEXHLevel3 3 4 2 2 3" xfId="6602"/>
    <cellStyle name="SAPBEXHLevel3 3 4 2 2 4" xfId="16997"/>
    <cellStyle name="SAPBEXHLevel3 3 4 2 2 5" xfId="27330"/>
    <cellStyle name="SAPBEXHLevel3 3 4 2 3" xfId="2723"/>
    <cellStyle name="SAPBEXHLevel3 3 4 2 3 2" xfId="12411"/>
    <cellStyle name="SAPBEXHLevel3 3 4 2 3 2 2" xfId="22806"/>
    <cellStyle name="SAPBEXHLevel3 3 4 2 3 2 3" xfId="33139"/>
    <cellStyle name="SAPBEXHLevel3 3 4 2 3 3" xfId="7219"/>
    <cellStyle name="SAPBEXHLevel3 3 4 2 3 4" xfId="17614"/>
    <cellStyle name="SAPBEXHLevel3 3 4 2 3 5" xfId="27947"/>
    <cellStyle name="SAPBEXHLevel3 3 4 2 4" xfId="3511"/>
    <cellStyle name="SAPBEXHLevel3 3 4 2 4 2" xfId="13199"/>
    <cellStyle name="SAPBEXHLevel3 3 4 2 4 2 2" xfId="23594"/>
    <cellStyle name="SAPBEXHLevel3 3 4 2 4 2 3" xfId="33927"/>
    <cellStyle name="SAPBEXHLevel3 3 4 2 4 3" xfId="8007"/>
    <cellStyle name="SAPBEXHLevel3 3 4 2 4 4" xfId="18402"/>
    <cellStyle name="SAPBEXHLevel3 3 4 2 4 5" xfId="28735"/>
    <cellStyle name="SAPBEXHLevel3 3 4 2 5" xfId="4198"/>
    <cellStyle name="SAPBEXHLevel3 3 4 2 5 2" xfId="13886"/>
    <cellStyle name="SAPBEXHLevel3 3 4 2 5 2 2" xfId="24281"/>
    <cellStyle name="SAPBEXHLevel3 3 4 2 5 2 3" xfId="34614"/>
    <cellStyle name="SAPBEXHLevel3 3 4 2 5 3" xfId="8694"/>
    <cellStyle name="SAPBEXHLevel3 3 4 2 5 4" xfId="19089"/>
    <cellStyle name="SAPBEXHLevel3 3 4 2 5 5" xfId="29422"/>
    <cellStyle name="SAPBEXHLevel3 3 4 2 6" xfId="4842"/>
    <cellStyle name="SAPBEXHLevel3 3 4 2 6 2" xfId="14530"/>
    <cellStyle name="SAPBEXHLevel3 3 4 2 6 2 2" xfId="24925"/>
    <cellStyle name="SAPBEXHLevel3 3 4 2 6 2 3" xfId="35258"/>
    <cellStyle name="SAPBEXHLevel3 3 4 2 6 3" xfId="9338"/>
    <cellStyle name="SAPBEXHLevel3 3 4 2 6 4" xfId="19733"/>
    <cellStyle name="SAPBEXHLevel3 3 4 2 6 5" xfId="30066"/>
    <cellStyle name="SAPBEXHLevel3 3 4 2 7" xfId="5562"/>
    <cellStyle name="SAPBEXHLevel3 3 4 2 7 2" xfId="15250"/>
    <cellStyle name="SAPBEXHLevel3 3 4 2 7 2 2" xfId="25645"/>
    <cellStyle name="SAPBEXHLevel3 3 4 2 7 2 3" xfId="35978"/>
    <cellStyle name="SAPBEXHLevel3 3 4 2 7 3" xfId="10058"/>
    <cellStyle name="SAPBEXHLevel3 3 4 2 7 4" xfId="20453"/>
    <cellStyle name="SAPBEXHLevel3 3 4 2 7 5" xfId="30786"/>
    <cellStyle name="SAPBEXHLevel3 3 4 2 8" xfId="10888"/>
    <cellStyle name="SAPBEXHLevel3 3 4 2 8 2" xfId="21283"/>
    <cellStyle name="SAPBEXHLevel3 3 4 2 8 3" xfId="31616"/>
    <cellStyle name="SAPBEXHLevel3 3 4 2 9" xfId="16091"/>
    <cellStyle name="SAPBEXHLevel3 3 4 3" xfId="1780"/>
    <cellStyle name="SAPBEXHLevel3 3 4 3 2" xfId="11468"/>
    <cellStyle name="SAPBEXHLevel3 3 4 3 2 2" xfId="21863"/>
    <cellStyle name="SAPBEXHLevel3 3 4 3 2 3" xfId="32196"/>
    <cellStyle name="SAPBEXHLevel3 3 4 3 3" xfId="6276"/>
    <cellStyle name="SAPBEXHLevel3 3 4 3 4" xfId="16671"/>
    <cellStyle name="SAPBEXHLevel3 3 4 3 5" xfId="27004"/>
    <cellStyle name="SAPBEXHLevel3 3 4 4" xfId="2312"/>
    <cellStyle name="SAPBEXHLevel3 3 4 4 2" xfId="12000"/>
    <cellStyle name="SAPBEXHLevel3 3 4 4 2 2" xfId="22395"/>
    <cellStyle name="SAPBEXHLevel3 3 4 4 2 3" xfId="32728"/>
    <cellStyle name="SAPBEXHLevel3 3 4 4 3" xfId="6808"/>
    <cellStyle name="SAPBEXHLevel3 3 4 4 4" xfId="17203"/>
    <cellStyle name="SAPBEXHLevel3 3 4 4 5" xfId="27536"/>
    <cellStyle name="SAPBEXHLevel3 3 4 5" xfId="3096"/>
    <cellStyle name="SAPBEXHLevel3 3 4 5 2" xfId="12784"/>
    <cellStyle name="SAPBEXHLevel3 3 4 5 2 2" xfId="23179"/>
    <cellStyle name="SAPBEXHLevel3 3 4 5 2 3" xfId="33512"/>
    <cellStyle name="SAPBEXHLevel3 3 4 5 3" xfId="7592"/>
    <cellStyle name="SAPBEXHLevel3 3 4 5 4" xfId="17987"/>
    <cellStyle name="SAPBEXHLevel3 3 4 5 5" xfId="28320"/>
    <cellStyle name="SAPBEXHLevel3 3 4 6" xfId="3827"/>
    <cellStyle name="SAPBEXHLevel3 3 4 6 2" xfId="13515"/>
    <cellStyle name="SAPBEXHLevel3 3 4 6 2 2" xfId="23910"/>
    <cellStyle name="SAPBEXHLevel3 3 4 6 2 3" xfId="34243"/>
    <cellStyle name="SAPBEXHLevel3 3 4 6 3" xfId="8323"/>
    <cellStyle name="SAPBEXHLevel3 3 4 6 4" xfId="18718"/>
    <cellStyle name="SAPBEXHLevel3 3 4 6 5" xfId="29051"/>
    <cellStyle name="SAPBEXHLevel3 3 4 7" xfId="4438"/>
    <cellStyle name="SAPBEXHLevel3 3 4 7 2" xfId="14126"/>
    <cellStyle name="SAPBEXHLevel3 3 4 7 2 2" xfId="24521"/>
    <cellStyle name="SAPBEXHLevel3 3 4 7 2 3" xfId="34854"/>
    <cellStyle name="SAPBEXHLevel3 3 4 7 3" xfId="8934"/>
    <cellStyle name="SAPBEXHLevel3 3 4 7 4" xfId="19329"/>
    <cellStyle name="SAPBEXHLevel3 3 4 7 5" xfId="29662"/>
    <cellStyle name="SAPBEXHLevel3 3 4 8" xfId="5155"/>
    <cellStyle name="SAPBEXHLevel3 3 4 8 2" xfId="14843"/>
    <cellStyle name="SAPBEXHLevel3 3 4 8 2 2" xfId="25238"/>
    <cellStyle name="SAPBEXHLevel3 3 4 8 2 3" xfId="35571"/>
    <cellStyle name="SAPBEXHLevel3 3 4 8 3" xfId="9651"/>
    <cellStyle name="SAPBEXHLevel3 3 4 8 4" xfId="20046"/>
    <cellStyle name="SAPBEXHLevel3 3 4 8 5" xfId="30379"/>
    <cellStyle name="SAPBEXHLevel3 3 4 9" xfId="10473"/>
    <cellStyle name="SAPBEXHLevel3 3 4 9 2" xfId="20868"/>
    <cellStyle name="SAPBEXHLevel3 3 4 9 3" xfId="31201"/>
    <cellStyle name="SAPBEXHLevel3 3 5" xfId="995"/>
    <cellStyle name="SAPBEXHLevel3 3 5 2" xfId="2521"/>
    <cellStyle name="SAPBEXHLevel3 3 5 2 2" xfId="12209"/>
    <cellStyle name="SAPBEXHLevel3 3 5 2 2 2" xfId="22604"/>
    <cellStyle name="SAPBEXHLevel3 3 5 2 2 3" xfId="32937"/>
    <cellStyle name="SAPBEXHLevel3 3 5 2 3" xfId="7017"/>
    <cellStyle name="SAPBEXHLevel3 3 5 2 4" xfId="17412"/>
    <cellStyle name="SAPBEXHLevel3 3 5 2 5" xfId="27745"/>
    <cellStyle name="SAPBEXHLevel3 3 5 3" xfId="3306"/>
    <cellStyle name="SAPBEXHLevel3 3 5 3 2" xfId="12994"/>
    <cellStyle name="SAPBEXHLevel3 3 5 3 2 2" xfId="23389"/>
    <cellStyle name="SAPBEXHLevel3 3 5 3 2 3" xfId="33722"/>
    <cellStyle name="SAPBEXHLevel3 3 5 3 3" xfId="7802"/>
    <cellStyle name="SAPBEXHLevel3 3 5 3 4" xfId="18197"/>
    <cellStyle name="SAPBEXHLevel3 3 5 3 5" xfId="28530"/>
    <cellStyle name="SAPBEXHLevel3 3 5 4" xfId="4647"/>
    <cellStyle name="SAPBEXHLevel3 3 5 4 2" xfId="14335"/>
    <cellStyle name="SAPBEXHLevel3 3 5 4 2 2" xfId="24730"/>
    <cellStyle name="SAPBEXHLevel3 3 5 4 2 3" xfId="35063"/>
    <cellStyle name="SAPBEXHLevel3 3 5 4 3" xfId="9143"/>
    <cellStyle name="SAPBEXHLevel3 3 5 4 4" xfId="19538"/>
    <cellStyle name="SAPBEXHLevel3 3 5 4 5" xfId="29871"/>
    <cellStyle name="SAPBEXHLevel3 3 5 5" xfId="5365"/>
    <cellStyle name="SAPBEXHLevel3 3 5 5 2" xfId="15053"/>
    <cellStyle name="SAPBEXHLevel3 3 5 5 2 2" xfId="25448"/>
    <cellStyle name="SAPBEXHLevel3 3 5 5 2 3" xfId="35781"/>
    <cellStyle name="SAPBEXHLevel3 3 5 5 3" xfId="9861"/>
    <cellStyle name="SAPBEXHLevel3 3 5 5 4" xfId="20256"/>
    <cellStyle name="SAPBEXHLevel3 3 5 5 5" xfId="30589"/>
    <cellStyle name="SAPBEXHLevel3 3 5 6" xfId="10683"/>
    <cellStyle name="SAPBEXHLevel3 3 5 6 2" xfId="21078"/>
    <cellStyle name="SAPBEXHLevel3 3 5 6 3" xfId="31411"/>
    <cellStyle name="SAPBEXHLevel3 3 5 7" xfId="5733"/>
    <cellStyle name="SAPBEXHLevel3 3 5 8" xfId="15888"/>
    <cellStyle name="SAPBEXHLevel3 3 5 9" xfId="26227"/>
    <cellStyle name="SAPBEXHLevel3 3 6" xfId="1445"/>
    <cellStyle name="SAPBEXHLevel3 3 6 2" xfId="11133"/>
    <cellStyle name="SAPBEXHLevel3 3 6 2 2" xfId="21528"/>
    <cellStyle name="SAPBEXHLevel3 3 6 2 3" xfId="31861"/>
    <cellStyle name="SAPBEXHLevel3 3 6 3" xfId="5941"/>
    <cellStyle name="SAPBEXHLevel3 3 6 4" xfId="16336"/>
    <cellStyle name="SAPBEXHLevel3 3 6 5" xfId="26669"/>
    <cellStyle name="SAPBEXHLevel3 3 7" xfId="1487"/>
    <cellStyle name="SAPBEXHLevel3 3 7 2" xfId="11175"/>
    <cellStyle name="SAPBEXHLevel3 3 7 2 2" xfId="21570"/>
    <cellStyle name="SAPBEXHLevel3 3 7 2 3" xfId="31903"/>
    <cellStyle name="SAPBEXHLevel3 3 7 3" xfId="5983"/>
    <cellStyle name="SAPBEXHLevel3 3 7 4" xfId="16378"/>
    <cellStyle name="SAPBEXHLevel3 3 7 5" xfId="26711"/>
    <cellStyle name="SAPBEXHLevel3 3 8" xfId="10242"/>
    <cellStyle name="SAPBEXHLevel3 3 8 2" xfId="20637"/>
    <cellStyle name="SAPBEXHLevel3 3 8 3" xfId="30970"/>
    <cellStyle name="SAPBEXHLevel3 3 9" xfId="15455"/>
    <cellStyle name="SAPBEXHLevel3 4" xfId="597"/>
    <cellStyle name="SAPBEXHLevel3 4 10" xfId="10285"/>
    <cellStyle name="SAPBEXHLevel3 4 10 2" xfId="20680"/>
    <cellStyle name="SAPBEXHLevel3 4 10 3" xfId="31013"/>
    <cellStyle name="SAPBEXHLevel3 4 11" xfId="15494"/>
    <cellStyle name="SAPBEXHLevel3 4 12" xfId="25845"/>
    <cellStyle name="SAPBEXHLevel3 4 2" xfId="843"/>
    <cellStyle name="SAPBEXHLevel3 4 2 10" xfId="15736"/>
    <cellStyle name="SAPBEXHLevel3 4 2 11" xfId="26079"/>
    <cellStyle name="SAPBEXHLevel3 4 2 2" xfId="1255"/>
    <cellStyle name="SAPBEXHLevel3 4 2 2 10" xfId="26479"/>
    <cellStyle name="SAPBEXHLevel3 4 2 2 2" xfId="2159"/>
    <cellStyle name="SAPBEXHLevel3 4 2 2 2 2" xfId="11847"/>
    <cellStyle name="SAPBEXHLevel3 4 2 2 2 2 2" xfId="22242"/>
    <cellStyle name="SAPBEXHLevel3 4 2 2 2 2 3" xfId="32575"/>
    <cellStyle name="SAPBEXHLevel3 4 2 2 2 3" xfId="6655"/>
    <cellStyle name="SAPBEXHLevel3 4 2 2 2 4" xfId="17050"/>
    <cellStyle name="SAPBEXHLevel3 4 2 2 2 5" xfId="27383"/>
    <cellStyle name="SAPBEXHLevel3 4 2 2 3" xfId="2778"/>
    <cellStyle name="SAPBEXHLevel3 4 2 2 3 2" xfId="12466"/>
    <cellStyle name="SAPBEXHLevel3 4 2 2 3 2 2" xfId="22861"/>
    <cellStyle name="SAPBEXHLevel3 4 2 2 3 2 3" xfId="33194"/>
    <cellStyle name="SAPBEXHLevel3 4 2 2 3 3" xfId="7274"/>
    <cellStyle name="SAPBEXHLevel3 4 2 2 3 4" xfId="17669"/>
    <cellStyle name="SAPBEXHLevel3 4 2 2 3 5" xfId="28002"/>
    <cellStyle name="SAPBEXHLevel3 4 2 2 4" xfId="3566"/>
    <cellStyle name="SAPBEXHLevel3 4 2 2 4 2" xfId="13254"/>
    <cellStyle name="SAPBEXHLevel3 4 2 2 4 2 2" xfId="23649"/>
    <cellStyle name="SAPBEXHLevel3 4 2 2 4 2 3" xfId="33982"/>
    <cellStyle name="SAPBEXHLevel3 4 2 2 4 3" xfId="8062"/>
    <cellStyle name="SAPBEXHLevel3 4 2 2 4 4" xfId="18457"/>
    <cellStyle name="SAPBEXHLevel3 4 2 2 4 5" xfId="28790"/>
    <cellStyle name="SAPBEXHLevel3 4 2 2 5" xfId="4253"/>
    <cellStyle name="SAPBEXHLevel3 4 2 2 5 2" xfId="13941"/>
    <cellStyle name="SAPBEXHLevel3 4 2 2 5 2 2" xfId="24336"/>
    <cellStyle name="SAPBEXHLevel3 4 2 2 5 2 3" xfId="34669"/>
    <cellStyle name="SAPBEXHLevel3 4 2 2 5 3" xfId="8749"/>
    <cellStyle name="SAPBEXHLevel3 4 2 2 5 4" xfId="19144"/>
    <cellStyle name="SAPBEXHLevel3 4 2 2 5 5" xfId="29477"/>
    <cellStyle name="SAPBEXHLevel3 4 2 2 6" xfId="4897"/>
    <cellStyle name="SAPBEXHLevel3 4 2 2 6 2" xfId="14585"/>
    <cellStyle name="SAPBEXHLevel3 4 2 2 6 2 2" xfId="24980"/>
    <cellStyle name="SAPBEXHLevel3 4 2 2 6 2 3" xfId="35313"/>
    <cellStyle name="SAPBEXHLevel3 4 2 2 6 3" xfId="9393"/>
    <cellStyle name="SAPBEXHLevel3 4 2 2 6 4" xfId="19788"/>
    <cellStyle name="SAPBEXHLevel3 4 2 2 6 5" xfId="30121"/>
    <cellStyle name="SAPBEXHLevel3 4 2 2 7" xfId="5617"/>
    <cellStyle name="SAPBEXHLevel3 4 2 2 7 2" xfId="15305"/>
    <cellStyle name="SAPBEXHLevel3 4 2 2 7 2 2" xfId="25700"/>
    <cellStyle name="SAPBEXHLevel3 4 2 2 7 2 3" xfId="36033"/>
    <cellStyle name="SAPBEXHLevel3 4 2 2 7 3" xfId="10113"/>
    <cellStyle name="SAPBEXHLevel3 4 2 2 7 4" xfId="20508"/>
    <cellStyle name="SAPBEXHLevel3 4 2 2 7 5" xfId="30841"/>
    <cellStyle name="SAPBEXHLevel3 4 2 2 8" xfId="10943"/>
    <cellStyle name="SAPBEXHLevel3 4 2 2 8 2" xfId="21338"/>
    <cellStyle name="SAPBEXHLevel3 4 2 2 8 3" xfId="31671"/>
    <cellStyle name="SAPBEXHLevel3 4 2 2 9" xfId="16146"/>
    <cellStyle name="SAPBEXHLevel3 4 2 3" xfId="1833"/>
    <cellStyle name="SAPBEXHLevel3 4 2 3 2" xfId="11521"/>
    <cellStyle name="SAPBEXHLevel3 4 2 3 2 2" xfId="21916"/>
    <cellStyle name="SAPBEXHLevel3 4 2 3 2 3" xfId="32249"/>
    <cellStyle name="SAPBEXHLevel3 4 2 3 3" xfId="6329"/>
    <cellStyle name="SAPBEXHLevel3 4 2 3 4" xfId="16724"/>
    <cellStyle name="SAPBEXHLevel3 4 2 3 5" xfId="27057"/>
    <cellStyle name="SAPBEXHLevel3 4 2 4" xfId="2369"/>
    <cellStyle name="SAPBEXHLevel3 4 2 4 2" xfId="12057"/>
    <cellStyle name="SAPBEXHLevel3 4 2 4 2 2" xfId="22452"/>
    <cellStyle name="SAPBEXHLevel3 4 2 4 2 3" xfId="32785"/>
    <cellStyle name="SAPBEXHLevel3 4 2 4 3" xfId="6865"/>
    <cellStyle name="SAPBEXHLevel3 4 2 4 4" xfId="17260"/>
    <cellStyle name="SAPBEXHLevel3 4 2 4 5" xfId="27593"/>
    <cellStyle name="SAPBEXHLevel3 4 2 5" xfId="3154"/>
    <cellStyle name="SAPBEXHLevel3 4 2 5 2" xfId="12842"/>
    <cellStyle name="SAPBEXHLevel3 4 2 5 2 2" xfId="23237"/>
    <cellStyle name="SAPBEXHLevel3 4 2 5 2 3" xfId="33570"/>
    <cellStyle name="SAPBEXHLevel3 4 2 5 3" xfId="7650"/>
    <cellStyle name="SAPBEXHLevel3 4 2 5 4" xfId="18045"/>
    <cellStyle name="SAPBEXHLevel3 4 2 5 5" xfId="28378"/>
    <cellStyle name="SAPBEXHLevel3 4 2 6" xfId="3884"/>
    <cellStyle name="SAPBEXHLevel3 4 2 6 2" xfId="13572"/>
    <cellStyle name="SAPBEXHLevel3 4 2 6 2 2" xfId="23967"/>
    <cellStyle name="SAPBEXHLevel3 4 2 6 2 3" xfId="34300"/>
    <cellStyle name="SAPBEXHLevel3 4 2 6 3" xfId="8380"/>
    <cellStyle name="SAPBEXHLevel3 4 2 6 4" xfId="18775"/>
    <cellStyle name="SAPBEXHLevel3 4 2 6 5" xfId="29108"/>
    <cellStyle name="SAPBEXHLevel3 4 2 7" xfId="4495"/>
    <cellStyle name="SAPBEXHLevel3 4 2 7 2" xfId="14183"/>
    <cellStyle name="SAPBEXHLevel3 4 2 7 2 2" xfId="24578"/>
    <cellStyle name="SAPBEXHLevel3 4 2 7 2 3" xfId="34911"/>
    <cellStyle name="SAPBEXHLevel3 4 2 7 3" xfId="8991"/>
    <cellStyle name="SAPBEXHLevel3 4 2 7 4" xfId="19386"/>
    <cellStyle name="SAPBEXHLevel3 4 2 7 5" xfId="29719"/>
    <cellStyle name="SAPBEXHLevel3 4 2 8" xfId="5213"/>
    <cellStyle name="SAPBEXHLevel3 4 2 8 2" xfId="14901"/>
    <cellStyle name="SAPBEXHLevel3 4 2 8 2 2" xfId="25296"/>
    <cellStyle name="SAPBEXHLevel3 4 2 8 2 3" xfId="35629"/>
    <cellStyle name="SAPBEXHLevel3 4 2 8 3" xfId="9709"/>
    <cellStyle name="SAPBEXHLevel3 4 2 8 4" xfId="20104"/>
    <cellStyle name="SAPBEXHLevel3 4 2 8 5" xfId="30437"/>
    <cellStyle name="SAPBEXHLevel3 4 2 9" xfId="10531"/>
    <cellStyle name="SAPBEXHLevel3 4 2 9 2" xfId="20926"/>
    <cellStyle name="SAPBEXHLevel3 4 2 9 3" xfId="31259"/>
    <cellStyle name="SAPBEXHLevel3 4 3" xfId="931"/>
    <cellStyle name="SAPBEXHLevel3 4 3 10" xfId="26163"/>
    <cellStyle name="SAPBEXHLevel3 4 3 2" xfId="1917"/>
    <cellStyle name="SAPBEXHLevel3 4 3 2 2" xfId="11605"/>
    <cellStyle name="SAPBEXHLevel3 4 3 2 2 2" xfId="22000"/>
    <cellStyle name="SAPBEXHLevel3 4 3 2 2 3" xfId="32333"/>
    <cellStyle name="SAPBEXHLevel3 4 3 2 3" xfId="6413"/>
    <cellStyle name="SAPBEXHLevel3 4 3 2 4" xfId="16808"/>
    <cellStyle name="SAPBEXHLevel3 4 3 2 5" xfId="27141"/>
    <cellStyle name="SAPBEXHLevel3 4 3 3" xfId="2457"/>
    <cellStyle name="SAPBEXHLevel3 4 3 3 2" xfId="12145"/>
    <cellStyle name="SAPBEXHLevel3 4 3 3 2 2" xfId="22540"/>
    <cellStyle name="SAPBEXHLevel3 4 3 3 2 3" xfId="32873"/>
    <cellStyle name="SAPBEXHLevel3 4 3 3 3" xfId="6953"/>
    <cellStyle name="SAPBEXHLevel3 4 3 3 4" xfId="17348"/>
    <cellStyle name="SAPBEXHLevel3 4 3 3 5" xfId="27681"/>
    <cellStyle name="SAPBEXHLevel3 4 3 4" xfId="3242"/>
    <cellStyle name="SAPBEXHLevel3 4 3 4 2" xfId="12930"/>
    <cellStyle name="SAPBEXHLevel3 4 3 4 2 2" xfId="23325"/>
    <cellStyle name="SAPBEXHLevel3 4 3 4 2 3" xfId="33658"/>
    <cellStyle name="SAPBEXHLevel3 4 3 4 3" xfId="7738"/>
    <cellStyle name="SAPBEXHLevel3 4 3 4 4" xfId="18133"/>
    <cellStyle name="SAPBEXHLevel3 4 3 4 5" xfId="28466"/>
    <cellStyle name="SAPBEXHLevel3 4 3 5" xfId="3972"/>
    <cellStyle name="SAPBEXHLevel3 4 3 5 2" xfId="13660"/>
    <cellStyle name="SAPBEXHLevel3 4 3 5 2 2" xfId="24055"/>
    <cellStyle name="SAPBEXHLevel3 4 3 5 2 3" xfId="34388"/>
    <cellStyle name="SAPBEXHLevel3 4 3 5 3" xfId="8468"/>
    <cellStyle name="SAPBEXHLevel3 4 3 5 4" xfId="18863"/>
    <cellStyle name="SAPBEXHLevel3 4 3 5 5" xfId="29196"/>
    <cellStyle name="SAPBEXHLevel3 4 3 6" xfId="4583"/>
    <cellStyle name="SAPBEXHLevel3 4 3 6 2" xfId="14271"/>
    <cellStyle name="SAPBEXHLevel3 4 3 6 2 2" xfId="24666"/>
    <cellStyle name="SAPBEXHLevel3 4 3 6 2 3" xfId="34999"/>
    <cellStyle name="SAPBEXHLevel3 4 3 6 3" xfId="9079"/>
    <cellStyle name="SAPBEXHLevel3 4 3 6 4" xfId="19474"/>
    <cellStyle name="SAPBEXHLevel3 4 3 6 5" xfId="29807"/>
    <cellStyle name="SAPBEXHLevel3 4 3 7" xfId="5301"/>
    <cellStyle name="SAPBEXHLevel3 4 3 7 2" xfId="14989"/>
    <cellStyle name="SAPBEXHLevel3 4 3 7 2 2" xfId="25384"/>
    <cellStyle name="SAPBEXHLevel3 4 3 7 2 3" xfId="35717"/>
    <cellStyle name="SAPBEXHLevel3 4 3 7 3" xfId="9797"/>
    <cellStyle name="SAPBEXHLevel3 4 3 7 4" xfId="20192"/>
    <cellStyle name="SAPBEXHLevel3 4 3 7 5" xfId="30525"/>
    <cellStyle name="SAPBEXHLevel3 4 3 8" xfId="10619"/>
    <cellStyle name="SAPBEXHLevel3 4 3 8 2" xfId="21014"/>
    <cellStyle name="SAPBEXHLevel3 4 3 8 3" xfId="31347"/>
    <cellStyle name="SAPBEXHLevel3 4 3 9" xfId="15824"/>
    <cellStyle name="SAPBEXHLevel3 4 4" xfId="1605"/>
    <cellStyle name="SAPBEXHLevel3 4 4 2" xfId="11293"/>
    <cellStyle name="SAPBEXHLevel3 4 4 2 2" xfId="21688"/>
    <cellStyle name="SAPBEXHLevel3 4 4 2 3" xfId="32021"/>
    <cellStyle name="SAPBEXHLevel3 4 4 3" xfId="6101"/>
    <cellStyle name="SAPBEXHLevel3 4 4 4" xfId="16496"/>
    <cellStyle name="SAPBEXHLevel3 4 4 5" xfId="26829"/>
    <cellStyle name="SAPBEXHLevel3 4 5" xfId="1402"/>
    <cellStyle name="SAPBEXHLevel3 4 5 2" xfId="11090"/>
    <cellStyle name="SAPBEXHLevel3 4 5 2 2" xfId="21485"/>
    <cellStyle name="SAPBEXHLevel3 4 5 2 3" xfId="31818"/>
    <cellStyle name="SAPBEXHLevel3 4 5 3" xfId="5898"/>
    <cellStyle name="SAPBEXHLevel3 4 5 4" xfId="16293"/>
    <cellStyle name="SAPBEXHLevel3 4 5 5" xfId="26626"/>
    <cellStyle name="SAPBEXHLevel3 4 6" xfId="2908"/>
    <cellStyle name="SAPBEXHLevel3 4 6 2" xfId="12596"/>
    <cellStyle name="SAPBEXHLevel3 4 6 2 2" xfId="22991"/>
    <cellStyle name="SAPBEXHLevel3 4 6 2 3" xfId="33324"/>
    <cellStyle name="SAPBEXHLevel3 4 6 3" xfId="7404"/>
    <cellStyle name="SAPBEXHLevel3 4 6 4" xfId="17799"/>
    <cellStyle name="SAPBEXHLevel3 4 6 5" xfId="28132"/>
    <cellStyle name="SAPBEXHLevel3 4 7" xfId="3642"/>
    <cellStyle name="SAPBEXHLevel3 4 7 2" xfId="13330"/>
    <cellStyle name="SAPBEXHLevel3 4 7 2 2" xfId="23725"/>
    <cellStyle name="SAPBEXHLevel3 4 7 2 3" xfId="34058"/>
    <cellStyle name="SAPBEXHLevel3 4 7 3" xfId="8138"/>
    <cellStyle name="SAPBEXHLevel3 4 7 4" xfId="18533"/>
    <cellStyle name="SAPBEXHLevel3 4 7 5" xfId="28866"/>
    <cellStyle name="SAPBEXHLevel3 4 8" xfId="1971"/>
    <cellStyle name="SAPBEXHLevel3 4 8 2" xfId="11659"/>
    <cellStyle name="SAPBEXHLevel3 4 8 2 2" xfId="22054"/>
    <cellStyle name="SAPBEXHLevel3 4 8 2 3" xfId="32387"/>
    <cellStyle name="SAPBEXHLevel3 4 8 3" xfId="6467"/>
    <cellStyle name="SAPBEXHLevel3 4 8 4" xfId="16862"/>
    <cellStyle name="SAPBEXHLevel3 4 8 5" xfId="27195"/>
    <cellStyle name="SAPBEXHLevel3 4 9" xfId="4967"/>
    <cellStyle name="SAPBEXHLevel3 4 9 2" xfId="14655"/>
    <cellStyle name="SAPBEXHLevel3 4 9 2 2" xfId="25050"/>
    <cellStyle name="SAPBEXHLevel3 4 9 2 3" xfId="35383"/>
    <cellStyle name="SAPBEXHLevel3 4 9 3" xfId="9463"/>
    <cellStyle name="SAPBEXHLevel3 4 9 4" xfId="19858"/>
    <cellStyle name="SAPBEXHLevel3 4 9 5" xfId="30191"/>
    <cellStyle name="SAPBEXHLevel3 5" xfId="693"/>
    <cellStyle name="SAPBEXHLevel3 5 10" xfId="15588"/>
    <cellStyle name="SAPBEXHLevel3 5 11" xfId="25935"/>
    <cellStyle name="SAPBEXHLevel3 5 2" xfId="1110"/>
    <cellStyle name="SAPBEXHLevel3 5 2 10" xfId="26336"/>
    <cellStyle name="SAPBEXHLevel3 5 2 2" xfId="2017"/>
    <cellStyle name="SAPBEXHLevel3 5 2 2 2" xfId="11705"/>
    <cellStyle name="SAPBEXHLevel3 5 2 2 2 2" xfId="22100"/>
    <cellStyle name="SAPBEXHLevel3 5 2 2 2 3" xfId="32433"/>
    <cellStyle name="SAPBEXHLevel3 5 2 2 3" xfId="6513"/>
    <cellStyle name="SAPBEXHLevel3 5 2 2 4" xfId="16908"/>
    <cellStyle name="SAPBEXHLevel3 5 2 2 5" xfId="27241"/>
    <cellStyle name="SAPBEXHLevel3 5 2 3" xfId="2634"/>
    <cellStyle name="SAPBEXHLevel3 5 2 3 2" xfId="12322"/>
    <cellStyle name="SAPBEXHLevel3 5 2 3 2 2" xfId="22717"/>
    <cellStyle name="SAPBEXHLevel3 5 2 3 2 3" xfId="33050"/>
    <cellStyle name="SAPBEXHLevel3 5 2 3 3" xfId="7130"/>
    <cellStyle name="SAPBEXHLevel3 5 2 3 4" xfId="17525"/>
    <cellStyle name="SAPBEXHLevel3 5 2 3 5" xfId="27858"/>
    <cellStyle name="SAPBEXHLevel3 5 2 4" xfId="3421"/>
    <cellStyle name="SAPBEXHLevel3 5 2 4 2" xfId="13109"/>
    <cellStyle name="SAPBEXHLevel3 5 2 4 2 2" xfId="23504"/>
    <cellStyle name="SAPBEXHLevel3 5 2 4 2 3" xfId="33837"/>
    <cellStyle name="SAPBEXHLevel3 5 2 4 3" xfId="7917"/>
    <cellStyle name="SAPBEXHLevel3 5 2 4 4" xfId="18312"/>
    <cellStyle name="SAPBEXHLevel3 5 2 4 5" xfId="28645"/>
    <cellStyle name="SAPBEXHLevel3 5 2 5" xfId="4109"/>
    <cellStyle name="SAPBEXHLevel3 5 2 5 2" xfId="13797"/>
    <cellStyle name="SAPBEXHLevel3 5 2 5 2 2" xfId="24192"/>
    <cellStyle name="SAPBEXHLevel3 5 2 5 2 3" xfId="34525"/>
    <cellStyle name="SAPBEXHLevel3 5 2 5 3" xfId="8605"/>
    <cellStyle name="SAPBEXHLevel3 5 2 5 4" xfId="19000"/>
    <cellStyle name="SAPBEXHLevel3 5 2 5 5" xfId="29333"/>
    <cellStyle name="SAPBEXHLevel3 5 2 6" xfId="4753"/>
    <cellStyle name="SAPBEXHLevel3 5 2 6 2" xfId="14441"/>
    <cellStyle name="SAPBEXHLevel3 5 2 6 2 2" xfId="24836"/>
    <cellStyle name="SAPBEXHLevel3 5 2 6 2 3" xfId="35169"/>
    <cellStyle name="SAPBEXHLevel3 5 2 6 3" xfId="9249"/>
    <cellStyle name="SAPBEXHLevel3 5 2 6 4" xfId="19644"/>
    <cellStyle name="SAPBEXHLevel3 5 2 6 5" xfId="29977"/>
    <cellStyle name="SAPBEXHLevel3 5 2 7" xfId="5472"/>
    <cellStyle name="SAPBEXHLevel3 5 2 7 2" xfId="15160"/>
    <cellStyle name="SAPBEXHLevel3 5 2 7 2 2" xfId="25555"/>
    <cellStyle name="SAPBEXHLevel3 5 2 7 2 3" xfId="35888"/>
    <cellStyle name="SAPBEXHLevel3 5 2 7 3" xfId="9968"/>
    <cellStyle name="SAPBEXHLevel3 5 2 7 4" xfId="20363"/>
    <cellStyle name="SAPBEXHLevel3 5 2 7 5" xfId="30696"/>
    <cellStyle name="SAPBEXHLevel3 5 2 8" xfId="10798"/>
    <cellStyle name="SAPBEXHLevel3 5 2 8 2" xfId="21193"/>
    <cellStyle name="SAPBEXHLevel3 5 2 8 3" xfId="31526"/>
    <cellStyle name="SAPBEXHLevel3 5 2 9" xfId="16002"/>
    <cellStyle name="SAPBEXHLevel3 5 3" xfId="1691"/>
    <cellStyle name="SAPBEXHLevel3 5 3 2" xfId="11379"/>
    <cellStyle name="SAPBEXHLevel3 5 3 2 2" xfId="21774"/>
    <cellStyle name="SAPBEXHLevel3 5 3 2 3" xfId="32107"/>
    <cellStyle name="SAPBEXHLevel3 5 3 3" xfId="6187"/>
    <cellStyle name="SAPBEXHLevel3 5 3 4" xfId="16582"/>
    <cellStyle name="SAPBEXHLevel3 5 3 5" xfId="26915"/>
    <cellStyle name="SAPBEXHLevel3 5 4" xfId="2221"/>
    <cellStyle name="SAPBEXHLevel3 5 4 2" xfId="11909"/>
    <cellStyle name="SAPBEXHLevel3 5 4 2 2" xfId="22304"/>
    <cellStyle name="SAPBEXHLevel3 5 4 2 3" xfId="32637"/>
    <cellStyle name="SAPBEXHLevel3 5 4 3" xfId="6717"/>
    <cellStyle name="SAPBEXHLevel3 5 4 4" xfId="17112"/>
    <cellStyle name="SAPBEXHLevel3 5 4 5" xfId="27445"/>
    <cellStyle name="SAPBEXHLevel3 5 5" xfId="3004"/>
    <cellStyle name="SAPBEXHLevel3 5 5 2" xfId="12692"/>
    <cellStyle name="SAPBEXHLevel3 5 5 2 2" xfId="23087"/>
    <cellStyle name="SAPBEXHLevel3 5 5 2 3" xfId="33420"/>
    <cellStyle name="SAPBEXHLevel3 5 5 3" xfId="7500"/>
    <cellStyle name="SAPBEXHLevel3 5 5 4" xfId="17895"/>
    <cellStyle name="SAPBEXHLevel3 5 5 5" xfId="28228"/>
    <cellStyle name="SAPBEXHLevel3 5 6" xfId="3736"/>
    <cellStyle name="SAPBEXHLevel3 5 6 2" xfId="13424"/>
    <cellStyle name="SAPBEXHLevel3 5 6 2 2" xfId="23819"/>
    <cellStyle name="SAPBEXHLevel3 5 6 2 3" xfId="34152"/>
    <cellStyle name="SAPBEXHLevel3 5 6 3" xfId="8232"/>
    <cellStyle name="SAPBEXHLevel3 5 6 4" xfId="18627"/>
    <cellStyle name="SAPBEXHLevel3 5 6 5" xfId="28960"/>
    <cellStyle name="SAPBEXHLevel3 5 7" xfId="4347"/>
    <cellStyle name="SAPBEXHLevel3 5 7 2" xfId="14035"/>
    <cellStyle name="SAPBEXHLevel3 5 7 2 2" xfId="24430"/>
    <cellStyle name="SAPBEXHLevel3 5 7 2 3" xfId="34763"/>
    <cellStyle name="SAPBEXHLevel3 5 7 3" xfId="8843"/>
    <cellStyle name="SAPBEXHLevel3 5 7 4" xfId="19238"/>
    <cellStyle name="SAPBEXHLevel3 5 7 5" xfId="29571"/>
    <cellStyle name="SAPBEXHLevel3 5 8" xfId="5063"/>
    <cellStyle name="SAPBEXHLevel3 5 8 2" xfId="14751"/>
    <cellStyle name="SAPBEXHLevel3 5 8 2 2" xfId="25146"/>
    <cellStyle name="SAPBEXHLevel3 5 8 2 3" xfId="35479"/>
    <cellStyle name="SAPBEXHLevel3 5 8 3" xfId="9559"/>
    <cellStyle name="SAPBEXHLevel3 5 8 4" xfId="19954"/>
    <cellStyle name="SAPBEXHLevel3 5 8 5" xfId="30287"/>
    <cellStyle name="SAPBEXHLevel3 5 9" xfId="10381"/>
    <cellStyle name="SAPBEXHLevel3 5 9 2" xfId="20776"/>
    <cellStyle name="SAPBEXHLevel3 5 9 3" xfId="31109"/>
    <cellStyle name="SAPBEXHLevel3 6" xfId="797"/>
    <cellStyle name="SAPBEXHLevel3 6 10" xfId="15691"/>
    <cellStyle name="SAPBEXHLevel3 6 11" xfId="26037"/>
    <cellStyle name="SAPBEXHLevel3 6 2" xfId="1212"/>
    <cellStyle name="SAPBEXHLevel3 6 2 10" xfId="26438"/>
    <cellStyle name="SAPBEXHLevel3 6 2 2" xfId="2118"/>
    <cellStyle name="SAPBEXHLevel3 6 2 2 2" xfId="11806"/>
    <cellStyle name="SAPBEXHLevel3 6 2 2 2 2" xfId="22201"/>
    <cellStyle name="SAPBEXHLevel3 6 2 2 2 3" xfId="32534"/>
    <cellStyle name="SAPBEXHLevel3 6 2 2 3" xfId="6614"/>
    <cellStyle name="SAPBEXHLevel3 6 2 2 4" xfId="17009"/>
    <cellStyle name="SAPBEXHLevel3 6 2 2 5" xfId="27342"/>
    <cellStyle name="SAPBEXHLevel3 6 2 3" xfId="2735"/>
    <cellStyle name="SAPBEXHLevel3 6 2 3 2" xfId="12423"/>
    <cellStyle name="SAPBEXHLevel3 6 2 3 2 2" xfId="22818"/>
    <cellStyle name="SAPBEXHLevel3 6 2 3 2 3" xfId="33151"/>
    <cellStyle name="SAPBEXHLevel3 6 2 3 3" xfId="7231"/>
    <cellStyle name="SAPBEXHLevel3 6 2 3 4" xfId="17626"/>
    <cellStyle name="SAPBEXHLevel3 6 2 3 5" xfId="27959"/>
    <cellStyle name="SAPBEXHLevel3 6 2 4" xfId="3523"/>
    <cellStyle name="SAPBEXHLevel3 6 2 4 2" xfId="13211"/>
    <cellStyle name="SAPBEXHLevel3 6 2 4 2 2" xfId="23606"/>
    <cellStyle name="SAPBEXHLevel3 6 2 4 2 3" xfId="33939"/>
    <cellStyle name="SAPBEXHLevel3 6 2 4 3" xfId="8019"/>
    <cellStyle name="SAPBEXHLevel3 6 2 4 4" xfId="18414"/>
    <cellStyle name="SAPBEXHLevel3 6 2 4 5" xfId="28747"/>
    <cellStyle name="SAPBEXHLevel3 6 2 5" xfId="4210"/>
    <cellStyle name="SAPBEXHLevel3 6 2 5 2" xfId="13898"/>
    <cellStyle name="SAPBEXHLevel3 6 2 5 2 2" xfId="24293"/>
    <cellStyle name="SAPBEXHLevel3 6 2 5 2 3" xfId="34626"/>
    <cellStyle name="SAPBEXHLevel3 6 2 5 3" xfId="8706"/>
    <cellStyle name="SAPBEXHLevel3 6 2 5 4" xfId="19101"/>
    <cellStyle name="SAPBEXHLevel3 6 2 5 5" xfId="29434"/>
    <cellStyle name="SAPBEXHLevel3 6 2 6" xfId="4854"/>
    <cellStyle name="SAPBEXHLevel3 6 2 6 2" xfId="14542"/>
    <cellStyle name="SAPBEXHLevel3 6 2 6 2 2" xfId="24937"/>
    <cellStyle name="SAPBEXHLevel3 6 2 6 2 3" xfId="35270"/>
    <cellStyle name="SAPBEXHLevel3 6 2 6 3" xfId="9350"/>
    <cellStyle name="SAPBEXHLevel3 6 2 6 4" xfId="19745"/>
    <cellStyle name="SAPBEXHLevel3 6 2 6 5" xfId="30078"/>
    <cellStyle name="SAPBEXHLevel3 6 2 7" xfId="5574"/>
    <cellStyle name="SAPBEXHLevel3 6 2 7 2" xfId="15262"/>
    <cellStyle name="SAPBEXHLevel3 6 2 7 2 2" xfId="25657"/>
    <cellStyle name="SAPBEXHLevel3 6 2 7 2 3" xfId="35990"/>
    <cellStyle name="SAPBEXHLevel3 6 2 7 3" xfId="10070"/>
    <cellStyle name="SAPBEXHLevel3 6 2 7 4" xfId="20465"/>
    <cellStyle name="SAPBEXHLevel3 6 2 7 5" xfId="30798"/>
    <cellStyle name="SAPBEXHLevel3 6 2 8" xfId="10900"/>
    <cellStyle name="SAPBEXHLevel3 6 2 8 2" xfId="21295"/>
    <cellStyle name="SAPBEXHLevel3 6 2 8 3" xfId="31628"/>
    <cellStyle name="SAPBEXHLevel3 6 2 9" xfId="16103"/>
    <cellStyle name="SAPBEXHLevel3 6 3" xfId="1792"/>
    <cellStyle name="SAPBEXHLevel3 6 3 2" xfId="11480"/>
    <cellStyle name="SAPBEXHLevel3 6 3 2 2" xfId="21875"/>
    <cellStyle name="SAPBEXHLevel3 6 3 2 3" xfId="32208"/>
    <cellStyle name="SAPBEXHLevel3 6 3 3" xfId="6288"/>
    <cellStyle name="SAPBEXHLevel3 6 3 4" xfId="16683"/>
    <cellStyle name="SAPBEXHLevel3 6 3 5" xfId="27016"/>
    <cellStyle name="SAPBEXHLevel3 6 4" xfId="2324"/>
    <cellStyle name="SAPBEXHLevel3 6 4 2" xfId="12012"/>
    <cellStyle name="SAPBEXHLevel3 6 4 2 2" xfId="22407"/>
    <cellStyle name="SAPBEXHLevel3 6 4 2 3" xfId="32740"/>
    <cellStyle name="SAPBEXHLevel3 6 4 3" xfId="6820"/>
    <cellStyle name="SAPBEXHLevel3 6 4 4" xfId="17215"/>
    <cellStyle name="SAPBEXHLevel3 6 4 5" xfId="27548"/>
    <cellStyle name="SAPBEXHLevel3 6 5" xfId="3108"/>
    <cellStyle name="SAPBEXHLevel3 6 5 2" xfId="12796"/>
    <cellStyle name="SAPBEXHLevel3 6 5 2 2" xfId="23191"/>
    <cellStyle name="SAPBEXHLevel3 6 5 2 3" xfId="33524"/>
    <cellStyle name="SAPBEXHLevel3 6 5 3" xfId="7604"/>
    <cellStyle name="SAPBEXHLevel3 6 5 4" xfId="17999"/>
    <cellStyle name="SAPBEXHLevel3 6 5 5" xfId="28332"/>
    <cellStyle name="SAPBEXHLevel3 6 6" xfId="3839"/>
    <cellStyle name="SAPBEXHLevel3 6 6 2" xfId="13527"/>
    <cellStyle name="SAPBEXHLevel3 6 6 2 2" xfId="23922"/>
    <cellStyle name="SAPBEXHLevel3 6 6 2 3" xfId="34255"/>
    <cellStyle name="SAPBEXHLevel3 6 6 3" xfId="8335"/>
    <cellStyle name="SAPBEXHLevel3 6 6 4" xfId="18730"/>
    <cellStyle name="SAPBEXHLevel3 6 6 5" xfId="29063"/>
    <cellStyle name="SAPBEXHLevel3 6 7" xfId="4450"/>
    <cellStyle name="SAPBEXHLevel3 6 7 2" xfId="14138"/>
    <cellStyle name="SAPBEXHLevel3 6 7 2 2" xfId="24533"/>
    <cellStyle name="SAPBEXHLevel3 6 7 2 3" xfId="34866"/>
    <cellStyle name="SAPBEXHLevel3 6 7 3" xfId="8946"/>
    <cellStyle name="SAPBEXHLevel3 6 7 4" xfId="19341"/>
    <cellStyle name="SAPBEXHLevel3 6 7 5" xfId="29674"/>
    <cellStyle name="SAPBEXHLevel3 6 8" xfId="5167"/>
    <cellStyle name="SAPBEXHLevel3 6 8 2" xfId="14855"/>
    <cellStyle name="SAPBEXHLevel3 6 8 2 2" xfId="25250"/>
    <cellStyle name="SAPBEXHLevel3 6 8 2 3" xfId="35583"/>
    <cellStyle name="SAPBEXHLevel3 6 8 3" xfId="9663"/>
    <cellStyle name="SAPBEXHLevel3 6 8 4" xfId="20058"/>
    <cellStyle name="SAPBEXHLevel3 6 8 5" xfId="30391"/>
    <cellStyle name="SAPBEXHLevel3 6 9" xfId="10485"/>
    <cellStyle name="SAPBEXHLevel3 6 9 2" xfId="20880"/>
    <cellStyle name="SAPBEXHLevel3 6 9 3" xfId="31213"/>
    <cellStyle name="SAPBEXHLevel3 7" xfId="1034"/>
    <cellStyle name="SAPBEXHLevel3 7 2" xfId="2560"/>
    <cellStyle name="SAPBEXHLevel3 7 2 2" xfId="12248"/>
    <cellStyle name="SAPBEXHLevel3 7 2 2 2" xfId="22643"/>
    <cellStyle name="SAPBEXHLevel3 7 2 2 3" xfId="32976"/>
    <cellStyle name="SAPBEXHLevel3 7 2 3" xfId="7056"/>
    <cellStyle name="SAPBEXHLevel3 7 2 4" xfId="17451"/>
    <cellStyle name="SAPBEXHLevel3 7 2 5" xfId="27784"/>
    <cellStyle name="SAPBEXHLevel3 7 3" xfId="3345"/>
    <cellStyle name="SAPBEXHLevel3 7 3 2" xfId="13033"/>
    <cellStyle name="SAPBEXHLevel3 7 3 2 2" xfId="23428"/>
    <cellStyle name="SAPBEXHLevel3 7 3 2 3" xfId="33761"/>
    <cellStyle name="SAPBEXHLevel3 7 3 3" xfId="7841"/>
    <cellStyle name="SAPBEXHLevel3 7 3 4" xfId="18236"/>
    <cellStyle name="SAPBEXHLevel3 7 3 5" xfId="28569"/>
    <cellStyle name="SAPBEXHLevel3 7 4" xfId="4686"/>
    <cellStyle name="SAPBEXHLevel3 7 4 2" xfId="14374"/>
    <cellStyle name="SAPBEXHLevel3 7 4 2 2" xfId="24769"/>
    <cellStyle name="SAPBEXHLevel3 7 4 2 3" xfId="35102"/>
    <cellStyle name="SAPBEXHLevel3 7 4 3" xfId="9182"/>
    <cellStyle name="SAPBEXHLevel3 7 4 4" xfId="19577"/>
    <cellStyle name="SAPBEXHLevel3 7 4 5" xfId="29910"/>
    <cellStyle name="SAPBEXHLevel3 7 5" xfId="5404"/>
    <cellStyle name="SAPBEXHLevel3 7 5 2" xfId="15092"/>
    <cellStyle name="SAPBEXHLevel3 7 5 2 2" xfId="25487"/>
    <cellStyle name="SAPBEXHLevel3 7 5 2 3" xfId="35820"/>
    <cellStyle name="SAPBEXHLevel3 7 5 3" xfId="9900"/>
    <cellStyle name="SAPBEXHLevel3 7 5 4" xfId="20295"/>
    <cellStyle name="SAPBEXHLevel3 7 5 5" xfId="30628"/>
    <cellStyle name="SAPBEXHLevel3 7 6" xfId="10722"/>
    <cellStyle name="SAPBEXHLevel3 7 6 2" xfId="21117"/>
    <cellStyle name="SAPBEXHLevel3 7 6 3" xfId="31450"/>
    <cellStyle name="SAPBEXHLevel3 7 7" xfId="5772"/>
    <cellStyle name="SAPBEXHLevel3 7 8" xfId="15927"/>
    <cellStyle name="SAPBEXHLevel3 7 9" xfId="26266"/>
    <cellStyle name="SAPBEXHLevel3 8" xfId="1492"/>
    <cellStyle name="SAPBEXHLevel3 8 2" xfId="11180"/>
    <cellStyle name="SAPBEXHLevel3 8 2 2" xfId="21575"/>
    <cellStyle name="SAPBEXHLevel3 8 2 3" xfId="31908"/>
    <cellStyle name="SAPBEXHLevel3 8 3" xfId="5988"/>
    <cellStyle name="SAPBEXHLevel3 8 4" xfId="16383"/>
    <cellStyle name="SAPBEXHLevel3 8 5" xfId="26716"/>
    <cellStyle name="SAPBEXHLevel3 9" xfId="1524"/>
    <cellStyle name="SAPBEXHLevel3 9 2" xfId="11212"/>
    <cellStyle name="SAPBEXHLevel3 9 2 2" xfId="21607"/>
    <cellStyle name="SAPBEXHLevel3 9 2 3" xfId="31940"/>
    <cellStyle name="SAPBEXHLevel3 9 3" xfId="6020"/>
    <cellStyle name="SAPBEXHLevel3 9 4" xfId="16415"/>
    <cellStyle name="SAPBEXHLevel3 9 5" xfId="26748"/>
    <cellStyle name="SAPBEXHLevel3X" xfId="501"/>
    <cellStyle name="SAPBEXHLevel3X 10" xfId="10200"/>
    <cellStyle name="SAPBEXHLevel3X 10 2" xfId="20595"/>
    <cellStyle name="SAPBEXHLevel3X 10 3" xfId="30928"/>
    <cellStyle name="SAPBEXHLevel3X 11" xfId="15418"/>
    <cellStyle name="SAPBEXHLevel3X 12" xfId="25760"/>
    <cellStyle name="SAPBEXHLevel3X 2" xfId="502"/>
    <cellStyle name="SAPBEXHLevel3X 2 10" xfId="15419"/>
    <cellStyle name="SAPBEXHLevel3X 2 11" xfId="25761"/>
    <cellStyle name="SAPBEXHLevel3X 2 2" xfId="557"/>
    <cellStyle name="SAPBEXHLevel3X 2 2 10" xfId="25805"/>
    <cellStyle name="SAPBEXHLevel3X 2 2 2" xfId="639"/>
    <cellStyle name="SAPBEXHLevel3X 2 2 2 10" xfId="10327"/>
    <cellStyle name="SAPBEXHLevel3X 2 2 2 10 2" xfId="20722"/>
    <cellStyle name="SAPBEXHLevel3X 2 2 2 10 3" xfId="31055"/>
    <cellStyle name="SAPBEXHLevel3X 2 2 2 11" xfId="15536"/>
    <cellStyle name="SAPBEXHLevel3X 2 2 2 12" xfId="25887"/>
    <cellStyle name="SAPBEXHLevel3X 2 2 2 2" xfId="885"/>
    <cellStyle name="SAPBEXHLevel3X 2 2 2 2 10" xfId="15778"/>
    <cellStyle name="SAPBEXHLevel3X 2 2 2 2 11" xfId="26121"/>
    <cellStyle name="SAPBEXHLevel3X 2 2 2 2 2" xfId="1297"/>
    <cellStyle name="SAPBEXHLevel3X 2 2 2 2 2 10" xfId="26521"/>
    <cellStyle name="SAPBEXHLevel3X 2 2 2 2 2 2" xfId="2201"/>
    <cellStyle name="SAPBEXHLevel3X 2 2 2 2 2 2 2" xfId="11889"/>
    <cellStyle name="SAPBEXHLevel3X 2 2 2 2 2 2 2 2" xfId="22284"/>
    <cellStyle name="SAPBEXHLevel3X 2 2 2 2 2 2 2 3" xfId="32617"/>
    <cellStyle name="SAPBEXHLevel3X 2 2 2 2 2 2 3" xfId="6697"/>
    <cellStyle name="SAPBEXHLevel3X 2 2 2 2 2 2 4" xfId="17092"/>
    <cellStyle name="SAPBEXHLevel3X 2 2 2 2 2 2 5" xfId="27425"/>
    <cellStyle name="SAPBEXHLevel3X 2 2 2 2 2 3" xfId="2820"/>
    <cellStyle name="SAPBEXHLevel3X 2 2 2 2 2 3 2" xfId="12508"/>
    <cellStyle name="SAPBEXHLevel3X 2 2 2 2 2 3 2 2" xfId="22903"/>
    <cellStyle name="SAPBEXHLevel3X 2 2 2 2 2 3 2 3" xfId="33236"/>
    <cellStyle name="SAPBEXHLevel3X 2 2 2 2 2 3 3" xfId="7316"/>
    <cellStyle name="SAPBEXHLevel3X 2 2 2 2 2 3 4" xfId="17711"/>
    <cellStyle name="SAPBEXHLevel3X 2 2 2 2 2 3 5" xfId="28044"/>
    <cellStyle name="SAPBEXHLevel3X 2 2 2 2 2 4" xfId="3608"/>
    <cellStyle name="SAPBEXHLevel3X 2 2 2 2 2 4 2" xfId="13296"/>
    <cellStyle name="SAPBEXHLevel3X 2 2 2 2 2 4 2 2" xfId="23691"/>
    <cellStyle name="SAPBEXHLevel3X 2 2 2 2 2 4 2 3" xfId="34024"/>
    <cellStyle name="SAPBEXHLevel3X 2 2 2 2 2 4 3" xfId="8104"/>
    <cellStyle name="SAPBEXHLevel3X 2 2 2 2 2 4 4" xfId="18499"/>
    <cellStyle name="SAPBEXHLevel3X 2 2 2 2 2 4 5" xfId="28832"/>
    <cellStyle name="SAPBEXHLevel3X 2 2 2 2 2 5" xfId="4295"/>
    <cellStyle name="SAPBEXHLevel3X 2 2 2 2 2 5 2" xfId="13983"/>
    <cellStyle name="SAPBEXHLevel3X 2 2 2 2 2 5 2 2" xfId="24378"/>
    <cellStyle name="SAPBEXHLevel3X 2 2 2 2 2 5 2 3" xfId="34711"/>
    <cellStyle name="SAPBEXHLevel3X 2 2 2 2 2 5 3" xfId="8791"/>
    <cellStyle name="SAPBEXHLevel3X 2 2 2 2 2 5 4" xfId="19186"/>
    <cellStyle name="SAPBEXHLevel3X 2 2 2 2 2 5 5" xfId="29519"/>
    <cellStyle name="SAPBEXHLevel3X 2 2 2 2 2 6" xfId="4939"/>
    <cellStyle name="SAPBEXHLevel3X 2 2 2 2 2 6 2" xfId="14627"/>
    <cellStyle name="SAPBEXHLevel3X 2 2 2 2 2 6 2 2" xfId="25022"/>
    <cellStyle name="SAPBEXHLevel3X 2 2 2 2 2 6 2 3" xfId="35355"/>
    <cellStyle name="SAPBEXHLevel3X 2 2 2 2 2 6 3" xfId="9435"/>
    <cellStyle name="SAPBEXHLevel3X 2 2 2 2 2 6 4" xfId="19830"/>
    <cellStyle name="SAPBEXHLevel3X 2 2 2 2 2 6 5" xfId="30163"/>
    <cellStyle name="SAPBEXHLevel3X 2 2 2 2 2 7" xfId="5659"/>
    <cellStyle name="SAPBEXHLevel3X 2 2 2 2 2 7 2" xfId="15347"/>
    <cellStyle name="SAPBEXHLevel3X 2 2 2 2 2 7 2 2" xfId="25742"/>
    <cellStyle name="SAPBEXHLevel3X 2 2 2 2 2 7 2 3" xfId="36075"/>
    <cellStyle name="SAPBEXHLevel3X 2 2 2 2 2 7 3" xfId="10155"/>
    <cellStyle name="SAPBEXHLevel3X 2 2 2 2 2 7 4" xfId="20550"/>
    <cellStyle name="SAPBEXHLevel3X 2 2 2 2 2 7 5" xfId="30883"/>
    <cellStyle name="SAPBEXHLevel3X 2 2 2 2 2 8" xfId="10985"/>
    <cellStyle name="SAPBEXHLevel3X 2 2 2 2 2 8 2" xfId="21380"/>
    <cellStyle name="SAPBEXHLevel3X 2 2 2 2 2 8 3" xfId="31713"/>
    <cellStyle name="SAPBEXHLevel3X 2 2 2 2 2 9" xfId="16188"/>
    <cellStyle name="SAPBEXHLevel3X 2 2 2 2 3" xfId="1875"/>
    <cellStyle name="SAPBEXHLevel3X 2 2 2 2 3 2" xfId="11563"/>
    <cellStyle name="SAPBEXHLevel3X 2 2 2 2 3 2 2" xfId="21958"/>
    <cellStyle name="SAPBEXHLevel3X 2 2 2 2 3 2 3" xfId="32291"/>
    <cellStyle name="SAPBEXHLevel3X 2 2 2 2 3 3" xfId="6371"/>
    <cellStyle name="SAPBEXHLevel3X 2 2 2 2 3 4" xfId="16766"/>
    <cellStyle name="SAPBEXHLevel3X 2 2 2 2 3 5" xfId="27099"/>
    <cellStyle name="SAPBEXHLevel3X 2 2 2 2 4" xfId="2411"/>
    <cellStyle name="SAPBEXHLevel3X 2 2 2 2 4 2" xfId="12099"/>
    <cellStyle name="SAPBEXHLevel3X 2 2 2 2 4 2 2" xfId="22494"/>
    <cellStyle name="SAPBEXHLevel3X 2 2 2 2 4 2 3" xfId="32827"/>
    <cellStyle name="SAPBEXHLevel3X 2 2 2 2 4 3" xfId="6907"/>
    <cellStyle name="SAPBEXHLevel3X 2 2 2 2 4 4" xfId="17302"/>
    <cellStyle name="SAPBEXHLevel3X 2 2 2 2 4 5" xfId="27635"/>
    <cellStyle name="SAPBEXHLevel3X 2 2 2 2 5" xfId="3196"/>
    <cellStyle name="SAPBEXHLevel3X 2 2 2 2 5 2" xfId="12884"/>
    <cellStyle name="SAPBEXHLevel3X 2 2 2 2 5 2 2" xfId="23279"/>
    <cellStyle name="SAPBEXHLevel3X 2 2 2 2 5 2 3" xfId="33612"/>
    <cellStyle name="SAPBEXHLevel3X 2 2 2 2 5 3" xfId="7692"/>
    <cellStyle name="SAPBEXHLevel3X 2 2 2 2 5 4" xfId="18087"/>
    <cellStyle name="SAPBEXHLevel3X 2 2 2 2 5 5" xfId="28420"/>
    <cellStyle name="SAPBEXHLevel3X 2 2 2 2 6" xfId="3926"/>
    <cellStyle name="SAPBEXHLevel3X 2 2 2 2 6 2" xfId="13614"/>
    <cellStyle name="SAPBEXHLevel3X 2 2 2 2 6 2 2" xfId="24009"/>
    <cellStyle name="SAPBEXHLevel3X 2 2 2 2 6 2 3" xfId="34342"/>
    <cellStyle name="SAPBEXHLevel3X 2 2 2 2 6 3" xfId="8422"/>
    <cellStyle name="SAPBEXHLevel3X 2 2 2 2 6 4" xfId="18817"/>
    <cellStyle name="SAPBEXHLevel3X 2 2 2 2 6 5" xfId="29150"/>
    <cellStyle name="SAPBEXHLevel3X 2 2 2 2 7" xfId="4537"/>
    <cellStyle name="SAPBEXHLevel3X 2 2 2 2 7 2" xfId="14225"/>
    <cellStyle name="SAPBEXHLevel3X 2 2 2 2 7 2 2" xfId="24620"/>
    <cellStyle name="SAPBEXHLevel3X 2 2 2 2 7 2 3" xfId="34953"/>
    <cellStyle name="SAPBEXHLevel3X 2 2 2 2 7 3" xfId="9033"/>
    <cellStyle name="SAPBEXHLevel3X 2 2 2 2 7 4" xfId="19428"/>
    <cellStyle name="SAPBEXHLevel3X 2 2 2 2 7 5" xfId="29761"/>
    <cellStyle name="SAPBEXHLevel3X 2 2 2 2 8" xfId="5255"/>
    <cellStyle name="SAPBEXHLevel3X 2 2 2 2 8 2" xfId="14943"/>
    <cellStyle name="SAPBEXHLevel3X 2 2 2 2 8 2 2" xfId="25338"/>
    <cellStyle name="SAPBEXHLevel3X 2 2 2 2 8 2 3" xfId="35671"/>
    <cellStyle name="SAPBEXHLevel3X 2 2 2 2 8 3" xfId="9751"/>
    <cellStyle name="SAPBEXHLevel3X 2 2 2 2 8 4" xfId="20146"/>
    <cellStyle name="SAPBEXHLevel3X 2 2 2 2 8 5" xfId="30479"/>
    <cellStyle name="SAPBEXHLevel3X 2 2 2 2 9" xfId="10573"/>
    <cellStyle name="SAPBEXHLevel3X 2 2 2 2 9 2" xfId="20968"/>
    <cellStyle name="SAPBEXHLevel3X 2 2 2 2 9 3" xfId="31301"/>
    <cellStyle name="SAPBEXHLevel3X 2 2 2 3" xfId="973"/>
    <cellStyle name="SAPBEXHLevel3X 2 2 2 3 10" xfId="26205"/>
    <cellStyle name="SAPBEXHLevel3X 2 2 2 3 2" xfId="1959"/>
    <cellStyle name="SAPBEXHLevel3X 2 2 2 3 2 2" xfId="11647"/>
    <cellStyle name="SAPBEXHLevel3X 2 2 2 3 2 2 2" xfId="22042"/>
    <cellStyle name="SAPBEXHLevel3X 2 2 2 3 2 2 3" xfId="32375"/>
    <cellStyle name="SAPBEXHLevel3X 2 2 2 3 2 3" xfId="6455"/>
    <cellStyle name="SAPBEXHLevel3X 2 2 2 3 2 4" xfId="16850"/>
    <cellStyle name="SAPBEXHLevel3X 2 2 2 3 2 5" xfId="27183"/>
    <cellStyle name="SAPBEXHLevel3X 2 2 2 3 3" xfId="2499"/>
    <cellStyle name="SAPBEXHLevel3X 2 2 2 3 3 2" xfId="12187"/>
    <cellStyle name="SAPBEXHLevel3X 2 2 2 3 3 2 2" xfId="22582"/>
    <cellStyle name="SAPBEXHLevel3X 2 2 2 3 3 2 3" xfId="32915"/>
    <cellStyle name="SAPBEXHLevel3X 2 2 2 3 3 3" xfId="6995"/>
    <cellStyle name="SAPBEXHLevel3X 2 2 2 3 3 4" xfId="17390"/>
    <cellStyle name="SAPBEXHLevel3X 2 2 2 3 3 5" xfId="27723"/>
    <cellStyle name="SAPBEXHLevel3X 2 2 2 3 4" xfId="3284"/>
    <cellStyle name="SAPBEXHLevel3X 2 2 2 3 4 2" xfId="12972"/>
    <cellStyle name="SAPBEXHLevel3X 2 2 2 3 4 2 2" xfId="23367"/>
    <cellStyle name="SAPBEXHLevel3X 2 2 2 3 4 2 3" xfId="33700"/>
    <cellStyle name="SAPBEXHLevel3X 2 2 2 3 4 3" xfId="7780"/>
    <cellStyle name="SAPBEXHLevel3X 2 2 2 3 4 4" xfId="18175"/>
    <cellStyle name="SAPBEXHLevel3X 2 2 2 3 4 5" xfId="28508"/>
    <cellStyle name="SAPBEXHLevel3X 2 2 2 3 5" xfId="4014"/>
    <cellStyle name="SAPBEXHLevel3X 2 2 2 3 5 2" xfId="13702"/>
    <cellStyle name="SAPBEXHLevel3X 2 2 2 3 5 2 2" xfId="24097"/>
    <cellStyle name="SAPBEXHLevel3X 2 2 2 3 5 2 3" xfId="34430"/>
    <cellStyle name="SAPBEXHLevel3X 2 2 2 3 5 3" xfId="8510"/>
    <cellStyle name="SAPBEXHLevel3X 2 2 2 3 5 4" xfId="18905"/>
    <cellStyle name="SAPBEXHLevel3X 2 2 2 3 5 5" xfId="29238"/>
    <cellStyle name="SAPBEXHLevel3X 2 2 2 3 6" xfId="4625"/>
    <cellStyle name="SAPBEXHLevel3X 2 2 2 3 6 2" xfId="14313"/>
    <cellStyle name="SAPBEXHLevel3X 2 2 2 3 6 2 2" xfId="24708"/>
    <cellStyle name="SAPBEXHLevel3X 2 2 2 3 6 2 3" xfId="35041"/>
    <cellStyle name="SAPBEXHLevel3X 2 2 2 3 6 3" xfId="9121"/>
    <cellStyle name="SAPBEXHLevel3X 2 2 2 3 6 4" xfId="19516"/>
    <cellStyle name="SAPBEXHLevel3X 2 2 2 3 6 5" xfId="29849"/>
    <cellStyle name="SAPBEXHLevel3X 2 2 2 3 7" xfId="5343"/>
    <cellStyle name="SAPBEXHLevel3X 2 2 2 3 7 2" xfId="15031"/>
    <cellStyle name="SAPBEXHLevel3X 2 2 2 3 7 2 2" xfId="25426"/>
    <cellStyle name="SAPBEXHLevel3X 2 2 2 3 7 2 3" xfId="35759"/>
    <cellStyle name="SAPBEXHLevel3X 2 2 2 3 7 3" xfId="9839"/>
    <cellStyle name="SAPBEXHLevel3X 2 2 2 3 7 4" xfId="20234"/>
    <cellStyle name="SAPBEXHLevel3X 2 2 2 3 7 5" xfId="30567"/>
    <cellStyle name="SAPBEXHLevel3X 2 2 2 3 8" xfId="10661"/>
    <cellStyle name="SAPBEXHLevel3X 2 2 2 3 8 2" xfId="21056"/>
    <cellStyle name="SAPBEXHLevel3X 2 2 2 3 8 3" xfId="31389"/>
    <cellStyle name="SAPBEXHLevel3X 2 2 2 3 9" xfId="15866"/>
    <cellStyle name="SAPBEXHLevel3X 2 2 2 4" xfId="1647"/>
    <cellStyle name="SAPBEXHLevel3X 2 2 2 4 2" xfId="11335"/>
    <cellStyle name="SAPBEXHLevel3X 2 2 2 4 2 2" xfId="21730"/>
    <cellStyle name="SAPBEXHLevel3X 2 2 2 4 2 3" xfId="32063"/>
    <cellStyle name="SAPBEXHLevel3X 2 2 2 4 3" xfId="6143"/>
    <cellStyle name="SAPBEXHLevel3X 2 2 2 4 4" xfId="16538"/>
    <cellStyle name="SAPBEXHLevel3X 2 2 2 4 5" xfId="26871"/>
    <cellStyle name="SAPBEXHLevel3X 2 2 2 5" xfId="1360"/>
    <cellStyle name="SAPBEXHLevel3X 2 2 2 5 2" xfId="11048"/>
    <cellStyle name="SAPBEXHLevel3X 2 2 2 5 2 2" xfId="21443"/>
    <cellStyle name="SAPBEXHLevel3X 2 2 2 5 2 3" xfId="31776"/>
    <cellStyle name="SAPBEXHLevel3X 2 2 2 5 3" xfId="5856"/>
    <cellStyle name="SAPBEXHLevel3X 2 2 2 5 4" xfId="16251"/>
    <cellStyle name="SAPBEXHLevel3X 2 2 2 5 5" xfId="26584"/>
    <cellStyle name="SAPBEXHLevel3X 2 2 2 6" xfId="2950"/>
    <cellStyle name="SAPBEXHLevel3X 2 2 2 6 2" xfId="12638"/>
    <cellStyle name="SAPBEXHLevel3X 2 2 2 6 2 2" xfId="23033"/>
    <cellStyle name="SAPBEXHLevel3X 2 2 2 6 2 3" xfId="33366"/>
    <cellStyle name="SAPBEXHLevel3X 2 2 2 6 3" xfId="7446"/>
    <cellStyle name="SAPBEXHLevel3X 2 2 2 6 4" xfId="17841"/>
    <cellStyle name="SAPBEXHLevel3X 2 2 2 6 5" xfId="28174"/>
    <cellStyle name="SAPBEXHLevel3X 2 2 2 7" xfId="3684"/>
    <cellStyle name="SAPBEXHLevel3X 2 2 2 7 2" xfId="13372"/>
    <cellStyle name="SAPBEXHLevel3X 2 2 2 7 2 2" xfId="23767"/>
    <cellStyle name="SAPBEXHLevel3X 2 2 2 7 2 3" xfId="34100"/>
    <cellStyle name="SAPBEXHLevel3X 2 2 2 7 3" xfId="8180"/>
    <cellStyle name="SAPBEXHLevel3X 2 2 2 7 4" xfId="18575"/>
    <cellStyle name="SAPBEXHLevel3X 2 2 2 7 5" xfId="28908"/>
    <cellStyle name="SAPBEXHLevel3X 2 2 2 8" xfId="2837"/>
    <cellStyle name="SAPBEXHLevel3X 2 2 2 8 2" xfId="12525"/>
    <cellStyle name="SAPBEXHLevel3X 2 2 2 8 2 2" xfId="22920"/>
    <cellStyle name="SAPBEXHLevel3X 2 2 2 8 2 3" xfId="33253"/>
    <cellStyle name="SAPBEXHLevel3X 2 2 2 8 3" xfId="7333"/>
    <cellStyle name="SAPBEXHLevel3X 2 2 2 8 4" xfId="17728"/>
    <cellStyle name="SAPBEXHLevel3X 2 2 2 8 5" xfId="28061"/>
    <cellStyle name="SAPBEXHLevel3X 2 2 2 9" xfId="5009"/>
    <cellStyle name="SAPBEXHLevel3X 2 2 2 9 2" xfId="14697"/>
    <cellStyle name="SAPBEXHLevel3X 2 2 2 9 2 2" xfId="25092"/>
    <cellStyle name="SAPBEXHLevel3X 2 2 2 9 2 3" xfId="35425"/>
    <cellStyle name="SAPBEXHLevel3X 2 2 2 9 3" xfId="9505"/>
    <cellStyle name="SAPBEXHLevel3X 2 2 2 9 4" xfId="19900"/>
    <cellStyle name="SAPBEXHLevel3X 2 2 2 9 5" xfId="30233"/>
    <cellStyle name="SAPBEXHLevel3X 2 2 3" xfId="744"/>
    <cellStyle name="SAPBEXHLevel3X 2 2 3 10" xfId="15638"/>
    <cellStyle name="SAPBEXHLevel3X 2 2 3 11" xfId="25986"/>
    <cellStyle name="SAPBEXHLevel3X 2 2 3 2" xfId="1161"/>
    <cellStyle name="SAPBEXHLevel3X 2 2 3 2 10" xfId="26387"/>
    <cellStyle name="SAPBEXHLevel3X 2 2 3 2 2" xfId="2067"/>
    <cellStyle name="SAPBEXHLevel3X 2 2 3 2 2 2" xfId="11755"/>
    <cellStyle name="SAPBEXHLevel3X 2 2 3 2 2 2 2" xfId="22150"/>
    <cellStyle name="SAPBEXHLevel3X 2 2 3 2 2 2 3" xfId="32483"/>
    <cellStyle name="SAPBEXHLevel3X 2 2 3 2 2 3" xfId="6563"/>
    <cellStyle name="SAPBEXHLevel3X 2 2 3 2 2 4" xfId="16958"/>
    <cellStyle name="SAPBEXHLevel3X 2 2 3 2 2 5" xfId="27291"/>
    <cellStyle name="SAPBEXHLevel3X 2 2 3 2 3" xfId="2684"/>
    <cellStyle name="SAPBEXHLevel3X 2 2 3 2 3 2" xfId="12372"/>
    <cellStyle name="SAPBEXHLevel3X 2 2 3 2 3 2 2" xfId="22767"/>
    <cellStyle name="SAPBEXHLevel3X 2 2 3 2 3 2 3" xfId="33100"/>
    <cellStyle name="SAPBEXHLevel3X 2 2 3 2 3 3" xfId="7180"/>
    <cellStyle name="SAPBEXHLevel3X 2 2 3 2 3 4" xfId="17575"/>
    <cellStyle name="SAPBEXHLevel3X 2 2 3 2 3 5" xfId="27908"/>
    <cellStyle name="SAPBEXHLevel3X 2 2 3 2 4" xfId="3472"/>
    <cellStyle name="SAPBEXHLevel3X 2 2 3 2 4 2" xfId="13160"/>
    <cellStyle name="SAPBEXHLevel3X 2 2 3 2 4 2 2" xfId="23555"/>
    <cellStyle name="SAPBEXHLevel3X 2 2 3 2 4 2 3" xfId="33888"/>
    <cellStyle name="SAPBEXHLevel3X 2 2 3 2 4 3" xfId="7968"/>
    <cellStyle name="SAPBEXHLevel3X 2 2 3 2 4 4" xfId="18363"/>
    <cellStyle name="SAPBEXHLevel3X 2 2 3 2 4 5" xfId="28696"/>
    <cellStyle name="SAPBEXHLevel3X 2 2 3 2 5" xfId="4159"/>
    <cellStyle name="SAPBEXHLevel3X 2 2 3 2 5 2" xfId="13847"/>
    <cellStyle name="SAPBEXHLevel3X 2 2 3 2 5 2 2" xfId="24242"/>
    <cellStyle name="SAPBEXHLevel3X 2 2 3 2 5 2 3" xfId="34575"/>
    <cellStyle name="SAPBEXHLevel3X 2 2 3 2 5 3" xfId="8655"/>
    <cellStyle name="SAPBEXHLevel3X 2 2 3 2 5 4" xfId="19050"/>
    <cellStyle name="SAPBEXHLevel3X 2 2 3 2 5 5" xfId="29383"/>
    <cellStyle name="SAPBEXHLevel3X 2 2 3 2 6" xfId="4803"/>
    <cellStyle name="SAPBEXHLevel3X 2 2 3 2 6 2" xfId="14491"/>
    <cellStyle name="SAPBEXHLevel3X 2 2 3 2 6 2 2" xfId="24886"/>
    <cellStyle name="SAPBEXHLevel3X 2 2 3 2 6 2 3" xfId="35219"/>
    <cellStyle name="SAPBEXHLevel3X 2 2 3 2 6 3" xfId="9299"/>
    <cellStyle name="SAPBEXHLevel3X 2 2 3 2 6 4" xfId="19694"/>
    <cellStyle name="SAPBEXHLevel3X 2 2 3 2 6 5" xfId="30027"/>
    <cellStyle name="SAPBEXHLevel3X 2 2 3 2 7" xfId="5523"/>
    <cellStyle name="SAPBEXHLevel3X 2 2 3 2 7 2" xfId="15211"/>
    <cellStyle name="SAPBEXHLevel3X 2 2 3 2 7 2 2" xfId="25606"/>
    <cellStyle name="SAPBEXHLevel3X 2 2 3 2 7 2 3" xfId="35939"/>
    <cellStyle name="SAPBEXHLevel3X 2 2 3 2 7 3" xfId="10019"/>
    <cellStyle name="SAPBEXHLevel3X 2 2 3 2 7 4" xfId="20414"/>
    <cellStyle name="SAPBEXHLevel3X 2 2 3 2 7 5" xfId="30747"/>
    <cellStyle name="SAPBEXHLevel3X 2 2 3 2 8" xfId="10849"/>
    <cellStyle name="SAPBEXHLevel3X 2 2 3 2 8 2" xfId="21244"/>
    <cellStyle name="SAPBEXHLevel3X 2 2 3 2 8 3" xfId="31577"/>
    <cellStyle name="SAPBEXHLevel3X 2 2 3 2 9" xfId="16052"/>
    <cellStyle name="SAPBEXHLevel3X 2 2 3 3" xfId="1741"/>
    <cellStyle name="SAPBEXHLevel3X 2 2 3 3 2" xfId="11429"/>
    <cellStyle name="SAPBEXHLevel3X 2 2 3 3 2 2" xfId="21824"/>
    <cellStyle name="SAPBEXHLevel3X 2 2 3 3 2 3" xfId="32157"/>
    <cellStyle name="SAPBEXHLevel3X 2 2 3 3 3" xfId="6237"/>
    <cellStyle name="SAPBEXHLevel3X 2 2 3 3 4" xfId="16632"/>
    <cellStyle name="SAPBEXHLevel3X 2 2 3 3 5" xfId="26965"/>
    <cellStyle name="SAPBEXHLevel3X 2 2 3 4" xfId="2271"/>
    <cellStyle name="SAPBEXHLevel3X 2 2 3 4 2" xfId="11959"/>
    <cellStyle name="SAPBEXHLevel3X 2 2 3 4 2 2" xfId="22354"/>
    <cellStyle name="SAPBEXHLevel3X 2 2 3 4 2 3" xfId="32687"/>
    <cellStyle name="SAPBEXHLevel3X 2 2 3 4 3" xfId="6767"/>
    <cellStyle name="SAPBEXHLevel3X 2 2 3 4 4" xfId="17162"/>
    <cellStyle name="SAPBEXHLevel3X 2 2 3 4 5" xfId="27495"/>
    <cellStyle name="SAPBEXHLevel3X 2 2 3 5" xfId="3055"/>
    <cellStyle name="SAPBEXHLevel3X 2 2 3 5 2" xfId="12743"/>
    <cellStyle name="SAPBEXHLevel3X 2 2 3 5 2 2" xfId="23138"/>
    <cellStyle name="SAPBEXHLevel3X 2 2 3 5 2 3" xfId="33471"/>
    <cellStyle name="SAPBEXHLevel3X 2 2 3 5 3" xfId="7551"/>
    <cellStyle name="SAPBEXHLevel3X 2 2 3 5 4" xfId="17946"/>
    <cellStyle name="SAPBEXHLevel3X 2 2 3 5 5" xfId="28279"/>
    <cellStyle name="SAPBEXHLevel3X 2 2 3 6" xfId="3786"/>
    <cellStyle name="SAPBEXHLevel3X 2 2 3 6 2" xfId="13474"/>
    <cellStyle name="SAPBEXHLevel3X 2 2 3 6 2 2" xfId="23869"/>
    <cellStyle name="SAPBEXHLevel3X 2 2 3 6 2 3" xfId="34202"/>
    <cellStyle name="SAPBEXHLevel3X 2 2 3 6 3" xfId="8282"/>
    <cellStyle name="SAPBEXHLevel3X 2 2 3 6 4" xfId="18677"/>
    <cellStyle name="SAPBEXHLevel3X 2 2 3 6 5" xfId="29010"/>
    <cellStyle name="SAPBEXHLevel3X 2 2 3 7" xfId="4397"/>
    <cellStyle name="SAPBEXHLevel3X 2 2 3 7 2" xfId="14085"/>
    <cellStyle name="SAPBEXHLevel3X 2 2 3 7 2 2" xfId="24480"/>
    <cellStyle name="SAPBEXHLevel3X 2 2 3 7 2 3" xfId="34813"/>
    <cellStyle name="SAPBEXHLevel3X 2 2 3 7 3" xfId="8893"/>
    <cellStyle name="SAPBEXHLevel3X 2 2 3 7 4" xfId="19288"/>
    <cellStyle name="SAPBEXHLevel3X 2 2 3 7 5" xfId="29621"/>
    <cellStyle name="SAPBEXHLevel3X 2 2 3 8" xfId="5114"/>
    <cellStyle name="SAPBEXHLevel3X 2 2 3 8 2" xfId="14802"/>
    <cellStyle name="SAPBEXHLevel3X 2 2 3 8 2 2" xfId="25197"/>
    <cellStyle name="SAPBEXHLevel3X 2 2 3 8 2 3" xfId="35530"/>
    <cellStyle name="SAPBEXHLevel3X 2 2 3 8 3" xfId="9610"/>
    <cellStyle name="SAPBEXHLevel3X 2 2 3 8 4" xfId="20005"/>
    <cellStyle name="SAPBEXHLevel3X 2 2 3 8 5" xfId="30338"/>
    <cellStyle name="SAPBEXHLevel3X 2 2 3 9" xfId="10432"/>
    <cellStyle name="SAPBEXHLevel3X 2 2 3 9 2" xfId="20827"/>
    <cellStyle name="SAPBEXHLevel3X 2 2 3 9 3" xfId="31160"/>
    <cellStyle name="SAPBEXHLevel3X 2 2 4" xfId="786"/>
    <cellStyle name="SAPBEXHLevel3X 2 2 4 10" xfId="15680"/>
    <cellStyle name="SAPBEXHLevel3X 2 2 4 11" xfId="26026"/>
    <cellStyle name="SAPBEXHLevel3X 2 2 4 2" xfId="1201"/>
    <cellStyle name="SAPBEXHLevel3X 2 2 4 2 10" xfId="26427"/>
    <cellStyle name="SAPBEXHLevel3X 2 2 4 2 2" xfId="2107"/>
    <cellStyle name="SAPBEXHLevel3X 2 2 4 2 2 2" xfId="11795"/>
    <cellStyle name="SAPBEXHLevel3X 2 2 4 2 2 2 2" xfId="22190"/>
    <cellStyle name="SAPBEXHLevel3X 2 2 4 2 2 2 3" xfId="32523"/>
    <cellStyle name="SAPBEXHLevel3X 2 2 4 2 2 3" xfId="6603"/>
    <cellStyle name="SAPBEXHLevel3X 2 2 4 2 2 4" xfId="16998"/>
    <cellStyle name="SAPBEXHLevel3X 2 2 4 2 2 5" xfId="27331"/>
    <cellStyle name="SAPBEXHLevel3X 2 2 4 2 3" xfId="2724"/>
    <cellStyle name="SAPBEXHLevel3X 2 2 4 2 3 2" xfId="12412"/>
    <cellStyle name="SAPBEXHLevel3X 2 2 4 2 3 2 2" xfId="22807"/>
    <cellStyle name="SAPBEXHLevel3X 2 2 4 2 3 2 3" xfId="33140"/>
    <cellStyle name="SAPBEXHLevel3X 2 2 4 2 3 3" xfId="7220"/>
    <cellStyle name="SAPBEXHLevel3X 2 2 4 2 3 4" xfId="17615"/>
    <cellStyle name="SAPBEXHLevel3X 2 2 4 2 3 5" xfId="27948"/>
    <cellStyle name="SAPBEXHLevel3X 2 2 4 2 4" xfId="3512"/>
    <cellStyle name="SAPBEXHLevel3X 2 2 4 2 4 2" xfId="13200"/>
    <cellStyle name="SAPBEXHLevel3X 2 2 4 2 4 2 2" xfId="23595"/>
    <cellStyle name="SAPBEXHLevel3X 2 2 4 2 4 2 3" xfId="33928"/>
    <cellStyle name="SAPBEXHLevel3X 2 2 4 2 4 3" xfId="8008"/>
    <cellStyle name="SAPBEXHLevel3X 2 2 4 2 4 4" xfId="18403"/>
    <cellStyle name="SAPBEXHLevel3X 2 2 4 2 4 5" xfId="28736"/>
    <cellStyle name="SAPBEXHLevel3X 2 2 4 2 5" xfId="4199"/>
    <cellStyle name="SAPBEXHLevel3X 2 2 4 2 5 2" xfId="13887"/>
    <cellStyle name="SAPBEXHLevel3X 2 2 4 2 5 2 2" xfId="24282"/>
    <cellStyle name="SAPBEXHLevel3X 2 2 4 2 5 2 3" xfId="34615"/>
    <cellStyle name="SAPBEXHLevel3X 2 2 4 2 5 3" xfId="8695"/>
    <cellStyle name="SAPBEXHLevel3X 2 2 4 2 5 4" xfId="19090"/>
    <cellStyle name="SAPBEXHLevel3X 2 2 4 2 5 5" xfId="29423"/>
    <cellStyle name="SAPBEXHLevel3X 2 2 4 2 6" xfId="4843"/>
    <cellStyle name="SAPBEXHLevel3X 2 2 4 2 6 2" xfId="14531"/>
    <cellStyle name="SAPBEXHLevel3X 2 2 4 2 6 2 2" xfId="24926"/>
    <cellStyle name="SAPBEXHLevel3X 2 2 4 2 6 2 3" xfId="35259"/>
    <cellStyle name="SAPBEXHLevel3X 2 2 4 2 6 3" xfId="9339"/>
    <cellStyle name="SAPBEXHLevel3X 2 2 4 2 6 4" xfId="19734"/>
    <cellStyle name="SAPBEXHLevel3X 2 2 4 2 6 5" xfId="30067"/>
    <cellStyle name="SAPBEXHLevel3X 2 2 4 2 7" xfId="5563"/>
    <cellStyle name="SAPBEXHLevel3X 2 2 4 2 7 2" xfId="15251"/>
    <cellStyle name="SAPBEXHLevel3X 2 2 4 2 7 2 2" xfId="25646"/>
    <cellStyle name="SAPBEXHLevel3X 2 2 4 2 7 2 3" xfId="35979"/>
    <cellStyle name="SAPBEXHLevel3X 2 2 4 2 7 3" xfId="10059"/>
    <cellStyle name="SAPBEXHLevel3X 2 2 4 2 7 4" xfId="20454"/>
    <cellStyle name="SAPBEXHLevel3X 2 2 4 2 7 5" xfId="30787"/>
    <cellStyle name="SAPBEXHLevel3X 2 2 4 2 8" xfId="10889"/>
    <cellStyle name="SAPBEXHLevel3X 2 2 4 2 8 2" xfId="21284"/>
    <cellStyle name="SAPBEXHLevel3X 2 2 4 2 8 3" xfId="31617"/>
    <cellStyle name="SAPBEXHLevel3X 2 2 4 2 9" xfId="16092"/>
    <cellStyle name="SAPBEXHLevel3X 2 2 4 3" xfId="1781"/>
    <cellStyle name="SAPBEXHLevel3X 2 2 4 3 2" xfId="11469"/>
    <cellStyle name="SAPBEXHLevel3X 2 2 4 3 2 2" xfId="21864"/>
    <cellStyle name="SAPBEXHLevel3X 2 2 4 3 2 3" xfId="32197"/>
    <cellStyle name="SAPBEXHLevel3X 2 2 4 3 3" xfId="6277"/>
    <cellStyle name="SAPBEXHLevel3X 2 2 4 3 4" xfId="16672"/>
    <cellStyle name="SAPBEXHLevel3X 2 2 4 3 5" xfId="27005"/>
    <cellStyle name="SAPBEXHLevel3X 2 2 4 4" xfId="2313"/>
    <cellStyle name="SAPBEXHLevel3X 2 2 4 4 2" xfId="12001"/>
    <cellStyle name="SAPBEXHLevel3X 2 2 4 4 2 2" xfId="22396"/>
    <cellStyle name="SAPBEXHLevel3X 2 2 4 4 2 3" xfId="32729"/>
    <cellStyle name="SAPBEXHLevel3X 2 2 4 4 3" xfId="6809"/>
    <cellStyle name="SAPBEXHLevel3X 2 2 4 4 4" xfId="17204"/>
    <cellStyle name="SAPBEXHLevel3X 2 2 4 4 5" xfId="27537"/>
    <cellStyle name="SAPBEXHLevel3X 2 2 4 5" xfId="3097"/>
    <cellStyle name="SAPBEXHLevel3X 2 2 4 5 2" xfId="12785"/>
    <cellStyle name="SAPBEXHLevel3X 2 2 4 5 2 2" xfId="23180"/>
    <cellStyle name="SAPBEXHLevel3X 2 2 4 5 2 3" xfId="33513"/>
    <cellStyle name="SAPBEXHLevel3X 2 2 4 5 3" xfId="7593"/>
    <cellStyle name="SAPBEXHLevel3X 2 2 4 5 4" xfId="17988"/>
    <cellStyle name="SAPBEXHLevel3X 2 2 4 5 5" xfId="28321"/>
    <cellStyle name="SAPBEXHLevel3X 2 2 4 6" xfId="3828"/>
    <cellStyle name="SAPBEXHLevel3X 2 2 4 6 2" xfId="13516"/>
    <cellStyle name="SAPBEXHLevel3X 2 2 4 6 2 2" xfId="23911"/>
    <cellStyle name="SAPBEXHLevel3X 2 2 4 6 2 3" xfId="34244"/>
    <cellStyle name="SAPBEXHLevel3X 2 2 4 6 3" xfId="8324"/>
    <cellStyle name="SAPBEXHLevel3X 2 2 4 6 4" xfId="18719"/>
    <cellStyle name="SAPBEXHLevel3X 2 2 4 6 5" xfId="29052"/>
    <cellStyle name="SAPBEXHLevel3X 2 2 4 7" xfId="4439"/>
    <cellStyle name="SAPBEXHLevel3X 2 2 4 7 2" xfId="14127"/>
    <cellStyle name="SAPBEXHLevel3X 2 2 4 7 2 2" xfId="24522"/>
    <cellStyle name="SAPBEXHLevel3X 2 2 4 7 2 3" xfId="34855"/>
    <cellStyle name="SAPBEXHLevel3X 2 2 4 7 3" xfId="8935"/>
    <cellStyle name="SAPBEXHLevel3X 2 2 4 7 4" xfId="19330"/>
    <cellStyle name="SAPBEXHLevel3X 2 2 4 7 5" xfId="29663"/>
    <cellStyle name="SAPBEXHLevel3X 2 2 4 8" xfId="5156"/>
    <cellStyle name="SAPBEXHLevel3X 2 2 4 8 2" xfId="14844"/>
    <cellStyle name="SAPBEXHLevel3X 2 2 4 8 2 2" xfId="25239"/>
    <cellStyle name="SAPBEXHLevel3X 2 2 4 8 2 3" xfId="35572"/>
    <cellStyle name="SAPBEXHLevel3X 2 2 4 8 3" xfId="9652"/>
    <cellStyle name="SAPBEXHLevel3X 2 2 4 8 4" xfId="20047"/>
    <cellStyle name="SAPBEXHLevel3X 2 2 4 8 5" xfId="30380"/>
    <cellStyle name="SAPBEXHLevel3X 2 2 4 9" xfId="10474"/>
    <cellStyle name="SAPBEXHLevel3X 2 2 4 9 2" xfId="20869"/>
    <cellStyle name="SAPBEXHLevel3X 2 2 4 9 3" xfId="31202"/>
    <cellStyle name="SAPBEXHLevel3X 2 2 5" xfId="992"/>
    <cellStyle name="SAPBEXHLevel3X 2 2 5 2" xfId="2518"/>
    <cellStyle name="SAPBEXHLevel3X 2 2 5 2 2" xfId="12206"/>
    <cellStyle name="SAPBEXHLevel3X 2 2 5 2 2 2" xfId="22601"/>
    <cellStyle name="SAPBEXHLevel3X 2 2 5 2 2 3" xfId="32934"/>
    <cellStyle name="SAPBEXHLevel3X 2 2 5 2 3" xfId="7014"/>
    <cellStyle name="SAPBEXHLevel3X 2 2 5 2 4" xfId="17409"/>
    <cellStyle name="SAPBEXHLevel3X 2 2 5 2 5" xfId="27742"/>
    <cellStyle name="SAPBEXHLevel3X 2 2 5 3" xfId="3303"/>
    <cellStyle name="SAPBEXHLevel3X 2 2 5 3 2" xfId="12991"/>
    <cellStyle name="SAPBEXHLevel3X 2 2 5 3 2 2" xfId="23386"/>
    <cellStyle name="SAPBEXHLevel3X 2 2 5 3 2 3" xfId="33719"/>
    <cellStyle name="SAPBEXHLevel3X 2 2 5 3 3" xfId="7799"/>
    <cellStyle name="SAPBEXHLevel3X 2 2 5 3 4" xfId="18194"/>
    <cellStyle name="SAPBEXHLevel3X 2 2 5 3 5" xfId="28527"/>
    <cellStyle name="SAPBEXHLevel3X 2 2 5 4" xfId="4644"/>
    <cellStyle name="SAPBEXHLevel3X 2 2 5 4 2" xfId="14332"/>
    <cellStyle name="SAPBEXHLevel3X 2 2 5 4 2 2" xfId="24727"/>
    <cellStyle name="SAPBEXHLevel3X 2 2 5 4 2 3" xfId="35060"/>
    <cellStyle name="SAPBEXHLevel3X 2 2 5 4 3" xfId="9140"/>
    <cellStyle name="SAPBEXHLevel3X 2 2 5 4 4" xfId="19535"/>
    <cellStyle name="SAPBEXHLevel3X 2 2 5 4 5" xfId="29868"/>
    <cellStyle name="SAPBEXHLevel3X 2 2 5 5" xfId="5362"/>
    <cellStyle name="SAPBEXHLevel3X 2 2 5 5 2" xfId="15050"/>
    <cellStyle name="SAPBEXHLevel3X 2 2 5 5 2 2" xfId="25445"/>
    <cellStyle name="SAPBEXHLevel3X 2 2 5 5 2 3" xfId="35778"/>
    <cellStyle name="SAPBEXHLevel3X 2 2 5 5 3" xfId="9858"/>
    <cellStyle name="SAPBEXHLevel3X 2 2 5 5 4" xfId="20253"/>
    <cellStyle name="SAPBEXHLevel3X 2 2 5 5 5" xfId="30586"/>
    <cellStyle name="SAPBEXHLevel3X 2 2 5 6" xfId="10680"/>
    <cellStyle name="SAPBEXHLevel3X 2 2 5 6 2" xfId="21075"/>
    <cellStyle name="SAPBEXHLevel3X 2 2 5 6 3" xfId="31408"/>
    <cellStyle name="SAPBEXHLevel3X 2 2 5 7" xfId="5730"/>
    <cellStyle name="SAPBEXHLevel3X 2 2 5 8" xfId="15885"/>
    <cellStyle name="SAPBEXHLevel3X 2 2 5 9" xfId="26224"/>
    <cellStyle name="SAPBEXHLevel3X 2 2 6" xfId="1442"/>
    <cellStyle name="SAPBEXHLevel3X 2 2 6 2" xfId="11130"/>
    <cellStyle name="SAPBEXHLevel3X 2 2 6 2 2" xfId="21525"/>
    <cellStyle name="SAPBEXHLevel3X 2 2 6 2 3" xfId="31858"/>
    <cellStyle name="SAPBEXHLevel3X 2 2 6 3" xfId="5938"/>
    <cellStyle name="SAPBEXHLevel3X 2 2 6 4" xfId="16333"/>
    <cellStyle name="SAPBEXHLevel3X 2 2 6 5" xfId="26666"/>
    <cellStyle name="SAPBEXHLevel3X 2 2 7" xfId="1541"/>
    <cellStyle name="SAPBEXHLevel3X 2 2 7 2" xfId="11229"/>
    <cellStyle name="SAPBEXHLevel3X 2 2 7 2 2" xfId="21624"/>
    <cellStyle name="SAPBEXHLevel3X 2 2 7 2 3" xfId="31957"/>
    <cellStyle name="SAPBEXHLevel3X 2 2 7 3" xfId="6037"/>
    <cellStyle name="SAPBEXHLevel3X 2 2 7 4" xfId="16432"/>
    <cellStyle name="SAPBEXHLevel3X 2 2 7 5" xfId="26765"/>
    <cellStyle name="SAPBEXHLevel3X 2 2 8" xfId="10245"/>
    <cellStyle name="SAPBEXHLevel3X 2 2 8 2" xfId="20640"/>
    <cellStyle name="SAPBEXHLevel3X 2 2 8 3" xfId="30973"/>
    <cellStyle name="SAPBEXHLevel3X 2 2 9" xfId="15458"/>
    <cellStyle name="SAPBEXHLevel3X 2 3" xfId="600"/>
    <cellStyle name="SAPBEXHLevel3X 2 3 10" xfId="10288"/>
    <cellStyle name="SAPBEXHLevel3X 2 3 10 2" xfId="20683"/>
    <cellStyle name="SAPBEXHLevel3X 2 3 10 3" xfId="31016"/>
    <cellStyle name="SAPBEXHLevel3X 2 3 11" xfId="15497"/>
    <cellStyle name="SAPBEXHLevel3X 2 3 12" xfId="25848"/>
    <cellStyle name="SAPBEXHLevel3X 2 3 2" xfId="846"/>
    <cellStyle name="SAPBEXHLevel3X 2 3 2 10" xfId="15739"/>
    <cellStyle name="SAPBEXHLevel3X 2 3 2 11" xfId="26082"/>
    <cellStyle name="SAPBEXHLevel3X 2 3 2 2" xfId="1258"/>
    <cellStyle name="SAPBEXHLevel3X 2 3 2 2 10" xfId="26482"/>
    <cellStyle name="SAPBEXHLevel3X 2 3 2 2 2" xfId="2162"/>
    <cellStyle name="SAPBEXHLevel3X 2 3 2 2 2 2" xfId="11850"/>
    <cellStyle name="SAPBEXHLevel3X 2 3 2 2 2 2 2" xfId="22245"/>
    <cellStyle name="SAPBEXHLevel3X 2 3 2 2 2 2 3" xfId="32578"/>
    <cellStyle name="SAPBEXHLevel3X 2 3 2 2 2 3" xfId="6658"/>
    <cellStyle name="SAPBEXHLevel3X 2 3 2 2 2 4" xfId="17053"/>
    <cellStyle name="SAPBEXHLevel3X 2 3 2 2 2 5" xfId="27386"/>
    <cellStyle name="SAPBEXHLevel3X 2 3 2 2 3" xfId="2781"/>
    <cellStyle name="SAPBEXHLevel3X 2 3 2 2 3 2" xfId="12469"/>
    <cellStyle name="SAPBEXHLevel3X 2 3 2 2 3 2 2" xfId="22864"/>
    <cellStyle name="SAPBEXHLevel3X 2 3 2 2 3 2 3" xfId="33197"/>
    <cellStyle name="SAPBEXHLevel3X 2 3 2 2 3 3" xfId="7277"/>
    <cellStyle name="SAPBEXHLevel3X 2 3 2 2 3 4" xfId="17672"/>
    <cellStyle name="SAPBEXHLevel3X 2 3 2 2 3 5" xfId="28005"/>
    <cellStyle name="SAPBEXHLevel3X 2 3 2 2 4" xfId="3569"/>
    <cellStyle name="SAPBEXHLevel3X 2 3 2 2 4 2" xfId="13257"/>
    <cellStyle name="SAPBEXHLevel3X 2 3 2 2 4 2 2" xfId="23652"/>
    <cellStyle name="SAPBEXHLevel3X 2 3 2 2 4 2 3" xfId="33985"/>
    <cellStyle name="SAPBEXHLevel3X 2 3 2 2 4 3" xfId="8065"/>
    <cellStyle name="SAPBEXHLevel3X 2 3 2 2 4 4" xfId="18460"/>
    <cellStyle name="SAPBEXHLevel3X 2 3 2 2 4 5" xfId="28793"/>
    <cellStyle name="SAPBEXHLevel3X 2 3 2 2 5" xfId="4256"/>
    <cellStyle name="SAPBEXHLevel3X 2 3 2 2 5 2" xfId="13944"/>
    <cellStyle name="SAPBEXHLevel3X 2 3 2 2 5 2 2" xfId="24339"/>
    <cellStyle name="SAPBEXHLevel3X 2 3 2 2 5 2 3" xfId="34672"/>
    <cellStyle name="SAPBEXHLevel3X 2 3 2 2 5 3" xfId="8752"/>
    <cellStyle name="SAPBEXHLevel3X 2 3 2 2 5 4" xfId="19147"/>
    <cellStyle name="SAPBEXHLevel3X 2 3 2 2 5 5" xfId="29480"/>
    <cellStyle name="SAPBEXHLevel3X 2 3 2 2 6" xfId="4900"/>
    <cellStyle name="SAPBEXHLevel3X 2 3 2 2 6 2" xfId="14588"/>
    <cellStyle name="SAPBEXHLevel3X 2 3 2 2 6 2 2" xfId="24983"/>
    <cellStyle name="SAPBEXHLevel3X 2 3 2 2 6 2 3" xfId="35316"/>
    <cellStyle name="SAPBEXHLevel3X 2 3 2 2 6 3" xfId="9396"/>
    <cellStyle name="SAPBEXHLevel3X 2 3 2 2 6 4" xfId="19791"/>
    <cellStyle name="SAPBEXHLevel3X 2 3 2 2 6 5" xfId="30124"/>
    <cellStyle name="SAPBEXHLevel3X 2 3 2 2 7" xfId="5620"/>
    <cellStyle name="SAPBEXHLevel3X 2 3 2 2 7 2" xfId="15308"/>
    <cellStyle name="SAPBEXHLevel3X 2 3 2 2 7 2 2" xfId="25703"/>
    <cellStyle name="SAPBEXHLevel3X 2 3 2 2 7 2 3" xfId="36036"/>
    <cellStyle name="SAPBEXHLevel3X 2 3 2 2 7 3" xfId="10116"/>
    <cellStyle name="SAPBEXHLevel3X 2 3 2 2 7 4" xfId="20511"/>
    <cellStyle name="SAPBEXHLevel3X 2 3 2 2 7 5" xfId="30844"/>
    <cellStyle name="SAPBEXHLevel3X 2 3 2 2 8" xfId="10946"/>
    <cellStyle name="SAPBEXHLevel3X 2 3 2 2 8 2" xfId="21341"/>
    <cellStyle name="SAPBEXHLevel3X 2 3 2 2 8 3" xfId="31674"/>
    <cellStyle name="SAPBEXHLevel3X 2 3 2 2 9" xfId="16149"/>
    <cellStyle name="SAPBEXHLevel3X 2 3 2 3" xfId="1836"/>
    <cellStyle name="SAPBEXHLevel3X 2 3 2 3 2" xfId="11524"/>
    <cellStyle name="SAPBEXHLevel3X 2 3 2 3 2 2" xfId="21919"/>
    <cellStyle name="SAPBEXHLevel3X 2 3 2 3 2 3" xfId="32252"/>
    <cellStyle name="SAPBEXHLevel3X 2 3 2 3 3" xfId="6332"/>
    <cellStyle name="SAPBEXHLevel3X 2 3 2 3 4" xfId="16727"/>
    <cellStyle name="SAPBEXHLevel3X 2 3 2 3 5" xfId="27060"/>
    <cellStyle name="SAPBEXHLevel3X 2 3 2 4" xfId="2372"/>
    <cellStyle name="SAPBEXHLevel3X 2 3 2 4 2" xfId="12060"/>
    <cellStyle name="SAPBEXHLevel3X 2 3 2 4 2 2" xfId="22455"/>
    <cellStyle name="SAPBEXHLevel3X 2 3 2 4 2 3" xfId="32788"/>
    <cellStyle name="SAPBEXHLevel3X 2 3 2 4 3" xfId="6868"/>
    <cellStyle name="SAPBEXHLevel3X 2 3 2 4 4" xfId="17263"/>
    <cellStyle name="SAPBEXHLevel3X 2 3 2 4 5" xfId="27596"/>
    <cellStyle name="SAPBEXHLevel3X 2 3 2 5" xfId="3157"/>
    <cellStyle name="SAPBEXHLevel3X 2 3 2 5 2" xfId="12845"/>
    <cellStyle name="SAPBEXHLevel3X 2 3 2 5 2 2" xfId="23240"/>
    <cellStyle name="SAPBEXHLevel3X 2 3 2 5 2 3" xfId="33573"/>
    <cellStyle name="SAPBEXHLevel3X 2 3 2 5 3" xfId="7653"/>
    <cellStyle name="SAPBEXHLevel3X 2 3 2 5 4" xfId="18048"/>
    <cellStyle name="SAPBEXHLevel3X 2 3 2 5 5" xfId="28381"/>
    <cellStyle name="SAPBEXHLevel3X 2 3 2 6" xfId="3887"/>
    <cellStyle name="SAPBEXHLevel3X 2 3 2 6 2" xfId="13575"/>
    <cellStyle name="SAPBEXHLevel3X 2 3 2 6 2 2" xfId="23970"/>
    <cellStyle name="SAPBEXHLevel3X 2 3 2 6 2 3" xfId="34303"/>
    <cellStyle name="SAPBEXHLevel3X 2 3 2 6 3" xfId="8383"/>
    <cellStyle name="SAPBEXHLevel3X 2 3 2 6 4" xfId="18778"/>
    <cellStyle name="SAPBEXHLevel3X 2 3 2 6 5" xfId="29111"/>
    <cellStyle name="SAPBEXHLevel3X 2 3 2 7" xfId="4498"/>
    <cellStyle name="SAPBEXHLevel3X 2 3 2 7 2" xfId="14186"/>
    <cellStyle name="SAPBEXHLevel3X 2 3 2 7 2 2" xfId="24581"/>
    <cellStyle name="SAPBEXHLevel3X 2 3 2 7 2 3" xfId="34914"/>
    <cellStyle name="SAPBEXHLevel3X 2 3 2 7 3" xfId="8994"/>
    <cellStyle name="SAPBEXHLevel3X 2 3 2 7 4" xfId="19389"/>
    <cellStyle name="SAPBEXHLevel3X 2 3 2 7 5" xfId="29722"/>
    <cellStyle name="SAPBEXHLevel3X 2 3 2 8" xfId="5216"/>
    <cellStyle name="SAPBEXHLevel3X 2 3 2 8 2" xfId="14904"/>
    <cellStyle name="SAPBEXHLevel3X 2 3 2 8 2 2" xfId="25299"/>
    <cellStyle name="SAPBEXHLevel3X 2 3 2 8 2 3" xfId="35632"/>
    <cellStyle name="SAPBEXHLevel3X 2 3 2 8 3" xfId="9712"/>
    <cellStyle name="SAPBEXHLevel3X 2 3 2 8 4" xfId="20107"/>
    <cellStyle name="SAPBEXHLevel3X 2 3 2 8 5" xfId="30440"/>
    <cellStyle name="SAPBEXHLevel3X 2 3 2 9" xfId="10534"/>
    <cellStyle name="SAPBEXHLevel3X 2 3 2 9 2" xfId="20929"/>
    <cellStyle name="SAPBEXHLevel3X 2 3 2 9 3" xfId="31262"/>
    <cellStyle name="SAPBEXHLevel3X 2 3 3" xfId="934"/>
    <cellStyle name="SAPBEXHLevel3X 2 3 3 10" xfId="26166"/>
    <cellStyle name="SAPBEXHLevel3X 2 3 3 2" xfId="1920"/>
    <cellStyle name="SAPBEXHLevel3X 2 3 3 2 2" xfId="11608"/>
    <cellStyle name="SAPBEXHLevel3X 2 3 3 2 2 2" xfId="22003"/>
    <cellStyle name="SAPBEXHLevel3X 2 3 3 2 2 3" xfId="32336"/>
    <cellStyle name="SAPBEXHLevel3X 2 3 3 2 3" xfId="6416"/>
    <cellStyle name="SAPBEXHLevel3X 2 3 3 2 4" xfId="16811"/>
    <cellStyle name="SAPBEXHLevel3X 2 3 3 2 5" xfId="27144"/>
    <cellStyle name="SAPBEXHLevel3X 2 3 3 3" xfId="2460"/>
    <cellStyle name="SAPBEXHLevel3X 2 3 3 3 2" xfId="12148"/>
    <cellStyle name="SAPBEXHLevel3X 2 3 3 3 2 2" xfId="22543"/>
    <cellStyle name="SAPBEXHLevel3X 2 3 3 3 2 3" xfId="32876"/>
    <cellStyle name="SAPBEXHLevel3X 2 3 3 3 3" xfId="6956"/>
    <cellStyle name="SAPBEXHLevel3X 2 3 3 3 4" xfId="17351"/>
    <cellStyle name="SAPBEXHLevel3X 2 3 3 3 5" xfId="27684"/>
    <cellStyle name="SAPBEXHLevel3X 2 3 3 4" xfId="3245"/>
    <cellStyle name="SAPBEXHLevel3X 2 3 3 4 2" xfId="12933"/>
    <cellStyle name="SAPBEXHLevel3X 2 3 3 4 2 2" xfId="23328"/>
    <cellStyle name="SAPBEXHLevel3X 2 3 3 4 2 3" xfId="33661"/>
    <cellStyle name="SAPBEXHLevel3X 2 3 3 4 3" xfId="7741"/>
    <cellStyle name="SAPBEXHLevel3X 2 3 3 4 4" xfId="18136"/>
    <cellStyle name="SAPBEXHLevel3X 2 3 3 4 5" xfId="28469"/>
    <cellStyle name="SAPBEXHLevel3X 2 3 3 5" xfId="3975"/>
    <cellStyle name="SAPBEXHLevel3X 2 3 3 5 2" xfId="13663"/>
    <cellStyle name="SAPBEXHLevel3X 2 3 3 5 2 2" xfId="24058"/>
    <cellStyle name="SAPBEXHLevel3X 2 3 3 5 2 3" xfId="34391"/>
    <cellStyle name="SAPBEXHLevel3X 2 3 3 5 3" xfId="8471"/>
    <cellStyle name="SAPBEXHLevel3X 2 3 3 5 4" xfId="18866"/>
    <cellStyle name="SAPBEXHLevel3X 2 3 3 5 5" xfId="29199"/>
    <cellStyle name="SAPBEXHLevel3X 2 3 3 6" xfId="4586"/>
    <cellStyle name="SAPBEXHLevel3X 2 3 3 6 2" xfId="14274"/>
    <cellStyle name="SAPBEXHLevel3X 2 3 3 6 2 2" xfId="24669"/>
    <cellStyle name="SAPBEXHLevel3X 2 3 3 6 2 3" xfId="35002"/>
    <cellStyle name="SAPBEXHLevel3X 2 3 3 6 3" xfId="9082"/>
    <cellStyle name="SAPBEXHLevel3X 2 3 3 6 4" xfId="19477"/>
    <cellStyle name="SAPBEXHLevel3X 2 3 3 6 5" xfId="29810"/>
    <cellStyle name="SAPBEXHLevel3X 2 3 3 7" xfId="5304"/>
    <cellStyle name="SAPBEXHLevel3X 2 3 3 7 2" xfId="14992"/>
    <cellStyle name="SAPBEXHLevel3X 2 3 3 7 2 2" xfId="25387"/>
    <cellStyle name="SAPBEXHLevel3X 2 3 3 7 2 3" xfId="35720"/>
    <cellStyle name="SAPBEXHLevel3X 2 3 3 7 3" xfId="9800"/>
    <cellStyle name="SAPBEXHLevel3X 2 3 3 7 4" xfId="20195"/>
    <cellStyle name="SAPBEXHLevel3X 2 3 3 7 5" xfId="30528"/>
    <cellStyle name="SAPBEXHLevel3X 2 3 3 8" xfId="10622"/>
    <cellStyle name="SAPBEXHLevel3X 2 3 3 8 2" xfId="21017"/>
    <cellStyle name="SAPBEXHLevel3X 2 3 3 8 3" xfId="31350"/>
    <cellStyle name="SAPBEXHLevel3X 2 3 3 9" xfId="15827"/>
    <cellStyle name="SAPBEXHLevel3X 2 3 4" xfId="1608"/>
    <cellStyle name="SAPBEXHLevel3X 2 3 4 2" xfId="11296"/>
    <cellStyle name="SAPBEXHLevel3X 2 3 4 2 2" xfId="21691"/>
    <cellStyle name="SAPBEXHLevel3X 2 3 4 2 3" xfId="32024"/>
    <cellStyle name="SAPBEXHLevel3X 2 3 4 3" xfId="6104"/>
    <cellStyle name="SAPBEXHLevel3X 2 3 4 4" xfId="16499"/>
    <cellStyle name="SAPBEXHLevel3X 2 3 4 5" xfId="26832"/>
    <cellStyle name="SAPBEXHLevel3X 2 3 5" xfId="1399"/>
    <cellStyle name="SAPBEXHLevel3X 2 3 5 2" xfId="11087"/>
    <cellStyle name="SAPBEXHLevel3X 2 3 5 2 2" xfId="21482"/>
    <cellStyle name="SAPBEXHLevel3X 2 3 5 2 3" xfId="31815"/>
    <cellStyle name="SAPBEXHLevel3X 2 3 5 3" xfId="5895"/>
    <cellStyle name="SAPBEXHLevel3X 2 3 5 4" xfId="16290"/>
    <cellStyle name="SAPBEXHLevel3X 2 3 5 5" xfId="26623"/>
    <cellStyle name="SAPBEXHLevel3X 2 3 6" xfId="2911"/>
    <cellStyle name="SAPBEXHLevel3X 2 3 6 2" xfId="12599"/>
    <cellStyle name="SAPBEXHLevel3X 2 3 6 2 2" xfId="22994"/>
    <cellStyle name="SAPBEXHLevel3X 2 3 6 2 3" xfId="33327"/>
    <cellStyle name="SAPBEXHLevel3X 2 3 6 3" xfId="7407"/>
    <cellStyle name="SAPBEXHLevel3X 2 3 6 4" xfId="17802"/>
    <cellStyle name="SAPBEXHLevel3X 2 3 6 5" xfId="28135"/>
    <cellStyle name="SAPBEXHLevel3X 2 3 7" xfId="3645"/>
    <cellStyle name="SAPBEXHLevel3X 2 3 7 2" xfId="13333"/>
    <cellStyle name="SAPBEXHLevel3X 2 3 7 2 2" xfId="23728"/>
    <cellStyle name="SAPBEXHLevel3X 2 3 7 2 3" xfId="34061"/>
    <cellStyle name="SAPBEXHLevel3X 2 3 7 3" xfId="8141"/>
    <cellStyle name="SAPBEXHLevel3X 2 3 7 4" xfId="18536"/>
    <cellStyle name="SAPBEXHLevel3X 2 3 7 5" xfId="28869"/>
    <cellStyle name="SAPBEXHLevel3X 2 3 8" xfId="2859"/>
    <cellStyle name="SAPBEXHLevel3X 2 3 8 2" xfId="12547"/>
    <cellStyle name="SAPBEXHLevel3X 2 3 8 2 2" xfId="22942"/>
    <cellStyle name="SAPBEXHLevel3X 2 3 8 2 3" xfId="33275"/>
    <cellStyle name="SAPBEXHLevel3X 2 3 8 3" xfId="7355"/>
    <cellStyle name="SAPBEXHLevel3X 2 3 8 4" xfId="17750"/>
    <cellStyle name="SAPBEXHLevel3X 2 3 8 5" xfId="28083"/>
    <cellStyle name="SAPBEXHLevel3X 2 3 9" xfId="4970"/>
    <cellStyle name="SAPBEXHLevel3X 2 3 9 2" xfId="14658"/>
    <cellStyle name="SAPBEXHLevel3X 2 3 9 2 2" xfId="25053"/>
    <cellStyle name="SAPBEXHLevel3X 2 3 9 2 3" xfId="35386"/>
    <cellStyle name="SAPBEXHLevel3X 2 3 9 3" xfId="9466"/>
    <cellStyle name="SAPBEXHLevel3X 2 3 9 4" xfId="19861"/>
    <cellStyle name="SAPBEXHLevel3X 2 3 9 5" xfId="30194"/>
    <cellStyle name="SAPBEXHLevel3X 2 4" xfId="696"/>
    <cellStyle name="SAPBEXHLevel3X 2 4 10" xfId="15591"/>
    <cellStyle name="SAPBEXHLevel3X 2 4 11" xfId="25938"/>
    <cellStyle name="SAPBEXHLevel3X 2 4 2" xfId="1113"/>
    <cellStyle name="SAPBEXHLevel3X 2 4 2 10" xfId="26339"/>
    <cellStyle name="SAPBEXHLevel3X 2 4 2 2" xfId="2020"/>
    <cellStyle name="SAPBEXHLevel3X 2 4 2 2 2" xfId="11708"/>
    <cellStyle name="SAPBEXHLevel3X 2 4 2 2 2 2" xfId="22103"/>
    <cellStyle name="SAPBEXHLevel3X 2 4 2 2 2 3" xfId="32436"/>
    <cellStyle name="SAPBEXHLevel3X 2 4 2 2 3" xfId="6516"/>
    <cellStyle name="SAPBEXHLevel3X 2 4 2 2 4" xfId="16911"/>
    <cellStyle name="SAPBEXHLevel3X 2 4 2 2 5" xfId="27244"/>
    <cellStyle name="SAPBEXHLevel3X 2 4 2 3" xfId="2637"/>
    <cellStyle name="SAPBEXHLevel3X 2 4 2 3 2" xfId="12325"/>
    <cellStyle name="SAPBEXHLevel3X 2 4 2 3 2 2" xfId="22720"/>
    <cellStyle name="SAPBEXHLevel3X 2 4 2 3 2 3" xfId="33053"/>
    <cellStyle name="SAPBEXHLevel3X 2 4 2 3 3" xfId="7133"/>
    <cellStyle name="SAPBEXHLevel3X 2 4 2 3 4" xfId="17528"/>
    <cellStyle name="SAPBEXHLevel3X 2 4 2 3 5" xfId="27861"/>
    <cellStyle name="SAPBEXHLevel3X 2 4 2 4" xfId="3424"/>
    <cellStyle name="SAPBEXHLevel3X 2 4 2 4 2" xfId="13112"/>
    <cellStyle name="SAPBEXHLevel3X 2 4 2 4 2 2" xfId="23507"/>
    <cellStyle name="SAPBEXHLevel3X 2 4 2 4 2 3" xfId="33840"/>
    <cellStyle name="SAPBEXHLevel3X 2 4 2 4 3" xfId="7920"/>
    <cellStyle name="SAPBEXHLevel3X 2 4 2 4 4" xfId="18315"/>
    <cellStyle name="SAPBEXHLevel3X 2 4 2 4 5" xfId="28648"/>
    <cellStyle name="SAPBEXHLevel3X 2 4 2 5" xfId="4112"/>
    <cellStyle name="SAPBEXHLevel3X 2 4 2 5 2" xfId="13800"/>
    <cellStyle name="SAPBEXHLevel3X 2 4 2 5 2 2" xfId="24195"/>
    <cellStyle name="SAPBEXHLevel3X 2 4 2 5 2 3" xfId="34528"/>
    <cellStyle name="SAPBEXHLevel3X 2 4 2 5 3" xfId="8608"/>
    <cellStyle name="SAPBEXHLevel3X 2 4 2 5 4" xfId="19003"/>
    <cellStyle name="SAPBEXHLevel3X 2 4 2 5 5" xfId="29336"/>
    <cellStyle name="SAPBEXHLevel3X 2 4 2 6" xfId="4756"/>
    <cellStyle name="SAPBEXHLevel3X 2 4 2 6 2" xfId="14444"/>
    <cellStyle name="SAPBEXHLevel3X 2 4 2 6 2 2" xfId="24839"/>
    <cellStyle name="SAPBEXHLevel3X 2 4 2 6 2 3" xfId="35172"/>
    <cellStyle name="SAPBEXHLevel3X 2 4 2 6 3" xfId="9252"/>
    <cellStyle name="SAPBEXHLevel3X 2 4 2 6 4" xfId="19647"/>
    <cellStyle name="SAPBEXHLevel3X 2 4 2 6 5" xfId="29980"/>
    <cellStyle name="SAPBEXHLevel3X 2 4 2 7" xfId="5475"/>
    <cellStyle name="SAPBEXHLevel3X 2 4 2 7 2" xfId="15163"/>
    <cellStyle name="SAPBEXHLevel3X 2 4 2 7 2 2" xfId="25558"/>
    <cellStyle name="SAPBEXHLevel3X 2 4 2 7 2 3" xfId="35891"/>
    <cellStyle name="SAPBEXHLevel3X 2 4 2 7 3" xfId="9971"/>
    <cellStyle name="SAPBEXHLevel3X 2 4 2 7 4" xfId="20366"/>
    <cellStyle name="SAPBEXHLevel3X 2 4 2 7 5" xfId="30699"/>
    <cellStyle name="SAPBEXHLevel3X 2 4 2 8" xfId="10801"/>
    <cellStyle name="SAPBEXHLevel3X 2 4 2 8 2" xfId="21196"/>
    <cellStyle name="SAPBEXHLevel3X 2 4 2 8 3" xfId="31529"/>
    <cellStyle name="SAPBEXHLevel3X 2 4 2 9" xfId="16005"/>
    <cellStyle name="SAPBEXHLevel3X 2 4 3" xfId="1694"/>
    <cellStyle name="SAPBEXHLevel3X 2 4 3 2" xfId="11382"/>
    <cellStyle name="SAPBEXHLevel3X 2 4 3 2 2" xfId="21777"/>
    <cellStyle name="SAPBEXHLevel3X 2 4 3 2 3" xfId="32110"/>
    <cellStyle name="SAPBEXHLevel3X 2 4 3 3" xfId="6190"/>
    <cellStyle name="SAPBEXHLevel3X 2 4 3 4" xfId="16585"/>
    <cellStyle name="SAPBEXHLevel3X 2 4 3 5" xfId="26918"/>
    <cellStyle name="SAPBEXHLevel3X 2 4 4" xfId="2224"/>
    <cellStyle name="SAPBEXHLevel3X 2 4 4 2" xfId="11912"/>
    <cellStyle name="SAPBEXHLevel3X 2 4 4 2 2" xfId="22307"/>
    <cellStyle name="SAPBEXHLevel3X 2 4 4 2 3" xfId="32640"/>
    <cellStyle name="SAPBEXHLevel3X 2 4 4 3" xfId="6720"/>
    <cellStyle name="SAPBEXHLevel3X 2 4 4 4" xfId="17115"/>
    <cellStyle name="SAPBEXHLevel3X 2 4 4 5" xfId="27448"/>
    <cellStyle name="SAPBEXHLevel3X 2 4 5" xfId="3007"/>
    <cellStyle name="SAPBEXHLevel3X 2 4 5 2" xfId="12695"/>
    <cellStyle name="SAPBEXHLevel3X 2 4 5 2 2" xfId="23090"/>
    <cellStyle name="SAPBEXHLevel3X 2 4 5 2 3" xfId="33423"/>
    <cellStyle name="SAPBEXHLevel3X 2 4 5 3" xfId="7503"/>
    <cellStyle name="SAPBEXHLevel3X 2 4 5 4" xfId="17898"/>
    <cellStyle name="SAPBEXHLevel3X 2 4 5 5" xfId="28231"/>
    <cellStyle name="SAPBEXHLevel3X 2 4 6" xfId="3739"/>
    <cellStyle name="SAPBEXHLevel3X 2 4 6 2" xfId="13427"/>
    <cellStyle name="SAPBEXHLevel3X 2 4 6 2 2" xfId="23822"/>
    <cellStyle name="SAPBEXHLevel3X 2 4 6 2 3" xfId="34155"/>
    <cellStyle name="SAPBEXHLevel3X 2 4 6 3" xfId="8235"/>
    <cellStyle name="SAPBEXHLevel3X 2 4 6 4" xfId="18630"/>
    <cellStyle name="SAPBEXHLevel3X 2 4 6 5" xfId="28963"/>
    <cellStyle name="SAPBEXHLevel3X 2 4 7" xfId="4350"/>
    <cellStyle name="SAPBEXHLevel3X 2 4 7 2" xfId="14038"/>
    <cellStyle name="SAPBEXHLevel3X 2 4 7 2 2" xfId="24433"/>
    <cellStyle name="SAPBEXHLevel3X 2 4 7 2 3" xfId="34766"/>
    <cellStyle name="SAPBEXHLevel3X 2 4 7 3" xfId="8846"/>
    <cellStyle name="SAPBEXHLevel3X 2 4 7 4" xfId="19241"/>
    <cellStyle name="SAPBEXHLevel3X 2 4 7 5" xfId="29574"/>
    <cellStyle name="SAPBEXHLevel3X 2 4 8" xfId="5066"/>
    <cellStyle name="SAPBEXHLevel3X 2 4 8 2" xfId="14754"/>
    <cellStyle name="SAPBEXHLevel3X 2 4 8 2 2" xfId="25149"/>
    <cellStyle name="SAPBEXHLevel3X 2 4 8 2 3" xfId="35482"/>
    <cellStyle name="SAPBEXHLevel3X 2 4 8 3" xfId="9562"/>
    <cellStyle name="SAPBEXHLevel3X 2 4 8 4" xfId="19957"/>
    <cellStyle name="SAPBEXHLevel3X 2 4 8 5" xfId="30290"/>
    <cellStyle name="SAPBEXHLevel3X 2 4 9" xfId="10384"/>
    <cellStyle name="SAPBEXHLevel3X 2 4 9 2" xfId="20779"/>
    <cellStyle name="SAPBEXHLevel3X 2 4 9 3" xfId="31112"/>
    <cellStyle name="SAPBEXHLevel3X 2 5" xfId="767"/>
    <cellStyle name="SAPBEXHLevel3X 2 5 10" xfId="15661"/>
    <cellStyle name="SAPBEXHLevel3X 2 5 11" xfId="26009"/>
    <cellStyle name="SAPBEXHLevel3X 2 5 2" xfId="1184"/>
    <cellStyle name="SAPBEXHLevel3X 2 5 2 10" xfId="26410"/>
    <cellStyle name="SAPBEXHLevel3X 2 5 2 2" xfId="2090"/>
    <cellStyle name="SAPBEXHLevel3X 2 5 2 2 2" xfId="11778"/>
    <cellStyle name="SAPBEXHLevel3X 2 5 2 2 2 2" xfId="22173"/>
    <cellStyle name="SAPBEXHLevel3X 2 5 2 2 2 3" xfId="32506"/>
    <cellStyle name="SAPBEXHLevel3X 2 5 2 2 3" xfId="6586"/>
    <cellStyle name="SAPBEXHLevel3X 2 5 2 2 4" xfId="16981"/>
    <cellStyle name="SAPBEXHLevel3X 2 5 2 2 5" xfId="27314"/>
    <cellStyle name="SAPBEXHLevel3X 2 5 2 3" xfId="2707"/>
    <cellStyle name="SAPBEXHLevel3X 2 5 2 3 2" xfId="12395"/>
    <cellStyle name="SAPBEXHLevel3X 2 5 2 3 2 2" xfId="22790"/>
    <cellStyle name="SAPBEXHLevel3X 2 5 2 3 2 3" xfId="33123"/>
    <cellStyle name="SAPBEXHLevel3X 2 5 2 3 3" xfId="7203"/>
    <cellStyle name="SAPBEXHLevel3X 2 5 2 3 4" xfId="17598"/>
    <cellStyle name="SAPBEXHLevel3X 2 5 2 3 5" xfId="27931"/>
    <cellStyle name="SAPBEXHLevel3X 2 5 2 4" xfId="3495"/>
    <cellStyle name="SAPBEXHLevel3X 2 5 2 4 2" xfId="13183"/>
    <cellStyle name="SAPBEXHLevel3X 2 5 2 4 2 2" xfId="23578"/>
    <cellStyle name="SAPBEXHLevel3X 2 5 2 4 2 3" xfId="33911"/>
    <cellStyle name="SAPBEXHLevel3X 2 5 2 4 3" xfId="7991"/>
    <cellStyle name="SAPBEXHLevel3X 2 5 2 4 4" xfId="18386"/>
    <cellStyle name="SAPBEXHLevel3X 2 5 2 4 5" xfId="28719"/>
    <cellStyle name="SAPBEXHLevel3X 2 5 2 5" xfId="4182"/>
    <cellStyle name="SAPBEXHLevel3X 2 5 2 5 2" xfId="13870"/>
    <cellStyle name="SAPBEXHLevel3X 2 5 2 5 2 2" xfId="24265"/>
    <cellStyle name="SAPBEXHLevel3X 2 5 2 5 2 3" xfId="34598"/>
    <cellStyle name="SAPBEXHLevel3X 2 5 2 5 3" xfId="8678"/>
    <cellStyle name="SAPBEXHLevel3X 2 5 2 5 4" xfId="19073"/>
    <cellStyle name="SAPBEXHLevel3X 2 5 2 5 5" xfId="29406"/>
    <cellStyle name="SAPBEXHLevel3X 2 5 2 6" xfId="4826"/>
    <cellStyle name="SAPBEXHLevel3X 2 5 2 6 2" xfId="14514"/>
    <cellStyle name="SAPBEXHLevel3X 2 5 2 6 2 2" xfId="24909"/>
    <cellStyle name="SAPBEXHLevel3X 2 5 2 6 2 3" xfId="35242"/>
    <cellStyle name="SAPBEXHLevel3X 2 5 2 6 3" xfId="9322"/>
    <cellStyle name="SAPBEXHLevel3X 2 5 2 6 4" xfId="19717"/>
    <cellStyle name="SAPBEXHLevel3X 2 5 2 6 5" xfId="30050"/>
    <cellStyle name="SAPBEXHLevel3X 2 5 2 7" xfId="5546"/>
    <cellStyle name="SAPBEXHLevel3X 2 5 2 7 2" xfId="15234"/>
    <cellStyle name="SAPBEXHLevel3X 2 5 2 7 2 2" xfId="25629"/>
    <cellStyle name="SAPBEXHLevel3X 2 5 2 7 2 3" xfId="35962"/>
    <cellStyle name="SAPBEXHLevel3X 2 5 2 7 3" xfId="10042"/>
    <cellStyle name="SAPBEXHLevel3X 2 5 2 7 4" xfId="20437"/>
    <cellStyle name="SAPBEXHLevel3X 2 5 2 7 5" xfId="30770"/>
    <cellStyle name="SAPBEXHLevel3X 2 5 2 8" xfId="10872"/>
    <cellStyle name="SAPBEXHLevel3X 2 5 2 8 2" xfId="21267"/>
    <cellStyle name="SAPBEXHLevel3X 2 5 2 8 3" xfId="31600"/>
    <cellStyle name="SAPBEXHLevel3X 2 5 2 9" xfId="16075"/>
    <cellStyle name="SAPBEXHLevel3X 2 5 3" xfId="1764"/>
    <cellStyle name="SAPBEXHLevel3X 2 5 3 2" xfId="11452"/>
    <cellStyle name="SAPBEXHLevel3X 2 5 3 2 2" xfId="21847"/>
    <cellStyle name="SAPBEXHLevel3X 2 5 3 2 3" xfId="32180"/>
    <cellStyle name="SAPBEXHLevel3X 2 5 3 3" xfId="6260"/>
    <cellStyle name="SAPBEXHLevel3X 2 5 3 4" xfId="16655"/>
    <cellStyle name="SAPBEXHLevel3X 2 5 3 5" xfId="26988"/>
    <cellStyle name="SAPBEXHLevel3X 2 5 4" xfId="2294"/>
    <cellStyle name="SAPBEXHLevel3X 2 5 4 2" xfId="11982"/>
    <cellStyle name="SAPBEXHLevel3X 2 5 4 2 2" xfId="22377"/>
    <cellStyle name="SAPBEXHLevel3X 2 5 4 2 3" xfId="32710"/>
    <cellStyle name="SAPBEXHLevel3X 2 5 4 3" xfId="6790"/>
    <cellStyle name="SAPBEXHLevel3X 2 5 4 4" xfId="17185"/>
    <cellStyle name="SAPBEXHLevel3X 2 5 4 5" xfId="27518"/>
    <cellStyle name="SAPBEXHLevel3X 2 5 5" xfId="3078"/>
    <cellStyle name="SAPBEXHLevel3X 2 5 5 2" xfId="12766"/>
    <cellStyle name="SAPBEXHLevel3X 2 5 5 2 2" xfId="23161"/>
    <cellStyle name="SAPBEXHLevel3X 2 5 5 2 3" xfId="33494"/>
    <cellStyle name="SAPBEXHLevel3X 2 5 5 3" xfId="7574"/>
    <cellStyle name="SAPBEXHLevel3X 2 5 5 4" xfId="17969"/>
    <cellStyle name="SAPBEXHLevel3X 2 5 5 5" xfId="28302"/>
    <cellStyle name="SAPBEXHLevel3X 2 5 6" xfId="3809"/>
    <cellStyle name="SAPBEXHLevel3X 2 5 6 2" xfId="13497"/>
    <cellStyle name="SAPBEXHLevel3X 2 5 6 2 2" xfId="23892"/>
    <cellStyle name="SAPBEXHLevel3X 2 5 6 2 3" xfId="34225"/>
    <cellStyle name="SAPBEXHLevel3X 2 5 6 3" xfId="8305"/>
    <cellStyle name="SAPBEXHLevel3X 2 5 6 4" xfId="18700"/>
    <cellStyle name="SAPBEXHLevel3X 2 5 6 5" xfId="29033"/>
    <cellStyle name="SAPBEXHLevel3X 2 5 7" xfId="4420"/>
    <cellStyle name="SAPBEXHLevel3X 2 5 7 2" xfId="14108"/>
    <cellStyle name="SAPBEXHLevel3X 2 5 7 2 2" xfId="24503"/>
    <cellStyle name="SAPBEXHLevel3X 2 5 7 2 3" xfId="34836"/>
    <cellStyle name="SAPBEXHLevel3X 2 5 7 3" xfId="8916"/>
    <cellStyle name="SAPBEXHLevel3X 2 5 7 4" xfId="19311"/>
    <cellStyle name="SAPBEXHLevel3X 2 5 7 5" xfId="29644"/>
    <cellStyle name="SAPBEXHLevel3X 2 5 8" xfId="5137"/>
    <cellStyle name="SAPBEXHLevel3X 2 5 8 2" xfId="14825"/>
    <cellStyle name="SAPBEXHLevel3X 2 5 8 2 2" xfId="25220"/>
    <cellStyle name="SAPBEXHLevel3X 2 5 8 2 3" xfId="35553"/>
    <cellStyle name="SAPBEXHLevel3X 2 5 8 3" xfId="9633"/>
    <cellStyle name="SAPBEXHLevel3X 2 5 8 4" xfId="20028"/>
    <cellStyle name="SAPBEXHLevel3X 2 5 8 5" xfId="30361"/>
    <cellStyle name="SAPBEXHLevel3X 2 5 9" xfId="10455"/>
    <cellStyle name="SAPBEXHLevel3X 2 5 9 2" xfId="20850"/>
    <cellStyle name="SAPBEXHLevel3X 2 5 9 3" xfId="31183"/>
    <cellStyle name="SAPBEXHLevel3X 2 6" xfId="1031"/>
    <cellStyle name="SAPBEXHLevel3X 2 6 2" xfId="2557"/>
    <cellStyle name="SAPBEXHLevel3X 2 6 2 2" xfId="12245"/>
    <cellStyle name="SAPBEXHLevel3X 2 6 2 2 2" xfId="22640"/>
    <cellStyle name="SAPBEXHLevel3X 2 6 2 2 3" xfId="32973"/>
    <cellStyle name="SAPBEXHLevel3X 2 6 2 3" xfId="7053"/>
    <cellStyle name="SAPBEXHLevel3X 2 6 2 4" xfId="17448"/>
    <cellStyle name="SAPBEXHLevel3X 2 6 2 5" xfId="27781"/>
    <cellStyle name="SAPBEXHLevel3X 2 6 3" xfId="3342"/>
    <cellStyle name="SAPBEXHLevel3X 2 6 3 2" xfId="13030"/>
    <cellStyle name="SAPBEXHLevel3X 2 6 3 2 2" xfId="23425"/>
    <cellStyle name="SAPBEXHLevel3X 2 6 3 2 3" xfId="33758"/>
    <cellStyle name="SAPBEXHLevel3X 2 6 3 3" xfId="7838"/>
    <cellStyle name="SAPBEXHLevel3X 2 6 3 4" xfId="18233"/>
    <cellStyle name="SAPBEXHLevel3X 2 6 3 5" xfId="28566"/>
    <cellStyle name="SAPBEXHLevel3X 2 6 4" xfId="4683"/>
    <cellStyle name="SAPBEXHLevel3X 2 6 4 2" xfId="14371"/>
    <cellStyle name="SAPBEXHLevel3X 2 6 4 2 2" xfId="24766"/>
    <cellStyle name="SAPBEXHLevel3X 2 6 4 2 3" xfId="35099"/>
    <cellStyle name="SAPBEXHLevel3X 2 6 4 3" xfId="9179"/>
    <cellStyle name="SAPBEXHLevel3X 2 6 4 4" xfId="19574"/>
    <cellStyle name="SAPBEXHLevel3X 2 6 4 5" xfId="29907"/>
    <cellStyle name="SAPBEXHLevel3X 2 6 5" xfId="5401"/>
    <cellStyle name="SAPBEXHLevel3X 2 6 5 2" xfId="15089"/>
    <cellStyle name="SAPBEXHLevel3X 2 6 5 2 2" xfId="25484"/>
    <cellStyle name="SAPBEXHLevel3X 2 6 5 2 3" xfId="35817"/>
    <cellStyle name="SAPBEXHLevel3X 2 6 5 3" xfId="9897"/>
    <cellStyle name="SAPBEXHLevel3X 2 6 5 4" xfId="20292"/>
    <cellStyle name="SAPBEXHLevel3X 2 6 5 5" xfId="30625"/>
    <cellStyle name="SAPBEXHLevel3X 2 6 6" xfId="10719"/>
    <cellStyle name="SAPBEXHLevel3X 2 6 6 2" xfId="21114"/>
    <cellStyle name="SAPBEXHLevel3X 2 6 6 3" xfId="31447"/>
    <cellStyle name="SAPBEXHLevel3X 2 6 7" xfId="5769"/>
    <cellStyle name="SAPBEXHLevel3X 2 6 8" xfId="15924"/>
    <cellStyle name="SAPBEXHLevel3X 2 6 9" xfId="26263"/>
    <cellStyle name="SAPBEXHLevel3X 2 7" xfId="1489"/>
    <cellStyle name="SAPBEXHLevel3X 2 7 2" xfId="11177"/>
    <cellStyle name="SAPBEXHLevel3X 2 7 2 2" xfId="21572"/>
    <cellStyle name="SAPBEXHLevel3X 2 7 2 3" xfId="31905"/>
    <cellStyle name="SAPBEXHLevel3X 2 7 3" xfId="5985"/>
    <cellStyle name="SAPBEXHLevel3X 2 7 4" xfId="16380"/>
    <cellStyle name="SAPBEXHLevel3X 2 7 5" xfId="26713"/>
    <cellStyle name="SAPBEXHLevel3X 2 8" xfId="1525"/>
    <cellStyle name="SAPBEXHLevel3X 2 8 2" xfId="11213"/>
    <cellStyle name="SAPBEXHLevel3X 2 8 2 2" xfId="21608"/>
    <cellStyle name="SAPBEXHLevel3X 2 8 2 3" xfId="31941"/>
    <cellStyle name="SAPBEXHLevel3X 2 8 3" xfId="6021"/>
    <cellStyle name="SAPBEXHLevel3X 2 8 4" xfId="16416"/>
    <cellStyle name="SAPBEXHLevel3X 2 8 5" xfId="26749"/>
    <cellStyle name="SAPBEXHLevel3X 2 9" xfId="10201"/>
    <cellStyle name="SAPBEXHLevel3X 2 9 2" xfId="20596"/>
    <cellStyle name="SAPBEXHLevel3X 2 9 3" xfId="30929"/>
    <cellStyle name="SAPBEXHLevel3X 3" xfId="556"/>
    <cellStyle name="SAPBEXHLevel3X 3 10" xfId="25804"/>
    <cellStyle name="SAPBEXHLevel3X 3 2" xfId="638"/>
    <cellStyle name="SAPBEXHLevel3X 3 2 10" xfId="10326"/>
    <cellStyle name="SAPBEXHLevel3X 3 2 10 2" xfId="20721"/>
    <cellStyle name="SAPBEXHLevel3X 3 2 10 3" xfId="31054"/>
    <cellStyle name="SAPBEXHLevel3X 3 2 11" xfId="15535"/>
    <cellStyle name="SAPBEXHLevel3X 3 2 12" xfId="25886"/>
    <cellStyle name="SAPBEXHLevel3X 3 2 2" xfId="884"/>
    <cellStyle name="SAPBEXHLevel3X 3 2 2 10" xfId="15777"/>
    <cellStyle name="SAPBEXHLevel3X 3 2 2 11" xfId="26120"/>
    <cellStyle name="SAPBEXHLevel3X 3 2 2 2" xfId="1296"/>
    <cellStyle name="SAPBEXHLevel3X 3 2 2 2 10" xfId="26520"/>
    <cellStyle name="SAPBEXHLevel3X 3 2 2 2 2" xfId="2200"/>
    <cellStyle name="SAPBEXHLevel3X 3 2 2 2 2 2" xfId="11888"/>
    <cellStyle name="SAPBEXHLevel3X 3 2 2 2 2 2 2" xfId="22283"/>
    <cellStyle name="SAPBEXHLevel3X 3 2 2 2 2 2 3" xfId="32616"/>
    <cellStyle name="SAPBEXHLevel3X 3 2 2 2 2 3" xfId="6696"/>
    <cellStyle name="SAPBEXHLevel3X 3 2 2 2 2 4" xfId="17091"/>
    <cellStyle name="SAPBEXHLevel3X 3 2 2 2 2 5" xfId="27424"/>
    <cellStyle name="SAPBEXHLevel3X 3 2 2 2 3" xfId="2819"/>
    <cellStyle name="SAPBEXHLevel3X 3 2 2 2 3 2" xfId="12507"/>
    <cellStyle name="SAPBEXHLevel3X 3 2 2 2 3 2 2" xfId="22902"/>
    <cellStyle name="SAPBEXHLevel3X 3 2 2 2 3 2 3" xfId="33235"/>
    <cellStyle name="SAPBEXHLevel3X 3 2 2 2 3 3" xfId="7315"/>
    <cellStyle name="SAPBEXHLevel3X 3 2 2 2 3 4" xfId="17710"/>
    <cellStyle name="SAPBEXHLevel3X 3 2 2 2 3 5" xfId="28043"/>
    <cellStyle name="SAPBEXHLevel3X 3 2 2 2 4" xfId="3607"/>
    <cellStyle name="SAPBEXHLevel3X 3 2 2 2 4 2" xfId="13295"/>
    <cellStyle name="SAPBEXHLevel3X 3 2 2 2 4 2 2" xfId="23690"/>
    <cellStyle name="SAPBEXHLevel3X 3 2 2 2 4 2 3" xfId="34023"/>
    <cellStyle name="SAPBEXHLevel3X 3 2 2 2 4 3" xfId="8103"/>
    <cellStyle name="SAPBEXHLevel3X 3 2 2 2 4 4" xfId="18498"/>
    <cellStyle name="SAPBEXHLevel3X 3 2 2 2 4 5" xfId="28831"/>
    <cellStyle name="SAPBEXHLevel3X 3 2 2 2 5" xfId="4294"/>
    <cellStyle name="SAPBEXHLevel3X 3 2 2 2 5 2" xfId="13982"/>
    <cellStyle name="SAPBEXHLevel3X 3 2 2 2 5 2 2" xfId="24377"/>
    <cellStyle name="SAPBEXHLevel3X 3 2 2 2 5 2 3" xfId="34710"/>
    <cellStyle name="SAPBEXHLevel3X 3 2 2 2 5 3" xfId="8790"/>
    <cellStyle name="SAPBEXHLevel3X 3 2 2 2 5 4" xfId="19185"/>
    <cellStyle name="SAPBEXHLevel3X 3 2 2 2 5 5" xfId="29518"/>
    <cellStyle name="SAPBEXHLevel3X 3 2 2 2 6" xfId="4938"/>
    <cellStyle name="SAPBEXHLevel3X 3 2 2 2 6 2" xfId="14626"/>
    <cellStyle name="SAPBEXHLevel3X 3 2 2 2 6 2 2" xfId="25021"/>
    <cellStyle name="SAPBEXHLevel3X 3 2 2 2 6 2 3" xfId="35354"/>
    <cellStyle name="SAPBEXHLevel3X 3 2 2 2 6 3" xfId="9434"/>
    <cellStyle name="SAPBEXHLevel3X 3 2 2 2 6 4" xfId="19829"/>
    <cellStyle name="SAPBEXHLevel3X 3 2 2 2 6 5" xfId="30162"/>
    <cellStyle name="SAPBEXHLevel3X 3 2 2 2 7" xfId="5658"/>
    <cellStyle name="SAPBEXHLevel3X 3 2 2 2 7 2" xfId="15346"/>
    <cellStyle name="SAPBEXHLevel3X 3 2 2 2 7 2 2" xfId="25741"/>
    <cellStyle name="SAPBEXHLevel3X 3 2 2 2 7 2 3" xfId="36074"/>
    <cellStyle name="SAPBEXHLevel3X 3 2 2 2 7 3" xfId="10154"/>
    <cellStyle name="SAPBEXHLevel3X 3 2 2 2 7 4" xfId="20549"/>
    <cellStyle name="SAPBEXHLevel3X 3 2 2 2 7 5" xfId="30882"/>
    <cellStyle name="SAPBEXHLevel3X 3 2 2 2 8" xfId="10984"/>
    <cellStyle name="SAPBEXHLevel3X 3 2 2 2 8 2" xfId="21379"/>
    <cellStyle name="SAPBEXHLevel3X 3 2 2 2 8 3" xfId="31712"/>
    <cellStyle name="SAPBEXHLevel3X 3 2 2 2 9" xfId="16187"/>
    <cellStyle name="SAPBEXHLevel3X 3 2 2 3" xfId="1874"/>
    <cellStyle name="SAPBEXHLevel3X 3 2 2 3 2" xfId="11562"/>
    <cellStyle name="SAPBEXHLevel3X 3 2 2 3 2 2" xfId="21957"/>
    <cellStyle name="SAPBEXHLevel3X 3 2 2 3 2 3" xfId="32290"/>
    <cellStyle name="SAPBEXHLevel3X 3 2 2 3 3" xfId="6370"/>
    <cellStyle name="SAPBEXHLevel3X 3 2 2 3 4" xfId="16765"/>
    <cellStyle name="SAPBEXHLevel3X 3 2 2 3 5" xfId="27098"/>
    <cellStyle name="SAPBEXHLevel3X 3 2 2 4" xfId="2410"/>
    <cellStyle name="SAPBEXHLevel3X 3 2 2 4 2" xfId="12098"/>
    <cellStyle name="SAPBEXHLevel3X 3 2 2 4 2 2" xfId="22493"/>
    <cellStyle name="SAPBEXHLevel3X 3 2 2 4 2 3" xfId="32826"/>
    <cellStyle name="SAPBEXHLevel3X 3 2 2 4 3" xfId="6906"/>
    <cellStyle name="SAPBEXHLevel3X 3 2 2 4 4" xfId="17301"/>
    <cellStyle name="SAPBEXHLevel3X 3 2 2 4 5" xfId="27634"/>
    <cellStyle name="SAPBEXHLevel3X 3 2 2 5" xfId="3195"/>
    <cellStyle name="SAPBEXHLevel3X 3 2 2 5 2" xfId="12883"/>
    <cellStyle name="SAPBEXHLevel3X 3 2 2 5 2 2" xfId="23278"/>
    <cellStyle name="SAPBEXHLevel3X 3 2 2 5 2 3" xfId="33611"/>
    <cellStyle name="SAPBEXHLevel3X 3 2 2 5 3" xfId="7691"/>
    <cellStyle name="SAPBEXHLevel3X 3 2 2 5 4" xfId="18086"/>
    <cellStyle name="SAPBEXHLevel3X 3 2 2 5 5" xfId="28419"/>
    <cellStyle name="SAPBEXHLevel3X 3 2 2 6" xfId="3925"/>
    <cellStyle name="SAPBEXHLevel3X 3 2 2 6 2" xfId="13613"/>
    <cellStyle name="SAPBEXHLevel3X 3 2 2 6 2 2" xfId="24008"/>
    <cellStyle name="SAPBEXHLevel3X 3 2 2 6 2 3" xfId="34341"/>
    <cellStyle name="SAPBEXHLevel3X 3 2 2 6 3" xfId="8421"/>
    <cellStyle name="SAPBEXHLevel3X 3 2 2 6 4" xfId="18816"/>
    <cellStyle name="SAPBEXHLevel3X 3 2 2 6 5" xfId="29149"/>
    <cellStyle name="SAPBEXHLevel3X 3 2 2 7" xfId="4536"/>
    <cellStyle name="SAPBEXHLevel3X 3 2 2 7 2" xfId="14224"/>
    <cellStyle name="SAPBEXHLevel3X 3 2 2 7 2 2" xfId="24619"/>
    <cellStyle name="SAPBEXHLevel3X 3 2 2 7 2 3" xfId="34952"/>
    <cellStyle name="SAPBEXHLevel3X 3 2 2 7 3" xfId="9032"/>
    <cellStyle name="SAPBEXHLevel3X 3 2 2 7 4" xfId="19427"/>
    <cellStyle name="SAPBEXHLevel3X 3 2 2 7 5" xfId="29760"/>
    <cellStyle name="SAPBEXHLevel3X 3 2 2 8" xfId="5254"/>
    <cellStyle name="SAPBEXHLevel3X 3 2 2 8 2" xfId="14942"/>
    <cellStyle name="SAPBEXHLevel3X 3 2 2 8 2 2" xfId="25337"/>
    <cellStyle name="SAPBEXHLevel3X 3 2 2 8 2 3" xfId="35670"/>
    <cellStyle name="SAPBEXHLevel3X 3 2 2 8 3" xfId="9750"/>
    <cellStyle name="SAPBEXHLevel3X 3 2 2 8 4" xfId="20145"/>
    <cellStyle name="SAPBEXHLevel3X 3 2 2 8 5" xfId="30478"/>
    <cellStyle name="SAPBEXHLevel3X 3 2 2 9" xfId="10572"/>
    <cellStyle name="SAPBEXHLevel3X 3 2 2 9 2" xfId="20967"/>
    <cellStyle name="SAPBEXHLevel3X 3 2 2 9 3" xfId="31300"/>
    <cellStyle name="SAPBEXHLevel3X 3 2 3" xfId="972"/>
    <cellStyle name="SAPBEXHLevel3X 3 2 3 10" xfId="26204"/>
    <cellStyle name="SAPBEXHLevel3X 3 2 3 2" xfId="1958"/>
    <cellStyle name="SAPBEXHLevel3X 3 2 3 2 2" xfId="11646"/>
    <cellStyle name="SAPBEXHLevel3X 3 2 3 2 2 2" xfId="22041"/>
    <cellStyle name="SAPBEXHLevel3X 3 2 3 2 2 3" xfId="32374"/>
    <cellStyle name="SAPBEXHLevel3X 3 2 3 2 3" xfId="6454"/>
    <cellStyle name="SAPBEXHLevel3X 3 2 3 2 4" xfId="16849"/>
    <cellStyle name="SAPBEXHLevel3X 3 2 3 2 5" xfId="27182"/>
    <cellStyle name="SAPBEXHLevel3X 3 2 3 3" xfId="2498"/>
    <cellStyle name="SAPBEXHLevel3X 3 2 3 3 2" xfId="12186"/>
    <cellStyle name="SAPBEXHLevel3X 3 2 3 3 2 2" xfId="22581"/>
    <cellStyle name="SAPBEXHLevel3X 3 2 3 3 2 3" xfId="32914"/>
    <cellStyle name="SAPBEXHLevel3X 3 2 3 3 3" xfId="6994"/>
    <cellStyle name="SAPBEXHLevel3X 3 2 3 3 4" xfId="17389"/>
    <cellStyle name="SAPBEXHLevel3X 3 2 3 3 5" xfId="27722"/>
    <cellStyle name="SAPBEXHLevel3X 3 2 3 4" xfId="3283"/>
    <cellStyle name="SAPBEXHLevel3X 3 2 3 4 2" xfId="12971"/>
    <cellStyle name="SAPBEXHLevel3X 3 2 3 4 2 2" xfId="23366"/>
    <cellStyle name="SAPBEXHLevel3X 3 2 3 4 2 3" xfId="33699"/>
    <cellStyle name="SAPBEXHLevel3X 3 2 3 4 3" xfId="7779"/>
    <cellStyle name="SAPBEXHLevel3X 3 2 3 4 4" xfId="18174"/>
    <cellStyle name="SAPBEXHLevel3X 3 2 3 4 5" xfId="28507"/>
    <cellStyle name="SAPBEXHLevel3X 3 2 3 5" xfId="4013"/>
    <cellStyle name="SAPBEXHLevel3X 3 2 3 5 2" xfId="13701"/>
    <cellStyle name="SAPBEXHLevel3X 3 2 3 5 2 2" xfId="24096"/>
    <cellStyle name="SAPBEXHLevel3X 3 2 3 5 2 3" xfId="34429"/>
    <cellStyle name="SAPBEXHLevel3X 3 2 3 5 3" xfId="8509"/>
    <cellStyle name="SAPBEXHLevel3X 3 2 3 5 4" xfId="18904"/>
    <cellStyle name="SAPBEXHLevel3X 3 2 3 5 5" xfId="29237"/>
    <cellStyle name="SAPBEXHLevel3X 3 2 3 6" xfId="4624"/>
    <cellStyle name="SAPBEXHLevel3X 3 2 3 6 2" xfId="14312"/>
    <cellStyle name="SAPBEXHLevel3X 3 2 3 6 2 2" xfId="24707"/>
    <cellStyle name="SAPBEXHLevel3X 3 2 3 6 2 3" xfId="35040"/>
    <cellStyle name="SAPBEXHLevel3X 3 2 3 6 3" xfId="9120"/>
    <cellStyle name="SAPBEXHLevel3X 3 2 3 6 4" xfId="19515"/>
    <cellStyle name="SAPBEXHLevel3X 3 2 3 6 5" xfId="29848"/>
    <cellStyle name="SAPBEXHLevel3X 3 2 3 7" xfId="5342"/>
    <cellStyle name="SAPBEXHLevel3X 3 2 3 7 2" xfId="15030"/>
    <cellStyle name="SAPBEXHLevel3X 3 2 3 7 2 2" xfId="25425"/>
    <cellStyle name="SAPBEXHLevel3X 3 2 3 7 2 3" xfId="35758"/>
    <cellStyle name="SAPBEXHLevel3X 3 2 3 7 3" xfId="9838"/>
    <cellStyle name="SAPBEXHLevel3X 3 2 3 7 4" xfId="20233"/>
    <cellStyle name="SAPBEXHLevel3X 3 2 3 7 5" xfId="30566"/>
    <cellStyle name="SAPBEXHLevel3X 3 2 3 8" xfId="10660"/>
    <cellStyle name="SAPBEXHLevel3X 3 2 3 8 2" xfId="21055"/>
    <cellStyle name="SAPBEXHLevel3X 3 2 3 8 3" xfId="31388"/>
    <cellStyle name="SAPBEXHLevel3X 3 2 3 9" xfId="15865"/>
    <cellStyle name="SAPBEXHLevel3X 3 2 4" xfId="1646"/>
    <cellStyle name="SAPBEXHLevel3X 3 2 4 2" xfId="11334"/>
    <cellStyle name="SAPBEXHLevel3X 3 2 4 2 2" xfId="21729"/>
    <cellStyle name="SAPBEXHLevel3X 3 2 4 2 3" xfId="32062"/>
    <cellStyle name="SAPBEXHLevel3X 3 2 4 3" xfId="6142"/>
    <cellStyle name="SAPBEXHLevel3X 3 2 4 4" xfId="16537"/>
    <cellStyle name="SAPBEXHLevel3X 3 2 4 5" xfId="26870"/>
    <cellStyle name="SAPBEXHLevel3X 3 2 5" xfId="1361"/>
    <cellStyle name="SAPBEXHLevel3X 3 2 5 2" xfId="11049"/>
    <cellStyle name="SAPBEXHLevel3X 3 2 5 2 2" xfId="21444"/>
    <cellStyle name="SAPBEXHLevel3X 3 2 5 2 3" xfId="31777"/>
    <cellStyle name="SAPBEXHLevel3X 3 2 5 3" xfId="5857"/>
    <cellStyle name="SAPBEXHLevel3X 3 2 5 4" xfId="16252"/>
    <cellStyle name="SAPBEXHLevel3X 3 2 5 5" xfId="26585"/>
    <cellStyle name="SAPBEXHLevel3X 3 2 6" xfId="2949"/>
    <cellStyle name="SAPBEXHLevel3X 3 2 6 2" xfId="12637"/>
    <cellStyle name="SAPBEXHLevel3X 3 2 6 2 2" xfId="23032"/>
    <cellStyle name="SAPBEXHLevel3X 3 2 6 2 3" xfId="33365"/>
    <cellStyle name="SAPBEXHLevel3X 3 2 6 3" xfId="7445"/>
    <cellStyle name="SAPBEXHLevel3X 3 2 6 4" xfId="17840"/>
    <cellStyle name="SAPBEXHLevel3X 3 2 6 5" xfId="28173"/>
    <cellStyle name="SAPBEXHLevel3X 3 2 7" xfId="3683"/>
    <cellStyle name="SAPBEXHLevel3X 3 2 7 2" xfId="13371"/>
    <cellStyle name="SAPBEXHLevel3X 3 2 7 2 2" xfId="23766"/>
    <cellStyle name="SAPBEXHLevel3X 3 2 7 2 3" xfId="34099"/>
    <cellStyle name="SAPBEXHLevel3X 3 2 7 3" xfId="8179"/>
    <cellStyle name="SAPBEXHLevel3X 3 2 7 4" xfId="18574"/>
    <cellStyle name="SAPBEXHLevel3X 3 2 7 5" xfId="28907"/>
    <cellStyle name="SAPBEXHLevel3X 3 2 8" xfId="2871"/>
    <cellStyle name="SAPBEXHLevel3X 3 2 8 2" xfId="12559"/>
    <cellStyle name="SAPBEXHLevel3X 3 2 8 2 2" xfId="22954"/>
    <cellStyle name="SAPBEXHLevel3X 3 2 8 2 3" xfId="33287"/>
    <cellStyle name="SAPBEXHLevel3X 3 2 8 3" xfId="7367"/>
    <cellStyle name="SAPBEXHLevel3X 3 2 8 4" xfId="17762"/>
    <cellStyle name="SAPBEXHLevel3X 3 2 8 5" xfId="28095"/>
    <cellStyle name="SAPBEXHLevel3X 3 2 9" xfId="5008"/>
    <cellStyle name="SAPBEXHLevel3X 3 2 9 2" xfId="14696"/>
    <cellStyle name="SAPBEXHLevel3X 3 2 9 2 2" xfId="25091"/>
    <cellStyle name="SAPBEXHLevel3X 3 2 9 2 3" xfId="35424"/>
    <cellStyle name="SAPBEXHLevel3X 3 2 9 3" xfId="9504"/>
    <cellStyle name="SAPBEXHLevel3X 3 2 9 4" xfId="19899"/>
    <cellStyle name="SAPBEXHLevel3X 3 2 9 5" xfId="30232"/>
    <cellStyle name="SAPBEXHLevel3X 3 3" xfId="743"/>
    <cellStyle name="SAPBEXHLevel3X 3 3 10" xfId="15637"/>
    <cellStyle name="SAPBEXHLevel3X 3 3 11" xfId="25985"/>
    <cellStyle name="SAPBEXHLevel3X 3 3 2" xfId="1160"/>
    <cellStyle name="SAPBEXHLevel3X 3 3 2 10" xfId="26386"/>
    <cellStyle name="SAPBEXHLevel3X 3 3 2 2" xfId="2066"/>
    <cellStyle name="SAPBEXHLevel3X 3 3 2 2 2" xfId="11754"/>
    <cellStyle name="SAPBEXHLevel3X 3 3 2 2 2 2" xfId="22149"/>
    <cellStyle name="SAPBEXHLevel3X 3 3 2 2 2 3" xfId="32482"/>
    <cellStyle name="SAPBEXHLevel3X 3 3 2 2 3" xfId="6562"/>
    <cellStyle name="SAPBEXHLevel3X 3 3 2 2 4" xfId="16957"/>
    <cellStyle name="SAPBEXHLevel3X 3 3 2 2 5" xfId="27290"/>
    <cellStyle name="SAPBEXHLevel3X 3 3 2 3" xfId="2683"/>
    <cellStyle name="SAPBEXHLevel3X 3 3 2 3 2" xfId="12371"/>
    <cellStyle name="SAPBEXHLevel3X 3 3 2 3 2 2" xfId="22766"/>
    <cellStyle name="SAPBEXHLevel3X 3 3 2 3 2 3" xfId="33099"/>
    <cellStyle name="SAPBEXHLevel3X 3 3 2 3 3" xfId="7179"/>
    <cellStyle name="SAPBEXHLevel3X 3 3 2 3 4" xfId="17574"/>
    <cellStyle name="SAPBEXHLevel3X 3 3 2 3 5" xfId="27907"/>
    <cellStyle name="SAPBEXHLevel3X 3 3 2 4" xfId="3471"/>
    <cellStyle name="SAPBEXHLevel3X 3 3 2 4 2" xfId="13159"/>
    <cellStyle name="SAPBEXHLevel3X 3 3 2 4 2 2" xfId="23554"/>
    <cellStyle name="SAPBEXHLevel3X 3 3 2 4 2 3" xfId="33887"/>
    <cellStyle name="SAPBEXHLevel3X 3 3 2 4 3" xfId="7967"/>
    <cellStyle name="SAPBEXHLevel3X 3 3 2 4 4" xfId="18362"/>
    <cellStyle name="SAPBEXHLevel3X 3 3 2 4 5" xfId="28695"/>
    <cellStyle name="SAPBEXHLevel3X 3 3 2 5" xfId="4158"/>
    <cellStyle name="SAPBEXHLevel3X 3 3 2 5 2" xfId="13846"/>
    <cellStyle name="SAPBEXHLevel3X 3 3 2 5 2 2" xfId="24241"/>
    <cellStyle name="SAPBEXHLevel3X 3 3 2 5 2 3" xfId="34574"/>
    <cellStyle name="SAPBEXHLevel3X 3 3 2 5 3" xfId="8654"/>
    <cellStyle name="SAPBEXHLevel3X 3 3 2 5 4" xfId="19049"/>
    <cellStyle name="SAPBEXHLevel3X 3 3 2 5 5" xfId="29382"/>
    <cellStyle name="SAPBEXHLevel3X 3 3 2 6" xfId="4802"/>
    <cellStyle name="SAPBEXHLevel3X 3 3 2 6 2" xfId="14490"/>
    <cellStyle name="SAPBEXHLevel3X 3 3 2 6 2 2" xfId="24885"/>
    <cellStyle name="SAPBEXHLevel3X 3 3 2 6 2 3" xfId="35218"/>
    <cellStyle name="SAPBEXHLevel3X 3 3 2 6 3" xfId="9298"/>
    <cellStyle name="SAPBEXHLevel3X 3 3 2 6 4" xfId="19693"/>
    <cellStyle name="SAPBEXHLevel3X 3 3 2 6 5" xfId="30026"/>
    <cellStyle name="SAPBEXHLevel3X 3 3 2 7" xfId="5522"/>
    <cellStyle name="SAPBEXHLevel3X 3 3 2 7 2" xfId="15210"/>
    <cellStyle name="SAPBEXHLevel3X 3 3 2 7 2 2" xfId="25605"/>
    <cellStyle name="SAPBEXHLevel3X 3 3 2 7 2 3" xfId="35938"/>
    <cellStyle name="SAPBEXHLevel3X 3 3 2 7 3" xfId="10018"/>
    <cellStyle name="SAPBEXHLevel3X 3 3 2 7 4" xfId="20413"/>
    <cellStyle name="SAPBEXHLevel3X 3 3 2 7 5" xfId="30746"/>
    <cellStyle name="SAPBEXHLevel3X 3 3 2 8" xfId="10848"/>
    <cellStyle name="SAPBEXHLevel3X 3 3 2 8 2" xfId="21243"/>
    <cellStyle name="SAPBEXHLevel3X 3 3 2 8 3" xfId="31576"/>
    <cellStyle name="SAPBEXHLevel3X 3 3 2 9" xfId="16051"/>
    <cellStyle name="SAPBEXHLevel3X 3 3 3" xfId="1740"/>
    <cellStyle name="SAPBEXHLevel3X 3 3 3 2" xfId="11428"/>
    <cellStyle name="SAPBEXHLevel3X 3 3 3 2 2" xfId="21823"/>
    <cellStyle name="SAPBEXHLevel3X 3 3 3 2 3" xfId="32156"/>
    <cellStyle name="SAPBEXHLevel3X 3 3 3 3" xfId="6236"/>
    <cellStyle name="SAPBEXHLevel3X 3 3 3 4" xfId="16631"/>
    <cellStyle name="SAPBEXHLevel3X 3 3 3 5" xfId="26964"/>
    <cellStyle name="SAPBEXHLevel3X 3 3 4" xfId="2270"/>
    <cellStyle name="SAPBEXHLevel3X 3 3 4 2" xfId="11958"/>
    <cellStyle name="SAPBEXHLevel3X 3 3 4 2 2" xfId="22353"/>
    <cellStyle name="SAPBEXHLevel3X 3 3 4 2 3" xfId="32686"/>
    <cellStyle name="SAPBEXHLevel3X 3 3 4 3" xfId="6766"/>
    <cellStyle name="SAPBEXHLevel3X 3 3 4 4" xfId="17161"/>
    <cellStyle name="SAPBEXHLevel3X 3 3 4 5" xfId="27494"/>
    <cellStyle name="SAPBEXHLevel3X 3 3 5" xfId="3054"/>
    <cellStyle name="SAPBEXHLevel3X 3 3 5 2" xfId="12742"/>
    <cellStyle name="SAPBEXHLevel3X 3 3 5 2 2" xfId="23137"/>
    <cellStyle name="SAPBEXHLevel3X 3 3 5 2 3" xfId="33470"/>
    <cellStyle name="SAPBEXHLevel3X 3 3 5 3" xfId="7550"/>
    <cellStyle name="SAPBEXHLevel3X 3 3 5 4" xfId="17945"/>
    <cellStyle name="SAPBEXHLevel3X 3 3 5 5" xfId="28278"/>
    <cellStyle name="SAPBEXHLevel3X 3 3 6" xfId="3785"/>
    <cellStyle name="SAPBEXHLevel3X 3 3 6 2" xfId="13473"/>
    <cellStyle name="SAPBEXHLevel3X 3 3 6 2 2" xfId="23868"/>
    <cellStyle name="SAPBEXHLevel3X 3 3 6 2 3" xfId="34201"/>
    <cellStyle name="SAPBEXHLevel3X 3 3 6 3" xfId="8281"/>
    <cellStyle name="SAPBEXHLevel3X 3 3 6 4" xfId="18676"/>
    <cellStyle name="SAPBEXHLevel3X 3 3 6 5" xfId="29009"/>
    <cellStyle name="SAPBEXHLevel3X 3 3 7" xfId="4396"/>
    <cellStyle name="SAPBEXHLevel3X 3 3 7 2" xfId="14084"/>
    <cellStyle name="SAPBEXHLevel3X 3 3 7 2 2" xfId="24479"/>
    <cellStyle name="SAPBEXHLevel3X 3 3 7 2 3" xfId="34812"/>
    <cellStyle name="SAPBEXHLevel3X 3 3 7 3" xfId="8892"/>
    <cellStyle name="SAPBEXHLevel3X 3 3 7 4" xfId="19287"/>
    <cellStyle name="SAPBEXHLevel3X 3 3 7 5" xfId="29620"/>
    <cellStyle name="SAPBEXHLevel3X 3 3 8" xfId="5113"/>
    <cellStyle name="SAPBEXHLevel3X 3 3 8 2" xfId="14801"/>
    <cellStyle name="SAPBEXHLevel3X 3 3 8 2 2" xfId="25196"/>
    <cellStyle name="SAPBEXHLevel3X 3 3 8 2 3" xfId="35529"/>
    <cellStyle name="SAPBEXHLevel3X 3 3 8 3" xfId="9609"/>
    <cellStyle name="SAPBEXHLevel3X 3 3 8 4" xfId="20004"/>
    <cellStyle name="SAPBEXHLevel3X 3 3 8 5" xfId="30337"/>
    <cellStyle name="SAPBEXHLevel3X 3 3 9" xfId="10431"/>
    <cellStyle name="SAPBEXHLevel3X 3 3 9 2" xfId="20826"/>
    <cellStyle name="SAPBEXHLevel3X 3 3 9 3" xfId="31159"/>
    <cellStyle name="SAPBEXHLevel3X 3 4" xfId="814"/>
    <cellStyle name="SAPBEXHLevel3X 3 4 10" xfId="15707"/>
    <cellStyle name="SAPBEXHLevel3X 3 4 11" xfId="26052"/>
    <cellStyle name="SAPBEXHLevel3X 3 4 2" xfId="1226"/>
    <cellStyle name="SAPBEXHLevel3X 3 4 2 10" xfId="26452"/>
    <cellStyle name="SAPBEXHLevel3X 3 4 2 2" xfId="2132"/>
    <cellStyle name="SAPBEXHLevel3X 3 4 2 2 2" xfId="11820"/>
    <cellStyle name="SAPBEXHLevel3X 3 4 2 2 2 2" xfId="22215"/>
    <cellStyle name="SAPBEXHLevel3X 3 4 2 2 2 3" xfId="32548"/>
    <cellStyle name="SAPBEXHLevel3X 3 4 2 2 3" xfId="6628"/>
    <cellStyle name="SAPBEXHLevel3X 3 4 2 2 4" xfId="17023"/>
    <cellStyle name="SAPBEXHLevel3X 3 4 2 2 5" xfId="27356"/>
    <cellStyle name="SAPBEXHLevel3X 3 4 2 3" xfId="2749"/>
    <cellStyle name="SAPBEXHLevel3X 3 4 2 3 2" xfId="12437"/>
    <cellStyle name="SAPBEXHLevel3X 3 4 2 3 2 2" xfId="22832"/>
    <cellStyle name="SAPBEXHLevel3X 3 4 2 3 2 3" xfId="33165"/>
    <cellStyle name="SAPBEXHLevel3X 3 4 2 3 3" xfId="7245"/>
    <cellStyle name="SAPBEXHLevel3X 3 4 2 3 4" xfId="17640"/>
    <cellStyle name="SAPBEXHLevel3X 3 4 2 3 5" xfId="27973"/>
    <cellStyle name="SAPBEXHLevel3X 3 4 2 4" xfId="3537"/>
    <cellStyle name="SAPBEXHLevel3X 3 4 2 4 2" xfId="13225"/>
    <cellStyle name="SAPBEXHLevel3X 3 4 2 4 2 2" xfId="23620"/>
    <cellStyle name="SAPBEXHLevel3X 3 4 2 4 2 3" xfId="33953"/>
    <cellStyle name="SAPBEXHLevel3X 3 4 2 4 3" xfId="8033"/>
    <cellStyle name="SAPBEXHLevel3X 3 4 2 4 4" xfId="18428"/>
    <cellStyle name="SAPBEXHLevel3X 3 4 2 4 5" xfId="28761"/>
    <cellStyle name="SAPBEXHLevel3X 3 4 2 5" xfId="4224"/>
    <cellStyle name="SAPBEXHLevel3X 3 4 2 5 2" xfId="13912"/>
    <cellStyle name="SAPBEXHLevel3X 3 4 2 5 2 2" xfId="24307"/>
    <cellStyle name="SAPBEXHLevel3X 3 4 2 5 2 3" xfId="34640"/>
    <cellStyle name="SAPBEXHLevel3X 3 4 2 5 3" xfId="8720"/>
    <cellStyle name="SAPBEXHLevel3X 3 4 2 5 4" xfId="19115"/>
    <cellStyle name="SAPBEXHLevel3X 3 4 2 5 5" xfId="29448"/>
    <cellStyle name="SAPBEXHLevel3X 3 4 2 6" xfId="4868"/>
    <cellStyle name="SAPBEXHLevel3X 3 4 2 6 2" xfId="14556"/>
    <cellStyle name="SAPBEXHLevel3X 3 4 2 6 2 2" xfId="24951"/>
    <cellStyle name="SAPBEXHLevel3X 3 4 2 6 2 3" xfId="35284"/>
    <cellStyle name="SAPBEXHLevel3X 3 4 2 6 3" xfId="9364"/>
    <cellStyle name="SAPBEXHLevel3X 3 4 2 6 4" xfId="19759"/>
    <cellStyle name="SAPBEXHLevel3X 3 4 2 6 5" xfId="30092"/>
    <cellStyle name="SAPBEXHLevel3X 3 4 2 7" xfId="5588"/>
    <cellStyle name="SAPBEXHLevel3X 3 4 2 7 2" xfId="15276"/>
    <cellStyle name="SAPBEXHLevel3X 3 4 2 7 2 2" xfId="25671"/>
    <cellStyle name="SAPBEXHLevel3X 3 4 2 7 2 3" xfId="36004"/>
    <cellStyle name="SAPBEXHLevel3X 3 4 2 7 3" xfId="10084"/>
    <cellStyle name="SAPBEXHLevel3X 3 4 2 7 4" xfId="20479"/>
    <cellStyle name="SAPBEXHLevel3X 3 4 2 7 5" xfId="30812"/>
    <cellStyle name="SAPBEXHLevel3X 3 4 2 8" xfId="10914"/>
    <cellStyle name="SAPBEXHLevel3X 3 4 2 8 2" xfId="21309"/>
    <cellStyle name="SAPBEXHLevel3X 3 4 2 8 3" xfId="31642"/>
    <cellStyle name="SAPBEXHLevel3X 3 4 2 9" xfId="16117"/>
    <cellStyle name="SAPBEXHLevel3X 3 4 3" xfId="1806"/>
    <cellStyle name="SAPBEXHLevel3X 3 4 3 2" xfId="11494"/>
    <cellStyle name="SAPBEXHLevel3X 3 4 3 2 2" xfId="21889"/>
    <cellStyle name="SAPBEXHLevel3X 3 4 3 2 3" xfId="32222"/>
    <cellStyle name="SAPBEXHLevel3X 3 4 3 3" xfId="6302"/>
    <cellStyle name="SAPBEXHLevel3X 3 4 3 4" xfId="16697"/>
    <cellStyle name="SAPBEXHLevel3X 3 4 3 5" xfId="27030"/>
    <cellStyle name="SAPBEXHLevel3X 3 4 4" xfId="2340"/>
    <cellStyle name="SAPBEXHLevel3X 3 4 4 2" xfId="12028"/>
    <cellStyle name="SAPBEXHLevel3X 3 4 4 2 2" xfId="22423"/>
    <cellStyle name="SAPBEXHLevel3X 3 4 4 2 3" xfId="32756"/>
    <cellStyle name="SAPBEXHLevel3X 3 4 4 3" xfId="6836"/>
    <cellStyle name="SAPBEXHLevel3X 3 4 4 4" xfId="17231"/>
    <cellStyle name="SAPBEXHLevel3X 3 4 4 5" xfId="27564"/>
    <cellStyle name="SAPBEXHLevel3X 3 4 5" xfId="3125"/>
    <cellStyle name="SAPBEXHLevel3X 3 4 5 2" xfId="12813"/>
    <cellStyle name="SAPBEXHLevel3X 3 4 5 2 2" xfId="23208"/>
    <cellStyle name="SAPBEXHLevel3X 3 4 5 2 3" xfId="33541"/>
    <cellStyle name="SAPBEXHLevel3X 3 4 5 3" xfId="7621"/>
    <cellStyle name="SAPBEXHLevel3X 3 4 5 4" xfId="18016"/>
    <cellStyle name="SAPBEXHLevel3X 3 4 5 5" xfId="28349"/>
    <cellStyle name="SAPBEXHLevel3X 3 4 6" xfId="3855"/>
    <cellStyle name="SAPBEXHLevel3X 3 4 6 2" xfId="13543"/>
    <cellStyle name="SAPBEXHLevel3X 3 4 6 2 2" xfId="23938"/>
    <cellStyle name="SAPBEXHLevel3X 3 4 6 2 3" xfId="34271"/>
    <cellStyle name="SAPBEXHLevel3X 3 4 6 3" xfId="8351"/>
    <cellStyle name="SAPBEXHLevel3X 3 4 6 4" xfId="18746"/>
    <cellStyle name="SAPBEXHLevel3X 3 4 6 5" xfId="29079"/>
    <cellStyle name="SAPBEXHLevel3X 3 4 7" xfId="4466"/>
    <cellStyle name="SAPBEXHLevel3X 3 4 7 2" xfId="14154"/>
    <cellStyle name="SAPBEXHLevel3X 3 4 7 2 2" xfId="24549"/>
    <cellStyle name="SAPBEXHLevel3X 3 4 7 2 3" xfId="34882"/>
    <cellStyle name="SAPBEXHLevel3X 3 4 7 3" xfId="8962"/>
    <cellStyle name="SAPBEXHLevel3X 3 4 7 4" xfId="19357"/>
    <cellStyle name="SAPBEXHLevel3X 3 4 7 5" xfId="29690"/>
    <cellStyle name="SAPBEXHLevel3X 3 4 8" xfId="5184"/>
    <cellStyle name="SAPBEXHLevel3X 3 4 8 2" xfId="14872"/>
    <cellStyle name="SAPBEXHLevel3X 3 4 8 2 2" xfId="25267"/>
    <cellStyle name="SAPBEXHLevel3X 3 4 8 2 3" xfId="35600"/>
    <cellStyle name="SAPBEXHLevel3X 3 4 8 3" xfId="9680"/>
    <cellStyle name="SAPBEXHLevel3X 3 4 8 4" xfId="20075"/>
    <cellStyle name="SAPBEXHLevel3X 3 4 8 5" xfId="30408"/>
    <cellStyle name="SAPBEXHLevel3X 3 4 9" xfId="10502"/>
    <cellStyle name="SAPBEXHLevel3X 3 4 9 2" xfId="20897"/>
    <cellStyle name="SAPBEXHLevel3X 3 4 9 3" xfId="31230"/>
    <cellStyle name="SAPBEXHLevel3X 3 5" xfId="993"/>
    <cellStyle name="SAPBEXHLevel3X 3 5 2" xfId="2519"/>
    <cellStyle name="SAPBEXHLevel3X 3 5 2 2" xfId="12207"/>
    <cellStyle name="SAPBEXHLevel3X 3 5 2 2 2" xfId="22602"/>
    <cellStyle name="SAPBEXHLevel3X 3 5 2 2 3" xfId="32935"/>
    <cellStyle name="SAPBEXHLevel3X 3 5 2 3" xfId="7015"/>
    <cellStyle name="SAPBEXHLevel3X 3 5 2 4" xfId="17410"/>
    <cellStyle name="SAPBEXHLevel3X 3 5 2 5" xfId="27743"/>
    <cellStyle name="SAPBEXHLevel3X 3 5 3" xfId="3304"/>
    <cellStyle name="SAPBEXHLevel3X 3 5 3 2" xfId="12992"/>
    <cellStyle name="SAPBEXHLevel3X 3 5 3 2 2" xfId="23387"/>
    <cellStyle name="SAPBEXHLevel3X 3 5 3 2 3" xfId="33720"/>
    <cellStyle name="SAPBEXHLevel3X 3 5 3 3" xfId="7800"/>
    <cellStyle name="SAPBEXHLevel3X 3 5 3 4" xfId="18195"/>
    <cellStyle name="SAPBEXHLevel3X 3 5 3 5" xfId="28528"/>
    <cellStyle name="SAPBEXHLevel3X 3 5 4" xfId="4645"/>
    <cellStyle name="SAPBEXHLevel3X 3 5 4 2" xfId="14333"/>
    <cellStyle name="SAPBEXHLevel3X 3 5 4 2 2" xfId="24728"/>
    <cellStyle name="SAPBEXHLevel3X 3 5 4 2 3" xfId="35061"/>
    <cellStyle name="SAPBEXHLevel3X 3 5 4 3" xfId="9141"/>
    <cellStyle name="SAPBEXHLevel3X 3 5 4 4" xfId="19536"/>
    <cellStyle name="SAPBEXHLevel3X 3 5 4 5" xfId="29869"/>
    <cellStyle name="SAPBEXHLevel3X 3 5 5" xfId="5363"/>
    <cellStyle name="SAPBEXHLevel3X 3 5 5 2" xfId="15051"/>
    <cellStyle name="SAPBEXHLevel3X 3 5 5 2 2" xfId="25446"/>
    <cellStyle name="SAPBEXHLevel3X 3 5 5 2 3" xfId="35779"/>
    <cellStyle name="SAPBEXHLevel3X 3 5 5 3" xfId="9859"/>
    <cellStyle name="SAPBEXHLevel3X 3 5 5 4" xfId="20254"/>
    <cellStyle name="SAPBEXHLevel3X 3 5 5 5" xfId="30587"/>
    <cellStyle name="SAPBEXHLevel3X 3 5 6" xfId="10681"/>
    <cellStyle name="SAPBEXHLevel3X 3 5 6 2" xfId="21076"/>
    <cellStyle name="SAPBEXHLevel3X 3 5 6 3" xfId="31409"/>
    <cellStyle name="SAPBEXHLevel3X 3 5 7" xfId="5731"/>
    <cellStyle name="SAPBEXHLevel3X 3 5 8" xfId="15886"/>
    <cellStyle name="SAPBEXHLevel3X 3 5 9" xfId="26225"/>
    <cellStyle name="SAPBEXHLevel3X 3 6" xfId="1443"/>
    <cellStyle name="SAPBEXHLevel3X 3 6 2" xfId="11131"/>
    <cellStyle name="SAPBEXHLevel3X 3 6 2 2" xfId="21526"/>
    <cellStyle name="SAPBEXHLevel3X 3 6 2 3" xfId="31859"/>
    <cellStyle name="SAPBEXHLevel3X 3 6 3" xfId="5939"/>
    <cellStyle name="SAPBEXHLevel3X 3 6 4" xfId="16334"/>
    <cellStyle name="SAPBEXHLevel3X 3 6 5" xfId="26667"/>
    <cellStyle name="SAPBEXHLevel3X 3 7" xfId="4047"/>
    <cellStyle name="SAPBEXHLevel3X 3 7 2" xfId="13735"/>
    <cellStyle name="SAPBEXHLevel3X 3 7 2 2" xfId="24130"/>
    <cellStyle name="SAPBEXHLevel3X 3 7 2 3" xfId="34463"/>
    <cellStyle name="SAPBEXHLevel3X 3 7 3" xfId="8543"/>
    <cellStyle name="SAPBEXHLevel3X 3 7 4" xfId="18938"/>
    <cellStyle name="SAPBEXHLevel3X 3 7 5" xfId="29271"/>
    <cellStyle name="SAPBEXHLevel3X 3 8" xfId="10244"/>
    <cellStyle name="SAPBEXHLevel3X 3 8 2" xfId="20639"/>
    <cellStyle name="SAPBEXHLevel3X 3 8 3" xfId="30972"/>
    <cellStyle name="SAPBEXHLevel3X 3 9" xfId="15457"/>
    <cellStyle name="SAPBEXHLevel3X 4" xfId="599"/>
    <cellStyle name="SAPBEXHLevel3X 4 10" xfId="10287"/>
    <cellStyle name="SAPBEXHLevel3X 4 10 2" xfId="20682"/>
    <cellStyle name="SAPBEXHLevel3X 4 10 3" xfId="31015"/>
    <cellStyle name="SAPBEXHLevel3X 4 11" xfId="15496"/>
    <cellStyle name="SAPBEXHLevel3X 4 12" xfId="25847"/>
    <cellStyle name="SAPBEXHLevel3X 4 2" xfId="845"/>
    <cellStyle name="SAPBEXHLevel3X 4 2 10" xfId="15738"/>
    <cellStyle name="SAPBEXHLevel3X 4 2 11" xfId="26081"/>
    <cellStyle name="SAPBEXHLevel3X 4 2 2" xfId="1257"/>
    <cellStyle name="SAPBEXHLevel3X 4 2 2 10" xfId="26481"/>
    <cellStyle name="SAPBEXHLevel3X 4 2 2 2" xfId="2161"/>
    <cellStyle name="SAPBEXHLevel3X 4 2 2 2 2" xfId="11849"/>
    <cellStyle name="SAPBEXHLevel3X 4 2 2 2 2 2" xfId="22244"/>
    <cellStyle name="SAPBEXHLevel3X 4 2 2 2 2 3" xfId="32577"/>
    <cellStyle name="SAPBEXHLevel3X 4 2 2 2 3" xfId="6657"/>
    <cellStyle name="SAPBEXHLevel3X 4 2 2 2 4" xfId="17052"/>
    <cellStyle name="SAPBEXHLevel3X 4 2 2 2 5" xfId="27385"/>
    <cellStyle name="SAPBEXHLevel3X 4 2 2 3" xfId="2780"/>
    <cellStyle name="SAPBEXHLevel3X 4 2 2 3 2" xfId="12468"/>
    <cellStyle name="SAPBEXHLevel3X 4 2 2 3 2 2" xfId="22863"/>
    <cellStyle name="SAPBEXHLevel3X 4 2 2 3 2 3" xfId="33196"/>
    <cellStyle name="SAPBEXHLevel3X 4 2 2 3 3" xfId="7276"/>
    <cellStyle name="SAPBEXHLevel3X 4 2 2 3 4" xfId="17671"/>
    <cellStyle name="SAPBEXHLevel3X 4 2 2 3 5" xfId="28004"/>
    <cellStyle name="SAPBEXHLevel3X 4 2 2 4" xfId="3568"/>
    <cellStyle name="SAPBEXHLevel3X 4 2 2 4 2" xfId="13256"/>
    <cellStyle name="SAPBEXHLevel3X 4 2 2 4 2 2" xfId="23651"/>
    <cellStyle name="SAPBEXHLevel3X 4 2 2 4 2 3" xfId="33984"/>
    <cellStyle name="SAPBEXHLevel3X 4 2 2 4 3" xfId="8064"/>
    <cellStyle name="SAPBEXHLevel3X 4 2 2 4 4" xfId="18459"/>
    <cellStyle name="SAPBEXHLevel3X 4 2 2 4 5" xfId="28792"/>
    <cellStyle name="SAPBEXHLevel3X 4 2 2 5" xfId="4255"/>
    <cellStyle name="SAPBEXHLevel3X 4 2 2 5 2" xfId="13943"/>
    <cellStyle name="SAPBEXHLevel3X 4 2 2 5 2 2" xfId="24338"/>
    <cellStyle name="SAPBEXHLevel3X 4 2 2 5 2 3" xfId="34671"/>
    <cellStyle name="SAPBEXHLevel3X 4 2 2 5 3" xfId="8751"/>
    <cellStyle name="SAPBEXHLevel3X 4 2 2 5 4" xfId="19146"/>
    <cellStyle name="SAPBEXHLevel3X 4 2 2 5 5" xfId="29479"/>
    <cellStyle name="SAPBEXHLevel3X 4 2 2 6" xfId="4899"/>
    <cellStyle name="SAPBEXHLevel3X 4 2 2 6 2" xfId="14587"/>
    <cellStyle name="SAPBEXHLevel3X 4 2 2 6 2 2" xfId="24982"/>
    <cellStyle name="SAPBEXHLevel3X 4 2 2 6 2 3" xfId="35315"/>
    <cellStyle name="SAPBEXHLevel3X 4 2 2 6 3" xfId="9395"/>
    <cellStyle name="SAPBEXHLevel3X 4 2 2 6 4" xfId="19790"/>
    <cellStyle name="SAPBEXHLevel3X 4 2 2 6 5" xfId="30123"/>
    <cellStyle name="SAPBEXHLevel3X 4 2 2 7" xfId="5619"/>
    <cellStyle name="SAPBEXHLevel3X 4 2 2 7 2" xfId="15307"/>
    <cellStyle name="SAPBEXHLevel3X 4 2 2 7 2 2" xfId="25702"/>
    <cellStyle name="SAPBEXHLevel3X 4 2 2 7 2 3" xfId="36035"/>
    <cellStyle name="SAPBEXHLevel3X 4 2 2 7 3" xfId="10115"/>
    <cellStyle name="SAPBEXHLevel3X 4 2 2 7 4" xfId="20510"/>
    <cellStyle name="SAPBEXHLevel3X 4 2 2 7 5" xfId="30843"/>
    <cellStyle name="SAPBEXHLevel3X 4 2 2 8" xfId="10945"/>
    <cellStyle name="SAPBEXHLevel3X 4 2 2 8 2" xfId="21340"/>
    <cellStyle name="SAPBEXHLevel3X 4 2 2 8 3" xfId="31673"/>
    <cellStyle name="SAPBEXHLevel3X 4 2 2 9" xfId="16148"/>
    <cellStyle name="SAPBEXHLevel3X 4 2 3" xfId="1835"/>
    <cellStyle name="SAPBEXHLevel3X 4 2 3 2" xfId="11523"/>
    <cellStyle name="SAPBEXHLevel3X 4 2 3 2 2" xfId="21918"/>
    <cellStyle name="SAPBEXHLevel3X 4 2 3 2 3" xfId="32251"/>
    <cellStyle name="SAPBEXHLevel3X 4 2 3 3" xfId="6331"/>
    <cellStyle name="SAPBEXHLevel3X 4 2 3 4" xfId="16726"/>
    <cellStyle name="SAPBEXHLevel3X 4 2 3 5" xfId="27059"/>
    <cellStyle name="SAPBEXHLevel3X 4 2 4" xfId="2371"/>
    <cellStyle name="SAPBEXHLevel3X 4 2 4 2" xfId="12059"/>
    <cellStyle name="SAPBEXHLevel3X 4 2 4 2 2" xfId="22454"/>
    <cellStyle name="SAPBEXHLevel3X 4 2 4 2 3" xfId="32787"/>
    <cellStyle name="SAPBEXHLevel3X 4 2 4 3" xfId="6867"/>
    <cellStyle name="SAPBEXHLevel3X 4 2 4 4" xfId="17262"/>
    <cellStyle name="SAPBEXHLevel3X 4 2 4 5" xfId="27595"/>
    <cellStyle name="SAPBEXHLevel3X 4 2 5" xfId="3156"/>
    <cellStyle name="SAPBEXHLevel3X 4 2 5 2" xfId="12844"/>
    <cellStyle name="SAPBEXHLevel3X 4 2 5 2 2" xfId="23239"/>
    <cellStyle name="SAPBEXHLevel3X 4 2 5 2 3" xfId="33572"/>
    <cellStyle name="SAPBEXHLevel3X 4 2 5 3" xfId="7652"/>
    <cellStyle name="SAPBEXHLevel3X 4 2 5 4" xfId="18047"/>
    <cellStyle name="SAPBEXHLevel3X 4 2 5 5" xfId="28380"/>
    <cellStyle name="SAPBEXHLevel3X 4 2 6" xfId="3886"/>
    <cellStyle name="SAPBEXHLevel3X 4 2 6 2" xfId="13574"/>
    <cellStyle name="SAPBEXHLevel3X 4 2 6 2 2" xfId="23969"/>
    <cellStyle name="SAPBEXHLevel3X 4 2 6 2 3" xfId="34302"/>
    <cellStyle name="SAPBEXHLevel3X 4 2 6 3" xfId="8382"/>
    <cellStyle name="SAPBEXHLevel3X 4 2 6 4" xfId="18777"/>
    <cellStyle name="SAPBEXHLevel3X 4 2 6 5" xfId="29110"/>
    <cellStyle name="SAPBEXHLevel3X 4 2 7" xfId="4497"/>
    <cellStyle name="SAPBEXHLevel3X 4 2 7 2" xfId="14185"/>
    <cellStyle name="SAPBEXHLevel3X 4 2 7 2 2" xfId="24580"/>
    <cellStyle name="SAPBEXHLevel3X 4 2 7 2 3" xfId="34913"/>
    <cellStyle name="SAPBEXHLevel3X 4 2 7 3" xfId="8993"/>
    <cellStyle name="SAPBEXHLevel3X 4 2 7 4" xfId="19388"/>
    <cellStyle name="SAPBEXHLevel3X 4 2 7 5" xfId="29721"/>
    <cellStyle name="SAPBEXHLevel3X 4 2 8" xfId="5215"/>
    <cellStyle name="SAPBEXHLevel3X 4 2 8 2" xfId="14903"/>
    <cellStyle name="SAPBEXHLevel3X 4 2 8 2 2" xfId="25298"/>
    <cellStyle name="SAPBEXHLevel3X 4 2 8 2 3" xfId="35631"/>
    <cellStyle name="SAPBEXHLevel3X 4 2 8 3" xfId="9711"/>
    <cellStyle name="SAPBEXHLevel3X 4 2 8 4" xfId="20106"/>
    <cellStyle name="SAPBEXHLevel3X 4 2 8 5" xfId="30439"/>
    <cellStyle name="SAPBEXHLevel3X 4 2 9" xfId="10533"/>
    <cellStyle name="SAPBEXHLevel3X 4 2 9 2" xfId="20928"/>
    <cellStyle name="SAPBEXHLevel3X 4 2 9 3" xfId="31261"/>
    <cellStyle name="SAPBEXHLevel3X 4 3" xfId="933"/>
    <cellStyle name="SAPBEXHLevel3X 4 3 10" xfId="26165"/>
    <cellStyle name="SAPBEXHLevel3X 4 3 2" xfId="1919"/>
    <cellStyle name="SAPBEXHLevel3X 4 3 2 2" xfId="11607"/>
    <cellStyle name="SAPBEXHLevel3X 4 3 2 2 2" xfId="22002"/>
    <cellStyle name="SAPBEXHLevel3X 4 3 2 2 3" xfId="32335"/>
    <cellStyle name="SAPBEXHLevel3X 4 3 2 3" xfId="6415"/>
    <cellStyle name="SAPBEXHLevel3X 4 3 2 4" xfId="16810"/>
    <cellStyle name="SAPBEXHLevel3X 4 3 2 5" xfId="27143"/>
    <cellStyle name="SAPBEXHLevel3X 4 3 3" xfId="2459"/>
    <cellStyle name="SAPBEXHLevel3X 4 3 3 2" xfId="12147"/>
    <cellStyle name="SAPBEXHLevel3X 4 3 3 2 2" xfId="22542"/>
    <cellStyle name="SAPBEXHLevel3X 4 3 3 2 3" xfId="32875"/>
    <cellStyle name="SAPBEXHLevel3X 4 3 3 3" xfId="6955"/>
    <cellStyle name="SAPBEXHLevel3X 4 3 3 4" xfId="17350"/>
    <cellStyle name="SAPBEXHLevel3X 4 3 3 5" xfId="27683"/>
    <cellStyle name="SAPBEXHLevel3X 4 3 4" xfId="3244"/>
    <cellStyle name="SAPBEXHLevel3X 4 3 4 2" xfId="12932"/>
    <cellStyle name="SAPBEXHLevel3X 4 3 4 2 2" xfId="23327"/>
    <cellStyle name="SAPBEXHLevel3X 4 3 4 2 3" xfId="33660"/>
    <cellStyle name="SAPBEXHLevel3X 4 3 4 3" xfId="7740"/>
    <cellStyle name="SAPBEXHLevel3X 4 3 4 4" xfId="18135"/>
    <cellStyle name="SAPBEXHLevel3X 4 3 4 5" xfId="28468"/>
    <cellStyle name="SAPBEXHLevel3X 4 3 5" xfId="3974"/>
    <cellStyle name="SAPBEXHLevel3X 4 3 5 2" xfId="13662"/>
    <cellStyle name="SAPBEXHLevel3X 4 3 5 2 2" xfId="24057"/>
    <cellStyle name="SAPBEXHLevel3X 4 3 5 2 3" xfId="34390"/>
    <cellStyle name="SAPBEXHLevel3X 4 3 5 3" xfId="8470"/>
    <cellStyle name="SAPBEXHLevel3X 4 3 5 4" xfId="18865"/>
    <cellStyle name="SAPBEXHLevel3X 4 3 5 5" xfId="29198"/>
    <cellStyle name="SAPBEXHLevel3X 4 3 6" xfId="4585"/>
    <cellStyle name="SAPBEXHLevel3X 4 3 6 2" xfId="14273"/>
    <cellStyle name="SAPBEXHLevel3X 4 3 6 2 2" xfId="24668"/>
    <cellStyle name="SAPBEXHLevel3X 4 3 6 2 3" xfId="35001"/>
    <cellStyle name="SAPBEXHLevel3X 4 3 6 3" xfId="9081"/>
    <cellStyle name="SAPBEXHLevel3X 4 3 6 4" xfId="19476"/>
    <cellStyle name="SAPBEXHLevel3X 4 3 6 5" xfId="29809"/>
    <cellStyle name="SAPBEXHLevel3X 4 3 7" xfId="5303"/>
    <cellStyle name="SAPBEXHLevel3X 4 3 7 2" xfId="14991"/>
    <cellStyle name="SAPBEXHLevel3X 4 3 7 2 2" xfId="25386"/>
    <cellStyle name="SAPBEXHLevel3X 4 3 7 2 3" xfId="35719"/>
    <cellStyle name="SAPBEXHLevel3X 4 3 7 3" xfId="9799"/>
    <cellStyle name="SAPBEXHLevel3X 4 3 7 4" xfId="20194"/>
    <cellStyle name="SAPBEXHLevel3X 4 3 7 5" xfId="30527"/>
    <cellStyle name="SAPBEXHLevel3X 4 3 8" xfId="10621"/>
    <cellStyle name="SAPBEXHLevel3X 4 3 8 2" xfId="21016"/>
    <cellStyle name="SAPBEXHLevel3X 4 3 8 3" xfId="31349"/>
    <cellStyle name="SAPBEXHLevel3X 4 3 9" xfId="15826"/>
    <cellStyle name="SAPBEXHLevel3X 4 4" xfId="1607"/>
    <cellStyle name="SAPBEXHLevel3X 4 4 2" xfId="11295"/>
    <cellStyle name="SAPBEXHLevel3X 4 4 2 2" xfId="21690"/>
    <cellStyle name="SAPBEXHLevel3X 4 4 2 3" xfId="32023"/>
    <cellStyle name="SAPBEXHLevel3X 4 4 3" xfId="6103"/>
    <cellStyle name="SAPBEXHLevel3X 4 4 4" xfId="16498"/>
    <cellStyle name="SAPBEXHLevel3X 4 4 5" xfId="26831"/>
    <cellStyle name="SAPBEXHLevel3X 4 5" xfId="1400"/>
    <cellStyle name="SAPBEXHLevel3X 4 5 2" xfId="11088"/>
    <cellStyle name="SAPBEXHLevel3X 4 5 2 2" xfId="21483"/>
    <cellStyle name="SAPBEXHLevel3X 4 5 2 3" xfId="31816"/>
    <cellStyle name="SAPBEXHLevel3X 4 5 3" xfId="5896"/>
    <cellStyle name="SAPBEXHLevel3X 4 5 4" xfId="16291"/>
    <cellStyle name="SAPBEXHLevel3X 4 5 5" xfId="26624"/>
    <cellStyle name="SAPBEXHLevel3X 4 6" xfId="2910"/>
    <cellStyle name="SAPBEXHLevel3X 4 6 2" xfId="12598"/>
    <cellStyle name="SAPBEXHLevel3X 4 6 2 2" xfId="22993"/>
    <cellStyle name="SAPBEXHLevel3X 4 6 2 3" xfId="33326"/>
    <cellStyle name="SAPBEXHLevel3X 4 6 3" xfId="7406"/>
    <cellStyle name="SAPBEXHLevel3X 4 6 4" xfId="17801"/>
    <cellStyle name="SAPBEXHLevel3X 4 6 5" xfId="28134"/>
    <cellStyle name="SAPBEXHLevel3X 4 7" xfId="3644"/>
    <cellStyle name="SAPBEXHLevel3X 4 7 2" xfId="13332"/>
    <cellStyle name="SAPBEXHLevel3X 4 7 2 2" xfId="23727"/>
    <cellStyle name="SAPBEXHLevel3X 4 7 2 3" xfId="34060"/>
    <cellStyle name="SAPBEXHLevel3X 4 7 3" xfId="8140"/>
    <cellStyle name="SAPBEXHLevel3X 4 7 4" xfId="18535"/>
    <cellStyle name="SAPBEXHLevel3X 4 7 5" xfId="28868"/>
    <cellStyle name="SAPBEXHLevel3X 4 8" xfId="2860"/>
    <cellStyle name="SAPBEXHLevel3X 4 8 2" xfId="12548"/>
    <cellStyle name="SAPBEXHLevel3X 4 8 2 2" xfId="22943"/>
    <cellStyle name="SAPBEXHLevel3X 4 8 2 3" xfId="33276"/>
    <cellStyle name="SAPBEXHLevel3X 4 8 3" xfId="7356"/>
    <cellStyle name="SAPBEXHLevel3X 4 8 4" xfId="17751"/>
    <cellStyle name="SAPBEXHLevel3X 4 8 5" xfId="28084"/>
    <cellStyle name="SAPBEXHLevel3X 4 9" xfId="4969"/>
    <cellStyle name="SAPBEXHLevel3X 4 9 2" xfId="14657"/>
    <cellStyle name="SAPBEXHLevel3X 4 9 2 2" xfId="25052"/>
    <cellStyle name="SAPBEXHLevel3X 4 9 2 3" xfId="35385"/>
    <cellStyle name="SAPBEXHLevel3X 4 9 3" xfId="9465"/>
    <cellStyle name="SAPBEXHLevel3X 4 9 4" xfId="19860"/>
    <cellStyle name="SAPBEXHLevel3X 4 9 5" xfId="30193"/>
    <cellStyle name="SAPBEXHLevel3X 5" xfId="695"/>
    <cellStyle name="SAPBEXHLevel3X 5 10" xfId="15590"/>
    <cellStyle name="SAPBEXHLevel3X 5 11" xfId="25937"/>
    <cellStyle name="SAPBEXHLevel3X 5 2" xfId="1112"/>
    <cellStyle name="SAPBEXHLevel3X 5 2 10" xfId="26338"/>
    <cellStyle name="SAPBEXHLevel3X 5 2 2" xfId="2019"/>
    <cellStyle name="SAPBEXHLevel3X 5 2 2 2" xfId="11707"/>
    <cellStyle name="SAPBEXHLevel3X 5 2 2 2 2" xfId="22102"/>
    <cellStyle name="SAPBEXHLevel3X 5 2 2 2 3" xfId="32435"/>
    <cellStyle name="SAPBEXHLevel3X 5 2 2 3" xfId="6515"/>
    <cellStyle name="SAPBEXHLevel3X 5 2 2 4" xfId="16910"/>
    <cellStyle name="SAPBEXHLevel3X 5 2 2 5" xfId="27243"/>
    <cellStyle name="SAPBEXHLevel3X 5 2 3" xfId="2636"/>
    <cellStyle name="SAPBEXHLevel3X 5 2 3 2" xfId="12324"/>
    <cellStyle name="SAPBEXHLevel3X 5 2 3 2 2" xfId="22719"/>
    <cellStyle name="SAPBEXHLevel3X 5 2 3 2 3" xfId="33052"/>
    <cellStyle name="SAPBEXHLevel3X 5 2 3 3" xfId="7132"/>
    <cellStyle name="SAPBEXHLevel3X 5 2 3 4" xfId="17527"/>
    <cellStyle name="SAPBEXHLevel3X 5 2 3 5" xfId="27860"/>
    <cellStyle name="SAPBEXHLevel3X 5 2 4" xfId="3423"/>
    <cellStyle name="SAPBEXHLevel3X 5 2 4 2" xfId="13111"/>
    <cellStyle name="SAPBEXHLevel3X 5 2 4 2 2" xfId="23506"/>
    <cellStyle name="SAPBEXHLevel3X 5 2 4 2 3" xfId="33839"/>
    <cellStyle name="SAPBEXHLevel3X 5 2 4 3" xfId="7919"/>
    <cellStyle name="SAPBEXHLevel3X 5 2 4 4" xfId="18314"/>
    <cellStyle name="SAPBEXHLevel3X 5 2 4 5" xfId="28647"/>
    <cellStyle name="SAPBEXHLevel3X 5 2 5" xfId="4111"/>
    <cellStyle name="SAPBEXHLevel3X 5 2 5 2" xfId="13799"/>
    <cellStyle name="SAPBEXHLevel3X 5 2 5 2 2" xfId="24194"/>
    <cellStyle name="SAPBEXHLevel3X 5 2 5 2 3" xfId="34527"/>
    <cellStyle name="SAPBEXHLevel3X 5 2 5 3" xfId="8607"/>
    <cellStyle name="SAPBEXHLevel3X 5 2 5 4" xfId="19002"/>
    <cellStyle name="SAPBEXHLevel3X 5 2 5 5" xfId="29335"/>
    <cellStyle name="SAPBEXHLevel3X 5 2 6" xfId="4755"/>
    <cellStyle name="SAPBEXHLevel3X 5 2 6 2" xfId="14443"/>
    <cellStyle name="SAPBEXHLevel3X 5 2 6 2 2" xfId="24838"/>
    <cellStyle name="SAPBEXHLevel3X 5 2 6 2 3" xfId="35171"/>
    <cellStyle name="SAPBEXHLevel3X 5 2 6 3" xfId="9251"/>
    <cellStyle name="SAPBEXHLevel3X 5 2 6 4" xfId="19646"/>
    <cellStyle name="SAPBEXHLevel3X 5 2 6 5" xfId="29979"/>
    <cellStyle name="SAPBEXHLevel3X 5 2 7" xfId="5474"/>
    <cellStyle name="SAPBEXHLevel3X 5 2 7 2" xfId="15162"/>
    <cellStyle name="SAPBEXHLevel3X 5 2 7 2 2" xfId="25557"/>
    <cellStyle name="SAPBEXHLevel3X 5 2 7 2 3" xfId="35890"/>
    <cellStyle name="SAPBEXHLevel3X 5 2 7 3" xfId="9970"/>
    <cellStyle name="SAPBEXHLevel3X 5 2 7 4" xfId="20365"/>
    <cellStyle name="SAPBEXHLevel3X 5 2 7 5" xfId="30698"/>
    <cellStyle name="SAPBEXHLevel3X 5 2 8" xfId="10800"/>
    <cellStyle name="SAPBEXHLevel3X 5 2 8 2" xfId="21195"/>
    <cellStyle name="SAPBEXHLevel3X 5 2 8 3" xfId="31528"/>
    <cellStyle name="SAPBEXHLevel3X 5 2 9" xfId="16004"/>
    <cellStyle name="SAPBEXHLevel3X 5 3" xfId="1693"/>
    <cellStyle name="SAPBEXHLevel3X 5 3 2" xfId="11381"/>
    <cellStyle name="SAPBEXHLevel3X 5 3 2 2" xfId="21776"/>
    <cellStyle name="SAPBEXHLevel3X 5 3 2 3" xfId="32109"/>
    <cellStyle name="SAPBEXHLevel3X 5 3 3" xfId="6189"/>
    <cellStyle name="SAPBEXHLevel3X 5 3 4" xfId="16584"/>
    <cellStyle name="SAPBEXHLevel3X 5 3 5" xfId="26917"/>
    <cellStyle name="SAPBEXHLevel3X 5 4" xfId="2223"/>
    <cellStyle name="SAPBEXHLevel3X 5 4 2" xfId="11911"/>
    <cellStyle name="SAPBEXHLevel3X 5 4 2 2" xfId="22306"/>
    <cellStyle name="SAPBEXHLevel3X 5 4 2 3" xfId="32639"/>
    <cellStyle name="SAPBEXHLevel3X 5 4 3" xfId="6719"/>
    <cellStyle name="SAPBEXHLevel3X 5 4 4" xfId="17114"/>
    <cellStyle name="SAPBEXHLevel3X 5 4 5" xfId="27447"/>
    <cellStyle name="SAPBEXHLevel3X 5 5" xfId="3006"/>
    <cellStyle name="SAPBEXHLevel3X 5 5 2" xfId="12694"/>
    <cellStyle name="SAPBEXHLevel3X 5 5 2 2" xfId="23089"/>
    <cellStyle name="SAPBEXHLevel3X 5 5 2 3" xfId="33422"/>
    <cellStyle name="SAPBEXHLevel3X 5 5 3" xfId="7502"/>
    <cellStyle name="SAPBEXHLevel3X 5 5 4" xfId="17897"/>
    <cellStyle name="SAPBEXHLevel3X 5 5 5" xfId="28230"/>
    <cellStyle name="SAPBEXHLevel3X 5 6" xfId="3738"/>
    <cellStyle name="SAPBEXHLevel3X 5 6 2" xfId="13426"/>
    <cellStyle name="SAPBEXHLevel3X 5 6 2 2" xfId="23821"/>
    <cellStyle name="SAPBEXHLevel3X 5 6 2 3" xfId="34154"/>
    <cellStyle name="SAPBEXHLevel3X 5 6 3" xfId="8234"/>
    <cellStyle name="SAPBEXHLevel3X 5 6 4" xfId="18629"/>
    <cellStyle name="SAPBEXHLevel3X 5 6 5" xfId="28962"/>
    <cellStyle name="SAPBEXHLevel3X 5 7" xfId="4349"/>
    <cellStyle name="SAPBEXHLevel3X 5 7 2" xfId="14037"/>
    <cellStyle name="SAPBEXHLevel3X 5 7 2 2" xfId="24432"/>
    <cellStyle name="SAPBEXHLevel3X 5 7 2 3" xfId="34765"/>
    <cellStyle name="SAPBEXHLevel3X 5 7 3" xfId="8845"/>
    <cellStyle name="SAPBEXHLevel3X 5 7 4" xfId="19240"/>
    <cellStyle name="SAPBEXHLevel3X 5 7 5" xfId="29573"/>
    <cellStyle name="SAPBEXHLevel3X 5 8" xfId="5065"/>
    <cellStyle name="SAPBEXHLevel3X 5 8 2" xfId="14753"/>
    <cellStyle name="SAPBEXHLevel3X 5 8 2 2" xfId="25148"/>
    <cellStyle name="SAPBEXHLevel3X 5 8 2 3" xfId="35481"/>
    <cellStyle name="SAPBEXHLevel3X 5 8 3" xfId="9561"/>
    <cellStyle name="SAPBEXHLevel3X 5 8 4" xfId="19956"/>
    <cellStyle name="SAPBEXHLevel3X 5 8 5" xfId="30289"/>
    <cellStyle name="SAPBEXHLevel3X 5 9" xfId="10383"/>
    <cellStyle name="SAPBEXHLevel3X 5 9 2" xfId="20778"/>
    <cellStyle name="SAPBEXHLevel3X 5 9 3" xfId="31111"/>
    <cellStyle name="SAPBEXHLevel3X 6" xfId="796"/>
    <cellStyle name="SAPBEXHLevel3X 6 10" xfId="15690"/>
    <cellStyle name="SAPBEXHLevel3X 6 11" xfId="26036"/>
    <cellStyle name="SAPBEXHLevel3X 6 2" xfId="1211"/>
    <cellStyle name="SAPBEXHLevel3X 6 2 10" xfId="26437"/>
    <cellStyle name="SAPBEXHLevel3X 6 2 2" xfId="2117"/>
    <cellStyle name="SAPBEXHLevel3X 6 2 2 2" xfId="11805"/>
    <cellStyle name="SAPBEXHLevel3X 6 2 2 2 2" xfId="22200"/>
    <cellStyle name="SAPBEXHLevel3X 6 2 2 2 3" xfId="32533"/>
    <cellStyle name="SAPBEXHLevel3X 6 2 2 3" xfId="6613"/>
    <cellStyle name="SAPBEXHLevel3X 6 2 2 4" xfId="17008"/>
    <cellStyle name="SAPBEXHLevel3X 6 2 2 5" xfId="27341"/>
    <cellStyle name="SAPBEXHLevel3X 6 2 3" xfId="2734"/>
    <cellStyle name="SAPBEXHLevel3X 6 2 3 2" xfId="12422"/>
    <cellStyle name="SAPBEXHLevel3X 6 2 3 2 2" xfId="22817"/>
    <cellStyle name="SAPBEXHLevel3X 6 2 3 2 3" xfId="33150"/>
    <cellStyle name="SAPBEXHLevel3X 6 2 3 3" xfId="7230"/>
    <cellStyle name="SAPBEXHLevel3X 6 2 3 4" xfId="17625"/>
    <cellStyle name="SAPBEXHLevel3X 6 2 3 5" xfId="27958"/>
    <cellStyle name="SAPBEXHLevel3X 6 2 4" xfId="3522"/>
    <cellStyle name="SAPBEXHLevel3X 6 2 4 2" xfId="13210"/>
    <cellStyle name="SAPBEXHLevel3X 6 2 4 2 2" xfId="23605"/>
    <cellStyle name="SAPBEXHLevel3X 6 2 4 2 3" xfId="33938"/>
    <cellStyle name="SAPBEXHLevel3X 6 2 4 3" xfId="8018"/>
    <cellStyle name="SAPBEXHLevel3X 6 2 4 4" xfId="18413"/>
    <cellStyle name="SAPBEXHLevel3X 6 2 4 5" xfId="28746"/>
    <cellStyle name="SAPBEXHLevel3X 6 2 5" xfId="4209"/>
    <cellStyle name="SAPBEXHLevel3X 6 2 5 2" xfId="13897"/>
    <cellStyle name="SAPBEXHLevel3X 6 2 5 2 2" xfId="24292"/>
    <cellStyle name="SAPBEXHLevel3X 6 2 5 2 3" xfId="34625"/>
    <cellStyle name="SAPBEXHLevel3X 6 2 5 3" xfId="8705"/>
    <cellStyle name="SAPBEXHLevel3X 6 2 5 4" xfId="19100"/>
    <cellStyle name="SAPBEXHLevel3X 6 2 5 5" xfId="29433"/>
    <cellStyle name="SAPBEXHLevel3X 6 2 6" xfId="4853"/>
    <cellStyle name="SAPBEXHLevel3X 6 2 6 2" xfId="14541"/>
    <cellStyle name="SAPBEXHLevel3X 6 2 6 2 2" xfId="24936"/>
    <cellStyle name="SAPBEXHLevel3X 6 2 6 2 3" xfId="35269"/>
    <cellStyle name="SAPBEXHLevel3X 6 2 6 3" xfId="9349"/>
    <cellStyle name="SAPBEXHLevel3X 6 2 6 4" xfId="19744"/>
    <cellStyle name="SAPBEXHLevel3X 6 2 6 5" xfId="30077"/>
    <cellStyle name="SAPBEXHLevel3X 6 2 7" xfId="5573"/>
    <cellStyle name="SAPBEXHLevel3X 6 2 7 2" xfId="15261"/>
    <cellStyle name="SAPBEXHLevel3X 6 2 7 2 2" xfId="25656"/>
    <cellStyle name="SAPBEXHLevel3X 6 2 7 2 3" xfId="35989"/>
    <cellStyle name="SAPBEXHLevel3X 6 2 7 3" xfId="10069"/>
    <cellStyle name="SAPBEXHLevel3X 6 2 7 4" xfId="20464"/>
    <cellStyle name="SAPBEXHLevel3X 6 2 7 5" xfId="30797"/>
    <cellStyle name="SAPBEXHLevel3X 6 2 8" xfId="10899"/>
    <cellStyle name="SAPBEXHLevel3X 6 2 8 2" xfId="21294"/>
    <cellStyle name="SAPBEXHLevel3X 6 2 8 3" xfId="31627"/>
    <cellStyle name="SAPBEXHLevel3X 6 2 9" xfId="16102"/>
    <cellStyle name="SAPBEXHLevel3X 6 3" xfId="1791"/>
    <cellStyle name="SAPBEXHLevel3X 6 3 2" xfId="11479"/>
    <cellStyle name="SAPBEXHLevel3X 6 3 2 2" xfId="21874"/>
    <cellStyle name="SAPBEXHLevel3X 6 3 2 3" xfId="32207"/>
    <cellStyle name="SAPBEXHLevel3X 6 3 3" xfId="6287"/>
    <cellStyle name="SAPBEXHLevel3X 6 3 4" xfId="16682"/>
    <cellStyle name="SAPBEXHLevel3X 6 3 5" xfId="27015"/>
    <cellStyle name="SAPBEXHLevel3X 6 4" xfId="2323"/>
    <cellStyle name="SAPBEXHLevel3X 6 4 2" xfId="12011"/>
    <cellStyle name="SAPBEXHLevel3X 6 4 2 2" xfId="22406"/>
    <cellStyle name="SAPBEXHLevel3X 6 4 2 3" xfId="32739"/>
    <cellStyle name="SAPBEXHLevel3X 6 4 3" xfId="6819"/>
    <cellStyle name="SAPBEXHLevel3X 6 4 4" xfId="17214"/>
    <cellStyle name="SAPBEXHLevel3X 6 4 5" xfId="27547"/>
    <cellStyle name="SAPBEXHLevel3X 6 5" xfId="3107"/>
    <cellStyle name="SAPBEXHLevel3X 6 5 2" xfId="12795"/>
    <cellStyle name="SAPBEXHLevel3X 6 5 2 2" xfId="23190"/>
    <cellStyle name="SAPBEXHLevel3X 6 5 2 3" xfId="33523"/>
    <cellStyle name="SAPBEXHLevel3X 6 5 3" xfId="7603"/>
    <cellStyle name="SAPBEXHLevel3X 6 5 4" xfId="17998"/>
    <cellStyle name="SAPBEXHLevel3X 6 5 5" xfId="28331"/>
    <cellStyle name="SAPBEXHLevel3X 6 6" xfId="3838"/>
    <cellStyle name="SAPBEXHLevel3X 6 6 2" xfId="13526"/>
    <cellStyle name="SAPBEXHLevel3X 6 6 2 2" xfId="23921"/>
    <cellStyle name="SAPBEXHLevel3X 6 6 2 3" xfId="34254"/>
    <cellStyle name="SAPBEXHLevel3X 6 6 3" xfId="8334"/>
    <cellStyle name="SAPBEXHLevel3X 6 6 4" xfId="18729"/>
    <cellStyle name="SAPBEXHLevel3X 6 6 5" xfId="29062"/>
    <cellStyle name="SAPBEXHLevel3X 6 7" xfId="4449"/>
    <cellStyle name="SAPBEXHLevel3X 6 7 2" xfId="14137"/>
    <cellStyle name="SAPBEXHLevel3X 6 7 2 2" xfId="24532"/>
    <cellStyle name="SAPBEXHLevel3X 6 7 2 3" xfId="34865"/>
    <cellStyle name="SAPBEXHLevel3X 6 7 3" xfId="8945"/>
    <cellStyle name="SAPBEXHLevel3X 6 7 4" xfId="19340"/>
    <cellStyle name="SAPBEXHLevel3X 6 7 5" xfId="29673"/>
    <cellStyle name="SAPBEXHLevel3X 6 8" xfId="5166"/>
    <cellStyle name="SAPBEXHLevel3X 6 8 2" xfId="14854"/>
    <cellStyle name="SAPBEXHLevel3X 6 8 2 2" xfId="25249"/>
    <cellStyle name="SAPBEXHLevel3X 6 8 2 3" xfId="35582"/>
    <cellStyle name="SAPBEXHLevel3X 6 8 3" xfId="9662"/>
    <cellStyle name="SAPBEXHLevel3X 6 8 4" xfId="20057"/>
    <cellStyle name="SAPBEXHLevel3X 6 8 5" xfId="30390"/>
    <cellStyle name="SAPBEXHLevel3X 6 9" xfId="10484"/>
    <cellStyle name="SAPBEXHLevel3X 6 9 2" xfId="20879"/>
    <cellStyle name="SAPBEXHLevel3X 6 9 3" xfId="31212"/>
    <cellStyle name="SAPBEXHLevel3X 7" xfId="1032"/>
    <cellStyle name="SAPBEXHLevel3X 7 2" xfId="2558"/>
    <cellStyle name="SAPBEXHLevel3X 7 2 2" xfId="12246"/>
    <cellStyle name="SAPBEXHLevel3X 7 2 2 2" xfId="22641"/>
    <cellStyle name="SAPBEXHLevel3X 7 2 2 3" xfId="32974"/>
    <cellStyle name="SAPBEXHLevel3X 7 2 3" xfId="7054"/>
    <cellStyle name="SAPBEXHLevel3X 7 2 4" xfId="17449"/>
    <cellStyle name="SAPBEXHLevel3X 7 2 5" xfId="27782"/>
    <cellStyle name="SAPBEXHLevel3X 7 3" xfId="3343"/>
    <cellStyle name="SAPBEXHLevel3X 7 3 2" xfId="13031"/>
    <cellStyle name="SAPBEXHLevel3X 7 3 2 2" xfId="23426"/>
    <cellStyle name="SAPBEXHLevel3X 7 3 2 3" xfId="33759"/>
    <cellStyle name="SAPBEXHLevel3X 7 3 3" xfId="7839"/>
    <cellStyle name="SAPBEXHLevel3X 7 3 4" xfId="18234"/>
    <cellStyle name="SAPBEXHLevel3X 7 3 5" xfId="28567"/>
    <cellStyle name="SAPBEXHLevel3X 7 4" xfId="4684"/>
    <cellStyle name="SAPBEXHLevel3X 7 4 2" xfId="14372"/>
    <cellStyle name="SAPBEXHLevel3X 7 4 2 2" xfId="24767"/>
    <cellStyle name="SAPBEXHLevel3X 7 4 2 3" xfId="35100"/>
    <cellStyle name="SAPBEXHLevel3X 7 4 3" xfId="9180"/>
    <cellStyle name="SAPBEXHLevel3X 7 4 4" xfId="19575"/>
    <cellStyle name="SAPBEXHLevel3X 7 4 5" xfId="29908"/>
    <cellStyle name="SAPBEXHLevel3X 7 5" xfId="5402"/>
    <cellStyle name="SAPBEXHLevel3X 7 5 2" xfId="15090"/>
    <cellStyle name="SAPBEXHLevel3X 7 5 2 2" xfId="25485"/>
    <cellStyle name="SAPBEXHLevel3X 7 5 2 3" xfId="35818"/>
    <cellStyle name="SAPBEXHLevel3X 7 5 3" xfId="9898"/>
    <cellStyle name="SAPBEXHLevel3X 7 5 4" xfId="20293"/>
    <cellStyle name="SAPBEXHLevel3X 7 5 5" xfId="30626"/>
    <cellStyle name="SAPBEXHLevel3X 7 6" xfId="10720"/>
    <cellStyle name="SAPBEXHLevel3X 7 6 2" xfId="21115"/>
    <cellStyle name="SAPBEXHLevel3X 7 6 3" xfId="31448"/>
    <cellStyle name="SAPBEXHLevel3X 7 7" xfId="5770"/>
    <cellStyle name="SAPBEXHLevel3X 7 8" xfId="15925"/>
    <cellStyle name="SAPBEXHLevel3X 7 9" xfId="26264"/>
    <cellStyle name="SAPBEXHLevel3X 8" xfId="1490"/>
    <cellStyle name="SAPBEXHLevel3X 8 2" xfId="11178"/>
    <cellStyle name="SAPBEXHLevel3X 8 2 2" xfId="21573"/>
    <cellStyle name="SAPBEXHLevel3X 8 2 3" xfId="31906"/>
    <cellStyle name="SAPBEXHLevel3X 8 3" xfId="5986"/>
    <cellStyle name="SAPBEXHLevel3X 8 4" xfId="16381"/>
    <cellStyle name="SAPBEXHLevel3X 8 5" xfId="26714"/>
    <cellStyle name="SAPBEXHLevel3X 9" xfId="4055"/>
    <cellStyle name="SAPBEXHLevel3X 9 2" xfId="13743"/>
    <cellStyle name="SAPBEXHLevel3X 9 2 2" xfId="24138"/>
    <cellStyle name="SAPBEXHLevel3X 9 2 3" xfId="34471"/>
    <cellStyle name="SAPBEXHLevel3X 9 3" xfId="8551"/>
    <cellStyle name="SAPBEXHLevel3X 9 4" xfId="18946"/>
    <cellStyle name="SAPBEXHLevel3X 9 5" xfId="29279"/>
    <cellStyle name="SAPBEXinputData" xfId="503"/>
    <cellStyle name="SAPBEXinputData 2" xfId="504"/>
    <cellStyle name="SAPBEXinputData 2 2" xfId="568"/>
    <cellStyle name="SAPBEXinputData 2 2 2" xfId="570"/>
    <cellStyle name="SAPBEXinputData 2 2 2 2" xfId="816"/>
    <cellStyle name="SAPBEXinputData 2 2 2 2 2" xfId="1228"/>
    <cellStyle name="SAPBEXinputData 2 2 2 2 2 2" xfId="2751"/>
    <cellStyle name="SAPBEXinputData 2 2 2 2 2 2 2" xfId="12439"/>
    <cellStyle name="SAPBEXinputData 2 2 2 2 2 2 2 2" xfId="22834"/>
    <cellStyle name="SAPBEXinputData 2 2 2 2 2 2 2 3" xfId="33167"/>
    <cellStyle name="SAPBEXinputData 2 2 2 2 2 2 3" xfId="7247"/>
    <cellStyle name="SAPBEXinputData 2 2 2 2 2 2 4" xfId="17642"/>
    <cellStyle name="SAPBEXinputData 2 2 2 2 2 2 5" xfId="27975"/>
    <cellStyle name="SAPBEXinputData 2 2 2 2 2 3" xfId="3539"/>
    <cellStyle name="SAPBEXinputData 2 2 2 2 2 3 2" xfId="13227"/>
    <cellStyle name="SAPBEXinputData 2 2 2 2 2 3 2 2" xfId="23622"/>
    <cellStyle name="SAPBEXinputData 2 2 2 2 2 3 2 3" xfId="33955"/>
    <cellStyle name="SAPBEXinputData 2 2 2 2 2 3 3" xfId="8035"/>
    <cellStyle name="SAPBEXinputData 2 2 2 2 2 3 4" xfId="18430"/>
    <cellStyle name="SAPBEXinputData 2 2 2 2 2 3 5" xfId="28763"/>
    <cellStyle name="SAPBEXinputData 2 2 2 2 2 4" xfId="4226"/>
    <cellStyle name="SAPBEXinputData 2 2 2 2 2 4 2" xfId="13914"/>
    <cellStyle name="SAPBEXinputData 2 2 2 2 2 4 2 2" xfId="24309"/>
    <cellStyle name="SAPBEXinputData 2 2 2 2 2 4 2 3" xfId="34642"/>
    <cellStyle name="SAPBEXinputData 2 2 2 2 2 4 3" xfId="8722"/>
    <cellStyle name="SAPBEXinputData 2 2 2 2 2 4 4" xfId="19117"/>
    <cellStyle name="SAPBEXinputData 2 2 2 2 2 4 5" xfId="29450"/>
    <cellStyle name="SAPBEXinputData 2 2 2 2 2 5" xfId="4870"/>
    <cellStyle name="SAPBEXinputData 2 2 2 2 2 5 2" xfId="14558"/>
    <cellStyle name="SAPBEXinputData 2 2 2 2 2 5 2 2" xfId="24953"/>
    <cellStyle name="SAPBEXinputData 2 2 2 2 2 5 2 3" xfId="35286"/>
    <cellStyle name="SAPBEXinputData 2 2 2 2 2 5 3" xfId="9366"/>
    <cellStyle name="SAPBEXinputData 2 2 2 2 2 5 4" xfId="19761"/>
    <cellStyle name="SAPBEXinputData 2 2 2 2 2 5 5" xfId="30094"/>
    <cellStyle name="SAPBEXinputData 2 2 2 2 2 6" xfId="5590"/>
    <cellStyle name="SAPBEXinputData 2 2 2 2 2 6 2" xfId="15278"/>
    <cellStyle name="SAPBEXinputData 2 2 2 2 2 6 2 2" xfId="25673"/>
    <cellStyle name="SAPBEXinputData 2 2 2 2 2 6 2 3" xfId="36006"/>
    <cellStyle name="SAPBEXinputData 2 2 2 2 2 6 3" xfId="10086"/>
    <cellStyle name="SAPBEXinputData 2 2 2 2 2 6 4" xfId="20481"/>
    <cellStyle name="SAPBEXinputData 2 2 2 2 2 6 5" xfId="30814"/>
    <cellStyle name="SAPBEXinputData 2 2 2 2 2 7" xfId="10916"/>
    <cellStyle name="SAPBEXinputData 2 2 2 2 2 7 2" xfId="21311"/>
    <cellStyle name="SAPBEXinputData 2 2 2 2 2 7 3" xfId="31644"/>
    <cellStyle name="SAPBEXinputData 2 2 2 2 2 8" xfId="16119"/>
    <cellStyle name="SAPBEXinputData 2 2 2 2 3" xfId="2342"/>
    <cellStyle name="SAPBEXinputData 2 2 2 2 3 2" xfId="12030"/>
    <cellStyle name="SAPBEXinputData 2 2 2 2 3 2 2" xfId="22425"/>
    <cellStyle name="SAPBEXinputData 2 2 2 2 3 2 3" xfId="32758"/>
    <cellStyle name="SAPBEXinputData 2 2 2 2 3 3" xfId="6838"/>
    <cellStyle name="SAPBEXinputData 2 2 2 2 3 4" xfId="17233"/>
    <cellStyle name="SAPBEXinputData 2 2 2 2 3 5" xfId="27566"/>
    <cellStyle name="SAPBEXinputData 2 2 2 2 4" xfId="3127"/>
    <cellStyle name="SAPBEXinputData 2 2 2 2 4 2" xfId="12815"/>
    <cellStyle name="SAPBEXinputData 2 2 2 2 4 2 2" xfId="23210"/>
    <cellStyle name="SAPBEXinputData 2 2 2 2 4 2 3" xfId="33543"/>
    <cellStyle name="SAPBEXinputData 2 2 2 2 4 3" xfId="7623"/>
    <cellStyle name="SAPBEXinputData 2 2 2 2 4 4" xfId="18018"/>
    <cellStyle name="SAPBEXinputData 2 2 2 2 4 5" xfId="28351"/>
    <cellStyle name="SAPBEXinputData 2 2 2 2 5" xfId="3857"/>
    <cellStyle name="SAPBEXinputData 2 2 2 2 5 2" xfId="13545"/>
    <cellStyle name="SAPBEXinputData 2 2 2 2 5 2 2" xfId="23940"/>
    <cellStyle name="SAPBEXinputData 2 2 2 2 5 2 3" xfId="34273"/>
    <cellStyle name="SAPBEXinputData 2 2 2 2 5 3" xfId="8353"/>
    <cellStyle name="SAPBEXinputData 2 2 2 2 5 4" xfId="18748"/>
    <cellStyle name="SAPBEXinputData 2 2 2 2 5 5" xfId="29081"/>
    <cellStyle name="SAPBEXinputData 2 2 2 2 6" xfId="4468"/>
    <cellStyle name="SAPBEXinputData 2 2 2 2 6 2" xfId="14156"/>
    <cellStyle name="SAPBEXinputData 2 2 2 2 6 2 2" xfId="24551"/>
    <cellStyle name="SAPBEXinputData 2 2 2 2 6 2 3" xfId="34884"/>
    <cellStyle name="SAPBEXinputData 2 2 2 2 6 3" xfId="8964"/>
    <cellStyle name="SAPBEXinputData 2 2 2 2 6 4" xfId="19359"/>
    <cellStyle name="SAPBEXinputData 2 2 2 2 6 5" xfId="29692"/>
    <cellStyle name="SAPBEXinputData 2 2 2 2 7" xfId="5186"/>
    <cellStyle name="SAPBEXinputData 2 2 2 2 7 2" xfId="14874"/>
    <cellStyle name="SAPBEXinputData 2 2 2 2 7 2 2" xfId="25269"/>
    <cellStyle name="SAPBEXinputData 2 2 2 2 7 2 3" xfId="35602"/>
    <cellStyle name="SAPBEXinputData 2 2 2 2 7 3" xfId="9682"/>
    <cellStyle name="SAPBEXinputData 2 2 2 2 7 4" xfId="20077"/>
    <cellStyle name="SAPBEXinputData 2 2 2 2 7 5" xfId="30410"/>
    <cellStyle name="SAPBEXinputData 2 2 2 2 8" xfId="10504"/>
    <cellStyle name="SAPBEXinputData 2 2 2 2 8 2" xfId="20899"/>
    <cellStyle name="SAPBEXinputData 2 2 2 2 8 3" xfId="31232"/>
    <cellStyle name="SAPBEXinputData 2 2 2 2 9" xfId="15709"/>
    <cellStyle name="SAPBEXinputData 2 2 2 3" xfId="904"/>
    <cellStyle name="SAPBEXinputData 2 2 2 3 2" xfId="2430"/>
    <cellStyle name="SAPBEXinputData 2 2 2 3 2 2" xfId="12118"/>
    <cellStyle name="SAPBEXinputData 2 2 2 3 2 2 2" xfId="22513"/>
    <cellStyle name="SAPBEXinputData 2 2 2 3 2 2 3" xfId="32846"/>
    <cellStyle name="SAPBEXinputData 2 2 2 3 2 3" xfId="6926"/>
    <cellStyle name="SAPBEXinputData 2 2 2 3 2 4" xfId="17321"/>
    <cellStyle name="SAPBEXinputData 2 2 2 3 2 5" xfId="27654"/>
    <cellStyle name="SAPBEXinputData 2 2 2 3 3" xfId="3215"/>
    <cellStyle name="SAPBEXinputData 2 2 2 3 3 2" xfId="12903"/>
    <cellStyle name="SAPBEXinputData 2 2 2 3 3 2 2" xfId="23298"/>
    <cellStyle name="SAPBEXinputData 2 2 2 3 3 2 3" xfId="33631"/>
    <cellStyle name="SAPBEXinputData 2 2 2 3 3 3" xfId="7711"/>
    <cellStyle name="SAPBEXinputData 2 2 2 3 3 4" xfId="18106"/>
    <cellStyle name="SAPBEXinputData 2 2 2 3 3 5" xfId="28439"/>
    <cellStyle name="SAPBEXinputData 2 2 2 3 4" xfId="3945"/>
    <cellStyle name="SAPBEXinputData 2 2 2 3 4 2" xfId="13633"/>
    <cellStyle name="SAPBEXinputData 2 2 2 3 4 2 2" xfId="24028"/>
    <cellStyle name="SAPBEXinputData 2 2 2 3 4 2 3" xfId="34361"/>
    <cellStyle name="SAPBEXinputData 2 2 2 3 4 3" xfId="8441"/>
    <cellStyle name="SAPBEXinputData 2 2 2 3 4 4" xfId="18836"/>
    <cellStyle name="SAPBEXinputData 2 2 2 3 4 5" xfId="29169"/>
    <cellStyle name="SAPBEXinputData 2 2 2 3 5" xfId="4556"/>
    <cellStyle name="SAPBEXinputData 2 2 2 3 5 2" xfId="14244"/>
    <cellStyle name="SAPBEXinputData 2 2 2 3 5 2 2" xfId="24639"/>
    <cellStyle name="SAPBEXinputData 2 2 2 3 5 2 3" xfId="34972"/>
    <cellStyle name="SAPBEXinputData 2 2 2 3 5 3" xfId="9052"/>
    <cellStyle name="SAPBEXinputData 2 2 2 3 5 4" xfId="19447"/>
    <cellStyle name="SAPBEXinputData 2 2 2 3 5 5" xfId="29780"/>
    <cellStyle name="SAPBEXinputData 2 2 2 3 6" xfId="5274"/>
    <cellStyle name="SAPBEXinputData 2 2 2 3 6 2" xfId="14962"/>
    <cellStyle name="SAPBEXinputData 2 2 2 3 6 2 2" xfId="25357"/>
    <cellStyle name="SAPBEXinputData 2 2 2 3 6 2 3" xfId="35690"/>
    <cellStyle name="SAPBEXinputData 2 2 2 3 6 3" xfId="9770"/>
    <cellStyle name="SAPBEXinputData 2 2 2 3 6 4" xfId="20165"/>
    <cellStyle name="SAPBEXinputData 2 2 2 3 6 5" xfId="30498"/>
    <cellStyle name="SAPBEXinputData 2 2 2 3 7" xfId="10592"/>
    <cellStyle name="SAPBEXinputData 2 2 2 3 7 2" xfId="20987"/>
    <cellStyle name="SAPBEXinputData 2 2 2 3 7 3" xfId="31320"/>
    <cellStyle name="SAPBEXinputData 2 2 2 3 8" xfId="15797"/>
    <cellStyle name="SAPBEXinputData 2 2 2 4" xfId="1068"/>
    <cellStyle name="SAPBEXinputData 2 2 2 4 2" xfId="4068"/>
    <cellStyle name="SAPBEXinputData 2 2 2 4 2 2" xfId="13756"/>
    <cellStyle name="SAPBEXinputData 2 2 2 4 2 2 2" xfId="24151"/>
    <cellStyle name="SAPBEXinputData 2 2 2 4 2 2 3" xfId="34484"/>
    <cellStyle name="SAPBEXinputData 2 2 2 4 2 3" xfId="8564"/>
    <cellStyle name="SAPBEXinputData 2 2 2 4 2 4" xfId="18959"/>
    <cellStyle name="SAPBEXinputData 2 2 2 4 2 5" xfId="29292"/>
    <cellStyle name="SAPBEXinputData 2 2 2 4 3" xfId="10756"/>
    <cellStyle name="SAPBEXinputData 2 2 2 4 3 2" xfId="21151"/>
    <cellStyle name="SAPBEXinputData 2 2 2 4 3 3" xfId="31484"/>
    <cellStyle name="SAPBEXinputData 2 2 2 4 4" xfId="5806"/>
    <cellStyle name="SAPBEXinputData 2 2 2 4 5" xfId="15961"/>
    <cellStyle name="SAPBEXinputData 2 2 2 4 6" xfId="26300"/>
    <cellStyle name="SAPBEXinputData 2 2 2 5" xfId="10258"/>
    <cellStyle name="SAPBEXinputData 2 2 2 5 2" xfId="20653"/>
    <cellStyle name="SAPBEXinputData 2 2 2 5 3" xfId="30986"/>
    <cellStyle name="SAPBEXinputData 2 2 2 6" xfId="25818"/>
    <cellStyle name="SAPBEXinputData 2 2 3" xfId="649"/>
    <cellStyle name="SAPBEXinputData 2 2 3 2" xfId="1069"/>
    <cellStyle name="SAPBEXinputData 2 2 3 2 2" xfId="2594"/>
    <cellStyle name="SAPBEXinputData 2 2 3 2 2 2" xfId="12282"/>
    <cellStyle name="SAPBEXinputData 2 2 3 2 2 2 2" xfId="22677"/>
    <cellStyle name="SAPBEXinputData 2 2 3 2 2 2 3" xfId="33010"/>
    <cellStyle name="SAPBEXinputData 2 2 3 2 2 3" xfId="7090"/>
    <cellStyle name="SAPBEXinputData 2 2 3 2 2 4" xfId="17485"/>
    <cellStyle name="SAPBEXinputData 2 2 3 2 2 5" xfId="27818"/>
    <cellStyle name="SAPBEXinputData 2 2 3 2 3" xfId="3380"/>
    <cellStyle name="SAPBEXinputData 2 2 3 2 3 2" xfId="13068"/>
    <cellStyle name="SAPBEXinputData 2 2 3 2 3 2 2" xfId="23463"/>
    <cellStyle name="SAPBEXinputData 2 2 3 2 3 2 3" xfId="33796"/>
    <cellStyle name="SAPBEXinputData 2 2 3 2 3 3" xfId="7876"/>
    <cellStyle name="SAPBEXinputData 2 2 3 2 3 4" xfId="18271"/>
    <cellStyle name="SAPBEXinputData 2 2 3 2 3 5" xfId="28604"/>
    <cellStyle name="SAPBEXinputData 2 2 3 2 4" xfId="4069"/>
    <cellStyle name="SAPBEXinputData 2 2 3 2 4 2" xfId="13757"/>
    <cellStyle name="SAPBEXinputData 2 2 3 2 4 2 2" xfId="24152"/>
    <cellStyle name="SAPBEXinputData 2 2 3 2 4 2 3" xfId="34485"/>
    <cellStyle name="SAPBEXinputData 2 2 3 2 4 3" xfId="8565"/>
    <cellStyle name="SAPBEXinputData 2 2 3 2 4 4" xfId="18960"/>
    <cellStyle name="SAPBEXinputData 2 2 3 2 4 5" xfId="29293"/>
    <cellStyle name="SAPBEXinputData 2 2 3 2 5" xfId="4713"/>
    <cellStyle name="SAPBEXinputData 2 2 3 2 5 2" xfId="14401"/>
    <cellStyle name="SAPBEXinputData 2 2 3 2 5 2 2" xfId="24796"/>
    <cellStyle name="SAPBEXinputData 2 2 3 2 5 2 3" xfId="35129"/>
    <cellStyle name="SAPBEXinputData 2 2 3 2 5 3" xfId="9209"/>
    <cellStyle name="SAPBEXinputData 2 2 3 2 5 4" xfId="19604"/>
    <cellStyle name="SAPBEXinputData 2 2 3 2 5 5" xfId="29937"/>
    <cellStyle name="SAPBEXinputData 2 2 3 2 6" xfId="5431"/>
    <cellStyle name="SAPBEXinputData 2 2 3 2 6 2" xfId="15119"/>
    <cellStyle name="SAPBEXinputData 2 2 3 2 6 2 2" xfId="25514"/>
    <cellStyle name="SAPBEXinputData 2 2 3 2 6 2 3" xfId="35847"/>
    <cellStyle name="SAPBEXinputData 2 2 3 2 6 3" xfId="9927"/>
    <cellStyle name="SAPBEXinputData 2 2 3 2 6 4" xfId="20322"/>
    <cellStyle name="SAPBEXinputData 2 2 3 2 6 5" xfId="30655"/>
    <cellStyle name="SAPBEXinputData 2 2 3 2 7" xfId="10757"/>
    <cellStyle name="SAPBEXinputData 2 2 3 2 7 2" xfId="21152"/>
    <cellStyle name="SAPBEXinputData 2 2 3 2 7 3" xfId="31485"/>
    <cellStyle name="SAPBEXinputData 2 2 3 2 8" xfId="15962"/>
    <cellStyle name="SAPBEXinputData 2 2 3 3" xfId="1350"/>
    <cellStyle name="SAPBEXinputData 2 2 3 3 2" xfId="11038"/>
    <cellStyle name="SAPBEXinputData 2 2 3 3 2 2" xfId="21433"/>
    <cellStyle name="SAPBEXinputData 2 2 3 3 2 3" xfId="31766"/>
    <cellStyle name="SAPBEXinputData 2 2 3 3 3" xfId="5846"/>
    <cellStyle name="SAPBEXinputData 2 2 3 3 4" xfId="16241"/>
    <cellStyle name="SAPBEXinputData 2 2 3 3 5" xfId="26574"/>
    <cellStyle name="SAPBEXinputData 2 2 3 4" xfId="2960"/>
    <cellStyle name="SAPBEXinputData 2 2 3 4 2" xfId="12648"/>
    <cellStyle name="SAPBEXinputData 2 2 3 4 2 2" xfId="23043"/>
    <cellStyle name="SAPBEXinputData 2 2 3 4 2 3" xfId="33376"/>
    <cellStyle name="SAPBEXinputData 2 2 3 4 3" xfId="7456"/>
    <cellStyle name="SAPBEXinputData 2 2 3 4 4" xfId="17851"/>
    <cellStyle name="SAPBEXinputData 2 2 3 4 5" xfId="28184"/>
    <cellStyle name="SAPBEXinputData 2 2 3 5" xfId="3694"/>
    <cellStyle name="SAPBEXinputData 2 2 3 5 2" xfId="13382"/>
    <cellStyle name="SAPBEXinputData 2 2 3 5 2 2" xfId="23777"/>
    <cellStyle name="SAPBEXinputData 2 2 3 5 2 3" xfId="34110"/>
    <cellStyle name="SAPBEXinputData 2 2 3 5 3" xfId="8190"/>
    <cellStyle name="SAPBEXinputData 2 2 3 5 4" xfId="18585"/>
    <cellStyle name="SAPBEXinputData 2 2 3 5 5" xfId="28918"/>
    <cellStyle name="SAPBEXinputData 2 2 3 6" xfId="2842"/>
    <cellStyle name="SAPBEXinputData 2 2 3 6 2" xfId="12530"/>
    <cellStyle name="SAPBEXinputData 2 2 3 6 2 2" xfId="22925"/>
    <cellStyle name="SAPBEXinputData 2 2 3 6 2 3" xfId="33258"/>
    <cellStyle name="SAPBEXinputData 2 2 3 6 3" xfId="7338"/>
    <cellStyle name="SAPBEXinputData 2 2 3 6 4" xfId="17733"/>
    <cellStyle name="SAPBEXinputData 2 2 3 6 5" xfId="28066"/>
    <cellStyle name="SAPBEXinputData 2 2 3 7" xfId="5019"/>
    <cellStyle name="SAPBEXinputData 2 2 3 7 2" xfId="14707"/>
    <cellStyle name="SAPBEXinputData 2 2 3 7 2 2" xfId="25102"/>
    <cellStyle name="SAPBEXinputData 2 2 3 7 2 3" xfId="35435"/>
    <cellStyle name="SAPBEXinputData 2 2 3 7 3" xfId="9515"/>
    <cellStyle name="SAPBEXinputData 2 2 3 7 4" xfId="19910"/>
    <cellStyle name="SAPBEXinputData 2 2 3 7 5" xfId="30243"/>
    <cellStyle name="SAPBEXinputData 2 2 3 8" xfId="10337"/>
    <cellStyle name="SAPBEXinputData 2 2 3 8 2" xfId="20732"/>
    <cellStyle name="SAPBEXinputData 2 2 3 8 3" xfId="31065"/>
    <cellStyle name="SAPBEXinputData 2 2 3 9" xfId="15546"/>
    <cellStyle name="SAPBEXinputData 2 2 4" xfId="902"/>
    <cellStyle name="SAPBEXinputData 2 2 4 2" xfId="2428"/>
    <cellStyle name="SAPBEXinputData 2 2 4 2 2" xfId="12116"/>
    <cellStyle name="SAPBEXinputData 2 2 4 2 2 2" xfId="22511"/>
    <cellStyle name="SAPBEXinputData 2 2 4 2 2 3" xfId="32844"/>
    <cellStyle name="SAPBEXinputData 2 2 4 2 3" xfId="6924"/>
    <cellStyle name="SAPBEXinputData 2 2 4 2 4" xfId="17319"/>
    <cellStyle name="SAPBEXinputData 2 2 4 2 5" xfId="27652"/>
    <cellStyle name="SAPBEXinputData 2 2 4 3" xfId="3213"/>
    <cellStyle name="SAPBEXinputData 2 2 4 3 2" xfId="12901"/>
    <cellStyle name="SAPBEXinputData 2 2 4 3 2 2" xfId="23296"/>
    <cellStyle name="SAPBEXinputData 2 2 4 3 2 3" xfId="33629"/>
    <cellStyle name="SAPBEXinputData 2 2 4 3 3" xfId="7709"/>
    <cellStyle name="SAPBEXinputData 2 2 4 3 4" xfId="18104"/>
    <cellStyle name="SAPBEXinputData 2 2 4 3 5" xfId="28437"/>
    <cellStyle name="SAPBEXinputData 2 2 4 4" xfId="3943"/>
    <cellStyle name="SAPBEXinputData 2 2 4 4 2" xfId="13631"/>
    <cellStyle name="SAPBEXinputData 2 2 4 4 2 2" xfId="24026"/>
    <cellStyle name="SAPBEXinputData 2 2 4 4 2 3" xfId="34359"/>
    <cellStyle name="SAPBEXinputData 2 2 4 4 3" xfId="8439"/>
    <cellStyle name="SAPBEXinputData 2 2 4 4 4" xfId="18834"/>
    <cellStyle name="SAPBEXinputData 2 2 4 4 5" xfId="29167"/>
    <cellStyle name="SAPBEXinputData 2 2 4 5" xfId="4554"/>
    <cellStyle name="SAPBEXinputData 2 2 4 5 2" xfId="14242"/>
    <cellStyle name="SAPBEXinputData 2 2 4 5 2 2" xfId="24637"/>
    <cellStyle name="SAPBEXinputData 2 2 4 5 2 3" xfId="34970"/>
    <cellStyle name="SAPBEXinputData 2 2 4 5 3" xfId="9050"/>
    <cellStyle name="SAPBEXinputData 2 2 4 5 4" xfId="19445"/>
    <cellStyle name="SAPBEXinputData 2 2 4 5 5" xfId="29778"/>
    <cellStyle name="SAPBEXinputData 2 2 4 6" xfId="5272"/>
    <cellStyle name="SAPBEXinputData 2 2 4 6 2" xfId="14960"/>
    <cellStyle name="SAPBEXinputData 2 2 4 6 2 2" xfId="25355"/>
    <cellStyle name="SAPBEXinputData 2 2 4 6 2 3" xfId="35688"/>
    <cellStyle name="SAPBEXinputData 2 2 4 6 3" xfId="9768"/>
    <cellStyle name="SAPBEXinputData 2 2 4 6 4" xfId="20163"/>
    <cellStyle name="SAPBEXinputData 2 2 4 6 5" xfId="30496"/>
    <cellStyle name="SAPBEXinputData 2 2 4 7" xfId="10590"/>
    <cellStyle name="SAPBEXinputData 2 2 4 7 2" xfId="20985"/>
    <cellStyle name="SAPBEXinputData 2 2 4 7 3" xfId="31318"/>
    <cellStyle name="SAPBEXinputData 2 2 4 8" xfId="15795"/>
    <cellStyle name="SAPBEXinputData 2 2 5" xfId="1066"/>
    <cellStyle name="SAPBEXinputData 2 2 5 2" xfId="4066"/>
    <cellStyle name="SAPBEXinputData 2 2 5 2 2" xfId="13754"/>
    <cellStyle name="SAPBEXinputData 2 2 5 2 2 2" xfId="24149"/>
    <cellStyle name="SAPBEXinputData 2 2 5 2 2 3" xfId="34482"/>
    <cellStyle name="SAPBEXinputData 2 2 5 2 3" xfId="8562"/>
    <cellStyle name="SAPBEXinputData 2 2 5 2 4" xfId="18957"/>
    <cellStyle name="SAPBEXinputData 2 2 5 2 5" xfId="29290"/>
    <cellStyle name="SAPBEXinputData 2 2 5 3" xfId="10754"/>
    <cellStyle name="SAPBEXinputData 2 2 5 3 2" xfId="21149"/>
    <cellStyle name="SAPBEXinputData 2 2 5 3 3" xfId="31482"/>
    <cellStyle name="SAPBEXinputData 2 2 5 4" xfId="5804"/>
    <cellStyle name="SAPBEXinputData 2 2 5 5" xfId="15959"/>
    <cellStyle name="SAPBEXinputData 2 2 5 6" xfId="26298"/>
    <cellStyle name="SAPBEXinputData 2 2 6" xfId="10256"/>
    <cellStyle name="SAPBEXinputData 2 2 6 2" xfId="20651"/>
    <cellStyle name="SAPBEXinputData 2 2 6 3" xfId="30984"/>
    <cellStyle name="SAPBEXinputData 2 2 7" xfId="25816"/>
    <cellStyle name="SAPBEXinputData 2 3" xfId="525"/>
    <cellStyle name="SAPBEXinputData 2 3 2" xfId="653"/>
    <cellStyle name="SAPBEXinputData 2 3 2 2" xfId="1072"/>
    <cellStyle name="SAPBEXinputData 2 3 2 2 2" xfId="2597"/>
    <cellStyle name="SAPBEXinputData 2 3 2 2 2 2" xfId="12285"/>
    <cellStyle name="SAPBEXinputData 2 3 2 2 2 2 2" xfId="22680"/>
    <cellStyle name="SAPBEXinputData 2 3 2 2 2 2 3" xfId="33013"/>
    <cellStyle name="SAPBEXinputData 2 3 2 2 2 3" xfId="7093"/>
    <cellStyle name="SAPBEXinputData 2 3 2 2 2 4" xfId="17488"/>
    <cellStyle name="SAPBEXinputData 2 3 2 2 2 5" xfId="27821"/>
    <cellStyle name="SAPBEXinputData 2 3 2 2 3" xfId="3383"/>
    <cellStyle name="SAPBEXinputData 2 3 2 2 3 2" xfId="13071"/>
    <cellStyle name="SAPBEXinputData 2 3 2 2 3 2 2" xfId="23466"/>
    <cellStyle name="SAPBEXinputData 2 3 2 2 3 2 3" xfId="33799"/>
    <cellStyle name="SAPBEXinputData 2 3 2 2 3 3" xfId="7879"/>
    <cellStyle name="SAPBEXinputData 2 3 2 2 3 4" xfId="18274"/>
    <cellStyle name="SAPBEXinputData 2 3 2 2 3 5" xfId="28607"/>
    <cellStyle name="SAPBEXinputData 2 3 2 2 4" xfId="4072"/>
    <cellStyle name="SAPBEXinputData 2 3 2 2 4 2" xfId="13760"/>
    <cellStyle name="SAPBEXinputData 2 3 2 2 4 2 2" xfId="24155"/>
    <cellStyle name="SAPBEXinputData 2 3 2 2 4 2 3" xfId="34488"/>
    <cellStyle name="SAPBEXinputData 2 3 2 2 4 3" xfId="8568"/>
    <cellStyle name="SAPBEXinputData 2 3 2 2 4 4" xfId="18963"/>
    <cellStyle name="SAPBEXinputData 2 3 2 2 4 5" xfId="29296"/>
    <cellStyle name="SAPBEXinputData 2 3 2 2 5" xfId="4716"/>
    <cellStyle name="SAPBEXinputData 2 3 2 2 5 2" xfId="14404"/>
    <cellStyle name="SAPBEXinputData 2 3 2 2 5 2 2" xfId="24799"/>
    <cellStyle name="SAPBEXinputData 2 3 2 2 5 2 3" xfId="35132"/>
    <cellStyle name="SAPBEXinputData 2 3 2 2 5 3" xfId="9212"/>
    <cellStyle name="SAPBEXinputData 2 3 2 2 5 4" xfId="19607"/>
    <cellStyle name="SAPBEXinputData 2 3 2 2 5 5" xfId="29940"/>
    <cellStyle name="SAPBEXinputData 2 3 2 2 6" xfId="5434"/>
    <cellStyle name="SAPBEXinputData 2 3 2 2 6 2" xfId="15122"/>
    <cellStyle name="SAPBEXinputData 2 3 2 2 6 2 2" xfId="25517"/>
    <cellStyle name="SAPBEXinputData 2 3 2 2 6 2 3" xfId="35850"/>
    <cellStyle name="SAPBEXinputData 2 3 2 2 6 3" xfId="9930"/>
    <cellStyle name="SAPBEXinputData 2 3 2 2 6 4" xfId="20325"/>
    <cellStyle name="SAPBEXinputData 2 3 2 2 6 5" xfId="30658"/>
    <cellStyle name="SAPBEXinputData 2 3 2 2 7" xfId="10760"/>
    <cellStyle name="SAPBEXinputData 2 3 2 2 7 2" xfId="21155"/>
    <cellStyle name="SAPBEXinputData 2 3 2 2 7 3" xfId="31488"/>
    <cellStyle name="SAPBEXinputData 2 3 2 2 8" xfId="15965"/>
    <cellStyle name="SAPBEXinputData 2 3 2 3" xfId="1346"/>
    <cellStyle name="SAPBEXinputData 2 3 2 3 2" xfId="11034"/>
    <cellStyle name="SAPBEXinputData 2 3 2 3 2 2" xfId="21429"/>
    <cellStyle name="SAPBEXinputData 2 3 2 3 2 3" xfId="31762"/>
    <cellStyle name="SAPBEXinputData 2 3 2 3 3" xfId="5842"/>
    <cellStyle name="SAPBEXinputData 2 3 2 3 4" xfId="16237"/>
    <cellStyle name="SAPBEXinputData 2 3 2 3 5" xfId="26570"/>
    <cellStyle name="SAPBEXinputData 2 3 2 4" xfId="2964"/>
    <cellStyle name="SAPBEXinputData 2 3 2 4 2" xfId="12652"/>
    <cellStyle name="SAPBEXinputData 2 3 2 4 2 2" xfId="23047"/>
    <cellStyle name="SAPBEXinputData 2 3 2 4 2 3" xfId="33380"/>
    <cellStyle name="SAPBEXinputData 2 3 2 4 3" xfId="7460"/>
    <cellStyle name="SAPBEXinputData 2 3 2 4 4" xfId="17855"/>
    <cellStyle name="SAPBEXinputData 2 3 2 4 5" xfId="28188"/>
    <cellStyle name="SAPBEXinputData 2 3 2 5" xfId="3698"/>
    <cellStyle name="SAPBEXinputData 2 3 2 5 2" xfId="13386"/>
    <cellStyle name="SAPBEXinputData 2 3 2 5 2 2" xfId="23781"/>
    <cellStyle name="SAPBEXinputData 2 3 2 5 2 3" xfId="34114"/>
    <cellStyle name="SAPBEXinputData 2 3 2 5 3" xfId="8194"/>
    <cellStyle name="SAPBEXinputData 2 3 2 5 4" xfId="18589"/>
    <cellStyle name="SAPBEXinputData 2 3 2 5 5" xfId="28922"/>
    <cellStyle name="SAPBEXinputData 2 3 2 6" xfId="2845"/>
    <cellStyle name="SAPBEXinputData 2 3 2 6 2" xfId="12533"/>
    <cellStyle name="SAPBEXinputData 2 3 2 6 2 2" xfId="22928"/>
    <cellStyle name="SAPBEXinputData 2 3 2 6 2 3" xfId="33261"/>
    <cellStyle name="SAPBEXinputData 2 3 2 6 3" xfId="7341"/>
    <cellStyle name="SAPBEXinputData 2 3 2 6 4" xfId="17736"/>
    <cellStyle name="SAPBEXinputData 2 3 2 6 5" xfId="28069"/>
    <cellStyle name="SAPBEXinputData 2 3 2 7" xfId="5023"/>
    <cellStyle name="SAPBEXinputData 2 3 2 7 2" xfId="14711"/>
    <cellStyle name="SAPBEXinputData 2 3 2 7 2 2" xfId="25106"/>
    <cellStyle name="SAPBEXinputData 2 3 2 7 2 3" xfId="35439"/>
    <cellStyle name="SAPBEXinputData 2 3 2 7 3" xfId="9519"/>
    <cellStyle name="SAPBEXinputData 2 3 2 7 4" xfId="19914"/>
    <cellStyle name="SAPBEXinputData 2 3 2 7 5" xfId="30247"/>
    <cellStyle name="SAPBEXinputData 2 3 2 8" xfId="10341"/>
    <cellStyle name="SAPBEXinputData 2 3 2 8 2" xfId="20736"/>
    <cellStyle name="SAPBEXinputData 2 3 2 8 3" xfId="31069"/>
    <cellStyle name="SAPBEXinputData 2 3 2 9" xfId="15550"/>
    <cellStyle name="SAPBEXinputData 2 3 3" xfId="803"/>
    <cellStyle name="SAPBEXinputData 2 3 3 2" xfId="2330"/>
    <cellStyle name="SAPBEXinputData 2 3 3 2 2" xfId="12018"/>
    <cellStyle name="SAPBEXinputData 2 3 3 2 2 2" xfId="22413"/>
    <cellStyle name="SAPBEXinputData 2 3 3 2 2 3" xfId="32746"/>
    <cellStyle name="SAPBEXinputData 2 3 3 2 3" xfId="6826"/>
    <cellStyle name="SAPBEXinputData 2 3 3 2 4" xfId="17221"/>
    <cellStyle name="SAPBEXinputData 2 3 3 2 5" xfId="27554"/>
    <cellStyle name="SAPBEXinputData 2 3 3 3" xfId="3114"/>
    <cellStyle name="SAPBEXinputData 2 3 3 3 2" xfId="12802"/>
    <cellStyle name="SAPBEXinputData 2 3 3 3 2 2" xfId="23197"/>
    <cellStyle name="SAPBEXinputData 2 3 3 3 2 3" xfId="33530"/>
    <cellStyle name="SAPBEXinputData 2 3 3 3 3" xfId="7610"/>
    <cellStyle name="SAPBEXinputData 2 3 3 3 4" xfId="18005"/>
    <cellStyle name="SAPBEXinputData 2 3 3 3 5" xfId="28338"/>
    <cellStyle name="SAPBEXinputData 2 3 3 4" xfId="3845"/>
    <cellStyle name="SAPBEXinputData 2 3 3 4 2" xfId="13533"/>
    <cellStyle name="SAPBEXinputData 2 3 3 4 2 2" xfId="23928"/>
    <cellStyle name="SAPBEXinputData 2 3 3 4 2 3" xfId="34261"/>
    <cellStyle name="SAPBEXinputData 2 3 3 4 3" xfId="8341"/>
    <cellStyle name="SAPBEXinputData 2 3 3 4 4" xfId="18736"/>
    <cellStyle name="SAPBEXinputData 2 3 3 4 5" xfId="29069"/>
    <cellStyle name="SAPBEXinputData 2 3 3 5" xfId="4456"/>
    <cellStyle name="SAPBEXinputData 2 3 3 5 2" xfId="14144"/>
    <cellStyle name="SAPBEXinputData 2 3 3 5 2 2" xfId="24539"/>
    <cellStyle name="SAPBEXinputData 2 3 3 5 2 3" xfId="34872"/>
    <cellStyle name="SAPBEXinputData 2 3 3 5 3" xfId="8952"/>
    <cellStyle name="SAPBEXinputData 2 3 3 5 4" xfId="19347"/>
    <cellStyle name="SAPBEXinputData 2 3 3 5 5" xfId="29680"/>
    <cellStyle name="SAPBEXinputData 2 3 3 6" xfId="5173"/>
    <cellStyle name="SAPBEXinputData 2 3 3 6 2" xfId="14861"/>
    <cellStyle name="SAPBEXinputData 2 3 3 6 2 2" xfId="25256"/>
    <cellStyle name="SAPBEXinputData 2 3 3 6 2 3" xfId="35589"/>
    <cellStyle name="SAPBEXinputData 2 3 3 6 3" xfId="9669"/>
    <cellStyle name="SAPBEXinputData 2 3 3 6 4" xfId="20064"/>
    <cellStyle name="SAPBEXinputData 2 3 3 6 5" xfId="30397"/>
    <cellStyle name="SAPBEXinputData 2 3 3 7" xfId="10491"/>
    <cellStyle name="SAPBEXinputData 2 3 3 7 2" xfId="20886"/>
    <cellStyle name="SAPBEXinputData 2 3 3 7 3" xfId="31219"/>
    <cellStyle name="SAPBEXinputData 2 3 3 8" xfId="15697"/>
    <cellStyle name="SAPBEXinputData 2 3 4" xfId="1063"/>
    <cellStyle name="SAPBEXinputData 2 3 4 2" xfId="4063"/>
    <cellStyle name="SAPBEXinputData 2 3 4 2 2" xfId="13751"/>
    <cellStyle name="SAPBEXinputData 2 3 4 2 2 2" xfId="24146"/>
    <cellStyle name="SAPBEXinputData 2 3 4 2 2 3" xfId="34479"/>
    <cellStyle name="SAPBEXinputData 2 3 4 2 3" xfId="8559"/>
    <cellStyle name="SAPBEXinputData 2 3 4 2 4" xfId="18954"/>
    <cellStyle name="SAPBEXinputData 2 3 4 2 5" xfId="29287"/>
    <cellStyle name="SAPBEXinputData 2 3 4 3" xfId="10751"/>
    <cellStyle name="SAPBEXinputData 2 3 4 3 2" xfId="21146"/>
    <cellStyle name="SAPBEXinputData 2 3 4 3 3" xfId="31479"/>
    <cellStyle name="SAPBEXinputData 2 3 4 4" xfId="5801"/>
    <cellStyle name="SAPBEXinputData 2 3 4 5" xfId="15956"/>
    <cellStyle name="SAPBEXinputData 2 3 4 6" xfId="26295"/>
    <cellStyle name="SAPBEXinputData 2 3 5" xfId="10213"/>
    <cellStyle name="SAPBEXinputData 2 3 5 2" xfId="20608"/>
    <cellStyle name="SAPBEXinputData 2 3 5 3" xfId="30941"/>
    <cellStyle name="SAPBEXinputData 2 3 6" xfId="25773"/>
    <cellStyle name="SAPBEXinputData 2 4" xfId="654"/>
    <cellStyle name="SAPBEXinputData 2 4 2" xfId="1073"/>
    <cellStyle name="SAPBEXinputData 2 4 2 2" xfId="2598"/>
    <cellStyle name="SAPBEXinputData 2 4 2 2 2" xfId="12286"/>
    <cellStyle name="SAPBEXinputData 2 4 2 2 2 2" xfId="22681"/>
    <cellStyle name="SAPBEXinputData 2 4 2 2 2 3" xfId="33014"/>
    <cellStyle name="SAPBEXinputData 2 4 2 2 3" xfId="7094"/>
    <cellStyle name="SAPBEXinputData 2 4 2 2 4" xfId="17489"/>
    <cellStyle name="SAPBEXinputData 2 4 2 2 5" xfId="27822"/>
    <cellStyle name="SAPBEXinputData 2 4 2 3" xfId="3384"/>
    <cellStyle name="SAPBEXinputData 2 4 2 3 2" xfId="13072"/>
    <cellStyle name="SAPBEXinputData 2 4 2 3 2 2" xfId="23467"/>
    <cellStyle name="SAPBEXinputData 2 4 2 3 2 3" xfId="33800"/>
    <cellStyle name="SAPBEXinputData 2 4 2 3 3" xfId="7880"/>
    <cellStyle name="SAPBEXinputData 2 4 2 3 4" xfId="18275"/>
    <cellStyle name="SAPBEXinputData 2 4 2 3 5" xfId="28608"/>
    <cellStyle name="SAPBEXinputData 2 4 2 4" xfId="4073"/>
    <cellStyle name="SAPBEXinputData 2 4 2 4 2" xfId="13761"/>
    <cellStyle name="SAPBEXinputData 2 4 2 4 2 2" xfId="24156"/>
    <cellStyle name="SAPBEXinputData 2 4 2 4 2 3" xfId="34489"/>
    <cellStyle name="SAPBEXinputData 2 4 2 4 3" xfId="8569"/>
    <cellStyle name="SAPBEXinputData 2 4 2 4 4" xfId="18964"/>
    <cellStyle name="SAPBEXinputData 2 4 2 4 5" xfId="29297"/>
    <cellStyle name="SAPBEXinputData 2 4 2 5" xfId="4717"/>
    <cellStyle name="SAPBEXinputData 2 4 2 5 2" xfId="14405"/>
    <cellStyle name="SAPBEXinputData 2 4 2 5 2 2" xfId="24800"/>
    <cellStyle name="SAPBEXinputData 2 4 2 5 2 3" xfId="35133"/>
    <cellStyle name="SAPBEXinputData 2 4 2 5 3" xfId="9213"/>
    <cellStyle name="SAPBEXinputData 2 4 2 5 4" xfId="19608"/>
    <cellStyle name="SAPBEXinputData 2 4 2 5 5" xfId="29941"/>
    <cellStyle name="SAPBEXinputData 2 4 2 6" xfId="5435"/>
    <cellStyle name="SAPBEXinputData 2 4 2 6 2" xfId="15123"/>
    <cellStyle name="SAPBEXinputData 2 4 2 6 2 2" xfId="25518"/>
    <cellStyle name="SAPBEXinputData 2 4 2 6 2 3" xfId="35851"/>
    <cellStyle name="SAPBEXinputData 2 4 2 6 3" xfId="9931"/>
    <cellStyle name="SAPBEXinputData 2 4 2 6 4" xfId="20326"/>
    <cellStyle name="SAPBEXinputData 2 4 2 6 5" xfId="30659"/>
    <cellStyle name="SAPBEXinputData 2 4 2 7" xfId="10761"/>
    <cellStyle name="SAPBEXinputData 2 4 2 7 2" xfId="21156"/>
    <cellStyle name="SAPBEXinputData 2 4 2 7 3" xfId="31489"/>
    <cellStyle name="SAPBEXinputData 2 4 2 8" xfId="15966"/>
    <cellStyle name="SAPBEXinputData 2 4 3" xfId="1345"/>
    <cellStyle name="SAPBEXinputData 2 4 3 2" xfId="11033"/>
    <cellStyle name="SAPBEXinputData 2 4 3 2 2" xfId="21428"/>
    <cellStyle name="SAPBEXinputData 2 4 3 2 3" xfId="31761"/>
    <cellStyle name="SAPBEXinputData 2 4 3 3" xfId="5841"/>
    <cellStyle name="SAPBEXinputData 2 4 3 4" xfId="16236"/>
    <cellStyle name="SAPBEXinputData 2 4 3 5" xfId="26569"/>
    <cellStyle name="SAPBEXinputData 2 4 4" xfId="2965"/>
    <cellStyle name="SAPBEXinputData 2 4 4 2" xfId="12653"/>
    <cellStyle name="SAPBEXinputData 2 4 4 2 2" xfId="23048"/>
    <cellStyle name="SAPBEXinputData 2 4 4 2 3" xfId="33381"/>
    <cellStyle name="SAPBEXinputData 2 4 4 3" xfId="7461"/>
    <cellStyle name="SAPBEXinputData 2 4 4 4" xfId="17856"/>
    <cellStyle name="SAPBEXinputData 2 4 4 5" xfId="28189"/>
    <cellStyle name="SAPBEXinputData 2 4 5" xfId="3699"/>
    <cellStyle name="SAPBEXinputData 2 4 5 2" xfId="13387"/>
    <cellStyle name="SAPBEXinputData 2 4 5 2 2" xfId="23782"/>
    <cellStyle name="SAPBEXinputData 2 4 5 2 3" xfId="34115"/>
    <cellStyle name="SAPBEXinputData 2 4 5 3" xfId="8195"/>
    <cellStyle name="SAPBEXinputData 2 4 5 4" xfId="18590"/>
    <cellStyle name="SAPBEXinputData 2 4 5 5" xfId="28923"/>
    <cellStyle name="SAPBEXinputData 2 4 6" xfId="2846"/>
    <cellStyle name="SAPBEXinputData 2 4 6 2" xfId="12534"/>
    <cellStyle name="SAPBEXinputData 2 4 6 2 2" xfId="22929"/>
    <cellStyle name="SAPBEXinputData 2 4 6 2 3" xfId="33262"/>
    <cellStyle name="SAPBEXinputData 2 4 6 3" xfId="7342"/>
    <cellStyle name="SAPBEXinputData 2 4 6 4" xfId="17737"/>
    <cellStyle name="SAPBEXinputData 2 4 6 5" xfId="28070"/>
    <cellStyle name="SAPBEXinputData 2 4 7" xfId="5024"/>
    <cellStyle name="SAPBEXinputData 2 4 7 2" xfId="14712"/>
    <cellStyle name="SAPBEXinputData 2 4 7 2 2" xfId="25107"/>
    <cellStyle name="SAPBEXinputData 2 4 7 2 3" xfId="35440"/>
    <cellStyle name="SAPBEXinputData 2 4 7 3" xfId="9520"/>
    <cellStyle name="SAPBEXinputData 2 4 7 4" xfId="19915"/>
    <cellStyle name="SAPBEXinputData 2 4 7 5" xfId="30248"/>
    <cellStyle name="SAPBEXinputData 2 4 8" xfId="10342"/>
    <cellStyle name="SAPBEXinputData 2 4 8 2" xfId="20737"/>
    <cellStyle name="SAPBEXinputData 2 4 8 3" xfId="31070"/>
    <cellStyle name="SAPBEXinputData 2 4 9" xfId="15551"/>
    <cellStyle name="SAPBEXinputData 2 5" xfId="770"/>
    <cellStyle name="SAPBEXinputData 2 5 2" xfId="2297"/>
    <cellStyle name="SAPBEXinputData 2 5 2 2" xfId="11985"/>
    <cellStyle name="SAPBEXinputData 2 5 2 2 2" xfId="22380"/>
    <cellStyle name="SAPBEXinputData 2 5 2 2 3" xfId="32713"/>
    <cellStyle name="SAPBEXinputData 2 5 2 3" xfId="6793"/>
    <cellStyle name="SAPBEXinputData 2 5 2 4" xfId="17188"/>
    <cellStyle name="SAPBEXinputData 2 5 2 5" xfId="27521"/>
    <cellStyle name="SAPBEXinputData 2 5 3" xfId="3081"/>
    <cellStyle name="SAPBEXinputData 2 5 3 2" xfId="12769"/>
    <cellStyle name="SAPBEXinputData 2 5 3 2 2" xfId="23164"/>
    <cellStyle name="SAPBEXinputData 2 5 3 2 3" xfId="33497"/>
    <cellStyle name="SAPBEXinputData 2 5 3 3" xfId="7577"/>
    <cellStyle name="SAPBEXinputData 2 5 3 4" xfId="17972"/>
    <cellStyle name="SAPBEXinputData 2 5 3 5" xfId="28305"/>
    <cellStyle name="SAPBEXinputData 2 5 4" xfId="3812"/>
    <cellStyle name="SAPBEXinputData 2 5 4 2" xfId="13500"/>
    <cellStyle name="SAPBEXinputData 2 5 4 2 2" xfId="23895"/>
    <cellStyle name="SAPBEXinputData 2 5 4 2 3" xfId="34228"/>
    <cellStyle name="SAPBEXinputData 2 5 4 3" xfId="8308"/>
    <cellStyle name="SAPBEXinputData 2 5 4 4" xfId="18703"/>
    <cellStyle name="SAPBEXinputData 2 5 4 5" xfId="29036"/>
    <cellStyle name="SAPBEXinputData 2 5 5" xfId="4423"/>
    <cellStyle name="SAPBEXinputData 2 5 5 2" xfId="14111"/>
    <cellStyle name="SAPBEXinputData 2 5 5 2 2" xfId="24506"/>
    <cellStyle name="SAPBEXinputData 2 5 5 2 3" xfId="34839"/>
    <cellStyle name="SAPBEXinputData 2 5 5 3" xfId="8919"/>
    <cellStyle name="SAPBEXinputData 2 5 5 4" xfId="19314"/>
    <cellStyle name="SAPBEXinputData 2 5 5 5" xfId="29647"/>
    <cellStyle name="SAPBEXinputData 2 5 6" xfId="5140"/>
    <cellStyle name="SAPBEXinputData 2 5 6 2" xfId="14828"/>
    <cellStyle name="SAPBEXinputData 2 5 6 2 2" xfId="25223"/>
    <cellStyle name="SAPBEXinputData 2 5 6 2 3" xfId="35556"/>
    <cellStyle name="SAPBEXinputData 2 5 6 3" xfId="9636"/>
    <cellStyle name="SAPBEXinputData 2 5 6 4" xfId="20031"/>
    <cellStyle name="SAPBEXinputData 2 5 6 5" xfId="30364"/>
    <cellStyle name="SAPBEXinputData 2 5 7" xfId="10458"/>
    <cellStyle name="SAPBEXinputData 2 5 7 2" xfId="20853"/>
    <cellStyle name="SAPBEXinputData 2 5 7 3" xfId="31186"/>
    <cellStyle name="SAPBEXinputData 2 5 8" xfId="15664"/>
    <cellStyle name="SAPBEXinputData 2 6" xfId="1062"/>
    <cellStyle name="SAPBEXinputData 2 6 2" xfId="4062"/>
    <cellStyle name="SAPBEXinputData 2 6 2 2" xfId="13750"/>
    <cellStyle name="SAPBEXinputData 2 6 2 2 2" xfId="24145"/>
    <cellStyle name="SAPBEXinputData 2 6 2 2 3" xfId="34478"/>
    <cellStyle name="SAPBEXinputData 2 6 2 3" xfId="8558"/>
    <cellStyle name="SAPBEXinputData 2 6 2 4" xfId="18953"/>
    <cellStyle name="SAPBEXinputData 2 6 2 5" xfId="29286"/>
    <cellStyle name="SAPBEXinputData 2 6 3" xfId="10750"/>
    <cellStyle name="SAPBEXinputData 2 6 3 2" xfId="21145"/>
    <cellStyle name="SAPBEXinputData 2 6 3 3" xfId="31478"/>
    <cellStyle name="SAPBEXinputData 2 6 4" xfId="5800"/>
    <cellStyle name="SAPBEXinputData 2 6 5" xfId="15955"/>
    <cellStyle name="SAPBEXinputData 2 6 6" xfId="26294"/>
    <cellStyle name="SAPBEXinputData 2 7" xfId="10203"/>
    <cellStyle name="SAPBEXinputData 2 7 2" xfId="20598"/>
    <cellStyle name="SAPBEXinputData 2 7 3" xfId="30931"/>
    <cellStyle name="SAPBEXinputData 2 8" xfId="25763"/>
    <cellStyle name="SAPBEXinputData 3" xfId="567"/>
    <cellStyle name="SAPBEXinputData 3 2" xfId="569"/>
    <cellStyle name="SAPBEXinputData 3 2 2" xfId="815"/>
    <cellStyle name="SAPBEXinputData 3 2 2 2" xfId="1227"/>
    <cellStyle name="SAPBEXinputData 3 2 2 2 2" xfId="2750"/>
    <cellStyle name="SAPBEXinputData 3 2 2 2 2 2" xfId="12438"/>
    <cellStyle name="SAPBEXinputData 3 2 2 2 2 2 2" xfId="22833"/>
    <cellStyle name="SAPBEXinputData 3 2 2 2 2 2 3" xfId="33166"/>
    <cellStyle name="SAPBEXinputData 3 2 2 2 2 3" xfId="7246"/>
    <cellStyle name="SAPBEXinputData 3 2 2 2 2 4" xfId="17641"/>
    <cellStyle name="SAPBEXinputData 3 2 2 2 2 5" xfId="27974"/>
    <cellStyle name="SAPBEXinputData 3 2 2 2 3" xfId="3538"/>
    <cellStyle name="SAPBEXinputData 3 2 2 2 3 2" xfId="13226"/>
    <cellStyle name="SAPBEXinputData 3 2 2 2 3 2 2" xfId="23621"/>
    <cellStyle name="SAPBEXinputData 3 2 2 2 3 2 3" xfId="33954"/>
    <cellStyle name="SAPBEXinputData 3 2 2 2 3 3" xfId="8034"/>
    <cellStyle name="SAPBEXinputData 3 2 2 2 3 4" xfId="18429"/>
    <cellStyle name="SAPBEXinputData 3 2 2 2 3 5" xfId="28762"/>
    <cellStyle name="SAPBEXinputData 3 2 2 2 4" xfId="4225"/>
    <cellStyle name="SAPBEXinputData 3 2 2 2 4 2" xfId="13913"/>
    <cellStyle name="SAPBEXinputData 3 2 2 2 4 2 2" xfId="24308"/>
    <cellStyle name="SAPBEXinputData 3 2 2 2 4 2 3" xfId="34641"/>
    <cellStyle name="SAPBEXinputData 3 2 2 2 4 3" xfId="8721"/>
    <cellStyle name="SAPBEXinputData 3 2 2 2 4 4" xfId="19116"/>
    <cellStyle name="SAPBEXinputData 3 2 2 2 4 5" xfId="29449"/>
    <cellStyle name="SAPBEXinputData 3 2 2 2 5" xfId="4869"/>
    <cellStyle name="SAPBEXinputData 3 2 2 2 5 2" xfId="14557"/>
    <cellStyle name="SAPBEXinputData 3 2 2 2 5 2 2" xfId="24952"/>
    <cellStyle name="SAPBEXinputData 3 2 2 2 5 2 3" xfId="35285"/>
    <cellStyle name="SAPBEXinputData 3 2 2 2 5 3" xfId="9365"/>
    <cellStyle name="SAPBEXinputData 3 2 2 2 5 4" xfId="19760"/>
    <cellStyle name="SAPBEXinputData 3 2 2 2 5 5" xfId="30093"/>
    <cellStyle name="SAPBEXinputData 3 2 2 2 6" xfId="5589"/>
    <cellStyle name="SAPBEXinputData 3 2 2 2 6 2" xfId="15277"/>
    <cellStyle name="SAPBEXinputData 3 2 2 2 6 2 2" xfId="25672"/>
    <cellStyle name="SAPBEXinputData 3 2 2 2 6 2 3" xfId="36005"/>
    <cellStyle name="SAPBEXinputData 3 2 2 2 6 3" xfId="10085"/>
    <cellStyle name="SAPBEXinputData 3 2 2 2 6 4" xfId="20480"/>
    <cellStyle name="SAPBEXinputData 3 2 2 2 6 5" xfId="30813"/>
    <cellStyle name="SAPBEXinputData 3 2 2 2 7" xfId="10915"/>
    <cellStyle name="SAPBEXinputData 3 2 2 2 7 2" xfId="21310"/>
    <cellStyle name="SAPBEXinputData 3 2 2 2 7 3" xfId="31643"/>
    <cellStyle name="SAPBEXinputData 3 2 2 2 8" xfId="16118"/>
    <cellStyle name="SAPBEXinputData 3 2 2 3" xfId="2341"/>
    <cellStyle name="SAPBEXinputData 3 2 2 3 2" xfId="12029"/>
    <cellStyle name="SAPBEXinputData 3 2 2 3 2 2" xfId="22424"/>
    <cellStyle name="SAPBEXinputData 3 2 2 3 2 3" xfId="32757"/>
    <cellStyle name="SAPBEXinputData 3 2 2 3 3" xfId="6837"/>
    <cellStyle name="SAPBEXinputData 3 2 2 3 4" xfId="17232"/>
    <cellStyle name="SAPBEXinputData 3 2 2 3 5" xfId="27565"/>
    <cellStyle name="SAPBEXinputData 3 2 2 4" xfId="3126"/>
    <cellStyle name="SAPBEXinputData 3 2 2 4 2" xfId="12814"/>
    <cellStyle name="SAPBEXinputData 3 2 2 4 2 2" xfId="23209"/>
    <cellStyle name="SAPBEXinputData 3 2 2 4 2 3" xfId="33542"/>
    <cellStyle name="SAPBEXinputData 3 2 2 4 3" xfId="7622"/>
    <cellStyle name="SAPBEXinputData 3 2 2 4 4" xfId="18017"/>
    <cellStyle name="SAPBEXinputData 3 2 2 4 5" xfId="28350"/>
    <cellStyle name="SAPBEXinputData 3 2 2 5" xfId="3856"/>
    <cellStyle name="SAPBEXinputData 3 2 2 5 2" xfId="13544"/>
    <cellStyle name="SAPBEXinputData 3 2 2 5 2 2" xfId="23939"/>
    <cellStyle name="SAPBEXinputData 3 2 2 5 2 3" xfId="34272"/>
    <cellStyle name="SAPBEXinputData 3 2 2 5 3" xfId="8352"/>
    <cellStyle name="SAPBEXinputData 3 2 2 5 4" xfId="18747"/>
    <cellStyle name="SAPBEXinputData 3 2 2 5 5" xfId="29080"/>
    <cellStyle name="SAPBEXinputData 3 2 2 6" xfId="4467"/>
    <cellStyle name="SAPBEXinputData 3 2 2 6 2" xfId="14155"/>
    <cellStyle name="SAPBEXinputData 3 2 2 6 2 2" xfId="24550"/>
    <cellStyle name="SAPBEXinputData 3 2 2 6 2 3" xfId="34883"/>
    <cellStyle name="SAPBEXinputData 3 2 2 6 3" xfId="8963"/>
    <cellStyle name="SAPBEXinputData 3 2 2 6 4" xfId="19358"/>
    <cellStyle name="SAPBEXinputData 3 2 2 6 5" xfId="29691"/>
    <cellStyle name="SAPBEXinputData 3 2 2 7" xfId="5185"/>
    <cellStyle name="SAPBEXinputData 3 2 2 7 2" xfId="14873"/>
    <cellStyle name="SAPBEXinputData 3 2 2 7 2 2" xfId="25268"/>
    <cellStyle name="SAPBEXinputData 3 2 2 7 2 3" xfId="35601"/>
    <cellStyle name="SAPBEXinputData 3 2 2 7 3" xfId="9681"/>
    <cellStyle name="SAPBEXinputData 3 2 2 7 4" xfId="20076"/>
    <cellStyle name="SAPBEXinputData 3 2 2 7 5" xfId="30409"/>
    <cellStyle name="SAPBEXinputData 3 2 2 8" xfId="10503"/>
    <cellStyle name="SAPBEXinputData 3 2 2 8 2" xfId="20898"/>
    <cellStyle name="SAPBEXinputData 3 2 2 8 3" xfId="31231"/>
    <cellStyle name="SAPBEXinputData 3 2 2 9" xfId="15708"/>
    <cellStyle name="SAPBEXinputData 3 2 3" xfId="903"/>
    <cellStyle name="SAPBEXinputData 3 2 3 2" xfId="2429"/>
    <cellStyle name="SAPBEXinputData 3 2 3 2 2" xfId="12117"/>
    <cellStyle name="SAPBEXinputData 3 2 3 2 2 2" xfId="22512"/>
    <cellStyle name="SAPBEXinputData 3 2 3 2 2 3" xfId="32845"/>
    <cellStyle name="SAPBEXinputData 3 2 3 2 3" xfId="6925"/>
    <cellStyle name="SAPBEXinputData 3 2 3 2 4" xfId="17320"/>
    <cellStyle name="SAPBEXinputData 3 2 3 2 5" xfId="27653"/>
    <cellStyle name="SAPBEXinputData 3 2 3 3" xfId="3214"/>
    <cellStyle name="SAPBEXinputData 3 2 3 3 2" xfId="12902"/>
    <cellStyle name="SAPBEXinputData 3 2 3 3 2 2" xfId="23297"/>
    <cellStyle name="SAPBEXinputData 3 2 3 3 2 3" xfId="33630"/>
    <cellStyle name="SAPBEXinputData 3 2 3 3 3" xfId="7710"/>
    <cellStyle name="SAPBEXinputData 3 2 3 3 4" xfId="18105"/>
    <cellStyle name="SAPBEXinputData 3 2 3 3 5" xfId="28438"/>
    <cellStyle name="SAPBEXinputData 3 2 3 4" xfId="3944"/>
    <cellStyle name="SAPBEXinputData 3 2 3 4 2" xfId="13632"/>
    <cellStyle name="SAPBEXinputData 3 2 3 4 2 2" xfId="24027"/>
    <cellStyle name="SAPBEXinputData 3 2 3 4 2 3" xfId="34360"/>
    <cellStyle name="SAPBEXinputData 3 2 3 4 3" xfId="8440"/>
    <cellStyle name="SAPBEXinputData 3 2 3 4 4" xfId="18835"/>
    <cellStyle name="SAPBEXinputData 3 2 3 4 5" xfId="29168"/>
    <cellStyle name="SAPBEXinputData 3 2 3 5" xfId="4555"/>
    <cellStyle name="SAPBEXinputData 3 2 3 5 2" xfId="14243"/>
    <cellStyle name="SAPBEXinputData 3 2 3 5 2 2" xfId="24638"/>
    <cellStyle name="SAPBEXinputData 3 2 3 5 2 3" xfId="34971"/>
    <cellStyle name="SAPBEXinputData 3 2 3 5 3" xfId="9051"/>
    <cellStyle name="SAPBEXinputData 3 2 3 5 4" xfId="19446"/>
    <cellStyle name="SAPBEXinputData 3 2 3 5 5" xfId="29779"/>
    <cellStyle name="SAPBEXinputData 3 2 3 6" xfId="5273"/>
    <cellStyle name="SAPBEXinputData 3 2 3 6 2" xfId="14961"/>
    <cellStyle name="SAPBEXinputData 3 2 3 6 2 2" xfId="25356"/>
    <cellStyle name="SAPBEXinputData 3 2 3 6 2 3" xfId="35689"/>
    <cellStyle name="SAPBEXinputData 3 2 3 6 3" xfId="9769"/>
    <cellStyle name="SAPBEXinputData 3 2 3 6 4" xfId="20164"/>
    <cellStyle name="SAPBEXinputData 3 2 3 6 5" xfId="30497"/>
    <cellStyle name="SAPBEXinputData 3 2 3 7" xfId="10591"/>
    <cellStyle name="SAPBEXinputData 3 2 3 7 2" xfId="20986"/>
    <cellStyle name="SAPBEXinputData 3 2 3 7 3" xfId="31319"/>
    <cellStyle name="SAPBEXinputData 3 2 3 8" xfId="15796"/>
    <cellStyle name="SAPBEXinputData 3 2 4" xfId="1067"/>
    <cellStyle name="SAPBEXinputData 3 2 4 2" xfId="4067"/>
    <cellStyle name="SAPBEXinputData 3 2 4 2 2" xfId="13755"/>
    <cellStyle name="SAPBEXinputData 3 2 4 2 2 2" xfId="24150"/>
    <cellStyle name="SAPBEXinputData 3 2 4 2 2 3" xfId="34483"/>
    <cellStyle name="SAPBEXinputData 3 2 4 2 3" xfId="8563"/>
    <cellStyle name="SAPBEXinputData 3 2 4 2 4" xfId="18958"/>
    <cellStyle name="SAPBEXinputData 3 2 4 2 5" xfId="29291"/>
    <cellStyle name="SAPBEXinputData 3 2 4 3" xfId="10755"/>
    <cellStyle name="SAPBEXinputData 3 2 4 3 2" xfId="21150"/>
    <cellStyle name="SAPBEXinputData 3 2 4 3 3" xfId="31483"/>
    <cellStyle name="SAPBEXinputData 3 2 4 4" xfId="5805"/>
    <cellStyle name="SAPBEXinputData 3 2 4 5" xfId="15960"/>
    <cellStyle name="SAPBEXinputData 3 2 4 6" xfId="26299"/>
    <cellStyle name="SAPBEXinputData 3 2 5" xfId="10257"/>
    <cellStyle name="SAPBEXinputData 3 2 5 2" xfId="20652"/>
    <cellStyle name="SAPBEXinputData 3 2 5 3" xfId="30985"/>
    <cellStyle name="SAPBEXinputData 3 2 6" xfId="25817"/>
    <cellStyle name="SAPBEXinputData 3 3" xfId="650"/>
    <cellStyle name="SAPBEXinputData 3 3 2" xfId="1070"/>
    <cellStyle name="SAPBEXinputData 3 3 2 2" xfId="2595"/>
    <cellStyle name="SAPBEXinputData 3 3 2 2 2" xfId="12283"/>
    <cellStyle name="SAPBEXinputData 3 3 2 2 2 2" xfId="22678"/>
    <cellStyle name="SAPBEXinputData 3 3 2 2 2 3" xfId="33011"/>
    <cellStyle name="SAPBEXinputData 3 3 2 2 3" xfId="7091"/>
    <cellStyle name="SAPBEXinputData 3 3 2 2 4" xfId="17486"/>
    <cellStyle name="SAPBEXinputData 3 3 2 2 5" xfId="27819"/>
    <cellStyle name="SAPBEXinputData 3 3 2 3" xfId="3381"/>
    <cellStyle name="SAPBEXinputData 3 3 2 3 2" xfId="13069"/>
    <cellStyle name="SAPBEXinputData 3 3 2 3 2 2" xfId="23464"/>
    <cellStyle name="SAPBEXinputData 3 3 2 3 2 3" xfId="33797"/>
    <cellStyle name="SAPBEXinputData 3 3 2 3 3" xfId="7877"/>
    <cellStyle name="SAPBEXinputData 3 3 2 3 4" xfId="18272"/>
    <cellStyle name="SAPBEXinputData 3 3 2 3 5" xfId="28605"/>
    <cellStyle name="SAPBEXinputData 3 3 2 4" xfId="4070"/>
    <cellStyle name="SAPBEXinputData 3 3 2 4 2" xfId="13758"/>
    <cellStyle name="SAPBEXinputData 3 3 2 4 2 2" xfId="24153"/>
    <cellStyle name="SAPBEXinputData 3 3 2 4 2 3" xfId="34486"/>
    <cellStyle name="SAPBEXinputData 3 3 2 4 3" xfId="8566"/>
    <cellStyle name="SAPBEXinputData 3 3 2 4 4" xfId="18961"/>
    <cellStyle name="SAPBEXinputData 3 3 2 4 5" xfId="29294"/>
    <cellStyle name="SAPBEXinputData 3 3 2 5" xfId="4714"/>
    <cellStyle name="SAPBEXinputData 3 3 2 5 2" xfId="14402"/>
    <cellStyle name="SAPBEXinputData 3 3 2 5 2 2" xfId="24797"/>
    <cellStyle name="SAPBEXinputData 3 3 2 5 2 3" xfId="35130"/>
    <cellStyle name="SAPBEXinputData 3 3 2 5 3" xfId="9210"/>
    <cellStyle name="SAPBEXinputData 3 3 2 5 4" xfId="19605"/>
    <cellStyle name="SAPBEXinputData 3 3 2 5 5" xfId="29938"/>
    <cellStyle name="SAPBEXinputData 3 3 2 6" xfId="5432"/>
    <cellStyle name="SAPBEXinputData 3 3 2 6 2" xfId="15120"/>
    <cellStyle name="SAPBEXinputData 3 3 2 6 2 2" xfId="25515"/>
    <cellStyle name="SAPBEXinputData 3 3 2 6 2 3" xfId="35848"/>
    <cellStyle name="SAPBEXinputData 3 3 2 6 3" xfId="9928"/>
    <cellStyle name="SAPBEXinputData 3 3 2 6 4" xfId="20323"/>
    <cellStyle name="SAPBEXinputData 3 3 2 6 5" xfId="30656"/>
    <cellStyle name="SAPBEXinputData 3 3 2 7" xfId="10758"/>
    <cellStyle name="SAPBEXinputData 3 3 2 7 2" xfId="21153"/>
    <cellStyle name="SAPBEXinputData 3 3 2 7 3" xfId="31486"/>
    <cellStyle name="SAPBEXinputData 3 3 2 8" xfId="15963"/>
    <cellStyle name="SAPBEXinputData 3 3 3" xfId="1349"/>
    <cellStyle name="SAPBEXinputData 3 3 3 2" xfId="11037"/>
    <cellStyle name="SAPBEXinputData 3 3 3 2 2" xfId="21432"/>
    <cellStyle name="SAPBEXinputData 3 3 3 2 3" xfId="31765"/>
    <cellStyle name="SAPBEXinputData 3 3 3 3" xfId="5845"/>
    <cellStyle name="SAPBEXinputData 3 3 3 4" xfId="16240"/>
    <cellStyle name="SAPBEXinputData 3 3 3 5" xfId="26573"/>
    <cellStyle name="SAPBEXinputData 3 3 4" xfId="2961"/>
    <cellStyle name="SAPBEXinputData 3 3 4 2" xfId="12649"/>
    <cellStyle name="SAPBEXinputData 3 3 4 2 2" xfId="23044"/>
    <cellStyle name="SAPBEXinputData 3 3 4 2 3" xfId="33377"/>
    <cellStyle name="SAPBEXinputData 3 3 4 3" xfId="7457"/>
    <cellStyle name="SAPBEXinputData 3 3 4 4" xfId="17852"/>
    <cellStyle name="SAPBEXinputData 3 3 4 5" xfId="28185"/>
    <cellStyle name="SAPBEXinputData 3 3 5" xfId="3695"/>
    <cellStyle name="SAPBEXinputData 3 3 5 2" xfId="13383"/>
    <cellStyle name="SAPBEXinputData 3 3 5 2 2" xfId="23778"/>
    <cellStyle name="SAPBEXinputData 3 3 5 2 3" xfId="34111"/>
    <cellStyle name="SAPBEXinputData 3 3 5 3" xfId="8191"/>
    <cellStyle name="SAPBEXinputData 3 3 5 4" xfId="18586"/>
    <cellStyle name="SAPBEXinputData 3 3 5 5" xfId="28919"/>
    <cellStyle name="SAPBEXinputData 3 3 6" xfId="2843"/>
    <cellStyle name="SAPBEXinputData 3 3 6 2" xfId="12531"/>
    <cellStyle name="SAPBEXinputData 3 3 6 2 2" xfId="22926"/>
    <cellStyle name="SAPBEXinputData 3 3 6 2 3" xfId="33259"/>
    <cellStyle name="SAPBEXinputData 3 3 6 3" xfId="7339"/>
    <cellStyle name="SAPBEXinputData 3 3 6 4" xfId="17734"/>
    <cellStyle name="SAPBEXinputData 3 3 6 5" xfId="28067"/>
    <cellStyle name="SAPBEXinputData 3 3 7" xfId="5020"/>
    <cellStyle name="SAPBEXinputData 3 3 7 2" xfId="14708"/>
    <cellStyle name="SAPBEXinputData 3 3 7 2 2" xfId="25103"/>
    <cellStyle name="SAPBEXinputData 3 3 7 2 3" xfId="35436"/>
    <cellStyle name="SAPBEXinputData 3 3 7 3" xfId="9516"/>
    <cellStyle name="SAPBEXinputData 3 3 7 4" xfId="19911"/>
    <cellStyle name="SAPBEXinputData 3 3 7 5" xfId="30244"/>
    <cellStyle name="SAPBEXinputData 3 3 8" xfId="10338"/>
    <cellStyle name="SAPBEXinputData 3 3 8 2" xfId="20733"/>
    <cellStyle name="SAPBEXinputData 3 3 8 3" xfId="31066"/>
    <cellStyle name="SAPBEXinputData 3 3 9" xfId="15547"/>
    <cellStyle name="SAPBEXinputData 3 4" xfId="901"/>
    <cellStyle name="SAPBEXinputData 3 4 2" xfId="2427"/>
    <cellStyle name="SAPBEXinputData 3 4 2 2" xfId="12115"/>
    <cellStyle name="SAPBEXinputData 3 4 2 2 2" xfId="22510"/>
    <cellStyle name="SAPBEXinputData 3 4 2 2 3" xfId="32843"/>
    <cellStyle name="SAPBEXinputData 3 4 2 3" xfId="6923"/>
    <cellStyle name="SAPBEXinputData 3 4 2 4" xfId="17318"/>
    <cellStyle name="SAPBEXinputData 3 4 2 5" xfId="27651"/>
    <cellStyle name="SAPBEXinputData 3 4 3" xfId="3212"/>
    <cellStyle name="SAPBEXinputData 3 4 3 2" xfId="12900"/>
    <cellStyle name="SAPBEXinputData 3 4 3 2 2" xfId="23295"/>
    <cellStyle name="SAPBEXinputData 3 4 3 2 3" xfId="33628"/>
    <cellStyle name="SAPBEXinputData 3 4 3 3" xfId="7708"/>
    <cellStyle name="SAPBEXinputData 3 4 3 4" xfId="18103"/>
    <cellStyle name="SAPBEXinputData 3 4 3 5" xfId="28436"/>
    <cellStyle name="SAPBEXinputData 3 4 4" xfId="3942"/>
    <cellStyle name="SAPBEXinputData 3 4 4 2" xfId="13630"/>
    <cellStyle name="SAPBEXinputData 3 4 4 2 2" xfId="24025"/>
    <cellStyle name="SAPBEXinputData 3 4 4 2 3" xfId="34358"/>
    <cellStyle name="SAPBEXinputData 3 4 4 3" xfId="8438"/>
    <cellStyle name="SAPBEXinputData 3 4 4 4" xfId="18833"/>
    <cellStyle name="SAPBEXinputData 3 4 4 5" xfId="29166"/>
    <cellStyle name="SAPBEXinputData 3 4 5" xfId="4553"/>
    <cellStyle name="SAPBEXinputData 3 4 5 2" xfId="14241"/>
    <cellStyle name="SAPBEXinputData 3 4 5 2 2" xfId="24636"/>
    <cellStyle name="SAPBEXinputData 3 4 5 2 3" xfId="34969"/>
    <cellStyle name="SAPBEXinputData 3 4 5 3" xfId="9049"/>
    <cellStyle name="SAPBEXinputData 3 4 5 4" xfId="19444"/>
    <cellStyle name="SAPBEXinputData 3 4 5 5" xfId="29777"/>
    <cellStyle name="SAPBEXinputData 3 4 6" xfId="5271"/>
    <cellStyle name="SAPBEXinputData 3 4 6 2" xfId="14959"/>
    <cellStyle name="SAPBEXinputData 3 4 6 2 2" xfId="25354"/>
    <cellStyle name="SAPBEXinputData 3 4 6 2 3" xfId="35687"/>
    <cellStyle name="SAPBEXinputData 3 4 6 3" xfId="9767"/>
    <cellStyle name="SAPBEXinputData 3 4 6 4" xfId="20162"/>
    <cellStyle name="SAPBEXinputData 3 4 6 5" xfId="30495"/>
    <cellStyle name="SAPBEXinputData 3 4 7" xfId="10589"/>
    <cellStyle name="SAPBEXinputData 3 4 7 2" xfId="20984"/>
    <cellStyle name="SAPBEXinputData 3 4 7 3" xfId="31317"/>
    <cellStyle name="SAPBEXinputData 3 4 8" xfId="15794"/>
    <cellStyle name="SAPBEXinputData 3 5" xfId="1065"/>
    <cellStyle name="SAPBEXinputData 3 5 2" xfId="4065"/>
    <cellStyle name="SAPBEXinputData 3 5 2 2" xfId="13753"/>
    <cellStyle name="SAPBEXinputData 3 5 2 2 2" xfId="24148"/>
    <cellStyle name="SAPBEXinputData 3 5 2 2 3" xfId="34481"/>
    <cellStyle name="SAPBEXinputData 3 5 2 3" xfId="8561"/>
    <cellStyle name="SAPBEXinputData 3 5 2 4" xfId="18956"/>
    <cellStyle name="SAPBEXinputData 3 5 2 5" xfId="29289"/>
    <cellStyle name="SAPBEXinputData 3 5 3" xfId="10753"/>
    <cellStyle name="SAPBEXinputData 3 5 3 2" xfId="21148"/>
    <cellStyle name="SAPBEXinputData 3 5 3 3" xfId="31481"/>
    <cellStyle name="SAPBEXinputData 3 5 4" xfId="5803"/>
    <cellStyle name="SAPBEXinputData 3 5 5" xfId="15958"/>
    <cellStyle name="SAPBEXinputData 3 5 6" xfId="26297"/>
    <cellStyle name="SAPBEXinputData 3 6" xfId="10255"/>
    <cellStyle name="SAPBEXinputData 3 6 2" xfId="20650"/>
    <cellStyle name="SAPBEXinputData 3 6 3" xfId="30983"/>
    <cellStyle name="SAPBEXinputData 3 7" xfId="25815"/>
    <cellStyle name="SAPBEXinputData 4" xfId="526"/>
    <cellStyle name="SAPBEXinputData 4 2" xfId="652"/>
    <cellStyle name="SAPBEXinputData 4 2 2" xfId="1071"/>
    <cellStyle name="SAPBEXinputData 4 2 2 2" xfId="2596"/>
    <cellStyle name="SAPBEXinputData 4 2 2 2 2" xfId="12284"/>
    <cellStyle name="SAPBEXinputData 4 2 2 2 2 2" xfId="22679"/>
    <cellStyle name="SAPBEXinputData 4 2 2 2 2 3" xfId="33012"/>
    <cellStyle name="SAPBEXinputData 4 2 2 2 3" xfId="7092"/>
    <cellStyle name="SAPBEXinputData 4 2 2 2 4" xfId="17487"/>
    <cellStyle name="SAPBEXinputData 4 2 2 2 5" xfId="27820"/>
    <cellStyle name="SAPBEXinputData 4 2 2 3" xfId="3382"/>
    <cellStyle name="SAPBEXinputData 4 2 2 3 2" xfId="13070"/>
    <cellStyle name="SAPBEXinputData 4 2 2 3 2 2" xfId="23465"/>
    <cellStyle name="SAPBEXinputData 4 2 2 3 2 3" xfId="33798"/>
    <cellStyle name="SAPBEXinputData 4 2 2 3 3" xfId="7878"/>
    <cellStyle name="SAPBEXinputData 4 2 2 3 4" xfId="18273"/>
    <cellStyle name="SAPBEXinputData 4 2 2 3 5" xfId="28606"/>
    <cellStyle name="SAPBEXinputData 4 2 2 4" xfId="4071"/>
    <cellStyle name="SAPBEXinputData 4 2 2 4 2" xfId="13759"/>
    <cellStyle name="SAPBEXinputData 4 2 2 4 2 2" xfId="24154"/>
    <cellStyle name="SAPBEXinputData 4 2 2 4 2 3" xfId="34487"/>
    <cellStyle name="SAPBEXinputData 4 2 2 4 3" xfId="8567"/>
    <cellStyle name="SAPBEXinputData 4 2 2 4 4" xfId="18962"/>
    <cellStyle name="SAPBEXinputData 4 2 2 4 5" xfId="29295"/>
    <cellStyle name="SAPBEXinputData 4 2 2 5" xfId="4715"/>
    <cellStyle name="SAPBEXinputData 4 2 2 5 2" xfId="14403"/>
    <cellStyle name="SAPBEXinputData 4 2 2 5 2 2" xfId="24798"/>
    <cellStyle name="SAPBEXinputData 4 2 2 5 2 3" xfId="35131"/>
    <cellStyle name="SAPBEXinputData 4 2 2 5 3" xfId="9211"/>
    <cellStyle name="SAPBEXinputData 4 2 2 5 4" xfId="19606"/>
    <cellStyle name="SAPBEXinputData 4 2 2 5 5" xfId="29939"/>
    <cellStyle name="SAPBEXinputData 4 2 2 6" xfId="5433"/>
    <cellStyle name="SAPBEXinputData 4 2 2 6 2" xfId="15121"/>
    <cellStyle name="SAPBEXinputData 4 2 2 6 2 2" xfId="25516"/>
    <cellStyle name="SAPBEXinputData 4 2 2 6 2 3" xfId="35849"/>
    <cellStyle name="SAPBEXinputData 4 2 2 6 3" xfId="9929"/>
    <cellStyle name="SAPBEXinputData 4 2 2 6 4" xfId="20324"/>
    <cellStyle name="SAPBEXinputData 4 2 2 6 5" xfId="30657"/>
    <cellStyle name="SAPBEXinputData 4 2 2 7" xfId="10759"/>
    <cellStyle name="SAPBEXinputData 4 2 2 7 2" xfId="21154"/>
    <cellStyle name="SAPBEXinputData 4 2 2 7 3" xfId="31487"/>
    <cellStyle name="SAPBEXinputData 4 2 2 8" xfId="15964"/>
    <cellStyle name="SAPBEXinputData 4 2 3" xfId="1347"/>
    <cellStyle name="SAPBEXinputData 4 2 3 2" xfId="11035"/>
    <cellStyle name="SAPBEXinputData 4 2 3 2 2" xfId="21430"/>
    <cellStyle name="SAPBEXinputData 4 2 3 2 3" xfId="31763"/>
    <cellStyle name="SAPBEXinputData 4 2 3 3" xfId="5843"/>
    <cellStyle name="SAPBEXinputData 4 2 3 4" xfId="16238"/>
    <cellStyle name="SAPBEXinputData 4 2 3 5" xfId="26571"/>
    <cellStyle name="SAPBEXinputData 4 2 4" xfId="2963"/>
    <cellStyle name="SAPBEXinputData 4 2 4 2" xfId="12651"/>
    <cellStyle name="SAPBEXinputData 4 2 4 2 2" xfId="23046"/>
    <cellStyle name="SAPBEXinputData 4 2 4 2 3" xfId="33379"/>
    <cellStyle name="SAPBEXinputData 4 2 4 3" xfId="7459"/>
    <cellStyle name="SAPBEXinputData 4 2 4 4" xfId="17854"/>
    <cellStyle name="SAPBEXinputData 4 2 4 5" xfId="28187"/>
    <cellStyle name="SAPBEXinputData 4 2 5" xfId="3697"/>
    <cellStyle name="SAPBEXinputData 4 2 5 2" xfId="13385"/>
    <cellStyle name="SAPBEXinputData 4 2 5 2 2" xfId="23780"/>
    <cellStyle name="SAPBEXinputData 4 2 5 2 3" xfId="34113"/>
    <cellStyle name="SAPBEXinputData 4 2 5 3" xfId="8193"/>
    <cellStyle name="SAPBEXinputData 4 2 5 4" xfId="18588"/>
    <cellStyle name="SAPBEXinputData 4 2 5 5" xfId="28921"/>
    <cellStyle name="SAPBEXinputData 4 2 6" xfId="2844"/>
    <cellStyle name="SAPBEXinputData 4 2 6 2" xfId="12532"/>
    <cellStyle name="SAPBEXinputData 4 2 6 2 2" xfId="22927"/>
    <cellStyle name="SAPBEXinputData 4 2 6 2 3" xfId="33260"/>
    <cellStyle name="SAPBEXinputData 4 2 6 3" xfId="7340"/>
    <cellStyle name="SAPBEXinputData 4 2 6 4" xfId="17735"/>
    <cellStyle name="SAPBEXinputData 4 2 6 5" xfId="28068"/>
    <cellStyle name="SAPBEXinputData 4 2 7" xfId="5022"/>
    <cellStyle name="SAPBEXinputData 4 2 7 2" xfId="14710"/>
    <cellStyle name="SAPBEXinputData 4 2 7 2 2" xfId="25105"/>
    <cellStyle name="SAPBEXinputData 4 2 7 2 3" xfId="35438"/>
    <cellStyle name="SAPBEXinputData 4 2 7 3" xfId="9518"/>
    <cellStyle name="SAPBEXinputData 4 2 7 4" xfId="19913"/>
    <cellStyle name="SAPBEXinputData 4 2 7 5" xfId="30246"/>
    <cellStyle name="SAPBEXinputData 4 2 8" xfId="10340"/>
    <cellStyle name="SAPBEXinputData 4 2 8 2" xfId="20735"/>
    <cellStyle name="SAPBEXinputData 4 2 8 3" xfId="31068"/>
    <cellStyle name="SAPBEXinputData 4 2 9" xfId="15549"/>
    <cellStyle name="SAPBEXinputData 4 3" xfId="775"/>
    <cellStyle name="SAPBEXinputData 4 3 2" xfId="2302"/>
    <cellStyle name="SAPBEXinputData 4 3 2 2" xfId="11990"/>
    <cellStyle name="SAPBEXinputData 4 3 2 2 2" xfId="22385"/>
    <cellStyle name="SAPBEXinputData 4 3 2 2 3" xfId="32718"/>
    <cellStyle name="SAPBEXinputData 4 3 2 3" xfId="6798"/>
    <cellStyle name="SAPBEXinputData 4 3 2 4" xfId="17193"/>
    <cellStyle name="SAPBEXinputData 4 3 2 5" xfId="27526"/>
    <cellStyle name="SAPBEXinputData 4 3 3" xfId="3086"/>
    <cellStyle name="SAPBEXinputData 4 3 3 2" xfId="12774"/>
    <cellStyle name="SAPBEXinputData 4 3 3 2 2" xfId="23169"/>
    <cellStyle name="SAPBEXinputData 4 3 3 2 3" xfId="33502"/>
    <cellStyle name="SAPBEXinputData 4 3 3 3" xfId="7582"/>
    <cellStyle name="SAPBEXinputData 4 3 3 4" xfId="17977"/>
    <cellStyle name="SAPBEXinputData 4 3 3 5" xfId="28310"/>
    <cellStyle name="SAPBEXinputData 4 3 4" xfId="3817"/>
    <cellStyle name="SAPBEXinputData 4 3 4 2" xfId="13505"/>
    <cellStyle name="SAPBEXinputData 4 3 4 2 2" xfId="23900"/>
    <cellStyle name="SAPBEXinputData 4 3 4 2 3" xfId="34233"/>
    <cellStyle name="SAPBEXinputData 4 3 4 3" xfId="8313"/>
    <cellStyle name="SAPBEXinputData 4 3 4 4" xfId="18708"/>
    <cellStyle name="SAPBEXinputData 4 3 4 5" xfId="29041"/>
    <cellStyle name="SAPBEXinputData 4 3 5" xfId="4428"/>
    <cellStyle name="SAPBEXinputData 4 3 5 2" xfId="14116"/>
    <cellStyle name="SAPBEXinputData 4 3 5 2 2" xfId="24511"/>
    <cellStyle name="SAPBEXinputData 4 3 5 2 3" xfId="34844"/>
    <cellStyle name="SAPBEXinputData 4 3 5 3" xfId="8924"/>
    <cellStyle name="SAPBEXinputData 4 3 5 4" xfId="19319"/>
    <cellStyle name="SAPBEXinputData 4 3 5 5" xfId="29652"/>
    <cellStyle name="SAPBEXinputData 4 3 6" xfId="5145"/>
    <cellStyle name="SAPBEXinputData 4 3 6 2" xfId="14833"/>
    <cellStyle name="SAPBEXinputData 4 3 6 2 2" xfId="25228"/>
    <cellStyle name="SAPBEXinputData 4 3 6 2 3" xfId="35561"/>
    <cellStyle name="SAPBEXinputData 4 3 6 3" xfId="9641"/>
    <cellStyle name="SAPBEXinputData 4 3 6 4" xfId="20036"/>
    <cellStyle name="SAPBEXinputData 4 3 6 5" xfId="30369"/>
    <cellStyle name="SAPBEXinputData 4 3 7" xfId="10463"/>
    <cellStyle name="SAPBEXinputData 4 3 7 2" xfId="20858"/>
    <cellStyle name="SAPBEXinputData 4 3 7 3" xfId="31191"/>
    <cellStyle name="SAPBEXinputData 4 3 8" xfId="15669"/>
    <cellStyle name="SAPBEXinputData 4 4" xfId="1064"/>
    <cellStyle name="SAPBEXinputData 4 4 2" xfId="4064"/>
    <cellStyle name="SAPBEXinputData 4 4 2 2" xfId="13752"/>
    <cellStyle name="SAPBEXinputData 4 4 2 2 2" xfId="24147"/>
    <cellStyle name="SAPBEXinputData 4 4 2 2 3" xfId="34480"/>
    <cellStyle name="SAPBEXinputData 4 4 2 3" xfId="8560"/>
    <cellStyle name="SAPBEXinputData 4 4 2 4" xfId="18955"/>
    <cellStyle name="SAPBEXinputData 4 4 2 5" xfId="29288"/>
    <cellStyle name="SAPBEXinputData 4 4 3" xfId="10752"/>
    <cellStyle name="SAPBEXinputData 4 4 3 2" xfId="21147"/>
    <cellStyle name="SAPBEXinputData 4 4 3 3" xfId="31480"/>
    <cellStyle name="SAPBEXinputData 4 4 4" xfId="5802"/>
    <cellStyle name="SAPBEXinputData 4 4 5" xfId="15957"/>
    <cellStyle name="SAPBEXinputData 4 4 6" xfId="26296"/>
    <cellStyle name="SAPBEXinputData 4 5" xfId="10214"/>
    <cellStyle name="SAPBEXinputData 4 5 2" xfId="20609"/>
    <cellStyle name="SAPBEXinputData 4 5 3" xfId="30942"/>
    <cellStyle name="SAPBEXinputData 4 6" xfId="25774"/>
    <cellStyle name="SAPBEXinputData 5" xfId="655"/>
    <cellStyle name="SAPBEXinputData 5 2" xfId="1074"/>
    <cellStyle name="SAPBEXinputData 5 2 2" xfId="2599"/>
    <cellStyle name="SAPBEXinputData 5 2 2 2" xfId="12287"/>
    <cellStyle name="SAPBEXinputData 5 2 2 2 2" xfId="22682"/>
    <cellStyle name="SAPBEXinputData 5 2 2 2 3" xfId="33015"/>
    <cellStyle name="SAPBEXinputData 5 2 2 3" xfId="7095"/>
    <cellStyle name="SAPBEXinputData 5 2 2 4" xfId="17490"/>
    <cellStyle name="SAPBEXinputData 5 2 2 5" xfId="27823"/>
    <cellStyle name="SAPBEXinputData 5 2 3" xfId="3385"/>
    <cellStyle name="SAPBEXinputData 5 2 3 2" xfId="13073"/>
    <cellStyle name="SAPBEXinputData 5 2 3 2 2" xfId="23468"/>
    <cellStyle name="SAPBEXinputData 5 2 3 2 3" xfId="33801"/>
    <cellStyle name="SAPBEXinputData 5 2 3 3" xfId="7881"/>
    <cellStyle name="SAPBEXinputData 5 2 3 4" xfId="18276"/>
    <cellStyle name="SAPBEXinputData 5 2 3 5" xfId="28609"/>
    <cellStyle name="SAPBEXinputData 5 2 4" xfId="4074"/>
    <cellStyle name="SAPBEXinputData 5 2 4 2" xfId="13762"/>
    <cellStyle name="SAPBEXinputData 5 2 4 2 2" xfId="24157"/>
    <cellStyle name="SAPBEXinputData 5 2 4 2 3" xfId="34490"/>
    <cellStyle name="SAPBEXinputData 5 2 4 3" xfId="8570"/>
    <cellStyle name="SAPBEXinputData 5 2 4 4" xfId="18965"/>
    <cellStyle name="SAPBEXinputData 5 2 4 5" xfId="29298"/>
    <cellStyle name="SAPBEXinputData 5 2 5" xfId="4718"/>
    <cellStyle name="SAPBEXinputData 5 2 5 2" xfId="14406"/>
    <cellStyle name="SAPBEXinputData 5 2 5 2 2" xfId="24801"/>
    <cellStyle name="SAPBEXinputData 5 2 5 2 3" xfId="35134"/>
    <cellStyle name="SAPBEXinputData 5 2 5 3" xfId="9214"/>
    <cellStyle name="SAPBEXinputData 5 2 5 4" xfId="19609"/>
    <cellStyle name="SAPBEXinputData 5 2 5 5" xfId="29942"/>
    <cellStyle name="SAPBEXinputData 5 2 6" xfId="5436"/>
    <cellStyle name="SAPBEXinputData 5 2 6 2" xfId="15124"/>
    <cellStyle name="SAPBEXinputData 5 2 6 2 2" xfId="25519"/>
    <cellStyle name="SAPBEXinputData 5 2 6 2 3" xfId="35852"/>
    <cellStyle name="SAPBEXinputData 5 2 6 3" xfId="9932"/>
    <cellStyle name="SAPBEXinputData 5 2 6 4" xfId="20327"/>
    <cellStyle name="SAPBEXinputData 5 2 6 5" xfId="30660"/>
    <cellStyle name="SAPBEXinputData 5 2 7" xfId="10762"/>
    <cellStyle name="SAPBEXinputData 5 2 7 2" xfId="21157"/>
    <cellStyle name="SAPBEXinputData 5 2 7 3" xfId="31490"/>
    <cellStyle name="SAPBEXinputData 5 2 8" xfId="15967"/>
    <cellStyle name="SAPBEXinputData 5 3" xfId="1344"/>
    <cellStyle name="SAPBEXinputData 5 3 2" xfId="11032"/>
    <cellStyle name="SAPBEXinputData 5 3 2 2" xfId="21427"/>
    <cellStyle name="SAPBEXinputData 5 3 2 3" xfId="31760"/>
    <cellStyle name="SAPBEXinputData 5 3 3" xfId="5840"/>
    <cellStyle name="SAPBEXinputData 5 3 4" xfId="16235"/>
    <cellStyle name="SAPBEXinputData 5 3 5" xfId="26568"/>
    <cellStyle name="SAPBEXinputData 5 4" xfId="2966"/>
    <cellStyle name="SAPBEXinputData 5 4 2" xfId="12654"/>
    <cellStyle name="SAPBEXinputData 5 4 2 2" xfId="23049"/>
    <cellStyle name="SAPBEXinputData 5 4 2 3" xfId="33382"/>
    <cellStyle name="SAPBEXinputData 5 4 3" xfId="7462"/>
    <cellStyle name="SAPBEXinputData 5 4 4" xfId="17857"/>
    <cellStyle name="SAPBEXinputData 5 4 5" xfId="28190"/>
    <cellStyle name="SAPBEXinputData 5 5" xfId="3700"/>
    <cellStyle name="SAPBEXinputData 5 5 2" xfId="13388"/>
    <cellStyle name="SAPBEXinputData 5 5 2 2" xfId="23783"/>
    <cellStyle name="SAPBEXinputData 5 5 2 3" xfId="34116"/>
    <cellStyle name="SAPBEXinputData 5 5 3" xfId="8196"/>
    <cellStyle name="SAPBEXinputData 5 5 4" xfId="18591"/>
    <cellStyle name="SAPBEXinputData 5 5 5" xfId="28924"/>
    <cellStyle name="SAPBEXinputData 5 6" xfId="4311"/>
    <cellStyle name="SAPBEXinputData 5 6 2" xfId="13999"/>
    <cellStyle name="SAPBEXinputData 5 6 2 2" xfId="24394"/>
    <cellStyle name="SAPBEXinputData 5 6 2 3" xfId="34727"/>
    <cellStyle name="SAPBEXinputData 5 6 3" xfId="8807"/>
    <cellStyle name="SAPBEXinputData 5 6 4" xfId="19202"/>
    <cellStyle name="SAPBEXinputData 5 6 5" xfId="29535"/>
    <cellStyle name="SAPBEXinputData 5 7" xfId="5025"/>
    <cellStyle name="SAPBEXinputData 5 7 2" xfId="14713"/>
    <cellStyle name="SAPBEXinputData 5 7 2 2" xfId="25108"/>
    <cellStyle name="SAPBEXinputData 5 7 2 3" xfId="35441"/>
    <cellStyle name="SAPBEXinputData 5 7 3" xfId="9521"/>
    <cellStyle name="SAPBEXinputData 5 7 4" xfId="19916"/>
    <cellStyle name="SAPBEXinputData 5 7 5" xfId="30249"/>
    <cellStyle name="SAPBEXinputData 5 8" xfId="10343"/>
    <cellStyle name="SAPBEXinputData 5 8 2" xfId="20738"/>
    <cellStyle name="SAPBEXinputData 5 8 3" xfId="31071"/>
    <cellStyle name="SAPBEXinputData 5 9" xfId="15552"/>
    <cellStyle name="SAPBEXinputData 6" xfId="799"/>
    <cellStyle name="SAPBEXinputData 6 2" xfId="2326"/>
    <cellStyle name="SAPBEXinputData 6 2 2" xfId="12014"/>
    <cellStyle name="SAPBEXinputData 6 2 2 2" xfId="22409"/>
    <cellStyle name="SAPBEXinputData 6 2 2 3" xfId="32742"/>
    <cellStyle name="SAPBEXinputData 6 2 3" xfId="6822"/>
    <cellStyle name="SAPBEXinputData 6 2 4" xfId="17217"/>
    <cellStyle name="SAPBEXinputData 6 2 5" xfId="27550"/>
    <cellStyle name="SAPBEXinputData 6 3" xfId="3110"/>
    <cellStyle name="SAPBEXinputData 6 3 2" xfId="12798"/>
    <cellStyle name="SAPBEXinputData 6 3 2 2" xfId="23193"/>
    <cellStyle name="SAPBEXinputData 6 3 2 3" xfId="33526"/>
    <cellStyle name="SAPBEXinputData 6 3 3" xfId="7606"/>
    <cellStyle name="SAPBEXinputData 6 3 4" xfId="18001"/>
    <cellStyle name="SAPBEXinputData 6 3 5" xfId="28334"/>
    <cellStyle name="SAPBEXinputData 6 4" xfId="3841"/>
    <cellStyle name="SAPBEXinputData 6 4 2" xfId="13529"/>
    <cellStyle name="SAPBEXinputData 6 4 2 2" xfId="23924"/>
    <cellStyle name="SAPBEXinputData 6 4 2 3" xfId="34257"/>
    <cellStyle name="SAPBEXinputData 6 4 3" xfId="8337"/>
    <cellStyle name="SAPBEXinputData 6 4 4" xfId="18732"/>
    <cellStyle name="SAPBEXinputData 6 4 5" xfId="29065"/>
    <cellStyle name="SAPBEXinputData 6 5" xfId="4452"/>
    <cellStyle name="SAPBEXinputData 6 5 2" xfId="14140"/>
    <cellStyle name="SAPBEXinputData 6 5 2 2" xfId="24535"/>
    <cellStyle name="SAPBEXinputData 6 5 2 3" xfId="34868"/>
    <cellStyle name="SAPBEXinputData 6 5 3" xfId="8948"/>
    <cellStyle name="SAPBEXinputData 6 5 4" xfId="19343"/>
    <cellStyle name="SAPBEXinputData 6 5 5" xfId="29676"/>
    <cellStyle name="SAPBEXinputData 6 6" xfId="5169"/>
    <cellStyle name="SAPBEXinputData 6 6 2" xfId="14857"/>
    <cellStyle name="SAPBEXinputData 6 6 2 2" xfId="25252"/>
    <cellStyle name="SAPBEXinputData 6 6 2 3" xfId="35585"/>
    <cellStyle name="SAPBEXinputData 6 6 3" xfId="9665"/>
    <cellStyle name="SAPBEXinputData 6 6 4" xfId="20060"/>
    <cellStyle name="SAPBEXinputData 6 6 5" xfId="30393"/>
    <cellStyle name="SAPBEXinputData 6 7" xfId="10487"/>
    <cellStyle name="SAPBEXinputData 6 7 2" xfId="20882"/>
    <cellStyle name="SAPBEXinputData 6 7 3" xfId="31215"/>
    <cellStyle name="SAPBEXinputData 6 8" xfId="15693"/>
    <cellStyle name="SAPBEXinputData 7" xfId="1061"/>
    <cellStyle name="SAPBEXinputData 7 2" xfId="4061"/>
    <cellStyle name="SAPBEXinputData 7 2 2" xfId="13749"/>
    <cellStyle name="SAPBEXinputData 7 2 2 2" xfId="24144"/>
    <cellStyle name="SAPBEXinputData 7 2 2 3" xfId="34477"/>
    <cellStyle name="SAPBEXinputData 7 2 3" xfId="8557"/>
    <cellStyle name="SAPBEXinputData 7 2 4" xfId="18952"/>
    <cellStyle name="SAPBEXinputData 7 2 5" xfId="29285"/>
    <cellStyle name="SAPBEXinputData 7 3" xfId="10749"/>
    <cellStyle name="SAPBEXinputData 7 3 2" xfId="21144"/>
    <cellStyle name="SAPBEXinputData 7 3 3" xfId="31477"/>
    <cellStyle name="SAPBEXinputData 7 4" xfId="5799"/>
    <cellStyle name="SAPBEXinputData 7 5" xfId="15954"/>
    <cellStyle name="SAPBEXinputData 7 6" xfId="26293"/>
    <cellStyle name="SAPBEXinputData 8" xfId="10202"/>
    <cellStyle name="SAPBEXinputData 8 2" xfId="20597"/>
    <cellStyle name="SAPBEXinputData 8 3" xfId="30930"/>
    <cellStyle name="SAPBEXinputData 9" xfId="25762"/>
    <cellStyle name="SAPBEXresData" xfId="505"/>
    <cellStyle name="SAPBEXresData 10" xfId="15420"/>
    <cellStyle name="SAPBEXresData 11" xfId="25764"/>
    <cellStyle name="SAPBEXresData 2" xfId="558"/>
    <cellStyle name="SAPBEXresData 2 10" xfId="25806"/>
    <cellStyle name="SAPBEXresData 2 2" xfId="640"/>
    <cellStyle name="SAPBEXresData 2 2 10" xfId="10328"/>
    <cellStyle name="SAPBEXresData 2 2 10 2" xfId="20723"/>
    <cellStyle name="SAPBEXresData 2 2 10 3" xfId="31056"/>
    <cellStyle name="SAPBEXresData 2 2 11" xfId="15537"/>
    <cellStyle name="SAPBEXresData 2 2 12" xfId="25888"/>
    <cellStyle name="SAPBEXresData 2 2 2" xfId="886"/>
    <cellStyle name="SAPBEXresData 2 2 2 10" xfId="15779"/>
    <cellStyle name="SAPBEXresData 2 2 2 11" xfId="26122"/>
    <cellStyle name="SAPBEXresData 2 2 2 2" xfId="1298"/>
    <cellStyle name="SAPBEXresData 2 2 2 2 10" xfId="26522"/>
    <cellStyle name="SAPBEXresData 2 2 2 2 2" xfId="2202"/>
    <cellStyle name="SAPBEXresData 2 2 2 2 2 2" xfId="11890"/>
    <cellStyle name="SAPBEXresData 2 2 2 2 2 2 2" xfId="22285"/>
    <cellStyle name="SAPBEXresData 2 2 2 2 2 2 3" xfId="32618"/>
    <cellStyle name="SAPBEXresData 2 2 2 2 2 3" xfId="6698"/>
    <cellStyle name="SAPBEXresData 2 2 2 2 2 4" xfId="17093"/>
    <cellStyle name="SAPBEXresData 2 2 2 2 2 5" xfId="27426"/>
    <cellStyle name="SAPBEXresData 2 2 2 2 3" xfId="2821"/>
    <cellStyle name="SAPBEXresData 2 2 2 2 3 2" xfId="12509"/>
    <cellStyle name="SAPBEXresData 2 2 2 2 3 2 2" xfId="22904"/>
    <cellStyle name="SAPBEXresData 2 2 2 2 3 2 3" xfId="33237"/>
    <cellStyle name="SAPBEXresData 2 2 2 2 3 3" xfId="7317"/>
    <cellStyle name="SAPBEXresData 2 2 2 2 3 4" xfId="17712"/>
    <cellStyle name="SAPBEXresData 2 2 2 2 3 5" xfId="28045"/>
    <cellStyle name="SAPBEXresData 2 2 2 2 4" xfId="3609"/>
    <cellStyle name="SAPBEXresData 2 2 2 2 4 2" xfId="13297"/>
    <cellStyle name="SAPBEXresData 2 2 2 2 4 2 2" xfId="23692"/>
    <cellStyle name="SAPBEXresData 2 2 2 2 4 2 3" xfId="34025"/>
    <cellStyle name="SAPBEXresData 2 2 2 2 4 3" xfId="8105"/>
    <cellStyle name="SAPBEXresData 2 2 2 2 4 4" xfId="18500"/>
    <cellStyle name="SAPBEXresData 2 2 2 2 4 5" xfId="28833"/>
    <cellStyle name="SAPBEXresData 2 2 2 2 5" xfId="4296"/>
    <cellStyle name="SAPBEXresData 2 2 2 2 5 2" xfId="13984"/>
    <cellStyle name="SAPBEXresData 2 2 2 2 5 2 2" xfId="24379"/>
    <cellStyle name="SAPBEXresData 2 2 2 2 5 2 3" xfId="34712"/>
    <cellStyle name="SAPBEXresData 2 2 2 2 5 3" xfId="8792"/>
    <cellStyle name="SAPBEXresData 2 2 2 2 5 4" xfId="19187"/>
    <cellStyle name="SAPBEXresData 2 2 2 2 5 5" xfId="29520"/>
    <cellStyle name="SAPBEXresData 2 2 2 2 6" xfId="4940"/>
    <cellStyle name="SAPBEXresData 2 2 2 2 6 2" xfId="14628"/>
    <cellStyle name="SAPBEXresData 2 2 2 2 6 2 2" xfId="25023"/>
    <cellStyle name="SAPBEXresData 2 2 2 2 6 2 3" xfId="35356"/>
    <cellStyle name="SAPBEXresData 2 2 2 2 6 3" xfId="9436"/>
    <cellStyle name="SAPBEXresData 2 2 2 2 6 4" xfId="19831"/>
    <cellStyle name="SAPBEXresData 2 2 2 2 6 5" xfId="30164"/>
    <cellStyle name="SAPBEXresData 2 2 2 2 7" xfId="5660"/>
    <cellStyle name="SAPBEXresData 2 2 2 2 7 2" xfId="15348"/>
    <cellStyle name="SAPBEXresData 2 2 2 2 7 2 2" xfId="25743"/>
    <cellStyle name="SAPBEXresData 2 2 2 2 7 2 3" xfId="36076"/>
    <cellStyle name="SAPBEXresData 2 2 2 2 7 3" xfId="10156"/>
    <cellStyle name="SAPBEXresData 2 2 2 2 7 4" xfId="20551"/>
    <cellStyle name="SAPBEXresData 2 2 2 2 7 5" xfId="30884"/>
    <cellStyle name="SAPBEXresData 2 2 2 2 8" xfId="10986"/>
    <cellStyle name="SAPBEXresData 2 2 2 2 8 2" xfId="21381"/>
    <cellStyle name="SAPBEXresData 2 2 2 2 8 3" xfId="31714"/>
    <cellStyle name="SAPBEXresData 2 2 2 2 9" xfId="16189"/>
    <cellStyle name="SAPBEXresData 2 2 2 3" xfId="1876"/>
    <cellStyle name="SAPBEXresData 2 2 2 3 2" xfId="11564"/>
    <cellStyle name="SAPBEXresData 2 2 2 3 2 2" xfId="21959"/>
    <cellStyle name="SAPBEXresData 2 2 2 3 2 3" xfId="32292"/>
    <cellStyle name="SAPBEXresData 2 2 2 3 3" xfId="6372"/>
    <cellStyle name="SAPBEXresData 2 2 2 3 4" xfId="16767"/>
    <cellStyle name="SAPBEXresData 2 2 2 3 5" xfId="27100"/>
    <cellStyle name="SAPBEXresData 2 2 2 4" xfId="2412"/>
    <cellStyle name="SAPBEXresData 2 2 2 4 2" xfId="12100"/>
    <cellStyle name="SAPBEXresData 2 2 2 4 2 2" xfId="22495"/>
    <cellStyle name="SAPBEXresData 2 2 2 4 2 3" xfId="32828"/>
    <cellStyle name="SAPBEXresData 2 2 2 4 3" xfId="6908"/>
    <cellStyle name="SAPBEXresData 2 2 2 4 4" xfId="17303"/>
    <cellStyle name="SAPBEXresData 2 2 2 4 5" xfId="27636"/>
    <cellStyle name="SAPBEXresData 2 2 2 5" xfId="3197"/>
    <cellStyle name="SAPBEXresData 2 2 2 5 2" xfId="12885"/>
    <cellStyle name="SAPBEXresData 2 2 2 5 2 2" xfId="23280"/>
    <cellStyle name="SAPBEXresData 2 2 2 5 2 3" xfId="33613"/>
    <cellStyle name="SAPBEXresData 2 2 2 5 3" xfId="7693"/>
    <cellStyle name="SAPBEXresData 2 2 2 5 4" xfId="18088"/>
    <cellStyle name="SAPBEXresData 2 2 2 5 5" xfId="28421"/>
    <cellStyle name="SAPBEXresData 2 2 2 6" xfId="3927"/>
    <cellStyle name="SAPBEXresData 2 2 2 6 2" xfId="13615"/>
    <cellStyle name="SAPBEXresData 2 2 2 6 2 2" xfId="24010"/>
    <cellStyle name="SAPBEXresData 2 2 2 6 2 3" xfId="34343"/>
    <cellStyle name="SAPBEXresData 2 2 2 6 3" xfId="8423"/>
    <cellStyle name="SAPBEXresData 2 2 2 6 4" xfId="18818"/>
    <cellStyle name="SAPBEXresData 2 2 2 6 5" xfId="29151"/>
    <cellStyle name="SAPBEXresData 2 2 2 7" xfId="4538"/>
    <cellStyle name="SAPBEXresData 2 2 2 7 2" xfId="14226"/>
    <cellStyle name="SAPBEXresData 2 2 2 7 2 2" xfId="24621"/>
    <cellStyle name="SAPBEXresData 2 2 2 7 2 3" xfId="34954"/>
    <cellStyle name="SAPBEXresData 2 2 2 7 3" xfId="9034"/>
    <cellStyle name="SAPBEXresData 2 2 2 7 4" xfId="19429"/>
    <cellStyle name="SAPBEXresData 2 2 2 7 5" xfId="29762"/>
    <cellStyle name="SAPBEXresData 2 2 2 8" xfId="5256"/>
    <cellStyle name="SAPBEXresData 2 2 2 8 2" xfId="14944"/>
    <cellStyle name="SAPBEXresData 2 2 2 8 2 2" xfId="25339"/>
    <cellStyle name="SAPBEXresData 2 2 2 8 2 3" xfId="35672"/>
    <cellStyle name="SAPBEXresData 2 2 2 8 3" xfId="9752"/>
    <cellStyle name="SAPBEXresData 2 2 2 8 4" xfId="20147"/>
    <cellStyle name="SAPBEXresData 2 2 2 8 5" xfId="30480"/>
    <cellStyle name="SAPBEXresData 2 2 2 9" xfId="10574"/>
    <cellStyle name="SAPBEXresData 2 2 2 9 2" xfId="20969"/>
    <cellStyle name="SAPBEXresData 2 2 2 9 3" xfId="31302"/>
    <cellStyle name="SAPBEXresData 2 2 3" xfId="974"/>
    <cellStyle name="SAPBEXresData 2 2 3 10" xfId="26206"/>
    <cellStyle name="SAPBEXresData 2 2 3 2" xfId="1960"/>
    <cellStyle name="SAPBEXresData 2 2 3 2 2" xfId="11648"/>
    <cellStyle name="SAPBEXresData 2 2 3 2 2 2" xfId="22043"/>
    <cellStyle name="SAPBEXresData 2 2 3 2 2 3" xfId="32376"/>
    <cellStyle name="SAPBEXresData 2 2 3 2 3" xfId="6456"/>
    <cellStyle name="SAPBEXresData 2 2 3 2 4" xfId="16851"/>
    <cellStyle name="SAPBEXresData 2 2 3 2 5" xfId="27184"/>
    <cellStyle name="SAPBEXresData 2 2 3 3" xfId="2500"/>
    <cellStyle name="SAPBEXresData 2 2 3 3 2" xfId="12188"/>
    <cellStyle name="SAPBEXresData 2 2 3 3 2 2" xfId="22583"/>
    <cellStyle name="SAPBEXresData 2 2 3 3 2 3" xfId="32916"/>
    <cellStyle name="SAPBEXresData 2 2 3 3 3" xfId="6996"/>
    <cellStyle name="SAPBEXresData 2 2 3 3 4" xfId="17391"/>
    <cellStyle name="SAPBEXresData 2 2 3 3 5" xfId="27724"/>
    <cellStyle name="SAPBEXresData 2 2 3 4" xfId="3285"/>
    <cellStyle name="SAPBEXresData 2 2 3 4 2" xfId="12973"/>
    <cellStyle name="SAPBEXresData 2 2 3 4 2 2" xfId="23368"/>
    <cellStyle name="SAPBEXresData 2 2 3 4 2 3" xfId="33701"/>
    <cellStyle name="SAPBEXresData 2 2 3 4 3" xfId="7781"/>
    <cellStyle name="SAPBEXresData 2 2 3 4 4" xfId="18176"/>
    <cellStyle name="SAPBEXresData 2 2 3 4 5" xfId="28509"/>
    <cellStyle name="SAPBEXresData 2 2 3 5" xfId="4015"/>
    <cellStyle name="SAPBEXresData 2 2 3 5 2" xfId="13703"/>
    <cellStyle name="SAPBEXresData 2 2 3 5 2 2" xfId="24098"/>
    <cellStyle name="SAPBEXresData 2 2 3 5 2 3" xfId="34431"/>
    <cellStyle name="SAPBEXresData 2 2 3 5 3" xfId="8511"/>
    <cellStyle name="SAPBEXresData 2 2 3 5 4" xfId="18906"/>
    <cellStyle name="SAPBEXresData 2 2 3 5 5" xfId="29239"/>
    <cellStyle name="SAPBEXresData 2 2 3 6" xfId="4626"/>
    <cellStyle name="SAPBEXresData 2 2 3 6 2" xfId="14314"/>
    <cellStyle name="SAPBEXresData 2 2 3 6 2 2" xfId="24709"/>
    <cellStyle name="SAPBEXresData 2 2 3 6 2 3" xfId="35042"/>
    <cellStyle name="SAPBEXresData 2 2 3 6 3" xfId="9122"/>
    <cellStyle name="SAPBEXresData 2 2 3 6 4" xfId="19517"/>
    <cellStyle name="SAPBEXresData 2 2 3 6 5" xfId="29850"/>
    <cellStyle name="SAPBEXresData 2 2 3 7" xfId="5344"/>
    <cellStyle name="SAPBEXresData 2 2 3 7 2" xfId="15032"/>
    <cellStyle name="SAPBEXresData 2 2 3 7 2 2" xfId="25427"/>
    <cellStyle name="SAPBEXresData 2 2 3 7 2 3" xfId="35760"/>
    <cellStyle name="SAPBEXresData 2 2 3 7 3" xfId="9840"/>
    <cellStyle name="SAPBEXresData 2 2 3 7 4" xfId="20235"/>
    <cellStyle name="SAPBEXresData 2 2 3 7 5" xfId="30568"/>
    <cellStyle name="SAPBEXresData 2 2 3 8" xfId="10662"/>
    <cellStyle name="SAPBEXresData 2 2 3 8 2" xfId="21057"/>
    <cellStyle name="SAPBEXresData 2 2 3 8 3" xfId="31390"/>
    <cellStyle name="SAPBEXresData 2 2 3 9" xfId="15867"/>
    <cellStyle name="SAPBEXresData 2 2 4" xfId="1648"/>
    <cellStyle name="SAPBEXresData 2 2 4 2" xfId="11336"/>
    <cellStyle name="SAPBEXresData 2 2 4 2 2" xfId="21731"/>
    <cellStyle name="SAPBEXresData 2 2 4 2 3" xfId="32064"/>
    <cellStyle name="SAPBEXresData 2 2 4 3" xfId="6144"/>
    <cellStyle name="SAPBEXresData 2 2 4 4" xfId="16539"/>
    <cellStyle name="SAPBEXresData 2 2 4 5" xfId="26872"/>
    <cellStyle name="SAPBEXresData 2 2 5" xfId="1359"/>
    <cellStyle name="SAPBEXresData 2 2 5 2" xfId="11047"/>
    <cellStyle name="SAPBEXresData 2 2 5 2 2" xfId="21442"/>
    <cellStyle name="SAPBEXresData 2 2 5 2 3" xfId="31775"/>
    <cellStyle name="SAPBEXresData 2 2 5 3" xfId="5855"/>
    <cellStyle name="SAPBEXresData 2 2 5 4" xfId="16250"/>
    <cellStyle name="SAPBEXresData 2 2 5 5" xfId="26583"/>
    <cellStyle name="SAPBEXresData 2 2 6" xfId="2951"/>
    <cellStyle name="SAPBEXresData 2 2 6 2" xfId="12639"/>
    <cellStyle name="SAPBEXresData 2 2 6 2 2" xfId="23034"/>
    <cellStyle name="SAPBEXresData 2 2 6 2 3" xfId="33367"/>
    <cellStyle name="SAPBEXresData 2 2 6 3" xfId="7447"/>
    <cellStyle name="SAPBEXresData 2 2 6 4" xfId="17842"/>
    <cellStyle name="SAPBEXresData 2 2 6 5" xfId="28175"/>
    <cellStyle name="SAPBEXresData 2 2 7" xfId="3685"/>
    <cellStyle name="SAPBEXresData 2 2 7 2" xfId="13373"/>
    <cellStyle name="SAPBEXresData 2 2 7 2 2" xfId="23768"/>
    <cellStyle name="SAPBEXresData 2 2 7 2 3" xfId="34101"/>
    <cellStyle name="SAPBEXresData 2 2 7 3" xfId="8181"/>
    <cellStyle name="SAPBEXresData 2 2 7 4" xfId="18576"/>
    <cellStyle name="SAPBEXresData 2 2 7 5" xfId="28909"/>
    <cellStyle name="SAPBEXresData 2 2 8" xfId="2872"/>
    <cellStyle name="SAPBEXresData 2 2 8 2" xfId="12560"/>
    <cellStyle name="SAPBEXresData 2 2 8 2 2" xfId="22955"/>
    <cellStyle name="SAPBEXresData 2 2 8 2 3" xfId="33288"/>
    <cellStyle name="SAPBEXresData 2 2 8 3" xfId="7368"/>
    <cellStyle name="SAPBEXresData 2 2 8 4" xfId="17763"/>
    <cellStyle name="SAPBEXresData 2 2 8 5" xfId="28096"/>
    <cellStyle name="SAPBEXresData 2 2 9" xfId="5010"/>
    <cellStyle name="SAPBEXresData 2 2 9 2" xfId="14698"/>
    <cellStyle name="SAPBEXresData 2 2 9 2 2" xfId="25093"/>
    <cellStyle name="SAPBEXresData 2 2 9 2 3" xfId="35426"/>
    <cellStyle name="SAPBEXresData 2 2 9 3" xfId="9506"/>
    <cellStyle name="SAPBEXresData 2 2 9 4" xfId="19901"/>
    <cellStyle name="SAPBEXresData 2 2 9 5" xfId="30234"/>
    <cellStyle name="SAPBEXresData 2 3" xfId="745"/>
    <cellStyle name="SAPBEXresData 2 3 10" xfId="15639"/>
    <cellStyle name="SAPBEXresData 2 3 11" xfId="25987"/>
    <cellStyle name="SAPBEXresData 2 3 2" xfId="1162"/>
    <cellStyle name="SAPBEXresData 2 3 2 10" xfId="26388"/>
    <cellStyle name="SAPBEXresData 2 3 2 2" xfId="2068"/>
    <cellStyle name="SAPBEXresData 2 3 2 2 2" xfId="11756"/>
    <cellStyle name="SAPBEXresData 2 3 2 2 2 2" xfId="22151"/>
    <cellStyle name="SAPBEXresData 2 3 2 2 2 3" xfId="32484"/>
    <cellStyle name="SAPBEXresData 2 3 2 2 3" xfId="6564"/>
    <cellStyle name="SAPBEXresData 2 3 2 2 4" xfId="16959"/>
    <cellStyle name="SAPBEXresData 2 3 2 2 5" xfId="27292"/>
    <cellStyle name="SAPBEXresData 2 3 2 3" xfId="2685"/>
    <cellStyle name="SAPBEXresData 2 3 2 3 2" xfId="12373"/>
    <cellStyle name="SAPBEXresData 2 3 2 3 2 2" xfId="22768"/>
    <cellStyle name="SAPBEXresData 2 3 2 3 2 3" xfId="33101"/>
    <cellStyle name="SAPBEXresData 2 3 2 3 3" xfId="7181"/>
    <cellStyle name="SAPBEXresData 2 3 2 3 4" xfId="17576"/>
    <cellStyle name="SAPBEXresData 2 3 2 3 5" xfId="27909"/>
    <cellStyle name="SAPBEXresData 2 3 2 4" xfId="3473"/>
    <cellStyle name="SAPBEXresData 2 3 2 4 2" xfId="13161"/>
    <cellStyle name="SAPBEXresData 2 3 2 4 2 2" xfId="23556"/>
    <cellStyle name="SAPBEXresData 2 3 2 4 2 3" xfId="33889"/>
    <cellStyle name="SAPBEXresData 2 3 2 4 3" xfId="7969"/>
    <cellStyle name="SAPBEXresData 2 3 2 4 4" xfId="18364"/>
    <cellStyle name="SAPBEXresData 2 3 2 4 5" xfId="28697"/>
    <cellStyle name="SAPBEXresData 2 3 2 5" xfId="4160"/>
    <cellStyle name="SAPBEXresData 2 3 2 5 2" xfId="13848"/>
    <cellStyle name="SAPBEXresData 2 3 2 5 2 2" xfId="24243"/>
    <cellStyle name="SAPBEXresData 2 3 2 5 2 3" xfId="34576"/>
    <cellStyle name="SAPBEXresData 2 3 2 5 3" xfId="8656"/>
    <cellStyle name="SAPBEXresData 2 3 2 5 4" xfId="19051"/>
    <cellStyle name="SAPBEXresData 2 3 2 5 5" xfId="29384"/>
    <cellStyle name="SAPBEXresData 2 3 2 6" xfId="4804"/>
    <cellStyle name="SAPBEXresData 2 3 2 6 2" xfId="14492"/>
    <cellStyle name="SAPBEXresData 2 3 2 6 2 2" xfId="24887"/>
    <cellStyle name="SAPBEXresData 2 3 2 6 2 3" xfId="35220"/>
    <cellStyle name="SAPBEXresData 2 3 2 6 3" xfId="9300"/>
    <cellStyle name="SAPBEXresData 2 3 2 6 4" xfId="19695"/>
    <cellStyle name="SAPBEXresData 2 3 2 6 5" xfId="30028"/>
    <cellStyle name="SAPBEXresData 2 3 2 7" xfId="5524"/>
    <cellStyle name="SAPBEXresData 2 3 2 7 2" xfId="15212"/>
    <cellStyle name="SAPBEXresData 2 3 2 7 2 2" xfId="25607"/>
    <cellStyle name="SAPBEXresData 2 3 2 7 2 3" xfId="35940"/>
    <cellStyle name="SAPBEXresData 2 3 2 7 3" xfId="10020"/>
    <cellStyle name="SAPBEXresData 2 3 2 7 4" xfId="20415"/>
    <cellStyle name="SAPBEXresData 2 3 2 7 5" xfId="30748"/>
    <cellStyle name="SAPBEXresData 2 3 2 8" xfId="10850"/>
    <cellStyle name="SAPBEXresData 2 3 2 8 2" xfId="21245"/>
    <cellStyle name="SAPBEXresData 2 3 2 8 3" xfId="31578"/>
    <cellStyle name="SAPBEXresData 2 3 2 9" xfId="16053"/>
    <cellStyle name="SAPBEXresData 2 3 3" xfId="1742"/>
    <cellStyle name="SAPBEXresData 2 3 3 2" xfId="11430"/>
    <cellStyle name="SAPBEXresData 2 3 3 2 2" xfId="21825"/>
    <cellStyle name="SAPBEXresData 2 3 3 2 3" xfId="32158"/>
    <cellStyle name="SAPBEXresData 2 3 3 3" xfId="6238"/>
    <cellStyle name="SAPBEXresData 2 3 3 4" xfId="16633"/>
    <cellStyle name="SAPBEXresData 2 3 3 5" xfId="26966"/>
    <cellStyle name="SAPBEXresData 2 3 4" xfId="2272"/>
    <cellStyle name="SAPBEXresData 2 3 4 2" xfId="11960"/>
    <cellStyle name="SAPBEXresData 2 3 4 2 2" xfId="22355"/>
    <cellStyle name="SAPBEXresData 2 3 4 2 3" xfId="32688"/>
    <cellStyle name="SAPBEXresData 2 3 4 3" xfId="6768"/>
    <cellStyle name="SAPBEXresData 2 3 4 4" xfId="17163"/>
    <cellStyle name="SAPBEXresData 2 3 4 5" xfId="27496"/>
    <cellStyle name="SAPBEXresData 2 3 5" xfId="3056"/>
    <cellStyle name="SAPBEXresData 2 3 5 2" xfId="12744"/>
    <cellStyle name="SAPBEXresData 2 3 5 2 2" xfId="23139"/>
    <cellStyle name="SAPBEXresData 2 3 5 2 3" xfId="33472"/>
    <cellStyle name="SAPBEXresData 2 3 5 3" xfId="7552"/>
    <cellStyle name="SAPBEXresData 2 3 5 4" xfId="17947"/>
    <cellStyle name="SAPBEXresData 2 3 5 5" xfId="28280"/>
    <cellStyle name="SAPBEXresData 2 3 6" xfId="3787"/>
    <cellStyle name="SAPBEXresData 2 3 6 2" xfId="13475"/>
    <cellStyle name="SAPBEXresData 2 3 6 2 2" xfId="23870"/>
    <cellStyle name="SAPBEXresData 2 3 6 2 3" xfId="34203"/>
    <cellStyle name="SAPBEXresData 2 3 6 3" xfId="8283"/>
    <cellStyle name="SAPBEXresData 2 3 6 4" xfId="18678"/>
    <cellStyle name="SAPBEXresData 2 3 6 5" xfId="29011"/>
    <cellStyle name="SAPBEXresData 2 3 7" xfId="4398"/>
    <cellStyle name="SAPBEXresData 2 3 7 2" xfId="14086"/>
    <cellStyle name="SAPBEXresData 2 3 7 2 2" xfId="24481"/>
    <cellStyle name="SAPBEXresData 2 3 7 2 3" xfId="34814"/>
    <cellStyle name="SAPBEXresData 2 3 7 3" xfId="8894"/>
    <cellStyle name="SAPBEXresData 2 3 7 4" xfId="19289"/>
    <cellStyle name="SAPBEXresData 2 3 7 5" xfId="29622"/>
    <cellStyle name="SAPBEXresData 2 3 8" xfId="5115"/>
    <cellStyle name="SAPBEXresData 2 3 8 2" xfId="14803"/>
    <cellStyle name="SAPBEXresData 2 3 8 2 2" xfId="25198"/>
    <cellStyle name="SAPBEXresData 2 3 8 2 3" xfId="35531"/>
    <cellStyle name="SAPBEXresData 2 3 8 3" xfId="9611"/>
    <cellStyle name="SAPBEXresData 2 3 8 4" xfId="20006"/>
    <cellStyle name="SAPBEXresData 2 3 8 5" xfId="30339"/>
    <cellStyle name="SAPBEXresData 2 3 9" xfId="10433"/>
    <cellStyle name="SAPBEXresData 2 3 9 2" xfId="20828"/>
    <cellStyle name="SAPBEXresData 2 3 9 3" xfId="31161"/>
    <cellStyle name="SAPBEXresData 2 4" xfId="709"/>
    <cellStyle name="SAPBEXresData 2 4 10" xfId="15604"/>
    <cellStyle name="SAPBEXresData 2 4 11" xfId="25951"/>
    <cellStyle name="SAPBEXresData 2 4 2" xfId="1126"/>
    <cellStyle name="SAPBEXresData 2 4 2 10" xfId="26352"/>
    <cellStyle name="SAPBEXresData 2 4 2 2" xfId="2033"/>
    <cellStyle name="SAPBEXresData 2 4 2 2 2" xfId="11721"/>
    <cellStyle name="SAPBEXresData 2 4 2 2 2 2" xfId="22116"/>
    <cellStyle name="SAPBEXresData 2 4 2 2 2 3" xfId="32449"/>
    <cellStyle name="SAPBEXresData 2 4 2 2 3" xfId="6529"/>
    <cellStyle name="SAPBEXresData 2 4 2 2 4" xfId="16924"/>
    <cellStyle name="SAPBEXresData 2 4 2 2 5" xfId="27257"/>
    <cellStyle name="SAPBEXresData 2 4 2 3" xfId="2650"/>
    <cellStyle name="SAPBEXresData 2 4 2 3 2" xfId="12338"/>
    <cellStyle name="SAPBEXresData 2 4 2 3 2 2" xfId="22733"/>
    <cellStyle name="SAPBEXresData 2 4 2 3 2 3" xfId="33066"/>
    <cellStyle name="SAPBEXresData 2 4 2 3 3" xfId="7146"/>
    <cellStyle name="SAPBEXresData 2 4 2 3 4" xfId="17541"/>
    <cellStyle name="SAPBEXresData 2 4 2 3 5" xfId="27874"/>
    <cellStyle name="SAPBEXresData 2 4 2 4" xfId="3437"/>
    <cellStyle name="SAPBEXresData 2 4 2 4 2" xfId="13125"/>
    <cellStyle name="SAPBEXresData 2 4 2 4 2 2" xfId="23520"/>
    <cellStyle name="SAPBEXresData 2 4 2 4 2 3" xfId="33853"/>
    <cellStyle name="SAPBEXresData 2 4 2 4 3" xfId="7933"/>
    <cellStyle name="SAPBEXresData 2 4 2 4 4" xfId="18328"/>
    <cellStyle name="SAPBEXresData 2 4 2 4 5" xfId="28661"/>
    <cellStyle name="SAPBEXresData 2 4 2 5" xfId="4125"/>
    <cellStyle name="SAPBEXresData 2 4 2 5 2" xfId="13813"/>
    <cellStyle name="SAPBEXresData 2 4 2 5 2 2" xfId="24208"/>
    <cellStyle name="SAPBEXresData 2 4 2 5 2 3" xfId="34541"/>
    <cellStyle name="SAPBEXresData 2 4 2 5 3" xfId="8621"/>
    <cellStyle name="SAPBEXresData 2 4 2 5 4" xfId="19016"/>
    <cellStyle name="SAPBEXresData 2 4 2 5 5" xfId="29349"/>
    <cellStyle name="SAPBEXresData 2 4 2 6" xfId="4769"/>
    <cellStyle name="SAPBEXresData 2 4 2 6 2" xfId="14457"/>
    <cellStyle name="SAPBEXresData 2 4 2 6 2 2" xfId="24852"/>
    <cellStyle name="SAPBEXresData 2 4 2 6 2 3" xfId="35185"/>
    <cellStyle name="SAPBEXresData 2 4 2 6 3" xfId="9265"/>
    <cellStyle name="SAPBEXresData 2 4 2 6 4" xfId="19660"/>
    <cellStyle name="SAPBEXresData 2 4 2 6 5" xfId="29993"/>
    <cellStyle name="SAPBEXresData 2 4 2 7" xfId="5488"/>
    <cellStyle name="SAPBEXresData 2 4 2 7 2" xfId="15176"/>
    <cellStyle name="SAPBEXresData 2 4 2 7 2 2" xfId="25571"/>
    <cellStyle name="SAPBEXresData 2 4 2 7 2 3" xfId="35904"/>
    <cellStyle name="SAPBEXresData 2 4 2 7 3" xfId="9984"/>
    <cellStyle name="SAPBEXresData 2 4 2 7 4" xfId="20379"/>
    <cellStyle name="SAPBEXresData 2 4 2 7 5" xfId="30712"/>
    <cellStyle name="SAPBEXresData 2 4 2 8" xfId="10814"/>
    <cellStyle name="SAPBEXresData 2 4 2 8 2" xfId="21209"/>
    <cellStyle name="SAPBEXresData 2 4 2 8 3" xfId="31542"/>
    <cellStyle name="SAPBEXresData 2 4 2 9" xfId="16018"/>
    <cellStyle name="SAPBEXresData 2 4 3" xfId="1707"/>
    <cellStyle name="SAPBEXresData 2 4 3 2" xfId="11395"/>
    <cellStyle name="SAPBEXresData 2 4 3 2 2" xfId="21790"/>
    <cellStyle name="SAPBEXresData 2 4 3 2 3" xfId="32123"/>
    <cellStyle name="SAPBEXresData 2 4 3 3" xfId="6203"/>
    <cellStyle name="SAPBEXresData 2 4 3 4" xfId="16598"/>
    <cellStyle name="SAPBEXresData 2 4 3 5" xfId="26931"/>
    <cellStyle name="SAPBEXresData 2 4 4" xfId="2237"/>
    <cellStyle name="SAPBEXresData 2 4 4 2" xfId="11925"/>
    <cellStyle name="SAPBEXresData 2 4 4 2 2" xfId="22320"/>
    <cellStyle name="SAPBEXresData 2 4 4 2 3" xfId="32653"/>
    <cellStyle name="SAPBEXresData 2 4 4 3" xfId="6733"/>
    <cellStyle name="SAPBEXresData 2 4 4 4" xfId="17128"/>
    <cellStyle name="SAPBEXresData 2 4 4 5" xfId="27461"/>
    <cellStyle name="SAPBEXresData 2 4 5" xfId="3020"/>
    <cellStyle name="SAPBEXresData 2 4 5 2" xfId="12708"/>
    <cellStyle name="SAPBEXresData 2 4 5 2 2" xfId="23103"/>
    <cellStyle name="SAPBEXresData 2 4 5 2 3" xfId="33436"/>
    <cellStyle name="SAPBEXresData 2 4 5 3" xfId="7516"/>
    <cellStyle name="SAPBEXresData 2 4 5 4" xfId="17911"/>
    <cellStyle name="SAPBEXresData 2 4 5 5" xfId="28244"/>
    <cellStyle name="SAPBEXresData 2 4 6" xfId="3752"/>
    <cellStyle name="SAPBEXresData 2 4 6 2" xfId="13440"/>
    <cellStyle name="SAPBEXresData 2 4 6 2 2" xfId="23835"/>
    <cellStyle name="SAPBEXresData 2 4 6 2 3" xfId="34168"/>
    <cellStyle name="SAPBEXresData 2 4 6 3" xfId="8248"/>
    <cellStyle name="SAPBEXresData 2 4 6 4" xfId="18643"/>
    <cellStyle name="SAPBEXresData 2 4 6 5" xfId="28976"/>
    <cellStyle name="SAPBEXresData 2 4 7" xfId="4363"/>
    <cellStyle name="SAPBEXresData 2 4 7 2" xfId="14051"/>
    <cellStyle name="SAPBEXresData 2 4 7 2 2" xfId="24446"/>
    <cellStyle name="SAPBEXresData 2 4 7 2 3" xfId="34779"/>
    <cellStyle name="SAPBEXresData 2 4 7 3" xfId="8859"/>
    <cellStyle name="SAPBEXresData 2 4 7 4" xfId="19254"/>
    <cellStyle name="SAPBEXresData 2 4 7 5" xfId="29587"/>
    <cellStyle name="SAPBEXresData 2 4 8" xfId="5079"/>
    <cellStyle name="SAPBEXresData 2 4 8 2" xfId="14767"/>
    <cellStyle name="SAPBEXresData 2 4 8 2 2" xfId="25162"/>
    <cellStyle name="SAPBEXresData 2 4 8 2 3" xfId="35495"/>
    <cellStyle name="SAPBEXresData 2 4 8 3" xfId="9575"/>
    <cellStyle name="SAPBEXresData 2 4 8 4" xfId="19970"/>
    <cellStyle name="SAPBEXresData 2 4 8 5" xfId="30303"/>
    <cellStyle name="SAPBEXresData 2 4 9" xfId="10397"/>
    <cellStyle name="SAPBEXresData 2 4 9 2" xfId="20792"/>
    <cellStyle name="SAPBEXresData 2 4 9 3" xfId="31125"/>
    <cellStyle name="SAPBEXresData 2 5" xfId="991"/>
    <cellStyle name="SAPBEXresData 2 5 2" xfId="2517"/>
    <cellStyle name="SAPBEXresData 2 5 2 2" xfId="12205"/>
    <cellStyle name="SAPBEXresData 2 5 2 2 2" xfId="22600"/>
    <cellStyle name="SAPBEXresData 2 5 2 2 3" xfId="32933"/>
    <cellStyle name="SAPBEXresData 2 5 2 3" xfId="7013"/>
    <cellStyle name="SAPBEXresData 2 5 2 4" xfId="17408"/>
    <cellStyle name="SAPBEXresData 2 5 2 5" xfId="27741"/>
    <cellStyle name="SAPBEXresData 2 5 3" xfId="3302"/>
    <cellStyle name="SAPBEXresData 2 5 3 2" xfId="12990"/>
    <cellStyle name="SAPBEXresData 2 5 3 2 2" xfId="23385"/>
    <cellStyle name="SAPBEXresData 2 5 3 2 3" xfId="33718"/>
    <cellStyle name="SAPBEXresData 2 5 3 3" xfId="7798"/>
    <cellStyle name="SAPBEXresData 2 5 3 4" xfId="18193"/>
    <cellStyle name="SAPBEXresData 2 5 3 5" xfId="28526"/>
    <cellStyle name="SAPBEXresData 2 5 4" xfId="4643"/>
    <cellStyle name="SAPBEXresData 2 5 4 2" xfId="14331"/>
    <cellStyle name="SAPBEXresData 2 5 4 2 2" xfId="24726"/>
    <cellStyle name="SAPBEXresData 2 5 4 2 3" xfId="35059"/>
    <cellStyle name="SAPBEXresData 2 5 4 3" xfId="9139"/>
    <cellStyle name="SAPBEXresData 2 5 4 4" xfId="19534"/>
    <cellStyle name="SAPBEXresData 2 5 4 5" xfId="29867"/>
    <cellStyle name="SAPBEXresData 2 5 5" xfId="5361"/>
    <cellStyle name="SAPBEXresData 2 5 5 2" xfId="15049"/>
    <cellStyle name="SAPBEXresData 2 5 5 2 2" xfId="25444"/>
    <cellStyle name="SAPBEXresData 2 5 5 2 3" xfId="35777"/>
    <cellStyle name="SAPBEXresData 2 5 5 3" xfId="9857"/>
    <cellStyle name="SAPBEXresData 2 5 5 4" xfId="20252"/>
    <cellStyle name="SAPBEXresData 2 5 5 5" xfId="30585"/>
    <cellStyle name="SAPBEXresData 2 5 6" xfId="10679"/>
    <cellStyle name="SAPBEXresData 2 5 6 2" xfId="21074"/>
    <cellStyle name="SAPBEXresData 2 5 6 3" xfId="31407"/>
    <cellStyle name="SAPBEXresData 2 5 7" xfId="5729"/>
    <cellStyle name="SAPBEXresData 2 5 8" xfId="15884"/>
    <cellStyle name="SAPBEXresData 2 5 9" xfId="26223"/>
    <cellStyle name="SAPBEXresData 2 6" xfId="1441"/>
    <cellStyle name="SAPBEXresData 2 6 2" xfId="11129"/>
    <cellStyle name="SAPBEXresData 2 6 2 2" xfId="21524"/>
    <cellStyle name="SAPBEXresData 2 6 2 3" xfId="31857"/>
    <cellStyle name="SAPBEXresData 2 6 3" xfId="5937"/>
    <cellStyle name="SAPBEXresData 2 6 4" xfId="16332"/>
    <cellStyle name="SAPBEXresData 2 6 5" xfId="26665"/>
    <cellStyle name="SAPBEXresData 2 7" xfId="1431"/>
    <cellStyle name="SAPBEXresData 2 7 2" xfId="11119"/>
    <cellStyle name="SAPBEXresData 2 7 2 2" xfId="21514"/>
    <cellStyle name="SAPBEXresData 2 7 2 3" xfId="31847"/>
    <cellStyle name="SAPBEXresData 2 7 3" xfId="5927"/>
    <cellStyle name="SAPBEXresData 2 7 4" xfId="16322"/>
    <cellStyle name="SAPBEXresData 2 7 5" xfId="26655"/>
    <cellStyle name="SAPBEXresData 2 8" xfId="10246"/>
    <cellStyle name="SAPBEXresData 2 8 2" xfId="20641"/>
    <cellStyle name="SAPBEXresData 2 8 3" xfId="30974"/>
    <cellStyle name="SAPBEXresData 2 9" xfId="15459"/>
    <cellStyle name="SAPBEXresData 3" xfId="601"/>
    <cellStyle name="SAPBEXresData 3 10" xfId="10289"/>
    <cellStyle name="SAPBEXresData 3 10 2" xfId="20684"/>
    <cellStyle name="SAPBEXresData 3 10 3" xfId="31017"/>
    <cellStyle name="SAPBEXresData 3 11" xfId="15498"/>
    <cellStyle name="SAPBEXresData 3 12" xfId="25849"/>
    <cellStyle name="SAPBEXresData 3 2" xfId="847"/>
    <cellStyle name="SAPBEXresData 3 2 10" xfId="15740"/>
    <cellStyle name="SAPBEXresData 3 2 11" xfId="26083"/>
    <cellStyle name="SAPBEXresData 3 2 2" xfId="1259"/>
    <cellStyle name="SAPBEXresData 3 2 2 10" xfId="26483"/>
    <cellStyle name="SAPBEXresData 3 2 2 2" xfId="2163"/>
    <cellStyle name="SAPBEXresData 3 2 2 2 2" xfId="11851"/>
    <cellStyle name="SAPBEXresData 3 2 2 2 2 2" xfId="22246"/>
    <cellStyle name="SAPBEXresData 3 2 2 2 2 3" xfId="32579"/>
    <cellStyle name="SAPBEXresData 3 2 2 2 3" xfId="6659"/>
    <cellStyle name="SAPBEXresData 3 2 2 2 4" xfId="17054"/>
    <cellStyle name="SAPBEXresData 3 2 2 2 5" xfId="27387"/>
    <cellStyle name="SAPBEXresData 3 2 2 3" xfId="2782"/>
    <cellStyle name="SAPBEXresData 3 2 2 3 2" xfId="12470"/>
    <cellStyle name="SAPBEXresData 3 2 2 3 2 2" xfId="22865"/>
    <cellStyle name="SAPBEXresData 3 2 2 3 2 3" xfId="33198"/>
    <cellStyle name="SAPBEXresData 3 2 2 3 3" xfId="7278"/>
    <cellStyle name="SAPBEXresData 3 2 2 3 4" xfId="17673"/>
    <cellStyle name="SAPBEXresData 3 2 2 3 5" xfId="28006"/>
    <cellStyle name="SAPBEXresData 3 2 2 4" xfId="3570"/>
    <cellStyle name="SAPBEXresData 3 2 2 4 2" xfId="13258"/>
    <cellStyle name="SAPBEXresData 3 2 2 4 2 2" xfId="23653"/>
    <cellStyle name="SAPBEXresData 3 2 2 4 2 3" xfId="33986"/>
    <cellStyle name="SAPBEXresData 3 2 2 4 3" xfId="8066"/>
    <cellStyle name="SAPBEXresData 3 2 2 4 4" xfId="18461"/>
    <cellStyle name="SAPBEXresData 3 2 2 4 5" xfId="28794"/>
    <cellStyle name="SAPBEXresData 3 2 2 5" xfId="4257"/>
    <cellStyle name="SAPBEXresData 3 2 2 5 2" xfId="13945"/>
    <cellStyle name="SAPBEXresData 3 2 2 5 2 2" xfId="24340"/>
    <cellStyle name="SAPBEXresData 3 2 2 5 2 3" xfId="34673"/>
    <cellStyle name="SAPBEXresData 3 2 2 5 3" xfId="8753"/>
    <cellStyle name="SAPBEXresData 3 2 2 5 4" xfId="19148"/>
    <cellStyle name="SAPBEXresData 3 2 2 5 5" xfId="29481"/>
    <cellStyle name="SAPBEXresData 3 2 2 6" xfId="4901"/>
    <cellStyle name="SAPBEXresData 3 2 2 6 2" xfId="14589"/>
    <cellStyle name="SAPBEXresData 3 2 2 6 2 2" xfId="24984"/>
    <cellStyle name="SAPBEXresData 3 2 2 6 2 3" xfId="35317"/>
    <cellStyle name="SAPBEXresData 3 2 2 6 3" xfId="9397"/>
    <cellStyle name="SAPBEXresData 3 2 2 6 4" xfId="19792"/>
    <cellStyle name="SAPBEXresData 3 2 2 6 5" xfId="30125"/>
    <cellStyle name="SAPBEXresData 3 2 2 7" xfId="5621"/>
    <cellStyle name="SAPBEXresData 3 2 2 7 2" xfId="15309"/>
    <cellStyle name="SAPBEXresData 3 2 2 7 2 2" xfId="25704"/>
    <cellStyle name="SAPBEXresData 3 2 2 7 2 3" xfId="36037"/>
    <cellStyle name="SAPBEXresData 3 2 2 7 3" xfId="10117"/>
    <cellStyle name="SAPBEXresData 3 2 2 7 4" xfId="20512"/>
    <cellStyle name="SAPBEXresData 3 2 2 7 5" xfId="30845"/>
    <cellStyle name="SAPBEXresData 3 2 2 8" xfId="10947"/>
    <cellStyle name="SAPBEXresData 3 2 2 8 2" xfId="21342"/>
    <cellStyle name="SAPBEXresData 3 2 2 8 3" xfId="31675"/>
    <cellStyle name="SAPBEXresData 3 2 2 9" xfId="16150"/>
    <cellStyle name="SAPBEXresData 3 2 3" xfId="1837"/>
    <cellStyle name="SAPBEXresData 3 2 3 2" xfId="11525"/>
    <cellStyle name="SAPBEXresData 3 2 3 2 2" xfId="21920"/>
    <cellStyle name="SAPBEXresData 3 2 3 2 3" xfId="32253"/>
    <cellStyle name="SAPBEXresData 3 2 3 3" xfId="6333"/>
    <cellStyle name="SAPBEXresData 3 2 3 4" xfId="16728"/>
    <cellStyle name="SAPBEXresData 3 2 3 5" xfId="27061"/>
    <cellStyle name="SAPBEXresData 3 2 4" xfId="2373"/>
    <cellStyle name="SAPBEXresData 3 2 4 2" xfId="12061"/>
    <cellStyle name="SAPBEXresData 3 2 4 2 2" xfId="22456"/>
    <cellStyle name="SAPBEXresData 3 2 4 2 3" xfId="32789"/>
    <cellStyle name="SAPBEXresData 3 2 4 3" xfId="6869"/>
    <cellStyle name="SAPBEXresData 3 2 4 4" xfId="17264"/>
    <cellStyle name="SAPBEXresData 3 2 4 5" xfId="27597"/>
    <cellStyle name="SAPBEXresData 3 2 5" xfId="3158"/>
    <cellStyle name="SAPBEXresData 3 2 5 2" xfId="12846"/>
    <cellStyle name="SAPBEXresData 3 2 5 2 2" xfId="23241"/>
    <cellStyle name="SAPBEXresData 3 2 5 2 3" xfId="33574"/>
    <cellStyle name="SAPBEXresData 3 2 5 3" xfId="7654"/>
    <cellStyle name="SAPBEXresData 3 2 5 4" xfId="18049"/>
    <cellStyle name="SAPBEXresData 3 2 5 5" xfId="28382"/>
    <cellStyle name="SAPBEXresData 3 2 6" xfId="3888"/>
    <cellStyle name="SAPBEXresData 3 2 6 2" xfId="13576"/>
    <cellStyle name="SAPBEXresData 3 2 6 2 2" xfId="23971"/>
    <cellStyle name="SAPBEXresData 3 2 6 2 3" xfId="34304"/>
    <cellStyle name="SAPBEXresData 3 2 6 3" xfId="8384"/>
    <cellStyle name="SAPBEXresData 3 2 6 4" xfId="18779"/>
    <cellStyle name="SAPBEXresData 3 2 6 5" xfId="29112"/>
    <cellStyle name="SAPBEXresData 3 2 7" xfId="4499"/>
    <cellStyle name="SAPBEXresData 3 2 7 2" xfId="14187"/>
    <cellStyle name="SAPBEXresData 3 2 7 2 2" xfId="24582"/>
    <cellStyle name="SAPBEXresData 3 2 7 2 3" xfId="34915"/>
    <cellStyle name="SAPBEXresData 3 2 7 3" xfId="8995"/>
    <cellStyle name="SAPBEXresData 3 2 7 4" xfId="19390"/>
    <cellStyle name="SAPBEXresData 3 2 7 5" xfId="29723"/>
    <cellStyle name="SAPBEXresData 3 2 8" xfId="5217"/>
    <cellStyle name="SAPBEXresData 3 2 8 2" xfId="14905"/>
    <cellStyle name="SAPBEXresData 3 2 8 2 2" xfId="25300"/>
    <cellStyle name="SAPBEXresData 3 2 8 2 3" xfId="35633"/>
    <cellStyle name="SAPBEXresData 3 2 8 3" xfId="9713"/>
    <cellStyle name="SAPBEXresData 3 2 8 4" xfId="20108"/>
    <cellStyle name="SAPBEXresData 3 2 8 5" xfId="30441"/>
    <cellStyle name="SAPBEXresData 3 2 9" xfId="10535"/>
    <cellStyle name="SAPBEXresData 3 2 9 2" xfId="20930"/>
    <cellStyle name="SAPBEXresData 3 2 9 3" xfId="31263"/>
    <cellStyle name="SAPBEXresData 3 3" xfId="935"/>
    <cellStyle name="SAPBEXresData 3 3 10" xfId="26167"/>
    <cellStyle name="SAPBEXresData 3 3 2" xfId="1921"/>
    <cellStyle name="SAPBEXresData 3 3 2 2" xfId="11609"/>
    <cellStyle name="SAPBEXresData 3 3 2 2 2" xfId="22004"/>
    <cellStyle name="SAPBEXresData 3 3 2 2 3" xfId="32337"/>
    <cellStyle name="SAPBEXresData 3 3 2 3" xfId="6417"/>
    <cellStyle name="SAPBEXresData 3 3 2 4" xfId="16812"/>
    <cellStyle name="SAPBEXresData 3 3 2 5" xfId="27145"/>
    <cellStyle name="SAPBEXresData 3 3 3" xfId="2461"/>
    <cellStyle name="SAPBEXresData 3 3 3 2" xfId="12149"/>
    <cellStyle name="SAPBEXresData 3 3 3 2 2" xfId="22544"/>
    <cellStyle name="SAPBEXresData 3 3 3 2 3" xfId="32877"/>
    <cellStyle name="SAPBEXresData 3 3 3 3" xfId="6957"/>
    <cellStyle name="SAPBEXresData 3 3 3 4" xfId="17352"/>
    <cellStyle name="SAPBEXresData 3 3 3 5" xfId="27685"/>
    <cellStyle name="SAPBEXresData 3 3 4" xfId="3246"/>
    <cellStyle name="SAPBEXresData 3 3 4 2" xfId="12934"/>
    <cellStyle name="SAPBEXresData 3 3 4 2 2" xfId="23329"/>
    <cellStyle name="SAPBEXresData 3 3 4 2 3" xfId="33662"/>
    <cellStyle name="SAPBEXresData 3 3 4 3" xfId="7742"/>
    <cellStyle name="SAPBEXresData 3 3 4 4" xfId="18137"/>
    <cellStyle name="SAPBEXresData 3 3 4 5" xfId="28470"/>
    <cellStyle name="SAPBEXresData 3 3 5" xfId="3976"/>
    <cellStyle name="SAPBEXresData 3 3 5 2" xfId="13664"/>
    <cellStyle name="SAPBEXresData 3 3 5 2 2" xfId="24059"/>
    <cellStyle name="SAPBEXresData 3 3 5 2 3" xfId="34392"/>
    <cellStyle name="SAPBEXresData 3 3 5 3" xfId="8472"/>
    <cellStyle name="SAPBEXresData 3 3 5 4" xfId="18867"/>
    <cellStyle name="SAPBEXresData 3 3 5 5" xfId="29200"/>
    <cellStyle name="SAPBEXresData 3 3 6" xfId="4587"/>
    <cellStyle name="SAPBEXresData 3 3 6 2" xfId="14275"/>
    <cellStyle name="SAPBEXresData 3 3 6 2 2" xfId="24670"/>
    <cellStyle name="SAPBEXresData 3 3 6 2 3" xfId="35003"/>
    <cellStyle name="SAPBEXresData 3 3 6 3" xfId="9083"/>
    <cellStyle name="SAPBEXresData 3 3 6 4" xfId="19478"/>
    <cellStyle name="SAPBEXresData 3 3 6 5" xfId="29811"/>
    <cellStyle name="SAPBEXresData 3 3 7" xfId="5305"/>
    <cellStyle name="SAPBEXresData 3 3 7 2" xfId="14993"/>
    <cellStyle name="SAPBEXresData 3 3 7 2 2" xfId="25388"/>
    <cellStyle name="SAPBEXresData 3 3 7 2 3" xfId="35721"/>
    <cellStyle name="SAPBEXresData 3 3 7 3" xfId="9801"/>
    <cellStyle name="SAPBEXresData 3 3 7 4" xfId="20196"/>
    <cellStyle name="SAPBEXresData 3 3 7 5" xfId="30529"/>
    <cellStyle name="SAPBEXresData 3 3 8" xfId="10623"/>
    <cellStyle name="SAPBEXresData 3 3 8 2" xfId="21018"/>
    <cellStyle name="SAPBEXresData 3 3 8 3" xfId="31351"/>
    <cellStyle name="SAPBEXresData 3 3 9" xfId="15828"/>
    <cellStyle name="SAPBEXresData 3 4" xfId="1609"/>
    <cellStyle name="SAPBEXresData 3 4 2" xfId="11297"/>
    <cellStyle name="SAPBEXresData 3 4 2 2" xfId="21692"/>
    <cellStyle name="SAPBEXresData 3 4 2 3" xfId="32025"/>
    <cellStyle name="SAPBEXresData 3 4 3" xfId="6105"/>
    <cellStyle name="SAPBEXresData 3 4 4" xfId="16500"/>
    <cellStyle name="SAPBEXresData 3 4 5" xfId="26833"/>
    <cellStyle name="SAPBEXresData 3 5" xfId="1398"/>
    <cellStyle name="SAPBEXresData 3 5 2" xfId="11086"/>
    <cellStyle name="SAPBEXresData 3 5 2 2" xfId="21481"/>
    <cellStyle name="SAPBEXresData 3 5 2 3" xfId="31814"/>
    <cellStyle name="SAPBEXresData 3 5 3" xfId="5894"/>
    <cellStyle name="SAPBEXresData 3 5 4" xfId="16289"/>
    <cellStyle name="SAPBEXresData 3 5 5" xfId="26622"/>
    <cellStyle name="SAPBEXresData 3 6" xfId="2912"/>
    <cellStyle name="SAPBEXresData 3 6 2" xfId="12600"/>
    <cellStyle name="SAPBEXresData 3 6 2 2" xfId="22995"/>
    <cellStyle name="SAPBEXresData 3 6 2 3" xfId="33328"/>
    <cellStyle name="SAPBEXresData 3 6 3" xfId="7408"/>
    <cellStyle name="SAPBEXresData 3 6 4" xfId="17803"/>
    <cellStyle name="SAPBEXresData 3 6 5" xfId="28136"/>
    <cellStyle name="SAPBEXresData 3 7" xfId="3646"/>
    <cellStyle name="SAPBEXresData 3 7 2" xfId="13334"/>
    <cellStyle name="SAPBEXresData 3 7 2 2" xfId="23729"/>
    <cellStyle name="SAPBEXresData 3 7 2 3" xfId="34062"/>
    <cellStyle name="SAPBEXresData 3 7 3" xfId="8142"/>
    <cellStyle name="SAPBEXresData 3 7 4" xfId="18537"/>
    <cellStyle name="SAPBEXresData 3 7 5" xfId="28870"/>
    <cellStyle name="SAPBEXresData 3 8" xfId="1567"/>
    <cellStyle name="SAPBEXresData 3 8 2" xfId="11255"/>
    <cellStyle name="SAPBEXresData 3 8 2 2" xfId="21650"/>
    <cellStyle name="SAPBEXresData 3 8 2 3" xfId="31983"/>
    <cellStyle name="SAPBEXresData 3 8 3" xfId="6063"/>
    <cellStyle name="SAPBEXresData 3 8 4" xfId="16458"/>
    <cellStyle name="SAPBEXresData 3 8 5" xfId="26791"/>
    <cellStyle name="SAPBEXresData 3 9" xfId="4971"/>
    <cellStyle name="SAPBEXresData 3 9 2" xfId="14659"/>
    <cellStyle name="SAPBEXresData 3 9 2 2" xfId="25054"/>
    <cellStyle name="SAPBEXresData 3 9 2 3" xfId="35387"/>
    <cellStyle name="SAPBEXresData 3 9 3" xfId="9467"/>
    <cellStyle name="SAPBEXresData 3 9 4" xfId="19862"/>
    <cellStyle name="SAPBEXresData 3 9 5" xfId="30195"/>
    <cellStyle name="SAPBEXresData 4" xfId="699"/>
    <cellStyle name="SAPBEXresData 4 10" xfId="15594"/>
    <cellStyle name="SAPBEXresData 4 11" xfId="25941"/>
    <cellStyle name="SAPBEXresData 4 2" xfId="1116"/>
    <cellStyle name="SAPBEXresData 4 2 10" xfId="26342"/>
    <cellStyle name="SAPBEXresData 4 2 2" xfId="2023"/>
    <cellStyle name="SAPBEXresData 4 2 2 2" xfId="11711"/>
    <cellStyle name="SAPBEXresData 4 2 2 2 2" xfId="22106"/>
    <cellStyle name="SAPBEXresData 4 2 2 2 3" xfId="32439"/>
    <cellStyle name="SAPBEXresData 4 2 2 3" xfId="6519"/>
    <cellStyle name="SAPBEXresData 4 2 2 4" xfId="16914"/>
    <cellStyle name="SAPBEXresData 4 2 2 5" xfId="27247"/>
    <cellStyle name="SAPBEXresData 4 2 3" xfId="2640"/>
    <cellStyle name="SAPBEXresData 4 2 3 2" xfId="12328"/>
    <cellStyle name="SAPBEXresData 4 2 3 2 2" xfId="22723"/>
    <cellStyle name="SAPBEXresData 4 2 3 2 3" xfId="33056"/>
    <cellStyle name="SAPBEXresData 4 2 3 3" xfId="7136"/>
    <cellStyle name="SAPBEXresData 4 2 3 4" xfId="17531"/>
    <cellStyle name="SAPBEXresData 4 2 3 5" xfId="27864"/>
    <cellStyle name="SAPBEXresData 4 2 4" xfId="3427"/>
    <cellStyle name="SAPBEXresData 4 2 4 2" xfId="13115"/>
    <cellStyle name="SAPBEXresData 4 2 4 2 2" xfId="23510"/>
    <cellStyle name="SAPBEXresData 4 2 4 2 3" xfId="33843"/>
    <cellStyle name="SAPBEXresData 4 2 4 3" xfId="7923"/>
    <cellStyle name="SAPBEXresData 4 2 4 4" xfId="18318"/>
    <cellStyle name="SAPBEXresData 4 2 4 5" xfId="28651"/>
    <cellStyle name="SAPBEXresData 4 2 5" xfId="4115"/>
    <cellStyle name="SAPBEXresData 4 2 5 2" xfId="13803"/>
    <cellStyle name="SAPBEXresData 4 2 5 2 2" xfId="24198"/>
    <cellStyle name="SAPBEXresData 4 2 5 2 3" xfId="34531"/>
    <cellStyle name="SAPBEXresData 4 2 5 3" xfId="8611"/>
    <cellStyle name="SAPBEXresData 4 2 5 4" xfId="19006"/>
    <cellStyle name="SAPBEXresData 4 2 5 5" xfId="29339"/>
    <cellStyle name="SAPBEXresData 4 2 6" xfId="4759"/>
    <cellStyle name="SAPBEXresData 4 2 6 2" xfId="14447"/>
    <cellStyle name="SAPBEXresData 4 2 6 2 2" xfId="24842"/>
    <cellStyle name="SAPBEXresData 4 2 6 2 3" xfId="35175"/>
    <cellStyle name="SAPBEXresData 4 2 6 3" xfId="9255"/>
    <cellStyle name="SAPBEXresData 4 2 6 4" xfId="19650"/>
    <cellStyle name="SAPBEXresData 4 2 6 5" xfId="29983"/>
    <cellStyle name="SAPBEXresData 4 2 7" xfId="5478"/>
    <cellStyle name="SAPBEXresData 4 2 7 2" xfId="15166"/>
    <cellStyle name="SAPBEXresData 4 2 7 2 2" xfId="25561"/>
    <cellStyle name="SAPBEXresData 4 2 7 2 3" xfId="35894"/>
    <cellStyle name="SAPBEXresData 4 2 7 3" xfId="9974"/>
    <cellStyle name="SAPBEXresData 4 2 7 4" xfId="20369"/>
    <cellStyle name="SAPBEXresData 4 2 7 5" xfId="30702"/>
    <cellStyle name="SAPBEXresData 4 2 8" xfId="10804"/>
    <cellStyle name="SAPBEXresData 4 2 8 2" xfId="21199"/>
    <cellStyle name="SAPBEXresData 4 2 8 3" xfId="31532"/>
    <cellStyle name="SAPBEXresData 4 2 9" xfId="16008"/>
    <cellStyle name="SAPBEXresData 4 3" xfId="1697"/>
    <cellStyle name="SAPBEXresData 4 3 2" xfId="11385"/>
    <cellStyle name="SAPBEXresData 4 3 2 2" xfId="21780"/>
    <cellStyle name="SAPBEXresData 4 3 2 3" xfId="32113"/>
    <cellStyle name="SAPBEXresData 4 3 3" xfId="6193"/>
    <cellStyle name="SAPBEXresData 4 3 4" xfId="16588"/>
    <cellStyle name="SAPBEXresData 4 3 5" xfId="26921"/>
    <cellStyle name="SAPBEXresData 4 4" xfId="2227"/>
    <cellStyle name="SAPBEXresData 4 4 2" xfId="11915"/>
    <cellStyle name="SAPBEXresData 4 4 2 2" xfId="22310"/>
    <cellStyle name="SAPBEXresData 4 4 2 3" xfId="32643"/>
    <cellStyle name="SAPBEXresData 4 4 3" xfId="6723"/>
    <cellStyle name="SAPBEXresData 4 4 4" xfId="17118"/>
    <cellStyle name="SAPBEXresData 4 4 5" xfId="27451"/>
    <cellStyle name="SAPBEXresData 4 5" xfId="3010"/>
    <cellStyle name="SAPBEXresData 4 5 2" xfId="12698"/>
    <cellStyle name="SAPBEXresData 4 5 2 2" xfId="23093"/>
    <cellStyle name="SAPBEXresData 4 5 2 3" xfId="33426"/>
    <cellStyle name="SAPBEXresData 4 5 3" xfId="7506"/>
    <cellStyle name="SAPBEXresData 4 5 4" xfId="17901"/>
    <cellStyle name="SAPBEXresData 4 5 5" xfId="28234"/>
    <cellStyle name="SAPBEXresData 4 6" xfId="3742"/>
    <cellStyle name="SAPBEXresData 4 6 2" xfId="13430"/>
    <cellStyle name="SAPBEXresData 4 6 2 2" xfId="23825"/>
    <cellStyle name="SAPBEXresData 4 6 2 3" xfId="34158"/>
    <cellStyle name="SAPBEXresData 4 6 3" xfId="8238"/>
    <cellStyle name="SAPBEXresData 4 6 4" xfId="18633"/>
    <cellStyle name="SAPBEXresData 4 6 5" xfId="28966"/>
    <cellStyle name="SAPBEXresData 4 7" xfId="4353"/>
    <cellStyle name="SAPBEXresData 4 7 2" xfId="14041"/>
    <cellStyle name="SAPBEXresData 4 7 2 2" xfId="24436"/>
    <cellStyle name="SAPBEXresData 4 7 2 3" xfId="34769"/>
    <cellStyle name="SAPBEXresData 4 7 3" xfId="8849"/>
    <cellStyle name="SAPBEXresData 4 7 4" xfId="19244"/>
    <cellStyle name="SAPBEXresData 4 7 5" xfId="29577"/>
    <cellStyle name="SAPBEXresData 4 8" xfId="5069"/>
    <cellStyle name="SAPBEXresData 4 8 2" xfId="14757"/>
    <cellStyle name="SAPBEXresData 4 8 2 2" xfId="25152"/>
    <cellStyle name="SAPBEXresData 4 8 2 3" xfId="35485"/>
    <cellStyle name="SAPBEXresData 4 8 3" xfId="9565"/>
    <cellStyle name="SAPBEXresData 4 8 4" xfId="19960"/>
    <cellStyle name="SAPBEXresData 4 8 5" xfId="30293"/>
    <cellStyle name="SAPBEXresData 4 9" xfId="10387"/>
    <cellStyle name="SAPBEXresData 4 9 2" xfId="20782"/>
    <cellStyle name="SAPBEXresData 4 9 3" xfId="31115"/>
    <cellStyle name="SAPBEXresData 5" xfId="798"/>
    <cellStyle name="SAPBEXresData 5 10" xfId="15692"/>
    <cellStyle name="SAPBEXresData 5 11" xfId="26038"/>
    <cellStyle name="SAPBEXresData 5 2" xfId="1213"/>
    <cellStyle name="SAPBEXresData 5 2 10" xfId="26439"/>
    <cellStyle name="SAPBEXresData 5 2 2" xfId="2119"/>
    <cellStyle name="SAPBEXresData 5 2 2 2" xfId="11807"/>
    <cellStyle name="SAPBEXresData 5 2 2 2 2" xfId="22202"/>
    <cellStyle name="SAPBEXresData 5 2 2 2 3" xfId="32535"/>
    <cellStyle name="SAPBEXresData 5 2 2 3" xfId="6615"/>
    <cellStyle name="SAPBEXresData 5 2 2 4" xfId="17010"/>
    <cellStyle name="SAPBEXresData 5 2 2 5" xfId="27343"/>
    <cellStyle name="SAPBEXresData 5 2 3" xfId="2736"/>
    <cellStyle name="SAPBEXresData 5 2 3 2" xfId="12424"/>
    <cellStyle name="SAPBEXresData 5 2 3 2 2" xfId="22819"/>
    <cellStyle name="SAPBEXresData 5 2 3 2 3" xfId="33152"/>
    <cellStyle name="SAPBEXresData 5 2 3 3" xfId="7232"/>
    <cellStyle name="SAPBEXresData 5 2 3 4" xfId="17627"/>
    <cellStyle name="SAPBEXresData 5 2 3 5" xfId="27960"/>
    <cellStyle name="SAPBEXresData 5 2 4" xfId="3524"/>
    <cellStyle name="SAPBEXresData 5 2 4 2" xfId="13212"/>
    <cellStyle name="SAPBEXresData 5 2 4 2 2" xfId="23607"/>
    <cellStyle name="SAPBEXresData 5 2 4 2 3" xfId="33940"/>
    <cellStyle name="SAPBEXresData 5 2 4 3" xfId="8020"/>
    <cellStyle name="SAPBEXresData 5 2 4 4" xfId="18415"/>
    <cellStyle name="SAPBEXresData 5 2 4 5" xfId="28748"/>
    <cellStyle name="SAPBEXresData 5 2 5" xfId="4211"/>
    <cellStyle name="SAPBEXresData 5 2 5 2" xfId="13899"/>
    <cellStyle name="SAPBEXresData 5 2 5 2 2" xfId="24294"/>
    <cellStyle name="SAPBEXresData 5 2 5 2 3" xfId="34627"/>
    <cellStyle name="SAPBEXresData 5 2 5 3" xfId="8707"/>
    <cellStyle name="SAPBEXresData 5 2 5 4" xfId="19102"/>
    <cellStyle name="SAPBEXresData 5 2 5 5" xfId="29435"/>
    <cellStyle name="SAPBEXresData 5 2 6" xfId="4855"/>
    <cellStyle name="SAPBEXresData 5 2 6 2" xfId="14543"/>
    <cellStyle name="SAPBEXresData 5 2 6 2 2" xfId="24938"/>
    <cellStyle name="SAPBEXresData 5 2 6 2 3" xfId="35271"/>
    <cellStyle name="SAPBEXresData 5 2 6 3" xfId="9351"/>
    <cellStyle name="SAPBEXresData 5 2 6 4" xfId="19746"/>
    <cellStyle name="SAPBEXresData 5 2 6 5" xfId="30079"/>
    <cellStyle name="SAPBEXresData 5 2 7" xfId="5575"/>
    <cellStyle name="SAPBEXresData 5 2 7 2" xfId="15263"/>
    <cellStyle name="SAPBEXresData 5 2 7 2 2" xfId="25658"/>
    <cellStyle name="SAPBEXresData 5 2 7 2 3" xfId="35991"/>
    <cellStyle name="SAPBEXresData 5 2 7 3" xfId="10071"/>
    <cellStyle name="SAPBEXresData 5 2 7 4" xfId="20466"/>
    <cellStyle name="SAPBEXresData 5 2 7 5" xfId="30799"/>
    <cellStyle name="SAPBEXresData 5 2 8" xfId="10901"/>
    <cellStyle name="SAPBEXresData 5 2 8 2" xfId="21296"/>
    <cellStyle name="SAPBEXresData 5 2 8 3" xfId="31629"/>
    <cellStyle name="SAPBEXresData 5 2 9" xfId="16104"/>
    <cellStyle name="SAPBEXresData 5 3" xfId="1793"/>
    <cellStyle name="SAPBEXresData 5 3 2" xfId="11481"/>
    <cellStyle name="SAPBEXresData 5 3 2 2" xfId="21876"/>
    <cellStyle name="SAPBEXresData 5 3 2 3" xfId="32209"/>
    <cellStyle name="SAPBEXresData 5 3 3" xfId="6289"/>
    <cellStyle name="SAPBEXresData 5 3 4" xfId="16684"/>
    <cellStyle name="SAPBEXresData 5 3 5" xfId="27017"/>
    <cellStyle name="SAPBEXresData 5 4" xfId="2325"/>
    <cellStyle name="SAPBEXresData 5 4 2" xfId="12013"/>
    <cellStyle name="SAPBEXresData 5 4 2 2" xfId="22408"/>
    <cellStyle name="SAPBEXresData 5 4 2 3" xfId="32741"/>
    <cellStyle name="SAPBEXresData 5 4 3" xfId="6821"/>
    <cellStyle name="SAPBEXresData 5 4 4" xfId="17216"/>
    <cellStyle name="SAPBEXresData 5 4 5" xfId="27549"/>
    <cellStyle name="SAPBEXresData 5 5" xfId="3109"/>
    <cellStyle name="SAPBEXresData 5 5 2" xfId="12797"/>
    <cellStyle name="SAPBEXresData 5 5 2 2" xfId="23192"/>
    <cellStyle name="SAPBEXresData 5 5 2 3" xfId="33525"/>
    <cellStyle name="SAPBEXresData 5 5 3" xfId="7605"/>
    <cellStyle name="SAPBEXresData 5 5 4" xfId="18000"/>
    <cellStyle name="SAPBEXresData 5 5 5" xfId="28333"/>
    <cellStyle name="SAPBEXresData 5 6" xfId="3840"/>
    <cellStyle name="SAPBEXresData 5 6 2" xfId="13528"/>
    <cellStyle name="SAPBEXresData 5 6 2 2" xfId="23923"/>
    <cellStyle name="SAPBEXresData 5 6 2 3" xfId="34256"/>
    <cellStyle name="SAPBEXresData 5 6 3" xfId="8336"/>
    <cellStyle name="SAPBEXresData 5 6 4" xfId="18731"/>
    <cellStyle name="SAPBEXresData 5 6 5" xfId="29064"/>
    <cellStyle name="SAPBEXresData 5 7" xfId="4451"/>
    <cellStyle name="SAPBEXresData 5 7 2" xfId="14139"/>
    <cellStyle name="SAPBEXresData 5 7 2 2" xfId="24534"/>
    <cellStyle name="SAPBEXresData 5 7 2 3" xfId="34867"/>
    <cellStyle name="SAPBEXresData 5 7 3" xfId="8947"/>
    <cellStyle name="SAPBEXresData 5 7 4" xfId="19342"/>
    <cellStyle name="SAPBEXresData 5 7 5" xfId="29675"/>
    <cellStyle name="SAPBEXresData 5 8" xfId="5168"/>
    <cellStyle name="SAPBEXresData 5 8 2" xfId="14856"/>
    <cellStyle name="SAPBEXresData 5 8 2 2" xfId="25251"/>
    <cellStyle name="SAPBEXresData 5 8 2 3" xfId="35584"/>
    <cellStyle name="SAPBEXresData 5 8 3" xfId="9664"/>
    <cellStyle name="SAPBEXresData 5 8 4" xfId="20059"/>
    <cellStyle name="SAPBEXresData 5 8 5" xfId="30392"/>
    <cellStyle name="SAPBEXresData 5 9" xfId="10486"/>
    <cellStyle name="SAPBEXresData 5 9 2" xfId="20881"/>
    <cellStyle name="SAPBEXresData 5 9 3" xfId="31214"/>
    <cellStyle name="SAPBEXresData 6" xfId="1030"/>
    <cellStyle name="SAPBEXresData 6 2" xfId="2556"/>
    <cellStyle name="SAPBEXresData 6 2 2" xfId="12244"/>
    <cellStyle name="SAPBEXresData 6 2 2 2" xfId="22639"/>
    <cellStyle name="SAPBEXresData 6 2 2 3" xfId="32972"/>
    <cellStyle name="SAPBEXresData 6 2 3" xfId="7052"/>
    <cellStyle name="SAPBEXresData 6 2 4" xfId="17447"/>
    <cellStyle name="SAPBEXresData 6 2 5" xfId="27780"/>
    <cellStyle name="SAPBEXresData 6 3" xfId="3341"/>
    <cellStyle name="SAPBEXresData 6 3 2" xfId="13029"/>
    <cellStyle name="SAPBEXresData 6 3 2 2" xfId="23424"/>
    <cellStyle name="SAPBEXresData 6 3 2 3" xfId="33757"/>
    <cellStyle name="SAPBEXresData 6 3 3" xfId="7837"/>
    <cellStyle name="SAPBEXresData 6 3 4" xfId="18232"/>
    <cellStyle name="SAPBEXresData 6 3 5" xfId="28565"/>
    <cellStyle name="SAPBEXresData 6 4" xfId="4682"/>
    <cellStyle name="SAPBEXresData 6 4 2" xfId="14370"/>
    <cellStyle name="SAPBEXresData 6 4 2 2" xfId="24765"/>
    <cellStyle name="SAPBEXresData 6 4 2 3" xfId="35098"/>
    <cellStyle name="SAPBEXresData 6 4 3" xfId="9178"/>
    <cellStyle name="SAPBEXresData 6 4 4" xfId="19573"/>
    <cellStyle name="SAPBEXresData 6 4 5" xfId="29906"/>
    <cellStyle name="SAPBEXresData 6 5" xfId="5400"/>
    <cellStyle name="SAPBEXresData 6 5 2" xfId="15088"/>
    <cellStyle name="SAPBEXresData 6 5 2 2" xfId="25483"/>
    <cellStyle name="SAPBEXresData 6 5 2 3" xfId="35816"/>
    <cellStyle name="SAPBEXresData 6 5 3" xfId="9896"/>
    <cellStyle name="SAPBEXresData 6 5 4" xfId="20291"/>
    <cellStyle name="SAPBEXresData 6 5 5" xfId="30624"/>
    <cellStyle name="SAPBEXresData 6 6" xfId="10718"/>
    <cellStyle name="SAPBEXresData 6 6 2" xfId="21113"/>
    <cellStyle name="SAPBEXresData 6 6 3" xfId="31446"/>
    <cellStyle name="SAPBEXresData 6 7" xfId="5768"/>
    <cellStyle name="SAPBEXresData 6 8" xfId="15923"/>
    <cellStyle name="SAPBEXresData 6 9" xfId="26262"/>
    <cellStyle name="SAPBEXresData 7" xfId="1486"/>
    <cellStyle name="SAPBEXresData 7 2" xfId="11174"/>
    <cellStyle name="SAPBEXresData 7 2 2" xfId="21569"/>
    <cellStyle name="SAPBEXresData 7 2 3" xfId="31902"/>
    <cellStyle name="SAPBEXresData 7 3" xfId="5982"/>
    <cellStyle name="SAPBEXresData 7 4" xfId="16377"/>
    <cellStyle name="SAPBEXresData 7 5" xfId="26710"/>
    <cellStyle name="SAPBEXresData 8" xfId="1551"/>
    <cellStyle name="SAPBEXresData 8 2" xfId="11239"/>
    <cellStyle name="SAPBEXresData 8 2 2" xfId="21634"/>
    <cellStyle name="SAPBEXresData 8 2 3" xfId="31967"/>
    <cellStyle name="SAPBEXresData 8 3" xfId="6047"/>
    <cellStyle name="SAPBEXresData 8 4" xfId="16442"/>
    <cellStyle name="SAPBEXresData 8 5" xfId="26775"/>
    <cellStyle name="SAPBEXresData 9" xfId="10204"/>
    <cellStyle name="SAPBEXresData 9 2" xfId="20599"/>
    <cellStyle name="SAPBEXresData 9 3" xfId="30932"/>
    <cellStyle name="SAPBEXresDataEmph" xfId="506"/>
    <cellStyle name="SAPBEXresDataEmph 10" xfId="15421"/>
    <cellStyle name="SAPBEXresDataEmph 11" xfId="25765"/>
    <cellStyle name="SAPBEXresDataEmph 2" xfId="559"/>
    <cellStyle name="SAPBEXresDataEmph 2 10" xfId="25807"/>
    <cellStyle name="SAPBEXresDataEmph 2 2" xfId="641"/>
    <cellStyle name="SAPBEXresDataEmph 2 2 10" xfId="10329"/>
    <cellStyle name="SAPBEXresDataEmph 2 2 10 2" xfId="20724"/>
    <cellStyle name="SAPBEXresDataEmph 2 2 10 3" xfId="31057"/>
    <cellStyle name="SAPBEXresDataEmph 2 2 11" xfId="15538"/>
    <cellStyle name="SAPBEXresDataEmph 2 2 12" xfId="25889"/>
    <cellStyle name="SAPBEXresDataEmph 2 2 2" xfId="887"/>
    <cellStyle name="SAPBEXresDataEmph 2 2 2 10" xfId="15780"/>
    <cellStyle name="SAPBEXresDataEmph 2 2 2 11" xfId="26123"/>
    <cellStyle name="SAPBEXresDataEmph 2 2 2 2" xfId="1299"/>
    <cellStyle name="SAPBEXresDataEmph 2 2 2 2 10" xfId="26523"/>
    <cellStyle name="SAPBEXresDataEmph 2 2 2 2 2" xfId="2203"/>
    <cellStyle name="SAPBEXresDataEmph 2 2 2 2 2 2" xfId="11891"/>
    <cellStyle name="SAPBEXresDataEmph 2 2 2 2 2 2 2" xfId="22286"/>
    <cellStyle name="SAPBEXresDataEmph 2 2 2 2 2 2 3" xfId="32619"/>
    <cellStyle name="SAPBEXresDataEmph 2 2 2 2 2 3" xfId="6699"/>
    <cellStyle name="SAPBEXresDataEmph 2 2 2 2 2 4" xfId="17094"/>
    <cellStyle name="SAPBEXresDataEmph 2 2 2 2 2 5" xfId="27427"/>
    <cellStyle name="SAPBEXresDataEmph 2 2 2 2 3" xfId="2822"/>
    <cellStyle name="SAPBEXresDataEmph 2 2 2 2 3 2" xfId="12510"/>
    <cellStyle name="SAPBEXresDataEmph 2 2 2 2 3 2 2" xfId="22905"/>
    <cellStyle name="SAPBEXresDataEmph 2 2 2 2 3 2 3" xfId="33238"/>
    <cellStyle name="SAPBEXresDataEmph 2 2 2 2 3 3" xfId="7318"/>
    <cellStyle name="SAPBEXresDataEmph 2 2 2 2 3 4" xfId="17713"/>
    <cellStyle name="SAPBEXresDataEmph 2 2 2 2 3 5" xfId="28046"/>
    <cellStyle name="SAPBEXresDataEmph 2 2 2 2 4" xfId="3610"/>
    <cellStyle name="SAPBEXresDataEmph 2 2 2 2 4 2" xfId="13298"/>
    <cellStyle name="SAPBEXresDataEmph 2 2 2 2 4 2 2" xfId="23693"/>
    <cellStyle name="SAPBEXresDataEmph 2 2 2 2 4 2 3" xfId="34026"/>
    <cellStyle name="SAPBEXresDataEmph 2 2 2 2 4 3" xfId="8106"/>
    <cellStyle name="SAPBEXresDataEmph 2 2 2 2 4 4" xfId="18501"/>
    <cellStyle name="SAPBEXresDataEmph 2 2 2 2 4 5" xfId="28834"/>
    <cellStyle name="SAPBEXresDataEmph 2 2 2 2 5" xfId="4297"/>
    <cellStyle name="SAPBEXresDataEmph 2 2 2 2 5 2" xfId="13985"/>
    <cellStyle name="SAPBEXresDataEmph 2 2 2 2 5 2 2" xfId="24380"/>
    <cellStyle name="SAPBEXresDataEmph 2 2 2 2 5 2 3" xfId="34713"/>
    <cellStyle name="SAPBEXresDataEmph 2 2 2 2 5 3" xfId="8793"/>
    <cellStyle name="SAPBEXresDataEmph 2 2 2 2 5 4" xfId="19188"/>
    <cellStyle name="SAPBEXresDataEmph 2 2 2 2 5 5" xfId="29521"/>
    <cellStyle name="SAPBEXresDataEmph 2 2 2 2 6" xfId="4941"/>
    <cellStyle name="SAPBEXresDataEmph 2 2 2 2 6 2" xfId="14629"/>
    <cellStyle name="SAPBEXresDataEmph 2 2 2 2 6 2 2" xfId="25024"/>
    <cellStyle name="SAPBEXresDataEmph 2 2 2 2 6 2 3" xfId="35357"/>
    <cellStyle name="SAPBEXresDataEmph 2 2 2 2 6 3" xfId="9437"/>
    <cellStyle name="SAPBEXresDataEmph 2 2 2 2 6 4" xfId="19832"/>
    <cellStyle name="SAPBEXresDataEmph 2 2 2 2 6 5" xfId="30165"/>
    <cellStyle name="SAPBEXresDataEmph 2 2 2 2 7" xfId="5661"/>
    <cellStyle name="SAPBEXresDataEmph 2 2 2 2 7 2" xfId="15349"/>
    <cellStyle name="SAPBEXresDataEmph 2 2 2 2 7 2 2" xfId="25744"/>
    <cellStyle name="SAPBEXresDataEmph 2 2 2 2 7 2 3" xfId="36077"/>
    <cellStyle name="SAPBEXresDataEmph 2 2 2 2 7 3" xfId="10157"/>
    <cellStyle name="SAPBEXresDataEmph 2 2 2 2 7 4" xfId="20552"/>
    <cellStyle name="SAPBEXresDataEmph 2 2 2 2 7 5" xfId="30885"/>
    <cellStyle name="SAPBEXresDataEmph 2 2 2 2 8" xfId="10987"/>
    <cellStyle name="SAPBEXresDataEmph 2 2 2 2 8 2" xfId="21382"/>
    <cellStyle name="SAPBEXresDataEmph 2 2 2 2 8 3" xfId="31715"/>
    <cellStyle name="SAPBEXresDataEmph 2 2 2 2 9" xfId="16190"/>
    <cellStyle name="SAPBEXresDataEmph 2 2 2 3" xfId="1877"/>
    <cellStyle name="SAPBEXresDataEmph 2 2 2 3 2" xfId="11565"/>
    <cellStyle name="SAPBEXresDataEmph 2 2 2 3 2 2" xfId="21960"/>
    <cellStyle name="SAPBEXresDataEmph 2 2 2 3 2 3" xfId="32293"/>
    <cellStyle name="SAPBEXresDataEmph 2 2 2 3 3" xfId="6373"/>
    <cellStyle name="SAPBEXresDataEmph 2 2 2 3 4" xfId="16768"/>
    <cellStyle name="SAPBEXresDataEmph 2 2 2 3 5" xfId="27101"/>
    <cellStyle name="SAPBEXresDataEmph 2 2 2 4" xfId="2413"/>
    <cellStyle name="SAPBEXresDataEmph 2 2 2 4 2" xfId="12101"/>
    <cellStyle name="SAPBEXresDataEmph 2 2 2 4 2 2" xfId="22496"/>
    <cellStyle name="SAPBEXresDataEmph 2 2 2 4 2 3" xfId="32829"/>
    <cellStyle name="SAPBEXresDataEmph 2 2 2 4 3" xfId="6909"/>
    <cellStyle name="SAPBEXresDataEmph 2 2 2 4 4" xfId="17304"/>
    <cellStyle name="SAPBEXresDataEmph 2 2 2 4 5" xfId="27637"/>
    <cellStyle name="SAPBEXresDataEmph 2 2 2 5" xfId="3198"/>
    <cellStyle name="SAPBEXresDataEmph 2 2 2 5 2" xfId="12886"/>
    <cellStyle name="SAPBEXresDataEmph 2 2 2 5 2 2" xfId="23281"/>
    <cellStyle name="SAPBEXresDataEmph 2 2 2 5 2 3" xfId="33614"/>
    <cellStyle name="SAPBEXresDataEmph 2 2 2 5 3" xfId="7694"/>
    <cellStyle name="SAPBEXresDataEmph 2 2 2 5 4" xfId="18089"/>
    <cellStyle name="SAPBEXresDataEmph 2 2 2 5 5" xfId="28422"/>
    <cellStyle name="SAPBEXresDataEmph 2 2 2 6" xfId="3928"/>
    <cellStyle name="SAPBEXresDataEmph 2 2 2 6 2" xfId="13616"/>
    <cellStyle name="SAPBEXresDataEmph 2 2 2 6 2 2" xfId="24011"/>
    <cellStyle name="SAPBEXresDataEmph 2 2 2 6 2 3" xfId="34344"/>
    <cellStyle name="SAPBEXresDataEmph 2 2 2 6 3" xfId="8424"/>
    <cellStyle name="SAPBEXresDataEmph 2 2 2 6 4" xfId="18819"/>
    <cellStyle name="SAPBEXresDataEmph 2 2 2 6 5" xfId="29152"/>
    <cellStyle name="SAPBEXresDataEmph 2 2 2 7" xfId="4539"/>
    <cellStyle name="SAPBEXresDataEmph 2 2 2 7 2" xfId="14227"/>
    <cellStyle name="SAPBEXresDataEmph 2 2 2 7 2 2" xfId="24622"/>
    <cellStyle name="SAPBEXresDataEmph 2 2 2 7 2 3" xfId="34955"/>
    <cellStyle name="SAPBEXresDataEmph 2 2 2 7 3" xfId="9035"/>
    <cellStyle name="SAPBEXresDataEmph 2 2 2 7 4" xfId="19430"/>
    <cellStyle name="SAPBEXresDataEmph 2 2 2 7 5" xfId="29763"/>
    <cellStyle name="SAPBEXresDataEmph 2 2 2 8" xfId="5257"/>
    <cellStyle name="SAPBEXresDataEmph 2 2 2 8 2" xfId="14945"/>
    <cellStyle name="SAPBEXresDataEmph 2 2 2 8 2 2" xfId="25340"/>
    <cellStyle name="SAPBEXresDataEmph 2 2 2 8 2 3" xfId="35673"/>
    <cellStyle name="SAPBEXresDataEmph 2 2 2 8 3" xfId="9753"/>
    <cellStyle name="SAPBEXresDataEmph 2 2 2 8 4" xfId="20148"/>
    <cellStyle name="SAPBEXresDataEmph 2 2 2 8 5" xfId="30481"/>
    <cellStyle name="SAPBEXresDataEmph 2 2 2 9" xfId="10575"/>
    <cellStyle name="SAPBEXresDataEmph 2 2 2 9 2" xfId="20970"/>
    <cellStyle name="SAPBEXresDataEmph 2 2 2 9 3" xfId="31303"/>
    <cellStyle name="SAPBEXresDataEmph 2 2 3" xfId="975"/>
    <cellStyle name="SAPBEXresDataEmph 2 2 3 10" xfId="26207"/>
    <cellStyle name="SAPBEXresDataEmph 2 2 3 2" xfId="1961"/>
    <cellStyle name="SAPBEXresDataEmph 2 2 3 2 2" xfId="11649"/>
    <cellStyle name="SAPBEXresDataEmph 2 2 3 2 2 2" xfId="22044"/>
    <cellStyle name="SAPBEXresDataEmph 2 2 3 2 2 3" xfId="32377"/>
    <cellStyle name="SAPBEXresDataEmph 2 2 3 2 3" xfId="6457"/>
    <cellStyle name="SAPBEXresDataEmph 2 2 3 2 4" xfId="16852"/>
    <cellStyle name="SAPBEXresDataEmph 2 2 3 2 5" xfId="27185"/>
    <cellStyle name="SAPBEXresDataEmph 2 2 3 3" xfId="2501"/>
    <cellStyle name="SAPBEXresDataEmph 2 2 3 3 2" xfId="12189"/>
    <cellStyle name="SAPBEXresDataEmph 2 2 3 3 2 2" xfId="22584"/>
    <cellStyle name="SAPBEXresDataEmph 2 2 3 3 2 3" xfId="32917"/>
    <cellStyle name="SAPBEXresDataEmph 2 2 3 3 3" xfId="6997"/>
    <cellStyle name="SAPBEXresDataEmph 2 2 3 3 4" xfId="17392"/>
    <cellStyle name="SAPBEXresDataEmph 2 2 3 3 5" xfId="27725"/>
    <cellStyle name="SAPBEXresDataEmph 2 2 3 4" xfId="3286"/>
    <cellStyle name="SAPBEXresDataEmph 2 2 3 4 2" xfId="12974"/>
    <cellStyle name="SAPBEXresDataEmph 2 2 3 4 2 2" xfId="23369"/>
    <cellStyle name="SAPBEXresDataEmph 2 2 3 4 2 3" xfId="33702"/>
    <cellStyle name="SAPBEXresDataEmph 2 2 3 4 3" xfId="7782"/>
    <cellStyle name="SAPBEXresDataEmph 2 2 3 4 4" xfId="18177"/>
    <cellStyle name="SAPBEXresDataEmph 2 2 3 4 5" xfId="28510"/>
    <cellStyle name="SAPBEXresDataEmph 2 2 3 5" xfId="4016"/>
    <cellStyle name="SAPBEXresDataEmph 2 2 3 5 2" xfId="13704"/>
    <cellStyle name="SAPBEXresDataEmph 2 2 3 5 2 2" xfId="24099"/>
    <cellStyle name="SAPBEXresDataEmph 2 2 3 5 2 3" xfId="34432"/>
    <cellStyle name="SAPBEXresDataEmph 2 2 3 5 3" xfId="8512"/>
    <cellStyle name="SAPBEXresDataEmph 2 2 3 5 4" xfId="18907"/>
    <cellStyle name="SAPBEXresDataEmph 2 2 3 5 5" xfId="29240"/>
    <cellStyle name="SAPBEXresDataEmph 2 2 3 6" xfId="4627"/>
    <cellStyle name="SAPBEXresDataEmph 2 2 3 6 2" xfId="14315"/>
    <cellStyle name="SAPBEXresDataEmph 2 2 3 6 2 2" xfId="24710"/>
    <cellStyle name="SAPBEXresDataEmph 2 2 3 6 2 3" xfId="35043"/>
    <cellStyle name="SAPBEXresDataEmph 2 2 3 6 3" xfId="9123"/>
    <cellStyle name="SAPBEXresDataEmph 2 2 3 6 4" xfId="19518"/>
    <cellStyle name="SAPBEXresDataEmph 2 2 3 6 5" xfId="29851"/>
    <cellStyle name="SAPBEXresDataEmph 2 2 3 7" xfId="5345"/>
    <cellStyle name="SAPBEXresDataEmph 2 2 3 7 2" xfId="15033"/>
    <cellStyle name="SAPBEXresDataEmph 2 2 3 7 2 2" xfId="25428"/>
    <cellStyle name="SAPBEXresDataEmph 2 2 3 7 2 3" xfId="35761"/>
    <cellStyle name="SAPBEXresDataEmph 2 2 3 7 3" xfId="9841"/>
    <cellStyle name="SAPBEXresDataEmph 2 2 3 7 4" xfId="20236"/>
    <cellStyle name="SAPBEXresDataEmph 2 2 3 7 5" xfId="30569"/>
    <cellStyle name="SAPBEXresDataEmph 2 2 3 8" xfId="10663"/>
    <cellStyle name="SAPBEXresDataEmph 2 2 3 8 2" xfId="21058"/>
    <cellStyle name="SAPBEXresDataEmph 2 2 3 8 3" xfId="31391"/>
    <cellStyle name="SAPBEXresDataEmph 2 2 3 9" xfId="15868"/>
    <cellStyle name="SAPBEXresDataEmph 2 2 4" xfId="1649"/>
    <cellStyle name="SAPBEXresDataEmph 2 2 4 2" xfId="11337"/>
    <cellStyle name="SAPBEXresDataEmph 2 2 4 2 2" xfId="21732"/>
    <cellStyle name="SAPBEXresDataEmph 2 2 4 2 3" xfId="32065"/>
    <cellStyle name="SAPBEXresDataEmph 2 2 4 3" xfId="6145"/>
    <cellStyle name="SAPBEXresDataEmph 2 2 4 4" xfId="16540"/>
    <cellStyle name="SAPBEXresDataEmph 2 2 4 5" xfId="26873"/>
    <cellStyle name="SAPBEXresDataEmph 2 2 5" xfId="1358"/>
    <cellStyle name="SAPBEXresDataEmph 2 2 5 2" xfId="11046"/>
    <cellStyle name="SAPBEXresDataEmph 2 2 5 2 2" xfId="21441"/>
    <cellStyle name="SAPBEXresDataEmph 2 2 5 2 3" xfId="31774"/>
    <cellStyle name="SAPBEXresDataEmph 2 2 5 3" xfId="5854"/>
    <cellStyle name="SAPBEXresDataEmph 2 2 5 4" xfId="16249"/>
    <cellStyle name="SAPBEXresDataEmph 2 2 5 5" xfId="26582"/>
    <cellStyle name="SAPBEXresDataEmph 2 2 6" xfId="2952"/>
    <cellStyle name="SAPBEXresDataEmph 2 2 6 2" xfId="12640"/>
    <cellStyle name="SAPBEXresDataEmph 2 2 6 2 2" xfId="23035"/>
    <cellStyle name="SAPBEXresDataEmph 2 2 6 2 3" xfId="33368"/>
    <cellStyle name="SAPBEXresDataEmph 2 2 6 3" xfId="7448"/>
    <cellStyle name="SAPBEXresDataEmph 2 2 6 4" xfId="17843"/>
    <cellStyle name="SAPBEXresDataEmph 2 2 6 5" xfId="28176"/>
    <cellStyle name="SAPBEXresDataEmph 2 2 7" xfId="3686"/>
    <cellStyle name="SAPBEXresDataEmph 2 2 7 2" xfId="13374"/>
    <cellStyle name="SAPBEXresDataEmph 2 2 7 2 2" xfId="23769"/>
    <cellStyle name="SAPBEXresDataEmph 2 2 7 2 3" xfId="34102"/>
    <cellStyle name="SAPBEXresDataEmph 2 2 7 3" xfId="8182"/>
    <cellStyle name="SAPBEXresDataEmph 2 2 7 4" xfId="18577"/>
    <cellStyle name="SAPBEXresDataEmph 2 2 7 5" xfId="28910"/>
    <cellStyle name="SAPBEXresDataEmph 2 2 8" xfId="2838"/>
    <cellStyle name="SAPBEXresDataEmph 2 2 8 2" xfId="12526"/>
    <cellStyle name="SAPBEXresDataEmph 2 2 8 2 2" xfId="22921"/>
    <cellStyle name="SAPBEXresDataEmph 2 2 8 2 3" xfId="33254"/>
    <cellStyle name="SAPBEXresDataEmph 2 2 8 3" xfId="7334"/>
    <cellStyle name="SAPBEXresDataEmph 2 2 8 4" xfId="17729"/>
    <cellStyle name="SAPBEXresDataEmph 2 2 8 5" xfId="28062"/>
    <cellStyle name="SAPBEXresDataEmph 2 2 9" xfId="5011"/>
    <cellStyle name="SAPBEXresDataEmph 2 2 9 2" xfId="14699"/>
    <cellStyle name="SAPBEXresDataEmph 2 2 9 2 2" xfId="25094"/>
    <cellStyle name="SAPBEXresDataEmph 2 2 9 2 3" xfId="35427"/>
    <cellStyle name="SAPBEXresDataEmph 2 2 9 3" xfId="9507"/>
    <cellStyle name="SAPBEXresDataEmph 2 2 9 4" xfId="19902"/>
    <cellStyle name="SAPBEXresDataEmph 2 2 9 5" xfId="30235"/>
    <cellStyle name="SAPBEXresDataEmph 2 3" xfId="746"/>
    <cellStyle name="SAPBEXresDataEmph 2 3 10" xfId="15640"/>
    <cellStyle name="SAPBEXresDataEmph 2 3 11" xfId="25988"/>
    <cellStyle name="SAPBEXresDataEmph 2 3 2" xfId="1163"/>
    <cellStyle name="SAPBEXresDataEmph 2 3 2 10" xfId="26389"/>
    <cellStyle name="SAPBEXresDataEmph 2 3 2 2" xfId="2069"/>
    <cellStyle name="SAPBEXresDataEmph 2 3 2 2 2" xfId="11757"/>
    <cellStyle name="SAPBEXresDataEmph 2 3 2 2 2 2" xfId="22152"/>
    <cellStyle name="SAPBEXresDataEmph 2 3 2 2 2 3" xfId="32485"/>
    <cellStyle name="SAPBEXresDataEmph 2 3 2 2 3" xfId="6565"/>
    <cellStyle name="SAPBEXresDataEmph 2 3 2 2 4" xfId="16960"/>
    <cellStyle name="SAPBEXresDataEmph 2 3 2 2 5" xfId="27293"/>
    <cellStyle name="SAPBEXresDataEmph 2 3 2 3" xfId="2686"/>
    <cellStyle name="SAPBEXresDataEmph 2 3 2 3 2" xfId="12374"/>
    <cellStyle name="SAPBEXresDataEmph 2 3 2 3 2 2" xfId="22769"/>
    <cellStyle name="SAPBEXresDataEmph 2 3 2 3 2 3" xfId="33102"/>
    <cellStyle name="SAPBEXresDataEmph 2 3 2 3 3" xfId="7182"/>
    <cellStyle name="SAPBEXresDataEmph 2 3 2 3 4" xfId="17577"/>
    <cellStyle name="SAPBEXresDataEmph 2 3 2 3 5" xfId="27910"/>
    <cellStyle name="SAPBEXresDataEmph 2 3 2 4" xfId="3474"/>
    <cellStyle name="SAPBEXresDataEmph 2 3 2 4 2" xfId="13162"/>
    <cellStyle name="SAPBEXresDataEmph 2 3 2 4 2 2" xfId="23557"/>
    <cellStyle name="SAPBEXresDataEmph 2 3 2 4 2 3" xfId="33890"/>
    <cellStyle name="SAPBEXresDataEmph 2 3 2 4 3" xfId="7970"/>
    <cellStyle name="SAPBEXresDataEmph 2 3 2 4 4" xfId="18365"/>
    <cellStyle name="SAPBEXresDataEmph 2 3 2 4 5" xfId="28698"/>
    <cellStyle name="SAPBEXresDataEmph 2 3 2 5" xfId="4161"/>
    <cellStyle name="SAPBEXresDataEmph 2 3 2 5 2" xfId="13849"/>
    <cellStyle name="SAPBEXresDataEmph 2 3 2 5 2 2" xfId="24244"/>
    <cellStyle name="SAPBEXresDataEmph 2 3 2 5 2 3" xfId="34577"/>
    <cellStyle name="SAPBEXresDataEmph 2 3 2 5 3" xfId="8657"/>
    <cellStyle name="SAPBEXresDataEmph 2 3 2 5 4" xfId="19052"/>
    <cellStyle name="SAPBEXresDataEmph 2 3 2 5 5" xfId="29385"/>
    <cellStyle name="SAPBEXresDataEmph 2 3 2 6" xfId="4805"/>
    <cellStyle name="SAPBEXresDataEmph 2 3 2 6 2" xfId="14493"/>
    <cellStyle name="SAPBEXresDataEmph 2 3 2 6 2 2" xfId="24888"/>
    <cellStyle name="SAPBEXresDataEmph 2 3 2 6 2 3" xfId="35221"/>
    <cellStyle name="SAPBEXresDataEmph 2 3 2 6 3" xfId="9301"/>
    <cellStyle name="SAPBEXresDataEmph 2 3 2 6 4" xfId="19696"/>
    <cellStyle name="SAPBEXresDataEmph 2 3 2 6 5" xfId="30029"/>
    <cellStyle name="SAPBEXresDataEmph 2 3 2 7" xfId="5525"/>
    <cellStyle name="SAPBEXresDataEmph 2 3 2 7 2" xfId="15213"/>
    <cellStyle name="SAPBEXresDataEmph 2 3 2 7 2 2" xfId="25608"/>
    <cellStyle name="SAPBEXresDataEmph 2 3 2 7 2 3" xfId="35941"/>
    <cellStyle name="SAPBEXresDataEmph 2 3 2 7 3" xfId="10021"/>
    <cellStyle name="SAPBEXresDataEmph 2 3 2 7 4" xfId="20416"/>
    <cellStyle name="SAPBEXresDataEmph 2 3 2 7 5" xfId="30749"/>
    <cellStyle name="SAPBEXresDataEmph 2 3 2 8" xfId="10851"/>
    <cellStyle name="SAPBEXresDataEmph 2 3 2 8 2" xfId="21246"/>
    <cellStyle name="SAPBEXresDataEmph 2 3 2 8 3" xfId="31579"/>
    <cellStyle name="SAPBEXresDataEmph 2 3 2 9" xfId="16054"/>
    <cellStyle name="SAPBEXresDataEmph 2 3 3" xfId="1743"/>
    <cellStyle name="SAPBEXresDataEmph 2 3 3 2" xfId="11431"/>
    <cellStyle name="SAPBEXresDataEmph 2 3 3 2 2" xfId="21826"/>
    <cellStyle name="SAPBEXresDataEmph 2 3 3 2 3" xfId="32159"/>
    <cellStyle name="SAPBEXresDataEmph 2 3 3 3" xfId="6239"/>
    <cellStyle name="SAPBEXresDataEmph 2 3 3 4" xfId="16634"/>
    <cellStyle name="SAPBEXresDataEmph 2 3 3 5" xfId="26967"/>
    <cellStyle name="SAPBEXresDataEmph 2 3 4" xfId="2273"/>
    <cellStyle name="SAPBEXresDataEmph 2 3 4 2" xfId="11961"/>
    <cellStyle name="SAPBEXresDataEmph 2 3 4 2 2" xfId="22356"/>
    <cellStyle name="SAPBEXresDataEmph 2 3 4 2 3" xfId="32689"/>
    <cellStyle name="SAPBEXresDataEmph 2 3 4 3" xfId="6769"/>
    <cellStyle name="SAPBEXresDataEmph 2 3 4 4" xfId="17164"/>
    <cellStyle name="SAPBEXresDataEmph 2 3 4 5" xfId="27497"/>
    <cellStyle name="SAPBEXresDataEmph 2 3 5" xfId="3057"/>
    <cellStyle name="SAPBEXresDataEmph 2 3 5 2" xfId="12745"/>
    <cellStyle name="SAPBEXresDataEmph 2 3 5 2 2" xfId="23140"/>
    <cellStyle name="SAPBEXresDataEmph 2 3 5 2 3" xfId="33473"/>
    <cellStyle name="SAPBEXresDataEmph 2 3 5 3" xfId="7553"/>
    <cellStyle name="SAPBEXresDataEmph 2 3 5 4" xfId="17948"/>
    <cellStyle name="SAPBEXresDataEmph 2 3 5 5" xfId="28281"/>
    <cellStyle name="SAPBEXresDataEmph 2 3 6" xfId="3788"/>
    <cellStyle name="SAPBEXresDataEmph 2 3 6 2" xfId="13476"/>
    <cellStyle name="SAPBEXresDataEmph 2 3 6 2 2" xfId="23871"/>
    <cellStyle name="SAPBEXresDataEmph 2 3 6 2 3" xfId="34204"/>
    <cellStyle name="SAPBEXresDataEmph 2 3 6 3" xfId="8284"/>
    <cellStyle name="SAPBEXresDataEmph 2 3 6 4" xfId="18679"/>
    <cellStyle name="SAPBEXresDataEmph 2 3 6 5" xfId="29012"/>
    <cellStyle name="SAPBEXresDataEmph 2 3 7" xfId="4399"/>
    <cellStyle name="SAPBEXresDataEmph 2 3 7 2" xfId="14087"/>
    <cellStyle name="SAPBEXresDataEmph 2 3 7 2 2" xfId="24482"/>
    <cellStyle name="SAPBEXresDataEmph 2 3 7 2 3" xfId="34815"/>
    <cellStyle name="SAPBEXresDataEmph 2 3 7 3" xfId="8895"/>
    <cellStyle name="SAPBEXresDataEmph 2 3 7 4" xfId="19290"/>
    <cellStyle name="SAPBEXresDataEmph 2 3 7 5" xfId="29623"/>
    <cellStyle name="SAPBEXresDataEmph 2 3 8" xfId="5116"/>
    <cellStyle name="SAPBEXresDataEmph 2 3 8 2" xfId="14804"/>
    <cellStyle name="SAPBEXresDataEmph 2 3 8 2 2" xfId="25199"/>
    <cellStyle name="SAPBEXresDataEmph 2 3 8 2 3" xfId="35532"/>
    <cellStyle name="SAPBEXresDataEmph 2 3 8 3" xfId="9612"/>
    <cellStyle name="SAPBEXresDataEmph 2 3 8 4" xfId="20007"/>
    <cellStyle name="SAPBEXresDataEmph 2 3 8 5" xfId="30340"/>
    <cellStyle name="SAPBEXresDataEmph 2 3 9" xfId="10434"/>
    <cellStyle name="SAPBEXresDataEmph 2 3 9 2" xfId="20829"/>
    <cellStyle name="SAPBEXresDataEmph 2 3 9 3" xfId="31162"/>
    <cellStyle name="SAPBEXresDataEmph 2 4" xfId="710"/>
    <cellStyle name="SAPBEXresDataEmph 2 4 10" xfId="15605"/>
    <cellStyle name="SAPBEXresDataEmph 2 4 11" xfId="25952"/>
    <cellStyle name="SAPBEXresDataEmph 2 4 2" xfId="1127"/>
    <cellStyle name="SAPBEXresDataEmph 2 4 2 10" xfId="26353"/>
    <cellStyle name="SAPBEXresDataEmph 2 4 2 2" xfId="2034"/>
    <cellStyle name="SAPBEXresDataEmph 2 4 2 2 2" xfId="11722"/>
    <cellStyle name="SAPBEXresDataEmph 2 4 2 2 2 2" xfId="22117"/>
    <cellStyle name="SAPBEXresDataEmph 2 4 2 2 2 3" xfId="32450"/>
    <cellStyle name="SAPBEXresDataEmph 2 4 2 2 3" xfId="6530"/>
    <cellStyle name="SAPBEXresDataEmph 2 4 2 2 4" xfId="16925"/>
    <cellStyle name="SAPBEXresDataEmph 2 4 2 2 5" xfId="27258"/>
    <cellStyle name="SAPBEXresDataEmph 2 4 2 3" xfId="2651"/>
    <cellStyle name="SAPBEXresDataEmph 2 4 2 3 2" xfId="12339"/>
    <cellStyle name="SAPBEXresDataEmph 2 4 2 3 2 2" xfId="22734"/>
    <cellStyle name="SAPBEXresDataEmph 2 4 2 3 2 3" xfId="33067"/>
    <cellStyle name="SAPBEXresDataEmph 2 4 2 3 3" xfId="7147"/>
    <cellStyle name="SAPBEXresDataEmph 2 4 2 3 4" xfId="17542"/>
    <cellStyle name="SAPBEXresDataEmph 2 4 2 3 5" xfId="27875"/>
    <cellStyle name="SAPBEXresDataEmph 2 4 2 4" xfId="3438"/>
    <cellStyle name="SAPBEXresDataEmph 2 4 2 4 2" xfId="13126"/>
    <cellStyle name="SAPBEXresDataEmph 2 4 2 4 2 2" xfId="23521"/>
    <cellStyle name="SAPBEXresDataEmph 2 4 2 4 2 3" xfId="33854"/>
    <cellStyle name="SAPBEXresDataEmph 2 4 2 4 3" xfId="7934"/>
    <cellStyle name="SAPBEXresDataEmph 2 4 2 4 4" xfId="18329"/>
    <cellStyle name="SAPBEXresDataEmph 2 4 2 4 5" xfId="28662"/>
    <cellStyle name="SAPBEXresDataEmph 2 4 2 5" xfId="4126"/>
    <cellStyle name="SAPBEXresDataEmph 2 4 2 5 2" xfId="13814"/>
    <cellStyle name="SAPBEXresDataEmph 2 4 2 5 2 2" xfId="24209"/>
    <cellStyle name="SAPBEXresDataEmph 2 4 2 5 2 3" xfId="34542"/>
    <cellStyle name="SAPBEXresDataEmph 2 4 2 5 3" xfId="8622"/>
    <cellStyle name="SAPBEXresDataEmph 2 4 2 5 4" xfId="19017"/>
    <cellStyle name="SAPBEXresDataEmph 2 4 2 5 5" xfId="29350"/>
    <cellStyle name="SAPBEXresDataEmph 2 4 2 6" xfId="4770"/>
    <cellStyle name="SAPBEXresDataEmph 2 4 2 6 2" xfId="14458"/>
    <cellStyle name="SAPBEXresDataEmph 2 4 2 6 2 2" xfId="24853"/>
    <cellStyle name="SAPBEXresDataEmph 2 4 2 6 2 3" xfId="35186"/>
    <cellStyle name="SAPBEXresDataEmph 2 4 2 6 3" xfId="9266"/>
    <cellStyle name="SAPBEXresDataEmph 2 4 2 6 4" xfId="19661"/>
    <cellStyle name="SAPBEXresDataEmph 2 4 2 6 5" xfId="29994"/>
    <cellStyle name="SAPBEXresDataEmph 2 4 2 7" xfId="5489"/>
    <cellStyle name="SAPBEXresDataEmph 2 4 2 7 2" xfId="15177"/>
    <cellStyle name="SAPBEXresDataEmph 2 4 2 7 2 2" xfId="25572"/>
    <cellStyle name="SAPBEXresDataEmph 2 4 2 7 2 3" xfId="35905"/>
    <cellStyle name="SAPBEXresDataEmph 2 4 2 7 3" xfId="9985"/>
    <cellStyle name="SAPBEXresDataEmph 2 4 2 7 4" xfId="20380"/>
    <cellStyle name="SAPBEXresDataEmph 2 4 2 7 5" xfId="30713"/>
    <cellStyle name="SAPBEXresDataEmph 2 4 2 8" xfId="10815"/>
    <cellStyle name="SAPBEXresDataEmph 2 4 2 8 2" xfId="21210"/>
    <cellStyle name="SAPBEXresDataEmph 2 4 2 8 3" xfId="31543"/>
    <cellStyle name="SAPBEXresDataEmph 2 4 2 9" xfId="16019"/>
    <cellStyle name="SAPBEXresDataEmph 2 4 3" xfId="1708"/>
    <cellStyle name="SAPBEXresDataEmph 2 4 3 2" xfId="11396"/>
    <cellStyle name="SAPBEXresDataEmph 2 4 3 2 2" xfId="21791"/>
    <cellStyle name="SAPBEXresDataEmph 2 4 3 2 3" xfId="32124"/>
    <cellStyle name="SAPBEXresDataEmph 2 4 3 3" xfId="6204"/>
    <cellStyle name="SAPBEXresDataEmph 2 4 3 4" xfId="16599"/>
    <cellStyle name="SAPBEXresDataEmph 2 4 3 5" xfId="26932"/>
    <cellStyle name="SAPBEXresDataEmph 2 4 4" xfId="2238"/>
    <cellStyle name="SAPBEXresDataEmph 2 4 4 2" xfId="11926"/>
    <cellStyle name="SAPBEXresDataEmph 2 4 4 2 2" xfId="22321"/>
    <cellStyle name="SAPBEXresDataEmph 2 4 4 2 3" xfId="32654"/>
    <cellStyle name="SAPBEXresDataEmph 2 4 4 3" xfId="6734"/>
    <cellStyle name="SAPBEXresDataEmph 2 4 4 4" xfId="17129"/>
    <cellStyle name="SAPBEXresDataEmph 2 4 4 5" xfId="27462"/>
    <cellStyle name="SAPBEXresDataEmph 2 4 5" xfId="3021"/>
    <cellStyle name="SAPBEXresDataEmph 2 4 5 2" xfId="12709"/>
    <cellStyle name="SAPBEXresDataEmph 2 4 5 2 2" xfId="23104"/>
    <cellStyle name="SAPBEXresDataEmph 2 4 5 2 3" xfId="33437"/>
    <cellStyle name="SAPBEXresDataEmph 2 4 5 3" xfId="7517"/>
    <cellStyle name="SAPBEXresDataEmph 2 4 5 4" xfId="17912"/>
    <cellStyle name="SAPBEXresDataEmph 2 4 5 5" xfId="28245"/>
    <cellStyle name="SAPBEXresDataEmph 2 4 6" xfId="3753"/>
    <cellStyle name="SAPBEXresDataEmph 2 4 6 2" xfId="13441"/>
    <cellStyle name="SAPBEXresDataEmph 2 4 6 2 2" xfId="23836"/>
    <cellStyle name="SAPBEXresDataEmph 2 4 6 2 3" xfId="34169"/>
    <cellStyle name="SAPBEXresDataEmph 2 4 6 3" xfId="8249"/>
    <cellStyle name="SAPBEXresDataEmph 2 4 6 4" xfId="18644"/>
    <cellStyle name="SAPBEXresDataEmph 2 4 6 5" xfId="28977"/>
    <cellStyle name="SAPBEXresDataEmph 2 4 7" xfId="4364"/>
    <cellStyle name="SAPBEXresDataEmph 2 4 7 2" xfId="14052"/>
    <cellStyle name="SAPBEXresDataEmph 2 4 7 2 2" xfId="24447"/>
    <cellStyle name="SAPBEXresDataEmph 2 4 7 2 3" xfId="34780"/>
    <cellStyle name="SAPBEXresDataEmph 2 4 7 3" xfId="8860"/>
    <cellStyle name="SAPBEXresDataEmph 2 4 7 4" xfId="19255"/>
    <cellStyle name="SAPBEXresDataEmph 2 4 7 5" xfId="29588"/>
    <cellStyle name="SAPBEXresDataEmph 2 4 8" xfId="5080"/>
    <cellStyle name="SAPBEXresDataEmph 2 4 8 2" xfId="14768"/>
    <cellStyle name="SAPBEXresDataEmph 2 4 8 2 2" xfId="25163"/>
    <cellStyle name="SAPBEXresDataEmph 2 4 8 2 3" xfId="35496"/>
    <cellStyle name="SAPBEXresDataEmph 2 4 8 3" xfId="9576"/>
    <cellStyle name="SAPBEXresDataEmph 2 4 8 4" xfId="19971"/>
    <cellStyle name="SAPBEXresDataEmph 2 4 8 5" xfId="30304"/>
    <cellStyle name="SAPBEXresDataEmph 2 4 9" xfId="10398"/>
    <cellStyle name="SAPBEXresDataEmph 2 4 9 2" xfId="20793"/>
    <cellStyle name="SAPBEXresDataEmph 2 4 9 3" xfId="31126"/>
    <cellStyle name="SAPBEXresDataEmph 2 5" xfId="990"/>
    <cellStyle name="SAPBEXresDataEmph 2 5 2" xfId="2516"/>
    <cellStyle name="SAPBEXresDataEmph 2 5 2 2" xfId="12204"/>
    <cellStyle name="SAPBEXresDataEmph 2 5 2 2 2" xfId="22599"/>
    <cellStyle name="SAPBEXresDataEmph 2 5 2 2 3" xfId="32932"/>
    <cellStyle name="SAPBEXresDataEmph 2 5 2 3" xfId="7012"/>
    <cellStyle name="SAPBEXresDataEmph 2 5 2 4" xfId="17407"/>
    <cellStyle name="SAPBEXresDataEmph 2 5 2 5" xfId="27740"/>
    <cellStyle name="SAPBEXresDataEmph 2 5 3" xfId="3301"/>
    <cellStyle name="SAPBEXresDataEmph 2 5 3 2" xfId="12989"/>
    <cellStyle name="SAPBEXresDataEmph 2 5 3 2 2" xfId="23384"/>
    <cellStyle name="SAPBEXresDataEmph 2 5 3 2 3" xfId="33717"/>
    <cellStyle name="SAPBEXresDataEmph 2 5 3 3" xfId="7797"/>
    <cellStyle name="SAPBEXresDataEmph 2 5 3 4" xfId="18192"/>
    <cellStyle name="SAPBEXresDataEmph 2 5 3 5" xfId="28525"/>
    <cellStyle name="SAPBEXresDataEmph 2 5 4" xfId="4642"/>
    <cellStyle name="SAPBEXresDataEmph 2 5 4 2" xfId="14330"/>
    <cellStyle name="SAPBEXresDataEmph 2 5 4 2 2" xfId="24725"/>
    <cellStyle name="SAPBEXresDataEmph 2 5 4 2 3" xfId="35058"/>
    <cellStyle name="SAPBEXresDataEmph 2 5 4 3" xfId="9138"/>
    <cellStyle name="SAPBEXresDataEmph 2 5 4 4" xfId="19533"/>
    <cellStyle name="SAPBEXresDataEmph 2 5 4 5" xfId="29866"/>
    <cellStyle name="SAPBEXresDataEmph 2 5 5" xfId="5360"/>
    <cellStyle name="SAPBEXresDataEmph 2 5 5 2" xfId="15048"/>
    <cellStyle name="SAPBEXresDataEmph 2 5 5 2 2" xfId="25443"/>
    <cellStyle name="SAPBEXresDataEmph 2 5 5 2 3" xfId="35776"/>
    <cellStyle name="SAPBEXresDataEmph 2 5 5 3" xfId="9856"/>
    <cellStyle name="SAPBEXresDataEmph 2 5 5 4" xfId="20251"/>
    <cellStyle name="SAPBEXresDataEmph 2 5 5 5" xfId="30584"/>
    <cellStyle name="SAPBEXresDataEmph 2 5 6" xfId="10678"/>
    <cellStyle name="SAPBEXresDataEmph 2 5 6 2" xfId="21073"/>
    <cellStyle name="SAPBEXresDataEmph 2 5 6 3" xfId="31406"/>
    <cellStyle name="SAPBEXresDataEmph 2 5 7" xfId="5728"/>
    <cellStyle name="SAPBEXresDataEmph 2 5 8" xfId="15883"/>
    <cellStyle name="SAPBEXresDataEmph 2 5 9" xfId="26222"/>
    <cellStyle name="SAPBEXresDataEmph 2 6" xfId="1440"/>
    <cellStyle name="SAPBEXresDataEmph 2 6 2" xfId="11128"/>
    <cellStyle name="SAPBEXresDataEmph 2 6 2 2" xfId="21523"/>
    <cellStyle name="SAPBEXresDataEmph 2 6 2 3" xfId="31856"/>
    <cellStyle name="SAPBEXresDataEmph 2 6 3" xfId="5936"/>
    <cellStyle name="SAPBEXresDataEmph 2 6 4" xfId="16331"/>
    <cellStyle name="SAPBEXresDataEmph 2 6 5" xfId="26664"/>
    <cellStyle name="SAPBEXresDataEmph 2 7" xfId="4028"/>
    <cellStyle name="SAPBEXresDataEmph 2 7 2" xfId="13716"/>
    <cellStyle name="SAPBEXresDataEmph 2 7 2 2" xfId="24111"/>
    <cellStyle name="SAPBEXresDataEmph 2 7 2 3" xfId="34444"/>
    <cellStyle name="SAPBEXresDataEmph 2 7 3" xfId="8524"/>
    <cellStyle name="SAPBEXresDataEmph 2 7 4" xfId="18919"/>
    <cellStyle name="SAPBEXresDataEmph 2 7 5" xfId="29252"/>
    <cellStyle name="SAPBEXresDataEmph 2 8" xfId="10247"/>
    <cellStyle name="SAPBEXresDataEmph 2 8 2" xfId="20642"/>
    <cellStyle name="SAPBEXresDataEmph 2 8 3" xfId="30975"/>
    <cellStyle name="SAPBEXresDataEmph 2 9" xfId="15460"/>
    <cellStyle name="SAPBEXresDataEmph 3" xfId="602"/>
    <cellStyle name="SAPBEXresDataEmph 3 10" xfId="10290"/>
    <cellStyle name="SAPBEXresDataEmph 3 10 2" xfId="20685"/>
    <cellStyle name="SAPBEXresDataEmph 3 10 3" xfId="31018"/>
    <cellStyle name="SAPBEXresDataEmph 3 11" xfId="15499"/>
    <cellStyle name="SAPBEXresDataEmph 3 12" xfId="25850"/>
    <cellStyle name="SAPBEXresDataEmph 3 2" xfId="848"/>
    <cellStyle name="SAPBEXresDataEmph 3 2 10" xfId="15741"/>
    <cellStyle name="SAPBEXresDataEmph 3 2 11" xfId="26084"/>
    <cellStyle name="SAPBEXresDataEmph 3 2 2" xfId="1260"/>
    <cellStyle name="SAPBEXresDataEmph 3 2 2 10" xfId="26484"/>
    <cellStyle name="SAPBEXresDataEmph 3 2 2 2" xfId="2164"/>
    <cellStyle name="SAPBEXresDataEmph 3 2 2 2 2" xfId="11852"/>
    <cellStyle name="SAPBEXresDataEmph 3 2 2 2 2 2" xfId="22247"/>
    <cellStyle name="SAPBEXresDataEmph 3 2 2 2 2 3" xfId="32580"/>
    <cellStyle name="SAPBEXresDataEmph 3 2 2 2 3" xfId="6660"/>
    <cellStyle name="SAPBEXresDataEmph 3 2 2 2 4" xfId="17055"/>
    <cellStyle name="SAPBEXresDataEmph 3 2 2 2 5" xfId="27388"/>
    <cellStyle name="SAPBEXresDataEmph 3 2 2 3" xfId="2783"/>
    <cellStyle name="SAPBEXresDataEmph 3 2 2 3 2" xfId="12471"/>
    <cellStyle name="SAPBEXresDataEmph 3 2 2 3 2 2" xfId="22866"/>
    <cellStyle name="SAPBEXresDataEmph 3 2 2 3 2 3" xfId="33199"/>
    <cellStyle name="SAPBEXresDataEmph 3 2 2 3 3" xfId="7279"/>
    <cellStyle name="SAPBEXresDataEmph 3 2 2 3 4" xfId="17674"/>
    <cellStyle name="SAPBEXresDataEmph 3 2 2 3 5" xfId="28007"/>
    <cellStyle name="SAPBEXresDataEmph 3 2 2 4" xfId="3571"/>
    <cellStyle name="SAPBEXresDataEmph 3 2 2 4 2" xfId="13259"/>
    <cellStyle name="SAPBEXresDataEmph 3 2 2 4 2 2" xfId="23654"/>
    <cellStyle name="SAPBEXresDataEmph 3 2 2 4 2 3" xfId="33987"/>
    <cellStyle name="SAPBEXresDataEmph 3 2 2 4 3" xfId="8067"/>
    <cellStyle name="SAPBEXresDataEmph 3 2 2 4 4" xfId="18462"/>
    <cellStyle name="SAPBEXresDataEmph 3 2 2 4 5" xfId="28795"/>
    <cellStyle name="SAPBEXresDataEmph 3 2 2 5" xfId="4258"/>
    <cellStyle name="SAPBEXresDataEmph 3 2 2 5 2" xfId="13946"/>
    <cellStyle name="SAPBEXresDataEmph 3 2 2 5 2 2" xfId="24341"/>
    <cellStyle name="SAPBEXresDataEmph 3 2 2 5 2 3" xfId="34674"/>
    <cellStyle name="SAPBEXresDataEmph 3 2 2 5 3" xfId="8754"/>
    <cellStyle name="SAPBEXresDataEmph 3 2 2 5 4" xfId="19149"/>
    <cellStyle name="SAPBEXresDataEmph 3 2 2 5 5" xfId="29482"/>
    <cellStyle name="SAPBEXresDataEmph 3 2 2 6" xfId="4902"/>
    <cellStyle name="SAPBEXresDataEmph 3 2 2 6 2" xfId="14590"/>
    <cellStyle name="SAPBEXresDataEmph 3 2 2 6 2 2" xfId="24985"/>
    <cellStyle name="SAPBEXresDataEmph 3 2 2 6 2 3" xfId="35318"/>
    <cellStyle name="SAPBEXresDataEmph 3 2 2 6 3" xfId="9398"/>
    <cellStyle name="SAPBEXresDataEmph 3 2 2 6 4" xfId="19793"/>
    <cellStyle name="SAPBEXresDataEmph 3 2 2 6 5" xfId="30126"/>
    <cellStyle name="SAPBEXresDataEmph 3 2 2 7" xfId="5622"/>
    <cellStyle name="SAPBEXresDataEmph 3 2 2 7 2" xfId="15310"/>
    <cellStyle name="SAPBEXresDataEmph 3 2 2 7 2 2" xfId="25705"/>
    <cellStyle name="SAPBEXresDataEmph 3 2 2 7 2 3" xfId="36038"/>
    <cellStyle name="SAPBEXresDataEmph 3 2 2 7 3" xfId="10118"/>
    <cellStyle name="SAPBEXresDataEmph 3 2 2 7 4" xfId="20513"/>
    <cellStyle name="SAPBEXresDataEmph 3 2 2 7 5" xfId="30846"/>
    <cellStyle name="SAPBEXresDataEmph 3 2 2 8" xfId="10948"/>
    <cellStyle name="SAPBEXresDataEmph 3 2 2 8 2" xfId="21343"/>
    <cellStyle name="SAPBEXresDataEmph 3 2 2 8 3" xfId="31676"/>
    <cellStyle name="SAPBEXresDataEmph 3 2 2 9" xfId="16151"/>
    <cellStyle name="SAPBEXresDataEmph 3 2 3" xfId="1838"/>
    <cellStyle name="SAPBEXresDataEmph 3 2 3 2" xfId="11526"/>
    <cellStyle name="SAPBEXresDataEmph 3 2 3 2 2" xfId="21921"/>
    <cellStyle name="SAPBEXresDataEmph 3 2 3 2 3" xfId="32254"/>
    <cellStyle name="SAPBEXresDataEmph 3 2 3 3" xfId="6334"/>
    <cellStyle name="SAPBEXresDataEmph 3 2 3 4" xfId="16729"/>
    <cellStyle name="SAPBEXresDataEmph 3 2 3 5" xfId="27062"/>
    <cellStyle name="SAPBEXresDataEmph 3 2 4" xfId="2374"/>
    <cellStyle name="SAPBEXresDataEmph 3 2 4 2" xfId="12062"/>
    <cellStyle name="SAPBEXresDataEmph 3 2 4 2 2" xfId="22457"/>
    <cellStyle name="SAPBEXresDataEmph 3 2 4 2 3" xfId="32790"/>
    <cellStyle name="SAPBEXresDataEmph 3 2 4 3" xfId="6870"/>
    <cellStyle name="SAPBEXresDataEmph 3 2 4 4" xfId="17265"/>
    <cellStyle name="SAPBEXresDataEmph 3 2 4 5" xfId="27598"/>
    <cellStyle name="SAPBEXresDataEmph 3 2 5" xfId="3159"/>
    <cellStyle name="SAPBEXresDataEmph 3 2 5 2" xfId="12847"/>
    <cellStyle name="SAPBEXresDataEmph 3 2 5 2 2" xfId="23242"/>
    <cellStyle name="SAPBEXresDataEmph 3 2 5 2 3" xfId="33575"/>
    <cellStyle name="SAPBEXresDataEmph 3 2 5 3" xfId="7655"/>
    <cellStyle name="SAPBEXresDataEmph 3 2 5 4" xfId="18050"/>
    <cellStyle name="SAPBEXresDataEmph 3 2 5 5" xfId="28383"/>
    <cellStyle name="SAPBEXresDataEmph 3 2 6" xfId="3889"/>
    <cellStyle name="SAPBEXresDataEmph 3 2 6 2" xfId="13577"/>
    <cellStyle name="SAPBEXresDataEmph 3 2 6 2 2" xfId="23972"/>
    <cellStyle name="SAPBEXresDataEmph 3 2 6 2 3" xfId="34305"/>
    <cellStyle name="SAPBEXresDataEmph 3 2 6 3" xfId="8385"/>
    <cellStyle name="SAPBEXresDataEmph 3 2 6 4" xfId="18780"/>
    <cellStyle name="SAPBEXresDataEmph 3 2 6 5" xfId="29113"/>
    <cellStyle name="SAPBEXresDataEmph 3 2 7" xfId="4500"/>
    <cellStyle name="SAPBEXresDataEmph 3 2 7 2" xfId="14188"/>
    <cellStyle name="SAPBEXresDataEmph 3 2 7 2 2" xfId="24583"/>
    <cellStyle name="SAPBEXresDataEmph 3 2 7 2 3" xfId="34916"/>
    <cellStyle name="SAPBEXresDataEmph 3 2 7 3" xfId="8996"/>
    <cellStyle name="SAPBEXresDataEmph 3 2 7 4" xfId="19391"/>
    <cellStyle name="SAPBEXresDataEmph 3 2 7 5" xfId="29724"/>
    <cellStyle name="SAPBEXresDataEmph 3 2 8" xfId="5218"/>
    <cellStyle name="SAPBEXresDataEmph 3 2 8 2" xfId="14906"/>
    <cellStyle name="SAPBEXresDataEmph 3 2 8 2 2" xfId="25301"/>
    <cellStyle name="SAPBEXresDataEmph 3 2 8 2 3" xfId="35634"/>
    <cellStyle name="SAPBEXresDataEmph 3 2 8 3" xfId="9714"/>
    <cellStyle name="SAPBEXresDataEmph 3 2 8 4" xfId="20109"/>
    <cellStyle name="SAPBEXresDataEmph 3 2 8 5" xfId="30442"/>
    <cellStyle name="SAPBEXresDataEmph 3 2 9" xfId="10536"/>
    <cellStyle name="SAPBEXresDataEmph 3 2 9 2" xfId="20931"/>
    <cellStyle name="SAPBEXresDataEmph 3 2 9 3" xfId="31264"/>
    <cellStyle name="SAPBEXresDataEmph 3 3" xfId="936"/>
    <cellStyle name="SAPBEXresDataEmph 3 3 10" xfId="26168"/>
    <cellStyle name="SAPBEXresDataEmph 3 3 2" xfId="1922"/>
    <cellStyle name="SAPBEXresDataEmph 3 3 2 2" xfId="11610"/>
    <cellStyle name="SAPBEXresDataEmph 3 3 2 2 2" xfId="22005"/>
    <cellStyle name="SAPBEXresDataEmph 3 3 2 2 3" xfId="32338"/>
    <cellStyle name="SAPBEXresDataEmph 3 3 2 3" xfId="6418"/>
    <cellStyle name="SAPBEXresDataEmph 3 3 2 4" xfId="16813"/>
    <cellStyle name="SAPBEXresDataEmph 3 3 2 5" xfId="27146"/>
    <cellStyle name="SAPBEXresDataEmph 3 3 3" xfId="2462"/>
    <cellStyle name="SAPBEXresDataEmph 3 3 3 2" xfId="12150"/>
    <cellStyle name="SAPBEXresDataEmph 3 3 3 2 2" xfId="22545"/>
    <cellStyle name="SAPBEXresDataEmph 3 3 3 2 3" xfId="32878"/>
    <cellStyle name="SAPBEXresDataEmph 3 3 3 3" xfId="6958"/>
    <cellStyle name="SAPBEXresDataEmph 3 3 3 4" xfId="17353"/>
    <cellStyle name="SAPBEXresDataEmph 3 3 3 5" xfId="27686"/>
    <cellStyle name="SAPBEXresDataEmph 3 3 4" xfId="3247"/>
    <cellStyle name="SAPBEXresDataEmph 3 3 4 2" xfId="12935"/>
    <cellStyle name="SAPBEXresDataEmph 3 3 4 2 2" xfId="23330"/>
    <cellStyle name="SAPBEXresDataEmph 3 3 4 2 3" xfId="33663"/>
    <cellStyle name="SAPBEXresDataEmph 3 3 4 3" xfId="7743"/>
    <cellStyle name="SAPBEXresDataEmph 3 3 4 4" xfId="18138"/>
    <cellStyle name="SAPBEXresDataEmph 3 3 4 5" xfId="28471"/>
    <cellStyle name="SAPBEXresDataEmph 3 3 5" xfId="3977"/>
    <cellStyle name="SAPBEXresDataEmph 3 3 5 2" xfId="13665"/>
    <cellStyle name="SAPBEXresDataEmph 3 3 5 2 2" xfId="24060"/>
    <cellStyle name="SAPBEXresDataEmph 3 3 5 2 3" xfId="34393"/>
    <cellStyle name="SAPBEXresDataEmph 3 3 5 3" xfId="8473"/>
    <cellStyle name="SAPBEXresDataEmph 3 3 5 4" xfId="18868"/>
    <cellStyle name="SAPBEXresDataEmph 3 3 5 5" xfId="29201"/>
    <cellStyle name="SAPBEXresDataEmph 3 3 6" xfId="4588"/>
    <cellStyle name="SAPBEXresDataEmph 3 3 6 2" xfId="14276"/>
    <cellStyle name="SAPBEXresDataEmph 3 3 6 2 2" xfId="24671"/>
    <cellStyle name="SAPBEXresDataEmph 3 3 6 2 3" xfId="35004"/>
    <cellStyle name="SAPBEXresDataEmph 3 3 6 3" xfId="9084"/>
    <cellStyle name="SAPBEXresDataEmph 3 3 6 4" xfId="19479"/>
    <cellStyle name="SAPBEXresDataEmph 3 3 6 5" xfId="29812"/>
    <cellStyle name="SAPBEXresDataEmph 3 3 7" xfId="5306"/>
    <cellStyle name="SAPBEXresDataEmph 3 3 7 2" xfId="14994"/>
    <cellStyle name="SAPBEXresDataEmph 3 3 7 2 2" xfId="25389"/>
    <cellStyle name="SAPBEXresDataEmph 3 3 7 2 3" xfId="35722"/>
    <cellStyle name="SAPBEXresDataEmph 3 3 7 3" xfId="9802"/>
    <cellStyle name="SAPBEXresDataEmph 3 3 7 4" xfId="20197"/>
    <cellStyle name="SAPBEXresDataEmph 3 3 7 5" xfId="30530"/>
    <cellStyle name="SAPBEXresDataEmph 3 3 8" xfId="10624"/>
    <cellStyle name="SAPBEXresDataEmph 3 3 8 2" xfId="21019"/>
    <cellStyle name="SAPBEXresDataEmph 3 3 8 3" xfId="31352"/>
    <cellStyle name="SAPBEXresDataEmph 3 3 9" xfId="15829"/>
    <cellStyle name="SAPBEXresDataEmph 3 4" xfId="1610"/>
    <cellStyle name="SAPBEXresDataEmph 3 4 2" xfId="11298"/>
    <cellStyle name="SAPBEXresDataEmph 3 4 2 2" xfId="21693"/>
    <cellStyle name="SAPBEXresDataEmph 3 4 2 3" xfId="32026"/>
    <cellStyle name="SAPBEXresDataEmph 3 4 3" xfId="6106"/>
    <cellStyle name="SAPBEXresDataEmph 3 4 4" xfId="16501"/>
    <cellStyle name="SAPBEXresDataEmph 3 4 5" xfId="26834"/>
    <cellStyle name="SAPBEXresDataEmph 3 5" xfId="1397"/>
    <cellStyle name="SAPBEXresDataEmph 3 5 2" xfId="11085"/>
    <cellStyle name="SAPBEXresDataEmph 3 5 2 2" xfId="21480"/>
    <cellStyle name="SAPBEXresDataEmph 3 5 2 3" xfId="31813"/>
    <cellStyle name="SAPBEXresDataEmph 3 5 3" xfId="5893"/>
    <cellStyle name="SAPBEXresDataEmph 3 5 4" xfId="16288"/>
    <cellStyle name="SAPBEXresDataEmph 3 5 5" xfId="26621"/>
    <cellStyle name="SAPBEXresDataEmph 3 6" xfId="2913"/>
    <cellStyle name="SAPBEXresDataEmph 3 6 2" xfId="12601"/>
    <cellStyle name="SAPBEXresDataEmph 3 6 2 2" xfId="22996"/>
    <cellStyle name="SAPBEXresDataEmph 3 6 2 3" xfId="33329"/>
    <cellStyle name="SAPBEXresDataEmph 3 6 3" xfId="7409"/>
    <cellStyle name="SAPBEXresDataEmph 3 6 4" xfId="17804"/>
    <cellStyle name="SAPBEXresDataEmph 3 6 5" xfId="28137"/>
    <cellStyle name="SAPBEXresDataEmph 3 7" xfId="3647"/>
    <cellStyle name="SAPBEXresDataEmph 3 7 2" xfId="13335"/>
    <cellStyle name="SAPBEXresDataEmph 3 7 2 2" xfId="23730"/>
    <cellStyle name="SAPBEXresDataEmph 3 7 2 3" xfId="34063"/>
    <cellStyle name="SAPBEXresDataEmph 3 7 3" xfId="8143"/>
    <cellStyle name="SAPBEXresDataEmph 3 7 4" xfId="18538"/>
    <cellStyle name="SAPBEXresDataEmph 3 7 5" xfId="28871"/>
    <cellStyle name="SAPBEXresDataEmph 3 8" xfId="1577"/>
    <cellStyle name="SAPBEXresDataEmph 3 8 2" xfId="11265"/>
    <cellStyle name="SAPBEXresDataEmph 3 8 2 2" xfId="21660"/>
    <cellStyle name="SAPBEXresDataEmph 3 8 2 3" xfId="31993"/>
    <cellStyle name="SAPBEXresDataEmph 3 8 3" xfId="6073"/>
    <cellStyle name="SAPBEXresDataEmph 3 8 4" xfId="16468"/>
    <cellStyle name="SAPBEXresDataEmph 3 8 5" xfId="26801"/>
    <cellStyle name="SAPBEXresDataEmph 3 9" xfId="4972"/>
    <cellStyle name="SAPBEXresDataEmph 3 9 2" xfId="14660"/>
    <cellStyle name="SAPBEXresDataEmph 3 9 2 2" xfId="25055"/>
    <cellStyle name="SAPBEXresDataEmph 3 9 2 3" xfId="35388"/>
    <cellStyle name="SAPBEXresDataEmph 3 9 3" xfId="9468"/>
    <cellStyle name="SAPBEXresDataEmph 3 9 4" xfId="19863"/>
    <cellStyle name="SAPBEXresDataEmph 3 9 5" xfId="30196"/>
    <cellStyle name="SAPBEXresDataEmph 4" xfId="700"/>
    <cellStyle name="SAPBEXresDataEmph 4 10" xfId="15595"/>
    <cellStyle name="SAPBEXresDataEmph 4 11" xfId="25942"/>
    <cellStyle name="SAPBEXresDataEmph 4 2" xfId="1117"/>
    <cellStyle name="SAPBEXresDataEmph 4 2 10" xfId="26343"/>
    <cellStyle name="SAPBEXresDataEmph 4 2 2" xfId="2024"/>
    <cellStyle name="SAPBEXresDataEmph 4 2 2 2" xfId="11712"/>
    <cellStyle name="SAPBEXresDataEmph 4 2 2 2 2" xfId="22107"/>
    <cellStyle name="SAPBEXresDataEmph 4 2 2 2 3" xfId="32440"/>
    <cellStyle name="SAPBEXresDataEmph 4 2 2 3" xfId="6520"/>
    <cellStyle name="SAPBEXresDataEmph 4 2 2 4" xfId="16915"/>
    <cellStyle name="SAPBEXresDataEmph 4 2 2 5" xfId="27248"/>
    <cellStyle name="SAPBEXresDataEmph 4 2 3" xfId="2641"/>
    <cellStyle name="SAPBEXresDataEmph 4 2 3 2" xfId="12329"/>
    <cellStyle name="SAPBEXresDataEmph 4 2 3 2 2" xfId="22724"/>
    <cellStyle name="SAPBEXresDataEmph 4 2 3 2 3" xfId="33057"/>
    <cellStyle name="SAPBEXresDataEmph 4 2 3 3" xfId="7137"/>
    <cellStyle name="SAPBEXresDataEmph 4 2 3 4" xfId="17532"/>
    <cellStyle name="SAPBEXresDataEmph 4 2 3 5" xfId="27865"/>
    <cellStyle name="SAPBEXresDataEmph 4 2 4" xfId="3428"/>
    <cellStyle name="SAPBEXresDataEmph 4 2 4 2" xfId="13116"/>
    <cellStyle name="SAPBEXresDataEmph 4 2 4 2 2" xfId="23511"/>
    <cellStyle name="SAPBEXresDataEmph 4 2 4 2 3" xfId="33844"/>
    <cellStyle name="SAPBEXresDataEmph 4 2 4 3" xfId="7924"/>
    <cellStyle name="SAPBEXresDataEmph 4 2 4 4" xfId="18319"/>
    <cellStyle name="SAPBEXresDataEmph 4 2 4 5" xfId="28652"/>
    <cellStyle name="SAPBEXresDataEmph 4 2 5" xfId="4116"/>
    <cellStyle name="SAPBEXresDataEmph 4 2 5 2" xfId="13804"/>
    <cellStyle name="SAPBEXresDataEmph 4 2 5 2 2" xfId="24199"/>
    <cellStyle name="SAPBEXresDataEmph 4 2 5 2 3" xfId="34532"/>
    <cellStyle name="SAPBEXresDataEmph 4 2 5 3" xfId="8612"/>
    <cellStyle name="SAPBEXresDataEmph 4 2 5 4" xfId="19007"/>
    <cellStyle name="SAPBEXresDataEmph 4 2 5 5" xfId="29340"/>
    <cellStyle name="SAPBEXresDataEmph 4 2 6" xfId="4760"/>
    <cellStyle name="SAPBEXresDataEmph 4 2 6 2" xfId="14448"/>
    <cellStyle name="SAPBEXresDataEmph 4 2 6 2 2" xfId="24843"/>
    <cellStyle name="SAPBEXresDataEmph 4 2 6 2 3" xfId="35176"/>
    <cellStyle name="SAPBEXresDataEmph 4 2 6 3" xfId="9256"/>
    <cellStyle name="SAPBEXresDataEmph 4 2 6 4" xfId="19651"/>
    <cellStyle name="SAPBEXresDataEmph 4 2 6 5" xfId="29984"/>
    <cellStyle name="SAPBEXresDataEmph 4 2 7" xfId="5479"/>
    <cellStyle name="SAPBEXresDataEmph 4 2 7 2" xfId="15167"/>
    <cellStyle name="SAPBEXresDataEmph 4 2 7 2 2" xfId="25562"/>
    <cellStyle name="SAPBEXresDataEmph 4 2 7 2 3" xfId="35895"/>
    <cellStyle name="SAPBEXresDataEmph 4 2 7 3" xfId="9975"/>
    <cellStyle name="SAPBEXresDataEmph 4 2 7 4" xfId="20370"/>
    <cellStyle name="SAPBEXresDataEmph 4 2 7 5" xfId="30703"/>
    <cellStyle name="SAPBEXresDataEmph 4 2 8" xfId="10805"/>
    <cellStyle name="SAPBEXresDataEmph 4 2 8 2" xfId="21200"/>
    <cellStyle name="SAPBEXresDataEmph 4 2 8 3" xfId="31533"/>
    <cellStyle name="SAPBEXresDataEmph 4 2 9" xfId="16009"/>
    <cellStyle name="SAPBEXresDataEmph 4 3" xfId="1698"/>
    <cellStyle name="SAPBEXresDataEmph 4 3 2" xfId="11386"/>
    <cellStyle name="SAPBEXresDataEmph 4 3 2 2" xfId="21781"/>
    <cellStyle name="SAPBEXresDataEmph 4 3 2 3" xfId="32114"/>
    <cellStyle name="SAPBEXresDataEmph 4 3 3" xfId="6194"/>
    <cellStyle name="SAPBEXresDataEmph 4 3 4" xfId="16589"/>
    <cellStyle name="SAPBEXresDataEmph 4 3 5" xfId="26922"/>
    <cellStyle name="SAPBEXresDataEmph 4 4" xfId="2228"/>
    <cellStyle name="SAPBEXresDataEmph 4 4 2" xfId="11916"/>
    <cellStyle name="SAPBEXresDataEmph 4 4 2 2" xfId="22311"/>
    <cellStyle name="SAPBEXresDataEmph 4 4 2 3" xfId="32644"/>
    <cellStyle name="SAPBEXresDataEmph 4 4 3" xfId="6724"/>
    <cellStyle name="SAPBEXresDataEmph 4 4 4" xfId="17119"/>
    <cellStyle name="SAPBEXresDataEmph 4 4 5" xfId="27452"/>
    <cellStyle name="SAPBEXresDataEmph 4 5" xfId="3011"/>
    <cellStyle name="SAPBEXresDataEmph 4 5 2" xfId="12699"/>
    <cellStyle name="SAPBEXresDataEmph 4 5 2 2" xfId="23094"/>
    <cellStyle name="SAPBEXresDataEmph 4 5 2 3" xfId="33427"/>
    <cellStyle name="SAPBEXresDataEmph 4 5 3" xfId="7507"/>
    <cellStyle name="SAPBEXresDataEmph 4 5 4" xfId="17902"/>
    <cellStyle name="SAPBEXresDataEmph 4 5 5" xfId="28235"/>
    <cellStyle name="SAPBEXresDataEmph 4 6" xfId="3743"/>
    <cellStyle name="SAPBEXresDataEmph 4 6 2" xfId="13431"/>
    <cellStyle name="SAPBEXresDataEmph 4 6 2 2" xfId="23826"/>
    <cellStyle name="SAPBEXresDataEmph 4 6 2 3" xfId="34159"/>
    <cellStyle name="SAPBEXresDataEmph 4 6 3" xfId="8239"/>
    <cellStyle name="SAPBEXresDataEmph 4 6 4" xfId="18634"/>
    <cellStyle name="SAPBEXresDataEmph 4 6 5" xfId="28967"/>
    <cellStyle name="SAPBEXresDataEmph 4 7" xfId="4354"/>
    <cellStyle name="SAPBEXresDataEmph 4 7 2" xfId="14042"/>
    <cellStyle name="SAPBEXresDataEmph 4 7 2 2" xfId="24437"/>
    <cellStyle name="SAPBEXresDataEmph 4 7 2 3" xfId="34770"/>
    <cellStyle name="SAPBEXresDataEmph 4 7 3" xfId="8850"/>
    <cellStyle name="SAPBEXresDataEmph 4 7 4" xfId="19245"/>
    <cellStyle name="SAPBEXresDataEmph 4 7 5" xfId="29578"/>
    <cellStyle name="SAPBEXresDataEmph 4 8" xfId="5070"/>
    <cellStyle name="SAPBEXresDataEmph 4 8 2" xfId="14758"/>
    <cellStyle name="SAPBEXresDataEmph 4 8 2 2" xfId="25153"/>
    <cellStyle name="SAPBEXresDataEmph 4 8 2 3" xfId="35486"/>
    <cellStyle name="SAPBEXresDataEmph 4 8 3" xfId="9566"/>
    <cellStyle name="SAPBEXresDataEmph 4 8 4" xfId="19961"/>
    <cellStyle name="SAPBEXresDataEmph 4 8 5" xfId="30294"/>
    <cellStyle name="SAPBEXresDataEmph 4 9" xfId="10388"/>
    <cellStyle name="SAPBEXresDataEmph 4 9 2" xfId="20783"/>
    <cellStyle name="SAPBEXresDataEmph 4 9 3" xfId="31116"/>
    <cellStyle name="SAPBEXresDataEmph 5" xfId="769"/>
    <cellStyle name="SAPBEXresDataEmph 5 10" xfId="15663"/>
    <cellStyle name="SAPBEXresDataEmph 5 11" xfId="26011"/>
    <cellStyle name="SAPBEXresDataEmph 5 2" xfId="1186"/>
    <cellStyle name="SAPBEXresDataEmph 5 2 10" xfId="26412"/>
    <cellStyle name="SAPBEXresDataEmph 5 2 2" xfId="2092"/>
    <cellStyle name="SAPBEXresDataEmph 5 2 2 2" xfId="11780"/>
    <cellStyle name="SAPBEXresDataEmph 5 2 2 2 2" xfId="22175"/>
    <cellStyle name="SAPBEXresDataEmph 5 2 2 2 3" xfId="32508"/>
    <cellStyle name="SAPBEXresDataEmph 5 2 2 3" xfId="6588"/>
    <cellStyle name="SAPBEXresDataEmph 5 2 2 4" xfId="16983"/>
    <cellStyle name="SAPBEXresDataEmph 5 2 2 5" xfId="27316"/>
    <cellStyle name="SAPBEXresDataEmph 5 2 3" xfId="2709"/>
    <cellStyle name="SAPBEXresDataEmph 5 2 3 2" xfId="12397"/>
    <cellStyle name="SAPBEXresDataEmph 5 2 3 2 2" xfId="22792"/>
    <cellStyle name="SAPBEXresDataEmph 5 2 3 2 3" xfId="33125"/>
    <cellStyle name="SAPBEXresDataEmph 5 2 3 3" xfId="7205"/>
    <cellStyle name="SAPBEXresDataEmph 5 2 3 4" xfId="17600"/>
    <cellStyle name="SAPBEXresDataEmph 5 2 3 5" xfId="27933"/>
    <cellStyle name="SAPBEXresDataEmph 5 2 4" xfId="3497"/>
    <cellStyle name="SAPBEXresDataEmph 5 2 4 2" xfId="13185"/>
    <cellStyle name="SAPBEXresDataEmph 5 2 4 2 2" xfId="23580"/>
    <cellStyle name="SAPBEXresDataEmph 5 2 4 2 3" xfId="33913"/>
    <cellStyle name="SAPBEXresDataEmph 5 2 4 3" xfId="7993"/>
    <cellStyle name="SAPBEXresDataEmph 5 2 4 4" xfId="18388"/>
    <cellStyle name="SAPBEXresDataEmph 5 2 4 5" xfId="28721"/>
    <cellStyle name="SAPBEXresDataEmph 5 2 5" xfId="4184"/>
    <cellStyle name="SAPBEXresDataEmph 5 2 5 2" xfId="13872"/>
    <cellStyle name="SAPBEXresDataEmph 5 2 5 2 2" xfId="24267"/>
    <cellStyle name="SAPBEXresDataEmph 5 2 5 2 3" xfId="34600"/>
    <cellStyle name="SAPBEXresDataEmph 5 2 5 3" xfId="8680"/>
    <cellStyle name="SAPBEXresDataEmph 5 2 5 4" xfId="19075"/>
    <cellStyle name="SAPBEXresDataEmph 5 2 5 5" xfId="29408"/>
    <cellStyle name="SAPBEXresDataEmph 5 2 6" xfId="4828"/>
    <cellStyle name="SAPBEXresDataEmph 5 2 6 2" xfId="14516"/>
    <cellStyle name="SAPBEXresDataEmph 5 2 6 2 2" xfId="24911"/>
    <cellStyle name="SAPBEXresDataEmph 5 2 6 2 3" xfId="35244"/>
    <cellStyle name="SAPBEXresDataEmph 5 2 6 3" xfId="9324"/>
    <cellStyle name="SAPBEXresDataEmph 5 2 6 4" xfId="19719"/>
    <cellStyle name="SAPBEXresDataEmph 5 2 6 5" xfId="30052"/>
    <cellStyle name="SAPBEXresDataEmph 5 2 7" xfId="5548"/>
    <cellStyle name="SAPBEXresDataEmph 5 2 7 2" xfId="15236"/>
    <cellStyle name="SAPBEXresDataEmph 5 2 7 2 2" xfId="25631"/>
    <cellStyle name="SAPBEXresDataEmph 5 2 7 2 3" xfId="35964"/>
    <cellStyle name="SAPBEXresDataEmph 5 2 7 3" xfId="10044"/>
    <cellStyle name="SAPBEXresDataEmph 5 2 7 4" xfId="20439"/>
    <cellStyle name="SAPBEXresDataEmph 5 2 7 5" xfId="30772"/>
    <cellStyle name="SAPBEXresDataEmph 5 2 8" xfId="10874"/>
    <cellStyle name="SAPBEXresDataEmph 5 2 8 2" xfId="21269"/>
    <cellStyle name="SAPBEXresDataEmph 5 2 8 3" xfId="31602"/>
    <cellStyle name="SAPBEXresDataEmph 5 2 9" xfId="16077"/>
    <cellStyle name="SAPBEXresDataEmph 5 3" xfId="1766"/>
    <cellStyle name="SAPBEXresDataEmph 5 3 2" xfId="11454"/>
    <cellStyle name="SAPBEXresDataEmph 5 3 2 2" xfId="21849"/>
    <cellStyle name="SAPBEXresDataEmph 5 3 2 3" xfId="32182"/>
    <cellStyle name="SAPBEXresDataEmph 5 3 3" xfId="6262"/>
    <cellStyle name="SAPBEXresDataEmph 5 3 4" xfId="16657"/>
    <cellStyle name="SAPBEXresDataEmph 5 3 5" xfId="26990"/>
    <cellStyle name="SAPBEXresDataEmph 5 4" xfId="2296"/>
    <cellStyle name="SAPBEXresDataEmph 5 4 2" xfId="11984"/>
    <cellStyle name="SAPBEXresDataEmph 5 4 2 2" xfId="22379"/>
    <cellStyle name="SAPBEXresDataEmph 5 4 2 3" xfId="32712"/>
    <cellStyle name="SAPBEXresDataEmph 5 4 3" xfId="6792"/>
    <cellStyle name="SAPBEXresDataEmph 5 4 4" xfId="17187"/>
    <cellStyle name="SAPBEXresDataEmph 5 4 5" xfId="27520"/>
    <cellStyle name="SAPBEXresDataEmph 5 5" xfId="3080"/>
    <cellStyle name="SAPBEXresDataEmph 5 5 2" xfId="12768"/>
    <cellStyle name="SAPBEXresDataEmph 5 5 2 2" xfId="23163"/>
    <cellStyle name="SAPBEXresDataEmph 5 5 2 3" xfId="33496"/>
    <cellStyle name="SAPBEXresDataEmph 5 5 3" xfId="7576"/>
    <cellStyle name="SAPBEXresDataEmph 5 5 4" xfId="17971"/>
    <cellStyle name="SAPBEXresDataEmph 5 5 5" xfId="28304"/>
    <cellStyle name="SAPBEXresDataEmph 5 6" xfId="3811"/>
    <cellStyle name="SAPBEXresDataEmph 5 6 2" xfId="13499"/>
    <cellStyle name="SAPBEXresDataEmph 5 6 2 2" xfId="23894"/>
    <cellStyle name="SAPBEXresDataEmph 5 6 2 3" xfId="34227"/>
    <cellStyle name="SAPBEXresDataEmph 5 6 3" xfId="8307"/>
    <cellStyle name="SAPBEXresDataEmph 5 6 4" xfId="18702"/>
    <cellStyle name="SAPBEXresDataEmph 5 6 5" xfId="29035"/>
    <cellStyle name="SAPBEXresDataEmph 5 7" xfId="4422"/>
    <cellStyle name="SAPBEXresDataEmph 5 7 2" xfId="14110"/>
    <cellStyle name="SAPBEXresDataEmph 5 7 2 2" xfId="24505"/>
    <cellStyle name="SAPBEXresDataEmph 5 7 2 3" xfId="34838"/>
    <cellStyle name="SAPBEXresDataEmph 5 7 3" xfId="8918"/>
    <cellStyle name="SAPBEXresDataEmph 5 7 4" xfId="19313"/>
    <cellStyle name="SAPBEXresDataEmph 5 7 5" xfId="29646"/>
    <cellStyle name="SAPBEXresDataEmph 5 8" xfId="5139"/>
    <cellStyle name="SAPBEXresDataEmph 5 8 2" xfId="14827"/>
    <cellStyle name="SAPBEXresDataEmph 5 8 2 2" xfId="25222"/>
    <cellStyle name="SAPBEXresDataEmph 5 8 2 3" xfId="35555"/>
    <cellStyle name="SAPBEXresDataEmph 5 8 3" xfId="9635"/>
    <cellStyle name="SAPBEXresDataEmph 5 8 4" xfId="20030"/>
    <cellStyle name="SAPBEXresDataEmph 5 8 5" xfId="30363"/>
    <cellStyle name="SAPBEXresDataEmph 5 9" xfId="10457"/>
    <cellStyle name="SAPBEXresDataEmph 5 9 2" xfId="20852"/>
    <cellStyle name="SAPBEXresDataEmph 5 9 3" xfId="31185"/>
    <cellStyle name="SAPBEXresDataEmph 6" xfId="1029"/>
    <cellStyle name="SAPBEXresDataEmph 6 2" xfId="2555"/>
    <cellStyle name="SAPBEXresDataEmph 6 2 2" xfId="12243"/>
    <cellStyle name="SAPBEXresDataEmph 6 2 2 2" xfId="22638"/>
    <cellStyle name="SAPBEXresDataEmph 6 2 2 3" xfId="32971"/>
    <cellStyle name="SAPBEXresDataEmph 6 2 3" xfId="7051"/>
    <cellStyle name="SAPBEXresDataEmph 6 2 4" xfId="17446"/>
    <cellStyle name="SAPBEXresDataEmph 6 2 5" xfId="27779"/>
    <cellStyle name="SAPBEXresDataEmph 6 3" xfId="3340"/>
    <cellStyle name="SAPBEXresDataEmph 6 3 2" xfId="13028"/>
    <cellStyle name="SAPBEXresDataEmph 6 3 2 2" xfId="23423"/>
    <cellStyle name="SAPBEXresDataEmph 6 3 2 3" xfId="33756"/>
    <cellStyle name="SAPBEXresDataEmph 6 3 3" xfId="7836"/>
    <cellStyle name="SAPBEXresDataEmph 6 3 4" xfId="18231"/>
    <cellStyle name="SAPBEXresDataEmph 6 3 5" xfId="28564"/>
    <cellStyle name="SAPBEXresDataEmph 6 4" xfId="4681"/>
    <cellStyle name="SAPBEXresDataEmph 6 4 2" xfId="14369"/>
    <cellStyle name="SAPBEXresDataEmph 6 4 2 2" xfId="24764"/>
    <cellStyle name="SAPBEXresDataEmph 6 4 2 3" xfId="35097"/>
    <cellStyle name="SAPBEXresDataEmph 6 4 3" xfId="9177"/>
    <cellStyle name="SAPBEXresDataEmph 6 4 4" xfId="19572"/>
    <cellStyle name="SAPBEXresDataEmph 6 4 5" xfId="29905"/>
    <cellStyle name="SAPBEXresDataEmph 6 5" xfId="5399"/>
    <cellStyle name="SAPBEXresDataEmph 6 5 2" xfId="15087"/>
    <cellStyle name="SAPBEXresDataEmph 6 5 2 2" xfId="25482"/>
    <cellStyle name="SAPBEXresDataEmph 6 5 2 3" xfId="35815"/>
    <cellStyle name="SAPBEXresDataEmph 6 5 3" xfId="9895"/>
    <cellStyle name="SAPBEXresDataEmph 6 5 4" xfId="20290"/>
    <cellStyle name="SAPBEXresDataEmph 6 5 5" xfId="30623"/>
    <cellStyle name="SAPBEXresDataEmph 6 6" xfId="10717"/>
    <cellStyle name="SAPBEXresDataEmph 6 6 2" xfId="21112"/>
    <cellStyle name="SAPBEXresDataEmph 6 6 3" xfId="31445"/>
    <cellStyle name="SAPBEXresDataEmph 6 7" xfId="5767"/>
    <cellStyle name="SAPBEXresDataEmph 6 8" xfId="15922"/>
    <cellStyle name="SAPBEXresDataEmph 6 9" xfId="26261"/>
    <cellStyle name="SAPBEXresDataEmph 7" xfId="1485"/>
    <cellStyle name="SAPBEXresDataEmph 7 2" xfId="11173"/>
    <cellStyle name="SAPBEXresDataEmph 7 2 2" xfId="21568"/>
    <cellStyle name="SAPBEXresDataEmph 7 2 3" xfId="31901"/>
    <cellStyle name="SAPBEXresDataEmph 7 3" xfId="5981"/>
    <cellStyle name="SAPBEXresDataEmph 7 4" xfId="16376"/>
    <cellStyle name="SAPBEXresDataEmph 7 5" xfId="26709"/>
    <cellStyle name="SAPBEXresDataEmph 8" xfId="1550"/>
    <cellStyle name="SAPBEXresDataEmph 8 2" xfId="11238"/>
    <cellStyle name="SAPBEXresDataEmph 8 2 2" xfId="21633"/>
    <cellStyle name="SAPBEXresDataEmph 8 2 3" xfId="31966"/>
    <cellStyle name="SAPBEXresDataEmph 8 3" xfId="6046"/>
    <cellStyle name="SAPBEXresDataEmph 8 4" xfId="16441"/>
    <cellStyle name="SAPBEXresDataEmph 8 5" xfId="26774"/>
    <cellStyle name="SAPBEXresDataEmph 9" xfId="10205"/>
    <cellStyle name="SAPBEXresDataEmph 9 2" xfId="20600"/>
    <cellStyle name="SAPBEXresDataEmph 9 3" xfId="30933"/>
    <cellStyle name="SAPBEXresItem" xfId="507"/>
    <cellStyle name="SAPBEXresItem 10" xfId="15422"/>
    <cellStyle name="SAPBEXresItem 11" xfId="25766"/>
    <cellStyle name="SAPBEXresItem 2" xfId="560"/>
    <cellStyle name="SAPBEXresItem 2 10" xfId="25808"/>
    <cellStyle name="SAPBEXresItem 2 2" xfId="642"/>
    <cellStyle name="SAPBEXresItem 2 2 10" xfId="10330"/>
    <cellStyle name="SAPBEXresItem 2 2 10 2" xfId="20725"/>
    <cellStyle name="SAPBEXresItem 2 2 10 3" xfId="31058"/>
    <cellStyle name="SAPBEXresItem 2 2 11" xfId="15539"/>
    <cellStyle name="SAPBEXresItem 2 2 12" xfId="25890"/>
    <cellStyle name="SAPBEXresItem 2 2 2" xfId="888"/>
    <cellStyle name="SAPBEXresItem 2 2 2 10" xfId="15781"/>
    <cellStyle name="SAPBEXresItem 2 2 2 11" xfId="26124"/>
    <cellStyle name="SAPBEXresItem 2 2 2 2" xfId="1300"/>
    <cellStyle name="SAPBEXresItem 2 2 2 2 10" xfId="26524"/>
    <cellStyle name="SAPBEXresItem 2 2 2 2 2" xfId="2204"/>
    <cellStyle name="SAPBEXresItem 2 2 2 2 2 2" xfId="11892"/>
    <cellStyle name="SAPBEXresItem 2 2 2 2 2 2 2" xfId="22287"/>
    <cellStyle name="SAPBEXresItem 2 2 2 2 2 2 3" xfId="32620"/>
    <cellStyle name="SAPBEXresItem 2 2 2 2 2 3" xfId="6700"/>
    <cellStyle name="SAPBEXresItem 2 2 2 2 2 4" xfId="17095"/>
    <cellStyle name="SAPBEXresItem 2 2 2 2 2 5" xfId="27428"/>
    <cellStyle name="SAPBEXresItem 2 2 2 2 3" xfId="2823"/>
    <cellStyle name="SAPBEXresItem 2 2 2 2 3 2" xfId="12511"/>
    <cellStyle name="SAPBEXresItem 2 2 2 2 3 2 2" xfId="22906"/>
    <cellStyle name="SAPBEXresItem 2 2 2 2 3 2 3" xfId="33239"/>
    <cellStyle name="SAPBEXresItem 2 2 2 2 3 3" xfId="7319"/>
    <cellStyle name="SAPBEXresItem 2 2 2 2 3 4" xfId="17714"/>
    <cellStyle name="SAPBEXresItem 2 2 2 2 3 5" xfId="28047"/>
    <cellStyle name="SAPBEXresItem 2 2 2 2 4" xfId="3611"/>
    <cellStyle name="SAPBEXresItem 2 2 2 2 4 2" xfId="13299"/>
    <cellStyle name="SAPBEXresItem 2 2 2 2 4 2 2" xfId="23694"/>
    <cellStyle name="SAPBEXresItem 2 2 2 2 4 2 3" xfId="34027"/>
    <cellStyle name="SAPBEXresItem 2 2 2 2 4 3" xfId="8107"/>
    <cellStyle name="SAPBEXresItem 2 2 2 2 4 4" xfId="18502"/>
    <cellStyle name="SAPBEXresItem 2 2 2 2 4 5" xfId="28835"/>
    <cellStyle name="SAPBEXresItem 2 2 2 2 5" xfId="4298"/>
    <cellStyle name="SAPBEXresItem 2 2 2 2 5 2" xfId="13986"/>
    <cellStyle name="SAPBEXresItem 2 2 2 2 5 2 2" xfId="24381"/>
    <cellStyle name="SAPBEXresItem 2 2 2 2 5 2 3" xfId="34714"/>
    <cellStyle name="SAPBEXresItem 2 2 2 2 5 3" xfId="8794"/>
    <cellStyle name="SAPBEXresItem 2 2 2 2 5 4" xfId="19189"/>
    <cellStyle name="SAPBEXresItem 2 2 2 2 5 5" xfId="29522"/>
    <cellStyle name="SAPBEXresItem 2 2 2 2 6" xfId="4942"/>
    <cellStyle name="SAPBEXresItem 2 2 2 2 6 2" xfId="14630"/>
    <cellStyle name="SAPBEXresItem 2 2 2 2 6 2 2" xfId="25025"/>
    <cellStyle name="SAPBEXresItem 2 2 2 2 6 2 3" xfId="35358"/>
    <cellStyle name="SAPBEXresItem 2 2 2 2 6 3" xfId="9438"/>
    <cellStyle name="SAPBEXresItem 2 2 2 2 6 4" xfId="19833"/>
    <cellStyle name="SAPBEXresItem 2 2 2 2 6 5" xfId="30166"/>
    <cellStyle name="SAPBEXresItem 2 2 2 2 7" xfId="5662"/>
    <cellStyle name="SAPBEXresItem 2 2 2 2 7 2" xfId="15350"/>
    <cellStyle name="SAPBEXresItem 2 2 2 2 7 2 2" xfId="25745"/>
    <cellStyle name="SAPBEXresItem 2 2 2 2 7 2 3" xfId="36078"/>
    <cellStyle name="SAPBEXresItem 2 2 2 2 7 3" xfId="10158"/>
    <cellStyle name="SAPBEXresItem 2 2 2 2 7 4" xfId="20553"/>
    <cellStyle name="SAPBEXresItem 2 2 2 2 7 5" xfId="30886"/>
    <cellStyle name="SAPBEXresItem 2 2 2 2 8" xfId="10988"/>
    <cellStyle name="SAPBEXresItem 2 2 2 2 8 2" xfId="21383"/>
    <cellStyle name="SAPBEXresItem 2 2 2 2 8 3" xfId="31716"/>
    <cellStyle name="SAPBEXresItem 2 2 2 2 9" xfId="16191"/>
    <cellStyle name="SAPBEXresItem 2 2 2 3" xfId="1878"/>
    <cellStyle name="SAPBEXresItem 2 2 2 3 2" xfId="11566"/>
    <cellStyle name="SAPBEXresItem 2 2 2 3 2 2" xfId="21961"/>
    <cellStyle name="SAPBEXresItem 2 2 2 3 2 3" xfId="32294"/>
    <cellStyle name="SAPBEXresItem 2 2 2 3 3" xfId="6374"/>
    <cellStyle name="SAPBEXresItem 2 2 2 3 4" xfId="16769"/>
    <cellStyle name="SAPBEXresItem 2 2 2 3 5" xfId="27102"/>
    <cellStyle name="SAPBEXresItem 2 2 2 4" xfId="2414"/>
    <cellStyle name="SAPBEXresItem 2 2 2 4 2" xfId="12102"/>
    <cellStyle name="SAPBEXresItem 2 2 2 4 2 2" xfId="22497"/>
    <cellStyle name="SAPBEXresItem 2 2 2 4 2 3" xfId="32830"/>
    <cellStyle name="SAPBEXresItem 2 2 2 4 3" xfId="6910"/>
    <cellStyle name="SAPBEXresItem 2 2 2 4 4" xfId="17305"/>
    <cellStyle name="SAPBEXresItem 2 2 2 4 5" xfId="27638"/>
    <cellStyle name="SAPBEXresItem 2 2 2 5" xfId="3199"/>
    <cellStyle name="SAPBEXresItem 2 2 2 5 2" xfId="12887"/>
    <cellStyle name="SAPBEXresItem 2 2 2 5 2 2" xfId="23282"/>
    <cellStyle name="SAPBEXresItem 2 2 2 5 2 3" xfId="33615"/>
    <cellStyle name="SAPBEXresItem 2 2 2 5 3" xfId="7695"/>
    <cellStyle name="SAPBEXresItem 2 2 2 5 4" xfId="18090"/>
    <cellStyle name="SAPBEXresItem 2 2 2 5 5" xfId="28423"/>
    <cellStyle name="SAPBEXresItem 2 2 2 6" xfId="3929"/>
    <cellStyle name="SAPBEXresItem 2 2 2 6 2" xfId="13617"/>
    <cellStyle name="SAPBEXresItem 2 2 2 6 2 2" xfId="24012"/>
    <cellStyle name="SAPBEXresItem 2 2 2 6 2 3" xfId="34345"/>
    <cellStyle name="SAPBEXresItem 2 2 2 6 3" xfId="8425"/>
    <cellStyle name="SAPBEXresItem 2 2 2 6 4" xfId="18820"/>
    <cellStyle name="SAPBEXresItem 2 2 2 6 5" xfId="29153"/>
    <cellStyle name="SAPBEXresItem 2 2 2 7" xfId="4540"/>
    <cellStyle name="SAPBEXresItem 2 2 2 7 2" xfId="14228"/>
    <cellStyle name="SAPBEXresItem 2 2 2 7 2 2" xfId="24623"/>
    <cellStyle name="SAPBEXresItem 2 2 2 7 2 3" xfId="34956"/>
    <cellStyle name="SAPBEXresItem 2 2 2 7 3" xfId="9036"/>
    <cellStyle name="SAPBEXresItem 2 2 2 7 4" xfId="19431"/>
    <cellStyle name="SAPBEXresItem 2 2 2 7 5" xfId="29764"/>
    <cellStyle name="SAPBEXresItem 2 2 2 8" xfId="5258"/>
    <cellStyle name="SAPBEXresItem 2 2 2 8 2" xfId="14946"/>
    <cellStyle name="SAPBEXresItem 2 2 2 8 2 2" xfId="25341"/>
    <cellStyle name="SAPBEXresItem 2 2 2 8 2 3" xfId="35674"/>
    <cellStyle name="SAPBEXresItem 2 2 2 8 3" xfId="9754"/>
    <cellStyle name="SAPBEXresItem 2 2 2 8 4" xfId="20149"/>
    <cellStyle name="SAPBEXresItem 2 2 2 8 5" xfId="30482"/>
    <cellStyle name="SAPBEXresItem 2 2 2 9" xfId="10576"/>
    <cellStyle name="SAPBEXresItem 2 2 2 9 2" xfId="20971"/>
    <cellStyle name="SAPBEXresItem 2 2 2 9 3" xfId="31304"/>
    <cellStyle name="SAPBEXresItem 2 2 3" xfId="976"/>
    <cellStyle name="SAPBEXresItem 2 2 3 10" xfId="26208"/>
    <cellStyle name="SAPBEXresItem 2 2 3 2" xfId="1962"/>
    <cellStyle name="SAPBEXresItem 2 2 3 2 2" xfId="11650"/>
    <cellStyle name="SAPBEXresItem 2 2 3 2 2 2" xfId="22045"/>
    <cellStyle name="SAPBEXresItem 2 2 3 2 2 3" xfId="32378"/>
    <cellStyle name="SAPBEXresItem 2 2 3 2 3" xfId="6458"/>
    <cellStyle name="SAPBEXresItem 2 2 3 2 4" xfId="16853"/>
    <cellStyle name="SAPBEXresItem 2 2 3 2 5" xfId="27186"/>
    <cellStyle name="SAPBEXresItem 2 2 3 3" xfId="2502"/>
    <cellStyle name="SAPBEXresItem 2 2 3 3 2" xfId="12190"/>
    <cellStyle name="SAPBEXresItem 2 2 3 3 2 2" xfId="22585"/>
    <cellStyle name="SAPBEXresItem 2 2 3 3 2 3" xfId="32918"/>
    <cellStyle name="SAPBEXresItem 2 2 3 3 3" xfId="6998"/>
    <cellStyle name="SAPBEXresItem 2 2 3 3 4" xfId="17393"/>
    <cellStyle name="SAPBEXresItem 2 2 3 3 5" xfId="27726"/>
    <cellStyle name="SAPBEXresItem 2 2 3 4" xfId="3287"/>
    <cellStyle name="SAPBEXresItem 2 2 3 4 2" xfId="12975"/>
    <cellStyle name="SAPBEXresItem 2 2 3 4 2 2" xfId="23370"/>
    <cellStyle name="SAPBEXresItem 2 2 3 4 2 3" xfId="33703"/>
    <cellStyle name="SAPBEXresItem 2 2 3 4 3" xfId="7783"/>
    <cellStyle name="SAPBEXresItem 2 2 3 4 4" xfId="18178"/>
    <cellStyle name="SAPBEXresItem 2 2 3 4 5" xfId="28511"/>
    <cellStyle name="SAPBEXresItem 2 2 3 5" xfId="4017"/>
    <cellStyle name="SAPBEXresItem 2 2 3 5 2" xfId="13705"/>
    <cellStyle name="SAPBEXresItem 2 2 3 5 2 2" xfId="24100"/>
    <cellStyle name="SAPBEXresItem 2 2 3 5 2 3" xfId="34433"/>
    <cellStyle name="SAPBEXresItem 2 2 3 5 3" xfId="8513"/>
    <cellStyle name="SAPBEXresItem 2 2 3 5 4" xfId="18908"/>
    <cellStyle name="SAPBEXresItem 2 2 3 5 5" xfId="29241"/>
    <cellStyle name="SAPBEXresItem 2 2 3 6" xfId="4628"/>
    <cellStyle name="SAPBEXresItem 2 2 3 6 2" xfId="14316"/>
    <cellStyle name="SAPBEXresItem 2 2 3 6 2 2" xfId="24711"/>
    <cellStyle name="SAPBEXresItem 2 2 3 6 2 3" xfId="35044"/>
    <cellStyle name="SAPBEXresItem 2 2 3 6 3" xfId="9124"/>
    <cellStyle name="SAPBEXresItem 2 2 3 6 4" xfId="19519"/>
    <cellStyle name="SAPBEXresItem 2 2 3 6 5" xfId="29852"/>
    <cellStyle name="SAPBEXresItem 2 2 3 7" xfId="5346"/>
    <cellStyle name="SAPBEXresItem 2 2 3 7 2" xfId="15034"/>
    <cellStyle name="SAPBEXresItem 2 2 3 7 2 2" xfId="25429"/>
    <cellStyle name="SAPBEXresItem 2 2 3 7 2 3" xfId="35762"/>
    <cellStyle name="SAPBEXresItem 2 2 3 7 3" xfId="9842"/>
    <cellStyle name="SAPBEXresItem 2 2 3 7 4" xfId="20237"/>
    <cellStyle name="SAPBEXresItem 2 2 3 7 5" xfId="30570"/>
    <cellStyle name="SAPBEXresItem 2 2 3 8" xfId="10664"/>
    <cellStyle name="SAPBEXresItem 2 2 3 8 2" xfId="21059"/>
    <cellStyle name="SAPBEXresItem 2 2 3 8 3" xfId="31392"/>
    <cellStyle name="SAPBEXresItem 2 2 3 9" xfId="15869"/>
    <cellStyle name="SAPBEXresItem 2 2 4" xfId="1650"/>
    <cellStyle name="SAPBEXresItem 2 2 4 2" xfId="11338"/>
    <cellStyle name="SAPBEXresItem 2 2 4 2 2" xfId="21733"/>
    <cellStyle name="SAPBEXresItem 2 2 4 2 3" xfId="32066"/>
    <cellStyle name="SAPBEXresItem 2 2 4 3" xfId="6146"/>
    <cellStyle name="SAPBEXresItem 2 2 4 4" xfId="16541"/>
    <cellStyle name="SAPBEXresItem 2 2 4 5" xfId="26874"/>
    <cellStyle name="SAPBEXresItem 2 2 5" xfId="1357"/>
    <cellStyle name="SAPBEXresItem 2 2 5 2" xfId="11045"/>
    <cellStyle name="SAPBEXresItem 2 2 5 2 2" xfId="21440"/>
    <cellStyle name="SAPBEXresItem 2 2 5 2 3" xfId="31773"/>
    <cellStyle name="SAPBEXresItem 2 2 5 3" xfId="5853"/>
    <cellStyle name="SAPBEXresItem 2 2 5 4" xfId="16248"/>
    <cellStyle name="SAPBEXresItem 2 2 5 5" xfId="26581"/>
    <cellStyle name="SAPBEXresItem 2 2 6" xfId="2953"/>
    <cellStyle name="SAPBEXresItem 2 2 6 2" xfId="12641"/>
    <cellStyle name="SAPBEXresItem 2 2 6 2 2" xfId="23036"/>
    <cellStyle name="SAPBEXresItem 2 2 6 2 3" xfId="33369"/>
    <cellStyle name="SAPBEXresItem 2 2 6 3" xfId="7449"/>
    <cellStyle name="SAPBEXresItem 2 2 6 4" xfId="17844"/>
    <cellStyle name="SAPBEXresItem 2 2 6 5" xfId="28177"/>
    <cellStyle name="SAPBEXresItem 2 2 7" xfId="3687"/>
    <cellStyle name="SAPBEXresItem 2 2 7 2" xfId="13375"/>
    <cellStyle name="SAPBEXresItem 2 2 7 2 2" xfId="23770"/>
    <cellStyle name="SAPBEXresItem 2 2 7 2 3" xfId="34103"/>
    <cellStyle name="SAPBEXresItem 2 2 7 3" xfId="8183"/>
    <cellStyle name="SAPBEXresItem 2 2 7 4" xfId="18578"/>
    <cellStyle name="SAPBEXresItem 2 2 7 5" xfId="28911"/>
    <cellStyle name="SAPBEXresItem 2 2 8" xfId="2873"/>
    <cellStyle name="SAPBEXresItem 2 2 8 2" xfId="12561"/>
    <cellStyle name="SAPBEXresItem 2 2 8 2 2" xfId="22956"/>
    <cellStyle name="SAPBEXresItem 2 2 8 2 3" xfId="33289"/>
    <cellStyle name="SAPBEXresItem 2 2 8 3" xfId="7369"/>
    <cellStyle name="SAPBEXresItem 2 2 8 4" xfId="17764"/>
    <cellStyle name="SAPBEXresItem 2 2 8 5" xfId="28097"/>
    <cellStyle name="SAPBEXresItem 2 2 9" xfId="5012"/>
    <cellStyle name="SAPBEXresItem 2 2 9 2" xfId="14700"/>
    <cellStyle name="SAPBEXresItem 2 2 9 2 2" xfId="25095"/>
    <cellStyle name="SAPBEXresItem 2 2 9 2 3" xfId="35428"/>
    <cellStyle name="SAPBEXresItem 2 2 9 3" xfId="9508"/>
    <cellStyle name="SAPBEXresItem 2 2 9 4" xfId="19903"/>
    <cellStyle name="SAPBEXresItem 2 2 9 5" xfId="30236"/>
    <cellStyle name="SAPBEXresItem 2 3" xfId="747"/>
    <cellStyle name="SAPBEXresItem 2 3 10" xfId="15641"/>
    <cellStyle name="SAPBEXresItem 2 3 11" xfId="25989"/>
    <cellStyle name="SAPBEXresItem 2 3 2" xfId="1164"/>
    <cellStyle name="SAPBEXresItem 2 3 2 10" xfId="26390"/>
    <cellStyle name="SAPBEXresItem 2 3 2 2" xfId="2070"/>
    <cellStyle name="SAPBEXresItem 2 3 2 2 2" xfId="11758"/>
    <cellStyle name="SAPBEXresItem 2 3 2 2 2 2" xfId="22153"/>
    <cellStyle name="SAPBEXresItem 2 3 2 2 2 3" xfId="32486"/>
    <cellStyle name="SAPBEXresItem 2 3 2 2 3" xfId="6566"/>
    <cellStyle name="SAPBEXresItem 2 3 2 2 4" xfId="16961"/>
    <cellStyle name="SAPBEXresItem 2 3 2 2 5" xfId="27294"/>
    <cellStyle name="SAPBEXresItem 2 3 2 3" xfId="2687"/>
    <cellStyle name="SAPBEXresItem 2 3 2 3 2" xfId="12375"/>
    <cellStyle name="SAPBEXresItem 2 3 2 3 2 2" xfId="22770"/>
    <cellStyle name="SAPBEXresItem 2 3 2 3 2 3" xfId="33103"/>
    <cellStyle name="SAPBEXresItem 2 3 2 3 3" xfId="7183"/>
    <cellStyle name="SAPBEXresItem 2 3 2 3 4" xfId="17578"/>
    <cellStyle name="SAPBEXresItem 2 3 2 3 5" xfId="27911"/>
    <cellStyle name="SAPBEXresItem 2 3 2 4" xfId="3475"/>
    <cellStyle name="SAPBEXresItem 2 3 2 4 2" xfId="13163"/>
    <cellStyle name="SAPBEXresItem 2 3 2 4 2 2" xfId="23558"/>
    <cellStyle name="SAPBEXresItem 2 3 2 4 2 3" xfId="33891"/>
    <cellStyle name="SAPBEXresItem 2 3 2 4 3" xfId="7971"/>
    <cellStyle name="SAPBEXresItem 2 3 2 4 4" xfId="18366"/>
    <cellStyle name="SAPBEXresItem 2 3 2 4 5" xfId="28699"/>
    <cellStyle name="SAPBEXresItem 2 3 2 5" xfId="4162"/>
    <cellStyle name="SAPBEXresItem 2 3 2 5 2" xfId="13850"/>
    <cellStyle name="SAPBEXresItem 2 3 2 5 2 2" xfId="24245"/>
    <cellStyle name="SAPBEXresItem 2 3 2 5 2 3" xfId="34578"/>
    <cellStyle name="SAPBEXresItem 2 3 2 5 3" xfId="8658"/>
    <cellStyle name="SAPBEXresItem 2 3 2 5 4" xfId="19053"/>
    <cellStyle name="SAPBEXresItem 2 3 2 5 5" xfId="29386"/>
    <cellStyle name="SAPBEXresItem 2 3 2 6" xfId="4806"/>
    <cellStyle name="SAPBEXresItem 2 3 2 6 2" xfId="14494"/>
    <cellStyle name="SAPBEXresItem 2 3 2 6 2 2" xfId="24889"/>
    <cellStyle name="SAPBEXresItem 2 3 2 6 2 3" xfId="35222"/>
    <cellStyle name="SAPBEXresItem 2 3 2 6 3" xfId="9302"/>
    <cellStyle name="SAPBEXresItem 2 3 2 6 4" xfId="19697"/>
    <cellStyle name="SAPBEXresItem 2 3 2 6 5" xfId="30030"/>
    <cellStyle name="SAPBEXresItem 2 3 2 7" xfId="5526"/>
    <cellStyle name="SAPBEXresItem 2 3 2 7 2" xfId="15214"/>
    <cellStyle name="SAPBEXresItem 2 3 2 7 2 2" xfId="25609"/>
    <cellStyle name="SAPBEXresItem 2 3 2 7 2 3" xfId="35942"/>
    <cellStyle name="SAPBEXresItem 2 3 2 7 3" xfId="10022"/>
    <cellStyle name="SAPBEXresItem 2 3 2 7 4" xfId="20417"/>
    <cellStyle name="SAPBEXresItem 2 3 2 7 5" xfId="30750"/>
    <cellStyle name="SAPBEXresItem 2 3 2 8" xfId="10852"/>
    <cellStyle name="SAPBEXresItem 2 3 2 8 2" xfId="21247"/>
    <cellStyle name="SAPBEXresItem 2 3 2 8 3" xfId="31580"/>
    <cellStyle name="SAPBEXresItem 2 3 2 9" xfId="16055"/>
    <cellStyle name="SAPBEXresItem 2 3 3" xfId="1744"/>
    <cellStyle name="SAPBEXresItem 2 3 3 2" xfId="11432"/>
    <cellStyle name="SAPBEXresItem 2 3 3 2 2" xfId="21827"/>
    <cellStyle name="SAPBEXresItem 2 3 3 2 3" xfId="32160"/>
    <cellStyle name="SAPBEXresItem 2 3 3 3" xfId="6240"/>
    <cellStyle name="SAPBEXresItem 2 3 3 4" xfId="16635"/>
    <cellStyle name="SAPBEXresItem 2 3 3 5" xfId="26968"/>
    <cellStyle name="SAPBEXresItem 2 3 4" xfId="2274"/>
    <cellStyle name="SAPBEXresItem 2 3 4 2" xfId="11962"/>
    <cellStyle name="SAPBEXresItem 2 3 4 2 2" xfId="22357"/>
    <cellStyle name="SAPBEXresItem 2 3 4 2 3" xfId="32690"/>
    <cellStyle name="SAPBEXresItem 2 3 4 3" xfId="6770"/>
    <cellStyle name="SAPBEXresItem 2 3 4 4" xfId="17165"/>
    <cellStyle name="SAPBEXresItem 2 3 4 5" xfId="27498"/>
    <cellStyle name="SAPBEXresItem 2 3 5" xfId="3058"/>
    <cellStyle name="SAPBEXresItem 2 3 5 2" xfId="12746"/>
    <cellStyle name="SAPBEXresItem 2 3 5 2 2" xfId="23141"/>
    <cellStyle name="SAPBEXresItem 2 3 5 2 3" xfId="33474"/>
    <cellStyle name="SAPBEXresItem 2 3 5 3" xfId="7554"/>
    <cellStyle name="SAPBEXresItem 2 3 5 4" xfId="17949"/>
    <cellStyle name="SAPBEXresItem 2 3 5 5" xfId="28282"/>
    <cellStyle name="SAPBEXresItem 2 3 6" xfId="3789"/>
    <cellStyle name="SAPBEXresItem 2 3 6 2" xfId="13477"/>
    <cellStyle name="SAPBEXresItem 2 3 6 2 2" xfId="23872"/>
    <cellStyle name="SAPBEXresItem 2 3 6 2 3" xfId="34205"/>
    <cellStyle name="SAPBEXresItem 2 3 6 3" xfId="8285"/>
    <cellStyle name="SAPBEXresItem 2 3 6 4" xfId="18680"/>
    <cellStyle name="SAPBEXresItem 2 3 6 5" xfId="29013"/>
    <cellStyle name="SAPBEXresItem 2 3 7" xfId="4400"/>
    <cellStyle name="SAPBEXresItem 2 3 7 2" xfId="14088"/>
    <cellStyle name="SAPBEXresItem 2 3 7 2 2" xfId="24483"/>
    <cellStyle name="SAPBEXresItem 2 3 7 2 3" xfId="34816"/>
    <cellStyle name="SAPBEXresItem 2 3 7 3" xfId="8896"/>
    <cellStyle name="SAPBEXresItem 2 3 7 4" xfId="19291"/>
    <cellStyle name="SAPBEXresItem 2 3 7 5" xfId="29624"/>
    <cellStyle name="SAPBEXresItem 2 3 8" xfId="5117"/>
    <cellStyle name="SAPBEXresItem 2 3 8 2" xfId="14805"/>
    <cellStyle name="SAPBEXresItem 2 3 8 2 2" xfId="25200"/>
    <cellStyle name="SAPBEXresItem 2 3 8 2 3" xfId="35533"/>
    <cellStyle name="SAPBEXresItem 2 3 8 3" xfId="9613"/>
    <cellStyle name="SAPBEXresItem 2 3 8 4" xfId="20008"/>
    <cellStyle name="SAPBEXresItem 2 3 8 5" xfId="30341"/>
    <cellStyle name="SAPBEXresItem 2 3 9" xfId="10435"/>
    <cellStyle name="SAPBEXresItem 2 3 9 2" xfId="20830"/>
    <cellStyle name="SAPBEXresItem 2 3 9 3" xfId="31163"/>
    <cellStyle name="SAPBEXresItem 2 4" xfId="711"/>
    <cellStyle name="SAPBEXresItem 2 4 10" xfId="15606"/>
    <cellStyle name="SAPBEXresItem 2 4 11" xfId="25953"/>
    <cellStyle name="SAPBEXresItem 2 4 2" xfId="1128"/>
    <cellStyle name="SAPBEXresItem 2 4 2 10" xfId="26354"/>
    <cellStyle name="SAPBEXresItem 2 4 2 2" xfId="2035"/>
    <cellStyle name="SAPBEXresItem 2 4 2 2 2" xfId="11723"/>
    <cellStyle name="SAPBEXresItem 2 4 2 2 2 2" xfId="22118"/>
    <cellStyle name="SAPBEXresItem 2 4 2 2 2 3" xfId="32451"/>
    <cellStyle name="SAPBEXresItem 2 4 2 2 3" xfId="6531"/>
    <cellStyle name="SAPBEXresItem 2 4 2 2 4" xfId="16926"/>
    <cellStyle name="SAPBEXresItem 2 4 2 2 5" xfId="27259"/>
    <cellStyle name="SAPBEXresItem 2 4 2 3" xfId="2652"/>
    <cellStyle name="SAPBEXresItem 2 4 2 3 2" xfId="12340"/>
    <cellStyle name="SAPBEXresItem 2 4 2 3 2 2" xfId="22735"/>
    <cellStyle name="SAPBEXresItem 2 4 2 3 2 3" xfId="33068"/>
    <cellStyle name="SAPBEXresItem 2 4 2 3 3" xfId="7148"/>
    <cellStyle name="SAPBEXresItem 2 4 2 3 4" xfId="17543"/>
    <cellStyle name="SAPBEXresItem 2 4 2 3 5" xfId="27876"/>
    <cellStyle name="SAPBEXresItem 2 4 2 4" xfId="3439"/>
    <cellStyle name="SAPBEXresItem 2 4 2 4 2" xfId="13127"/>
    <cellStyle name="SAPBEXresItem 2 4 2 4 2 2" xfId="23522"/>
    <cellStyle name="SAPBEXresItem 2 4 2 4 2 3" xfId="33855"/>
    <cellStyle name="SAPBEXresItem 2 4 2 4 3" xfId="7935"/>
    <cellStyle name="SAPBEXresItem 2 4 2 4 4" xfId="18330"/>
    <cellStyle name="SAPBEXresItem 2 4 2 4 5" xfId="28663"/>
    <cellStyle name="SAPBEXresItem 2 4 2 5" xfId="4127"/>
    <cellStyle name="SAPBEXresItem 2 4 2 5 2" xfId="13815"/>
    <cellStyle name="SAPBEXresItem 2 4 2 5 2 2" xfId="24210"/>
    <cellStyle name="SAPBEXresItem 2 4 2 5 2 3" xfId="34543"/>
    <cellStyle name="SAPBEXresItem 2 4 2 5 3" xfId="8623"/>
    <cellStyle name="SAPBEXresItem 2 4 2 5 4" xfId="19018"/>
    <cellStyle name="SAPBEXresItem 2 4 2 5 5" xfId="29351"/>
    <cellStyle name="SAPBEXresItem 2 4 2 6" xfId="4771"/>
    <cellStyle name="SAPBEXresItem 2 4 2 6 2" xfId="14459"/>
    <cellStyle name="SAPBEXresItem 2 4 2 6 2 2" xfId="24854"/>
    <cellStyle name="SAPBEXresItem 2 4 2 6 2 3" xfId="35187"/>
    <cellStyle name="SAPBEXresItem 2 4 2 6 3" xfId="9267"/>
    <cellStyle name="SAPBEXresItem 2 4 2 6 4" xfId="19662"/>
    <cellStyle name="SAPBEXresItem 2 4 2 6 5" xfId="29995"/>
    <cellStyle name="SAPBEXresItem 2 4 2 7" xfId="5490"/>
    <cellStyle name="SAPBEXresItem 2 4 2 7 2" xfId="15178"/>
    <cellStyle name="SAPBEXresItem 2 4 2 7 2 2" xfId="25573"/>
    <cellStyle name="SAPBEXresItem 2 4 2 7 2 3" xfId="35906"/>
    <cellStyle name="SAPBEXresItem 2 4 2 7 3" xfId="9986"/>
    <cellStyle name="SAPBEXresItem 2 4 2 7 4" xfId="20381"/>
    <cellStyle name="SAPBEXresItem 2 4 2 7 5" xfId="30714"/>
    <cellStyle name="SAPBEXresItem 2 4 2 8" xfId="10816"/>
    <cellStyle name="SAPBEXresItem 2 4 2 8 2" xfId="21211"/>
    <cellStyle name="SAPBEXresItem 2 4 2 8 3" xfId="31544"/>
    <cellStyle name="SAPBEXresItem 2 4 2 9" xfId="16020"/>
    <cellStyle name="SAPBEXresItem 2 4 3" xfId="1709"/>
    <cellStyle name="SAPBEXresItem 2 4 3 2" xfId="11397"/>
    <cellStyle name="SAPBEXresItem 2 4 3 2 2" xfId="21792"/>
    <cellStyle name="SAPBEXresItem 2 4 3 2 3" xfId="32125"/>
    <cellStyle name="SAPBEXresItem 2 4 3 3" xfId="6205"/>
    <cellStyle name="SAPBEXresItem 2 4 3 4" xfId="16600"/>
    <cellStyle name="SAPBEXresItem 2 4 3 5" xfId="26933"/>
    <cellStyle name="SAPBEXresItem 2 4 4" xfId="2239"/>
    <cellStyle name="SAPBEXresItem 2 4 4 2" xfId="11927"/>
    <cellStyle name="SAPBEXresItem 2 4 4 2 2" xfId="22322"/>
    <cellStyle name="SAPBEXresItem 2 4 4 2 3" xfId="32655"/>
    <cellStyle name="SAPBEXresItem 2 4 4 3" xfId="6735"/>
    <cellStyle name="SAPBEXresItem 2 4 4 4" xfId="17130"/>
    <cellStyle name="SAPBEXresItem 2 4 4 5" xfId="27463"/>
    <cellStyle name="SAPBEXresItem 2 4 5" xfId="3022"/>
    <cellStyle name="SAPBEXresItem 2 4 5 2" xfId="12710"/>
    <cellStyle name="SAPBEXresItem 2 4 5 2 2" xfId="23105"/>
    <cellStyle name="SAPBEXresItem 2 4 5 2 3" xfId="33438"/>
    <cellStyle name="SAPBEXresItem 2 4 5 3" xfId="7518"/>
    <cellStyle name="SAPBEXresItem 2 4 5 4" xfId="17913"/>
    <cellStyle name="SAPBEXresItem 2 4 5 5" xfId="28246"/>
    <cellStyle name="SAPBEXresItem 2 4 6" xfId="3754"/>
    <cellStyle name="SAPBEXresItem 2 4 6 2" xfId="13442"/>
    <cellStyle name="SAPBEXresItem 2 4 6 2 2" xfId="23837"/>
    <cellStyle name="SAPBEXresItem 2 4 6 2 3" xfId="34170"/>
    <cellStyle name="SAPBEXresItem 2 4 6 3" xfId="8250"/>
    <cellStyle name="SAPBEXresItem 2 4 6 4" xfId="18645"/>
    <cellStyle name="SAPBEXresItem 2 4 6 5" xfId="28978"/>
    <cellStyle name="SAPBEXresItem 2 4 7" xfId="4365"/>
    <cellStyle name="SAPBEXresItem 2 4 7 2" xfId="14053"/>
    <cellStyle name="SAPBEXresItem 2 4 7 2 2" xfId="24448"/>
    <cellStyle name="SAPBEXresItem 2 4 7 2 3" xfId="34781"/>
    <cellStyle name="SAPBEXresItem 2 4 7 3" xfId="8861"/>
    <cellStyle name="SAPBEXresItem 2 4 7 4" xfId="19256"/>
    <cellStyle name="SAPBEXresItem 2 4 7 5" xfId="29589"/>
    <cellStyle name="SAPBEXresItem 2 4 8" xfId="5081"/>
    <cellStyle name="SAPBEXresItem 2 4 8 2" xfId="14769"/>
    <cellStyle name="SAPBEXresItem 2 4 8 2 2" xfId="25164"/>
    <cellStyle name="SAPBEXresItem 2 4 8 2 3" xfId="35497"/>
    <cellStyle name="SAPBEXresItem 2 4 8 3" xfId="9577"/>
    <cellStyle name="SAPBEXresItem 2 4 8 4" xfId="19972"/>
    <cellStyle name="SAPBEXresItem 2 4 8 5" xfId="30305"/>
    <cellStyle name="SAPBEXresItem 2 4 9" xfId="10399"/>
    <cellStyle name="SAPBEXresItem 2 4 9 2" xfId="20794"/>
    <cellStyle name="SAPBEXresItem 2 4 9 3" xfId="31127"/>
    <cellStyle name="SAPBEXresItem 2 5" xfId="989"/>
    <cellStyle name="SAPBEXresItem 2 5 2" xfId="2515"/>
    <cellStyle name="SAPBEXresItem 2 5 2 2" xfId="12203"/>
    <cellStyle name="SAPBEXresItem 2 5 2 2 2" xfId="22598"/>
    <cellStyle name="SAPBEXresItem 2 5 2 2 3" xfId="32931"/>
    <cellStyle name="SAPBEXresItem 2 5 2 3" xfId="7011"/>
    <cellStyle name="SAPBEXresItem 2 5 2 4" xfId="17406"/>
    <cellStyle name="SAPBEXresItem 2 5 2 5" xfId="27739"/>
    <cellStyle name="SAPBEXresItem 2 5 3" xfId="3300"/>
    <cellStyle name="SAPBEXresItem 2 5 3 2" xfId="12988"/>
    <cellStyle name="SAPBEXresItem 2 5 3 2 2" xfId="23383"/>
    <cellStyle name="SAPBEXresItem 2 5 3 2 3" xfId="33716"/>
    <cellStyle name="SAPBEXresItem 2 5 3 3" xfId="7796"/>
    <cellStyle name="SAPBEXresItem 2 5 3 4" xfId="18191"/>
    <cellStyle name="SAPBEXresItem 2 5 3 5" xfId="28524"/>
    <cellStyle name="SAPBEXresItem 2 5 4" xfId="4641"/>
    <cellStyle name="SAPBEXresItem 2 5 4 2" xfId="14329"/>
    <cellStyle name="SAPBEXresItem 2 5 4 2 2" xfId="24724"/>
    <cellStyle name="SAPBEXresItem 2 5 4 2 3" xfId="35057"/>
    <cellStyle name="SAPBEXresItem 2 5 4 3" xfId="9137"/>
    <cellStyle name="SAPBEXresItem 2 5 4 4" xfId="19532"/>
    <cellStyle name="SAPBEXresItem 2 5 4 5" xfId="29865"/>
    <cellStyle name="SAPBEXresItem 2 5 5" xfId="5359"/>
    <cellStyle name="SAPBEXresItem 2 5 5 2" xfId="15047"/>
    <cellStyle name="SAPBEXresItem 2 5 5 2 2" xfId="25442"/>
    <cellStyle name="SAPBEXresItem 2 5 5 2 3" xfId="35775"/>
    <cellStyle name="SAPBEXresItem 2 5 5 3" xfId="9855"/>
    <cellStyle name="SAPBEXresItem 2 5 5 4" xfId="20250"/>
    <cellStyle name="SAPBEXresItem 2 5 5 5" xfId="30583"/>
    <cellStyle name="SAPBEXresItem 2 5 6" xfId="10677"/>
    <cellStyle name="SAPBEXresItem 2 5 6 2" xfId="21072"/>
    <cellStyle name="SAPBEXresItem 2 5 6 3" xfId="31405"/>
    <cellStyle name="SAPBEXresItem 2 5 7" xfId="5727"/>
    <cellStyle name="SAPBEXresItem 2 5 8" xfId="15882"/>
    <cellStyle name="SAPBEXresItem 2 5 9" xfId="26221"/>
    <cellStyle name="SAPBEXresItem 2 6" xfId="1439"/>
    <cellStyle name="SAPBEXresItem 2 6 2" xfId="11127"/>
    <cellStyle name="SAPBEXresItem 2 6 2 2" xfId="21522"/>
    <cellStyle name="SAPBEXresItem 2 6 2 3" xfId="31855"/>
    <cellStyle name="SAPBEXresItem 2 6 3" xfId="5935"/>
    <cellStyle name="SAPBEXresItem 2 6 4" xfId="16330"/>
    <cellStyle name="SAPBEXresItem 2 6 5" xfId="26663"/>
    <cellStyle name="SAPBEXresItem 2 7" xfId="4046"/>
    <cellStyle name="SAPBEXresItem 2 7 2" xfId="13734"/>
    <cellStyle name="SAPBEXresItem 2 7 2 2" xfId="24129"/>
    <cellStyle name="SAPBEXresItem 2 7 2 3" xfId="34462"/>
    <cellStyle name="SAPBEXresItem 2 7 3" xfId="8542"/>
    <cellStyle name="SAPBEXresItem 2 7 4" xfId="18937"/>
    <cellStyle name="SAPBEXresItem 2 7 5" xfId="29270"/>
    <cellStyle name="SAPBEXresItem 2 8" xfId="10248"/>
    <cellStyle name="SAPBEXresItem 2 8 2" xfId="20643"/>
    <cellStyle name="SAPBEXresItem 2 8 3" xfId="30976"/>
    <cellStyle name="SAPBEXresItem 2 9" xfId="15461"/>
    <cellStyle name="SAPBEXresItem 3" xfId="603"/>
    <cellStyle name="SAPBEXresItem 3 10" xfId="10291"/>
    <cellStyle name="SAPBEXresItem 3 10 2" xfId="20686"/>
    <cellStyle name="SAPBEXresItem 3 10 3" xfId="31019"/>
    <cellStyle name="SAPBEXresItem 3 11" xfId="15500"/>
    <cellStyle name="SAPBEXresItem 3 12" xfId="25851"/>
    <cellStyle name="SAPBEXresItem 3 2" xfId="849"/>
    <cellStyle name="SAPBEXresItem 3 2 10" xfId="15742"/>
    <cellStyle name="SAPBEXresItem 3 2 11" xfId="26085"/>
    <cellStyle name="SAPBEXresItem 3 2 2" xfId="1261"/>
    <cellStyle name="SAPBEXresItem 3 2 2 10" xfId="26485"/>
    <cellStyle name="SAPBEXresItem 3 2 2 2" xfId="2165"/>
    <cellStyle name="SAPBEXresItem 3 2 2 2 2" xfId="11853"/>
    <cellStyle name="SAPBEXresItem 3 2 2 2 2 2" xfId="22248"/>
    <cellStyle name="SAPBEXresItem 3 2 2 2 2 3" xfId="32581"/>
    <cellStyle name="SAPBEXresItem 3 2 2 2 3" xfId="6661"/>
    <cellStyle name="SAPBEXresItem 3 2 2 2 4" xfId="17056"/>
    <cellStyle name="SAPBEXresItem 3 2 2 2 5" xfId="27389"/>
    <cellStyle name="SAPBEXresItem 3 2 2 3" xfId="2784"/>
    <cellStyle name="SAPBEXresItem 3 2 2 3 2" xfId="12472"/>
    <cellStyle name="SAPBEXresItem 3 2 2 3 2 2" xfId="22867"/>
    <cellStyle name="SAPBEXresItem 3 2 2 3 2 3" xfId="33200"/>
    <cellStyle name="SAPBEXresItem 3 2 2 3 3" xfId="7280"/>
    <cellStyle name="SAPBEXresItem 3 2 2 3 4" xfId="17675"/>
    <cellStyle name="SAPBEXresItem 3 2 2 3 5" xfId="28008"/>
    <cellStyle name="SAPBEXresItem 3 2 2 4" xfId="3572"/>
    <cellStyle name="SAPBEXresItem 3 2 2 4 2" xfId="13260"/>
    <cellStyle name="SAPBEXresItem 3 2 2 4 2 2" xfId="23655"/>
    <cellStyle name="SAPBEXresItem 3 2 2 4 2 3" xfId="33988"/>
    <cellStyle name="SAPBEXresItem 3 2 2 4 3" xfId="8068"/>
    <cellStyle name="SAPBEXresItem 3 2 2 4 4" xfId="18463"/>
    <cellStyle name="SAPBEXresItem 3 2 2 4 5" xfId="28796"/>
    <cellStyle name="SAPBEXresItem 3 2 2 5" xfId="4259"/>
    <cellStyle name="SAPBEXresItem 3 2 2 5 2" xfId="13947"/>
    <cellStyle name="SAPBEXresItem 3 2 2 5 2 2" xfId="24342"/>
    <cellStyle name="SAPBEXresItem 3 2 2 5 2 3" xfId="34675"/>
    <cellStyle name="SAPBEXresItem 3 2 2 5 3" xfId="8755"/>
    <cellStyle name="SAPBEXresItem 3 2 2 5 4" xfId="19150"/>
    <cellStyle name="SAPBEXresItem 3 2 2 5 5" xfId="29483"/>
    <cellStyle name="SAPBEXresItem 3 2 2 6" xfId="4903"/>
    <cellStyle name="SAPBEXresItem 3 2 2 6 2" xfId="14591"/>
    <cellStyle name="SAPBEXresItem 3 2 2 6 2 2" xfId="24986"/>
    <cellStyle name="SAPBEXresItem 3 2 2 6 2 3" xfId="35319"/>
    <cellStyle name="SAPBEXresItem 3 2 2 6 3" xfId="9399"/>
    <cellStyle name="SAPBEXresItem 3 2 2 6 4" xfId="19794"/>
    <cellStyle name="SAPBEXresItem 3 2 2 6 5" xfId="30127"/>
    <cellStyle name="SAPBEXresItem 3 2 2 7" xfId="5623"/>
    <cellStyle name="SAPBEXresItem 3 2 2 7 2" xfId="15311"/>
    <cellStyle name="SAPBEXresItem 3 2 2 7 2 2" xfId="25706"/>
    <cellStyle name="SAPBEXresItem 3 2 2 7 2 3" xfId="36039"/>
    <cellStyle name="SAPBEXresItem 3 2 2 7 3" xfId="10119"/>
    <cellStyle name="SAPBEXresItem 3 2 2 7 4" xfId="20514"/>
    <cellStyle name="SAPBEXresItem 3 2 2 7 5" xfId="30847"/>
    <cellStyle name="SAPBEXresItem 3 2 2 8" xfId="10949"/>
    <cellStyle name="SAPBEXresItem 3 2 2 8 2" xfId="21344"/>
    <cellStyle name="SAPBEXresItem 3 2 2 8 3" xfId="31677"/>
    <cellStyle name="SAPBEXresItem 3 2 2 9" xfId="16152"/>
    <cellStyle name="SAPBEXresItem 3 2 3" xfId="1839"/>
    <cellStyle name="SAPBEXresItem 3 2 3 2" xfId="11527"/>
    <cellStyle name="SAPBEXresItem 3 2 3 2 2" xfId="21922"/>
    <cellStyle name="SAPBEXresItem 3 2 3 2 3" xfId="32255"/>
    <cellStyle name="SAPBEXresItem 3 2 3 3" xfId="6335"/>
    <cellStyle name="SAPBEXresItem 3 2 3 4" xfId="16730"/>
    <cellStyle name="SAPBEXresItem 3 2 3 5" xfId="27063"/>
    <cellStyle name="SAPBEXresItem 3 2 4" xfId="2375"/>
    <cellStyle name="SAPBEXresItem 3 2 4 2" xfId="12063"/>
    <cellStyle name="SAPBEXresItem 3 2 4 2 2" xfId="22458"/>
    <cellStyle name="SAPBEXresItem 3 2 4 2 3" xfId="32791"/>
    <cellStyle name="SAPBEXresItem 3 2 4 3" xfId="6871"/>
    <cellStyle name="SAPBEXresItem 3 2 4 4" xfId="17266"/>
    <cellStyle name="SAPBEXresItem 3 2 4 5" xfId="27599"/>
    <cellStyle name="SAPBEXresItem 3 2 5" xfId="3160"/>
    <cellStyle name="SAPBEXresItem 3 2 5 2" xfId="12848"/>
    <cellStyle name="SAPBEXresItem 3 2 5 2 2" xfId="23243"/>
    <cellStyle name="SAPBEXresItem 3 2 5 2 3" xfId="33576"/>
    <cellStyle name="SAPBEXresItem 3 2 5 3" xfId="7656"/>
    <cellStyle name="SAPBEXresItem 3 2 5 4" xfId="18051"/>
    <cellStyle name="SAPBEXresItem 3 2 5 5" xfId="28384"/>
    <cellStyle name="SAPBEXresItem 3 2 6" xfId="3890"/>
    <cellStyle name="SAPBEXresItem 3 2 6 2" xfId="13578"/>
    <cellStyle name="SAPBEXresItem 3 2 6 2 2" xfId="23973"/>
    <cellStyle name="SAPBEXresItem 3 2 6 2 3" xfId="34306"/>
    <cellStyle name="SAPBEXresItem 3 2 6 3" xfId="8386"/>
    <cellStyle name="SAPBEXresItem 3 2 6 4" xfId="18781"/>
    <cellStyle name="SAPBEXresItem 3 2 6 5" xfId="29114"/>
    <cellStyle name="SAPBEXresItem 3 2 7" xfId="4501"/>
    <cellStyle name="SAPBEXresItem 3 2 7 2" xfId="14189"/>
    <cellStyle name="SAPBEXresItem 3 2 7 2 2" xfId="24584"/>
    <cellStyle name="SAPBEXresItem 3 2 7 2 3" xfId="34917"/>
    <cellStyle name="SAPBEXresItem 3 2 7 3" xfId="8997"/>
    <cellStyle name="SAPBEXresItem 3 2 7 4" xfId="19392"/>
    <cellStyle name="SAPBEXresItem 3 2 7 5" xfId="29725"/>
    <cellStyle name="SAPBEXresItem 3 2 8" xfId="5219"/>
    <cellStyle name="SAPBEXresItem 3 2 8 2" xfId="14907"/>
    <cellStyle name="SAPBEXresItem 3 2 8 2 2" xfId="25302"/>
    <cellStyle name="SAPBEXresItem 3 2 8 2 3" xfId="35635"/>
    <cellStyle name="SAPBEXresItem 3 2 8 3" xfId="9715"/>
    <cellStyle name="SAPBEXresItem 3 2 8 4" xfId="20110"/>
    <cellStyle name="SAPBEXresItem 3 2 8 5" xfId="30443"/>
    <cellStyle name="SAPBEXresItem 3 2 9" xfId="10537"/>
    <cellStyle name="SAPBEXresItem 3 2 9 2" xfId="20932"/>
    <cellStyle name="SAPBEXresItem 3 2 9 3" xfId="31265"/>
    <cellStyle name="SAPBEXresItem 3 3" xfId="937"/>
    <cellStyle name="SAPBEXresItem 3 3 10" xfId="26169"/>
    <cellStyle name="SAPBEXresItem 3 3 2" xfId="1923"/>
    <cellStyle name="SAPBEXresItem 3 3 2 2" xfId="11611"/>
    <cellStyle name="SAPBEXresItem 3 3 2 2 2" xfId="22006"/>
    <cellStyle name="SAPBEXresItem 3 3 2 2 3" xfId="32339"/>
    <cellStyle name="SAPBEXresItem 3 3 2 3" xfId="6419"/>
    <cellStyle name="SAPBEXresItem 3 3 2 4" xfId="16814"/>
    <cellStyle name="SAPBEXresItem 3 3 2 5" xfId="27147"/>
    <cellStyle name="SAPBEXresItem 3 3 3" xfId="2463"/>
    <cellStyle name="SAPBEXresItem 3 3 3 2" xfId="12151"/>
    <cellStyle name="SAPBEXresItem 3 3 3 2 2" xfId="22546"/>
    <cellStyle name="SAPBEXresItem 3 3 3 2 3" xfId="32879"/>
    <cellStyle name="SAPBEXresItem 3 3 3 3" xfId="6959"/>
    <cellStyle name="SAPBEXresItem 3 3 3 4" xfId="17354"/>
    <cellStyle name="SAPBEXresItem 3 3 3 5" xfId="27687"/>
    <cellStyle name="SAPBEXresItem 3 3 4" xfId="3248"/>
    <cellStyle name="SAPBEXresItem 3 3 4 2" xfId="12936"/>
    <cellStyle name="SAPBEXresItem 3 3 4 2 2" xfId="23331"/>
    <cellStyle name="SAPBEXresItem 3 3 4 2 3" xfId="33664"/>
    <cellStyle name="SAPBEXresItem 3 3 4 3" xfId="7744"/>
    <cellStyle name="SAPBEXresItem 3 3 4 4" xfId="18139"/>
    <cellStyle name="SAPBEXresItem 3 3 4 5" xfId="28472"/>
    <cellStyle name="SAPBEXresItem 3 3 5" xfId="3978"/>
    <cellStyle name="SAPBEXresItem 3 3 5 2" xfId="13666"/>
    <cellStyle name="SAPBEXresItem 3 3 5 2 2" xfId="24061"/>
    <cellStyle name="SAPBEXresItem 3 3 5 2 3" xfId="34394"/>
    <cellStyle name="SAPBEXresItem 3 3 5 3" xfId="8474"/>
    <cellStyle name="SAPBEXresItem 3 3 5 4" xfId="18869"/>
    <cellStyle name="SAPBEXresItem 3 3 5 5" xfId="29202"/>
    <cellStyle name="SAPBEXresItem 3 3 6" xfId="4589"/>
    <cellStyle name="SAPBEXresItem 3 3 6 2" xfId="14277"/>
    <cellStyle name="SAPBEXresItem 3 3 6 2 2" xfId="24672"/>
    <cellStyle name="SAPBEXresItem 3 3 6 2 3" xfId="35005"/>
    <cellStyle name="SAPBEXresItem 3 3 6 3" xfId="9085"/>
    <cellStyle name="SAPBEXresItem 3 3 6 4" xfId="19480"/>
    <cellStyle name="SAPBEXresItem 3 3 6 5" xfId="29813"/>
    <cellStyle name="SAPBEXresItem 3 3 7" xfId="5307"/>
    <cellStyle name="SAPBEXresItem 3 3 7 2" xfId="14995"/>
    <cellStyle name="SAPBEXresItem 3 3 7 2 2" xfId="25390"/>
    <cellStyle name="SAPBEXresItem 3 3 7 2 3" xfId="35723"/>
    <cellStyle name="SAPBEXresItem 3 3 7 3" xfId="9803"/>
    <cellStyle name="SAPBEXresItem 3 3 7 4" xfId="20198"/>
    <cellStyle name="SAPBEXresItem 3 3 7 5" xfId="30531"/>
    <cellStyle name="SAPBEXresItem 3 3 8" xfId="10625"/>
    <cellStyle name="SAPBEXresItem 3 3 8 2" xfId="21020"/>
    <cellStyle name="SAPBEXresItem 3 3 8 3" xfId="31353"/>
    <cellStyle name="SAPBEXresItem 3 3 9" xfId="15830"/>
    <cellStyle name="SAPBEXresItem 3 4" xfId="1611"/>
    <cellStyle name="SAPBEXresItem 3 4 2" xfId="11299"/>
    <cellStyle name="SAPBEXresItem 3 4 2 2" xfId="21694"/>
    <cellStyle name="SAPBEXresItem 3 4 2 3" xfId="32027"/>
    <cellStyle name="SAPBEXresItem 3 4 3" xfId="6107"/>
    <cellStyle name="SAPBEXresItem 3 4 4" xfId="16502"/>
    <cellStyle name="SAPBEXresItem 3 4 5" xfId="26835"/>
    <cellStyle name="SAPBEXresItem 3 5" xfId="1396"/>
    <cellStyle name="SAPBEXresItem 3 5 2" xfId="11084"/>
    <cellStyle name="SAPBEXresItem 3 5 2 2" xfId="21479"/>
    <cellStyle name="SAPBEXresItem 3 5 2 3" xfId="31812"/>
    <cellStyle name="SAPBEXresItem 3 5 3" xfId="5892"/>
    <cellStyle name="SAPBEXresItem 3 5 4" xfId="16287"/>
    <cellStyle name="SAPBEXresItem 3 5 5" xfId="26620"/>
    <cellStyle name="SAPBEXresItem 3 6" xfId="2914"/>
    <cellStyle name="SAPBEXresItem 3 6 2" xfId="12602"/>
    <cellStyle name="SAPBEXresItem 3 6 2 2" xfId="22997"/>
    <cellStyle name="SAPBEXresItem 3 6 2 3" xfId="33330"/>
    <cellStyle name="SAPBEXresItem 3 6 3" xfId="7410"/>
    <cellStyle name="SAPBEXresItem 3 6 4" xfId="17805"/>
    <cellStyle name="SAPBEXresItem 3 6 5" xfId="28138"/>
    <cellStyle name="SAPBEXresItem 3 7" xfId="3648"/>
    <cellStyle name="SAPBEXresItem 3 7 2" xfId="13336"/>
    <cellStyle name="SAPBEXresItem 3 7 2 2" xfId="23731"/>
    <cellStyle name="SAPBEXresItem 3 7 2 3" xfId="34064"/>
    <cellStyle name="SAPBEXresItem 3 7 3" xfId="8144"/>
    <cellStyle name="SAPBEXresItem 3 7 4" xfId="18539"/>
    <cellStyle name="SAPBEXresItem 3 7 5" xfId="28872"/>
    <cellStyle name="SAPBEXresItem 3 8" xfId="2862"/>
    <cellStyle name="SAPBEXresItem 3 8 2" xfId="12550"/>
    <cellStyle name="SAPBEXresItem 3 8 2 2" xfId="22945"/>
    <cellStyle name="SAPBEXresItem 3 8 2 3" xfId="33278"/>
    <cellStyle name="SAPBEXresItem 3 8 3" xfId="7358"/>
    <cellStyle name="SAPBEXresItem 3 8 4" xfId="17753"/>
    <cellStyle name="SAPBEXresItem 3 8 5" xfId="28086"/>
    <cellStyle name="SAPBEXresItem 3 9" xfId="4973"/>
    <cellStyle name="SAPBEXresItem 3 9 2" xfId="14661"/>
    <cellStyle name="SAPBEXresItem 3 9 2 2" xfId="25056"/>
    <cellStyle name="SAPBEXresItem 3 9 2 3" xfId="35389"/>
    <cellStyle name="SAPBEXresItem 3 9 3" xfId="9469"/>
    <cellStyle name="SAPBEXresItem 3 9 4" xfId="19864"/>
    <cellStyle name="SAPBEXresItem 3 9 5" xfId="30197"/>
    <cellStyle name="SAPBEXresItem 4" xfId="701"/>
    <cellStyle name="SAPBEXresItem 4 10" xfId="15596"/>
    <cellStyle name="SAPBEXresItem 4 11" xfId="25943"/>
    <cellStyle name="SAPBEXresItem 4 2" xfId="1118"/>
    <cellStyle name="SAPBEXresItem 4 2 10" xfId="26344"/>
    <cellStyle name="SAPBEXresItem 4 2 2" xfId="2025"/>
    <cellStyle name="SAPBEXresItem 4 2 2 2" xfId="11713"/>
    <cellStyle name="SAPBEXresItem 4 2 2 2 2" xfId="22108"/>
    <cellStyle name="SAPBEXresItem 4 2 2 2 3" xfId="32441"/>
    <cellStyle name="SAPBEXresItem 4 2 2 3" xfId="6521"/>
    <cellStyle name="SAPBEXresItem 4 2 2 4" xfId="16916"/>
    <cellStyle name="SAPBEXresItem 4 2 2 5" xfId="27249"/>
    <cellStyle name="SAPBEXresItem 4 2 3" xfId="2642"/>
    <cellStyle name="SAPBEXresItem 4 2 3 2" xfId="12330"/>
    <cellStyle name="SAPBEXresItem 4 2 3 2 2" xfId="22725"/>
    <cellStyle name="SAPBEXresItem 4 2 3 2 3" xfId="33058"/>
    <cellStyle name="SAPBEXresItem 4 2 3 3" xfId="7138"/>
    <cellStyle name="SAPBEXresItem 4 2 3 4" xfId="17533"/>
    <cellStyle name="SAPBEXresItem 4 2 3 5" xfId="27866"/>
    <cellStyle name="SAPBEXresItem 4 2 4" xfId="3429"/>
    <cellStyle name="SAPBEXresItem 4 2 4 2" xfId="13117"/>
    <cellStyle name="SAPBEXresItem 4 2 4 2 2" xfId="23512"/>
    <cellStyle name="SAPBEXresItem 4 2 4 2 3" xfId="33845"/>
    <cellStyle name="SAPBEXresItem 4 2 4 3" xfId="7925"/>
    <cellStyle name="SAPBEXresItem 4 2 4 4" xfId="18320"/>
    <cellStyle name="SAPBEXresItem 4 2 4 5" xfId="28653"/>
    <cellStyle name="SAPBEXresItem 4 2 5" xfId="4117"/>
    <cellStyle name="SAPBEXresItem 4 2 5 2" xfId="13805"/>
    <cellStyle name="SAPBEXresItem 4 2 5 2 2" xfId="24200"/>
    <cellStyle name="SAPBEXresItem 4 2 5 2 3" xfId="34533"/>
    <cellStyle name="SAPBEXresItem 4 2 5 3" xfId="8613"/>
    <cellStyle name="SAPBEXresItem 4 2 5 4" xfId="19008"/>
    <cellStyle name="SAPBEXresItem 4 2 5 5" xfId="29341"/>
    <cellStyle name="SAPBEXresItem 4 2 6" xfId="4761"/>
    <cellStyle name="SAPBEXresItem 4 2 6 2" xfId="14449"/>
    <cellStyle name="SAPBEXresItem 4 2 6 2 2" xfId="24844"/>
    <cellStyle name="SAPBEXresItem 4 2 6 2 3" xfId="35177"/>
    <cellStyle name="SAPBEXresItem 4 2 6 3" xfId="9257"/>
    <cellStyle name="SAPBEXresItem 4 2 6 4" xfId="19652"/>
    <cellStyle name="SAPBEXresItem 4 2 6 5" xfId="29985"/>
    <cellStyle name="SAPBEXresItem 4 2 7" xfId="5480"/>
    <cellStyle name="SAPBEXresItem 4 2 7 2" xfId="15168"/>
    <cellStyle name="SAPBEXresItem 4 2 7 2 2" xfId="25563"/>
    <cellStyle name="SAPBEXresItem 4 2 7 2 3" xfId="35896"/>
    <cellStyle name="SAPBEXresItem 4 2 7 3" xfId="9976"/>
    <cellStyle name="SAPBEXresItem 4 2 7 4" xfId="20371"/>
    <cellStyle name="SAPBEXresItem 4 2 7 5" xfId="30704"/>
    <cellStyle name="SAPBEXresItem 4 2 8" xfId="10806"/>
    <cellStyle name="SAPBEXresItem 4 2 8 2" xfId="21201"/>
    <cellStyle name="SAPBEXresItem 4 2 8 3" xfId="31534"/>
    <cellStyle name="SAPBEXresItem 4 2 9" xfId="16010"/>
    <cellStyle name="SAPBEXresItem 4 3" xfId="1699"/>
    <cellStyle name="SAPBEXresItem 4 3 2" xfId="11387"/>
    <cellStyle name="SAPBEXresItem 4 3 2 2" xfId="21782"/>
    <cellStyle name="SAPBEXresItem 4 3 2 3" xfId="32115"/>
    <cellStyle name="SAPBEXresItem 4 3 3" xfId="6195"/>
    <cellStyle name="SAPBEXresItem 4 3 4" xfId="16590"/>
    <cellStyle name="SAPBEXresItem 4 3 5" xfId="26923"/>
    <cellStyle name="SAPBEXresItem 4 4" xfId="2229"/>
    <cellStyle name="SAPBEXresItem 4 4 2" xfId="11917"/>
    <cellStyle name="SAPBEXresItem 4 4 2 2" xfId="22312"/>
    <cellStyle name="SAPBEXresItem 4 4 2 3" xfId="32645"/>
    <cellStyle name="SAPBEXresItem 4 4 3" xfId="6725"/>
    <cellStyle name="SAPBEXresItem 4 4 4" xfId="17120"/>
    <cellStyle name="SAPBEXresItem 4 4 5" xfId="27453"/>
    <cellStyle name="SAPBEXresItem 4 5" xfId="3012"/>
    <cellStyle name="SAPBEXresItem 4 5 2" xfId="12700"/>
    <cellStyle name="SAPBEXresItem 4 5 2 2" xfId="23095"/>
    <cellStyle name="SAPBEXresItem 4 5 2 3" xfId="33428"/>
    <cellStyle name="SAPBEXresItem 4 5 3" xfId="7508"/>
    <cellStyle name="SAPBEXresItem 4 5 4" xfId="17903"/>
    <cellStyle name="SAPBEXresItem 4 5 5" xfId="28236"/>
    <cellStyle name="SAPBEXresItem 4 6" xfId="3744"/>
    <cellStyle name="SAPBEXresItem 4 6 2" xfId="13432"/>
    <cellStyle name="SAPBEXresItem 4 6 2 2" xfId="23827"/>
    <cellStyle name="SAPBEXresItem 4 6 2 3" xfId="34160"/>
    <cellStyle name="SAPBEXresItem 4 6 3" xfId="8240"/>
    <cellStyle name="SAPBEXresItem 4 6 4" xfId="18635"/>
    <cellStyle name="SAPBEXresItem 4 6 5" xfId="28968"/>
    <cellStyle name="SAPBEXresItem 4 7" xfId="4355"/>
    <cellStyle name="SAPBEXresItem 4 7 2" xfId="14043"/>
    <cellStyle name="SAPBEXresItem 4 7 2 2" xfId="24438"/>
    <cellStyle name="SAPBEXresItem 4 7 2 3" xfId="34771"/>
    <cellStyle name="SAPBEXresItem 4 7 3" xfId="8851"/>
    <cellStyle name="SAPBEXresItem 4 7 4" xfId="19246"/>
    <cellStyle name="SAPBEXresItem 4 7 5" xfId="29579"/>
    <cellStyle name="SAPBEXresItem 4 8" xfId="5071"/>
    <cellStyle name="SAPBEXresItem 4 8 2" xfId="14759"/>
    <cellStyle name="SAPBEXresItem 4 8 2 2" xfId="25154"/>
    <cellStyle name="SAPBEXresItem 4 8 2 3" xfId="35487"/>
    <cellStyle name="SAPBEXresItem 4 8 3" xfId="9567"/>
    <cellStyle name="SAPBEXresItem 4 8 4" xfId="19962"/>
    <cellStyle name="SAPBEXresItem 4 8 5" xfId="30295"/>
    <cellStyle name="SAPBEXresItem 4 9" xfId="10389"/>
    <cellStyle name="SAPBEXresItem 4 9 2" xfId="20784"/>
    <cellStyle name="SAPBEXresItem 4 9 3" xfId="31117"/>
    <cellStyle name="SAPBEXresItem 5" xfId="801"/>
    <cellStyle name="SAPBEXresItem 5 10" xfId="15695"/>
    <cellStyle name="SAPBEXresItem 5 11" xfId="26040"/>
    <cellStyle name="SAPBEXresItem 5 2" xfId="1215"/>
    <cellStyle name="SAPBEXresItem 5 2 10" xfId="26441"/>
    <cellStyle name="SAPBEXresItem 5 2 2" xfId="2121"/>
    <cellStyle name="SAPBEXresItem 5 2 2 2" xfId="11809"/>
    <cellStyle name="SAPBEXresItem 5 2 2 2 2" xfId="22204"/>
    <cellStyle name="SAPBEXresItem 5 2 2 2 3" xfId="32537"/>
    <cellStyle name="SAPBEXresItem 5 2 2 3" xfId="6617"/>
    <cellStyle name="SAPBEXresItem 5 2 2 4" xfId="17012"/>
    <cellStyle name="SAPBEXresItem 5 2 2 5" xfId="27345"/>
    <cellStyle name="SAPBEXresItem 5 2 3" xfId="2738"/>
    <cellStyle name="SAPBEXresItem 5 2 3 2" xfId="12426"/>
    <cellStyle name="SAPBEXresItem 5 2 3 2 2" xfId="22821"/>
    <cellStyle name="SAPBEXresItem 5 2 3 2 3" xfId="33154"/>
    <cellStyle name="SAPBEXresItem 5 2 3 3" xfId="7234"/>
    <cellStyle name="SAPBEXresItem 5 2 3 4" xfId="17629"/>
    <cellStyle name="SAPBEXresItem 5 2 3 5" xfId="27962"/>
    <cellStyle name="SAPBEXresItem 5 2 4" xfId="3526"/>
    <cellStyle name="SAPBEXresItem 5 2 4 2" xfId="13214"/>
    <cellStyle name="SAPBEXresItem 5 2 4 2 2" xfId="23609"/>
    <cellStyle name="SAPBEXresItem 5 2 4 2 3" xfId="33942"/>
    <cellStyle name="SAPBEXresItem 5 2 4 3" xfId="8022"/>
    <cellStyle name="SAPBEXresItem 5 2 4 4" xfId="18417"/>
    <cellStyle name="SAPBEXresItem 5 2 4 5" xfId="28750"/>
    <cellStyle name="SAPBEXresItem 5 2 5" xfId="4213"/>
    <cellStyle name="SAPBEXresItem 5 2 5 2" xfId="13901"/>
    <cellStyle name="SAPBEXresItem 5 2 5 2 2" xfId="24296"/>
    <cellStyle name="SAPBEXresItem 5 2 5 2 3" xfId="34629"/>
    <cellStyle name="SAPBEXresItem 5 2 5 3" xfId="8709"/>
    <cellStyle name="SAPBEXresItem 5 2 5 4" xfId="19104"/>
    <cellStyle name="SAPBEXresItem 5 2 5 5" xfId="29437"/>
    <cellStyle name="SAPBEXresItem 5 2 6" xfId="4857"/>
    <cellStyle name="SAPBEXresItem 5 2 6 2" xfId="14545"/>
    <cellStyle name="SAPBEXresItem 5 2 6 2 2" xfId="24940"/>
    <cellStyle name="SAPBEXresItem 5 2 6 2 3" xfId="35273"/>
    <cellStyle name="SAPBEXresItem 5 2 6 3" xfId="9353"/>
    <cellStyle name="SAPBEXresItem 5 2 6 4" xfId="19748"/>
    <cellStyle name="SAPBEXresItem 5 2 6 5" xfId="30081"/>
    <cellStyle name="SAPBEXresItem 5 2 7" xfId="5577"/>
    <cellStyle name="SAPBEXresItem 5 2 7 2" xfId="15265"/>
    <cellStyle name="SAPBEXresItem 5 2 7 2 2" xfId="25660"/>
    <cellStyle name="SAPBEXresItem 5 2 7 2 3" xfId="35993"/>
    <cellStyle name="SAPBEXresItem 5 2 7 3" xfId="10073"/>
    <cellStyle name="SAPBEXresItem 5 2 7 4" xfId="20468"/>
    <cellStyle name="SAPBEXresItem 5 2 7 5" xfId="30801"/>
    <cellStyle name="SAPBEXresItem 5 2 8" xfId="10903"/>
    <cellStyle name="SAPBEXresItem 5 2 8 2" xfId="21298"/>
    <cellStyle name="SAPBEXresItem 5 2 8 3" xfId="31631"/>
    <cellStyle name="SAPBEXresItem 5 2 9" xfId="16106"/>
    <cellStyle name="SAPBEXresItem 5 3" xfId="1795"/>
    <cellStyle name="SAPBEXresItem 5 3 2" xfId="11483"/>
    <cellStyle name="SAPBEXresItem 5 3 2 2" xfId="21878"/>
    <cellStyle name="SAPBEXresItem 5 3 2 3" xfId="32211"/>
    <cellStyle name="SAPBEXresItem 5 3 3" xfId="6291"/>
    <cellStyle name="SAPBEXresItem 5 3 4" xfId="16686"/>
    <cellStyle name="SAPBEXresItem 5 3 5" xfId="27019"/>
    <cellStyle name="SAPBEXresItem 5 4" xfId="2328"/>
    <cellStyle name="SAPBEXresItem 5 4 2" xfId="12016"/>
    <cellStyle name="SAPBEXresItem 5 4 2 2" xfId="22411"/>
    <cellStyle name="SAPBEXresItem 5 4 2 3" xfId="32744"/>
    <cellStyle name="SAPBEXresItem 5 4 3" xfId="6824"/>
    <cellStyle name="SAPBEXresItem 5 4 4" xfId="17219"/>
    <cellStyle name="SAPBEXresItem 5 4 5" xfId="27552"/>
    <cellStyle name="SAPBEXresItem 5 5" xfId="3112"/>
    <cellStyle name="SAPBEXresItem 5 5 2" xfId="12800"/>
    <cellStyle name="SAPBEXresItem 5 5 2 2" xfId="23195"/>
    <cellStyle name="SAPBEXresItem 5 5 2 3" xfId="33528"/>
    <cellStyle name="SAPBEXresItem 5 5 3" xfId="7608"/>
    <cellStyle name="SAPBEXresItem 5 5 4" xfId="18003"/>
    <cellStyle name="SAPBEXresItem 5 5 5" xfId="28336"/>
    <cellStyle name="SAPBEXresItem 5 6" xfId="3843"/>
    <cellStyle name="SAPBEXresItem 5 6 2" xfId="13531"/>
    <cellStyle name="SAPBEXresItem 5 6 2 2" xfId="23926"/>
    <cellStyle name="SAPBEXresItem 5 6 2 3" xfId="34259"/>
    <cellStyle name="SAPBEXresItem 5 6 3" xfId="8339"/>
    <cellStyle name="SAPBEXresItem 5 6 4" xfId="18734"/>
    <cellStyle name="SAPBEXresItem 5 6 5" xfId="29067"/>
    <cellStyle name="SAPBEXresItem 5 7" xfId="4454"/>
    <cellStyle name="SAPBEXresItem 5 7 2" xfId="14142"/>
    <cellStyle name="SAPBEXresItem 5 7 2 2" xfId="24537"/>
    <cellStyle name="SAPBEXresItem 5 7 2 3" xfId="34870"/>
    <cellStyle name="SAPBEXresItem 5 7 3" xfId="8950"/>
    <cellStyle name="SAPBEXresItem 5 7 4" xfId="19345"/>
    <cellStyle name="SAPBEXresItem 5 7 5" xfId="29678"/>
    <cellStyle name="SAPBEXresItem 5 8" xfId="5171"/>
    <cellStyle name="SAPBEXresItem 5 8 2" xfId="14859"/>
    <cellStyle name="SAPBEXresItem 5 8 2 2" xfId="25254"/>
    <cellStyle name="SAPBEXresItem 5 8 2 3" xfId="35587"/>
    <cellStyle name="SAPBEXresItem 5 8 3" xfId="9667"/>
    <cellStyle name="SAPBEXresItem 5 8 4" xfId="20062"/>
    <cellStyle name="SAPBEXresItem 5 8 5" xfId="30395"/>
    <cellStyle name="SAPBEXresItem 5 9" xfId="10489"/>
    <cellStyle name="SAPBEXresItem 5 9 2" xfId="20884"/>
    <cellStyle name="SAPBEXresItem 5 9 3" xfId="31217"/>
    <cellStyle name="SAPBEXresItem 6" xfId="1028"/>
    <cellStyle name="SAPBEXresItem 6 2" xfId="2554"/>
    <cellStyle name="SAPBEXresItem 6 2 2" xfId="12242"/>
    <cellStyle name="SAPBEXresItem 6 2 2 2" xfId="22637"/>
    <cellStyle name="SAPBEXresItem 6 2 2 3" xfId="32970"/>
    <cellStyle name="SAPBEXresItem 6 2 3" xfId="7050"/>
    <cellStyle name="SAPBEXresItem 6 2 4" xfId="17445"/>
    <cellStyle name="SAPBEXresItem 6 2 5" xfId="27778"/>
    <cellStyle name="SAPBEXresItem 6 3" xfId="3339"/>
    <cellStyle name="SAPBEXresItem 6 3 2" xfId="13027"/>
    <cellStyle name="SAPBEXresItem 6 3 2 2" xfId="23422"/>
    <cellStyle name="SAPBEXresItem 6 3 2 3" xfId="33755"/>
    <cellStyle name="SAPBEXresItem 6 3 3" xfId="7835"/>
    <cellStyle name="SAPBEXresItem 6 3 4" xfId="18230"/>
    <cellStyle name="SAPBEXresItem 6 3 5" xfId="28563"/>
    <cellStyle name="SAPBEXresItem 6 4" xfId="4680"/>
    <cellStyle name="SAPBEXresItem 6 4 2" xfId="14368"/>
    <cellStyle name="SAPBEXresItem 6 4 2 2" xfId="24763"/>
    <cellStyle name="SAPBEXresItem 6 4 2 3" xfId="35096"/>
    <cellStyle name="SAPBEXresItem 6 4 3" xfId="9176"/>
    <cellStyle name="SAPBEXresItem 6 4 4" xfId="19571"/>
    <cellStyle name="SAPBEXresItem 6 4 5" xfId="29904"/>
    <cellStyle name="SAPBEXresItem 6 5" xfId="5398"/>
    <cellStyle name="SAPBEXresItem 6 5 2" xfId="15086"/>
    <cellStyle name="SAPBEXresItem 6 5 2 2" xfId="25481"/>
    <cellStyle name="SAPBEXresItem 6 5 2 3" xfId="35814"/>
    <cellStyle name="SAPBEXresItem 6 5 3" xfId="9894"/>
    <cellStyle name="SAPBEXresItem 6 5 4" xfId="20289"/>
    <cellStyle name="SAPBEXresItem 6 5 5" xfId="30622"/>
    <cellStyle name="SAPBEXresItem 6 6" xfId="10716"/>
    <cellStyle name="SAPBEXresItem 6 6 2" xfId="21111"/>
    <cellStyle name="SAPBEXresItem 6 6 3" xfId="31444"/>
    <cellStyle name="SAPBEXresItem 6 7" xfId="5766"/>
    <cellStyle name="SAPBEXresItem 6 8" xfId="15921"/>
    <cellStyle name="SAPBEXresItem 6 9" xfId="26260"/>
    <cellStyle name="SAPBEXresItem 7" xfId="1484"/>
    <cellStyle name="SAPBEXresItem 7 2" xfId="11172"/>
    <cellStyle name="SAPBEXresItem 7 2 2" xfId="21567"/>
    <cellStyle name="SAPBEXresItem 7 2 3" xfId="31900"/>
    <cellStyle name="SAPBEXresItem 7 3" xfId="5980"/>
    <cellStyle name="SAPBEXresItem 7 4" xfId="16375"/>
    <cellStyle name="SAPBEXresItem 7 5" xfId="26708"/>
    <cellStyle name="SAPBEXresItem 8" xfId="1518"/>
    <cellStyle name="SAPBEXresItem 8 2" xfId="11206"/>
    <cellStyle name="SAPBEXresItem 8 2 2" xfId="21601"/>
    <cellStyle name="SAPBEXresItem 8 2 3" xfId="31934"/>
    <cellStyle name="SAPBEXresItem 8 3" xfId="6014"/>
    <cellStyle name="SAPBEXresItem 8 4" xfId="16409"/>
    <cellStyle name="SAPBEXresItem 8 5" xfId="26742"/>
    <cellStyle name="SAPBEXresItem 9" xfId="10206"/>
    <cellStyle name="SAPBEXresItem 9 2" xfId="20601"/>
    <cellStyle name="SAPBEXresItem 9 3" xfId="30934"/>
    <cellStyle name="SAPBEXresItemX" xfId="508"/>
    <cellStyle name="SAPBEXresItemX 10" xfId="15423"/>
    <cellStyle name="SAPBEXresItemX 11" xfId="25767"/>
    <cellStyle name="SAPBEXresItemX 2" xfId="561"/>
    <cellStyle name="SAPBEXresItemX 2 10" xfId="25809"/>
    <cellStyle name="SAPBEXresItemX 2 2" xfId="643"/>
    <cellStyle name="SAPBEXresItemX 2 2 10" xfId="10331"/>
    <cellStyle name="SAPBEXresItemX 2 2 10 2" xfId="20726"/>
    <cellStyle name="SAPBEXresItemX 2 2 10 3" xfId="31059"/>
    <cellStyle name="SAPBEXresItemX 2 2 11" xfId="15540"/>
    <cellStyle name="SAPBEXresItemX 2 2 12" xfId="25891"/>
    <cellStyle name="SAPBEXresItemX 2 2 2" xfId="889"/>
    <cellStyle name="SAPBEXresItemX 2 2 2 10" xfId="15782"/>
    <cellStyle name="SAPBEXresItemX 2 2 2 11" xfId="26125"/>
    <cellStyle name="SAPBEXresItemX 2 2 2 2" xfId="1301"/>
    <cellStyle name="SAPBEXresItemX 2 2 2 2 10" xfId="26525"/>
    <cellStyle name="SAPBEXresItemX 2 2 2 2 2" xfId="2205"/>
    <cellStyle name="SAPBEXresItemX 2 2 2 2 2 2" xfId="11893"/>
    <cellStyle name="SAPBEXresItemX 2 2 2 2 2 2 2" xfId="22288"/>
    <cellStyle name="SAPBEXresItemX 2 2 2 2 2 2 3" xfId="32621"/>
    <cellStyle name="SAPBEXresItemX 2 2 2 2 2 3" xfId="6701"/>
    <cellStyle name="SAPBEXresItemX 2 2 2 2 2 4" xfId="17096"/>
    <cellStyle name="SAPBEXresItemX 2 2 2 2 2 5" xfId="27429"/>
    <cellStyle name="SAPBEXresItemX 2 2 2 2 3" xfId="2824"/>
    <cellStyle name="SAPBEXresItemX 2 2 2 2 3 2" xfId="12512"/>
    <cellStyle name="SAPBEXresItemX 2 2 2 2 3 2 2" xfId="22907"/>
    <cellStyle name="SAPBEXresItemX 2 2 2 2 3 2 3" xfId="33240"/>
    <cellStyle name="SAPBEXresItemX 2 2 2 2 3 3" xfId="7320"/>
    <cellStyle name="SAPBEXresItemX 2 2 2 2 3 4" xfId="17715"/>
    <cellStyle name="SAPBEXresItemX 2 2 2 2 3 5" xfId="28048"/>
    <cellStyle name="SAPBEXresItemX 2 2 2 2 4" xfId="3612"/>
    <cellStyle name="SAPBEXresItemX 2 2 2 2 4 2" xfId="13300"/>
    <cellStyle name="SAPBEXresItemX 2 2 2 2 4 2 2" xfId="23695"/>
    <cellStyle name="SAPBEXresItemX 2 2 2 2 4 2 3" xfId="34028"/>
    <cellStyle name="SAPBEXresItemX 2 2 2 2 4 3" xfId="8108"/>
    <cellStyle name="SAPBEXresItemX 2 2 2 2 4 4" xfId="18503"/>
    <cellStyle name="SAPBEXresItemX 2 2 2 2 4 5" xfId="28836"/>
    <cellStyle name="SAPBEXresItemX 2 2 2 2 5" xfId="4299"/>
    <cellStyle name="SAPBEXresItemX 2 2 2 2 5 2" xfId="13987"/>
    <cellStyle name="SAPBEXresItemX 2 2 2 2 5 2 2" xfId="24382"/>
    <cellStyle name="SAPBEXresItemX 2 2 2 2 5 2 3" xfId="34715"/>
    <cellStyle name="SAPBEXresItemX 2 2 2 2 5 3" xfId="8795"/>
    <cellStyle name="SAPBEXresItemX 2 2 2 2 5 4" xfId="19190"/>
    <cellStyle name="SAPBEXresItemX 2 2 2 2 5 5" xfId="29523"/>
    <cellStyle name="SAPBEXresItemX 2 2 2 2 6" xfId="4943"/>
    <cellStyle name="SAPBEXresItemX 2 2 2 2 6 2" xfId="14631"/>
    <cellStyle name="SAPBEXresItemX 2 2 2 2 6 2 2" xfId="25026"/>
    <cellStyle name="SAPBEXresItemX 2 2 2 2 6 2 3" xfId="35359"/>
    <cellStyle name="SAPBEXresItemX 2 2 2 2 6 3" xfId="9439"/>
    <cellStyle name="SAPBEXresItemX 2 2 2 2 6 4" xfId="19834"/>
    <cellStyle name="SAPBEXresItemX 2 2 2 2 6 5" xfId="30167"/>
    <cellStyle name="SAPBEXresItemX 2 2 2 2 7" xfId="5663"/>
    <cellStyle name="SAPBEXresItemX 2 2 2 2 7 2" xfId="15351"/>
    <cellStyle name="SAPBEXresItemX 2 2 2 2 7 2 2" xfId="25746"/>
    <cellStyle name="SAPBEXresItemX 2 2 2 2 7 2 3" xfId="36079"/>
    <cellStyle name="SAPBEXresItemX 2 2 2 2 7 3" xfId="10159"/>
    <cellStyle name="SAPBEXresItemX 2 2 2 2 7 4" xfId="20554"/>
    <cellStyle name="SAPBEXresItemX 2 2 2 2 7 5" xfId="30887"/>
    <cellStyle name="SAPBEXresItemX 2 2 2 2 8" xfId="10989"/>
    <cellStyle name="SAPBEXresItemX 2 2 2 2 8 2" xfId="21384"/>
    <cellStyle name="SAPBEXresItemX 2 2 2 2 8 3" xfId="31717"/>
    <cellStyle name="SAPBEXresItemX 2 2 2 2 9" xfId="16192"/>
    <cellStyle name="SAPBEXresItemX 2 2 2 3" xfId="1879"/>
    <cellStyle name="SAPBEXresItemX 2 2 2 3 2" xfId="11567"/>
    <cellStyle name="SAPBEXresItemX 2 2 2 3 2 2" xfId="21962"/>
    <cellStyle name="SAPBEXresItemX 2 2 2 3 2 3" xfId="32295"/>
    <cellStyle name="SAPBEXresItemX 2 2 2 3 3" xfId="6375"/>
    <cellStyle name="SAPBEXresItemX 2 2 2 3 4" xfId="16770"/>
    <cellStyle name="SAPBEXresItemX 2 2 2 3 5" xfId="27103"/>
    <cellStyle name="SAPBEXresItemX 2 2 2 4" xfId="2415"/>
    <cellStyle name="SAPBEXresItemX 2 2 2 4 2" xfId="12103"/>
    <cellStyle name="SAPBEXresItemX 2 2 2 4 2 2" xfId="22498"/>
    <cellStyle name="SAPBEXresItemX 2 2 2 4 2 3" xfId="32831"/>
    <cellStyle name="SAPBEXresItemX 2 2 2 4 3" xfId="6911"/>
    <cellStyle name="SAPBEXresItemX 2 2 2 4 4" xfId="17306"/>
    <cellStyle name="SAPBEXresItemX 2 2 2 4 5" xfId="27639"/>
    <cellStyle name="SAPBEXresItemX 2 2 2 5" xfId="3200"/>
    <cellStyle name="SAPBEXresItemX 2 2 2 5 2" xfId="12888"/>
    <cellStyle name="SAPBEXresItemX 2 2 2 5 2 2" xfId="23283"/>
    <cellStyle name="SAPBEXresItemX 2 2 2 5 2 3" xfId="33616"/>
    <cellStyle name="SAPBEXresItemX 2 2 2 5 3" xfId="7696"/>
    <cellStyle name="SAPBEXresItemX 2 2 2 5 4" xfId="18091"/>
    <cellStyle name="SAPBEXresItemX 2 2 2 5 5" xfId="28424"/>
    <cellStyle name="SAPBEXresItemX 2 2 2 6" xfId="3930"/>
    <cellStyle name="SAPBEXresItemX 2 2 2 6 2" xfId="13618"/>
    <cellStyle name="SAPBEXresItemX 2 2 2 6 2 2" xfId="24013"/>
    <cellStyle name="SAPBEXresItemX 2 2 2 6 2 3" xfId="34346"/>
    <cellStyle name="SAPBEXresItemX 2 2 2 6 3" xfId="8426"/>
    <cellStyle name="SAPBEXresItemX 2 2 2 6 4" xfId="18821"/>
    <cellStyle name="SAPBEXresItemX 2 2 2 6 5" xfId="29154"/>
    <cellStyle name="SAPBEXresItemX 2 2 2 7" xfId="4541"/>
    <cellStyle name="SAPBEXresItemX 2 2 2 7 2" xfId="14229"/>
    <cellStyle name="SAPBEXresItemX 2 2 2 7 2 2" xfId="24624"/>
    <cellStyle name="SAPBEXresItemX 2 2 2 7 2 3" xfId="34957"/>
    <cellStyle name="SAPBEXresItemX 2 2 2 7 3" xfId="9037"/>
    <cellStyle name="SAPBEXresItemX 2 2 2 7 4" xfId="19432"/>
    <cellStyle name="SAPBEXresItemX 2 2 2 7 5" xfId="29765"/>
    <cellStyle name="SAPBEXresItemX 2 2 2 8" xfId="5259"/>
    <cellStyle name="SAPBEXresItemX 2 2 2 8 2" xfId="14947"/>
    <cellStyle name="SAPBEXresItemX 2 2 2 8 2 2" xfId="25342"/>
    <cellStyle name="SAPBEXresItemX 2 2 2 8 2 3" xfId="35675"/>
    <cellStyle name="SAPBEXresItemX 2 2 2 8 3" xfId="9755"/>
    <cellStyle name="SAPBEXresItemX 2 2 2 8 4" xfId="20150"/>
    <cellStyle name="SAPBEXresItemX 2 2 2 8 5" xfId="30483"/>
    <cellStyle name="SAPBEXresItemX 2 2 2 9" xfId="10577"/>
    <cellStyle name="SAPBEXresItemX 2 2 2 9 2" xfId="20972"/>
    <cellStyle name="SAPBEXresItemX 2 2 2 9 3" xfId="31305"/>
    <cellStyle name="SAPBEXresItemX 2 2 3" xfId="977"/>
    <cellStyle name="SAPBEXresItemX 2 2 3 10" xfId="26209"/>
    <cellStyle name="SAPBEXresItemX 2 2 3 2" xfId="1963"/>
    <cellStyle name="SAPBEXresItemX 2 2 3 2 2" xfId="11651"/>
    <cellStyle name="SAPBEXresItemX 2 2 3 2 2 2" xfId="22046"/>
    <cellStyle name="SAPBEXresItemX 2 2 3 2 2 3" xfId="32379"/>
    <cellStyle name="SAPBEXresItemX 2 2 3 2 3" xfId="6459"/>
    <cellStyle name="SAPBEXresItemX 2 2 3 2 4" xfId="16854"/>
    <cellStyle name="SAPBEXresItemX 2 2 3 2 5" xfId="27187"/>
    <cellStyle name="SAPBEXresItemX 2 2 3 3" xfId="2503"/>
    <cellStyle name="SAPBEXresItemX 2 2 3 3 2" xfId="12191"/>
    <cellStyle name="SAPBEXresItemX 2 2 3 3 2 2" xfId="22586"/>
    <cellStyle name="SAPBEXresItemX 2 2 3 3 2 3" xfId="32919"/>
    <cellStyle name="SAPBEXresItemX 2 2 3 3 3" xfId="6999"/>
    <cellStyle name="SAPBEXresItemX 2 2 3 3 4" xfId="17394"/>
    <cellStyle name="SAPBEXresItemX 2 2 3 3 5" xfId="27727"/>
    <cellStyle name="SAPBEXresItemX 2 2 3 4" xfId="3288"/>
    <cellStyle name="SAPBEXresItemX 2 2 3 4 2" xfId="12976"/>
    <cellStyle name="SAPBEXresItemX 2 2 3 4 2 2" xfId="23371"/>
    <cellStyle name="SAPBEXresItemX 2 2 3 4 2 3" xfId="33704"/>
    <cellStyle name="SAPBEXresItemX 2 2 3 4 3" xfId="7784"/>
    <cellStyle name="SAPBEXresItemX 2 2 3 4 4" xfId="18179"/>
    <cellStyle name="SAPBEXresItemX 2 2 3 4 5" xfId="28512"/>
    <cellStyle name="SAPBEXresItemX 2 2 3 5" xfId="4018"/>
    <cellStyle name="SAPBEXresItemX 2 2 3 5 2" xfId="13706"/>
    <cellStyle name="SAPBEXresItemX 2 2 3 5 2 2" xfId="24101"/>
    <cellStyle name="SAPBEXresItemX 2 2 3 5 2 3" xfId="34434"/>
    <cellStyle name="SAPBEXresItemX 2 2 3 5 3" xfId="8514"/>
    <cellStyle name="SAPBEXresItemX 2 2 3 5 4" xfId="18909"/>
    <cellStyle name="SAPBEXresItemX 2 2 3 5 5" xfId="29242"/>
    <cellStyle name="SAPBEXresItemX 2 2 3 6" xfId="4629"/>
    <cellStyle name="SAPBEXresItemX 2 2 3 6 2" xfId="14317"/>
    <cellStyle name="SAPBEXresItemX 2 2 3 6 2 2" xfId="24712"/>
    <cellStyle name="SAPBEXresItemX 2 2 3 6 2 3" xfId="35045"/>
    <cellStyle name="SAPBEXresItemX 2 2 3 6 3" xfId="9125"/>
    <cellStyle name="SAPBEXresItemX 2 2 3 6 4" xfId="19520"/>
    <cellStyle name="SAPBEXresItemX 2 2 3 6 5" xfId="29853"/>
    <cellStyle name="SAPBEXresItemX 2 2 3 7" xfId="5347"/>
    <cellStyle name="SAPBEXresItemX 2 2 3 7 2" xfId="15035"/>
    <cellStyle name="SAPBEXresItemX 2 2 3 7 2 2" xfId="25430"/>
    <cellStyle name="SAPBEXresItemX 2 2 3 7 2 3" xfId="35763"/>
    <cellStyle name="SAPBEXresItemX 2 2 3 7 3" xfId="9843"/>
    <cellStyle name="SAPBEXresItemX 2 2 3 7 4" xfId="20238"/>
    <cellStyle name="SAPBEXresItemX 2 2 3 7 5" xfId="30571"/>
    <cellStyle name="SAPBEXresItemX 2 2 3 8" xfId="10665"/>
    <cellStyle name="SAPBEXresItemX 2 2 3 8 2" xfId="21060"/>
    <cellStyle name="SAPBEXresItemX 2 2 3 8 3" xfId="31393"/>
    <cellStyle name="SAPBEXresItemX 2 2 3 9" xfId="15870"/>
    <cellStyle name="SAPBEXresItemX 2 2 4" xfId="1651"/>
    <cellStyle name="SAPBEXresItemX 2 2 4 2" xfId="11339"/>
    <cellStyle name="SAPBEXresItemX 2 2 4 2 2" xfId="21734"/>
    <cellStyle name="SAPBEXresItemX 2 2 4 2 3" xfId="32067"/>
    <cellStyle name="SAPBEXresItemX 2 2 4 3" xfId="6147"/>
    <cellStyle name="SAPBEXresItemX 2 2 4 4" xfId="16542"/>
    <cellStyle name="SAPBEXresItemX 2 2 4 5" xfId="26875"/>
    <cellStyle name="SAPBEXresItemX 2 2 5" xfId="1356"/>
    <cellStyle name="SAPBEXresItemX 2 2 5 2" xfId="11044"/>
    <cellStyle name="SAPBEXresItemX 2 2 5 2 2" xfId="21439"/>
    <cellStyle name="SAPBEXresItemX 2 2 5 2 3" xfId="31772"/>
    <cellStyle name="SAPBEXresItemX 2 2 5 3" xfId="5852"/>
    <cellStyle name="SAPBEXresItemX 2 2 5 4" xfId="16247"/>
    <cellStyle name="SAPBEXresItemX 2 2 5 5" xfId="26580"/>
    <cellStyle name="SAPBEXresItemX 2 2 6" xfId="2954"/>
    <cellStyle name="SAPBEXresItemX 2 2 6 2" xfId="12642"/>
    <cellStyle name="SAPBEXresItemX 2 2 6 2 2" xfId="23037"/>
    <cellStyle name="SAPBEXresItemX 2 2 6 2 3" xfId="33370"/>
    <cellStyle name="SAPBEXresItemX 2 2 6 3" xfId="7450"/>
    <cellStyle name="SAPBEXresItemX 2 2 6 4" xfId="17845"/>
    <cellStyle name="SAPBEXresItemX 2 2 6 5" xfId="28178"/>
    <cellStyle name="SAPBEXresItemX 2 2 7" xfId="3688"/>
    <cellStyle name="SAPBEXresItemX 2 2 7 2" xfId="13376"/>
    <cellStyle name="SAPBEXresItemX 2 2 7 2 2" xfId="23771"/>
    <cellStyle name="SAPBEXresItemX 2 2 7 2 3" xfId="34104"/>
    <cellStyle name="SAPBEXresItemX 2 2 7 3" xfId="8184"/>
    <cellStyle name="SAPBEXresItemX 2 2 7 4" xfId="18579"/>
    <cellStyle name="SAPBEXresItemX 2 2 7 5" xfId="28912"/>
    <cellStyle name="SAPBEXresItemX 2 2 8" xfId="2839"/>
    <cellStyle name="SAPBEXresItemX 2 2 8 2" xfId="12527"/>
    <cellStyle name="SAPBEXresItemX 2 2 8 2 2" xfId="22922"/>
    <cellStyle name="SAPBEXresItemX 2 2 8 2 3" xfId="33255"/>
    <cellStyle name="SAPBEXresItemX 2 2 8 3" xfId="7335"/>
    <cellStyle name="SAPBEXresItemX 2 2 8 4" xfId="17730"/>
    <cellStyle name="SAPBEXresItemX 2 2 8 5" xfId="28063"/>
    <cellStyle name="SAPBEXresItemX 2 2 9" xfId="5013"/>
    <cellStyle name="SAPBEXresItemX 2 2 9 2" xfId="14701"/>
    <cellStyle name="SAPBEXresItemX 2 2 9 2 2" xfId="25096"/>
    <cellStyle name="SAPBEXresItemX 2 2 9 2 3" xfId="35429"/>
    <cellStyle name="SAPBEXresItemX 2 2 9 3" xfId="9509"/>
    <cellStyle name="SAPBEXresItemX 2 2 9 4" xfId="19904"/>
    <cellStyle name="SAPBEXresItemX 2 2 9 5" xfId="30237"/>
    <cellStyle name="SAPBEXresItemX 2 3" xfId="748"/>
    <cellStyle name="SAPBEXresItemX 2 3 10" xfId="15642"/>
    <cellStyle name="SAPBEXresItemX 2 3 11" xfId="25990"/>
    <cellStyle name="SAPBEXresItemX 2 3 2" xfId="1165"/>
    <cellStyle name="SAPBEXresItemX 2 3 2 10" xfId="26391"/>
    <cellStyle name="SAPBEXresItemX 2 3 2 2" xfId="2071"/>
    <cellStyle name="SAPBEXresItemX 2 3 2 2 2" xfId="11759"/>
    <cellStyle name="SAPBEXresItemX 2 3 2 2 2 2" xfId="22154"/>
    <cellStyle name="SAPBEXresItemX 2 3 2 2 2 3" xfId="32487"/>
    <cellStyle name="SAPBEXresItemX 2 3 2 2 3" xfId="6567"/>
    <cellStyle name="SAPBEXresItemX 2 3 2 2 4" xfId="16962"/>
    <cellStyle name="SAPBEXresItemX 2 3 2 2 5" xfId="27295"/>
    <cellStyle name="SAPBEXresItemX 2 3 2 3" xfId="2688"/>
    <cellStyle name="SAPBEXresItemX 2 3 2 3 2" xfId="12376"/>
    <cellStyle name="SAPBEXresItemX 2 3 2 3 2 2" xfId="22771"/>
    <cellStyle name="SAPBEXresItemX 2 3 2 3 2 3" xfId="33104"/>
    <cellStyle name="SAPBEXresItemX 2 3 2 3 3" xfId="7184"/>
    <cellStyle name="SAPBEXresItemX 2 3 2 3 4" xfId="17579"/>
    <cellStyle name="SAPBEXresItemX 2 3 2 3 5" xfId="27912"/>
    <cellStyle name="SAPBEXresItemX 2 3 2 4" xfId="3476"/>
    <cellStyle name="SAPBEXresItemX 2 3 2 4 2" xfId="13164"/>
    <cellStyle name="SAPBEXresItemX 2 3 2 4 2 2" xfId="23559"/>
    <cellStyle name="SAPBEXresItemX 2 3 2 4 2 3" xfId="33892"/>
    <cellStyle name="SAPBEXresItemX 2 3 2 4 3" xfId="7972"/>
    <cellStyle name="SAPBEXresItemX 2 3 2 4 4" xfId="18367"/>
    <cellStyle name="SAPBEXresItemX 2 3 2 4 5" xfId="28700"/>
    <cellStyle name="SAPBEXresItemX 2 3 2 5" xfId="4163"/>
    <cellStyle name="SAPBEXresItemX 2 3 2 5 2" xfId="13851"/>
    <cellStyle name="SAPBEXresItemX 2 3 2 5 2 2" xfId="24246"/>
    <cellStyle name="SAPBEXresItemX 2 3 2 5 2 3" xfId="34579"/>
    <cellStyle name="SAPBEXresItemX 2 3 2 5 3" xfId="8659"/>
    <cellStyle name="SAPBEXresItemX 2 3 2 5 4" xfId="19054"/>
    <cellStyle name="SAPBEXresItemX 2 3 2 5 5" xfId="29387"/>
    <cellStyle name="SAPBEXresItemX 2 3 2 6" xfId="4807"/>
    <cellStyle name="SAPBEXresItemX 2 3 2 6 2" xfId="14495"/>
    <cellStyle name="SAPBEXresItemX 2 3 2 6 2 2" xfId="24890"/>
    <cellStyle name="SAPBEXresItemX 2 3 2 6 2 3" xfId="35223"/>
    <cellStyle name="SAPBEXresItemX 2 3 2 6 3" xfId="9303"/>
    <cellStyle name="SAPBEXresItemX 2 3 2 6 4" xfId="19698"/>
    <cellStyle name="SAPBEXresItemX 2 3 2 6 5" xfId="30031"/>
    <cellStyle name="SAPBEXresItemX 2 3 2 7" xfId="5527"/>
    <cellStyle name="SAPBEXresItemX 2 3 2 7 2" xfId="15215"/>
    <cellStyle name="SAPBEXresItemX 2 3 2 7 2 2" xfId="25610"/>
    <cellStyle name="SAPBEXresItemX 2 3 2 7 2 3" xfId="35943"/>
    <cellStyle name="SAPBEXresItemX 2 3 2 7 3" xfId="10023"/>
    <cellStyle name="SAPBEXresItemX 2 3 2 7 4" xfId="20418"/>
    <cellStyle name="SAPBEXresItemX 2 3 2 7 5" xfId="30751"/>
    <cellStyle name="SAPBEXresItemX 2 3 2 8" xfId="10853"/>
    <cellStyle name="SAPBEXresItemX 2 3 2 8 2" xfId="21248"/>
    <cellStyle name="SAPBEXresItemX 2 3 2 8 3" xfId="31581"/>
    <cellStyle name="SAPBEXresItemX 2 3 2 9" xfId="16056"/>
    <cellStyle name="SAPBEXresItemX 2 3 3" xfId="1745"/>
    <cellStyle name="SAPBEXresItemX 2 3 3 2" xfId="11433"/>
    <cellStyle name="SAPBEXresItemX 2 3 3 2 2" xfId="21828"/>
    <cellStyle name="SAPBEXresItemX 2 3 3 2 3" xfId="32161"/>
    <cellStyle name="SAPBEXresItemX 2 3 3 3" xfId="6241"/>
    <cellStyle name="SAPBEXresItemX 2 3 3 4" xfId="16636"/>
    <cellStyle name="SAPBEXresItemX 2 3 3 5" xfId="26969"/>
    <cellStyle name="SAPBEXresItemX 2 3 4" xfId="2275"/>
    <cellStyle name="SAPBEXresItemX 2 3 4 2" xfId="11963"/>
    <cellStyle name="SAPBEXresItemX 2 3 4 2 2" xfId="22358"/>
    <cellStyle name="SAPBEXresItemX 2 3 4 2 3" xfId="32691"/>
    <cellStyle name="SAPBEXresItemX 2 3 4 3" xfId="6771"/>
    <cellStyle name="SAPBEXresItemX 2 3 4 4" xfId="17166"/>
    <cellStyle name="SAPBEXresItemX 2 3 4 5" xfId="27499"/>
    <cellStyle name="SAPBEXresItemX 2 3 5" xfId="3059"/>
    <cellStyle name="SAPBEXresItemX 2 3 5 2" xfId="12747"/>
    <cellStyle name="SAPBEXresItemX 2 3 5 2 2" xfId="23142"/>
    <cellStyle name="SAPBEXresItemX 2 3 5 2 3" xfId="33475"/>
    <cellStyle name="SAPBEXresItemX 2 3 5 3" xfId="7555"/>
    <cellStyle name="SAPBEXresItemX 2 3 5 4" xfId="17950"/>
    <cellStyle name="SAPBEXresItemX 2 3 5 5" xfId="28283"/>
    <cellStyle name="SAPBEXresItemX 2 3 6" xfId="3790"/>
    <cellStyle name="SAPBEXresItemX 2 3 6 2" xfId="13478"/>
    <cellStyle name="SAPBEXresItemX 2 3 6 2 2" xfId="23873"/>
    <cellStyle name="SAPBEXresItemX 2 3 6 2 3" xfId="34206"/>
    <cellStyle name="SAPBEXresItemX 2 3 6 3" xfId="8286"/>
    <cellStyle name="SAPBEXresItemX 2 3 6 4" xfId="18681"/>
    <cellStyle name="SAPBEXresItemX 2 3 6 5" xfId="29014"/>
    <cellStyle name="SAPBEXresItemX 2 3 7" xfId="4401"/>
    <cellStyle name="SAPBEXresItemX 2 3 7 2" xfId="14089"/>
    <cellStyle name="SAPBEXresItemX 2 3 7 2 2" xfId="24484"/>
    <cellStyle name="SAPBEXresItemX 2 3 7 2 3" xfId="34817"/>
    <cellStyle name="SAPBEXresItemX 2 3 7 3" xfId="8897"/>
    <cellStyle name="SAPBEXresItemX 2 3 7 4" xfId="19292"/>
    <cellStyle name="SAPBEXresItemX 2 3 7 5" xfId="29625"/>
    <cellStyle name="SAPBEXresItemX 2 3 8" xfId="5118"/>
    <cellStyle name="SAPBEXresItemX 2 3 8 2" xfId="14806"/>
    <cellStyle name="SAPBEXresItemX 2 3 8 2 2" xfId="25201"/>
    <cellStyle name="SAPBEXresItemX 2 3 8 2 3" xfId="35534"/>
    <cellStyle name="SAPBEXresItemX 2 3 8 3" xfId="9614"/>
    <cellStyle name="SAPBEXresItemX 2 3 8 4" xfId="20009"/>
    <cellStyle name="SAPBEXresItemX 2 3 8 5" xfId="30342"/>
    <cellStyle name="SAPBEXresItemX 2 3 9" xfId="10436"/>
    <cellStyle name="SAPBEXresItemX 2 3 9 2" xfId="20831"/>
    <cellStyle name="SAPBEXresItemX 2 3 9 3" xfId="31164"/>
    <cellStyle name="SAPBEXresItemX 2 4" xfId="895"/>
    <cellStyle name="SAPBEXresItemX 2 4 10" xfId="15788"/>
    <cellStyle name="SAPBEXresItemX 2 4 11" xfId="26131"/>
    <cellStyle name="SAPBEXresItemX 2 4 2" xfId="1307"/>
    <cellStyle name="SAPBEXresItemX 2 4 2 10" xfId="26531"/>
    <cellStyle name="SAPBEXresItemX 2 4 2 2" xfId="2211"/>
    <cellStyle name="SAPBEXresItemX 2 4 2 2 2" xfId="11899"/>
    <cellStyle name="SAPBEXresItemX 2 4 2 2 2 2" xfId="22294"/>
    <cellStyle name="SAPBEXresItemX 2 4 2 2 2 3" xfId="32627"/>
    <cellStyle name="SAPBEXresItemX 2 4 2 2 3" xfId="6707"/>
    <cellStyle name="SAPBEXresItemX 2 4 2 2 4" xfId="17102"/>
    <cellStyle name="SAPBEXresItemX 2 4 2 2 5" xfId="27435"/>
    <cellStyle name="SAPBEXresItemX 2 4 2 3" xfId="2830"/>
    <cellStyle name="SAPBEXresItemX 2 4 2 3 2" xfId="12518"/>
    <cellStyle name="SAPBEXresItemX 2 4 2 3 2 2" xfId="22913"/>
    <cellStyle name="SAPBEXresItemX 2 4 2 3 2 3" xfId="33246"/>
    <cellStyle name="SAPBEXresItemX 2 4 2 3 3" xfId="7326"/>
    <cellStyle name="SAPBEXresItemX 2 4 2 3 4" xfId="17721"/>
    <cellStyle name="SAPBEXresItemX 2 4 2 3 5" xfId="28054"/>
    <cellStyle name="SAPBEXresItemX 2 4 2 4" xfId="3618"/>
    <cellStyle name="SAPBEXresItemX 2 4 2 4 2" xfId="13306"/>
    <cellStyle name="SAPBEXresItemX 2 4 2 4 2 2" xfId="23701"/>
    <cellStyle name="SAPBEXresItemX 2 4 2 4 2 3" xfId="34034"/>
    <cellStyle name="SAPBEXresItemX 2 4 2 4 3" xfId="8114"/>
    <cellStyle name="SAPBEXresItemX 2 4 2 4 4" xfId="18509"/>
    <cellStyle name="SAPBEXresItemX 2 4 2 4 5" xfId="28842"/>
    <cellStyle name="SAPBEXresItemX 2 4 2 5" xfId="4305"/>
    <cellStyle name="SAPBEXresItemX 2 4 2 5 2" xfId="13993"/>
    <cellStyle name="SAPBEXresItemX 2 4 2 5 2 2" xfId="24388"/>
    <cellStyle name="SAPBEXresItemX 2 4 2 5 2 3" xfId="34721"/>
    <cellStyle name="SAPBEXresItemX 2 4 2 5 3" xfId="8801"/>
    <cellStyle name="SAPBEXresItemX 2 4 2 5 4" xfId="19196"/>
    <cellStyle name="SAPBEXresItemX 2 4 2 5 5" xfId="29529"/>
    <cellStyle name="SAPBEXresItemX 2 4 2 6" xfId="4949"/>
    <cellStyle name="SAPBEXresItemX 2 4 2 6 2" xfId="14637"/>
    <cellStyle name="SAPBEXresItemX 2 4 2 6 2 2" xfId="25032"/>
    <cellStyle name="SAPBEXresItemX 2 4 2 6 2 3" xfId="35365"/>
    <cellStyle name="SAPBEXresItemX 2 4 2 6 3" xfId="9445"/>
    <cellStyle name="SAPBEXresItemX 2 4 2 6 4" xfId="19840"/>
    <cellStyle name="SAPBEXresItemX 2 4 2 6 5" xfId="30173"/>
    <cellStyle name="SAPBEXresItemX 2 4 2 7" xfId="5669"/>
    <cellStyle name="SAPBEXresItemX 2 4 2 7 2" xfId="15357"/>
    <cellStyle name="SAPBEXresItemX 2 4 2 7 2 2" xfId="25752"/>
    <cellStyle name="SAPBEXresItemX 2 4 2 7 2 3" xfId="36085"/>
    <cellStyle name="SAPBEXresItemX 2 4 2 7 3" xfId="10165"/>
    <cellStyle name="SAPBEXresItemX 2 4 2 7 4" xfId="20560"/>
    <cellStyle name="SAPBEXresItemX 2 4 2 7 5" xfId="30893"/>
    <cellStyle name="SAPBEXresItemX 2 4 2 8" xfId="10995"/>
    <cellStyle name="SAPBEXresItemX 2 4 2 8 2" xfId="21390"/>
    <cellStyle name="SAPBEXresItemX 2 4 2 8 3" xfId="31723"/>
    <cellStyle name="SAPBEXresItemX 2 4 2 9" xfId="16198"/>
    <cellStyle name="SAPBEXresItemX 2 4 3" xfId="1885"/>
    <cellStyle name="SAPBEXresItemX 2 4 3 2" xfId="11573"/>
    <cellStyle name="SAPBEXresItemX 2 4 3 2 2" xfId="21968"/>
    <cellStyle name="SAPBEXresItemX 2 4 3 2 3" xfId="32301"/>
    <cellStyle name="SAPBEXresItemX 2 4 3 3" xfId="6381"/>
    <cellStyle name="SAPBEXresItemX 2 4 3 4" xfId="16776"/>
    <cellStyle name="SAPBEXresItemX 2 4 3 5" xfId="27109"/>
    <cellStyle name="SAPBEXresItemX 2 4 4" xfId="2421"/>
    <cellStyle name="SAPBEXresItemX 2 4 4 2" xfId="12109"/>
    <cellStyle name="SAPBEXresItemX 2 4 4 2 2" xfId="22504"/>
    <cellStyle name="SAPBEXresItemX 2 4 4 2 3" xfId="32837"/>
    <cellStyle name="SAPBEXresItemX 2 4 4 3" xfId="6917"/>
    <cellStyle name="SAPBEXresItemX 2 4 4 4" xfId="17312"/>
    <cellStyle name="SAPBEXresItemX 2 4 4 5" xfId="27645"/>
    <cellStyle name="SAPBEXresItemX 2 4 5" xfId="3206"/>
    <cellStyle name="SAPBEXresItemX 2 4 5 2" xfId="12894"/>
    <cellStyle name="SAPBEXresItemX 2 4 5 2 2" xfId="23289"/>
    <cellStyle name="SAPBEXresItemX 2 4 5 2 3" xfId="33622"/>
    <cellStyle name="SAPBEXresItemX 2 4 5 3" xfId="7702"/>
    <cellStyle name="SAPBEXresItemX 2 4 5 4" xfId="18097"/>
    <cellStyle name="SAPBEXresItemX 2 4 5 5" xfId="28430"/>
    <cellStyle name="SAPBEXresItemX 2 4 6" xfId="3936"/>
    <cellStyle name="SAPBEXresItemX 2 4 6 2" xfId="13624"/>
    <cellStyle name="SAPBEXresItemX 2 4 6 2 2" xfId="24019"/>
    <cellStyle name="SAPBEXresItemX 2 4 6 2 3" xfId="34352"/>
    <cellStyle name="SAPBEXresItemX 2 4 6 3" xfId="8432"/>
    <cellStyle name="SAPBEXresItemX 2 4 6 4" xfId="18827"/>
    <cellStyle name="SAPBEXresItemX 2 4 6 5" xfId="29160"/>
    <cellStyle name="SAPBEXresItemX 2 4 7" xfId="4547"/>
    <cellStyle name="SAPBEXresItemX 2 4 7 2" xfId="14235"/>
    <cellStyle name="SAPBEXresItemX 2 4 7 2 2" xfId="24630"/>
    <cellStyle name="SAPBEXresItemX 2 4 7 2 3" xfId="34963"/>
    <cellStyle name="SAPBEXresItemX 2 4 7 3" xfId="9043"/>
    <cellStyle name="SAPBEXresItemX 2 4 7 4" xfId="19438"/>
    <cellStyle name="SAPBEXresItemX 2 4 7 5" xfId="29771"/>
    <cellStyle name="SAPBEXresItemX 2 4 8" xfId="5265"/>
    <cellStyle name="SAPBEXresItemX 2 4 8 2" xfId="14953"/>
    <cellStyle name="SAPBEXresItemX 2 4 8 2 2" xfId="25348"/>
    <cellStyle name="SAPBEXresItemX 2 4 8 2 3" xfId="35681"/>
    <cellStyle name="SAPBEXresItemX 2 4 8 3" xfId="9761"/>
    <cellStyle name="SAPBEXresItemX 2 4 8 4" xfId="20156"/>
    <cellStyle name="SAPBEXresItemX 2 4 8 5" xfId="30489"/>
    <cellStyle name="SAPBEXresItemX 2 4 9" xfId="10583"/>
    <cellStyle name="SAPBEXresItemX 2 4 9 2" xfId="20978"/>
    <cellStyle name="SAPBEXresItemX 2 4 9 3" xfId="31311"/>
    <cellStyle name="SAPBEXresItemX 2 5" xfId="988"/>
    <cellStyle name="SAPBEXresItemX 2 5 2" xfId="2514"/>
    <cellStyle name="SAPBEXresItemX 2 5 2 2" xfId="12202"/>
    <cellStyle name="SAPBEXresItemX 2 5 2 2 2" xfId="22597"/>
    <cellStyle name="SAPBEXresItemX 2 5 2 2 3" xfId="32930"/>
    <cellStyle name="SAPBEXresItemX 2 5 2 3" xfId="7010"/>
    <cellStyle name="SAPBEXresItemX 2 5 2 4" xfId="17405"/>
    <cellStyle name="SAPBEXresItemX 2 5 2 5" xfId="27738"/>
    <cellStyle name="SAPBEXresItemX 2 5 3" xfId="3299"/>
    <cellStyle name="SAPBEXresItemX 2 5 3 2" xfId="12987"/>
    <cellStyle name="SAPBEXresItemX 2 5 3 2 2" xfId="23382"/>
    <cellStyle name="SAPBEXresItemX 2 5 3 2 3" xfId="33715"/>
    <cellStyle name="SAPBEXresItemX 2 5 3 3" xfId="7795"/>
    <cellStyle name="SAPBEXresItemX 2 5 3 4" xfId="18190"/>
    <cellStyle name="SAPBEXresItemX 2 5 3 5" xfId="28523"/>
    <cellStyle name="SAPBEXresItemX 2 5 4" xfId="4640"/>
    <cellStyle name="SAPBEXresItemX 2 5 4 2" xfId="14328"/>
    <cellStyle name="SAPBEXresItemX 2 5 4 2 2" xfId="24723"/>
    <cellStyle name="SAPBEXresItemX 2 5 4 2 3" xfId="35056"/>
    <cellStyle name="SAPBEXresItemX 2 5 4 3" xfId="9136"/>
    <cellStyle name="SAPBEXresItemX 2 5 4 4" xfId="19531"/>
    <cellStyle name="SAPBEXresItemX 2 5 4 5" xfId="29864"/>
    <cellStyle name="SAPBEXresItemX 2 5 5" xfId="5358"/>
    <cellStyle name="SAPBEXresItemX 2 5 5 2" xfId="15046"/>
    <cellStyle name="SAPBEXresItemX 2 5 5 2 2" xfId="25441"/>
    <cellStyle name="SAPBEXresItemX 2 5 5 2 3" xfId="35774"/>
    <cellStyle name="SAPBEXresItemX 2 5 5 3" xfId="9854"/>
    <cellStyle name="SAPBEXresItemX 2 5 5 4" xfId="20249"/>
    <cellStyle name="SAPBEXresItemX 2 5 5 5" xfId="30582"/>
    <cellStyle name="SAPBEXresItemX 2 5 6" xfId="10676"/>
    <cellStyle name="SAPBEXresItemX 2 5 6 2" xfId="21071"/>
    <cellStyle name="SAPBEXresItemX 2 5 6 3" xfId="31404"/>
    <cellStyle name="SAPBEXresItemX 2 5 7" xfId="5726"/>
    <cellStyle name="SAPBEXresItemX 2 5 8" xfId="15881"/>
    <cellStyle name="SAPBEXresItemX 2 5 9" xfId="26220"/>
    <cellStyle name="SAPBEXresItemX 2 6" xfId="1438"/>
    <cellStyle name="SAPBEXresItemX 2 6 2" xfId="11126"/>
    <cellStyle name="SAPBEXresItemX 2 6 2 2" xfId="21521"/>
    <cellStyle name="SAPBEXresItemX 2 6 2 3" xfId="31854"/>
    <cellStyle name="SAPBEXresItemX 2 6 3" xfId="5934"/>
    <cellStyle name="SAPBEXresItemX 2 6 4" xfId="16329"/>
    <cellStyle name="SAPBEXresItemX 2 6 5" xfId="26662"/>
    <cellStyle name="SAPBEXresItemX 2 7" xfId="1540"/>
    <cellStyle name="SAPBEXresItemX 2 7 2" xfId="11228"/>
    <cellStyle name="SAPBEXresItemX 2 7 2 2" xfId="21623"/>
    <cellStyle name="SAPBEXresItemX 2 7 2 3" xfId="31956"/>
    <cellStyle name="SAPBEXresItemX 2 7 3" xfId="6036"/>
    <cellStyle name="SAPBEXresItemX 2 7 4" xfId="16431"/>
    <cellStyle name="SAPBEXresItemX 2 7 5" xfId="26764"/>
    <cellStyle name="SAPBEXresItemX 2 8" xfId="10249"/>
    <cellStyle name="SAPBEXresItemX 2 8 2" xfId="20644"/>
    <cellStyle name="SAPBEXresItemX 2 8 3" xfId="30977"/>
    <cellStyle name="SAPBEXresItemX 2 9" xfId="15462"/>
    <cellStyle name="SAPBEXresItemX 3" xfId="604"/>
    <cellStyle name="SAPBEXresItemX 3 10" xfId="10292"/>
    <cellStyle name="SAPBEXresItemX 3 10 2" xfId="20687"/>
    <cellStyle name="SAPBEXresItemX 3 10 3" xfId="31020"/>
    <cellStyle name="SAPBEXresItemX 3 11" xfId="15501"/>
    <cellStyle name="SAPBEXresItemX 3 12" xfId="25852"/>
    <cellStyle name="SAPBEXresItemX 3 2" xfId="850"/>
    <cellStyle name="SAPBEXresItemX 3 2 10" xfId="15743"/>
    <cellStyle name="SAPBEXresItemX 3 2 11" xfId="26086"/>
    <cellStyle name="SAPBEXresItemX 3 2 2" xfId="1262"/>
    <cellStyle name="SAPBEXresItemX 3 2 2 10" xfId="26486"/>
    <cellStyle name="SAPBEXresItemX 3 2 2 2" xfId="2166"/>
    <cellStyle name="SAPBEXresItemX 3 2 2 2 2" xfId="11854"/>
    <cellStyle name="SAPBEXresItemX 3 2 2 2 2 2" xfId="22249"/>
    <cellStyle name="SAPBEXresItemX 3 2 2 2 2 3" xfId="32582"/>
    <cellStyle name="SAPBEXresItemX 3 2 2 2 3" xfId="6662"/>
    <cellStyle name="SAPBEXresItemX 3 2 2 2 4" xfId="17057"/>
    <cellStyle name="SAPBEXresItemX 3 2 2 2 5" xfId="27390"/>
    <cellStyle name="SAPBEXresItemX 3 2 2 3" xfId="2785"/>
    <cellStyle name="SAPBEXresItemX 3 2 2 3 2" xfId="12473"/>
    <cellStyle name="SAPBEXresItemX 3 2 2 3 2 2" xfId="22868"/>
    <cellStyle name="SAPBEXresItemX 3 2 2 3 2 3" xfId="33201"/>
    <cellStyle name="SAPBEXresItemX 3 2 2 3 3" xfId="7281"/>
    <cellStyle name="SAPBEXresItemX 3 2 2 3 4" xfId="17676"/>
    <cellStyle name="SAPBEXresItemX 3 2 2 3 5" xfId="28009"/>
    <cellStyle name="SAPBEXresItemX 3 2 2 4" xfId="3573"/>
    <cellStyle name="SAPBEXresItemX 3 2 2 4 2" xfId="13261"/>
    <cellStyle name="SAPBEXresItemX 3 2 2 4 2 2" xfId="23656"/>
    <cellStyle name="SAPBEXresItemX 3 2 2 4 2 3" xfId="33989"/>
    <cellStyle name="SAPBEXresItemX 3 2 2 4 3" xfId="8069"/>
    <cellStyle name="SAPBEXresItemX 3 2 2 4 4" xfId="18464"/>
    <cellStyle name="SAPBEXresItemX 3 2 2 4 5" xfId="28797"/>
    <cellStyle name="SAPBEXresItemX 3 2 2 5" xfId="4260"/>
    <cellStyle name="SAPBEXresItemX 3 2 2 5 2" xfId="13948"/>
    <cellStyle name="SAPBEXresItemX 3 2 2 5 2 2" xfId="24343"/>
    <cellStyle name="SAPBEXresItemX 3 2 2 5 2 3" xfId="34676"/>
    <cellStyle name="SAPBEXresItemX 3 2 2 5 3" xfId="8756"/>
    <cellStyle name="SAPBEXresItemX 3 2 2 5 4" xfId="19151"/>
    <cellStyle name="SAPBEXresItemX 3 2 2 5 5" xfId="29484"/>
    <cellStyle name="SAPBEXresItemX 3 2 2 6" xfId="4904"/>
    <cellStyle name="SAPBEXresItemX 3 2 2 6 2" xfId="14592"/>
    <cellStyle name="SAPBEXresItemX 3 2 2 6 2 2" xfId="24987"/>
    <cellStyle name="SAPBEXresItemX 3 2 2 6 2 3" xfId="35320"/>
    <cellStyle name="SAPBEXresItemX 3 2 2 6 3" xfId="9400"/>
    <cellStyle name="SAPBEXresItemX 3 2 2 6 4" xfId="19795"/>
    <cellStyle name="SAPBEXresItemX 3 2 2 6 5" xfId="30128"/>
    <cellStyle name="SAPBEXresItemX 3 2 2 7" xfId="5624"/>
    <cellStyle name="SAPBEXresItemX 3 2 2 7 2" xfId="15312"/>
    <cellStyle name="SAPBEXresItemX 3 2 2 7 2 2" xfId="25707"/>
    <cellStyle name="SAPBEXresItemX 3 2 2 7 2 3" xfId="36040"/>
    <cellStyle name="SAPBEXresItemX 3 2 2 7 3" xfId="10120"/>
    <cellStyle name="SAPBEXresItemX 3 2 2 7 4" xfId="20515"/>
    <cellStyle name="SAPBEXresItemX 3 2 2 7 5" xfId="30848"/>
    <cellStyle name="SAPBEXresItemX 3 2 2 8" xfId="10950"/>
    <cellStyle name="SAPBEXresItemX 3 2 2 8 2" xfId="21345"/>
    <cellStyle name="SAPBEXresItemX 3 2 2 8 3" xfId="31678"/>
    <cellStyle name="SAPBEXresItemX 3 2 2 9" xfId="16153"/>
    <cellStyle name="SAPBEXresItemX 3 2 3" xfId="1840"/>
    <cellStyle name="SAPBEXresItemX 3 2 3 2" xfId="11528"/>
    <cellStyle name="SAPBEXresItemX 3 2 3 2 2" xfId="21923"/>
    <cellStyle name="SAPBEXresItemX 3 2 3 2 3" xfId="32256"/>
    <cellStyle name="SAPBEXresItemX 3 2 3 3" xfId="6336"/>
    <cellStyle name="SAPBEXresItemX 3 2 3 4" xfId="16731"/>
    <cellStyle name="SAPBEXresItemX 3 2 3 5" xfId="27064"/>
    <cellStyle name="SAPBEXresItemX 3 2 4" xfId="2376"/>
    <cellStyle name="SAPBEXresItemX 3 2 4 2" xfId="12064"/>
    <cellStyle name="SAPBEXresItemX 3 2 4 2 2" xfId="22459"/>
    <cellStyle name="SAPBEXresItemX 3 2 4 2 3" xfId="32792"/>
    <cellStyle name="SAPBEXresItemX 3 2 4 3" xfId="6872"/>
    <cellStyle name="SAPBEXresItemX 3 2 4 4" xfId="17267"/>
    <cellStyle name="SAPBEXresItemX 3 2 4 5" xfId="27600"/>
    <cellStyle name="SAPBEXresItemX 3 2 5" xfId="3161"/>
    <cellStyle name="SAPBEXresItemX 3 2 5 2" xfId="12849"/>
    <cellStyle name="SAPBEXresItemX 3 2 5 2 2" xfId="23244"/>
    <cellStyle name="SAPBEXresItemX 3 2 5 2 3" xfId="33577"/>
    <cellStyle name="SAPBEXresItemX 3 2 5 3" xfId="7657"/>
    <cellStyle name="SAPBEXresItemX 3 2 5 4" xfId="18052"/>
    <cellStyle name="SAPBEXresItemX 3 2 5 5" xfId="28385"/>
    <cellStyle name="SAPBEXresItemX 3 2 6" xfId="3891"/>
    <cellStyle name="SAPBEXresItemX 3 2 6 2" xfId="13579"/>
    <cellStyle name="SAPBEXresItemX 3 2 6 2 2" xfId="23974"/>
    <cellStyle name="SAPBEXresItemX 3 2 6 2 3" xfId="34307"/>
    <cellStyle name="SAPBEXresItemX 3 2 6 3" xfId="8387"/>
    <cellStyle name="SAPBEXresItemX 3 2 6 4" xfId="18782"/>
    <cellStyle name="SAPBEXresItemX 3 2 6 5" xfId="29115"/>
    <cellStyle name="SAPBEXresItemX 3 2 7" xfId="4502"/>
    <cellStyle name="SAPBEXresItemX 3 2 7 2" xfId="14190"/>
    <cellStyle name="SAPBEXresItemX 3 2 7 2 2" xfId="24585"/>
    <cellStyle name="SAPBEXresItemX 3 2 7 2 3" xfId="34918"/>
    <cellStyle name="SAPBEXresItemX 3 2 7 3" xfId="8998"/>
    <cellStyle name="SAPBEXresItemX 3 2 7 4" xfId="19393"/>
    <cellStyle name="SAPBEXresItemX 3 2 7 5" xfId="29726"/>
    <cellStyle name="SAPBEXresItemX 3 2 8" xfId="5220"/>
    <cellStyle name="SAPBEXresItemX 3 2 8 2" xfId="14908"/>
    <cellStyle name="SAPBEXresItemX 3 2 8 2 2" xfId="25303"/>
    <cellStyle name="SAPBEXresItemX 3 2 8 2 3" xfId="35636"/>
    <cellStyle name="SAPBEXresItemX 3 2 8 3" xfId="9716"/>
    <cellStyle name="SAPBEXresItemX 3 2 8 4" xfId="20111"/>
    <cellStyle name="SAPBEXresItemX 3 2 8 5" xfId="30444"/>
    <cellStyle name="SAPBEXresItemX 3 2 9" xfId="10538"/>
    <cellStyle name="SAPBEXresItemX 3 2 9 2" xfId="20933"/>
    <cellStyle name="SAPBEXresItemX 3 2 9 3" xfId="31266"/>
    <cellStyle name="SAPBEXresItemX 3 3" xfId="938"/>
    <cellStyle name="SAPBEXresItemX 3 3 10" xfId="26170"/>
    <cellStyle name="SAPBEXresItemX 3 3 2" xfId="1924"/>
    <cellStyle name="SAPBEXresItemX 3 3 2 2" xfId="11612"/>
    <cellStyle name="SAPBEXresItemX 3 3 2 2 2" xfId="22007"/>
    <cellStyle name="SAPBEXresItemX 3 3 2 2 3" xfId="32340"/>
    <cellStyle name="SAPBEXresItemX 3 3 2 3" xfId="6420"/>
    <cellStyle name="SAPBEXresItemX 3 3 2 4" xfId="16815"/>
    <cellStyle name="SAPBEXresItemX 3 3 2 5" xfId="27148"/>
    <cellStyle name="SAPBEXresItemX 3 3 3" xfId="2464"/>
    <cellStyle name="SAPBEXresItemX 3 3 3 2" xfId="12152"/>
    <cellStyle name="SAPBEXresItemX 3 3 3 2 2" xfId="22547"/>
    <cellStyle name="SAPBEXresItemX 3 3 3 2 3" xfId="32880"/>
    <cellStyle name="SAPBEXresItemX 3 3 3 3" xfId="6960"/>
    <cellStyle name="SAPBEXresItemX 3 3 3 4" xfId="17355"/>
    <cellStyle name="SAPBEXresItemX 3 3 3 5" xfId="27688"/>
    <cellStyle name="SAPBEXresItemX 3 3 4" xfId="3249"/>
    <cellStyle name="SAPBEXresItemX 3 3 4 2" xfId="12937"/>
    <cellStyle name="SAPBEXresItemX 3 3 4 2 2" xfId="23332"/>
    <cellStyle name="SAPBEXresItemX 3 3 4 2 3" xfId="33665"/>
    <cellStyle name="SAPBEXresItemX 3 3 4 3" xfId="7745"/>
    <cellStyle name="SAPBEXresItemX 3 3 4 4" xfId="18140"/>
    <cellStyle name="SAPBEXresItemX 3 3 4 5" xfId="28473"/>
    <cellStyle name="SAPBEXresItemX 3 3 5" xfId="3979"/>
    <cellStyle name="SAPBEXresItemX 3 3 5 2" xfId="13667"/>
    <cellStyle name="SAPBEXresItemX 3 3 5 2 2" xfId="24062"/>
    <cellStyle name="SAPBEXresItemX 3 3 5 2 3" xfId="34395"/>
    <cellStyle name="SAPBEXresItemX 3 3 5 3" xfId="8475"/>
    <cellStyle name="SAPBEXresItemX 3 3 5 4" xfId="18870"/>
    <cellStyle name="SAPBEXresItemX 3 3 5 5" xfId="29203"/>
    <cellStyle name="SAPBEXresItemX 3 3 6" xfId="4590"/>
    <cellStyle name="SAPBEXresItemX 3 3 6 2" xfId="14278"/>
    <cellStyle name="SAPBEXresItemX 3 3 6 2 2" xfId="24673"/>
    <cellStyle name="SAPBEXresItemX 3 3 6 2 3" xfId="35006"/>
    <cellStyle name="SAPBEXresItemX 3 3 6 3" xfId="9086"/>
    <cellStyle name="SAPBEXresItemX 3 3 6 4" xfId="19481"/>
    <cellStyle name="SAPBEXresItemX 3 3 6 5" xfId="29814"/>
    <cellStyle name="SAPBEXresItemX 3 3 7" xfId="5308"/>
    <cellStyle name="SAPBEXresItemX 3 3 7 2" xfId="14996"/>
    <cellStyle name="SAPBEXresItemX 3 3 7 2 2" xfId="25391"/>
    <cellStyle name="SAPBEXresItemX 3 3 7 2 3" xfId="35724"/>
    <cellStyle name="SAPBEXresItemX 3 3 7 3" xfId="9804"/>
    <cellStyle name="SAPBEXresItemX 3 3 7 4" xfId="20199"/>
    <cellStyle name="SAPBEXresItemX 3 3 7 5" xfId="30532"/>
    <cellStyle name="SAPBEXresItemX 3 3 8" xfId="10626"/>
    <cellStyle name="SAPBEXresItemX 3 3 8 2" xfId="21021"/>
    <cellStyle name="SAPBEXresItemX 3 3 8 3" xfId="31354"/>
    <cellStyle name="SAPBEXresItemX 3 3 9" xfId="15831"/>
    <cellStyle name="SAPBEXresItemX 3 4" xfId="1612"/>
    <cellStyle name="SAPBEXresItemX 3 4 2" xfId="11300"/>
    <cellStyle name="SAPBEXresItemX 3 4 2 2" xfId="21695"/>
    <cellStyle name="SAPBEXresItemX 3 4 2 3" xfId="32028"/>
    <cellStyle name="SAPBEXresItemX 3 4 3" xfId="6108"/>
    <cellStyle name="SAPBEXresItemX 3 4 4" xfId="16503"/>
    <cellStyle name="SAPBEXresItemX 3 4 5" xfId="26836"/>
    <cellStyle name="SAPBEXresItemX 3 5" xfId="1395"/>
    <cellStyle name="SAPBEXresItemX 3 5 2" xfId="11083"/>
    <cellStyle name="SAPBEXresItemX 3 5 2 2" xfId="21478"/>
    <cellStyle name="SAPBEXresItemX 3 5 2 3" xfId="31811"/>
    <cellStyle name="SAPBEXresItemX 3 5 3" xfId="5891"/>
    <cellStyle name="SAPBEXresItemX 3 5 4" xfId="16286"/>
    <cellStyle name="SAPBEXresItemX 3 5 5" xfId="26619"/>
    <cellStyle name="SAPBEXresItemX 3 6" xfId="2915"/>
    <cellStyle name="SAPBEXresItemX 3 6 2" xfId="12603"/>
    <cellStyle name="SAPBEXresItemX 3 6 2 2" xfId="22998"/>
    <cellStyle name="SAPBEXresItemX 3 6 2 3" xfId="33331"/>
    <cellStyle name="SAPBEXresItemX 3 6 3" xfId="7411"/>
    <cellStyle name="SAPBEXresItemX 3 6 4" xfId="17806"/>
    <cellStyle name="SAPBEXresItemX 3 6 5" xfId="28139"/>
    <cellStyle name="SAPBEXresItemX 3 7" xfId="3649"/>
    <cellStyle name="SAPBEXresItemX 3 7 2" xfId="13337"/>
    <cellStyle name="SAPBEXresItemX 3 7 2 2" xfId="23732"/>
    <cellStyle name="SAPBEXresItemX 3 7 2 3" xfId="34065"/>
    <cellStyle name="SAPBEXresItemX 3 7 3" xfId="8145"/>
    <cellStyle name="SAPBEXresItemX 3 7 4" xfId="18540"/>
    <cellStyle name="SAPBEXresItemX 3 7 5" xfId="28873"/>
    <cellStyle name="SAPBEXresItemX 3 8" xfId="2861"/>
    <cellStyle name="SAPBEXresItemX 3 8 2" xfId="12549"/>
    <cellStyle name="SAPBEXresItemX 3 8 2 2" xfId="22944"/>
    <cellStyle name="SAPBEXresItemX 3 8 2 3" xfId="33277"/>
    <cellStyle name="SAPBEXresItemX 3 8 3" xfId="7357"/>
    <cellStyle name="SAPBEXresItemX 3 8 4" xfId="17752"/>
    <cellStyle name="SAPBEXresItemX 3 8 5" xfId="28085"/>
    <cellStyle name="SAPBEXresItemX 3 9" xfId="4974"/>
    <cellStyle name="SAPBEXresItemX 3 9 2" xfId="14662"/>
    <cellStyle name="SAPBEXresItemX 3 9 2 2" xfId="25057"/>
    <cellStyle name="SAPBEXresItemX 3 9 2 3" xfId="35390"/>
    <cellStyle name="SAPBEXresItemX 3 9 3" xfId="9470"/>
    <cellStyle name="SAPBEXresItemX 3 9 4" xfId="19865"/>
    <cellStyle name="SAPBEXresItemX 3 9 5" xfId="30198"/>
    <cellStyle name="SAPBEXresItemX 4" xfId="702"/>
    <cellStyle name="SAPBEXresItemX 4 10" xfId="15597"/>
    <cellStyle name="SAPBEXresItemX 4 11" xfId="25944"/>
    <cellStyle name="SAPBEXresItemX 4 2" xfId="1119"/>
    <cellStyle name="SAPBEXresItemX 4 2 10" xfId="26345"/>
    <cellStyle name="SAPBEXresItemX 4 2 2" xfId="2026"/>
    <cellStyle name="SAPBEXresItemX 4 2 2 2" xfId="11714"/>
    <cellStyle name="SAPBEXresItemX 4 2 2 2 2" xfId="22109"/>
    <cellStyle name="SAPBEXresItemX 4 2 2 2 3" xfId="32442"/>
    <cellStyle name="SAPBEXresItemX 4 2 2 3" xfId="6522"/>
    <cellStyle name="SAPBEXresItemX 4 2 2 4" xfId="16917"/>
    <cellStyle name="SAPBEXresItemX 4 2 2 5" xfId="27250"/>
    <cellStyle name="SAPBEXresItemX 4 2 3" xfId="2643"/>
    <cellStyle name="SAPBEXresItemX 4 2 3 2" xfId="12331"/>
    <cellStyle name="SAPBEXresItemX 4 2 3 2 2" xfId="22726"/>
    <cellStyle name="SAPBEXresItemX 4 2 3 2 3" xfId="33059"/>
    <cellStyle name="SAPBEXresItemX 4 2 3 3" xfId="7139"/>
    <cellStyle name="SAPBEXresItemX 4 2 3 4" xfId="17534"/>
    <cellStyle name="SAPBEXresItemX 4 2 3 5" xfId="27867"/>
    <cellStyle name="SAPBEXresItemX 4 2 4" xfId="3430"/>
    <cellStyle name="SAPBEXresItemX 4 2 4 2" xfId="13118"/>
    <cellStyle name="SAPBEXresItemX 4 2 4 2 2" xfId="23513"/>
    <cellStyle name="SAPBEXresItemX 4 2 4 2 3" xfId="33846"/>
    <cellStyle name="SAPBEXresItemX 4 2 4 3" xfId="7926"/>
    <cellStyle name="SAPBEXresItemX 4 2 4 4" xfId="18321"/>
    <cellStyle name="SAPBEXresItemX 4 2 4 5" xfId="28654"/>
    <cellStyle name="SAPBEXresItemX 4 2 5" xfId="4118"/>
    <cellStyle name="SAPBEXresItemX 4 2 5 2" xfId="13806"/>
    <cellStyle name="SAPBEXresItemX 4 2 5 2 2" xfId="24201"/>
    <cellStyle name="SAPBEXresItemX 4 2 5 2 3" xfId="34534"/>
    <cellStyle name="SAPBEXresItemX 4 2 5 3" xfId="8614"/>
    <cellStyle name="SAPBEXresItemX 4 2 5 4" xfId="19009"/>
    <cellStyle name="SAPBEXresItemX 4 2 5 5" xfId="29342"/>
    <cellStyle name="SAPBEXresItemX 4 2 6" xfId="4762"/>
    <cellStyle name="SAPBEXresItemX 4 2 6 2" xfId="14450"/>
    <cellStyle name="SAPBEXresItemX 4 2 6 2 2" xfId="24845"/>
    <cellStyle name="SAPBEXresItemX 4 2 6 2 3" xfId="35178"/>
    <cellStyle name="SAPBEXresItemX 4 2 6 3" xfId="9258"/>
    <cellStyle name="SAPBEXresItemX 4 2 6 4" xfId="19653"/>
    <cellStyle name="SAPBEXresItemX 4 2 6 5" xfId="29986"/>
    <cellStyle name="SAPBEXresItemX 4 2 7" xfId="5481"/>
    <cellStyle name="SAPBEXresItemX 4 2 7 2" xfId="15169"/>
    <cellStyle name="SAPBEXresItemX 4 2 7 2 2" xfId="25564"/>
    <cellStyle name="SAPBEXresItemX 4 2 7 2 3" xfId="35897"/>
    <cellStyle name="SAPBEXresItemX 4 2 7 3" xfId="9977"/>
    <cellStyle name="SAPBEXresItemX 4 2 7 4" xfId="20372"/>
    <cellStyle name="SAPBEXresItemX 4 2 7 5" xfId="30705"/>
    <cellStyle name="SAPBEXresItemX 4 2 8" xfId="10807"/>
    <cellStyle name="SAPBEXresItemX 4 2 8 2" xfId="21202"/>
    <cellStyle name="SAPBEXresItemX 4 2 8 3" xfId="31535"/>
    <cellStyle name="SAPBEXresItemX 4 2 9" xfId="16011"/>
    <cellStyle name="SAPBEXresItemX 4 3" xfId="1700"/>
    <cellStyle name="SAPBEXresItemX 4 3 2" xfId="11388"/>
    <cellStyle name="SAPBEXresItemX 4 3 2 2" xfId="21783"/>
    <cellStyle name="SAPBEXresItemX 4 3 2 3" xfId="32116"/>
    <cellStyle name="SAPBEXresItemX 4 3 3" xfId="6196"/>
    <cellStyle name="SAPBEXresItemX 4 3 4" xfId="16591"/>
    <cellStyle name="SAPBEXresItemX 4 3 5" xfId="26924"/>
    <cellStyle name="SAPBEXresItemX 4 4" xfId="2230"/>
    <cellStyle name="SAPBEXresItemX 4 4 2" xfId="11918"/>
    <cellStyle name="SAPBEXresItemX 4 4 2 2" xfId="22313"/>
    <cellStyle name="SAPBEXresItemX 4 4 2 3" xfId="32646"/>
    <cellStyle name="SAPBEXresItemX 4 4 3" xfId="6726"/>
    <cellStyle name="SAPBEXresItemX 4 4 4" xfId="17121"/>
    <cellStyle name="SAPBEXresItemX 4 4 5" xfId="27454"/>
    <cellStyle name="SAPBEXresItemX 4 5" xfId="3013"/>
    <cellStyle name="SAPBEXresItemX 4 5 2" xfId="12701"/>
    <cellStyle name="SAPBEXresItemX 4 5 2 2" xfId="23096"/>
    <cellStyle name="SAPBEXresItemX 4 5 2 3" xfId="33429"/>
    <cellStyle name="SAPBEXresItemX 4 5 3" xfId="7509"/>
    <cellStyle name="SAPBEXresItemX 4 5 4" xfId="17904"/>
    <cellStyle name="SAPBEXresItemX 4 5 5" xfId="28237"/>
    <cellStyle name="SAPBEXresItemX 4 6" xfId="3745"/>
    <cellStyle name="SAPBEXresItemX 4 6 2" xfId="13433"/>
    <cellStyle name="SAPBEXresItemX 4 6 2 2" xfId="23828"/>
    <cellStyle name="SAPBEXresItemX 4 6 2 3" xfId="34161"/>
    <cellStyle name="SAPBEXresItemX 4 6 3" xfId="8241"/>
    <cellStyle name="SAPBEXresItemX 4 6 4" xfId="18636"/>
    <cellStyle name="SAPBEXresItemX 4 6 5" xfId="28969"/>
    <cellStyle name="SAPBEXresItemX 4 7" xfId="4356"/>
    <cellStyle name="SAPBEXresItemX 4 7 2" xfId="14044"/>
    <cellStyle name="SAPBEXresItemX 4 7 2 2" xfId="24439"/>
    <cellStyle name="SAPBEXresItemX 4 7 2 3" xfId="34772"/>
    <cellStyle name="SAPBEXresItemX 4 7 3" xfId="8852"/>
    <cellStyle name="SAPBEXresItemX 4 7 4" xfId="19247"/>
    <cellStyle name="SAPBEXresItemX 4 7 5" xfId="29580"/>
    <cellStyle name="SAPBEXresItemX 4 8" xfId="5072"/>
    <cellStyle name="SAPBEXresItemX 4 8 2" xfId="14760"/>
    <cellStyle name="SAPBEXresItemX 4 8 2 2" xfId="25155"/>
    <cellStyle name="SAPBEXresItemX 4 8 2 3" xfId="35488"/>
    <cellStyle name="SAPBEXresItemX 4 8 3" xfId="9568"/>
    <cellStyle name="SAPBEXresItemX 4 8 4" xfId="19963"/>
    <cellStyle name="SAPBEXresItemX 4 8 5" xfId="30296"/>
    <cellStyle name="SAPBEXresItemX 4 9" xfId="10390"/>
    <cellStyle name="SAPBEXresItemX 4 9 2" xfId="20785"/>
    <cellStyle name="SAPBEXresItemX 4 9 3" xfId="31118"/>
    <cellStyle name="SAPBEXresItemX 5" xfId="772"/>
    <cellStyle name="SAPBEXresItemX 5 10" xfId="15666"/>
    <cellStyle name="SAPBEXresItemX 5 11" xfId="26013"/>
    <cellStyle name="SAPBEXresItemX 5 2" xfId="1188"/>
    <cellStyle name="SAPBEXresItemX 5 2 10" xfId="26414"/>
    <cellStyle name="SAPBEXresItemX 5 2 2" xfId="2094"/>
    <cellStyle name="SAPBEXresItemX 5 2 2 2" xfId="11782"/>
    <cellStyle name="SAPBEXresItemX 5 2 2 2 2" xfId="22177"/>
    <cellStyle name="SAPBEXresItemX 5 2 2 2 3" xfId="32510"/>
    <cellStyle name="SAPBEXresItemX 5 2 2 3" xfId="6590"/>
    <cellStyle name="SAPBEXresItemX 5 2 2 4" xfId="16985"/>
    <cellStyle name="SAPBEXresItemX 5 2 2 5" xfId="27318"/>
    <cellStyle name="SAPBEXresItemX 5 2 3" xfId="2711"/>
    <cellStyle name="SAPBEXresItemX 5 2 3 2" xfId="12399"/>
    <cellStyle name="SAPBEXresItemX 5 2 3 2 2" xfId="22794"/>
    <cellStyle name="SAPBEXresItemX 5 2 3 2 3" xfId="33127"/>
    <cellStyle name="SAPBEXresItemX 5 2 3 3" xfId="7207"/>
    <cellStyle name="SAPBEXresItemX 5 2 3 4" xfId="17602"/>
    <cellStyle name="SAPBEXresItemX 5 2 3 5" xfId="27935"/>
    <cellStyle name="SAPBEXresItemX 5 2 4" xfId="3499"/>
    <cellStyle name="SAPBEXresItemX 5 2 4 2" xfId="13187"/>
    <cellStyle name="SAPBEXresItemX 5 2 4 2 2" xfId="23582"/>
    <cellStyle name="SAPBEXresItemX 5 2 4 2 3" xfId="33915"/>
    <cellStyle name="SAPBEXresItemX 5 2 4 3" xfId="7995"/>
    <cellStyle name="SAPBEXresItemX 5 2 4 4" xfId="18390"/>
    <cellStyle name="SAPBEXresItemX 5 2 4 5" xfId="28723"/>
    <cellStyle name="SAPBEXresItemX 5 2 5" xfId="4186"/>
    <cellStyle name="SAPBEXresItemX 5 2 5 2" xfId="13874"/>
    <cellStyle name="SAPBEXresItemX 5 2 5 2 2" xfId="24269"/>
    <cellStyle name="SAPBEXresItemX 5 2 5 2 3" xfId="34602"/>
    <cellStyle name="SAPBEXresItemX 5 2 5 3" xfId="8682"/>
    <cellStyle name="SAPBEXresItemX 5 2 5 4" xfId="19077"/>
    <cellStyle name="SAPBEXresItemX 5 2 5 5" xfId="29410"/>
    <cellStyle name="SAPBEXresItemX 5 2 6" xfId="4830"/>
    <cellStyle name="SAPBEXresItemX 5 2 6 2" xfId="14518"/>
    <cellStyle name="SAPBEXresItemX 5 2 6 2 2" xfId="24913"/>
    <cellStyle name="SAPBEXresItemX 5 2 6 2 3" xfId="35246"/>
    <cellStyle name="SAPBEXresItemX 5 2 6 3" xfId="9326"/>
    <cellStyle name="SAPBEXresItemX 5 2 6 4" xfId="19721"/>
    <cellStyle name="SAPBEXresItemX 5 2 6 5" xfId="30054"/>
    <cellStyle name="SAPBEXresItemX 5 2 7" xfId="5550"/>
    <cellStyle name="SAPBEXresItemX 5 2 7 2" xfId="15238"/>
    <cellStyle name="SAPBEXresItemX 5 2 7 2 2" xfId="25633"/>
    <cellStyle name="SAPBEXresItemX 5 2 7 2 3" xfId="35966"/>
    <cellStyle name="SAPBEXresItemX 5 2 7 3" xfId="10046"/>
    <cellStyle name="SAPBEXresItemX 5 2 7 4" xfId="20441"/>
    <cellStyle name="SAPBEXresItemX 5 2 7 5" xfId="30774"/>
    <cellStyle name="SAPBEXresItemX 5 2 8" xfId="10876"/>
    <cellStyle name="SAPBEXresItemX 5 2 8 2" xfId="21271"/>
    <cellStyle name="SAPBEXresItemX 5 2 8 3" xfId="31604"/>
    <cellStyle name="SAPBEXresItemX 5 2 9" xfId="16079"/>
    <cellStyle name="SAPBEXresItemX 5 3" xfId="1768"/>
    <cellStyle name="SAPBEXresItemX 5 3 2" xfId="11456"/>
    <cellStyle name="SAPBEXresItemX 5 3 2 2" xfId="21851"/>
    <cellStyle name="SAPBEXresItemX 5 3 2 3" xfId="32184"/>
    <cellStyle name="SAPBEXresItemX 5 3 3" xfId="6264"/>
    <cellStyle name="SAPBEXresItemX 5 3 4" xfId="16659"/>
    <cellStyle name="SAPBEXresItemX 5 3 5" xfId="26992"/>
    <cellStyle name="SAPBEXresItemX 5 4" xfId="2299"/>
    <cellStyle name="SAPBEXresItemX 5 4 2" xfId="11987"/>
    <cellStyle name="SAPBEXresItemX 5 4 2 2" xfId="22382"/>
    <cellStyle name="SAPBEXresItemX 5 4 2 3" xfId="32715"/>
    <cellStyle name="SAPBEXresItemX 5 4 3" xfId="6795"/>
    <cellStyle name="SAPBEXresItemX 5 4 4" xfId="17190"/>
    <cellStyle name="SAPBEXresItemX 5 4 5" xfId="27523"/>
    <cellStyle name="SAPBEXresItemX 5 5" xfId="3083"/>
    <cellStyle name="SAPBEXresItemX 5 5 2" xfId="12771"/>
    <cellStyle name="SAPBEXresItemX 5 5 2 2" xfId="23166"/>
    <cellStyle name="SAPBEXresItemX 5 5 2 3" xfId="33499"/>
    <cellStyle name="SAPBEXresItemX 5 5 3" xfId="7579"/>
    <cellStyle name="SAPBEXresItemX 5 5 4" xfId="17974"/>
    <cellStyle name="SAPBEXresItemX 5 5 5" xfId="28307"/>
    <cellStyle name="SAPBEXresItemX 5 6" xfId="3814"/>
    <cellStyle name="SAPBEXresItemX 5 6 2" xfId="13502"/>
    <cellStyle name="SAPBEXresItemX 5 6 2 2" xfId="23897"/>
    <cellStyle name="SAPBEXresItemX 5 6 2 3" xfId="34230"/>
    <cellStyle name="SAPBEXresItemX 5 6 3" xfId="8310"/>
    <cellStyle name="SAPBEXresItemX 5 6 4" xfId="18705"/>
    <cellStyle name="SAPBEXresItemX 5 6 5" xfId="29038"/>
    <cellStyle name="SAPBEXresItemX 5 7" xfId="4425"/>
    <cellStyle name="SAPBEXresItemX 5 7 2" xfId="14113"/>
    <cellStyle name="SAPBEXresItemX 5 7 2 2" xfId="24508"/>
    <cellStyle name="SAPBEXresItemX 5 7 2 3" xfId="34841"/>
    <cellStyle name="SAPBEXresItemX 5 7 3" xfId="8921"/>
    <cellStyle name="SAPBEXresItemX 5 7 4" xfId="19316"/>
    <cellStyle name="SAPBEXresItemX 5 7 5" xfId="29649"/>
    <cellStyle name="SAPBEXresItemX 5 8" xfId="5142"/>
    <cellStyle name="SAPBEXresItemX 5 8 2" xfId="14830"/>
    <cellStyle name="SAPBEXresItemX 5 8 2 2" xfId="25225"/>
    <cellStyle name="SAPBEXresItemX 5 8 2 3" xfId="35558"/>
    <cellStyle name="SAPBEXresItemX 5 8 3" xfId="9638"/>
    <cellStyle name="SAPBEXresItemX 5 8 4" xfId="20033"/>
    <cellStyle name="SAPBEXresItemX 5 8 5" xfId="30366"/>
    <cellStyle name="SAPBEXresItemX 5 9" xfId="10460"/>
    <cellStyle name="SAPBEXresItemX 5 9 2" xfId="20855"/>
    <cellStyle name="SAPBEXresItemX 5 9 3" xfId="31188"/>
    <cellStyle name="SAPBEXresItemX 6" xfId="1027"/>
    <cellStyle name="SAPBEXresItemX 6 2" xfId="2553"/>
    <cellStyle name="SAPBEXresItemX 6 2 2" xfId="12241"/>
    <cellStyle name="SAPBEXresItemX 6 2 2 2" xfId="22636"/>
    <cellStyle name="SAPBEXresItemX 6 2 2 3" xfId="32969"/>
    <cellStyle name="SAPBEXresItemX 6 2 3" xfId="7049"/>
    <cellStyle name="SAPBEXresItemX 6 2 4" xfId="17444"/>
    <cellStyle name="SAPBEXresItemX 6 2 5" xfId="27777"/>
    <cellStyle name="SAPBEXresItemX 6 3" xfId="3338"/>
    <cellStyle name="SAPBEXresItemX 6 3 2" xfId="13026"/>
    <cellStyle name="SAPBEXresItemX 6 3 2 2" xfId="23421"/>
    <cellStyle name="SAPBEXresItemX 6 3 2 3" xfId="33754"/>
    <cellStyle name="SAPBEXresItemX 6 3 3" xfId="7834"/>
    <cellStyle name="SAPBEXresItemX 6 3 4" xfId="18229"/>
    <cellStyle name="SAPBEXresItemX 6 3 5" xfId="28562"/>
    <cellStyle name="SAPBEXresItemX 6 4" xfId="4679"/>
    <cellStyle name="SAPBEXresItemX 6 4 2" xfId="14367"/>
    <cellStyle name="SAPBEXresItemX 6 4 2 2" xfId="24762"/>
    <cellStyle name="SAPBEXresItemX 6 4 2 3" xfId="35095"/>
    <cellStyle name="SAPBEXresItemX 6 4 3" xfId="9175"/>
    <cellStyle name="SAPBEXresItemX 6 4 4" xfId="19570"/>
    <cellStyle name="SAPBEXresItemX 6 4 5" xfId="29903"/>
    <cellStyle name="SAPBEXresItemX 6 5" xfId="5397"/>
    <cellStyle name="SAPBEXresItemX 6 5 2" xfId="15085"/>
    <cellStyle name="SAPBEXresItemX 6 5 2 2" xfId="25480"/>
    <cellStyle name="SAPBEXresItemX 6 5 2 3" xfId="35813"/>
    <cellStyle name="SAPBEXresItemX 6 5 3" xfId="9893"/>
    <cellStyle name="SAPBEXresItemX 6 5 4" xfId="20288"/>
    <cellStyle name="SAPBEXresItemX 6 5 5" xfId="30621"/>
    <cellStyle name="SAPBEXresItemX 6 6" xfId="10715"/>
    <cellStyle name="SAPBEXresItemX 6 6 2" xfId="21110"/>
    <cellStyle name="SAPBEXresItemX 6 6 3" xfId="31443"/>
    <cellStyle name="SAPBEXresItemX 6 7" xfId="5765"/>
    <cellStyle name="SAPBEXresItemX 6 8" xfId="15920"/>
    <cellStyle name="SAPBEXresItemX 6 9" xfId="26259"/>
    <cellStyle name="SAPBEXresItemX 7" xfId="1483"/>
    <cellStyle name="SAPBEXresItemX 7 2" xfId="11171"/>
    <cellStyle name="SAPBEXresItemX 7 2 2" xfId="21566"/>
    <cellStyle name="SAPBEXresItemX 7 2 3" xfId="31899"/>
    <cellStyle name="SAPBEXresItemX 7 3" xfId="5979"/>
    <cellStyle name="SAPBEXresItemX 7 4" xfId="16374"/>
    <cellStyle name="SAPBEXresItemX 7 5" xfId="26707"/>
    <cellStyle name="SAPBEXresItemX 8" xfId="4034"/>
    <cellStyle name="SAPBEXresItemX 8 2" xfId="13722"/>
    <cellStyle name="SAPBEXresItemX 8 2 2" xfId="24117"/>
    <cellStyle name="SAPBEXresItemX 8 2 3" xfId="34450"/>
    <cellStyle name="SAPBEXresItemX 8 3" xfId="8530"/>
    <cellStyle name="SAPBEXresItemX 8 4" xfId="18925"/>
    <cellStyle name="SAPBEXresItemX 8 5" xfId="29258"/>
    <cellStyle name="SAPBEXresItemX 9" xfId="10207"/>
    <cellStyle name="SAPBEXresItemX 9 2" xfId="20602"/>
    <cellStyle name="SAPBEXresItemX 9 3" xfId="30935"/>
    <cellStyle name="SAPBEXstdData" xfId="509"/>
    <cellStyle name="SAPBEXstdData 10" xfId="15424"/>
    <cellStyle name="SAPBEXstdData 11" xfId="25768"/>
    <cellStyle name="SAPBEXstdData 2" xfId="562"/>
    <cellStyle name="SAPBEXstdData 2 10" xfId="25810"/>
    <cellStyle name="SAPBEXstdData 2 2" xfId="644"/>
    <cellStyle name="SAPBEXstdData 2 2 10" xfId="10332"/>
    <cellStyle name="SAPBEXstdData 2 2 10 2" xfId="20727"/>
    <cellStyle name="SAPBEXstdData 2 2 10 3" xfId="31060"/>
    <cellStyle name="SAPBEXstdData 2 2 11" xfId="15541"/>
    <cellStyle name="SAPBEXstdData 2 2 12" xfId="25892"/>
    <cellStyle name="SAPBEXstdData 2 2 2" xfId="890"/>
    <cellStyle name="SAPBEXstdData 2 2 2 10" xfId="15783"/>
    <cellStyle name="SAPBEXstdData 2 2 2 11" xfId="26126"/>
    <cellStyle name="SAPBEXstdData 2 2 2 2" xfId="1302"/>
    <cellStyle name="SAPBEXstdData 2 2 2 2 10" xfId="26526"/>
    <cellStyle name="SAPBEXstdData 2 2 2 2 2" xfId="2206"/>
    <cellStyle name="SAPBEXstdData 2 2 2 2 2 2" xfId="11894"/>
    <cellStyle name="SAPBEXstdData 2 2 2 2 2 2 2" xfId="22289"/>
    <cellStyle name="SAPBEXstdData 2 2 2 2 2 2 3" xfId="32622"/>
    <cellStyle name="SAPBEXstdData 2 2 2 2 2 3" xfId="6702"/>
    <cellStyle name="SAPBEXstdData 2 2 2 2 2 4" xfId="17097"/>
    <cellStyle name="SAPBEXstdData 2 2 2 2 2 5" xfId="27430"/>
    <cellStyle name="SAPBEXstdData 2 2 2 2 3" xfId="2825"/>
    <cellStyle name="SAPBEXstdData 2 2 2 2 3 2" xfId="12513"/>
    <cellStyle name="SAPBEXstdData 2 2 2 2 3 2 2" xfId="22908"/>
    <cellStyle name="SAPBEXstdData 2 2 2 2 3 2 3" xfId="33241"/>
    <cellStyle name="SAPBEXstdData 2 2 2 2 3 3" xfId="7321"/>
    <cellStyle name="SAPBEXstdData 2 2 2 2 3 4" xfId="17716"/>
    <cellStyle name="SAPBEXstdData 2 2 2 2 3 5" xfId="28049"/>
    <cellStyle name="SAPBEXstdData 2 2 2 2 4" xfId="3613"/>
    <cellStyle name="SAPBEXstdData 2 2 2 2 4 2" xfId="13301"/>
    <cellStyle name="SAPBEXstdData 2 2 2 2 4 2 2" xfId="23696"/>
    <cellStyle name="SAPBEXstdData 2 2 2 2 4 2 3" xfId="34029"/>
    <cellStyle name="SAPBEXstdData 2 2 2 2 4 3" xfId="8109"/>
    <cellStyle name="SAPBEXstdData 2 2 2 2 4 4" xfId="18504"/>
    <cellStyle name="SAPBEXstdData 2 2 2 2 4 5" xfId="28837"/>
    <cellStyle name="SAPBEXstdData 2 2 2 2 5" xfId="4300"/>
    <cellStyle name="SAPBEXstdData 2 2 2 2 5 2" xfId="13988"/>
    <cellStyle name="SAPBEXstdData 2 2 2 2 5 2 2" xfId="24383"/>
    <cellStyle name="SAPBEXstdData 2 2 2 2 5 2 3" xfId="34716"/>
    <cellStyle name="SAPBEXstdData 2 2 2 2 5 3" xfId="8796"/>
    <cellStyle name="SAPBEXstdData 2 2 2 2 5 4" xfId="19191"/>
    <cellStyle name="SAPBEXstdData 2 2 2 2 5 5" xfId="29524"/>
    <cellStyle name="SAPBEXstdData 2 2 2 2 6" xfId="4944"/>
    <cellStyle name="SAPBEXstdData 2 2 2 2 6 2" xfId="14632"/>
    <cellStyle name="SAPBEXstdData 2 2 2 2 6 2 2" xfId="25027"/>
    <cellStyle name="SAPBEXstdData 2 2 2 2 6 2 3" xfId="35360"/>
    <cellStyle name="SAPBEXstdData 2 2 2 2 6 3" xfId="9440"/>
    <cellStyle name="SAPBEXstdData 2 2 2 2 6 4" xfId="19835"/>
    <cellStyle name="SAPBEXstdData 2 2 2 2 6 5" xfId="30168"/>
    <cellStyle name="SAPBEXstdData 2 2 2 2 7" xfId="5664"/>
    <cellStyle name="SAPBEXstdData 2 2 2 2 7 2" xfId="15352"/>
    <cellStyle name="SAPBEXstdData 2 2 2 2 7 2 2" xfId="25747"/>
    <cellStyle name="SAPBEXstdData 2 2 2 2 7 2 3" xfId="36080"/>
    <cellStyle name="SAPBEXstdData 2 2 2 2 7 3" xfId="10160"/>
    <cellStyle name="SAPBEXstdData 2 2 2 2 7 4" xfId="20555"/>
    <cellStyle name="SAPBEXstdData 2 2 2 2 7 5" xfId="30888"/>
    <cellStyle name="SAPBEXstdData 2 2 2 2 8" xfId="10990"/>
    <cellStyle name="SAPBEXstdData 2 2 2 2 8 2" xfId="21385"/>
    <cellStyle name="SAPBEXstdData 2 2 2 2 8 3" xfId="31718"/>
    <cellStyle name="SAPBEXstdData 2 2 2 2 9" xfId="16193"/>
    <cellStyle name="SAPBEXstdData 2 2 2 3" xfId="1880"/>
    <cellStyle name="SAPBEXstdData 2 2 2 3 2" xfId="11568"/>
    <cellStyle name="SAPBEXstdData 2 2 2 3 2 2" xfId="21963"/>
    <cellStyle name="SAPBEXstdData 2 2 2 3 2 3" xfId="32296"/>
    <cellStyle name="SAPBEXstdData 2 2 2 3 3" xfId="6376"/>
    <cellStyle name="SAPBEXstdData 2 2 2 3 4" xfId="16771"/>
    <cellStyle name="SAPBEXstdData 2 2 2 3 5" xfId="27104"/>
    <cellStyle name="SAPBEXstdData 2 2 2 4" xfId="2416"/>
    <cellStyle name="SAPBEXstdData 2 2 2 4 2" xfId="12104"/>
    <cellStyle name="SAPBEXstdData 2 2 2 4 2 2" xfId="22499"/>
    <cellStyle name="SAPBEXstdData 2 2 2 4 2 3" xfId="32832"/>
    <cellStyle name="SAPBEXstdData 2 2 2 4 3" xfId="6912"/>
    <cellStyle name="SAPBEXstdData 2 2 2 4 4" xfId="17307"/>
    <cellStyle name="SAPBEXstdData 2 2 2 4 5" xfId="27640"/>
    <cellStyle name="SAPBEXstdData 2 2 2 5" xfId="3201"/>
    <cellStyle name="SAPBEXstdData 2 2 2 5 2" xfId="12889"/>
    <cellStyle name="SAPBEXstdData 2 2 2 5 2 2" xfId="23284"/>
    <cellStyle name="SAPBEXstdData 2 2 2 5 2 3" xfId="33617"/>
    <cellStyle name="SAPBEXstdData 2 2 2 5 3" xfId="7697"/>
    <cellStyle name="SAPBEXstdData 2 2 2 5 4" xfId="18092"/>
    <cellStyle name="SAPBEXstdData 2 2 2 5 5" xfId="28425"/>
    <cellStyle name="SAPBEXstdData 2 2 2 6" xfId="3931"/>
    <cellStyle name="SAPBEXstdData 2 2 2 6 2" xfId="13619"/>
    <cellStyle name="SAPBEXstdData 2 2 2 6 2 2" xfId="24014"/>
    <cellStyle name="SAPBEXstdData 2 2 2 6 2 3" xfId="34347"/>
    <cellStyle name="SAPBEXstdData 2 2 2 6 3" xfId="8427"/>
    <cellStyle name="SAPBEXstdData 2 2 2 6 4" xfId="18822"/>
    <cellStyle name="SAPBEXstdData 2 2 2 6 5" xfId="29155"/>
    <cellStyle name="SAPBEXstdData 2 2 2 7" xfId="4542"/>
    <cellStyle name="SAPBEXstdData 2 2 2 7 2" xfId="14230"/>
    <cellStyle name="SAPBEXstdData 2 2 2 7 2 2" xfId="24625"/>
    <cellStyle name="SAPBEXstdData 2 2 2 7 2 3" xfId="34958"/>
    <cellStyle name="SAPBEXstdData 2 2 2 7 3" xfId="9038"/>
    <cellStyle name="SAPBEXstdData 2 2 2 7 4" xfId="19433"/>
    <cellStyle name="SAPBEXstdData 2 2 2 7 5" xfId="29766"/>
    <cellStyle name="SAPBEXstdData 2 2 2 8" xfId="5260"/>
    <cellStyle name="SAPBEXstdData 2 2 2 8 2" xfId="14948"/>
    <cellStyle name="SAPBEXstdData 2 2 2 8 2 2" xfId="25343"/>
    <cellStyle name="SAPBEXstdData 2 2 2 8 2 3" xfId="35676"/>
    <cellStyle name="SAPBEXstdData 2 2 2 8 3" xfId="9756"/>
    <cellStyle name="SAPBEXstdData 2 2 2 8 4" xfId="20151"/>
    <cellStyle name="SAPBEXstdData 2 2 2 8 5" xfId="30484"/>
    <cellStyle name="SAPBEXstdData 2 2 2 9" xfId="10578"/>
    <cellStyle name="SAPBEXstdData 2 2 2 9 2" xfId="20973"/>
    <cellStyle name="SAPBEXstdData 2 2 2 9 3" xfId="31306"/>
    <cellStyle name="SAPBEXstdData 2 2 3" xfId="978"/>
    <cellStyle name="SAPBEXstdData 2 2 3 10" xfId="26210"/>
    <cellStyle name="SAPBEXstdData 2 2 3 2" xfId="1964"/>
    <cellStyle name="SAPBEXstdData 2 2 3 2 2" xfId="11652"/>
    <cellStyle name="SAPBEXstdData 2 2 3 2 2 2" xfId="22047"/>
    <cellStyle name="SAPBEXstdData 2 2 3 2 2 3" xfId="32380"/>
    <cellStyle name="SAPBEXstdData 2 2 3 2 3" xfId="6460"/>
    <cellStyle name="SAPBEXstdData 2 2 3 2 4" xfId="16855"/>
    <cellStyle name="SAPBEXstdData 2 2 3 2 5" xfId="27188"/>
    <cellStyle name="SAPBEXstdData 2 2 3 3" xfId="2504"/>
    <cellStyle name="SAPBEXstdData 2 2 3 3 2" xfId="12192"/>
    <cellStyle name="SAPBEXstdData 2 2 3 3 2 2" xfId="22587"/>
    <cellStyle name="SAPBEXstdData 2 2 3 3 2 3" xfId="32920"/>
    <cellStyle name="SAPBEXstdData 2 2 3 3 3" xfId="7000"/>
    <cellStyle name="SAPBEXstdData 2 2 3 3 4" xfId="17395"/>
    <cellStyle name="SAPBEXstdData 2 2 3 3 5" xfId="27728"/>
    <cellStyle name="SAPBEXstdData 2 2 3 4" xfId="3289"/>
    <cellStyle name="SAPBEXstdData 2 2 3 4 2" xfId="12977"/>
    <cellStyle name="SAPBEXstdData 2 2 3 4 2 2" xfId="23372"/>
    <cellStyle name="SAPBEXstdData 2 2 3 4 2 3" xfId="33705"/>
    <cellStyle name="SAPBEXstdData 2 2 3 4 3" xfId="7785"/>
    <cellStyle name="SAPBEXstdData 2 2 3 4 4" xfId="18180"/>
    <cellStyle name="SAPBEXstdData 2 2 3 4 5" xfId="28513"/>
    <cellStyle name="SAPBEXstdData 2 2 3 5" xfId="4019"/>
    <cellStyle name="SAPBEXstdData 2 2 3 5 2" xfId="13707"/>
    <cellStyle name="SAPBEXstdData 2 2 3 5 2 2" xfId="24102"/>
    <cellStyle name="SAPBEXstdData 2 2 3 5 2 3" xfId="34435"/>
    <cellStyle name="SAPBEXstdData 2 2 3 5 3" xfId="8515"/>
    <cellStyle name="SAPBEXstdData 2 2 3 5 4" xfId="18910"/>
    <cellStyle name="SAPBEXstdData 2 2 3 5 5" xfId="29243"/>
    <cellStyle name="SAPBEXstdData 2 2 3 6" xfId="4630"/>
    <cellStyle name="SAPBEXstdData 2 2 3 6 2" xfId="14318"/>
    <cellStyle name="SAPBEXstdData 2 2 3 6 2 2" xfId="24713"/>
    <cellStyle name="SAPBEXstdData 2 2 3 6 2 3" xfId="35046"/>
    <cellStyle name="SAPBEXstdData 2 2 3 6 3" xfId="9126"/>
    <cellStyle name="SAPBEXstdData 2 2 3 6 4" xfId="19521"/>
    <cellStyle name="SAPBEXstdData 2 2 3 6 5" xfId="29854"/>
    <cellStyle name="SAPBEXstdData 2 2 3 7" xfId="5348"/>
    <cellStyle name="SAPBEXstdData 2 2 3 7 2" xfId="15036"/>
    <cellStyle name="SAPBEXstdData 2 2 3 7 2 2" xfId="25431"/>
    <cellStyle name="SAPBEXstdData 2 2 3 7 2 3" xfId="35764"/>
    <cellStyle name="SAPBEXstdData 2 2 3 7 3" xfId="9844"/>
    <cellStyle name="SAPBEXstdData 2 2 3 7 4" xfId="20239"/>
    <cellStyle name="SAPBEXstdData 2 2 3 7 5" xfId="30572"/>
    <cellStyle name="SAPBEXstdData 2 2 3 8" xfId="10666"/>
    <cellStyle name="SAPBEXstdData 2 2 3 8 2" xfId="21061"/>
    <cellStyle name="SAPBEXstdData 2 2 3 8 3" xfId="31394"/>
    <cellStyle name="SAPBEXstdData 2 2 3 9" xfId="15871"/>
    <cellStyle name="SAPBEXstdData 2 2 4" xfId="1652"/>
    <cellStyle name="SAPBEXstdData 2 2 4 2" xfId="11340"/>
    <cellStyle name="SAPBEXstdData 2 2 4 2 2" xfId="21735"/>
    <cellStyle name="SAPBEXstdData 2 2 4 2 3" xfId="32068"/>
    <cellStyle name="SAPBEXstdData 2 2 4 3" xfId="6148"/>
    <cellStyle name="SAPBEXstdData 2 2 4 4" xfId="16543"/>
    <cellStyle name="SAPBEXstdData 2 2 4 5" xfId="26876"/>
    <cellStyle name="SAPBEXstdData 2 2 5" xfId="1355"/>
    <cellStyle name="SAPBEXstdData 2 2 5 2" xfId="11043"/>
    <cellStyle name="SAPBEXstdData 2 2 5 2 2" xfId="21438"/>
    <cellStyle name="SAPBEXstdData 2 2 5 2 3" xfId="31771"/>
    <cellStyle name="SAPBEXstdData 2 2 5 3" xfId="5851"/>
    <cellStyle name="SAPBEXstdData 2 2 5 4" xfId="16246"/>
    <cellStyle name="SAPBEXstdData 2 2 5 5" xfId="26579"/>
    <cellStyle name="SAPBEXstdData 2 2 6" xfId="2955"/>
    <cellStyle name="SAPBEXstdData 2 2 6 2" xfId="12643"/>
    <cellStyle name="SAPBEXstdData 2 2 6 2 2" xfId="23038"/>
    <cellStyle name="SAPBEXstdData 2 2 6 2 3" xfId="33371"/>
    <cellStyle name="SAPBEXstdData 2 2 6 3" xfId="7451"/>
    <cellStyle name="SAPBEXstdData 2 2 6 4" xfId="17846"/>
    <cellStyle name="SAPBEXstdData 2 2 6 5" xfId="28179"/>
    <cellStyle name="SAPBEXstdData 2 2 7" xfId="3689"/>
    <cellStyle name="SAPBEXstdData 2 2 7 2" xfId="13377"/>
    <cellStyle name="SAPBEXstdData 2 2 7 2 2" xfId="23772"/>
    <cellStyle name="SAPBEXstdData 2 2 7 2 3" xfId="34105"/>
    <cellStyle name="SAPBEXstdData 2 2 7 3" xfId="8185"/>
    <cellStyle name="SAPBEXstdData 2 2 7 4" xfId="18580"/>
    <cellStyle name="SAPBEXstdData 2 2 7 5" xfId="28913"/>
    <cellStyle name="SAPBEXstdData 2 2 8" xfId="2874"/>
    <cellStyle name="SAPBEXstdData 2 2 8 2" xfId="12562"/>
    <cellStyle name="SAPBEXstdData 2 2 8 2 2" xfId="22957"/>
    <cellStyle name="SAPBEXstdData 2 2 8 2 3" xfId="33290"/>
    <cellStyle name="SAPBEXstdData 2 2 8 3" xfId="7370"/>
    <cellStyle name="SAPBEXstdData 2 2 8 4" xfId="17765"/>
    <cellStyle name="SAPBEXstdData 2 2 8 5" xfId="28098"/>
    <cellStyle name="SAPBEXstdData 2 2 9" xfId="5014"/>
    <cellStyle name="SAPBEXstdData 2 2 9 2" xfId="14702"/>
    <cellStyle name="SAPBEXstdData 2 2 9 2 2" xfId="25097"/>
    <cellStyle name="SAPBEXstdData 2 2 9 2 3" xfId="35430"/>
    <cellStyle name="SAPBEXstdData 2 2 9 3" xfId="9510"/>
    <cellStyle name="SAPBEXstdData 2 2 9 4" xfId="19905"/>
    <cellStyle name="SAPBEXstdData 2 2 9 5" xfId="30238"/>
    <cellStyle name="SAPBEXstdData 2 3" xfId="749"/>
    <cellStyle name="SAPBEXstdData 2 3 10" xfId="15643"/>
    <cellStyle name="SAPBEXstdData 2 3 11" xfId="25991"/>
    <cellStyle name="SAPBEXstdData 2 3 2" xfId="1166"/>
    <cellStyle name="SAPBEXstdData 2 3 2 10" xfId="26392"/>
    <cellStyle name="SAPBEXstdData 2 3 2 2" xfId="2072"/>
    <cellStyle name="SAPBEXstdData 2 3 2 2 2" xfId="11760"/>
    <cellStyle name="SAPBEXstdData 2 3 2 2 2 2" xfId="22155"/>
    <cellStyle name="SAPBEXstdData 2 3 2 2 2 3" xfId="32488"/>
    <cellStyle name="SAPBEXstdData 2 3 2 2 3" xfId="6568"/>
    <cellStyle name="SAPBEXstdData 2 3 2 2 4" xfId="16963"/>
    <cellStyle name="SAPBEXstdData 2 3 2 2 5" xfId="27296"/>
    <cellStyle name="SAPBEXstdData 2 3 2 3" xfId="2689"/>
    <cellStyle name="SAPBEXstdData 2 3 2 3 2" xfId="12377"/>
    <cellStyle name="SAPBEXstdData 2 3 2 3 2 2" xfId="22772"/>
    <cellStyle name="SAPBEXstdData 2 3 2 3 2 3" xfId="33105"/>
    <cellStyle name="SAPBEXstdData 2 3 2 3 3" xfId="7185"/>
    <cellStyle name="SAPBEXstdData 2 3 2 3 4" xfId="17580"/>
    <cellStyle name="SAPBEXstdData 2 3 2 3 5" xfId="27913"/>
    <cellStyle name="SAPBEXstdData 2 3 2 4" xfId="3477"/>
    <cellStyle name="SAPBEXstdData 2 3 2 4 2" xfId="13165"/>
    <cellStyle name="SAPBEXstdData 2 3 2 4 2 2" xfId="23560"/>
    <cellStyle name="SAPBEXstdData 2 3 2 4 2 3" xfId="33893"/>
    <cellStyle name="SAPBEXstdData 2 3 2 4 3" xfId="7973"/>
    <cellStyle name="SAPBEXstdData 2 3 2 4 4" xfId="18368"/>
    <cellStyle name="SAPBEXstdData 2 3 2 4 5" xfId="28701"/>
    <cellStyle name="SAPBEXstdData 2 3 2 5" xfId="4164"/>
    <cellStyle name="SAPBEXstdData 2 3 2 5 2" xfId="13852"/>
    <cellStyle name="SAPBEXstdData 2 3 2 5 2 2" xfId="24247"/>
    <cellStyle name="SAPBEXstdData 2 3 2 5 2 3" xfId="34580"/>
    <cellStyle name="SAPBEXstdData 2 3 2 5 3" xfId="8660"/>
    <cellStyle name="SAPBEXstdData 2 3 2 5 4" xfId="19055"/>
    <cellStyle name="SAPBEXstdData 2 3 2 5 5" xfId="29388"/>
    <cellStyle name="SAPBEXstdData 2 3 2 6" xfId="4808"/>
    <cellStyle name="SAPBEXstdData 2 3 2 6 2" xfId="14496"/>
    <cellStyle name="SAPBEXstdData 2 3 2 6 2 2" xfId="24891"/>
    <cellStyle name="SAPBEXstdData 2 3 2 6 2 3" xfId="35224"/>
    <cellStyle name="SAPBEXstdData 2 3 2 6 3" xfId="9304"/>
    <cellStyle name="SAPBEXstdData 2 3 2 6 4" xfId="19699"/>
    <cellStyle name="SAPBEXstdData 2 3 2 6 5" xfId="30032"/>
    <cellStyle name="SAPBEXstdData 2 3 2 7" xfId="5528"/>
    <cellStyle name="SAPBEXstdData 2 3 2 7 2" xfId="15216"/>
    <cellStyle name="SAPBEXstdData 2 3 2 7 2 2" xfId="25611"/>
    <cellStyle name="SAPBEXstdData 2 3 2 7 2 3" xfId="35944"/>
    <cellStyle name="SAPBEXstdData 2 3 2 7 3" xfId="10024"/>
    <cellStyle name="SAPBEXstdData 2 3 2 7 4" xfId="20419"/>
    <cellStyle name="SAPBEXstdData 2 3 2 7 5" xfId="30752"/>
    <cellStyle name="SAPBEXstdData 2 3 2 8" xfId="10854"/>
    <cellStyle name="SAPBEXstdData 2 3 2 8 2" xfId="21249"/>
    <cellStyle name="SAPBEXstdData 2 3 2 8 3" xfId="31582"/>
    <cellStyle name="SAPBEXstdData 2 3 2 9" xfId="16057"/>
    <cellStyle name="SAPBEXstdData 2 3 3" xfId="1746"/>
    <cellStyle name="SAPBEXstdData 2 3 3 2" xfId="11434"/>
    <cellStyle name="SAPBEXstdData 2 3 3 2 2" xfId="21829"/>
    <cellStyle name="SAPBEXstdData 2 3 3 2 3" xfId="32162"/>
    <cellStyle name="SAPBEXstdData 2 3 3 3" xfId="6242"/>
    <cellStyle name="SAPBEXstdData 2 3 3 4" xfId="16637"/>
    <cellStyle name="SAPBEXstdData 2 3 3 5" xfId="26970"/>
    <cellStyle name="SAPBEXstdData 2 3 4" xfId="2276"/>
    <cellStyle name="SAPBEXstdData 2 3 4 2" xfId="11964"/>
    <cellStyle name="SAPBEXstdData 2 3 4 2 2" xfId="22359"/>
    <cellStyle name="SAPBEXstdData 2 3 4 2 3" xfId="32692"/>
    <cellStyle name="SAPBEXstdData 2 3 4 3" xfId="6772"/>
    <cellStyle name="SAPBEXstdData 2 3 4 4" xfId="17167"/>
    <cellStyle name="SAPBEXstdData 2 3 4 5" xfId="27500"/>
    <cellStyle name="SAPBEXstdData 2 3 5" xfId="3060"/>
    <cellStyle name="SAPBEXstdData 2 3 5 2" xfId="12748"/>
    <cellStyle name="SAPBEXstdData 2 3 5 2 2" xfId="23143"/>
    <cellStyle name="SAPBEXstdData 2 3 5 2 3" xfId="33476"/>
    <cellStyle name="SAPBEXstdData 2 3 5 3" xfId="7556"/>
    <cellStyle name="SAPBEXstdData 2 3 5 4" xfId="17951"/>
    <cellStyle name="SAPBEXstdData 2 3 5 5" xfId="28284"/>
    <cellStyle name="SAPBEXstdData 2 3 6" xfId="3791"/>
    <cellStyle name="SAPBEXstdData 2 3 6 2" xfId="13479"/>
    <cellStyle name="SAPBEXstdData 2 3 6 2 2" xfId="23874"/>
    <cellStyle name="SAPBEXstdData 2 3 6 2 3" xfId="34207"/>
    <cellStyle name="SAPBEXstdData 2 3 6 3" xfId="8287"/>
    <cellStyle name="SAPBEXstdData 2 3 6 4" xfId="18682"/>
    <cellStyle name="SAPBEXstdData 2 3 6 5" xfId="29015"/>
    <cellStyle name="SAPBEXstdData 2 3 7" xfId="4402"/>
    <cellStyle name="SAPBEXstdData 2 3 7 2" xfId="14090"/>
    <cellStyle name="SAPBEXstdData 2 3 7 2 2" xfId="24485"/>
    <cellStyle name="SAPBEXstdData 2 3 7 2 3" xfId="34818"/>
    <cellStyle name="SAPBEXstdData 2 3 7 3" xfId="8898"/>
    <cellStyle name="SAPBEXstdData 2 3 7 4" xfId="19293"/>
    <cellStyle name="SAPBEXstdData 2 3 7 5" xfId="29626"/>
    <cellStyle name="SAPBEXstdData 2 3 8" xfId="5119"/>
    <cellStyle name="SAPBEXstdData 2 3 8 2" xfId="14807"/>
    <cellStyle name="SAPBEXstdData 2 3 8 2 2" xfId="25202"/>
    <cellStyle name="SAPBEXstdData 2 3 8 2 3" xfId="35535"/>
    <cellStyle name="SAPBEXstdData 2 3 8 3" xfId="9615"/>
    <cellStyle name="SAPBEXstdData 2 3 8 4" xfId="20010"/>
    <cellStyle name="SAPBEXstdData 2 3 8 5" xfId="30343"/>
    <cellStyle name="SAPBEXstdData 2 3 9" xfId="10437"/>
    <cellStyle name="SAPBEXstdData 2 3 9 2" xfId="20832"/>
    <cellStyle name="SAPBEXstdData 2 3 9 3" xfId="31165"/>
    <cellStyle name="SAPBEXstdData 2 4" xfId="896"/>
    <cellStyle name="SAPBEXstdData 2 4 10" xfId="15789"/>
    <cellStyle name="SAPBEXstdData 2 4 11" xfId="26132"/>
    <cellStyle name="SAPBEXstdData 2 4 2" xfId="1308"/>
    <cellStyle name="SAPBEXstdData 2 4 2 10" xfId="26532"/>
    <cellStyle name="SAPBEXstdData 2 4 2 2" xfId="2212"/>
    <cellStyle name="SAPBEXstdData 2 4 2 2 2" xfId="11900"/>
    <cellStyle name="SAPBEXstdData 2 4 2 2 2 2" xfId="22295"/>
    <cellStyle name="SAPBEXstdData 2 4 2 2 2 3" xfId="32628"/>
    <cellStyle name="SAPBEXstdData 2 4 2 2 3" xfId="6708"/>
    <cellStyle name="SAPBEXstdData 2 4 2 2 4" xfId="17103"/>
    <cellStyle name="SAPBEXstdData 2 4 2 2 5" xfId="27436"/>
    <cellStyle name="SAPBEXstdData 2 4 2 3" xfId="2831"/>
    <cellStyle name="SAPBEXstdData 2 4 2 3 2" xfId="12519"/>
    <cellStyle name="SAPBEXstdData 2 4 2 3 2 2" xfId="22914"/>
    <cellStyle name="SAPBEXstdData 2 4 2 3 2 3" xfId="33247"/>
    <cellStyle name="SAPBEXstdData 2 4 2 3 3" xfId="7327"/>
    <cellStyle name="SAPBEXstdData 2 4 2 3 4" xfId="17722"/>
    <cellStyle name="SAPBEXstdData 2 4 2 3 5" xfId="28055"/>
    <cellStyle name="SAPBEXstdData 2 4 2 4" xfId="3619"/>
    <cellStyle name="SAPBEXstdData 2 4 2 4 2" xfId="13307"/>
    <cellStyle name="SAPBEXstdData 2 4 2 4 2 2" xfId="23702"/>
    <cellStyle name="SAPBEXstdData 2 4 2 4 2 3" xfId="34035"/>
    <cellStyle name="SAPBEXstdData 2 4 2 4 3" xfId="8115"/>
    <cellStyle name="SAPBEXstdData 2 4 2 4 4" xfId="18510"/>
    <cellStyle name="SAPBEXstdData 2 4 2 4 5" xfId="28843"/>
    <cellStyle name="SAPBEXstdData 2 4 2 5" xfId="4306"/>
    <cellStyle name="SAPBEXstdData 2 4 2 5 2" xfId="13994"/>
    <cellStyle name="SAPBEXstdData 2 4 2 5 2 2" xfId="24389"/>
    <cellStyle name="SAPBEXstdData 2 4 2 5 2 3" xfId="34722"/>
    <cellStyle name="SAPBEXstdData 2 4 2 5 3" xfId="8802"/>
    <cellStyle name="SAPBEXstdData 2 4 2 5 4" xfId="19197"/>
    <cellStyle name="SAPBEXstdData 2 4 2 5 5" xfId="29530"/>
    <cellStyle name="SAPBEXstdData 2 4 2 6" xfId="4950"/>
    <cellStyle name="SAPBEXstdData 2 4 2 6 2" xfId="14638"/>
    <cellStyle name="SAPBEXstdData 2 4 2 6 2 2" xfId="25033"/>
    <cellStyle name="SAPBEXstdData 2 4 2 6 2 3" xfId="35366"/>
    <cellStyle name="SAPBEXstdData 2 4 2 6 3" xfId="9446"/>
    <cellStyle name="SAPBEXstdData 2 4 2 6 4" xfId="19841"/>
    <cellStyle name="SAPBEXstdData 2 4 2 6 5" xfId="30174"/>
    <cellStyle name="SAPBEXstdData 2 4 2 7" xfId="5670"/>
    <cellStyle name="SAPBEXstdData 2 4 2 7 2" xfId="15358"/>
    <cellStyle name="SAPBEXstdData 2 4 2 7 2 2" xfId="25753"/>
    <cellStyle name="SAPBEXstdData 2 4 2 7 2 3" xfId="36086"/>
    <cellStyle name="SAPBEXstdData 2 4 2 7 3" xfId="10166"/>
    <cellStyle name="SAPBEXstdData 2 4 2 7 4" xfId="20561"/>
    <cellStyle name="SAPBEXstdData 2 4 2 7 5" xfId="30894"/>
    <cellStyle name="SAPBEXstdData 2 4 2 8" xfId="10996"/>
    <cellStyle name="SAPBEXstdData 2 4 2 8 2" xfId="21391"/>
    <cellStyle name="SAPBEXstdData 2 4 2 8 3" xfId="31724"/>
    <cellStyle name="SAPBEXstdData 2 4 2 9" xfId="16199"/>
    <cellStyle name="SAPBEXstdData 2 4 3" xfId="1886"/>
    <cellStyle name="SAPBEXstdData 2 4 3 2" xfId="11574"/>
    <cellStyle name="SAPBEXstdData 2 4 3 2 2" xfId="21969"/>
    <cellStyle name="SAPBEXstdData 2 4 3 2 3" xfId="32302"/>
    <cellStyle name="SAPBEXstdData 2 4 3 3" xfId="6382"/>
    <cellStyle name="SAPBEXstdData 2 4 3 4" xfId="16777"/>
    <cellStyle name="SAPBEXstdData 2 4 3 5" xfId="27110"/>
    <cellStyle name="SAPBEXstdData 2 4 4" xfId="2422"/>
    <cellStyle name="SAPBEXstdData 2 4 4 2" xfId="12110"/>
    <cellStyle name="SAPBEXstdData 2 4 4 2 2" xfId="22505"/>
    <cellStyle name="SAPBEXstdData 2 4 4 2 3" xfId="32838"/>
    <cellStyle name="SAPBEXstdData 2 4 4 3" xfId="6918"/>
    <cellStyle name="SAPBEXstdData 2 4 4 4" xfId="17313"/>
    <cellStyle name="SAPBEXstdData 2 4 4 5" xfId="27646"/>
    <cellStyle name="SAPBEXstdData 2 4 5" xfId="3207"/>
    <cellStyle name="SAPBEXstdData 2 4 5 2" xfId="12895"/>
    <cellStyle name="SAPBEXstdData 2 4 5 2 2" xfId="23290"/>
    <cellStyle name="SAPBEXstdData 2 4 5 2 3" xfId="33623"/>
    <cellStyle name="SAPBEXstdData 2 4 5 3" xfId="7703"/>
    <cellStyle name="SAPBEXstdData 2 4 5 4" xfId="18098"/>
    <cellStyle name="SAPBEXstdData 2 4 5 5" xfId="28431"/>
    <cellStyle name="SAPBEXstdData 2 4 6" xfId="3937"/>
    <cellStyle name="SAPBEXstdData 2 4 6 2" xfId="13625"/>
    <cellStyle name="SAPBEXstdData 2 4 6 2 2" xfId="24020"/>
    <cellStyle name="SAPBEXstdData 2 4 6 2 3" xfId="34353"/>
    <cellStyle name="SAPBEXstdData 2 4 6 3" xfId="8433"/>
    <cellStyle name="SAPBEXstdData 2 4 6 4" xfId="18828"/>
    <cellStyle name="SAPBEXstdData 2 4 6 5" xfId="29161"/>
    <cellStyle name="SAPBEXstdData 2 4 7" xfId="4548"/>
    <cellStyle name="SAPBEXstdData 2 4 7 2" xfId="14236"/>
    <cellStyle name="SAPBEXstdData 2 4 7 2 2" xfId="24631"/>
    <cellStyle name="SAPBEXstdData 2 4 7 2 3" xfId="34964"/>
    <cellStyle name="SAPBEXstdData 2 4 7 3" xfId="9044"/>
    <cellStyle name="SAPBEXstdData 2 4 7 4" xfId="19439"/>
    <cellStyle name="SAPBEXstdData 2 4 7 5" xfId="29772"/>
    <cellStyle name="SAPBEXstdData 2 4 8" xfId="5266"/>
    <cellStyle name="SAPBEXstdData 2 4 8 2" xfId="14954"/>
    <cellStyle name="SAPBEXstdData 2 4 8 2 2" xfId="25349"/>
    <cellStyle name="SAPBEXstdData 2 4 8 2 3" xfId="35682"/>
    <cellStyle name="SAPBEXstdData 2 4 8 3" xfId="9762"/>
    <cellStyle name="SAPBEXstdData 2 4 8 4" xfId="20157"/>
    <cellStyle name="SAPBEXstdData 2 4 8 5" xfId="30490"/>
    <cellStyle name="SAPBEXstdData 2 4 9" xfId="10584"/>
    <cellStyle name="SAPBEXstdData 2 4 9 2" xfId="20979"/>
    <cellStyle name="SAPBEXstdData 2 4 9 3" xfId="31312"/>
    <cellStyle name="SAPBEXstdData 2 5" xfId="987"/>
    <cellStyle name="SAPBEXstdData 2 5 2" xfId="2513"/>
    <cellStyle name="SAPBEXstdData 2 5 2 2" xfId="12201"/>
    <cellStyle name="SAPBEXstdData 2 5 2 2 2" xfId="22596"/>
    <cellStyle name="SAPBEXstdData 2 5 2 2 3" xfId="32929"/>
    <cellStyle name="SAPBEXstdData 2 5 2 3" xfId="7009"/>
    <cellStyle name="SAPBEXstdData 2 5 2 4" xfId="17404"/>
    <cellStyle name="SAPBEXstdData 2 5 2 5" xfId="27737"/>
    <cellStyle name="SAPBEXstdData 2 5 3" xfId="3298"/>
    <cellStyle name="SAPBEXstdData 2 5 3 2" xfId="12986"/>
    <cellStyle name="SAPBEXstdData 2 5 3 2 2" xfId="23381"/>
    <cellStyle name="SAPBEXstdData 2 5 3 2 3" xfId="33714"/>
    <cellStyle name="SAPBEXstdData 2 5 3 3" xfId="7794"/>
    <cellStyle name="SAPBEXstdData 2 5 3 4" xfId="18189"/>
    <cellStyle name="SAPBEXstdData 2 5 3 5" xfId="28522"/>
    <cellStyle name="SAPBEXstdData 2 5 4" xfId="4639"/>
    <cellStyle name="SAPBEXstdData 2 5 4 2" xfId="14327"/>
    <cellStyle name="SAPBEXstdData 2 5 4 2 2" xfId="24722"/>
    <cellStyle name="SAPBEXstdData 2 5 4 2 3" xfId="35055"/>
    <cellStyle name="SAPBEXstdData 2 5 4 3" xfId="9135"/>
    <cellStyle name="SAPBEXstdData 2 5 4 4" xfId="19530"/>
    <cellStyle name="SAPBEXstdData 2 5 4 5" xfId="29863"/>
    <cellStyle name="SAPBEXstdData 2 5 5" xfId="5357"/>
    <cellStyle name="SAPBEXstdData 2 5 5 2" xfId="15045"/>
    <cellStyle name="SAPBEXstdData 2 5 5 2 2" xfId="25440"/>
    <cellStyle name="SAPBEXstdData 2 5 5 2 3" xfId="35773"/>
    <cellStyle name="SAPBEXstdData 2 5 5 3" xfId="9853"/>
    <cellStyle name="SAPBEXstdData 2 5 5 4" xfId="20248"/>
    <cellStyle name="SAPBEXstdData 2 5 5 5" xfId="30581"/>
    <cellStyle name="SAPBEXstdData 2 5 6" xfId="10675"/>
    <cellStyle name="SAPBEXstdData 2 5 6 2" xfId="21070"/>
    <cellStyle name="SAPBEXstdData 2 5 6 3" xfId="31403"/>
    <cellStyle name="SAPBEXstdData 2 5 7" xfId="5725"/>
    <cellStyle name="SAPBEXstdData 2 5 8" xfId="15880"/>
    <cellStyle name="SAPBEXstdData 2 5 9" xfId="26219"/>
    <cellStyle name="SAPBEXstdData 2 6" xfId="1437"/>
    <cellStyle name="SAPBEXstdData 2 6 2" xfId="11125"/>
    <cellStyle name="SAPBEXstdData 2 6 2 2" xfId="21520"/>
    <cellStyle name="SAPBEXstdData 2 6 2 3" xfId="31853"/>
    <cellStyle name="SAPBEXstdData 2 6 3" xfId="5933"/>
    <cellStyle name="SAPBEXstdData 2 6 4" xfId="16328"/>
    <cellStyle name="SAPBEXstdData 2 6 5" xfId="26661"/>
    <cellStyle name="SAPBEXstdData 2 7" xfId="1429"/>
    <cellStyle name="SAPBEXstdData 2 7 2" xfId="11117"/>
    <cellStyle name="SAPBEXstdData 2 7 2 2" xfId="21512"/>
    <cellStyle name="SAPBEXstdData 2 7 2 3" xfId="31845"/>
    <cellStyle name="SAPBEXstdData 2 7 3" xfId="5925"/>
    <cellStyle name="SAPBEXstdData 2 7 4" xfId="16320"/>
    <cellStyle name="SAPBEXstdData 2 7 5" xfId="26653"/>
    <cellStyle name="SAPBEXstdData 2 8" xfId="10250"/>
    <cellStyle name="SAPBEXstdData 2 8 2" xfId="20645"/>
    <cellStyle name="SAPBEXstdData 2 8 3" xfId="30978"/>
    <cellStyle name="SAPBEXstdData 2 9" xfId="15463"/>
    <cellStyle name="SAPBEXstdData 3" xfId="605"/>
    <cellStyle name="SAPBEXstdData 3 10" xfId="10293"/>
    <cellStyle name="SAPBEXstdData 3 10 2" xfId="20688"/>
    <cellStyle name="SAPBEXstdData 3 10 3" xfId="31021"/>
    <cellStyle name="SAPBEXstdData 3 11" xfId="15502"/>
    <cellStyle name="SAPBEXstdData 3 12" xfId="25853"/>
    <cellStyle name="SAPBEXstdData 3 2" xfId="851"/>
    <cellStyle name="SAPBEXstdData 3 2 10" xfId="15744"/>
    <cellStyle name="SAPBEXstdData 3 2 11" xfId="26087"/>
    <cellStyle name="SAPBEXstdData 3 2 2" xfId="1263"/>
    <cellStyle name="SAPBEXstdData 3 2 2 10" xfId="26487"/>
    <cellStyle name="SAPBEXstdData 3 2 2 2" xfId="2167"/>
    <cellStyle name="SAPBEXstdData 3 2 2 2 2" xfId="11855"/>
    <cellStyle name="SAPBEXstdData 3 2 2 2 2 2" xfId="22250"/>
    <cellStyle name="SAPBEXstdData 3 2 2 2 2 3" xfId="32583"/>
    <cellStyle name="SAPBEXstdData 3 2 2 2 3" xfId="6663"/>
    <cellStyle name="SAPBEXstdData 3 2 2 2 4" xfId="17058"/>
    <cellStyle name="SAPBEXstdData 3 2 2 2 5" xfId="27391"/>
    <cellStyle name="SAPBEXstdData 3 2 2 3" xfId="2786"/>
    <cellStyle name="SAPBEXstdData 3 2 2 3 2" xfId="12474"/>
    <cellStyle name="SAPBEXstdData 3 2 2 3 2 2" xfId="22869"/>
    <cellStyle name="SAPBEXstdData 3 2 2 3 2 3" xfId="33202"/>
    <cellStyle name="SAPBEXstdData 3 2 2 3 3" xfId="7282"/>
    <cellStyle name="SAPBEXstdData 3 2 2 3 4" xfId="17677"/>
    <cellStyle name="SAPBEXstdData 3 2 2 3 5" xfId="28010"/>
    <cellStyle name="SAPBEXstdData 3 2 2 4" xfId="3574"/>
    <cellStyle name="SAPBEXstdData 3 2 2 4 2" xfId="13262"/>
    <cellStyle name="SAPBEXstdData 3 2 2 4 2 2" xfId="23657"/>
    <cellStyle name="SAPBEXstdData 3 2 2 4 2 3" xfId="33990"/>
    <cellStyle name="SAPBEXstdData 3 2 2 4 3" xfId="8070"/>
    <cellStyle name="SAPBEXstdData 3 2 2 4 4" xfId="18465"/>
    <cellStyle name="SAPBEXstdData 3 2 2 4 5" xfId="28798"/>
    <cellStyle name="SAPBEXstdData 3 2 2 5" xfId="4261"/>
    <cellStyle name="SAPBEXstdData 3 2 2 5 2" xfId="13949"/>
    <cellStyle name="SAPBEXstdData 3 2 2 5 2 2" xfId="24344"/>
    <cellStyle name="SAPBEXstdData 3 2 2 5 2 3" xfId="34677"/>
    <cellStyle name="SAPBEXstdData 3 2 2 5 3" xfId="8757"/>
    <cellStyle name="SAPBEXstdData 3 2 2 5 4" xfId="19152"/>
    <cellStyle name="SAPBEXstdData 3 2 2 5 5" xfId="29485"/>
    <cellStyle name="SAPBEXstdData 3 2 2 6" xfId="4905"/>
    <cellStyle name="SAPBEXstdData 3 2 2 6 2" xfId="14593"/>
    <cellStyle name="SAPBEXstdData 3 2 2 6 2 2" xfId="24988"/>
    <cellStyle name="SAPBEXstdData 3 2 2 6 2 3" xfId="35321"/>
    <cellStyle name="SAPBEXstdData 3 2 2 6 3" xfId="9401"/>
    <cellStyle name="SAPBEXstdData 3 2 2 6 4" xfId="19796"/>
    <cellStyle name="SAPBEXstdData 3 2 2 6 5" xfId="30129"/>
    <cellStyle name="SAPBEXstdData 3 2 2 7" xfId="5625"/>
    <cellStyle name="SAPBEXstdData 3 2 2 7 2" xfId="15313"/>
    <cellStyle name="SAPBEXstdData 3 2 2 7 2 2" xfId="25708"/>
    <cellStyle name="SAPBEXstdData 3 2 2 7 2 3" xfId="36041"/>
    <cellStyle name="SAPBEXstdData 3 2 2 7 3" xfId="10121"/>
    <cellStyle name="SAPBEXstdData 3 2 2 7 4" xfId="20516"/>
    <cellStyle name="SAPBEXstdData 3 2 2 7 5" xfId="30849"/>
    <cellStyle name="SAPBEXstdData 3 2 2 8" xfId="10951"/>
    <cellStyle name="SAPBEXstdData 3 2 2 8 2" xfId="21346"/>
    <cellStyle name="SAPBEXstdData 3 2 2 8 3" xfId="31679"/>
    <cellStyle name="SAPBEXstdData 3 2 2 9" xfId="16154"/>
    <cellStyle name="SAPBEXstdData 3 2 3" xfId="1841"/>
    <cellStyle name="SAPBEXstdData 3 2 3 2" xfId="11529"/>
    <cellStyle name="SAPBEXstdData 3 2 3 2 2" xfId="21924"/>
    <cellStyle name="SAPBEXstdData 3 2 3 2 3" xfId="32257"/>
    <cellStyle name="SAPBEXstdData 3 2 3 3" xfId="6337"/>
    <cellStyle name="SAPBEXstdData 3 2 3 4" xfId="16732"/>
    <cellStyle name="SAPBEXstdData 3 2 3 5" xfId="27065"/>
    <cellStyle name="SAPBEXstdData 3 2 4" xfId="2377"/>
    <cellStyle name="SAPBEXstdData 3 2 4 2" xfId="12065"/>
    <cellStyle name="SAPBEXstdData 3 2 4 2 2" xfId="22460"/>
    <cellStyle name="SAPBEXstdData 3 2 4 2 3" xfId="32793"/>
    <cellStyle name="SAPBEXstdData 3 2 4 3" xfId="6873"/>
    <cellStyle name="SAPBEXstdData 3 2 4 4" xfId="17268"/>
    <cellStyle name="SAPBEXstdData 3 2 4 5" xfId="27601"/>
    <cellStyle name="SAPBEXstdData 3 2 5" xfId="3162"/>
    <cellStyle name="SAPBEXstdData 3 2 5 2" xfId="12850"/>
    <cellStyle name="SAPBEXstdData 3 2 5 2 2" xfId="23245"/>
    <cellStyle name="SAPBEXstdData 3 2 5 2 3" xfId="33578"/>
    <cellStyle name="SAPBEXstdData 3 2 5 3" xfId="7658"/>
    <cellStyle name="SAPBEXstdData 3 2 5 4" xfId="18053"/>
    <cellStyle name="SAPBEXstdData 3 2 5 5" xfId="28386"/>
    <cellStyle name="SAPBEXstdData 3 2 6" xfId="3892"/>
    <cellStyle name="SAPBEXstdData 3 2 6 2" xfId="13580"/>
    <cellStyle name="SAPBEXstdData 3 2 6 2 2" xfId="23975"/>
    <cellStyle name="SAPBEXstdData 3 2 6 2 3" xfId="34308"/>
    <cellStyle name="SAPBEXstdData 3 2 6 3" xfId="8388"/>
    <cellStyle name="SAPBEXstdData 3 2 6 4" xfId="18783"/>
    <cellStyle name="SAPBEXstdData 3 2 6 5" xfId="29116"/>
    <cellStyle name="SAPBEXstdData 3 2 7" xfId="4503"/>
    <cellStyle name="SAPBEXstdData 3 2 7 2" xfId="14191"/>
    <cellStyle name="SAPBEXstdData 3 2 7 2 2" xfId="24586"/>
    <cellStyle name="SAPBEXstdData 3 2 7 2 3" xfId="34919"/>
    <cellStyle name="SAPBEXstdData 3 2 7 3" xfId="8999"/>
    <cellStyle name="SAPBEXstdData 3 2 7 4" xfId="19394"/>
    <cellStyle name="SAPBEXstdData 3 2 7 5" xfId="29727"/>
    <cellStyle name="SAPBEXstdData 3 2 8" xfId="5221"/>
    <cellStyle name="SAPBEXstdData 3 2 8 2" xfId="14909"/>
    <cellStyle name="SAPBEXstdData 3 2 8 2 2" xfId="25304"/>
    <cellStyle name="SAPBEXstdData 3 2 8 2 3" xfId="35637"/>
    <cellStyle name="SAPBEXstdData 3 2 8 3" xfId="9717"/>
    <cellStyle name="SAPBEXstdData 3 2 8 4" xfId="20112"/>
    <cellStyle name="SAPBEXstdData 3 2 8 5" xfId="30445"/>
    <cellStyle name="SAPBEXstdData 3 2 9" xfId="10539"/>
    <cellStyle name="SAPBEXstdData 3 2 9 2" xfId="20934"/>
    <cellStyle name="SAPBEXstdData 3 2 9 3" xfId="31267"/>
    <cellStyle name="SAPBEXstdData 3 3" xfId="939"/>
    <cellStyle name="SAPBEXstdData 3 3 10" xfId="26171"/>
    <cellStyle name="SAPBEXstdData 3 3 2" xfId="1925"/>
    <cellStyle name="SAPBEXstdData 3 3 2 2" xfId="11613"/>
    <cellStyle name="SAPBEXstdData 3 3 2 2 2" xfId="22008"/>
    <cellStyle name="SAPBEXstdData 3 3 2 2 3" xfId="32341"/>
    <cellStyle name="SAPBEXstdData 3 3 2 3" xfId="6421"/>
    <cellStyle name="SAPBEXstdData 3 3 2 4" xfId="16816"/>
    <cellStyle name="SAPBEXstdData 3 3 2 5" xfId="27149"/>
    <cellStyle name="SAPBEXstdData 3 3 3" xfId="2465"/>
    <cellStyle name="SAPBEXstdData 3 3 3 2" xfId="12153"/>
    <cellStyle name="SAPBEXstdData 3 3 3 2 2" xfId="22548"/>
    <cellStyle name="SAPBEXstdData 3 3 3 2 3" xfId="32881"/>
    <cellStyle name="SAPBEXstdData 3 3 3 3" xfId="6961"/>
    <cellStyle name="SAPBEXstdData 3 3 3 4" xfId="17356"/>
    <cellStyle name="SAPBEXstdData 3 3 3 5" xfId="27689"/>
    <cellStyle name="SAPBEXstdData 3 3 4" xfId="3250"/>
    <cellStyle name="SAPBEXstdData 3 3 4 2" xfId="12938"/>
    <cellStyle name="SAPBEXstdData 3 3 4 2 2" xfId="23333"/>
    <cellStyle name="SAPBEXstdData 3 3 4 2 3" xfId="33666"/>
    <cellStyle name="SAPBEXstdData 3 3 4 3" xfId="7746"/>
    <cellStyle name="SAPBEXstdData 3 3 4 4" xfId="18141"/>
    <cellStyle name="SAPBEXstdData 3 3 4 5" xfId="28474"/>
    <cellStyle name="SAPBEXstdData 3 3 5" xfId="3980"/>
    <cellStyle name="SAPBEXstdData 3 3 5 2" xfId="13668"/>
    <cellStyle name="SAPBEXstdData 3 3 5 2 2" xfId="24063"/>
    <cellStyle name="SAPBEXstdData 3 3 5 2 3" xfId="34396"/>
    <cellStyle name="SAPBEXstdData 3 3 5 3" xfId="8476"/>
    <cellStyle name="SAPBEXstdData 3 3 5 4" xfId="18871"/>
    <cellStyle name="SAPBEXstdData 3 3 5 5" xfId="29204"/>
    <cellStyle name="SAPBEXstdData 3 3 6" xfId="4591"/>
    <cellStyle name="SAPBEXstdData 3 3 6 2" xfId="14279"/>
    <cellStyle name="SAPBEXstdData 3 3 6 2 2" xfId="24674"/>
    <cellStyle name="SAPBEXstdData 3 3 6 2 3" xfId="35007"/>
    <cellStyle name="SAPBEXstdData 3 3 6 3" xfId="9087"/>
    <cellStyle name="SAPBEXstdData 3 3 6 4" xfId="19482"/>
    <cellStyle name="SAPBEXstdData 3 3 6 5" xfId="29815"/>
    <cellStyle name="SAPBEXstdData 3 3 7" xfId="5309"/>
    <cellStyle name="SAPBEXstdData 3 3 7 2" xfId="14997"/>
    <cellStyle name="SAPBEXstdData 3 3 7 2 2" xfId="25392"/>
    <cellStyle name="SAPBEXstdData 3 3 7 2 3" xfId="35725"/>
    <cellStyle name="SAPBEXstdData 3 3 7 3" xfId="9805"/>
    <cellStyle name="SAPBEXstdData 3 3 7 4" xfId="20200"/>
    <cellStyle name="SAPBEXstdData 3 3 7 5" xfId="30533"/>
    <cellStyle name="SAPBEXstdData 3 3 8" xfId="10627"/>
    <cellStyle name="SAPBEXstdData 3 3 8 2" xfId="21022"/>
    <cellStyle name="SAPBEXstdData 3 3 8 3" xfId="31355"/>
    <cellStyle name="SAPBEXstdData 3 3 9" xfId="15832"/>
    <cellStyle name="SAPBEXstdData 3 4" xfId="1613"/>
    <cellStyle name="SAPBEXstdData 3 4 2" xfId="11301"/>
    <cellStyle name="SAPBEXstdData 3 4 2 2" xfId="21696"/>
    <cellStyle name="SAPBEXstdData 3 4 2 3" xfId="32029"/>
    <cellStyle name="SAPBEXstdData 3 4 3" xfId="6109"/>
    <cellStyle name="SAPBEXstdData 3 4 4" xfId="16504"/>
    <cellStyle name="SAPBEXstdData 3 4 5" xfId="26837"/>
    <cellStyle name="SAPBEXstdData 3 5" xfId="1394"/>
    <cellStyle name="SAPBEXstdData 3 5 2" xfId="11082"/>
    <cellStyle name="SAPBEXstdData 3 5 2 2" xfId="21477"/>
    <cellStyle name="SAPBEXstdData 3 5 2 3" xfId="31810"/>
    <cellStyle name="SAPBEXstdData 3 5 3" xfId="5890"/>
    <cellStyle name="SAPBEXstdData 3 5 4" xfId="16285"/>
    <cellStyle name="SAPBEXstdData 3 5 5" xfId="26618"/>
    <cellStyle name="SAPBEXstdData 3 6" xfId="2916"/>
    <cellStyle name="SAPBEXstdData 3 6 2" xfId="12604"/>
    <cellStyle name="SAPBEXstdData 3 6 2 2" xfId="22999"/>
    <cellStyle name="SAPBEXstdData 3 6 2 3" xfId="33332"/>
    <cellStyle name="SAPBEXstdData 3 6 3" xfId="7412"/>
    <cellStyle name="SAPBEXstdData 3 6 4" xfId="17807"/>
    <cellStyle name="SAPBEXstdData 3 6 5" xfId="28140"/>
    <cellStyle name="SAPBEXstdData 3 7" xfId="3650"/>
    <cellStyle name="SAPBEXstdData 3 7 2" xfId="13338"/>
    <cellStyle name="SAPBEXstdData 3 7 2 2" xfId="23733"/>
    <cellStyle name="SAPBEXstdData 3 7 2 3" xfId="34066"/>
    <cellStyle name="SAPBEXstdData 3 7 3" xfId="8146"/>
    <cellStyle name="SAPBEXstdData 3 7 4" xfId="18541"/>
    <cellStyle name="SAPBEXstdData 3 7 5" xfId="28874"/>
    <cellStyle name="SAPBEXstdData 3 8" xfId="1970"/>
    <cellStyle name="SAPBEXstdData 3 8 2" xfId="11658"/>
    <cellStyle name="SAPBEXstdData 3 8 2 2" xfId="22053"/>
    <cellStyle name="SAPBEXstdData 3 8 2 3" xfId="32386"/>
    <cellStyle name="SAPBEXstdData 3 8 3" xfId="6466"/>
    <cellStyle name="SAPBEXstdData 3 8 4" xfId="16861"/>
    <cellStyle name="SAPBEXstdData 3 8 5" xfId="27194"/>
    <cellStyle name="SAPBEXstdData 3 9" xfId="4975"/>
    <cellStyle name="SAPBEXstdData 3 9 2" xfId="14663"/>
    <cellStyle name="SAPBEXstdData 3 9 2 2" xfId="25058"/>
    <cellStyle name="SAPBEXstdData 3 9 2 3" xfId="35391"/>
    <cellStyle name="SAPBEXstdData 3 9 3" xfId="9471"/>
    <cellStyle name="SAPBEXstdData 3 9 4" xfId="19866"/>
    <cellStyle name="SAPBEXstdData 3 9 5" xfId="30199"/>
    <cellStyle name="SAPBEXstdData 4" xfId="703"/>
    <cellStyle name="SAPBEXstdData 4 10" xfId="15598"/>
    <cellStyle name="SAPBEXstdData 4 11" xfId="25945"/>
    <cellStyle name="SAPBEXstdData 4 2" xfId="1120"/>
    <cellStyle name="SAPBEXstdData 4 2 10" xfId="26346"/>
    <cellStyle name="SAPBEXstdData 4 2 2" xfId="2027"/>
    <cellStyle name="SAPBEXstdData 4 2 2 2" xfId="11715"/>
    <cellStyle name="SAPBEXstdData 4 2 2 2 2" xfId="22110"/>
    <cellStyle name="SAPBEXstdData 4 2 2 2 3" xfId="32443"/>
    <cellStyle name="SAPBEXstdData 4 2 2 3" xfId="6523"/>
    <cellStyle name="SAPBEXstdData 4 2 2 4" xfId="16918"/>
    <cellStyle name="SAPBEXstdData 4 2 2 5" xfId="27251"/>
    <cellStyle name="SAPBEXstdData 4 2 3" xfId="2644"/>
    <cellStyle name="SAPBEXstdData 4 2 3 2" xfId="12332"/>
    <cellStyle name="SAPBEXstdData 4 2 3 2 2" xfId="22727"/>
    <cellStyle name="SAPBEXstdData 4 2 3 2 3" xfId="33060"/>
    <cellStyle name="SAPBEXstdData 4 2 3 3" xfId="7140"/>
    <cellStyle name="SAPBEXstdData 4 2 3 4" xfId="17535"/>
    <cellStyle name="SAPBEXstdData 4 2 3 5" xfId="27868"/>
    <cellStyle name="SAPBEXstdData 4 2 4" xfId="3431"/>
    <cellStyle name="SAPBEXstdData 4 2 4 2" xfId="13119"/>
    <cellStyle name="SAPBEXstdData 4 2 4 2 2" xfId="23514"/>
    <cellStyle name="SAPBEXstdData 4 2 4 2 3" xfId="33847"/>
    <cellStyle name="SAPBEXstdData 4 2 4 3" xfId="7927"/>
    <cellStyle name="SAPBEXstdData 4 2 4 4" xfId="18322"/>
    <cellStyle name="SAPBEXstdData 4 2 4 5" xfId="28655"/>
    <cellStyle name="SAPBEXstdData 4 2 5" xfId="4119"/>
    <cellStyle name="SAPBEXstdData 4 2 5 2" xfId="13807"/>
    <cellStyle name="SAPBEXstdData 4 2 5 2 2" xfId="24202"/>
    <cellStyle name="SAPBEXstdData 4 2 5 2 3" xfId="34535"/>
    <cellStyle name="SAPBEXstdData 4 2 5 3" xfId="8615"/>
    <cellStyle name="SAPBEXstdData 4 2 5 4" xfId="19010"/>
    <cellStyle name="SAPBEXstdData 4 2 5 5" xfId="29343"/>
    <cellStyle name="SAPBEXstdData 4 2 6" xfId="4763"/>
    <cellStyle name="SAPBEXstdData 4 2 6 2" xfId="14451"/>
    <cellStyle name="SAPBEXstdData 4 2 6 2 2" xfId="24846"/>
    <cellStyle name="SAPBEXstdData 4 2 6 2 3" xfId="35179"/>
    <cellStyle name="SAPBEXstdData 4 2 6 3" xfId="9259"/>
    <cellStyle name="SAPBEXstdData 4 2 6 4" xfId="19654"/>
    <cellStyle name="SAPBEXstdData 4 2 6 5" xfId="29987"/>
    <cellStyle name="SAPBEXstdData 4 2 7" xfId="5482"/>
    <cellStyle name="SAPBEXstdData 4 2 7 2" xfId="15170"/>
    <cellStyle name="SAPBEXstdData 4 2 7 2 2" xfId="25565"/>
    <cellStyle name="SAPBEXstdData 4 2 7 2 3" xfId="35898"/>
    <cellStyle name="SAPBEXstdData 4 2 7 3" xfId="9978"/>
    <cellStyle name="SAPBEXstdData 4 2 7 4" xfId="20373"/>
    <cellStyle name="SAPBEXstdData 4 2 7 5" xfId="30706"/>
    <cellStyle name="SAPBEXstdData 4 2 8" xfId="10808"/>
    <cellStyle name="SAPBEXstdData 4 2 8 2" xfId="21203"/>
    <cellStyle name="SAPBEXstdData 4 2 8 3" xfId="31536"/>
    <cellStyle name="SAPBEXstdData 4 2 9" xfId="16012"/>
    <cellStyle name="SAPBEXstdData 4 3" xfId="1701"/>
    <cellStyle name="SAPBEXstdData 4 3 2" xfId="11389"/>
    <cellStyle name="SAPBEXstdData 4 3 2 2" xfId="21784"/>
    <cellStyle name="SAPBEXstdData 4 3 2 3" xfId="32117"/>
    <cellStyle name="SAPBEXstdData 4 3 3" xfId="6197"/>
    <cellStyle name="SAPBEXstdData 4 3 4" xfId="16592"/>
    <cellStyle name="SAPBEXstdData 4 3 5" xfId="26925"/>
    <cellStyle name="SAPBEXstdData 4 4" xfId="2231"/>
    <cellStyle name="SAPBEXstdData 4 4 2" xfId="11919"/>
    <cellStyle name="SAPBEXstdData 4 4 2 2" xfId="22314"/>
    <cellStyle name="SAPBEXstdData 4 4 2 3" xfId="32647"/>
    <cellStyle name="SAPBEXstdData 4 4 3" xfId="6727"/>
    <cellStyle name="SAPBEXstdData 4 4 4" xfId="17122"/>
    <cellStyle name="SAPBEXstdData 4 4 5" xfId="27455"/>
    <cellStyle name="SAPBEXstdData 4 5" xfId="3014"/>
    <cellStyle name="SAPBEXstdData 4 5 2" xfId="12702"/>
    <cellStyle name="SAPBEXstdData 4 5 2 2" xfId="23097"/>
    <cellStyle name="SAPBEXstdData 4 5 2 3" xfId="33430"/>
    <cellStyle name="SAPBEXstdData 4 5 3" xfId="7510"/>
    <cellStyle name="SAPBEXstdData 4 5 4" xfId="17905"/>
    <cellStyle name="SAPBEXstdData 4 5 5" xfId="28238"/>
    <cellStyle name="SAPBEXstdData 4 6" xfId="3746"/>
    <cellStyle name="SAPBEXstdData 4 6 2" xfId="13434"/>
    <cellStyle name="SAPBEXstdData 4 6 2 2" xfId="23829"/>
    <cellStyle name="SAPBEXstdData 4 6 2 3" xfId="34162"/>
    <cellStyle name="SAPBEXstdData 4 6 3" xfId="8242"/>
    <cellStyle name="SAPBEXstdData 4 6 4" xfId="18637"/>
    <cellStyle name="SAPBEXstdData 4 6 5" xfId="28970"/>
    <cellStyle name="SAPBEXstdData 4 7" xfId="4357"/>
    <cellStyle name="SAPBEXstdData 4 7 2" xfId="14045"/>
    <cellStyle name="SAPBEXstdData 4 7 2 2" xfId="24440"/>
    <cellStyle name="SAPBEXstdData 4 7 2 3" xfId="34773"/>
    <cellStyle name="SAPBEXstdData 4 7 3" xfId="8853"/>
    <cellStyle name="SAPBEXstdData 4 7 4" xfId="19248"/>
    <cellStyle name="SAPBEXstdData 4 7 5" xfId="29581"/>
    <cellStyle name="SAPBEXstdData 4 8" xfId="5073"/>
    <cellStyle name="SAPBEXstdData 4 8 2" xfId="14761"/>
    <cellStyle name="SAPBEXstdData 4 8 2 2" xfId="25156"/>
    <cellStyle name="SAPBEXstdData 4 8 2 3" xfId="35489"/>
    <cellStyle name="SAPBEXstdData 4 8 3" xfId="9569"/>
    <cellStyle name="SAPBEXstdData 4 8 4" xfId="19964"/>
    <cellStyle name="SAPBEXstdData 4 8 5" xfId="30297"/>
    <cellStyle name="SAPBEXstdData 4 9" xfId="10391"/>
    <cellStyle name="SAPBEXstdData 4 9 2" xfId="20786"/>
    <cellStyle name="SAPBEXstdData 4 9 3" xfId="31119"/>
    <cellStyle name="SAPBEXstdData 5" xfId="800"/>
    <cellStyle name="SAPBEXstdData 5 10" xfId="15694"/>
    <cellStyle name="SAPBEXstdData 5 11" xfId="26039"/>
    <cellStyle name="SAPBEXstdData 5 2" xfId="1214"/>
    <cellStyle name="SAPBEXstdData 5 2 10" xfId="26440"/>
    <cellStyle name="SAPBEXstdData 5 2 2" xfId="2120"/>
    <cellStyle name="SAPBEXstdData 5 2 2 2" xfId="11808"/>
    <cellStyle name="SAPBEXstdData 5 2 2 2 2" xfId="22203"/>
    <cellStyle name="SAPBEXstdData 5 2 2 2 3" xfId="32536"/>
    <cellStyle name="SAPBEXstdData 5 2 2 3" xfId="6616"/>
    <cellStyle name="SAPBEXstdData 5 2 2 4" xfId="17011"/>
    <cellStyle name="SAPBEXstdData 5 2 2 5" xfId="27344"/>
    <cellStyle name="SAPBEXstdData 5 2 3" xfId="2737"/>
    <cellStyle name="SAPBEXstdData 5 2 3 2" xfId="12425"/>
    <cellStyle name="SAPBEXstdData 5 2 3 2 2" xfId="22820"/>
    <cellStyle name="SAPBEXstdData 5 2 3 2 3" xfId="33153"/>
    <cellStyle name="SAPBEXstdData 5 2 3 3" xfId="7233"/>
    <cellStyle name="SAPBEXstdData 5 2 3 4" xfId="17628"/>
    <cellStyle name="SAPBEXstdData 5 2 3 5" xfId="27961"/>
    <cellStyle name="SAPBEXstdData 5 2 4" xfId="3525"/>
    <cellStyle name="SAPBEXstdData 5 2 4 2" xfId="13213"/>
    <cellStyle name="SAPBEXstdData 5 2 4 2 2" xfId="23608"/>
    <cellStyle name="SAPBEXstdData 5 2 4 2 3" xfId="33941"/>
    <cellStyle name="SAPBEXstdData 5 2 4 3" xfId="8021"/>
    <cellStyle name="SAPBEXstdData 5 2 4 4" xfId="18416"/>
    <cellStyle name="SAPBEXstdData 5 2 4 5" xfId="28749"/>
    <cellStyle name="SAPBEXstdData 5 2 5" xfId="4212"/>
    <cellStyle name="SAPBEXstdData 5 2 5 2" xfId="13900"/>
    <cellStyle name="SAPBEXstdData 5 2 5 2 2" xfId="24295"/>
    <cellStyle name="SAPBEXstdData 5 2 5 2 3" xfId="34628"/>
    <cellStyle name="SAPBEXstdData 5 2 5 3" xfId="8708"/>
    <cellStyle name="SAPBEXstdData 5 2 5 4" xfId="19103"/>
    <cellStyle name="SAPBEXstdData 5 2 5 5" xfId="29436"/>
    <cellStyle name="SAPBEXstdData 5 2 6" xfId="4856"/>
    <cellStyle name="SAPBEXstdData 5 2 6 2" xfId="14544"/>
    <cellStyle name="SAPBEXstdData 5 2 6 2 2" xfId="24939"/>
    <cellStyle name="SAPBEXstdData 5 2 6 2 3" xfId="35272"/>
    <cellStyle name="SAPBEXstdData 5 2 6 3" xfId="9352"/>
    <cellStyle name="SAPBEXstdData 5 2 6 4" xfId="19747"/>
    <cellStyle name="SAPBEXstdData 5 2 6 5" xfId="30080"/>
    <cellStyle name="SAPBEXstdData 5 2 7" xfId="5576"/>
    <cellStyle name="SAPBEXstdData 5 2 7 2" xfId="15264"/>
    <cellStyle name="SAPBEXstdData 5 2 7 2 2" xfId="25659"/>
    <cellStyle name="SAPBEXstdData 5 2 7 2 3" xfId="35992"/>
    <cellStyle name="SAPBEXstdData 5 2 7 3" xfId="10072"/>
    <cellStyle name="SAPBEXstdData 5 2 7 4" xfId="20467"/>
    <cellStyle name="SAPBEXstdData 5 2 7 5" xfId="30800"/>
    <cellStyle name="SAPBEXstdData 5 2 8" xfId="10902"/>
    <cellStyle name="SAPBEXstdData 5 2 8 2" xfId="21297"/>
    <cellStyle name="SAPBEXstdData 5 2 8 3" xfId="31630"/>
    <cellStyle name="SAPBEXstdData 5 2 9" xfId="16105"/>
    <cellStyle name="SAPBEXstdData 5 3" xfId="1794"/>
    <cellStyle name="SAPBEXstdData 5 3 2" xfId="11482"/>
    <cellStyle name="SAPBEXstdData 5 3 2 2" xfId="21877"/>
    <cellStyle name="SAPBEXstdData 5 3 2 3" xfId="32210"/>
    <cellStyle name="SAPBEXstdData 5 3 3" xfId="6290"/>
    <cellStyle name="SAPBEXstdData 5 3 4" xfId="16685"/>
    <cellStyle name="SAPBEXstdData 5 3 5" xfId="27018"/>
    <cellStyle name="SAPBEXstdData 5 4" xfId="2327"/>
    <cellStyle name="SAPBEXstdData 5 4 2" xfId="12015"/>
    <cellStyle name="SAPBEXstdData 5 4 2 2" xfId="22410"/>
    <cellStyle name="SAPBEXstdData 5 4 2 3" xfId="32743"/>
    <cellStyle name="SAPBEXstdData 5 4 3" xfId="6823"/>
    <cellStyle name="SAPBEXstdData 5 4 4" xfId="17218"/>
    <cellStyle name="SAPBEXstdData 5 4 5" xfId="27551"/>
    <cellStyle name="SAPBEXstdData 5 5" xfId="3111"/>
    <cellStyle name="SAPBEXstdData 5 5 2" xfId="12799"/>
    <cellStyle name="SAPBEXstdData 5 5 2 2" xfId="23194"/>
    <cellStyle name="SAPBEXstdData 5 5 2 3" xfId="33527"/>
    <cellStyle name="SAPBEXstdData 5 5 3" xfId="7607"/>
    <cellStyle name="SAPBEXstdData 5 5 4" xfId="18002"/>
    <cellStyle name="SAPBEXstdData 5 5 5" xfId="28335"/>
    <cellStyle name="SAPBEXstdData 5 6" xfId="3842"/>
    <cellStyle name="SAPBEXstdData 5 6 2" xfId="13530"/>
    <cellStyle name="SAPBEXstdData 5 6 2 2" xfId="23925"/>
    <cellStyle name="SAPBEXstdData 5 6 2 3" xfId="34258"/>
    <cellStyle name="SAPBEXstdData 5 6 3" xfId="8338"/>
    <cellStyle name="SAPBEXstdData 5 6 4" xfId="18733"/>
    <cellStyle name="SAPBEXstdData 5 6 5" xfId="29066"/>
    <cellStyle name="SAPBEXstdData 5 7" xfId="4453"/>
    <cellStyle name="SAPBEXstdData 5 7 2" xfId="14141"/>
    <cellStyle name="SAPBEXstdData 5 7 2 2" xfId="24536"/>
    <cellStyle name="SAPBEXstdData 5 7 2 3" xfId="34869"/>
    <cellStyle name="SAPBEXstdData 5 7 3" xfId="8949"/>
    <cellStyle name="SAPBEXstdData 5 7 4" xfId="19344"/>
    <cellStyle name="SAPBEXstdData 5 7 5" xfId="29677"/>
    <cellStyle name="SAPBEXstdData 5 8" xfId="5170"/>
    <cellStyle name="SAPBEXstdData 5 8 2" xfId="14858"/>
    <cellStyle name="SAPBEXstdData 5 8 2 2" xfId="25253"/>
    <cellStyle name="SAPBEXstdData 5 8 2 3" xfId="35586"/>
    <cellStyle name="SAPBEXstdData 5 8 3" xfId="9666"/>
    <cellStyle name="SAPBEXstdData 5 8 4" xfId="20061"/>
    <cellStyle name="SAPBEXstdData 5 8 5" xfId="30394"/>
    <cellStyle name="SAPBEXstdData 5 9" xfId="10488"/>
    <cellStyle name="SAPBEXstdData 5 9 2" xfId="20883"/>
    <cellStyle name="SAPBEXstdData 5 9 3" xfId="31216"/>
    <cellStyle name="SAPBEXstdData 6" xfId="1026"/>
    <cellStyle name="SAPBEXstdData 6 2" xfId="2552"/>
    <cellStyle name="SAPBEXstdData 6 2 2" xfId="12240"/>
    <cellStyle name="SAPBEXstdData 6 2 2 2" xfId="22635"/>
    <cellStyle name="SAPBEXstdData 6 2 2 3" xfId="32968"/>
    <cellStyle name="SAPBEXstdData 6 2 3" xfId="7048"/>
    <cellStyle name="SAPBEXstdData 6 2 4" xfId="17443"/>
    <cellStyle name="SAPBEXstdData 6 2 5" xfId="27776"/>
    <cellStyle name="SAPBEXstdData 6 3" xfId="3337"/>
    <cellStyle name="SAPBEXstdData 6 3 2" xfId="13025"/>
    <cellStyle name="SAPBEXstdData 6 3 2 2" xfId="23420"/>
    <cellStyle name="SAPBEXstdData 6 3 2 3" xfId="33753"/>
    <cellStyle name="SAPBEXstdData 6 3 3" xfId="7833"/>
    <cellStyle name="SAPBEXstdData 6 3 4" xfId="18228"/>
    <cellStyle name="SAPBEXstdData 6 3 5" xfId="28561"/>
    <cellStyle name="SAPBEXstdData 6 4" xfId="4678"/>
    <cellStyle name="SAPBEXstdData 6 4 2" xfId="14366"/>
    <cellStyle name="SAPBEXstdData 6 4 2 2" xfId="24761"/>
    <cellStyle name="SAPBEXstdData 6 4 2 3" xfId="35094"/>
    <cellStyle name="SAPBEXstdData 6 4 3" xfId="9174"/>
    <cellStyle name="SAPBEXstdData 6 4 4" xfId="19569"/>
    <cellStyle name="SAPBEXstdData 6 4 5" xfId="29902"/>
    <cellStyle name="SAPBEXstdData 6 5" xfId="5396"/>
    <cellStyle name="SAPBEXstdData 6 5 2" xfId="15084"/>
    <cellStyle name="SAPBEXstdData 6 5 2 2" xfId="25479"/>
    <cellStyle name="SAPBEXstdData 6 5 2 3" xfId="35812"/>
    <cellStyle name="SAPBEXstdData 6 5 3" xfId="9892"/>
    <cellStyle name="SAPBEXstdData 6 5 4" xfId="20287"/>
    <cellStyle name="SAPBEXstdData 6 5 5" xfId="30620"/>
    <cellStyle name="SAPBEXstdData 6 6" xfId="10714"/>
    <cellStyle name="SAPBEXstdData 6 6 2" xfId="21109"/>
    <cellStyle name="SAPBEXstdData 6 6 3" xfId="31442"/>
    <cellStyle name="SAPBEXstdData 6 7" xfId="5764"/>
    <cellStyle name="SAPBEXstdData 6 8" xfId="15919"/>
    <cellStyle name="SAPBEXstdData 6 9" xfId="26258"/>
    <cellStyle name="SAPBEXstdData 7" xfId="1482"/>
    <cellStyle name="SAPBEXstdData 7 2" xfId="11170"/>
    <cellStyle name="SAPBEXstdData 7 2 2" xfId="21565"/>
    <cellStyle name="SAPBEXstdData 7 2 3" xfId="31898"/>
    <cellStyle name="SAPBEXstdData 7 3" xfId="5978"/>
    <cellStyle name="SAPBEXstdData 7 4" xfId="16373"/>
    <cellStyle name="SAPBEXstdData 7 5" xfId="26706"/>
    <cellStyle name="SAPBEXstdData 8" xfId="4053"/>
    <cellStyle name="SAPBEXstdData 8 2" xfId="13741"/>
    <cellStyle name="SAPBEXstdData 8 2 2" xfId="24136"/>
    <cellStyle name="SAPBEXstdData 8 2 3" xfId="34469"/>
    <cellStyle name="SAPBEXstdData 8 3" xfId="8549"/>
    <cellStyle name="SAPBEXstdData 8 4" xfId="18944"/>
    <cellStyle name="SAPBEXstdData 8 5" xfId="29277"/>
    <cellStyle name="SAPBEXstdData 9" xfId="10208"/>
    <cellStyle name="SAPBEXstdData 9 2" xfId="20603"/>
    <cellStyle name="SAPBEXstdData 9 3" xfId="30936"/>
    <cellStyle name="SAPBEXstdDataEmph" xfId="510"/>
    <cellStyle name="SAPBEXstdDataEmph 10" xfId="15425"/>
    <cellStyle name="SAPBEXstdDataEmph 11" xfId="25769"/>
    <cellStyle name="SAPBEXstdDataEmph 2" xfId="563"/>
    <cellStyle name="SAPBEXstdDataEmph 2 10" xfId="25811"/>
    <cellStyle name="SAPBEXstdDataEmph 2 2" xfId="645"/>
    <cellStyle name="SAPBEXstdDataEmph 2 2 10" xfId="10333"/>
    <cellStyle name="SAPBEXstdDataEmph 2 2 10 2" xfId="20728"/>
    <cellStyle name="SAPBEXstdDataEmph 2 2 10 3" xfId="31061"/>
    <cellStyle name="SAPBEXstdDataEmph 2 2 11" xfId="15542"/>
    <cellStyle name="SAPBEXstdDataEmph 2 2 12" xfId="25893"/>
    <cellStyle name="SAPBEXstdDataEmph 2 2 2" xfId="891"/>
    <cellStyle name="SAPBEXstdDataEmph 2 2 2 10" xfId="15784"/>
    <cellStyle name="SAPBEXstdDataEmph 2 2 2 11" xfId="26127"/>
    <cellStyle name="SAPBEXstdDataEmph 2 2 2 2" xfId="1303"/>
    <cellStyle name="SAPBEXstdDataEmph 2 2 2 2 10" xfId="26527"/>
    <cellStyle name="SAPBEXstdDataEmph 2 2 2 2 2" xfId="2207"/>
    <cellStyle name="SAPBEXstdDataEmph 2 2 2 2 2 2" xfId="11895"/>
    <cellStyle name="SAPBEXstdDataEmph 2 2 2 2 2 2 2" xfId="22290"/>
    <cellStyle name="SAPBEXstdDataEmph 2 2 2 2 2 2 3" xfId="32623"/>
    <cellStyle name="SAPBEXstdDataEmph 2 2 2 2 2 3" xfId="6703"/>
    <cellStyle name="SAPBEXstdDataEmph 2 2 2 2 2 4" xfId="17098"/>
    <cellStyle name="SAPBEXstdDataEmph 2 2 2 2 2 5" xfId="27431"/>
    <cellStyle name="SAPBEXstdDataEmph 2 2 2 2 3" xfId="2826"/>
    <cellStyle name="SAPBEXstdDataEmph 2 2 2 2 3 2" xfId="12514"/>
    <cellStyle name="SAPBEXstdDataEmph 2 2 2 2 3 2 2" xfId="22909"/>
    <cellStyle name="SAPBEXstdDataEmph 2 2 2 2 3 2 3" xfId="33242"/>
    <cellStyle name="SAPBEXstdDataEmph 2 2 2 2 3 3" xfId="7322"/>
    <cellStyle name="SAPBEXstdDataEmph 2 2 2 2 3 4" xfId="17717"/>
    <cellStyle name="SAPBEXstdDataEmph 2 2 2 2 3 5" xfId="28050"/>
    <cellStyle name="SAPBEXstdDataEmph 2 2 2 2 4" xfId="3614"/>
    <cellStyle name="SAPBEXstdDataEmph 2 2 2 2 4 2" xfId="13302"/>
    <cellStyle name="SAPBEXstdDataEmph 2 2 2 2 4 2 2" xfId="23697"/>
    <cellStyle name="SAPBEXstdDataEmph 2 2 2 2 4 2 3" xfId="34030"/>
    <cellStyle name="SAPBEXstdDataEmph 2 2 2 2 4 3" xfId="8110"/>
    <cellStyle name="SAPBEXstdDataEmph 2 2 2 2 4 4" xfId="18505"/>
    <cellStyle name="SAPBEXstdDataEmph 2 2 2 2 4 5" xfId="28838"/>
    <cellStyle name="SAPBEXstdDataEmph 2 2 2 2 5" xfId="4301"/>
    <cellStyle name="SAPBEXstdDataEmph 2 2 2 2 5 2" xfId="13989"/>
    <cellStyle name="SAPBEXstdDataEmph 2 2 2 2 5 2 2" xfId="24384"/>
    <cellStyle name="SAPBEXstdDataEmph 2 2 2 2 5 2 3" xfId="34717"/>
    <cellStyle name="SAPBEXstdDataEmph 2 2 2 2 5 3" xfId="8797"/>
    <cellStyle name="SAPBEXstdDataEmph 2 2 2 2 5 4" xfId="19192"/>
    <cellStyle name="SAPBEXstdDataEmph 2 2 2 2 5 5" xfId="29525"/>
    <cellStyle name="SAPBEXstdDataEmph 2 2 2 2 6" xfId="4945"/>
    <cellStyle name="SAPBEXstdDataEmph 2 2 2 2 6 2" xfId="14633"/>
    <cellStyle name="SAPBEXstdDataEmph 2 2 2 2 6 2 2" xfId="25028"/>
    <cellStyle name="SAPBEXstdDataEmph 2 2 2 2 6 2 3" xfId="35361"/>
    <cellStyle name="SAPBEXstdDataEmph 2 2 2 2 6 3" xfId="9441"/>
    <cellStyle name="SAPBEXstdDataEmph 2 2 2 2 6 4" xfId="19836"/>
    <cellStyle name="SAPBEXstdDataEmph 2 2 2 2 6 5" xfId="30169"/>
    <cellStyle name="SAPBEXstdDataEmph 2 2 2 2 7" xfId="5665"/>
    <cellStyle name="SAPBEXstdDataEmph 2 2 2 2 7 2" xfId="15353"/>
    <cellStyle name="SAPBEXstdDataEmph 2 2 2 2 7 2 2" xfId="25748"/>
    <cellStyle name="SAPBEXstdDataEmph 2 2 2 2 7 2 3" xfId="36081"/>
    <cellStyle name="SAPBEXstdDataEmph 2 2 2 2 7 3" xfId="10161"/>
    <cellStyle name="SAPBEXstdDataEmph 2 2 2 2 7 4" xfId="20556"/>
    <cellStyle name="SAPBEXstdDataEmph 2 2 2 2 7 5" xfId="30889"/>
    <cellStyle name="SAPBEXstdDataEmph 2 2 2 2 8" xfId="10991"/>
    <cellStyle name="SAPBEXstdDataEmph 2 2 2 2 8 2" xfId="21386"/>
    <cellStyle name="SAPBEXstdDataEmph 2 2 2 2 8 3" xfId="31719"/>
    <cellStyle name="SAPBEXstdDataEmph 2 2 2 2 9" xfId="16194"/>
    <cellStyle name="SAPBEXstdDataEmph 2 2 2 3" xfId="1881"/>
    <cellStyle name="SAPBEXstdDataEmph 2 2 2 3 2" xfId="11569"/>
    <cellStyle name="SAPBEXstdDataEmph 2 2 2 3 2 2" xfId="21964"/>
    <cellStyle name="SAPBEXstdDataEmph 2 2 2 3 2 3" xfId="32297"/>
    <cellStyle name="SAPBEXstdDataEmph 2 2 2 3 3" xfId="6377"/>
    <cellStyle name="SAPBEXstdDataEmph 2 2 2 3 4" xfId="16772"/>
    <cellStyle name="SAPBEXstdDataEmph 2 2 2 3 5" xfId="27105"/>
    <cellStyle name="SAPBEXstdDataEmph 2 2 2 4" xfId="2417"/>
    <cellStyle name="SAPBEXstdDataEmph 2 2 2 4 2" xfId="12105"/>
    <cellStyle name="SAPBEXstdDataEmph 2 2 2 4 2 2" xfId="22500"/>
    <cellStyle name="SAPBEXstdDataEmph 2 2 2 4 2 3" xfId="32833"/>
    <cellStyle name="SAPBEXstdDataEmph 2 2 2 4 3" xfId="6913"/>
    <cellStyle name="SAPBEXstdDataEmph 2 2 2 4 4" xfId="17308"/>
    <cellStyle name="SAPBEXstdDataEmph 2 2 2 4 5" xfId="27641"/>
    <cellStyle name="SAPBEXstdDataEmph 2 2 2 5" xfId="3202"/>
    <cellStyle name="SAPBEXstdDataEmph 2 2 2 5 2" xfId="12890"/>
    <cellStyle name="SAPBEXstdDataEmph 2 2 2 5 2 2" xfId="23285"/>
    <cellStyle name="SAPBEXstdDataEmph 2 2 2 5 2 3" xfId="33618"/>
    <cellStyle name="SAPBEXstdDataEmph 2 2 2 5 3" xfId="7698"/>
    <cellStyle name="SAPBEXstdDataEmph 2 2 2 5 4" xfId="18093"/>
    <cellStyle name="SAPBEXstdDataEmph 2 2 2 5 5" xfId="28426"/>
    <cellStyle name="SAPBEXstdDataEmph 2 2 2 6" xfId="3932"/>
    <cellStyle name="SAPBEXstdDataEmph 2 2 2 6 2" xfId="13620"/>
    <cellStyle name="SAPBEXstdDataEmph 2 2 2 6 2 2" xfId="24015"/>
    <cellStyle name="SAPBEXstdDataEmph 2 2 2 6 2 3" xfId="34348"/>
    <cellStyle name="SAPBEXstdDataEmph 2 2 2 6 3" xfId="8428"/>
    <cellStyle name="SAPBEXstdDataEmph 2 2 2 6 4" xfId="18823"/>
    <cellStyle name="SAPBEXstdDataEmph 2 2 2 6 5" xfId="29156"/>
    <cellStyle name="SAPBEXstdDataEmph 2 2 2 7" xfId="4543"/>
    <cellStyle name="SAPBEXstdDataEmph 2 2 2 7 2" xfId="14231"/>
    <cellStyle name="SAPBEXstdDataEmph 2 2 2 7 2 2" xfId="24626"/>
    <cellStyle name="SAPBEXstdDataEmph 2 2 2 7 2 3" xfId="34959"/>
    <cellStyle name="SAPBEXstdDataEmph 2 2 2 7 3" xfId="9039"/>
    <cellStyle name="SAPBEXstdDataEmph 2 2 2 7 4" xfId="19434"/>
    <cellStyle name="SAPBEXstdDataEmph 2 2 2 7 5" xfId="29767"/>
    <cellStyle name="SAPBEXstdDataEmph 2 2 2 8" xfId="5261"/>
    <cellStyle name="SAPBEXstdDataEmph 2 2 2 8 2" xfId="14949"/>
    <cellStyle name="SAPBEXstdDataEmph 2 2 2 8 2 2" xfId="25344"/>
    <cellStyle name="SAPBEXstdDataEmph 2 2 2 8 2 3" xfId="35677"/>
    <cellStyle name="SAPBEXstdDataEmph 2 2 2 8 3" xfId="9757"/>
    <cellStyle name="SAPBEXstdDataEmph 2 2 2 8 4" xfId="20152"/>
    <cellStyle name="SAPBEXstdDataEmph 2 2 2 8 5" xfId="30485"/>
    <cellStyle name="SAPBEXstdDataEmph 2 2 2 9" xfId="10579"/>
    <cellStyle name="SAPBEXstdDataEmph 2 2 2 9 2" xfId="20974"/>
    <cellStyle name="SAPBEXstdDataEmph 2 2 2 9 3" xfId="31307"/>
    <cellStyle name="SAPBEXstdDataEmph 2 2 3" xfId="979"/>
    <cellStyle name="SAPBEXstdDataEmph 2 2 3 10" xfId="26211"/>
    <cellStyle name="SAPBEXstdDataEmph 2 2 3 2" xfId="1965"/>
    <cellStyle name="SAPBEXstdDataEmph 2 2 3 2 2" xfId="11653"/>
    <cellStyle name="SAPBEXstdDataEmph 2 2 3 2 2 2" xfId="22048"/>
    <cellStyle name="SAPBEXstdDataEmph 2 2 3 2 2 3" xfId="32381"/>
    <cellStyle name="SAPBEXstdDataEmph 2 2 3 2 3" xfId="6461"/>
    <cellStyle name="SAPBEXstdDataEmph 2 2 3 2 4" xfId="16856"/>
    <cellStyle name="SAPBEXstdDataEmph 2 2 3 2 5" xfId="27189"/>
    <cellStyle name="SAPBEXstdDataEmph 2 2 3 3" xfId="2505"/>
    <cellStyle name="SAPBEXstdDataEmph 2 2 3 3 2" xfId="12193"/>
    <cellStyle name="SAPBEXstdDataEmph 2 2 3 3 2 2" xfId="22588"/>
    <cellStyle name="SAPBEXstdDataEmph 2 2 3 3 2 3" xfId="32921"/>
    <cellStyle name="SAPBEXstdDataEmph 2 2 3 3 3" xfId="7001"/>
    <cellStyle name="SAPBEXstdDataEmph 2 2 3 3 4" xfId="17396"/>
    <cellStyle name="SAPBEXstdDataEmph 2 2 3 3 5" xfId="27729"/>
    <cellStyle name="SAPBEXstdDataEmph 2 2 3 4" xfId="3290"/>
    <cellStyle name="SAPBEXstdDataEmph 2 2 3 4 2" xfId="12978"/>
    <cellStyle name="SAPBEXstdDataEmph 2 2 3 4 2 2" xfId="23373"/>
    <cellStyle name="SAPBEXstdDataEmph 2 2 3 4 2 3" xfId="33706"/>
    <cellStyle name="SAPBEXstdDataEmph 2 2 3 4 3" xfId="7786"/>
    <cellStyle name="SAPBEXstdDataEmph 2 2 3 4 4" xfId="18181"/>
    <cellStyle name="SAPBEXstdDataEmph 2 2 3 4 5" xfId="28514"/>
    <cellStyle name="SAPBEXstdDataEmph 2 2 3 5" xfId="4020"/>
    <cellStyle name="SAPBEXstdDataEmph 2 2 3 5 2" xfId="13708"/>
    <cellStyle name="SAPBEXstdDataEmph 2 2 3 5 2 2" xfId="24103"/>
    <cellStyle name="SAPBEXstdDataEmph 2 2 3 5 2 3" xfId="34436"/>
    <cellStyle name="SAPBEXstdDataEmph 2 2 3 5 3" xfId="8516"/>
    <cellStyle name="SAPBEXstdDataEmph 2 2 3 5 4" xfId="18911"/>
    <cellStyle name="SAPBEXstdDataEmph 2 2 3 5 5" xfId="29244"/>
    <cellStyle name="SAPBEXstdDataEmph 2 2 3 6" xfId="4631"/>
    <cellStyle name="SAPBEXstdDataEmph 2 2 3 6 2" xfId="14319"/>
    <cellStyle name="SAPBEXstdDataEmph 2 2 3 6 2 2" xfId="24714"/>
    <cellStyle name="SAPBEXstdDataEmph 2 2 3 6 2 3" xfId="35047"/>
    <cellStyle name="SAPBEXstdDataEmph 2 2 3 6 3" xfId="9127"/>
    <cellStyle name="SAPBEXstdDataEmph 2 2 3 6 4" xfId="19522"/>
    <cellStyle name="SAPBEXstdDataEmph 2 2 3 6 5" xfId="29855"/>
    <cellStyle name="SAPBEXstdDataEmph 2 2 3 7" xfId="5349"/>
    <cellStyle name="SAPBEXstdDataEmph 2 2 3 7 2" xfId="15037"/>
    <cellStyle name="SAPBEXstdDataEmph 2 2 3 7 2 2" xfId="25432"/>
    <cellStyle name="SAPBEXstdDataEmph 2 2 3 7 2 3" xfId="35765"/>
    <cellStyle name="SAPBEXstdDataEmph 2 2 3 7 3" xfId="9845"/>
    <cellStyle name="SAPBEXstdDataEmph 2 2 3 7 4" xfId="20240"/>
    <cellStyle name="SAPBEXstdDataEmph 2 2 3 7 5" xfId="30573"/>
    <cellStyle name="SAPBEXstdDataEmph 2 2 3 8" xfId="10667"/>
    <cellStyle name="SAPBEXstdDataEmph 2 2 3 8 2" xfId="21062"/>
    <cellStyle name="SAPBEXstdDataEmph 2 2 3 8 3" xfId="31395"/>
    <cellStyle name="SAPBEXstdDataEmph 2 2 3 9" xfId="15872"/>
    <cellStyle name="SAPBEXstdDataEmph 2 2 4" xfId="1653"/>
    <cellStyle name="SAPBEXstdDataEmph 2 2 4 2" xfId="11341"/>
    <cellStyle name="SAPBEXstdDataEmph 2 2 4 2 2" xfId="21736"/>
    <cellStyle name="SAPBEXstdDataEmph 2 2 4 2 3" xfId="32069"/>
    <cellStyle name="SAPBEXstdDataEmph 2 2 4 3" xfId="6149"/>
    <cellStyle name="SAPBEXstdDataEmph 2 2 4 4" xfId="16544"/>
    <cellStyle name="SAPBEXstdDataEmph 2 2 4 5" xfId="26877"/>
    <cellStyle name="SAPBEXstdDataEmph 2 2 5" xfId="1354"/>
    <cellStyle name="SAPBEXstdDataEmph 2 2 5 2" xfId="11042"/>
    <cellStyle name="SAPBEXstdDataEmph 2 2 5 2 2" xfId="21437"/>
    <cellStyle name="SAPBEXstdDataEmph 2 2 5 2 3" xfId="31770"/>
    <cellStyle name="SAPBEXstdDataEmph 2 2 5 3" xfId="5850"/>
    <cellStyle name="SAPBEXstdDataEmph 2 2 5 4" xfId="16245"/>
    <cellStyle name="SAPBEXstdDataEmph 2 2 5 5" xfId="26578"/>
    <cellStyle name="SAPBEXstdDataEmph 2 2 6" xfId="2956"/>
    <cellStyle name="SAPBEXstdDataEmph 2 2 6 2" xfId="12644"/>
    <cellStyle name="SAPBEXstdDataEmph 2 2 6 2 2" xfId="23039"/>
    <cellStyle name="SAPBEXstdDataEmph 2 2 6 2 3" xfId="33372"/>
    <cellStyle name="SAPBEXstdDataEmph 2 2 6 3" xfId="7452"/>
    <cellStyle name="SAPBEXstdDataEmph 2 2 6 4" xfId="17847"/>
    <cellStyle name="SAPBEXstdDataEmph 2 2 6 5" xfId="28180"/>
    <cellStyle name="SAPBEXstdDataEmph 2 2 7" xfId="3690"/>
    <cellStyle name="SAPBEXstdDataEmph 2 2 7 2" xfId="13378"/>
    <cellStyle name="SAPBEXstdDataEmph 2 2 7 2 2" xfId="23773"/>
    <cellStyle name="SAPBEXstdDataEmph 2 2 7 2 3" xfId="34106"/>
    <cellStyle name="SAPBEXstdDataEmph 2 2 7 3" xfId="8186"/>
    <cellStyle name="SAPBEXstdDataEmph 2 2 7 4" xfId="18581"/>
    <cellStyle name="SAPBEXstdDataEmph 2 2 7 5" xfId="28914"/>
    <cellStyle name="SAPBEXstdDataEmph 2 2 8" xfId="2840"/>
    <cellStyle name="SAPBEXstdDataEmph 2 2 8 2" xfId="12528"/>
    <cellStyle name="SAPBEXstdDataEmph 2 2 8 2 2" xfId="22923"/>
    <cellStyle name="SAPBEXstdDataEmph 2 2 8 2 3" xfId="33256"/>
    <cellStyle name="SAPBEXstdDataEmph 2 2 8 3" xfId="7336"/>
    <cellStyle name="SAPBEXstdDataEmph 2 2 8 4" xfId="17731"/>
    <cellStyle name="SAPBEXstdDataEmph 2 2 8 5" xfId="28064"/>
    <cellStyle name="SAPBEXstdDataEmph 2 2 9" xfId="5015"/>
    <cellStyle name="SAPBEXstdDataEmph 2 2 9 2" xfId="14703"/>
    <cellStyle name="SAPBEXstdDataEmph 2 2 9 2 2" xfId="25098"/>
    <cellStyle name="SAPBEXstdDataEmph 2 2 9 2 3" xfId="35431"/>
    <cellStyle name="SAPBEXstdDataEmph 2 2 9 3" xfId="9511"/>
    <cellStyle name="SAPBEXstdDataEmph 2 2 9 4" xfId="19906"/>
    <cellStyle name="SAPBEXstdDataEmph 2 2 9 5" xfId="30239"/>
    <cellStyle name="SAPBEXstdDataEmph 2 3" xfId="750"/>
    <cellStyle name="SAPBEXstdDataEmph 2 3 10" xfId="15644"/>
    <cellStyle name="SAPBEXstdDataEmph 2 3 11" xfId="25992"/>
    <cellStyle name="SAPBEXstdDataEmph 2 3 2" xfId="1167"/>
    <cellStyle name="SAPBEXstdDataEmph 2 3 2 10" xfId="26393"/>
    <cellStyle name="SAPBEXstdDataEmph 2 3 2 2" xfId="2073"/>
    <cellStyle name="SAPBEXstdDataEmph 2 3 2 2 2" xfId="11761"/>
    <cellStyle name="SAPBEXstdDataEmph 2 3 2 2 2 2" xfId="22156"/>
    <cellStyle name="SAPBEXstdDataEmph 2 3 2 2 2 3" xfId="32489"/>
    <cellStyle name="SAPBEXstdDataEmph 2 3 2 2 3" xfId="6569"/>
    <cellStyle name="SAPBEXstdDataEmph 2 3 2 2 4" xfId="16964"/>
    <cellStyle name="SAPBEXstdDataEmph 2 3 2 2 5" xfId="27297"/>
    <cellStyle name="SAPBEXstdDataEmph 2 3 2 3" xfId="2690"/>
    <cellStyle name="SAPBEXstdDataEmph 2 3 2 3 2" xfId="12378"/>
    <cellStyle name="SAPBEXstdDataEmph 2 3 2 3 2 2" xfId="22773"/>
    <cellStyle name="SAPBEXstdDataEmph 2 3 2 3 2 3" xfId="33106"/>
    <cellStyle name="SAPBEXstdDataEmph 2 3 2 3 3" xfId="7186"/>
    <cellStyle name="SAPBEXstdDataEmph 2 3 2 3 4" xfId="17581"/>
    <cellStyle name="SAPBEXstdDataEmph 2 3 2 3 5" xfId="27914"/>
    <cellStyle name="SAPBEXstdDataEmph 2 3 2 4" xfId="3478"/>
    <cellStyle name="SAPBEXstdDataEmph 2 3 2 4 2" xfId="13166"/>
    <cellStyle name="SAPBEXstdDataEmph 2 3 2 4 2 2" xfId="23561"/>
    <cellStyle name="SAPBEXstdDataEmph 2 3 2 4 2 3" xfId="33894"/>
    <cellStyle name="SAPBEXstdDataEmph 2 3 2 4 3" xfId="7974"/>
    <cellStyle name="SAPBEXstdDataEmph 2 3 2 4 4" xfId="18369"/>
    <cellStyle name="SAPBEXstdDataEmph 2 3 2 4 5" xfId="28702"/>
    <cellStyle name="SAPBEXstdDataEmph 2 3 2 5" xfId="4165"/>
    <cellStyle name="SAPBEXstdDataEmph 2 3 2 5 2" xfId="13853"/>
    <cellStyle name="SAPBEXstdDataEmph 2 3 2 5 2 2" xfId="24248"/>
    <cellStyle name="SAPBEXstdDataEmph 2 3 2 5 2 3" xfId="34581"/>
    <cellStyle name="SAPBEXstdDataEmph 2 3 2 5 3" xfId="8661"/>
    <cellStyle name="SAPBEXstdDataEmph 2 3 2 5 4" xfId="19056"/>
    <cellStyle name="SAPBEXstdDataEmph 2 3 2 5 5" xfId="29389"/>
    <cellStyle name="SAPBEXstdDataEmph 2 3 2 6" xfId="4809"/>
    <cellStyle name="SAPBEXstdDataEmph 2 3 2 6 2" xfId="14497"/>
    <cellStyle name="SAPBEXstdDataEmph 2 3 2 6 2 2" xfId="24892"/>
    <cellStyle name="SAPBEXstdDataEmph 2 3 2 6 2 3" xfId="35225"/>
    <cellStyle name="SAPBEXstdDataEmph 2 3 2 6 3" xfId="9305"/>
    <cellStyle name="SAPBEXstdDataEmph 2 3 2 6 4" xfId="19700"/>
    <cellStyle name="SAPBEXstdDataEmph 2 3 2 6 5" xfId="30033"/>
    <cellStyle name="SAPBEXstdDataEmph 2 3 2 7" xfId="5529"/>
    <cellStyle name="SAPBEXstdDataEmph 2 3 2 7 2" xfId="15217"/>
    <cellStyle name="SAPBEXstdDataEmph 2 3 2 7 2 2" xfId="25612"/>
    <cellStyle name="SAPBEXstdDataEmph 2 3 2 7 2 3" xfId="35945"/>
    <cellStyle name="SAPBEXstdDataEmph 2 3 2 7 3" xfId="10025"/>
    <cellStyle name="SAPBEXstdDataEmph 2 3 2 7 4" xfId="20420"/>
    <cellStyle name="SAPBEXstdDataEmph 2 3 2 7 5" xfId="30753"/>
    <cellStyle name="SAPBEXstdDataEmph 2 3 2 8" xfId="10855"/>
    <cellStyle name="SAPBEXstdDataEmph 2 3 2 8 2" xfId="21250"/>
    <cellStyle name="SAPBEXstdDataEmph 2 3 2 8 3" xfId="31583"/>
    <cellStyle name="SAPBEXstdDataEmph 2 3 2 9" xfId="16058"/>
    <cellStyle name="SAPBEXstdDataEmph 2 3 3" xfId="1747"/>
    <cellStyle name="SAPBEXstdDataEmph 2 3 3 2" xfId="11435"/>
    <cellStyle name="SAPBEXstdDataEmph 2 3 3 2 2" xfId="21830"/>
    <cellStyle name="SAPBEXstdDataEmph 2 3 3 2 3" xfId="32163"/>
    <cellStyle name="SAPBEXstdDataEmph 2 3 3 3" xfId="6243"/>
    <cellStyle name="SAPBEXstdDataEmph 2 3 3 4" xfId="16638"/>
    <cellStyle name="SAPBEXstdDataEmph 2 3 3 5" xfId="26971"/>
    <cellStyle name="SAPBEXstdDataEmph 2 3 4" xfId="2277"/>
    <cellStyle name="SAPBEXstdDataEmph 2 3 4 2" xfId="11965"/>
    <cellStyle name="SAPBEXstdDataEmph 2 3 4 2 2" xfId="22360"/>
    <cellStyle name="SAPBEXstdDataEmph 2 3 4 2 3" xfId="32693"/>
    <cellStyle name="SAPBEXstdDataEmph 2 3 4 3" xfId="6773"/>
    <cellStyle name="SAPBEXstdDataEmph 2 3 4 4" xfId="17168"/>
    <cellStyle name="SAPBEXstdDataEmph 2 3 4 5" xfId="27501"/>
    <cellStyle name="SAPBEXstdDataEmph 2 3 5" xfId="3061"/>
    <cellStyle name="SAPBEXstdDataEmph 2 3 5 2" xfId="12749"/>
    <cellStyle name="SAPBEXstdDataEmph 2 3 5 2 2" xfId="23144"/>
    <cellStyle name="SAPBEXstdDataEmph 2 3 5 2 3" xfId="33477"/>
    <cellStyle name="SAPBEXstdDataEmph 2 3 5 3" xfId="7557"/>
    <cellStyle name="SAPBEXstdDataEmph 2 3 5 4" xfId="17952"/>
    <cellStyle name="SAPBEXstdDataEmph 2 3 5 5" xfId="28285"/>
    <cellStyle name="SAPBEXstdDataEmph 2 3 6" xfId="3792"/>
    <cellStyle name="SAPBEXstdDataEmph 2 3 6 2" xfId="13480"/>
    <cellStyle name="SAPBEXstdDataEmph 2 3 6 2 2" xfId="23875"/>
    <cellStyle name="SAPBEXstdDataEmph 2 3 6 2 3" xfId="34208"/>
    <cellStyle name="SAPBEXstdDataEmph 2 3 6 3" xfId="8288"/>
    <cellStyle name="SAPBEXstdDataEmph 2 3 6 4" xfId="18683"/>
    <cellStyle name="SAPBEXstdDataEmph 2 3 6 5" xfId="29016"/>
    <cellStyle name="SAPBEXstdDataEmph 2 3 7" xfId="4403"/>
    <cellStyle name="SAPBEXstdDataEmph 2 3 7 2" xfId="14091"/>
    <cellStyle name="SAPBEXstdDataEmph 2 3 7 2 2" xfId="24486"/>
    <cellStyle name="SAPBEXstdDataEmph 2 3 7 2 3" xfId="34819"/>
    <cellStyle name="SAPBEXstdDataEmph 2 3 7 3" xfId="8899"/>
    <cellStyle name="SAPBEXstdDataEmph 2 3 7 4" xfId="19294"/>
    <cellStyle name="SAPBEXstdDataEmph 2 3 7 5" xfId="29627"/>
    <cellStyle name="SAPBEXstdDataEmph 2 3 8" xfId="5120"/>
    <cellStyle name="SAPBEXstdDataEmph 2 3 8 2" xfId="14808"/>
    <cellStyle name="SAPBEXstdDataEmph 2 3 8 2 2" xfId="25203"/>
    <cellStyle name="SAPBEXstdDataEmph 2 3 8 2 3" xfId="35536"/>
    <cellStyle name="SAPBEXstdDataEmph 2 3 8 3" xfId="9616"/>
    <cellStyle name="SAPBEXstdDataEmph 2 3 8 4" xfId="20011"/>
    <cellStyle name="SAPBEXstdDataEmph 2 3 8 5" xfId="30344"/>
    <cellStyle name="SAPBEXstdDataEmph 2 3 9" xfId="10438"/>
    <cellStyle name="SAPBEXstdDataEmph 2 3 9 2" xfId="20833"/>
    <cellStyle name="SAPBEXstdDataEmph 2 3 9 3" xfId="31166"/>
    <cellStyle name="SAPBEXstdDataEmph 2 4" xfId="897"/>
    <cellStyle name="SAPBEXstdDataEmph 2 4 10" xfId="15790"/>
    <cellStyle name="SAPBEXstdDataEmph 2 4 11" xfId="26133"/>
    <cellStyle name="SAPBEXstdDataEmph 2 4 2" xfId="1309"/>
    <cellStyle name="SAPBEXstdDataEmph 2 4 2 10" xfId="26533"/>
    <cellStyle name="SAPBEXstdDataEmph 2 4 2 2" xfId="2213"/>
    <cellStyle name="SAPBEXstdDataEmph 2 4 2 2 2" xfId="11901"/>
    <cellStyle name="SAPBEXstdDataEmph 2 4 2 2 2 2" xfId="22296"/>
    <cellStyle name="SAPBEXstdDataEmph 2 4 2 2 2 3" xfId="32629"/>
    <cellStyle name="SAPBEXstdDataEmph 2 4 2 2 3" xfId="6709"/>
    <cellStyle name="SAPBEXstdDataEmph 2 4 2 2 4" xfId="17104"/>
    <cellStyle name="SAPBEXstdDataEmph 2 4 2 2 5" xfId="27437"/>
    <cellStyle name="SAPBEXstdDataEmph 2 4 2 3" xfId="2832"/>
    <cellStyle name="SAPBEXstdDataEmph 2 4 2 3 2" xfId="12520"/>
    <cellStyle name="SAPBEXstdDataEmph 2 4 2 3 2 2" xfId="22915"/>
    <cellStyle name="SAPBEXstdDataEmph 2 4 2 3 2 3" xfId="33248"/>
    <cellStyle name="SAPBEXstdDataEmph 2 4 2 3 3" xfId="7328"/>
    <cellStyle name="SAPBEXstdDataEmph 2 4 2 3 4" xfId="17723"/>
    <cellStyle name="SAPBEXstdDataEmph 2 4 2 3 5" xfId="28056"/>
    <cellStyle name="SAPBEXstdDataEmph 2 4 2 4" xfId="3620"/>
    <cellStyle name="SAPBEXstdDataEmph 2 4 2 4 2" xfId="13308"/>
    <cellStyle name="SAPBEXstdDataEmph 2 4 2 4 2 2" xfId="23703"/>
    <cellStyle name="SAPBEXstdDataEmph 2 4 2 4 2 3" xfId="34036"/>
    <cellStyle name="SAPBEXstdDataEmph 2 4 2 4 3" xfId="8116"/>
    <cellStyle name="SAPBEXstdDataEmph 2 4 2 4 4" xfId="18511"/>
    <cellStyle name="SAPBEXstdDataEmph 2 4 2 4 5" xfId="28844"/>
    <cellStyle name="SAPBEXstdDataEmph 2 4 2 5" xfId="4307"/>
    <cellStyle name="SAPBEXstdDataEmph 2 4 2 5 2" xfId="13995"/>
    <cellStyle name="SAPBEXstdDataEmph 2 4 2 5 2 2" xfId="24390"/>
    <cellStyle name="SAPBEXstdDataEmph 2 4 2 5 2 3" xfId="34723"/>
    <cellStyle name="SAPBEXstdDataEmph 2 4 2 5 3" xfId="8803"/>
    <cellStyle name="SAPBEXstdDataEmph 2 4 2 5 4" xfId="19198"/>
    <cellStyle name="SAPBEXstdDataEmph 2 4 2 5 5" xfId="29531"/>
    <cellStyle name="SAPBEXstdDataEmph 2 4 2 6" xfId="4951"/>
    <cellStyle name="SAPBEXstdDataEmph 2 4 2 6 2" xfId="14639"/>
    <cellStyle name="SAPBEXstdDataEmph 2 4 2 6 2 2" xfId="25034"/>
    <cellStyle name="SAPBEXstdDataEmph 2 4 2 6 2 3" xfId="35367"/>
    <cellStyle name="SAPBEXstdDataEmph 2 4 2 6 3" xfId="9447"/>
    <cellStyle name="SAPBEXstdDataEmph 2 4 2 6 4" xfId="19842"/>
    <cellStyle name="SAPBEXstdDataEmph 2 4 2 6 5" xfId="30175"/>
    <cellStyle name="SAPBEXstdDataEmph 2 4 2 7" xfId="5671"/>
    <cellStyle name="SAPBEXstdDataEmph 2 4 2 7 2" xfId="15359"/>
    <cellStyle name="SAPBEXstdDataEmph 2 4 2 7 2 2" xfId="25754"/>
    <cellStyle name="SAPBEXstdDataEmph 2 4 2 7 2 3" xfId="36087"/>
    <cellStyle name="SAPBEXstdDataEmph 2 4 2 7 3" xfId="10167"/>
    <cellStyle name="SAPBEXstdDataEmph 2 4 2 7 4" xfId="20562"/>
    <cellStyle name="SAPBEXstdDataEmph 2 4 2 7 5" xfId="30895"/>
    <cellStyle name="SAPBEXstdDataEmph 2 4 2 8" xfId="10997"/>
    <cellStyle name="SAPBEXstdDataEmph 2 4 2 8 2" xfId="21392"/>
    <cellStyle name="SAPBEXstdDataEmph 2 4 2 8 3" xfId="31725"/>
    <cellStyle name="SAPBEXstdDataEmph 2 4 2 9" xfId="16200"/>
    <cellStyle name="SAPBEXstdDataEmph 2 4 3" xfId="1887"/>
    <cellStyle name="SAPBEXstdDataEmph 2 4 3 2" xfId="11575"/>
    <cellStyle name="SAPBEXstdDataEmph 2 4 3 2 2" xfId="21970"/>
    <cellStyle name="SAPBEXstdDataEmph 2 4 3 2 3" xfId="32303"/>
    <cellStyle name="SAPBEXstdDataEmph 2 4 3 3" xfId="6383"/>
    <cellStyle name="SAPBEXstdDataEmph 2 4 3 4" xfId="16778"/>
    <cellStyle name="SAPBEXstdDataEmph 2 4 3 5" xfId="27111"/>
    <cellStyle name="SAPBEXstdDataEmph 2 4 4" xfId="2423"/>
    <cellStyle name="SAPBEXstdDataEmph 2 4 4 2" xfId="12111"/>
    <cellStyle name="SAPBEXstdDataEmph 2 4 4 2 2" xfId="22506"/>
    <cellStyle name="SAPBEXstdDataEmph 2 4 4 2 3" xfId="32839"/>
    <cellStyle name="SAPBEXstdDataEmph 2 4 4 3" xfId="6919"/>
    <cellStyle name="SAPBEXstdDataEmph 2 4 4 4" xfId="17314"/>
    <cellStyle name="SAPBEXstdDataEmph 2 4 4 5" xfId="27647"/>
    <cellStyle name="SAPBEXstdDataEmph 2 4 5" xfId="3208"/>
    <cellStyle name="SAPBEXstdDataEmph 2 4 5 2" xfId="12896"/>
    <cellStyle name="SAPBEXstdDataEmph 2 4 5 2 2" xfId="23291"/>
    <cellStyle name="SAPBEXstdDataEmph 2 4 5 2 3" xfId="33624"/>
    <cellStyle name="SAPBEXstdDataEmph 2 4 5 3" xfId="7704"/>
    <cellStyle name="SAPBEXstdDataEmph 2 4 5 4" xfId="18099"/>
    <cellStyle name="SAPBEXstdDataEmph 2 4 5 5" xfId="28432"/>
    <cellStyle name="SAPBEXstdDataEmph 2 4 6" xfId="3938"/>
    <cellStyle name="SAPBEXstdDataEmph 2 4 6 2" xfId="13626"/>
    <cellStyle name="SAPBEXstdDataEmph 2 4 6 2 2" xfId="24021"/>
    <cellStyle name="SAPBEXstdDataEmph 2 4 6 2 3" xfId="34354"/>
    <cellStyle name="SAPBEXstdDataEmph 2 4 6 3" xfId="8434"/>
    <cellStyle name="SAPBEXstdDataEmph 2 4 6 4" xfId="18829"/>
    <cellStyle name="SAPBEXstdDataEmph 2 4 6 5" xfId="29162"/>
    <cellStyle name="SAPBEXstdDataEmph 2 4 7" xfId="4549"/>
    <cellStyle name="SAPBEXstdDataEmph 2 4 7 2" xfId="14237"/>
    <cellStyle name="SAPBEXstdDataEmph 2 4 7 2 2" xfId="24632"/>
    <cellStyle name="SAPBEXstdDataEmph 2 4 7 2 3" xfId="34965"/>
    <cellStyle name="SAPBEXstdDataEmph 2 4 7 3" xfId="9045"/>
    <cellStyle name="SAPBEXstdDataEmph 2 4 7 4" xfId="19440"/>
    <cellStyle name="SAPBEXstdDataEmph 2 4 7 5" xfId="29773"/>
    <cellStyle name="SAPBEXstdDataEmph 2 4 8" xfId="5267"/>
    <cellStyle name="SAPBEXstdDataEmph 2 4 8 2" xfId="14955"/>
    <cellStyle name="SAPBEXstdDataEmph 2 4 8 2 2" xfId="25350"/>
    <cellStyle name="SAPBEXstdDataEmph 2 4 8 2 3" xfId="35683"/>
    <cellStyle name="SAPBEXstdDataEmph 2 4 8 3" xfId="9763"/>
    <cellStyle name="SAPBEXstdDataEmph 2 4 8 4" xfId="20158"/>
    <cellStyle name="SAPBEXstdDataEmph 2 4 8 5" xfId="30491"/>
    <cellStyle name="SAPBEXstdDataEmph 2 4 9" xfId="10585"/>
    <cellStyle name="SAPBEXstdDataEmph 2 4 9 2" xfId="20980"/>
    <cellStyle name="SAPBEXstdDataEmph 2 4 9 3" xfId="31313"/>
    <cellStyle name="SAPBEXstdDataEmph 2 5" xfId="986"/>
    <cellStyle name="SAPBEXstdDataEmph 2 5 2" xfId="2512"/>
    <cellStyle name="SAPBEXstdDataEmph 2 5 2 2" xfId="12200"/>
    <cellStyle name="SAPBEXstdDataEmph 2 5 2 2 2" xfId="22595"/>
    <cellStyle name="SAPBEXstdDataEmph 2 5 2 2 3" xfId="32928"/>
    <cellStyle name="SAPBEXstdDataEmph 2 5 2 3" xfId="7008"/>
    <cellStyle name="SAPBEXstdDataEmph 2 5 2 4" xfId="17403"/>
    <cellStyle name="SAPBEXstdDataEmph 2 5 2 5" xfId="27736"/>
    <cellStyle name="SAPBEXstdDataEmph 2 5 3" xfId="3297"/>
    <cellStyle name="SAPBEXstdDataEmph 2 5 3 2" xfId="12985"/>
    <cellStyle name="SAPBEXstdDataEmph 2 5 3 2 2" xfId="23380"/>
    <cellStyle name="SAPBEXstdDataEmph 2 5 3 2 3" xfId="33713"/>
    <cellStyle name="SAPBEXstdDataEmph 2 5 3 3" xfId="7793"/>
    <cellStyle name="SAPBEXstdDataEmph 2 5 3 4" xfId="18188"/>
    <cellStyle name="SAPBEXstdDataEmph 2 5 3 5" xfId="28521"/>
    <cellStyle name="SAPBEXstdDataEmph 2 5 4" xfId="4638"/>
    <cellStyle name="SAPBEXstdDataEmph 2 5 4 2" xfId="14326"/>
    <cellStyle name="SAPBEXstdDataEmph 2 5 4 2 2" xfId="24721"/>
    <cellStyle name="SAPBEXstdDataEmph 2 5 4 2 3" xfId="35054"/>
    <cellStyle name="SAPBEXstdDataEmph 2 5 4 3" xfId="9134"/>
    <cellStyle name="SAPBEXstdDataEmph 2 5 4 4" xfId="19529"/>
    <cellStyle name="SAPBEXstdDataEmph 2 5 4 5" xfId="29862"/>
    <cellStyle name="SAPBEXstdDataEmph 2 5 5" xfId="5356"/>
    <cellStyle name="SAPBEXstdDataEmph 2 5 5 2" xfId="15044"/>
    <cellStyle name="SAPBEXstdDataEmph 2 5 5 2 2" xfId="25439"/>
    <cellStyle name="SAPBEXstdDataEmph 2 5 5 2 3" xfId="35772"/>
    <cellStyle name="SAPBEXstdDataEmph 2 5 5 3" xfId="9852"/>
    <cellStyle name="SAPBEXstdDataEmph 2 5 5 4" xfId="20247"/>
    <cellStyle name="SAPBEXstdDataEmph 2 5 5 5" xfId="30580"/>
    <cellStyle name="SAPBEXstdDataEmph 2 5 6" xfId="10674"/>
    <cellStyle name="SAPBEXstdDataEmph 2 5 6 2" xfId="21069"/>
    <cellStyle name="SAPBEXstdDataEmph 2 5 6 3" xfId="31402"/>
    <cellStyle name="SAPBEXstdDataEmph 2 5 7" xfId="5724"/>
    <cellStyle name="SAPBEXstdDataEmph 2 5 8" xfId="15879"/>
    <cellStyle name="SAPBEXstdDataEmph 2 5 9" xfId="26218"/>
    <cellStyle name="SAPBEXstdDataEmph 2 6" xfId="1436"/>
    <cellStyle name="SAPBEXstdDataEmph 2 6 2" xfId="11124"/>
    <cellStyle name="SAPBEXstdDataEmph 2 6 2 2" xfId="21519"/>
    <cellStyle name="SAPBEXstdDataEmph 2 6 2 3" xfId="31852"/>
    <cellStyle name="SAPBEXstdDataEmph 2 6 3" xfId="5932"/>
    <cellStyle name="SAPBEXstdDataEmph 2 6 4" xfId="16327"/>
    <cellStyle name="SAPBEXstdDataEmph 2 6 5" xfId="26660"/>
    <cellStyle name="SAPBEXstdDataEmph 2 7" xfId="4027"/>
    <cellStyle name="SAPBEXstdDataEmph 2 7 2" xfId="13715"/>
    <cellStyle name="SAPBEXstdDataEmph 2 7 2 2" xfId="24110"/>
    <cellStyle name="SAPBEXstdDataEmph 2 7 2 3" xfId="34443"/>
    <cellStyle name="SAPBEXstdDataEmph 2 7 3" xfId="8523"/>
    <cellStyle name="SAPBEXstdDataEmph 2 7 4" xfId="18918"/>
    <cellStyle name="SAPBEXstdDataEmph 2 7 5" xfId="29251"/>
    <cellStyle name="SAPBEXstdDataEmph 2 8" xfId="10251"/>
    <cellStyle name="SAPBEXstdDataEmph 2 8 2" xfId="20646"/>
    <cellStyle name="SAPBEXstdDataEmph 2 8 3" xfId="30979"/>
    <cellStyle name="SAPBEXstdDataEmph 2 9" xfId="15464"/>
    <cellStyle name="SAPBEXstdDataEmph 3" xfId="606"/>
    <cellStyle name="SAPBEXstdDataEmph 3 10" xfId="10294"/>
    <cellStyle name="SAPBEXstdDataEmph 3 10 2" xfId="20689"/>
    <cellStyle name="SAPBEXstdDataEmph 3 10 3" xfId="31022"/>
    <cellStyle name="SAPBEXstdDataEmph 3 11" xfId="15503"/>
    <cellStyle name="SAPBEXstdDataEmph 3 12" xfId="25854"/>
    <cellStyle name="SAPBEXstdDataEmph 3 2" xfId="852"/>
    <cellStyle name="SAPBEXstdDataEmph 3 2 10" xfId="15745"/>
    <cellStyle name="SAPBEXstdDataEmph 3 2 11" xfId="26088"/>
    <cellStyle name="SAPBEXstdDataEmph 3 2 2" xfId="1264"/>
    <cellStyle name="SAPBEXstdDataEmph 3 2 2 10" xfId="26488"/>
    <cellStyle name="SAPBEXstdDataEmph 3 2 2 2" xfId="2168"/>
    <cellStyle name="SAPBEXstdDataEmph 3 2 2 2 2" xfId="11856"/>
    <cellStyle name="SAPBEXstdDataEmph 3 2 2 2 2 2" xfId="22251"/>
    <cellStyle name="SAPBEXstdDataEmph 3 2 2 2 2 3" xfId="32584"/>
    <cellStyle name="SAPBEXstdDataEmph 3 2 2 2 3" xfId="6664"/>
    <cellStyle name="SAPBEXstdDataEmph 3 2 2 2 4" xfId="17059"/>
    <cellStyle name="SAPBEXstdDataEmph 3 2 2 2 5" xfId="27392"/>
    <cellStyle name="SAPBEXstdDataEmph 3 2 2 3" xfId="2787"/>
    <cellStyle name="SAPBEXstdDataEmph 3 2 2 3 2" xfId="12475"/>
    <cellStyle name="SAPBEXstdDataEmph 3 2 2 3 2 2" xfId="22870"/>
    <cellStyle name="SAPBEXstdDataEmph 3 2 2 3 2 3" xfId="33203"/>
    <cellStyle name="SAPBEXstdDataEmph 3 2 2 3 3" xfId="7283"/>
    <cellStyle name="SAPBEXstdDataEmph 3 2 2 3 4" xfId="17678"/>
    <cellStyle name="SAPBEXstdDataEmph 3 2 2 3 5" xfId="28011"/>
    <cellStyle name="SAPBEXstdDataEmph 3 2 2 4" xfId="3575"/>
    <cellStyle name="SAPBEXstdDataEmph 3 2 2 4 2" xfId="13263"/>
    <cellStyle name="SAPBEXstdDataEmph 3 2 2 4 2 2" xfId="23658"/>
    <cellStyle name="SAPBEXstdDataEmph 3 2 2 4 2 3" xfId="33991"/>
    <cellStyle name="SAPBEXstdDataEmph 3 2 2 4 3" xfId="8071"/>
    <cellStyle name="SAPBEXstdDataEmph 3 2 2 4 4" xfId="18466"/>
    <cellStyle name="SAPBEXstdDataEmph 3 2 2 4 5" xfId="28799"/>
    <cellStyle name="SAPBEXstdDataEmph 3 2 2 5" xfId="4262"/>
    <cellStyle name="SAPBEXstdDataEmph 3 2 2 5 2" xfId="13950"/>
    <cellStyle name="SAPBEXstdDataEmph 3 2 2 5 2 2" xfId="24345"/>
    <cellStyle name="SAPBEXstdDataEmph 3 2 2 5 2 3" xfId="34678"/>
    <cellStyle name="SAPBEXstdDataEmph 3 2 2 5 3" xfId="8758"/>
    <cellStyle name="SAPBEXstdDataEmph 3 2 2 5 4" xfId="19153"/>
    <cellStyle name="SAPBEXstdDataEmph 3 2 2 5 5" xfId="29486"/>
    <cellStyle name="SAPBEXstdDataEmph 3 2 2 6" xfId="4906"/>
    <cellStyle name="SAPBEXstdDataEmph 3 2 2 6 2" xfId="14594"/>
    <cellStyle name="SAPBEXstdDataEmph 3 2 2 6 2 2" xfId="24989"/>
    <cellStyle name="SAPBEXstdDataEmph 3 2 2 6 2 3" xfId="35322"/>
    <cellStyle name="SAPBEXstdDataEmph 3 2 2 6 3" xfId="9402"/>
    <cellStyle name="SAPBEXstdDataEmph 3 2 2 6 4" xfId="19797"/>
    <cellStyle name="SAPBEXstdDataEmph 3 2 2 6 5" xfId="30130"/>
    <cellStyle name="SAPBEXstdDataEmph 3 2 2 7" xfId="5626"/>
    <cellStyle name="SAPBEXstdDataEmph 3 2 2 7 2" xfId="15314"/>
    <cellStyle name="SAPBEXstdDataEmph 3 2 2 7 2 2" xfId="25709"/>
    <cellStyle name="SAPBEXstdDataEmph 3 2 2 7 2 3" xfId="36042"/>
    <cellStyle name="SAPBEXstdDataEmph 3 2 2 7 3" xfId="10122"/>
    <cellStyle name="SAPBEXstdDataEmph 3 2 2 7 4" xfId="20517"/>
    <cellStyle name="SAPBEXstdDataEmph 3 2 2 7 5" xfId="30850"/>
    <cellStyle name="SAPBEXstdDataEmph 3 2 2 8" xfId="10952"/>
    <cellStyle name="SAPBEXstdDataEmph 3 2 2 8 2" xfId="21347"/>
    <cellStyle name="SAPBEXstdDataEmph 3 2 2 8 3" xfId="31680"/>
    <cellStyle name="SAPBEXstdDataEmph 3 2 2 9" xfId="16155"/>
    <cellStyle name="SAPBEXstdDataEmph 3 2 3" xfId="1842"/>
    <cellStyle name="SAPBEXstdDataEmph 3 2 3 2" xfId="11530"/>
    <cellStyle name="SAPBEXstdDataEmph 3 2 3 2 2" xfId="21925"/>
    <cellStyle name="SAPBEXstdDataEmph 3 2 3 2 3" xfId="32258"/>
    <cellStyle name="SAPBEXstdDataEmph 3 2 3 3" xfId="6338"/>
    <cellStyle name="SAPBEXstdDataEmph 3 2 3 4" xfId="16733"/>
    <cellStyle name="SAPBEXstdDataEmph 3 2 3 5" xfId="27066"/>
    <cellStyle name="SAPBEXstdDataEmph 3 2 4" xfId="2378"/>
    <cellStyle name="SAPBEXstdDataEmph 3 2 4 2" xfId="12066"/>
    <cellStyle name="SAPBEXstdDataEmph 3 2 4 2 2" xfId="22461"/>
    <cellStyle name="SAPBEXstdDataEmph 3 2 4 2 3" xfId="32794"/>
    <cellStyle name="SAPBEXstdDataEmph 3 2 4 3" xfId="6874"/>
    <cellStyle name="SAPBEXstdDataEmph 3 2 4 4" xfId="17269"/>
    <cellStyle name="SAPBEXstdDataEmph 3 2 4 5" xfId="27602"/>
    <cellStyle name="SAPBEXstdDataEmph 3 2 5" xfId="3163"/>
    <cellStyle name="SAPBEXstdDataEmph 3 2 5 2" xfId="12851"/>
    <cellStyle name="SAPBEXstdDataEmph 3 2 5 2 2" xfId="23246"/>
    <cellStyle name="SAPBEXstdDataEmph 3 2 5 2 3" xfId="33579"/>
    <cellStyle name="SAPBEXstdDataEmph 3 2 5 3" xfId="7659"/>
    <cellStyle name="SAPBEXstdDataEmph 3 2 5 4" xfId="18054"/>
    <cellStyle name="SAPBEXstdDataEmph 3 2 5 5" xfId="28387"/>
    <cellStyle name="SAPBEXstdDataEmph 3 2 6" xfId="3893"/>
    <cellStyle name="SAPBEXstdDataEmph 3 2 6 2" xfId="13581"/>
    <cellStyle name="SAPBEXstdDataEmph 3 2 6 2 2" xfId="23976"/>
    <cellStyle name="SAPBEXstdDataEmph 3 2 6 2 3" xfId="34309"/>
    <cellStyle name="SAPBEXstdDataEmph 3 2 6 3" xfId="8389"/>
    <cellStyle name="SAPBEXstdDataEmph 3 2 6 4" xfId="18784"/>
    <cellStyle name="SAPBEXstdDataEmph 3 2 6 5" xfId="29117"/>
    <cellStyle name="SAPBEXstdDataEmph 3 2 7" xfId="4504"/>
    <cellStyle name="SAPBEXstdDataEmph 3 2 7 2" xfId="14192"/>
    <cellStyle name="SAPBEXstdDataEmph 3 2 7 2 2" xfId="24587"/>
    <cellStyle name="SAPBEXstdDataEmph 3 2 7 2 3" xfId="34920"/>
    <cellStyle name="SAPBEXstdDataEmph 3 2 7 3" xfId="9000"/>
    <cellStyle name="SAPBEXstdDataEmph 3 2 7 4" xfId="19395"/>
    <cellStyle name="SAPBEXstdDataEmph 3 2 7 5" xfId="29728"/>
    <cellStyle name="SAPBEXstdDataEmph 3 2 8" xfId="5222"/>
    <cellStyle name="SAPBEXstdDataEmph 3 2 8 2" xfId="14910"/>
    <cellStyle name="SAPBEXstdDataEmph 3 2 8 2 2" xfId="25305"/>
    <cellStyle name="SAPBEXstdDataEmph 3 2 8 2 3" xfId="35638"/>
    <cellStyle name="SAPBEXstdDataEmph 3 2 8 3" xfId="9718"/>
    <cellStyle name="SAPBEXstdDataEmph 3 2 8 4" xfId="20113"/>
    <cellStyle name="SAPBEXstdDataEmph 3 2 8 5" xfId="30446"/>
    <cellStyle name="SAPBEXstdDataEmph 3 2 9" xfId="10540"/>
    <cellStyle name="SAPBEXstdDataEmph 3 2 9 2" xfId="20935"/>
    <cellStyle name="SAPBEXstdDataEmph 3 2 9 3" xfId="31268"/>
    <cellStyle name="SAPBEXstdDataEmph 3 3" xfId="940"/>
    <cellStyle name="SAPBEXstdDataEmph 3 3 10" xfId="26172"/>
    <cellStyle name="SAPBEXstdDataEmph 3 3 2" xfId="1926"/>
    <cellStyle name="SAPBEXstdDataEmph 3 3 2 2" xfId="11614"/>
    <cellStyle name="SAPBEXstdDataEmph 3 3 2 2 2" xfId="22009"/>
    <cellStyle name="SAPBEXstdDataEmph 3 3 2 2 3" xfId="32342"/>
    <cellStyle name="SAPBEXstdDataEmph 3 3 2 3" xfId="6422"/>
    <cellStyle name="SAPBEXstdDataEmph 3 3 2 4" xfId="16817"/>
    <cellStyle name="SAPBEXstdDataEmph 3 3 2 5" xfId="27150"/>
    <cellStyle name="SAPBEXstdDataEmph 3 3 3" xfId="2466"/>
    <cellStyle name="SAPBEXstdDataEmph 3 3 3 2" xfId="12154"/>
    <cellStyle name="SAPBEXstdDataEmph 3 3 3 2 2" xfId="22549"/>
    <cellStyle name="SAPBEXstdDataEmph 3 3 3 2 3" xfId="32882"/>
    <cellStyle name="SAPBEXstdDataEmph 3 3 3 3" xfId="6962"/>
    <cellStyle name="SAPBEXstdDataEmph 3 3 3 4" xfId="17357"/>
    <cellStyle name="SAPBEXstdDataEmph 3 3 3 5" xfId="27690"/>
    <cellStyle name="SAPBEXstdDataEmph 3 3 4" xfId="3251"/>
    <cellStyle name="SAPBEXstdDataEmph 3 3 4 2" xfId="12939"/>
    <cellStyle name="SAPBEXstdDataEmph 3 3 4 2 2" xfId="23334"/>
    <cellStyle name="SAPBEXstdDataEmph 3 3 4 2 3" xfId="33667"/>
    <cellStyle name="SAPBEXstdDataEmph 3 3 4 3" xfId="7747"/>
    <cellStyle name="SAPBEXstdDataEmph 3 3 4 4" xfId="18142"/>
    <cellStyle name="SAPBEXstdDataEmph 3 3 4 5" xfId="28475"/>
    <cellStyle name="SAPBEXstdDataEmph 3 3 5" xfId="3981"/>
    <cellStyle name="SAPBEXstdDataEmph 3 3 5 2" xfId="13669"/>
    <cellStyle name="SAPBEXstdDataEmph 3 3 5 2 2" xfId="24064"/>
    <cellStyle name="SAPBEXstdDataEmph 3 3 5 2 3" xfId="34397"/>
    <cellStyle name="SAPBEXstdDataEmph 3 3 5 3" xfId="8477"/>
    <cellStyle name="SAPBEXstdDataEmph 3 3 5 4" xfId="18872"/>
    <cellStyle name="SAPBEXstdDataEmph 3 3 5 5" xfId="29205"/>
    <cellStyle name="SAPBEXstdDataEmph 3 3 6" xfId="4592"/>
    <cellStyle name="SAPBEXstdDataEmph 3 3 6 2" xfId="14280"/>
    <cellStyle name="SAPBEXstdDataEmph 3 3 6 2 2" xfId="24675"/>
    <cellStyle name="SAPBEXstdDataEmph 3 3 6 2 3" xfId="35008"/>
    <cellStyle name="SAPBEXstdDataEmph 3 3 6 3" xfId="9088"/>
    <cellStyle name="SAPBEXstdDataEmph 3 3 6 4" xfId="19483"/>
    <cellStyle name="SAPBEXstdDataEmph 3 3 6 5" xfId="29816"/>
    <cellStyle name="SAPBEXstdDataEmph 3 3 7" xfId="5310"/>
    <cellStyle name="SAPBEXstdDataEmph 3 3 7 2" xfId="14998"/>
    <cellStyle name="SAPBEXstdDataEmph 3 3 7 2 2" xfId="25393"/>
    <cellStyle name="SAPBEXstdDataEmph 3 3 7 2 3" xfId="35726"/>
    <cellStyle name="SAPBEXstdDataEmph 3 3 7 3" xfId="9806"/>
    <cellStyle name="SAPBEXstdDataEmph 3 3 7 4" xfId="20201"/>
    <cellStyle name="SAPBEXstdDataEmph 3 3 7 5" xfId="30534"/>
    <cellStyle name="SAPBEXstdDataEmph 3 3 8" xfId="10628"/>
    <cellStyle name="SAPBEXstdDataEmph 3 3 8 2" xfId="21023"/>
    <cellStyle name="SAPBEXstdDataEmph 3 3 8 3" xfId="31356"/>
    <cellStyle name="SAPBEXstdDataEmph 3 3 9" xfId="15833"/>
    <cellStyle name="SAPBEXstdDataEmph 3 4" xfId="1614"/>
    <cellStyle name="SAPBEXstdDataEmph 3 4 2" xfId="11302"/>
    <cellStyle name="SAPBEXstdDataEmph 3 4 2 2" xfId="21697"/>
    <cellStyle name="SAPBEXstdDataEmph 3 4 2 3" xfId="32030"/>
    <cellStyle name="SAPBEXstdDataEmph 3 4 3" xfId="6110"/>
    <cellStyle name="SAPBEXstdDataEmph 3 4 4" xfId="16505"/>
    <cellStyle name="SAPBEXstdDataEmph 3 4 5" xfId="26838"/>
    <cellStyle name="SAPBEXstdDataEmph 3 5" xfId="1393"/>
    <cellStyle name="SAPBEXstdDataEmph 3 5 2" xfId="11081"/>
    <cellStyle name="SAPBEXstdDataEmph 3 5 2 2" xfId="21476"/>
    <cellStyle name="SAPBEXstdDataEmph 3 5 2 3" xfId="31809"/>
    <cellStyle name="SAPBEXstdDataEmph 3 5 3" xfId="5889"/>
    <cellStyle name="SAPBEXstdDataEmph 3 5 4" xfId="16284"/>
    <cellStyle name="SAPBEXstdDataEmph 3 5 5" xfId="26617"/>
    <cellStyle name="SAPBEXstdDataEmph 3 6" xfId="2917"/>
    <cellStyle name="SAPBEXstdDataEmph 3 6 2" xfId="12605"/>
    <cellStyle name="SAPBEXstdDataEmph 3 6 2 2" xfId="23000"/>
    <cellStyle name="SAPBEXstdDataEmph 3 6 2 3" xfId="33333"/>
    <cellStyle name="SAPBEXstdDataEmph 3 6 3" xfId="7413"/>
    <cellStyle name="SAPBEXstdDataEmph 3 6 4" xfId="17808"/>
    <cellStyle name="SAPBEXstdDataEmph 3 6 5" xfId="28141"/>
    <cellStyle name="SAPBEXstdDataEmph 3 7" xfId="3651"/>
    <cellStyle name="SAPBEXstdDataEmph 3 7 2" xfId="13339"/>
    <cellStyle name="SAPBEXstdDataEmph 3 7 2 2" xfId="23734"/>
    <cellStyle name="SAPBEXstdDataEmph 3 7 2 3" xfId="34067"/>
    <cellStyle name="SAPBEXstdDataEmph 3 7 3" xfId="8147"/>
    <cellStyle name="SAPBEXstdDataEmph 3 7 4" xfId="18542"/>
    <cellStyle name="SAPBEXstdDataEmph 3 7 5" xfId="28875"/>
    <cellStyle name="SAPBEXstdDataEmph 3 8" xfId="1977"/>
    <cellStyle name="SAPBEXstdDataEmph 3 8 2" xfId="11665"/>
    <cellStyle name="SAPBEXstdDataEmph 3 8 2 2" xfId="22060"/>
    <cellStyle name="SAPBEXstdDataEmph 3 8 2 3" xfId="32393"/>
    <cellStyle name="SAPBEXstdDataEmph 3 8 3" xfId="6473"/>
    <cellStyle name="SAPBEXstdDataEmph 3 8 4" xfId="16868"/>
    <cellStyle name="SAPBEXstdDataEmph 3 8 5" xfId="27201"/>
    <cellStyle name="SAPBEXstdDataEmph 3 9" xfId="4976"/>
    <cellStyle name="SAPBEXstdDataEmph 3 9 2" xfId="14664"/>
    <cellStyle name="SAPBEXstdDataEmph 3 9 2 2" xfId="25059"/>
    <cellStyle name="SAPBEXstdDataEmph 3 9 2 3" xfId="35392"/>
    <cellStyle name="SAPBEXstdDataEmph 3 9 3" xfId="9472"/>
    <cellStyle name="SAPBEXstdDataEmph 3 9 4" xfId="19867"/>
    <cellStyle name="SAPBEXstdDataEmph 3 9 5" xfId="30200"/>
    <cellStyle name="SAPBEXstdDataEmph 4" xfId="704"/>
    <cellStyle name="SAPBEXstdDataEmph 4 10" xfId="15599"/>
    <cellStyle name="SAPBEXstdDataEmph 4 11" xfId="25946"/>
    <cellStyle name="SAPBEXstdDataEmph 4 2" xfId="1121"/>
    <cellStyle name="SAPBEXstdDataEmph 4 2 10" xfId="26347"/>
    <cellStyle name="SAPBEXstdDataEmph 4 2 2" xfId="2028"/>
    <cellStyle name="SAPBEXstdDataEmph 4 2 2 2" xfId="11716"/>
    <cellStyle name="SAPBEXstdDataEmph 4 2 2 2 2" xfId="22111"/>
    <cellStyle name="SAPBEXstdDataEmph 4 2 2 2 3" xfId="32444"/>
    <cellStyle name="SAPBEXstdDataEmph 4 2 2 3" xfId="6524"/>
    <cellStyle name="SAPBEXstdDataEmph 4 2 2 4" xfId="16919"/>
    <cellStyle name="SAPBEXstdDataEmph 4 2 2 5" xfId="27252"/>
    <cellStyle name="SAPBEXstdDataEmph 4 2 3" xfId="2645"/>
    <cellStyle name="SAPBEXstdDataEmph 4 2 3 2" xfId="12333"/>
    <cellStyle name="SAPBEXstdDataEmph 4 2 3 2 2" xfId="22728"/>
    <cellStyle name="SAPBEXstdDataEmph 4 2 3 2 3" xfId="33061"/>
    <cellStyle name="SAPBEXstdDataEmph 4 2 3 3" xfId="7141"/>
    <cellStyle name="SAPBEXstdDataEmph 4 2 3 4" xfId="17536"/>
    <cellStyle name="SAPBEXstdDataEmph 4 2 3 5" xfId="27869"/>
    <cellStyle name="SAPBEXstdDataEmph 4 2 4" xfId="3432"/>
    <cellStyle name="SAPBEXstdDataEmph 4 2 4 2" xfId="13120"/>
    <cellStyle name="SAPBEXstdDataEmph 4 2 4 2 2" xfId="23515"/>
    <cellStyle name="SAPBEXstdDataEmph 4 2 4 2 3" xfId="33848"/>
    <cellStyle name="SAPBEXstdDataEmph 4 2 4 3" xfId="7928"/>
    <cellStyle name="SAPBEXstdDataEmph 4 2 4 4" xfId="18323"/>
    <cellStyle name="SAPBEXstdDataEmph 4 2 4 5" xfId="28656"/>
    <cellStyle name="SAPBEXstdDataEmph 4 2 5" xfId="4120"/>
    <cellStyle name="SAPBEXstdDataEmph 4 2 5 2" xfId="13808"/>
    <cellStyle name="SAPBEXstdDataEmph 4 2 5 2 2" xfId="24203"/>
    <cellStyle name="SAPBEXstdDataEmph 4 2 5 2 3" xfId="34536"/>
    <cellStyle name="SAPBEXstdDataEmph 4 2 5 3" xfId="8616"/>
    <cellStyle name="SAPBEXstdDataEmph 4 2 5 4" xfId="19011"/>
    <cellStyle name="SAPBEXstdDataEmph 4 2 5 5" xfId="29344"/>
    <cellStyle name="SAPBEXstdDataEmph 4 2 6" xfId="4764"/>
    <cellStyle name="SAPBEXstdDataEmph 4 2 6 2" xfId="14452"/>
    <cellStyle name="SAPBEXstdDataEmph 4 2 6 2 2" xfId="24847"/>
    <cellStyle name="SAPBEXstdDataEmph 4 2 6 2 3" xfId="35180"/>
    <cellStyle name="SAPBEXstdDataEmph 4 2 6 3" xfId="9260"/>
    <cellStyle name="SAPBEXstdDataEmph 4 2 6 4" xfId="19655"/>
    <cellStyle name="SAPBEXstdDataEmph 4 2 6 5" xfId="29988"/>
    <cellStyle name="SAPBEXstdDataEmph 4 2 7" xfId="5483"/>
    <cellStyle name="SAPBEXstdDataEmph 4 2 7 2" xfId="15171"/>
    <cellStyle name="SAPBEXstdDataEmph 4 2 7 2 2" xfId="25566"/>
    <cellStyle name="SAPBEXstdDataEmph 4 2 7 2 3" xfId="35899"/>
    <cellStyle name="SAPBEXstdDataEmph 4 2 7 3" xfId="9979"/>
    <cellStyle name="SAPBEXstdDataEmph 4 2 7 4" xfId="20374"/>
    <cellStyle name="SAPBEXstdDataEmph 4 2 7 5" xfId="30707"/>
    <cellStyle name="SAPBEXstdDataEmph 4 2 8" xfId="10809"/>
    <cellStyle name="SAPBEXstdDataEmph 4 2 8 2" xfId="21204"/>
    <cellStyle name="SAPBEXstdDataEmph 4 2 8 3" xfId="31537"/>
    <cellStyle name="SAPBEXstdDataEmph 4 2 9" xfId="16013"/>
    <cellStyle name="SAPBEXstdDataEmph 4 3" xfId="1702"/>
    <cellStyle name="SAPBEXstdDataEmph 4 3 2" xfId="11390"/>
    <cellStyle name="SAPBEXstdDataEmph 4 3 2 2" xfId="21785"/>
    <cellStyle name="SAPBEXstdDataEmph 4 3 2 3" xfId="32118"/>
    <cellStyle name="SAPBEXstdDataEmph 4 3 3" xfId="6198"/>
    <cellStyle name="SAPBEXstdDataEmph 4 3 4" xfId="16593"/>
    <cellStyle name="SAPBEXstdDataEmph 4 3 5" xfId="26926"/>
    <cellStyle name="SAPBEXstdDataEmph 4 4" xfId="2232"/>
    <cellStyle name="SAPBEXstdDataEmph 4 4 2" xfId="11920"/>
    <cellStyle name="SAPBEXstdDataEmph 4 4 2 2" xfId="22315"/>
    <cellStyle name="SAPBEXstdDataEmph 4 4 2 3" xfId="32648"/>
    <cellStyle name="SAPBEXstdDataEmph 4 4 3" xfId="6728"/>
    <cellStyle name="SAPBEXstdDataEmph 4 4 4" xfId="17123"/>
    <cellStyle name="SAPBEXstdDataEmph 4 4 5" xfId="27456"/>
    <cellStyle name="SAPBEXstdDataEmph 4 5" xfId="3015"/>
    <cellStyle name="SAPBEXstdDataEmph 4 5 2" xfId="12703"/>
    <cellStyle name="SAPBEXstdDataEmph 4 5 2 2" xfId="23098"/>
    <cellStyle name="SAPBEXstdDataEmph 4 5 2 3" xfId="33431"/>
    <cellStyle name="SAPBEXstdDataEmph 4 5 3" xfId="7511"/>
    <cellStyle name="SAPBEXstdDataEmph 4 5 4" xfId="17906"/>
    <cellStyle name="SAPBEXstdDataEmph 4 5 5" xfId="28239"/>
    <cellStyle name="SAPBEXstdDataEmph 4 6" xfId="3747"/>
    <cellStyle name="SAPBEXstdDataEmph 4 6 2" xfId="13435"/>
    <cellStyle name="SAPBEXstdDataEmph 4 6 2 2" xfId="23830"/>
    <cellStyle name="SAPBEXstdDataEmph 4 6 2 3" xfId="34163"/>
    <cellStyle name="SAPBEXstdDataEmph 4 6 3" xfId="8243"/>
    <cellStyle name="SAPBEXstdDataEmph 4 6 4" xfId="18638"/>
    <cellStyle name="SAPBEXstdDataEmph 4 6 5" xfId="28971"/>
    <cellStyle name="SAPBEXstdDataEmph 4 7" xfId="4358"/>
    <cellStyle name="SAPBEXstdDataEmph 4 7 2" xfId="14046"/>
    <cellStyle name="SAPBEXstdDataEmph 4 7 2 2" xfId="24441"/>
    <cellStyle name="SAPBEXstdDataEmph 4 7 2 3" xfId="34774"/>
    <cellStyle name="SAPBEXstdDataEmph 4 7 3" xfId="8854"/>
    <cellStyle name="SAPBEXstdDataEmph 4 7 4" xfId="19249"/>
    <cellStyle name="SAPBEXstdDataEmph 4 7 5" xfId="29582"/>
    <cellStyle name="SAPBEXstdDataEmph 4 8" xfId="5074"/>
    <cellStyle name="SAPBEXstdDataEmph 4 8 2" xfId="14762"/>
    <cellStyle name="SAPBEXstdDataEmph 4 8 2 2" xfId="25157"/>
    <cellStyle name="SAPBEXstdDataEmph 4 8 2 3" xfId="35490"/>
    <cellStyle name="SAPBEXstdDataEmph 4 8 3" xfId="9570"/>
    <cellStyle name="SAPBEXstdDataEmph 4 8 4" xfId="19965"/>
    <cellStyle name="SAPBEXstdDataEmph 4 8 5" xfId="30298"/>
    <cellStyle name="SAPBEXstdDataEmph 4 9" xfId="10392"/>
    <cellStyle name="SAPBEXstdDataEmph 4 9 2" xfId="20787"/>
    <cellStyle name="SAPBEXstdDataEmph 4 9 3" xfId="31120"/>
    <cellStyle name="SAPBEXstdDataEmph 5" xfId="771"/>
    <cellStyle name="SAPBEXstdDataEmph 5 10" xfId="15665"/>
    <cellStyle name="SAPBEXstdDataEmph 5 11" xfId="26012"/>
    <cellStyle name="SAPBEXstdDataEmph 5 2" xfId="1187"/>
    <cellStyle name="SAPBEXstdDataEmph 5 2 10" xfId="26413"/>
    <cellStyle name="SAPBEXstdDataEmph 5 2 2" xfId="2093"/>
    <cellStyle name="SAPBEXstdDataEmph 5 2 2 2" xfId="11781"/>
    <cellStyle name="SAPBEXstdDataEmph 5 2 2 2 2" xfId="22176"/>
    <cellStyle name="SAPBEXstdDataEmph 5 2 2 2 3" xfId="32509"/>
    <cellStyle name="SAPBEXstdDataEmph 5 2 2 3" xfId="6589"/>
    <cellStyle name="SAPBEXstdDataEmph 5 2 2 4" xfId="16984"/>
    <cellStyle name="SAPBEXstdDataEmph 5 2 2 5" xfId="27317"/>
    <cellStyle name="SAPBEXstdDataEmph 5 2 3" xfId="2710"/>
    <cellStyle name="SAPBEXstdDataEmph 5 2 3 2" xfId="12398"/>
    <cellStyle name="SAPBEXstdDataEmph 5 2 3 2 2" xfId="22793"/>
    <cellStyle name="SAPBEXstdDataEmph 5 2 3 2 3" xfId="33126"/>
    <cellStyle name="SAPBEXstdDataEmph 5 2 3 3" xfId="7206"/>
    <cellStyle name="SAPBEXstdDataEmph 5 2 3 4" xfId="17601"/>
    <cellStyle name="SAPBEXstdDataEmph 5 2 3 5" xfId="27934"/>
    <cellStyle name="SAPBEXstdDataEmph 5 2 4" xfId="3498"/>
    <cellStyle name="SAPBEXstdDataEmph 5 2 4 2" xfId="13186"/>
    <cellStyle name="SAPBEXstdDataEmph 5 2 4 2 2" xfId="23581"/>
    <cellStyle name="SAPBEXstdDataEmph 5 2 4 2 3" xfId="33914"/>
    <cellStyle name="SAPBEXstdDataEmph 5 2 4 3" xfId="7994"/>
    <cellStyle name="SAPBEXstdDataEmph 5 2 4 4" xfId="18389"/>
    <cellStyle name="SAPBEXstdDataEmph 5 2 4 5" xfId="28722"/>
    <cellStyle name="SAPBEXstdDataEmph 5 2 5" xfId="4185"/>
    <cellStyle name="SAPBEXstdDataEmph 5 2 5 2" xfId="13873"/>
    <cellStyle name="SAPBEXstdDataEmph 5 2 5 2 2" xfId="24268"/>
    <cellStyle name="SAPBEXstdDataEmph 5 2 5 2 3" xfId="34601"/>
    <cellStyle name="SAPBEXstdDataEmph 5 2 5 3" xfId="8681"/>
    <cellStyle name="SAPBEXstdDataEmph 5 2 5 4" xfId="19076"/>
    <cellStyle name="SAPBEXstdDataEmph 5 2 5 5" xfId="29409"/>
    <cellStyle name="SAPBEXstdDataEmph 5 2 6" xfId="4829"/>
    <cellStyle name="SAPBEXstdDataEmph 5 2 6 2" xfId="14517"/>
    <cellStyle name="SAPBEXstdDataEmph 5 2 6 2 2" xfId="24912"/>
    <cellStyle name="SAPBEXstdDataEmph 5 2 6 2 3" xfId="35245"/>
    <cellStyle name="SAPBEXstdDataEmph 5 2 6 3" xfId="9325"/>
    <cellStyle name="SAPBEXstdDataEmph 5 2 6 4" xfId="19720"/>
    <cellStyle name="SAPBEXstdDataEmph 5 2 6 5" xfId="30053"/>
    <cellStyle name="SAPBEXstdDataEmph 5 2 7" xfId="5549"/>
    <cellStyle name="SAPBEXstdDataEmph 5 2 7 2" xfId="15237"/>
    <cellStyle name="SAPBEXstdDataEmph 5 2 7 2 2" xfId="25632"/>
    <cellStyle name="SAPBEXstdDataEmph 5 2 7 2 3" xfId="35965"/>
    <cellStyle name="SAPBEXstdDataEmph 5 2 7 3" xfId="10045"/>
    <cellStyle name="SAPBEXstdDataEmph 5 2 7 4" xfId="20440"/>
    <cellStyle name="SAPBEXstdDataEmph 5 2 7 5" xfId="30773"/>
    <cellStyle name="SAPBEXstdDataEmph 5 2 8" xfId="10875"/>
    <cellStyle name="SAPBEXstdDataEmph 5 2 8 2" xfId="21270"/>
    <cellStyle name="SAPBEXstdDataEmph 5 2 8 3" xfId="31603"/>
    <cellStyle name="SAPBEXstdDataEmph 5 2 9" xfId="16078"/>
    <cellStyle name="SAPBEXstdDataEmph 5 3" xfId="1767"/>
    <cellStyle name="SAPBEXstdDataEmph 5 3 2" xfId="11455"/>
    <cellStyle name="SAPBEXstdDataEmph 5 3 2 2" xfId="21850"/>
    <cellStyle name="SAPBEXstdDataEmph 5 3 2 3" xfId="32183"/>
    <cellStyle name="SAPBEXstdDataEmph 5 3 3" xfId="6263"/>
    <cellStyle name="SAPBEXstdDataEmph 5 3 4" xfId="16658"/>
    <cellStyle name="SAPBEXstdDataEmph 5 3 5" xfId="26991"/>
    <cellStyle name="SAPBEXstdDataEmph 5 4" xfId="2298"/>
    <cellStyle name="SAPBEXstdDataEmph 5 4 2" xfId="11986"/>
    <cellStyle name="SAPBEXstdDataEmph 5 4 2 2" xfId="22381"/>
    <cellStyle name="SAPBEXstdDataEmph 5 4 2 3" xfId="32714"/>
    <cellStyle name="SAPBEXstdDataEmph 5 4 3" xfId="6794"/>
    <cellStyle name="SAPBEXstdDataEmph 5 4 4" xfId="17189"/>
    <cellStyle name="SAPBEXstdDataEmph 5 4 5" xfId="27522"/>
    <cellStyle name="SAPBEXstdDataEmph 5 5" xfId="3082"/>
    <cellStyle name="SAPBEXstdDataEmph 5 5 2" xfId="12770"/>
    <cellStyle name="SAPBEXstdDataEmph 5 5 2 2" xfId="23165"/>
    <cellStyle name="SAPBEXstdDataEmph 5 5 2 3" xfId="33498"/>
    <cellStyle name="SAPBEXstdDataEmph 5 5 3" xfId="7578"/>
    <cellStyle name="SAPBEXstdDataEmph 5 5 4" xfId="17973"/>
    <cellStyle name="SAPBEXstdDataEmph 5 5 5" xfId="28306"/>
    <cellStyle name="SAPBEXstdDataEmph 5 6" xfId="3813"/>
    <cellStyle name="SAPBEXstdDataEmph 5 6 2" xfId="13501"/>
    <cellStyle name="SAPBEXstdDataEmph 5 6 2 2" xfId="23896"/>
    <cellStyle name="SAPBEXstdDataEmph 5 6 2 3" xfId="34229"/>
    <cellStyle name="SAPBEXstdDataEmph 5 6 3" xfId="8309"/>
    <cellStyle name="SAPBEXstdDataEmph 5 6 4" xfId="18704"/>
    <cellStyle name="SAPBEXstdDataEmph 5 6 5" xfId="29037"/>
    <cellStyle name="SAPBEXstdDataEmph 5 7" xfId="4424"/>
    <cellStyle name="SAPBEXstdDataEmph 5 7 2" xfId="14112"/>
    <cellStyle name="SAPBEXstdDataEmph 5 7 2 2" xfId="24507"/>
    <cellStyle name="SAPBEXstdDataEmph 5 7 2 3" xfId="34840"/>
    <cellStyle name="SAPBEXstdDataEmph 5 7 3" xfId="8920"/>
    <cellStyle name="SAPBEXstdDataEmph 5 7 4" xfId="19315"/>
    <cellStyle name="SAPBEXstdDataEmph 5 7 5" xfId="29648"/>
    <cellStyle name="SAPBEXstdDataEmph 5 8" xfId="5141"/>
    <cellStyle name="SAPBEXstdDataEmph 5 8 2" xfId="14829"/>
    <cellStyle name="SAPBEXstdDataEmph 5 8 2 2" xfId="25224"/>
    <cellStyle name="SAPBEXstdDataEmph 5 8 2 3" xfId="35557"/>
    <cellStyle name="SAPBEXstdDataEmph 5 8 3" xfId="9637"/>
    <cellStyle name="SAPBEXstdDataEmph 5 8 4" xfId="20032"/>
    <cellStyle name="SAPBEXstdDataEmph 5 8 5" xfId="30365"/>
    <cellStyle name="SAPBEXstdDataEmph 5 9" xfId="10459"/>
    <cellStyle name="SAPBEXstdDataEmph 5 9 2" xfId="20854"/>
    <cellStyle name="SAPBEXstdDataEmph 5 9 3" xfId="31187"/>
    <cellStyle name="SAPBEXstdDataEmph 6" xfId="1025"/>
    <cellStyle name="SAPBEXstdDataEmph 6 2" xfId="2551"/>
    <cellStyle name="SAPBEXstdDataEmph 6 2 2" xfId="12239"/>
    <cellStyle name="SAPBEXstdDataEmph 6 2 2 2" xfId="22634"/>
    <cellStyle name="SAPBEXstdDataEmph 6 2 2 3" xfId="32967"/>
    <cellStyle name="SAPBEXstdDataEmph 6 2 3" xfId="7047"/>
    <cellStyle name="SAPBEXstdDataEmph 6 2 4" xfId="17442"/>
    <cellStyle name="SAPBEXstdDataEmph 6 2 5" xfId="27775"/>
    <cellStyle name="SAPBEXstdDataEmph 6 3" xfId="3336"/>
    <cellStyle name="SAPBEXstdDataEmph 6 3 2" xfId="13024"/>
    <cellStyle name="SAPBEXstdDataEmph 6 3 2 2" xfId="23419"/>
    <cellStyle name="SAPBEXstdDataEmph 6 3 2 3" xfId="33752"/>
    <cellStyle name="SAPBEXstdDataEmph 6 3 3" xfId="7832"/>
    <cellStyle name="SAPBEXstdDataEmph 6 3 4" xfId="18227"/>
    <cellStyle name="SAPBEXstdDataEmph 6 3 5" xfId="28560"/>
    <cellStyle name="SAPBEXstdDataEmph 6 4" xfId="4677"/>
    <cellStyle name="SAPBEXstdDataEmph 6 4 2" xfId="14365"/>
    <cellStyle name="SAPBEXstdDataEmph 6 4 2 2" xfId="24760"/>
    <cellStyle name="SAPBEXstdDataEmph 6 4 2 3" xfId="35093"/>
    <cellStyle name="SAPBEXstdDataEmph 6 4 3" xfId="9173"/>
    <cellStyle name="SAPBEXstdDataEmph 6 4 4" xfId="19568"/>
    <cellStyle name="SAPBEXstdDataEmph 6 4 5" xfId="29901"/>
    <cellStyle name="SAPBEXstdDataEmph 6 5" xfId="5395"/>
    <cellStyle name="SAPBEXstdDataEmph 6 5 2" xfId="15083"/>
    <cellStyle name="SAPBEXstdDataEmph 6 5 2 2" xfId="25478"/>
    <cellStyle name="SAPBEXstdDataEmph 6 5 2 3" xfId="35811"/>
    <cellStyle name="SAPBEXstdDataEmph 6 5 3" xfId="9891"/>
    <cellStyle name="SAPBEXstdDataEmph 6 5 4" xfId="20286"/>
    <cellStyle name="SAPBEXstdDataEmph 6 5 5" xfId="30619"/>
    <cellStyle name="SAPBEXstdDataEmph 6 6" xfId="10713"/>
    <cellStyle name="SAPBEXstdDataEmph 6 6 2" xfId="21108"/>
    <cellStyle name="SAPBEXstdDataEmph 6 6 3" xfId="31441"/>
    <cellStyle name="SAPBEXstdDataEmph 6 7" xfId="5763"/>
    <cellStyle name="SAPBEXstdDataEmph 6 8" xfId="15918"/>
    <cellStyle name="SAPBEXstdDataEmph 6 9" xfId="26257"/>
    <cellStyle name="SAPBEXstdDataEmph 7" xfId="1481"/>
    <cellStyle name="SAPBEXstdDataEmph 7 2" xfId="11169"/>
    <cellStyle name="SAPBEXstdDataEmph 7 2 2" xfId="21564"/>
    <cellStyle name="SAPBEXstdDataEmph 7 2 3" xfId="31897"/>
    <cellStyle name="SAPBEXstdDataEmph 7 3" xfId="5977"/>
    <cellStyle name="SAPBEXstdDataEmph 7 4" xfId="16372"/>
    <cellStyle name="SAPBEXstdDataEmph 7 5" xfId="26705"/>
    <cellStyle name="SAPBEXstdDataEmph 8" xfId="1523"/>
    <cellStyle name="SAPBEXstdDataEmph 8 2" xfId="11211"/>
    <cellStyle name="SAPBEXstdDataEmph 8 2 2" xfId="21606"/>
    <cellStyle name="SAPBEXstdDataEmph 8 2 3" xfId="31939"/>
    <cellStyle name="SAPBEXstdDataEmph 8 3" xfId="6019"/>
    <cellStyle name="SAPBEXstdDataEmph 8 4" xfId="16414"/>
    <cellStyle name="SAPBEXstdDataEmph 8 5" xfId="26747"/>
    <cellStyle name="SAPBEXstdDataEmph 9" xfId="10209"/>
    <cellStyle name="SAPBEXstdDataEmph 9 2" xfId="20604"/>
    <cellStyle name="SAPBEXstdDataEmph 9 3" xfId="30937"/>
    <cellStyle name="SAPBEXstdItem" xfId="511"/>
    <cellStyle name="SAPBEXstdItem 10" xfId="15426"/>
    <cellStyle name="SAPBEXstdItem 11" xfId="25770"/>
    <cellStyle name="SAPBEXstdItem 2" xfId="564"/>
    <cellStyle name="SAPBEXstdItem 2 10" xfId="25812"/>
    <cellStyle name="SAPBEXstdItem 2 2" xfId="646"/>
    <cellStyle name="SAPBEXstdItem 2 2 10" xfId="10334"/>
    <cellStyle name="SAPBEXstdItem 2 2 10 2" xfId="20729"/>
    <cellStyle name="SAPBEXstdItem 2 2 10 3" xfId="31062"/>
    <cellStyle name="SAPBEXstdItem 2 2 11" xfId="15543"/>
    <cellStyle name="SAPBEXstdItem 2 2 12" xfId="25894"/>
    <cellStyle name="SAPBEXstdItem 2 2 2" xfId="892"/>
    <cellStyle name="SAPBEXstdItem 2 2 2 10" xfId="15785"/>
    <cellStyle name="SAPBEXstdItem 2 2 2 11" xfId="26128"/>
    <cellStyle name="SAPBEXstdItem 2 2 2 2" xfId="1304"/>
    <cellStyle name="SAPBEXstdItem 2 2 2 2 10" xfId="26528"/>
    <cellStyle name="SAPBEXstdItem 2 2 2 2 2" xfId="2208"/>
    <cellStyle name="SAPBEXstdItem 2 2 2 2 2 2" xfId="11896"/>
    <cellStyle name="SAPBEXstdItem 2 2 2 2 2 2 2" xfId="22291"/>
    <cellStyle name="SAPBEXstdItem 2 2 2 2 2 2 3" xfId="32624"/>
    <cellStyle name="SAPBEXstdItem 2 2 2 2 2 3" xfId="6704"/>
    <cellStyle name="SAPBEXstdItem 2 2 2 2 2 4" xfId="17099"/>
    <cellStyle name="SAPBEXstdItem 2 2 2 2 2 5" xfId="27432"/>
    <cellStyle name="SAPBEXstdItem 2 2 2 2 3" xfId="2827"/>
    <cellStyle name="SAPBEXstdItem 2 2 2 2 3 2" xfId="12515"/>
    <cellStyle name="SAPBEXstdItem 2 2 2 2 3 2 2" xfId="22910"/>
    <cellStyle name="SAPBEXstdItem 2 2 2 2 3 2 3" xfId="33243"/>
    <cellStyle name="SAPBEXstdItem 2 2 2 2 3 3" xfId="7323"/>
    <cellStyle name="SAPBEXstdItem 2 2 2 2 3 4" xfId="17718"/>
    <cellStyle name="SAPBEXstdItem 2 2 2 2 3 5" xfId="28051"/>
    <cellStyle name="SAPBEXstdItem 2 2 2 2 4" xfId="3615"/>
    <cellStyle name="SAPBEXstdItem 2 2 2 2 4 2" xfId="13303"/>
    <cellStyle name="SAPBEXstdItem 2 2 2 2 4 2 2" xfId="23698"/>
    <cellStyle name="SAPBEXstdItem 2 2 2 2 4 2 3" xfId="34031"/>
    <cellStyle name="SAPBEXstdItem 2 2 2 2 4 3" xfId="8111"/>
    <cellStyle name="SAPBEXstdItem 2 2 2 2 4 4" xfId="18506"/>
    <cellStyle name="SAPBEXstdItem 2 2 2 2 4 5" xfId="28839"/>
    <cellStyle name="SAPBEXstdItem 2 2 2 2 5" xfId="4302"/>
    <cellStyle name="SAPBEXstdItem 2 2 2 2 5 2" xfId="13990"/>
    <cellStyle name="SAPBEXstdItem 2 2 2 2 5 2 2" xfId="24385"/>
    <cellStyle name="SAPBEXstdItem 2 2 2 2 5 2 3" xfId="34718"/>
    <cellStyle name="SAPBEXstdItem 2 2 2 2 5 3" xfId="8798"/>
    <cellStyle name="SAPBEXstdItem 2 2 2 2 5 4" xfId="19193"/>
    <cellStyle name="SAPBEXstdItem 2 2 2 2 5 5" xfId="29526"/>
    <cellStyle name="SAPBEXstdItem 2 2 2 2 6" xfId="4946"/>
    <cellStyle name="SAPBEXstdItem 2 2 2 2 6 2" xfId="14634"/>
    <cellStyle name="SAPBEXstdItem 2 2 2 2 6 2 2" xfId="25029"/>
    <cellStyle name="SAPBEXstdItem 2 2 2 2 6 2 3" xfId="35362"/>
    <cellStyle name="SAPBEXstdItem 2 2 2 2 6 3" xfId="9442"/>
    <cellStyle name="SAPBEXstdItem 2 2 2 2 6 4" xfId="19837"/>
    <cellStyle name="SAPBEXstdItem 2 2 2 2 6 5" xfId="30170"/>
    <cellStyle name="SAPBEXstdItem 2 2 2 2 7" xfId="5666"/>
    <cellStyle name="SAPBEXstdItem 2 2 2 2 7 2" xfId="15354"/>
    <cellStyle name="SAPBEXstdItem 2 2 2 2 7 2 2" xfId="25749"/>
    <cellStyle name="SAPBEXstdItem 2 2 2 2 7 2 3" xfId="36082"/>
    <cellStyle name="SAPBEXstdItem 2 2 2 2 7 3" xfId="10162"/>
    <cellStyle name="SAPBEXstdItem 2 2 2 2 7 4" xfId="20557"/>
    <cellStyle name="SAPBEXstdItem 2 2 2 2 7 5" xfId="30890"/>
    <cellStyle name="SAPBEXstdItem 2 2 2 2 8" xfId="10992"/>
    <cellStyle name="SAPBEXstdItem 2 2 2 2 8 2" xfId="21387"/>
    <cellStyle name="SAPBEXstdItem 2 2 2 2 8 3" xfId="31720"/>
    <cellStyle name="SAPBEXstdItem 2 2 2 2 9" xfId="16195"/>
    <cellStyle name="SAPBEXstdItem 2 2 2 3" xfId="1882"/>
    <cellStyle name="SAPBEXstdItem 2 2 2 3 2" xfId="11570"/>
    <cellStyle name="SAPBEXstdItem 2 2 2 3 2 2" xfId="21965"/>
    <cellStyle name="SAPBEXstdItem 2 2 2 3 2 3" xfId="32298"/>
    <cellStyle name="SAPBEXstdItem 2 2 2 3 3" xfId="6378"/>
    <cellStyle name="SAPBEXstdItem 2 2 2 3 4" xfId="16773"/>
    <cellStyle name="SAPBEXstdItem 2 2 2 3 5" xfId="27106"/>
    <cellStyle name="SAPBEXstdItem 2 2 2 4" xfId="2418"/>
    <cellStyle name="SAPBEXstdItem 2 2 2 4 2" xfId="12106"/>
    <cellStyle name="SAPBEXstdItem 2 2 2 4 2 2" xfId="22501"/>
    <cellStyle name="SAPBEXstdItem 2 2 2 4 2 3" xfId="32834"/>
    <cellStyle name="SAPBEXstdItem 2 2 2 4 3" xfId="6914"/>
    <cellStyle name="SAPBEXstdItem 2 2 2 4 4" xfId="17309"/>
    <cellStyle name="SAPBEXstdItem 2 2 2 4 5" xfId="27642"/>
    <cellStyle name="SAPBEXstdItem 2 2 2 5" xfId="3203"/>
    <cellStyle name="SAPBEXstdItem 2 2 2 5 2" xfId="12891"/>
    <cellStyle name="SAPBEXstdItem 2 2 2 5 2 2" xfId="23286"/>
    <cellStyle name="SAPBEXstdItem 2 2 2 5 2 3" xfId="33619"/>
    <cellStyle name="SAPBEXstdItem 2 2 2 5 3" xfId="7699"/>
    <cellStyle name="SAPBEXstdItem 2 2 2 5 4" xfId="18094"/>
    <cellStyle name="SAPBEXstdItem 2 2 2 5 5" xfId="28427"/>
    <cellStyle name="SAPBEXstdItem 2 2 2 6" xfId="3933"/>
    <cellStyle name="SAPBEXstdItem 2 2 2 6 2" xfId="13621"/>
    <cellStyle name="SAPBEXstdItem 2 2 2 6 2 2" xfId="24016"/>
    <cellStyle name="SAPBEXstdItem 2 2 2 6 2 3" xfId="34349"/>
    <cellStyle name="SAPBEXstdItem 2 2 2 6 3" xfId="8429"/>
    <cellStyle name="SAPBEXstdItem 2 2 2 6 4" xfId="18824"/>
    <cellStyle name="SAPBEXstdItem 2 2 2 6 5" xfId="29157"/>
    <cellStyle name="SAPBEXstdItem 2 2 2 7" xfId="4544"/>
    <cellStyle name="SAPBEXstdItem 2 2 2 7 2" xfId="14232"/>
    <cellStyle name="SAPBEXstdItem 2 2 2 7 2 2" xfId="24627"/>
    <cellStyle name="SAPBEXstdItem 2 2 2 7 2 3" xfId="34960"/>
    <cellStyle name="SAPBEXstdItem 2 2 2 7 3" xfId="9040"/>
    <cellStyle name="SAPBEXstdItem 2 2 2 7 4" xfId="19435"/>
    <cellStyle name="SAPBEXstdItem 2 2 2 7 5" xfId="29768"/>
    <cellStyle name="SAPBEXstdItem 2 2 2 8" xfId="5262"/>
    <cellStyle name="SAPBEXstdItem 2 2 2 8 2" xfId="14950"/>
    <cellStyle name="SAPBEXstdItem 2 2 2 8 2 2" xfId="25345"/>
    <cellStyle name="SAPBEXstdItem 2 2 2 8 2 3" xfId="35678"/>
    <cellStyle name="SAPBEXstdItem 2 2 2 8 3" xfId="9758"/>
    <cellStyle name="SAPBEXstdItem 2 2 2 8 4" xfId="20153"/>
    <cellStyle name="SAPBEXstdItem 2 2 2 8 5" xfId="30486"/>
    <cellStyle name="SAPBEXstdItem 2 2 2 9" xfId="10580"/>
    <cellStyle name="SAPBEXstdItem 2 2 2 9 2" xfId="20975"/>
    <cellStyle name="SAPBEXstdItem 2 2 2 9 3" xfId="31308"/>
    <cellStyle name="SAPBEXstdItem 2 2 3" xfId="980"/>
    <cellStyle name="SAPBEXstdItem 2 2 3 10" xfId="26212"/>
    <cellStyle name="SAPBEXstdItem 2 2 3 2" xfId="1966"/>
    <cellStyle name="SAPBEXstdItem 2 2 3 2 2" xfId="11654"/>
    <cellStyle name="SAPBEXstdItem 2 2 3 2 2 2" xfId="22049"/>
    <cellStyle name="SAPBEXstdItem 2 2 3 2 2 3" xfId="32382"/>
    <cellStyle name="SAPBEXstdItem 2 2 3 2 3" xfId="6462"/>
    <cellStyle name="SAPBEXstdItem 2 2 3 2 4" xfId="16857"/>
    <cellStyle name="SAPBEXstdItem 2 2 3 2 5" xfId="27190"/>
    <cellStyle name="SAPBEXstdItem 2 2 3 3" xfId="2506"/>
    <cellStyle name="SAPBEXstdItem 2 2 3 3 2" xfId="12194"/>
    <cellStyle name="SAPBEXstdItem 2 2 3 3 2 2" xfId="22589"/>
    <cellStyle name="SAPBEXstdItem 2 2 3 3 2 3" xfId="32922"/>
    <cellStyle name="SAPBEXstdItem 2 2 3 3 3" xfId="7002"/>
    <cellStyle name="SAPBEXstdItem 2 2 3 3 4" xfId="17397"/>
    <cellStyle name="SAPBEXstdItem 2 2 3 3 5" xfId="27730"/>
    <cellStyle name="SAPBEXstdItem 2 2 3 4" xfId="3291"/>
    <cellStyle name="SAPBEXstdItem 2 2 3 4 2" xfId="12979"/>
    <cellStyle name="SAPBEXstdItem 2 2 3 4 2 2" xfId="23374"/>
    <cellStyle name="SAPBEXstdItem 2 2 3 4 2 3" xfId="33707"/>
    <cellStyle name="SAPBEXstdItem 2 2 3 4 3" xfId="7787"/>
    <cellStyle name="SAPBEXstdItem 2 2 3 4 4" xfId="18182"/>
    <cellStyle name="SAPBEXstdItem 2 2 3 4 5" xfId="28515"/>
    <cellStyle name="SAPBEXstdItem 2 2 3 5" xfId="4021"/>
    <cellStyle name="SAPBEXstdItem 2 2 3 5 2" xfId="13709"/>
    <cellStyle name="SAPBEXstdItem 2 2 3 5 2 2" xfId="24104"/>
    <cellStyle name="SAPBEXstdItem 2 2 3 5 2 3" xfId="34437"/>
    <cellStyle name="SAPBEXstdItem 2 2 3 5 3" xfId="8517"/>
    <cellStyle name="SAPBEXstdItem 2 2 3 5 4" xfId="18912"/>
    <cellStyle name="SAPBEXstdItem 2 2 3 5 5" xfId="29245"/>
    <cellStyle name="SAPBEXstdItem 2 2 3 6" xfId="4632"/>
    <cellStyle name="SAPBEXstdItem 2 2 3 6 2" xfId="14320"/>
    <cellStyle name="SAPBEXstdItem 2 2 3 6 2 2" xfId="24715"/>
    <cellStyle name="SAPBEXstdItem 2 2 3 6 2 3" xfId="35048"/>
    <cellStyle name="SAPBEXstdItem 2 2 3 6 3" xfId="9128"/>
    <cellStyle name="SAPBEXstdItem 2 2 3 6 4" xfId="19523"/>
    <cellStyle name="SAPBEXstdItem 2 2 3 6 5" xfId="29856"/>
    <cellStyle name="SAPBEXstdItem 2 2 3 7" xfId="5350"/>
    <cellStyle name="SAPBEXstdItem 2 2 3 7 2" xfId="15038"/>
    <cellStyle name="SAPBEXstdItem 2 2 3 7 2 2" xfId="25433"/>
    <cellStyle name="SAPBEXstdItem 2 2 3 7 2 3" xfId="35766"/>
    <cellStyle name="SAPBEXstdItem 2 2 3 7 3" xfId="9846"/>
    <cellStyle name="SAPBEXstdItem 2 2 3 7 4" xfId="20241"/>
    <cellStyle name="SAPBEXstdItem 2 2 3 7 5" xfId="30574"/>
    <cellStyle name="SAPBEXstdItem 2 2 3 8" xfId="10668"/>
    <cellStyle name="SAPBEXstdItem 2 2 3 8 2" xfId="21063"/>
    <cellStyle name="SAPBEXstdItem 2 2 3 8 3" xfId="31396"/>
    <cellStyle name="SAPBEXstdItem 2 2 3 9" xfId="15873"/>
    <cellStyle name="SAPBEXstdItem 2 2 4" xfId="1654"/>
    <cellStyle name="SAPBEXstdItem 2 2 4 2" xfId="11342"/>
    <cellStyle name="SAPBEXstdItem 2 2 4 2 2" xfId="21737"/>
    <cellStyle name="SAPBEXstdItem 2 2 4 2 3" xfId="32070"/>
    <cellStyle name="SAPBEXstdItem 2 2 4 3" xfId="6150"/>
    <cellStyle name="SAPBEXstdItem 2 2 4 4" xfId="16545"/>
    <cellStyle name="SAPBEXstdItem 2 2 4 5" xfId="26878"/>
    <cellStyle name="SAPBEXstdItem 2 2 5" xfId="1353"/>
    <cellStyle name="SAPBEXstdItem 2 2 5 2" xfId="11041"/>
    <cellStyle name="SAPBEXstdItem 2 2 5 2 2" xfId="21436"/>
    <cellStyle name="SAPBEXstdItem 2 2 5 2 3" xfId="31769"/>
    <cellStyle name="SAPBEXstdItem 2 2 5 3" xfId="5849"/>
    <cellStyle name="SAPBEXstdItem 2 2 5 4" xfId="16244"/>
    <cellStyle name="SAPBEXstdItem 2 2 5 5" xfId="26577"/>
    <cellStyle name="SAPBEXstdItem 2 2 6" xfId="2957"/>
    <cellStyle name="SAPBEXstdItem 2 2 6 2" xfId="12645"/>
    <cellStyle name="SAPBEXstdItem 2 2 6 2 2" xfId="23040"/>
    <cellStyle name="SAPBEXstdItem 2 2 6 2 3" xfId="33373"/>
    <cellStyle name="SAPBEXstdItem 2 2 6 3" xfId="7453"/>
    <cellStyle name="SAPBEXstdItem 2 2 6 4" xfId="17848"/>
    <cellStyle name="SAPBEXstdItem 2 2 6 5" xfId="28181"/>
    <cellStyle name="SAPBEXstdItem 2 2 7" xfId="3691"/>
    <cellStyle name="SAPBEXstdItem 2 2 7 2" xfId="13379"/>
    <cellStyle name="SAPBEXstdItem 2 2 7 2 2" xfId="23774"/>
    <cellStyle name="SAPBEXstdItem 2 2 7 2 3" xfId="34107"/>
    <cellStyle name="SAPBEXstdItem 2 2 7 3" xfId="8187"/>
    <cellStyle name="SAPBEXstdItem 2 2 7 4" xfId="18582"/>
    <cellStyle name="SAPBEXstdItem 2 2 7 5" xfId="28915"/>
    <cellStyle name="SAPBEXstdItem 2 2 8" xfId="2875"/>
    <cellStyle name="SAPBEXstdItem 2 2 8 2" xfId="12563"/>
    <cellStyle name="SAPBEXstdItem 2 2 8 2 2" xfId="22958"/>
    <cellStyle name="SAPBEXstdItem 2 2 8 2 3" xfId="33291"/>
    <cellStyle name="SAPBEXstdItem 2 2 8 3" xfId="7371"/>
    <cellStyle name="SAPBEXstdItem 2 2 8 4" xfId="17766"/>
    <cellStyle name="SAPBEXstdItem 2 2 8 5" xfId="28099"/>
    <cellStyle name="SAPBEXstdItem 2 2 9" xfId="5016"/>
    <cellStyle name="SAPBEXstdItem 2 2 9 2" xfId="14704"/>
    <cellStyle name="SAPBEXstdItem 2 2 9 2 2" xfId="25099"/>
    <cellStyle name="SAPBEXstdItem 2 2 9 2 3" xfId="35432"/>
    <cellStyle name="SAPBEXstdItem 2 2 9 3" xfId="9512"/>
    <cellStyle name="SAPBEXstdItem 2 2 9 4" xfId="19907"/>
    <cellStyle name="SAPBEXstdItem 2 2 9 5" xfId="30240"/>
    <cellStyle name="SAPBEXstdItem 2 3" xfId="751"/>
    <cellStyle name="SAPBEXstdItem 2 3 10" xfId="15645"/>
    <cellStyle name="SAPBEXstdItem 2 3 11" xfId="25993"/>
    <cellStyle name="SAPBEXstdItem 2 3 2" xfId="1168"/>
    <cellStyle name="SAPBEXstdItem 2 3 2 10" xfId="26394"/>
    <cellStyle name="SAPBEXstdItem 2 3 2 2" xfId="2074"/>
    <cellStyle name="SAPBEXstdItem 2 3 2 2 2" xfId="11762"/>
    <cellStyle name="SAPBEXstdItem 2 3 2 2 2 2" xfId="22157"/>
    <cellStyle name="SAPBEXstdItem 2 3 2 2 2 3" xfId="32490"/>
    <cellStyle name="SAPBEXstdItem 2 3 2 2 3" xfId="6570"/>
    <cellStyle name="SAPBEXstdItem 2 3 2 2 4" xfId="16965"/>
    <cellStyle name="SAPBEXstdItem 2 3 2 2 5" xfId="27298"/>
    <cellStyle name="SAPBEXstdItem 2 3 2 3" xfId="2691"/>
    <cellStyle name="SAPBEXstdItem 2 3 2 3 2" xfId="12379"/>
    <cellStyle name="SAPBEXstdItem 2 3 2 3 2 2" xfId="22774"/>
    <cellStyle name="SAPBEXstdItem 2 3 2 3 2 3" xfId="33107"/>
    <cellStyle name="SAPBEXstdItem 2 3 2 3 3" xfId="7187"/>
    <cellStyle name="SAPBEXstdItem 2 3 2 3 4" xfId="17582"/>
    <cellStyle name="SAPBEXstdItem 2 3 2 3 5" xfId="27915"/>
    <cellStyle name="SAPBEXstdItem 2 3 2 4" xfId="3479"/>
    <cellStyle name="SAPBEXstdItem 2 3 2 4 2" xfId="13167"/>
    <cellStyle name="SAPBEXstdItem 2 3 2 4 2 2" xfId="23562"/>
    <cellStyle name="SAPBEXstdItem 2 3 2 4 2 3" xfId="33895"/>
    <cellStyle name="SAPBEXstdItem 2 3 2 4 3" xfId="7975"/>
    <cellStyle name="SAPBEXstdItem 2 3 2 4 4" xfId="18370"/>
    <cellStyle name="SAPBEXstdItem 2 3 2 4 5" xfId="28703"/>
    <cellStyle name="SAPBEXstdItem 2 3 2 5" xfId="4166"/>
    <cellStyle name="SAPBEXstdItem 2 3 2 5 2" xfId="13854"/>
    <cellStyle name="SAPBEXstdItem 2 3 2 5 2 2" xfId="24249"/>
    <cellStyle name="SAPBEXstdItem 2 3 2 5 2 3" xfId="34582"/>
    <cellStyle name="SAPBEXstdItem 2 3 2 5 3" xfId="8662"/>
    <cellStyle name="SAPBEXstdItem 2 3 2 5 4" xfId="19057"/>
    <cellStyle name="SAPBEXstdItem 2 3 2 5 5" xfId="29390"/>
    <cellStyle name="SAPBEXstdItem 2 3 2 6" xfId="4810"/>
    <cellStyle name="SAPBEXstdItem 2 3 2 6 2" xfId="14498"/>
    <cellStyle name="SAPBEXstdItem 2 3 2 6 2 2" xfId="24893"/>
    <cellStyle name="SAPBEXstdItem 2 3 2 6 2 3" xfId="35226"/>
    <cellStyle name="SAPBEXstdItem 2 3 2 6 3" xfId="9306"/>
    <cellStyle name="SAPBEXstdItem 2 3 2 6 4" xfId="19701"/>
    <cellStyle name="SAPBEXstdItem 2 3 2 6 5" xfId="30034"/>
    <cellStyle name="SAPBEXstdItem 2 3 2 7" xfId="5530"/>
    <cellStyle name="SAPBEXstdItem 2 3 2 7 2" xfId="15218"/>
    <cellStyle name="SAPBEXstdItem 2 3 2 7 2 2" xfId="25613"/>
    <cellStyle name="SAPBEXstdItem 2 3 2 7 2 3" xfId="35946"/>
    <cellStyle name="SAPBEXstdItem 2 3 2 7 3" xfId="10026"/>
    <cellStyle name="SAPBEXstdItem 2 3 2 7 4" xfId="20421"/>
    <cellStyle name="SAPBEXstdItem 2 3 2 7 5" xfId="30754"/>
    <cellStyle name="SAPBEXstdItem 2 3 2 8" xfId="10856"/>
    <cellStyle name="SAPBEXstdItem 2 3 2 8 2" xfId="21251"/>
    <cellStyle name="SAPBEXstdItem 2 3 2 8 3" xfId="31584"/>
    <cellStyle name="SAPBEXstdItem 2 3 2 9" xfId="16059"/>
    <cellStyle name="SAPBEXstdItem 2 3 3" xfId="1748"/>
    <cellStyle name="SAPBEXstdItem 2 3 3 2" xfId="11436"/>
    <cellStyle name="SAPBEXstdItem 2 3 3 2 2" xfId="21831"/>
    <cellStyle name="SAPBEXstdItem 2 3 3 2 3" xfId="32164"/>
    <cellStyle name="SAPBEXstdItem 2 3 3 3" xfId="6244"/>
    <cellStyle name="SAPBEXstdItem 2 3 3 4" xfId="16639"/>
    <cellStyle name="SAPBEXstdItem 2 3 3 5" xfId="26972"/>
    <cellStyle name="SAPBEXstdItem 2 3 4" xfId="2278"/>
    <cellStyle name="SAPBEXstdItem 2 3 4 2" xfId="11966"/>
    <cellStyle name="SAPBEXstdItem 2 3 4 2 2" xfId="22361"/>
    <cellStyle name="SAPBEXstdItem 2 3 4 2 3" xfId="32694"/>
    <cellStyle name="SAPBEXstdItem 2 3 4 3" xfId="6774"/>
    <cellStyle name="SAPBEXstdItem 2 3 4 4" xfId="17169"/>
    <cellStyle name="SAPBEXstdItem 2 3 4 5" xfId="27502"/>
    <cellStyle name="SAPBEXstdItem 2 3 5" xfId="3062"/>
    <cellStyle name="SAPBEXstdItem 2 3 5 2" xfId="12750"/>
    <cellStyle name="SAPBEXstdItem 2 3 5 2 2" xfId="23145"/>
    <cellStyle name="SAPBEXstdItem 2 3 5 2 3" xfId="33478"/>
    <cellStyle name="SAPBEXstdItem 2 3 5 3" xfId="7558"/>
    <cellStyle name="SAPBEXstdItem 2 3 5 4" xfId="17953"/>
    <cellStyle name="SAPBEXstdItem 2 3 5 5" xfId="28286"/>
    <cellStyle name="SAPBEXstdItem 2 3 6" xfId="3793"/>
    <cellStyle name="SAPBEXstdItem 2 3 6 2" xfId="13481"/>
    <cellStyle name="SAPBEXstdItem 2 3 6 2 2" xfId="23876"/>
    <cellStyle name="SAPBEXstdItem 2 3 6 2 3" xfId="34209"/>
    <cellStyle name="SAPBEXstdItem 2 3 6 3" xfId="8289"/>
    <cellStyle name="SAPBEXstdItem 2 3 6 4" xfId="18684"/>
    <cellStyle name="SAPBEXstdItem 2 3 6 5" xfId="29017"/>
    <cellStyle name="SAPBEXstdItem 2 3 7" xfId="4404"/>
    <cellStyle name="SAPBEXstdItem 2 3 7 2" xfId="14092"/>
    <cellStyle name="SAPBEXstdItem 2 3 7 2 2" xfId="24487"/>
    <cellStyle name="SAPBEXstdItem 2 3 7 2 3" xfId="34820"/>
    <cellStyle name="SAPBEXstdItem 2 3 7 3" xfId="8900"/>
    <cellStyle name="SAPBEXstdItem 2 3 7 4" xfId="19295"/>
    <cellStyle name="SAPBEXstdItem 2 3 7 5" xfId="29628"/>
    <cellStyle name="SAPBEXstdItem 2 3 8" xfId="5121"/>
    <cellStyle name="SAPBEXstdItem 2 3 8 2" xfId="14809"/>
    <cellStyle name="SAPBEXstdItem 2 3 8 2 2" xfId="25204"/>
    <cellStyle name="SAPBEXstdItem 2 3 8 2 3" xfId="35537"/>
    <cellStyle name="SAPBEXstdItem 2 3 8 3" xfId="9617"/>
    <cellStyle name="SAPBEXstdItem 2 3 8 4" xfId="20012"/>
    <cellStyle name="SAPBEXstdItem 2 3 8 5" xfId="30345"/>
    <cellStyle name="SAPBEXstdItem 2 3 9" xfId="10439"/>
    <cellStyle name="SAPBEXstdItem 2 3 9 2" xfId="20834"/>
    <cellStyle name="SAPBEXstdItem 2 3 9 3" xfId="31167"/>
    <cellStyle name="SAPBEXstdItem 2 4" xfId="898"/>
    <cellStyle name="SAPBEXstdItem 2 4 10" xfId="15791"/>
    <cellStyle name="SAPBEXstdItem 2 4 11" xfId="26134"/>
    <cellStyle name="SAPBEXstdItem 2 4 2" xfId="1310"/>
    <cellStyle name="SAPBEXstdItem 2 4 2 10" xfId="26534"/>
    <cellStyle name="SAPBEXstdItem 2 4 2 2" xfId="2214"/>
    <cellStyle name="SAPBEXstdItem 2 4 2 2 2" xfId="11902"/>
    <cellStyle name="SAPBEXstdItem 2 4 2 2 2 2" xfId="22297"/>
    <cellStyle name="SAPBEXstdItem 2 4 2 2 2 3" xfId="32630"/>
    <cellStyle name="SAPBEXstdItem 2 4 2 2 3" xfId="6710"/>
    <cellStyle name="SAPBEXstdItem 2 4 2 2 4" xfId="17105"/>
    <cellStyle name="SAPBEXstdItem 2 4 2 2 5" xfId="27438"/>
    <cellStyle name="SAPBEXstdItem 2 4 2 3" xfId="2833"/>
    <cellStyle name="SAPBEXstdItem 2 4 2 3 2" xfId="12521"/>
    <cellStyle name="SAPBEXstdItem 2 4 2 3 2 2" xfId="22916"/>
    <cellStyle name="SAPBEXstdItem 2 4 2 3 2 3" xfId="33249"/>
    <cellStyle name="SAPBEXstdItem 2 4 2 3 3" xfId="7329"/>
    <cellStyle name="SAPBEXstdItem 2 4 2 3 4" xfId="17724"/>
    <cellStyle name="SAPBEXstdItem 2 4 2 3 5" xfId="28057"/>
    <cellStyle name="SAPBEXstdItem 2 4 2 4" xfId="3621"/>
    <cellStyle name="SAPBEXstdItem 2 4 2 4 2" xfId="13309"/>
    <cellStyle name="SAPBEXstdItem 2 4 2 4 2 2" xfId="23704"/>
    <cellStyle name="SAPBEXstdItem 2 4 2 4 2 3" xfId="34037"/>
    <cellStyle name="SAPBEXstdItem 2 4 2 4 3" xfId="8117"/>
    <cellStyle name="SAPBEXstdItem 2 4 2 4 4" xfId="18512"/>
    <cellStyle name="SAPBEXstdItem 2 4 2 4 5" xfId="28845"/>
    <cellStyle name="SAPBEXstdItem 2 4 2 5" xfId="4308"/>
    <cellStyle name="SAPBEXstdItem 2 4 2 5 2" xfId="13996"/>
    <cellStyle name="SAPBEXstdItem 2 4 2 5 2 2" xfId="24391"/>
    <cellStyle name="SAPBEXstdItem 2 4 2 5 2 3" xfId="34724"/>
    <cellStyle name="SAPBEXstdItem 2 4 2 5 3" xfId="8804"/>
    <cellStyle name="SAPBEXstdItem 2 4 2 5 4" xfId="19199"/>
    <cellStyle name="SAPBEXstdItem 2 4 2 5 5" xfId="29532"/>
    <cellStyle name="SAPBEXstdItem 2 4 2 6" xfId="4952"/>
    <cellStyle name="SAPBEXstdItem 2 4 2 6 2" xfId="14640"/>
    <cellStyle name="SAPBEXstdItem 2 4 2 6 2 2" xfId="25035"/>
    <cellStyle name="SAPBEXstdItem 2 4 2 6 2 3" xfId="35368"/>
    <cellStyle name="SAPBEXstdItem 2 4 2 6 3" xfId="9448"/>
    <cellStyle name="SAPBEXstdItem 2 4 2 6 4" xfId="19843"/>
    <cellStyle name="SAPBEXstdItem 2 4 2 6 5" xfId="30176"/>
    <cellStyle name="SAPBEXstdItem 2 4 2 7" xfId="5672"/>
    <cellStyle name="SAPBEXstdItem 2 4 2 7 2" xfId="15360"/>
    <cellStyle name="SAPBEXstdItem 2 4 2 7 2 2" xfId="25755"/>
    <cellStyle name="SAPBEXstdItem 2 4 2 7 2 3" xfId="36088"/>
    <cellStyle name="SAPBEXstdItem 2 4 2 7 3" xfId="10168"/>
    <cellStyle name="SAPBEXstdItem 2 4 2 7 4" xfId="20563"/>
    <cellStyle name="SAPBEXstdItem 2 4 2 7 5" xfId="30896"/>
    <cellStyle name="SAPBEXstdItem 2 4 2 8" xfId="10998"/>
    <cellStyle name="SAPBEXstdItem 2 4 2 8 2" xfId="21393"/>
    <cellStyle name="SAPBEXstdItem 2 4 2 8 3" xfId="31726"/>
    <cellStyle name="SAPBEXstdItem 2 4 2 9" xfId="16201"/>
    <cellStyle name="SAPBEXstdItem 2 4 3" xfId="1888"/>
    <cellStyle name="SAPBEXstdItem 2 4 3 2" xfId="11576"/>
    <cellStyle name="SAPBEXstdItem 2 4 3 2 2" xfId="21971"/>
    <cellStyle name="SAPBEXstdItem 2 4 3 2 3" xfId="32304"/>
    <cellStyle name="SAPBEXstdItem 2 4 3 3" xfId="6384"/>
    <cellStyle name="SAPBEXstdItem 2 4 3 4" xfId="16779"/>
    <cellStyle name="SAPBEXstdItem 2 4 3 5" xfId="27112"/>
    <cellStyle name="SAPBEXstdItem 2 4 4" xfId="2424"/>
    <cellStyle name="SAPBEXstdItem 2 4 4 2" xfId="12112"/>
    <cellStyle name="SAPBEXstdItem 2 4 4 2 2" xfId="22507"/>
    <cellStyle name="SAPBEXstdItem 2 4 4 2 3" xfId="32840"/>
    <cellStyle name="SAPBEXstdItem 2 4 4 3" xfId="6920"/>
    <cellStyle name="SAPBEXstdItem 2 4 4 4" xfId="17315"/>
    <cellStyle name="SAPBEXstdItem 2 4 4 5" xfId="27648"/>
    <cellStyle name="SAPBEXstdItem 2 4 5" xfId="3209"/>
    <cellStyle name="SAPBEXstdItem 2 4 5 2" xfId="12897"/>
    <cellStyle name="SAPBEXstdItem 2 4 5 2 2" xfId="23292"/>
    <cellStyle name="SAPBEXstdItem 2 4 5 2 3" xfId="33625"/>
    <cellStyle name="SAPBEXstdItem 2 4 5 3" xfId="7705"/>
    <cellStyle name="SAPBEXstdItem 2 4 5 4" xfId="18100"/>
    <cellStyle name="SAPBEXstdItem 2 4 5 5" xfId="28433"/>
    <cellStyle name="SAPBEXstdItem 2 4 6" xfId="3939"/>
    <cellStyle name="SAPBEXstdItem 2 4 6 2" xfId="13627"/>
    <cellStyle name="SAPBEXstdItem 2 4 6 2 2" xfId="24022"/>
    <cellStyle name="SAPBEXstdItem 2 4 6 2 3" xfId="34355"/>
    <cellStyle name="SAPBEXstdItem 2 4 6 3" xfId="8435"/>
    <cellStyle name="SAPBEXstdItem 2 4 6 4" xfId="18830"/>
    <cellStyle name="SAPBEXstdItem 2 4 6 5" xfId="29163"/>
    <cellStyle name="SAPBEXstdItem 2 4 7" xfId="4550"/>
    <cellStyle name="SAPBEXstdItem 2 4 7 2" xfId="14238"/>
    <cellStyle name="SAPBEXstdItem 2 4 7 2 2" xfId="24633"/>
    <cellStyle name="SAPBEXstdItem 2 4 7 2 3" xfId="34966"/>
    <cellStyle name="SAPBEXstdItem 2 4 7 3" xfId="9046"/>
    <cellStyle name="SAPBEXstdItem 2 4 7 4" xfId="19441"/>
    <cellStyle name="SAPBEXstdItem 2 4 7 5" xfId="29774"/>
    <cellStyle name="SAPBEXstdItem 2 4 8" xfId="5268"/>
    <cellStyle name="SAPBEXstdItem 2 4 8 2" xfId="14956"/>
    <cellStyle name="SAPBEXstdItem 2 4 8 2 2" xfId="25351"/>
    <cellStyle name="SAPBEXstdItem 2 4 8 2 3" xfId="35684"/>
    <cellStyle name="SAPBEXstdItem 2 4 8 3" xfId="9764"/>
    <cellStyle name="SAPBEXstdItem 2 4 8 4" xfId="20159"/>
    <cellStyle name="SAPBEXstdItem 2 4 8 5" xfId="30492"/>
    <cellStyle name="SAPBEXstdItem 2 4 9" xfId="10586"/>
    <cellStyle name="SAPBEXstdItem 2 4 9 2" xfId="20981"/>
    <cellStyle name="SAPBEXstdItem 2 4 9 3" xfId="31314"/>
    <cellStyle name="SAPBEXstdItem 2 5" xfId="985"/>
    <cellStyle name="SAPBEXstdItem 2 5 2" xfId="2511"/>
    <cellStyle name="SAPBEXstdItem 2 5 2 2" xfId="12199"/>
    <cellStyle name="SAPBEXstdItem 2 5 2 2 2" xfId="22594"/>
    <cellStyle name="SAPBEXstdItem 2 5 2 2 3" xfId="32927"/>
    <cellStyle name="SAPBEXstdItem 2 5 2 3" xfId="7007"/>
    <cellStyle name="SAPBEXstdItem 2 5 2 4" xfId="17402"/>
    <cellStyle name="SAPBEXstdItem 2 5 2 5" xfId="27735"/>
    <cellStyle name="SAPBEXstdItem 2 5 3" xfId="3296"/>
    <cellStyle name="SAPBEXstdItem 2 5 3 2" xfId="12984"/>
    <cellStyle name="SAPBEXstdItem 2 5 3 2 2" xfId="23379"/>
    <cellStyle name="SAPBEXstdItem 2 5 3 2 3" xfId="33712"/>
    <cellStyle name="SAPBEXstdItem 2 5 3 3" xfId="7792"/>
    <cellStyle name="SAPBEXstdItem 2 5 3 4" xfId="18187"/>
    <cellStyle name="SAPBEXstdItem 2 5 3 5" xfId="28520"/>
    <cellStyle name="SAPBEXstdItem 2 5 4" xfId="4637"/>
    <cellStyle name="SAPBEXstdItem 2 5 4 2" xfId="14325"/>
    <cellStyle name="SAPBEXstdItem 2 5 4 2 2" xfId="24720"/>
    <cellStyle name="SAPBEXstdItem 2 5 4 2 3" xfId="35053"/>
    <cellStyle name="SAPBEXstdItem 2 5 4 3" xfId="9133"/>
    <cellStyle name="SAPBEXstdItem 2 5 4 4" xfId="19528"/>
    <cellStyle name="SAPBEXstdItem 2 5 4 5" xfId="29861"/>
    <cellStyle name="SAPBEXstdItem 2 5 5" xfId="5355"/>
    <cellStyle name="SAPBEXstdItem 2 5 5 2" xfId="15043"/>
    <cellStyle name="SAPBEXstdItem 2 5 5 2 2" xfId="25438"/>
    <cellStyle name="SAPBEXstdItem 2 5 5 2 3" xfId="35771"/>
    <cellStyle name="SAPBEXstdItem 2 5 5 3" xfId="9851"/>
    <cellStyle name="SAPBEXstdItem 2 5 5 4" xfId="20246"/>
    <cellStyle name="SAPBEXstdItem 2 5 5 5" xfId="30579"/>
    <cellStyle name="SAPBEXstdItem 2 5 6" xfId="10673"/>
    <cellStyle name="SAPBEXstdItem 2 5 6 2" xfId="21068"/>
    <cellStyle name="SAPBEXstdItem 2 5 6 3" xfId="31401"/>
    <cellStyle name="SAPBEXstdItem 2 5 7" xfId="5723"/>
    <cellStyle name="SAPBEXstdItem 2 5 8" xfId="15878"/>
    <cellStyle name="SAPBEXstdItem 2 5 9" xfId="26217"/>
    <cellStyle name="SAPBEXstdItem 2 6" xfId="1435"/>
    <cellStyle name="SAPBEXstdItem 2 6 2" xfId="11123"/>
    <cellStyle name="SAPBEXstdItem 2 6 2 2" xfId="21518"/>
    <cellStyle name="SAPBEXstdItem 2 6 2 3" xfId="31851"/>
    <cellStyle name="SAPBEXstdItem 2 6 3" xfId="5931"/>
    <cellStyle name="SAPBEXstdItem 2 6 4" xfId="16326"/>
    <cellStyle name="SAPBEXstdItem 2 6 5" xfId="26659"/>
    <cellStyle name="SAPBEXstdItem 2 7" xfId="4045"/>
    <cellStyle name="SAPBEXstdItem 2 7 2" xfId="13733"/>
    <cellStyle name="SAPBEXstdItem 2 7 2 2" xfId="24128"/>
    <cellStyle name="SAPBEXstdItem 2 7 2 3" xfId="34461"/>
    <cellStyle name="SAPBEXstdItem 2 7 3" xfId="8541"/>
    <cellStyle name="SAPBEXstdItem 2 7 4" xfId="18936"/>
    <cellStyle name="SAPBEXstdItem 2 7 5" xfId="29269"/>
    <cellStyle name="SAPBEXstdItem 2 8" xfId="10252"/>
    <cellStyle name="SAPBEXstdItem 2 8 2" xfId="20647"/>
    <cellStyle name="SAPBEXstdItem 2 8 3" xfId="30980"/>
    <cellStyle name="SAPBEXstdItem 2 9" xfId="15465"/>
    <cellStyle name="SAPBEXstdItem 3" xfId="607"/>
    <cellStyle name="SAPBEXstdItem 3 10" xfId="10295"/>
    <cellStyle name="SAPBEXstdItem 3 10 2" xfId="20690"/>
    <cellStyle name="SAPBEXstdItem 3 10 3" xfId="31023"/>
    <cellStyle name="SAPBEXstdItem 3 11" xfId="15504"/>
    <cellStyle name="SAPBEXstdItem 3 12" xfId="25855"/>
    <cellStyle name="SAPBEXstdItem 3 2" xfId="853"/>
    <cellStyle name="SAPBEXstdItem 3 2 10" xfId="15746"/>
    <cellStyle name="SAPBEXstdItem 3 2 11" xfId="26089"/>
    <cellStyle name="SAPBEXstdItem 3 2 2" xfId="1265"/>
    <cellStyle name="SAPBEXstdItem 3 2 2 10" xfId="26489"/>
    <cellStyle name="SAPBEXstdItem 3 2 2 2" xfId="2169"/>
    <cellStyle name="SAPBEXstdItem 3 2 2 2 2" xfId="11857"/>
    <cellStyle name="SAPBEXstdItem 3 2 2 2 2 2" xfId="22252"/>
    <cellStyle name="SAPBEXstdItem 3 2 2 2 2 3" xfId="32585"/>
    <cellStyle name="SAPBEXstdItem 3 2 2 2 3" xfId="6665"/>
    <cellStyle name="SAPBEXstdItem 3 2 2 2 4" xfId="17060"/>
    <cellStyle name="SAPBEXstdItem 3 2 2 2 5" xfId="27393"/>
    <cellStyle name="SAPBEXstdItem 3 2 2 3" xfId="2788"/>
    <cellStyle name="SAPBEXstdItem 3 2 2 3 2" xfId="12476"/>
    <cellStyle name="SAPBEXstdItem 3 2 2 3 2 2" xfId="22871"/>
    <cellStyle name="SAPBEXstdItem 3 2 2 3 2 3" xfId="33204"/>
    <cellStyle name="SAPBEXstdItem 3 2 2 3 3" xfId="7284"/>
    <cellStyle name="SAPBEXstdItem 3 2 2 3 4" xfId="17679"/>
    <cellStyle name="SAPBEXstdItem 3 2 2 3 5" xfId="28012"/>
    <cellStyle name="SAPBEXstdItem 3 2 2 4" xfId="3576"/>
    <cellStyle name="SAPBEXstdItem 3 2 2 4 2" xfId="13264"/>
    <cellStyle name="SAPBEXstdItem 3 2 2 4 2 2" xfId="23659"/>
    <cellStyle name="SAPBEXstdItem 3 2 2 4 2 3" xfId="33992"/>
    <cellStyle name="SAPBEXstdItem 3 2 2 4 3" xfId="8072"/>
    <cellStyle name="SAPBEXstdItem 3 2 2 4 4" xfId="18467"/>
    <cellStyle name="SAPBEXstdItem 3 2 2 4 5" xfId="28800"/>
    <cellStyle name="SAPBEXstdItem 3 2 2 5" xfId="4263"/>
    <cellStyle name="SAPBEXstdItem 3 2 2 5 2" xfId="13951"/>
    <cellStyle name="SAPBEXstdItem 3 2 2 5 2 2" xfId="24346"/>
    <cellStyle name="SAPBEXstdItem 3 2 2 5 2 3" xfId="34679"/>
    <cellStyle name="SAPBEXstdItem 3 2 2 5 3" xfId="8759"/>
    <cellStyle name="SAPBEXstdItem 3 2 2 5 4" xfId="19154"/>
    <cellStyle name="SAPBEXstdItem 3 2 2 5 5" xfId="29487"/>
    <cellStyle name="SAPBEXstdItem 3 2 2 6" xfId="4907"/>
    <cellStyle name="SAPBEXstdItem 3 2 2 6 2" xfId="14595"/>
    <cellStyle name="SAPBEXstdItem 3 2 2 6 2 2" xfId="24990"/>
    <cellStyle name="SAPBEXstdItem 3 2 2 6 2 3" xfId="35323"/>
    <cellStyle name="SAPBEXstdItem 3 2 2 6 3" xfId="9403"/>
    <cellStyle name="SAPBEXstdItem 3 2 2 6 4" xfId="19798"/>
    <cellStyle name="SAPBEXstdItem 3 2 2 6 5" xfId="30131"/>
    <cellStyle name="SAPBEXstdItem 3 2 2 7" xfId="5627"/>
    <cellStyle name="SAPBEXstdItem 3 2 2 7 2" xfId="15315"/>
    <cellStyle name="SAPBEXstdItem 3 2 2 7 2 2" xfId="25710"/>
    <cellStyle name="SAPBEXstdItem 3 2 2 7 2 3" xfId="36043"/>
    <cellStyle name="SAPBEXstdItem 3 2 2 7 3" xfId="10123"/>
    <cellStyle name="SAPBEXstdItem 3 2 2 7 4" xfId="20518"/>
    <cellStyle name="SAPBEXstdItem 3 2 2 7 5" xfId="30851"/>
    <cellStyle name="SAPBEXstdItem 3 2 2 8" xfId="10953"/>
    <cellStyle name="SAPBEXstdItem 3 2 2 8 2" xfId="21348"/>
    <cellStyle name="SAPBEXstdItem 3 2 2 8 3" xfId="31681"/>
    <cellStyle name="SAPBEXstdItem 3 2 2 9" xfId="16156"/>
    <cellStyle name="SAPBEXstdItem 3 2 3" xfId="1843"/>
    <cellStyle name="SAPBEXstdItem 3 2 3 2" xfId="11531"/>
    <cellStyle name="SAPBEXstdItem 3 2 3 2 2" xfId="21926"/>
    <cellStyle name="SAPBEXstdItem 3 2 3 2 3" xfId="32259"/>
    <cellStyle name="SAPBEXstdItem 3 2 3 3" xfId="6339"/>
    <cellStyle name="SAPBEXstdItem 3 2 3 4" xfId="16734"/>
    <cellStyle name="SAPBEXstdItem 3 2 3 5" xfId="27067"/>
    <cellStyle name="SAPBEXstdItem 3 2 4" xfId="2379"/>
    <cellStyle name="SAPBEXstdItem 3 2 4 2" xfId="12067"/>
    <cellStyle name="SAPBEXstdItem 3 2 4 2 2" xfId="22462"/>
    <cellStyle name="SAPBEXstdItem 3 2 4 2 3" xfId="32795"/>
    <cellStyle name="SAPBEXstdItem 3 2 4 3" xfId="6875"/>
    <cellStyle name="SAPBEXstdItem 3 2 4 4" xfId="17270"/>
    <cellStyle name="SAPBEXstdItem 3 2 4 5" xfId="27603"/>
    <cellStyle name="SAPBEXstdItem 3 2 5" xfId="3164"/>
    <cellStyle name="SAPBEXstdItem 3 2 5 2" xfId="12852"/>
    <cellStyle name="SAPBEXstdItem 3 2 5 2 2" xfId="23247"/>
    <cellStyle name="SAPBEXstdItem 3 2 5 2 3" xfId="33580"/>
    <cellStyle name="SAPBEXstdItem 3 2 5 3" xfId="7660"/>
    <cellStyle name="SAPBEXstdItem 3 2 5 4" xfId="18055"/>
    <cellStyle name="SAPBEXstdItem 3 2 5 5" xfId="28388"/>
    <cellStyle name="SAPBEXstdItem 3 2 6" xfId="3894"/>
    <cellStyle name="SAPBEXstdItem 3 2 6 2" xfId="13582"/>
    <cellStyle name="SAPBEXstdItem 3 2 6 2 2" xfId="23977"/>
    <cellStyle name="SAPBEXstdItem 3 2 6 2 3" xfId="34310"/>
    <cellStyle name="SAPBEXstdItem 3 2 6 3" xfId="8390"/>
    <cellStyle name="SAPBEXstdItem 3 2 6 4" xfId="18785"/>
    <cellStyle name="SAPBEXstdItem 3 2 6 5" xfId="29118"/>
    <cellStyle name="SAPBEXstdItem 3 2 7" xfId="4505"/>
    <cellStyle name="SAPBEXstdItem 3 2 7 2" xfId="14193"/>
    <cellStyle name="SAPBEXstdItem 3 2 7 2 2" xfId="24588"/>
    <cellStyle name="SAPBEXstdItem 3 2 7 2 3" xfId="34921"/>
    <cellStyle name="SAPBEXstdItem 3 2 7 3" xfId="9001"/>
    <cellStyle name="SAPBEXstdItem 3 2 7 4" xfId="19396"/>
    <cellStyle name="SAPBEXstdItem 3 2 7 5" xfId="29729"/>
    <cellStyle name="SAPBEXstdItem 3 2 8" xfId="5223"/>
    <cellStyle name="SAPBEXstdItem 3 2 8 2" xfId="14911"/>
    <cellStyle name="SAPBEXstdItem 3 2 8 2 2" xfId="25306"/>
    <cellStyle name="SAPBEXstdItem 3 2 8 2 3" xfId="35639"/>
    <cellStyle name="SAPBEXstdItem 3 2 8 3" xfId="9719"/>
    <cellStyle name="SAPBEXstdItem 3 2 8 4" xfId="20114"/>
    <cellStyle name="SAPBEXstdItem 3 2 8 5" xfId="30447"/>
    <cellStyle name="SAPBEXstdItem 3 2 9" xfId="10541"/>
    <cellStyle name="SAPBEXstdItem 3 2 9 2" xfId="20936"/>
    <cellStyle name="SAPBEXstdItem 3 2 9 3" xfId="31269"/>
    <cellStyle name="SAPBEXstdItem 3 3" xfId="941"/>
    <cellStyle name="SAPBEXstdItem 3 3 10" xfId="26173"/>
    <cellStyle name="SAPBEXstdItem 3 3 2" xfId="1927"/>
    <cellStyle name="SAPBEXstdItem 3 3 2 2" xfId="11615"/>
    <cellStyle name="SAPBEXstdItem 3 3 2 2 2" xfId="22010"/>
    <cellStyle name="SAPBEXstdItem 3 3 2 2 3" xfId="32343"/>
    <cellStyle name="SAPBEXstdItem 3 3 2 3" xfId="6423"/>
    <cellStyle name="SAPBEXstdItem 3 3 2 4" xfId="16818"/>
    <cellStyle name="SAPBEXstdItem 3 3 2 5" xfId="27151"/>
    <cellStyle name="SAPBEXstdItem 3 3 3" xfId="2467"/>
    <cellStyle name="SAPBEXstdItem 3 3 3 2" xfId="12155"/>
    <cellStyle name="SAPBEXstdItem 3 3 3 2 2" xfId="22550"/>
    <cellStyle name="SAPBEXstdItem 3 3 3 2 3" xfId="32883"/>
    <cellStyle name="SAPBEXstdItem 3 3 3 3" xfId="6963"/>
    <cellStyle name="SAPBEXstdItem 3 3 3 4" xfId="17358"/>
    <cellStyle name="SAPBEXstdItem 3 3 3 5" xfId="27691"/>
    <cellStyle name="SAPBEXstdItem 3 3 4" xfId="3252"/>
    <cellStyle name="SAPBEXstdItem 3 3 4 2" xfId="12940"/>
    <cellStyle name="SAPBEXstdItem 3 3 4 2 2" xfId="23335"/>
    <cellStyle name="SAPBEXstdItem 3 3 4 2 3" xfId="33668"/>
    <cellStyle name="SAPBEXstdItem 3 3 4 3" xfId="7748"/>
    <cellStyle name="SAPBEXstdItem 3 3 4 4" xfId="18143"/>
    <cellStyle name="SAPBEXstdItem 3 3 4 5" xfId="28476"/>
    <cellStyle name="SAPBEXstdItem 3 3 5" xfId="3982"/>
    <cellStyle name="SAPBEXstdItem 3 3 5 2" xfId="13670"/>
    <cellStyle name="SAPBEXstdItem 3 3 5 2 2" xfId="24065"/>
    <cellStyle name="SAPBEXstdItem 3 3 5 2 3" xfId="34398"/>
    <cellStyle name="SAPBEXstdItem 3 3 5 3" xfId="8478"/>
    <cellStyle name="SAPBEXstdItem 3 3 5 4" xfId="18873"/>
    <cellStyle name="SAPBEXstdItem 3 3 5 5" xfId="29206"/>
    <cellStyle name="SAPBEXstdItem 3 3 6" xfId="4593"/>
    <cellStyle name="SAPBEXstdItem 3 3 6 2" xfId="14281"/>
    <cellStyle name="SAPBEXstdItem 3 3 6 2 2" xfId="24676"/>
    <cellStyle name="SAPBEXstdItem 3 3 6 2 3" xfId="35009"/>
    <cellStyle name="SAPBEXstdItem 3 3 6 3" xfId="9089"/>
    <cellStyle name="SAPBEXstdItem 3 3 6 4" xfId="19484"/>
    <cellStyle name="SAPBEXstdItem 3 3 6 5" xfId="29817"/>
    <cellStyle name="SAPBEXstdItem 3 3 7" xfId="5311"/>
    <cellStyle name="SAPBEXstdItem 3 3 7 2" xfId="14999"/>
    <cellStyle name="SAPBEXstdItem 3 3 7 2 2" xfId="25394"/>
    <cellStyle name="SAPBEXstdItem 3 3 7 2 3" xfId="35727"/>
    <cellStyle name="SAPBEXstdItem 3 3 7 3" xfId="9807"/>
    <cellStyle name="SAPBEXstdItem 3 3 7 4" xfId="20202"/>
    <cellStyle name="SAPBEXstdItem 3 3 7 5" xfId="30535"/>
    <cellStyle name="SAPBEXstdItem 3 3 8" xfId="10629"/>
    <cellStyle name="SAPBEXstdItem 3 3 8 2" xfId="21024"/>
    <cellStyle name="SAPBEXstdItem 3 3 8 3" xfId="31357"/>
    <cellStyle name="SAPBEXstdItem 3 3 9" xfId="15834"/>
    <cellStyle name="SAPBEXstdItem 3 4" xfId="1615"/>
    <cellStyle name="SAPBEXstdItem 3 4 2" xfId="11303"/>
    <cellStyle name="SAPBEXstdItem 3 4 2 2" xfId="21698"/>
    <cellStyle name="SAPBEXstdItem 3 4 2 3" xfId="32031"/>
    <cellStyle name="SAPBEXstdItem 3 4 3" xfId="6111"/>
    <cellStyle name="SAPBEXstdItem 3 4 4" xfId="16506"/>
    <cellStyle name="SAPBEXstdItem 3 4 5" xfId="26839"/>
    <cellStyle name="SAPBEXstdItem 3 5" xfId="1392"/>
    <cellStyle name="SAPBEXstdItem 3 5 2" xfId="11080"/>
    <cellStyle name="SAPBEXstdItem 3 5 2 2" xfId="21475"/>
    <cellStyle name="SAPBEXstdItem 3 5 2 3" xfId="31808"/>
    <cellStyle name="SAPBEXstdItem 3 5 3" xfId="5888"/>
    <cellStyle name="SAPBEXstdItem 3 5 4" xfId="16283"/>
    <cellStyle name="SAPBEXstdItem 3 5 5" xfId="26616"/>
    <cellStyle name="SAPBEXstdItem 3 6" xfId="2918"/>
    <cellStyle name="SAPBEXstdItem 3 6 2" xfId="12606"/>
    <cellStyle name="SAPBEXstdItem 3 6 2 2" xfId="23001"/>
    <cellStyle name="SAPBEXstdItem 3 6 2 3" xfId="33334"/>
    <cellStyle name="SAPBEXstdItem 3 6 3" xfId="7414"/>
    <cellStyle name="SAPBEXstdItem 3 6 4" xfId="17809"/>
    <cellStyle name="SAPBEXstdItem 3 6 5" xfId="28142"/>
    <cellStyle name="SAPBEXstdItem 3 7" xfId="3652"/>
    <cellStyle name="SAPBEXstdItem 3 7 2" xfId="13340"/>
    <cellStyle name="SAPBEXstdItem 3 7 2 2" xfId="23735"/>
    <cellStyle name="SAPBEXstdItem 3 7 2 3" xfId="34068"/>
    <cellStyle name="SAPBEXstdItem 3 7 3" xfId="8148"/>
    <cellStyle name="SAPBEXstdItem 3 7 4" xfId="18543"/>
    <cellStyle name="SAPBEXstdItem 3 7 5" xfId="28876"/>
    <cellStyle name="SAPBEXstdItem 3 8" xfId="2864"/>
    <cellStyle name="SAPBEXstdItem 3 8 2" xfId="12552"/>
    <cellStyle name="SAPBEXstdItem 3 8 2 2" xfId="22947"/>
    <cellStyle name="SAPBEXstdItem 3 8 2 3" xfId="33280"/>
    <cellStyle name="SAPBEXstdItem 3 8 3" xfId="7360"/>
    <cellStyle name="SAPBEXstdItem 3 8 4" xfId="17755"/>
    <cellStyle name="SAPBEXstdItem 3 8 5" xfId="28088"/>
    <cellStyle name="SAPBEXstdItem 3 9" xfId="4977"/>
    <cellStyle name="SAPBEXstdItem 3 9 2" xfId="14665"/>
    <cellStyle name="SAPBEXstdItem 3 9 2 2" xfId="25060"/>
    <cellStyle name="SAPBEXstdItem 3 9 2 3" xfId="35393"/>
    <cellStyle name="SAPBEXstdItem 3 9 3" xfId="9473"/>
    <cellStyle name="SAPBEXstdItem 3 9 4" xfId="19868"/>
    <cellStyle name="SAPBEXstdItem 3 9 5" xfId="30201"/>
    <cellStyle name="SAPBEXstdItem 4" xfId="705"/>
    <cellStyle name="SAPBEXstdItem 4 10" xfId="15600"/>
    <cellStyle name="SAPBEXstdItem 4 11" xfId="25947"/>
    <cellStyle name="SAPBEXstdItem 4 2" xfId="1122"/>
    <cellStyle name="SAPBEXstdItem 4 2 10" xfId="26348"/>
    <cellStyle name="SAPBEXstdItem 4 2 2" xfId="2029"/>
    <cellStyle name="SAPBEXstdItem 4 2 2 2" xfId="11717"/>
    <cellStyle name="SAPBEXstdItem 4 2 2 2 2" xfId="22112"/>
    <cellStyle name="SAPBEXstdItem 4 2 2 2 3" xfId="32445"/>
    <cellStyle name="SAPBEXstdItem 4 2 2 3" xfId="6525"/>
    <cellStyle name="SAPBEXstdItem 4 2 2 4" xfId="16920"/>
    <cellStyle name="SAPBEXstdItem 4 2 2 5" xfId="27253"/>
    <cellStyle name="SAPBEXstdItem 4 2 3" xfId="2646"/>
    <cellStyle name="SAPBEXstdItem 4 2 3 2" xfId="12334"/>
    <cellStyle name="SAPBEXstdItem 4 2 3 2 2" xfId="22729"/>
    <cellStyle name="SAPBEXstdItem 4 2 3 2 3" xfId="33062"/>
    <cellStyle name="SAPBEXstdItem 4 2 3 3" xfId="7142"/>
    <cellStyle name="SAPBEXstdItem 4 2 3 4" xfId="17537"/>
    <cellStyle name="SAPBEXstdItem 4 2 3 5" xfId="27870"/>
    <cellStyle name="SAPBEXstdItem 4 2 4" xfId="3433"/>
    <cellStyle name="SAPBEXstdItem 4 2 4 2" xfId="13121"/>
    <cellStyle name="SAPBEXstdItem 4 2 4 2 2" xfId="23516"/>
    <cellStyle name="SAPBEXstdItem 4 2 4 2 3" xfId="33849"/>
    <cellStyle name="SAPBEXstdItem 4 2 4 3" xfId="7929"/>
    <cellStyle name="SAPBEXstdItem 4 2 4 4" xfId="18324"/>
    <cellStyle name="SAPBEXstdItem 4 2 4 5" xfId="28657"/>
    <cellStyle name="SAPBEXstdItem 4 2 5" xfId="4121"/>
    <cellStyle name="SAPBEXstdItem 4 2 5 2" xfId="13809"/>
    <cellStyle name="SAPBEXstdItem 4 2 5 2 2" xfId="24204"/>
    <cellStyle name="SAPBEXstdItem 4 2 5 2 3" xfId="34537"/>
    <cellStyle name="SAPBEXstdItem 4 2 5 3" xfId="8617"/>
    <cellStyle name="SAPBEXstdItem 4 2 5 4" xfId="19012"/>
    <cellStyle name="SAPBEXstdItem 4 2 5 5" xfId="29345"/>
    <cellStyle name="SAPBEXstdItem 4 2 6" xfId="4765"/>
    <cellStyle name="SAPBEXstdItem 4 2 6 2" xfId="14453"/>
    <cellStyle name="SAPBEXstdItem 4 2 6 2 2" xfId="24848"/>
    <cellStyle name="SAPBEXstdItem 4 2 6 2 3" xfId="35181"/>
    <cellStyle name="SAPBEXstdItem 4 2 6 3" xfId="9261"/>
    <cellStyle name="SAPBEXstdItem 4 2 6 4" xfId="19656"/>
    <cellStyle name="SAPBEXstdItem 4 2 6 5" xfId="29989"/>
    <cellStyle name="SAPBEXstdItem 4 2 7" xfId="5484"/>
    <cellStyle name="SAPBEXstdItem 4 2 7 2" xfId="15172"/>
    <cellStyle name="SAPBEXstdItem 4 2 7 2 2" xfId="25567"/>
    <cellStyle name="SAPBEXstdItem 4 2 7 2 3" xfId="35900"/>
    <cellStyle name="SAPBEXstdItem 4 2 7 3" xfId="9980"/>
    <cellStyle name="SAPBEXstdItem 4 2 7 4" xfId="20375"/>
    <cellStyle name="SAPBEXstdItem 4 2 7 5" xfId="30708"/>
    <cellStyle name="SAPBEXstdItem 4 2 8" xfId="10810"/>
    <cellStyle name="SAPBEXstdItem 4 2 8 2" xfId="21205"/>
    <cellStyle name="SAPBEXstdItem 4 2 8 3" xfId="31538"/>
    <cellStyle name="SAPBEXstdItem 4 2 9" xfId="16014"/>
    <cellStyle name="SAPBEXstdItem 4 3" xfId="1703"/>
    <cellStyle name="SAPBEXstdItem 4 3 2" xfId="11391"/>
    <cellStyle name="SAPBEXstdItem 4 3 2 2" xfId="21786"/>
    <cellStyle name="SAPBEXstdItem 4 3 2 3" xfId="32119"/>
    <cellStyle name="SAPBEXstdItem 4 3 3" xfId="6199"/>
    <cellStyle name="SAPBEXstdItem 4 3 4" xfId="16594"/>
    <cellStyle name="SAPBEXstdItem 4 3 5" xfId="26927"/>
    <cellStyle name="SAPBEXstdItem 4 4" xfId="2233"/>
    <cellStyle name="SAPBEXstdItem 4 4 2" xfId="11921"/>
    <cellStyle name="SAPBEXstdItem 4 4 2 2" xfId="22316"/>
    <cellStyle name="SAPBEXstdItem 4 4 2 3" xfId="32649"/>
    <cellStyle name="SAPBEXstdItem 4 4 3" xfId="6729"/>
    <cellStyle name="SAPBEXstdItem 4 4 4" xfId="17124"/>
    <cellStyle name="SAPBEXstdItem 4 4 5" xfId="27457"/>
    <cellStyle name="SAPBEXstdItem 4 5" xfId="3016"/>
    <cellStyle name="SAPBEXstdItem 4 5 2" xfId="12704"/>
    <cellStyle name="SAPBEXstdItem 4 5 2 2" xfId="23099"/>
    <cellStyle name="SAPBEXstdItem 4 5 2 3" xfId="33432"/>
    <cellStyle name="SAPBEXstdItem 4 5 3" xfId="7512"/>
    <cellStyle name="SAPBEXstdItem 4 5 4" xfId="17907"/>
    <cellStyle name="SAPBEXstdItem 4 5 5" xfId="28240"/>
    <cellStyle name="SAPBEXstdItem 4 6" xfId="3748"/>
    <cellStyle name="SAPBEXstdItem 4 6 2" xfId="13436"/>
    <cellStyle name="SAPBEXstdItem 4 6 2 2" xfId="23831"/>
    <cellStyle name="SAPBEXstdItem 4 6 2 3" xfId="34164"/>
    <cellStyle name="SAPBEXstdItem 4 6 3" xfId="8244"/>
    <cellStyle name="SAPBEXstdItem 4 6 4" xfId="18639"/>
    <cellStyle name="SAPBEXstdItem 4 6 5" xfId="28972"/>
    <cellStyle name="SAPBEXstdItem 4 7" xfId="4359"/>
    <cellStyle name="SAPBEXstdItem 4 7 2" xfId="14047"/>
    <cellStyle name="SAPBEXstdItem 4 7 2 2" xfId="24442"/>
    <cellStyle name="SAPBEXstdItem 4 7 2 3" xfId="34775"/>
    <cellStyle name="SAPBEXstdItem 4 7 3" xfId="8855"/>
    <cellStyle name="SAPBEXstdItem 4 7 4" xfId="19250"/>
    <cellStyle name="SAPBEXstdItem 4 7 5" xfId="29583"/>
    <cellStyle name="SAPBEXstdItem 4 8" xfId="5075"/>
    <cellStyle name="SAPBEXstdItem 4 8 2" xfId="14763"/>
    <cellStyle name="SAPBEXstdItem 4 8 2 2" xfId="25158"/>
    <cellStyle name="SAPBEXstdItem 4 8 2 3" xfId="35491"/>
    <cellStyle name="SAPBEXstdItem 4 8 3" xfId="9571"/>
    <cellStyle name="SAPBEXstdItem 4 8 4" xfId="19966"/>
    <cellStyle name="SAPBEXstdItem 4 8 5" xfId="30299"/>
    <cellStyle name="SAPBEXstdItem 4 9" xfId="10393"/>
    <cellStyle name="SAPBEXstdItem 4 9 2" xfId="20788"/>
    <cellStyle name="SAPBEXstdItem 4 9 3" xfId="31121"/>
    <cellStyle name="SAPBEXstdItem 5" xfId="802"/>
    <cellStyle name="SAPBEXstdItem 5 10" xfId="15696"/>
    <cellStyle name="SAPBEXstdItem 5 11" xfId="26041"/>
    <cellStyle name="SAPBEXstdItem 5 2" xfId="1216"/>
    <cellStyle name="SAPBEXstdItem 5 2 10" xfId="26442"/>
    <cellStyle name="SAPBEXstdItem 5 2 2" xfId="2122"/>
    <cellStyle name="SAPBEXstdItem 5 2 2 2" xfId="11810"/>
    <cellStyle name="SAPBEXstdItem 5 2 2 2 2" xfId="22205"/>
    <cellStyle name="SAPBEXstdItem 5 2 2 2 3" xfId="32538"/>
    <cellStyle name="SAPBEXstdItem 5 2 2 3" xfId="6618"/>
    <cellStyle name="SAPBEXstdItem 5 2 2 4" xfId="17013"/>
    <cellStyle name="SAPBEXstdItem 5 2 2 5" xfId="27346"/>
    <cellStyle name="SAPBEXstdItem 5 2 3" xfId="2739"/>
    <cellStyle name="SAPBEXstdItem 5 2 3 2" xfId="12427"/>
    <cellStyle name="SAPBEXstdItem 5 2 3 2 2" xfId="22822"/>
    <cellStyle name="SAPBEXstdItem 5 2 3 2 3" xfId="33155"/>
    <cellStyle name="SAPBEXstdItem 5 2 3 3" xfId="7235"/>
    <cellStyle name="SAPBEXstdItem 5 2 3 4" xfId="17630"/>
    <cellStyle name="SAPBEXstdItem 5 2 3 5" xfId="27963"/>
    <cellStyle name="SAPBEXstdItem 5 2 4" xfId="3527"/>
    <cellStyle name="SAPBEXstdItem 5 2 4 2" xfId="13215"/>
    <cellStyle name="SAPBEXstdItem 5 2 4 2 2" xfId="23610"/>
    <cellStyle name="SAPBEXstdItem 5 2 4 2 3" xfId="33943"/>
    <cellStyle name="SAPBEXstdItem 5 2 4 3" xfId="8023"/>
    <cellStyle name="SAPBEXstdItem 5 2 4 4" xfId="18418"/>
    <cellStyle name="SAPBEXstdItem 5 2 4 5" xfId="28751"/>
    <cellStyle name="SAPBEXstdItem 5 2 5" xfId="4214"/>
    <cellStyle name="SAPBEXstdItem 5 2 5 2" xfId="13902"/>
    <cellStyle name="SAPBEXstdItem 5 2 5 2 2" xfId="24297"/>
    <cellStyle name="SAPBEXstdItem 5 2 5 2 3" xfId="34630"/>
    <cellStyle name="SAPBEXstdItem 5 2 5 3" xfId="8710"/>
    <cellStyle name="SAPBEXstdItem 5 2 5 4" xfId="19105"/>
    <cellStyle name="SAPBEXstdItem 5 2 5 5" xfId="29438"/>
    <cellStyle name="SAPBEXstdItem 5 2 6" xfId="4858"/>
    <cellStyle name="SAPBEXstdItem 5 2 6 2" xfId="14546"/>
    <cellStyle name="SAPBEXstdItem 5 2 6 2 2" xfId="24941"/>
    <cellStyle name="SAPBEXstdItem 5 2 6 2 3" xfId="35274"/>
    <cellStyle name="SAPBEXstdItem 5 2 6 3" xfId="9354"/>
    <cellStyle name="SAPBEXstdItem 5 2 6 4" xfId="19749"/>
    <cellStyle name="SAPBEXstdItem 5 2 6 5" xfId="30082"/>
    <cellStyle name="SAPBEXstdItem 5 2 7" xfId="5578"/>
    <cellStyle name="SAPBEXstdItem 5 2 7 2" xfId="15266"/>
    <cellStyle name="SAPBEXstdItem 5 2 7 2 2" xfId="25661"/>
    <cellStyle name="SAPBEXstdItem 5 2 7 2 3" xfId="35994"/>
    <cellStyle name="SAPBEXstdItem 5 2 7 3" xfId="10074"/>
    <cellStyle name="SAPBEXstdItem 5 2 7 4" xfId="20469"/>
    <cellStyle name="SAPBEXstdItem 5 2 7 5" xfId="30802"/>
    <cellStyle name="SAPBEXstdItem 5 2 8" xfId="10904"/>
    <cellStyle name="SAPBEXstdItem 5 2 8 2" xfId="21299"/>
    <cellStyle name="SAPBEXstdItem 5 2 8 3" xfId="31632"/>
    <cellStyle name="SAPBEXstdItem 5 2 9" xfId="16107"/>
    <cellStyle name="SAPBEXstdItem 5 3" xfId="1796"/>
    <cellStyle name="SAPBEXstdItem 5 3 2" xfId="11484"/>
    <cellStyle name="SAPBEXstdItem 5 3 2 2" xfId="21879"/>
    <cellStyle name="SAPBEXstdItem 5 3 2 3" xfId="32212"/>
    <cellStyle name="SAPBEXstdItem 5 3 3" xfId="6292"/>
    <cellStyle name="SAPBEXstdItem 5 3 4" xfId="16687"/>
    <cellStyle name="SAPBEXstdItem 5 3 5" xfId="27020"/>
    <cellStyle name="SAPBEXstdItem 5 4" xfId="2329"/>
    <cellStyle name="SAPBEXstdItem 5 4 2" xfId="12017"/>
    <cellStyle name="SAPBEXstdItem 5 4 2 2" xfId="22412"/>
    <cellStyle name="SAPBEXstdItem 5 4 2 3" xfId="32745"/>
    <cellStyle name="SAPBEXstdItem 5 4 3" xfId="6825"/>
    <cellStyle name="SAPBEXstdItem 5 4 4" xfId="17220"/>
    <cellStyle name="SAPBEXstdItem 5 4 5" xfId="27553"/>
    <cellStyle name="SAPBEXstdItem 5 5" xfId="3113"/>
    <cellStyle name="SAPBEXstdItem 5 5 2" xfId="12801"/>
    <cellStyle name="SAPBEXstdItem 5 5 2 2" xfId="23196"/>
    <cellStyle name="SAPBEXstdItem 5 5 2 3" xfId="33529"/>
    <cellStyle name="SAPBEXstdItem 5 5 3" xfId="7609"/>
    <cellStyle name="SAPBEXstdItem 5 5 4" xfId="18004"/>
    <cellStyle name="SAPBEXstdItem 5 5 5" xfId="28337"/>
    <cellStyle name="SAPBEXstdItem 5 6" xfId="3844"/>
    <cellStyle name="SAPBEXstdItem 5 6 2" xfId="13532"/>
    <cellStyle name="SAPBEXstdItem 5 6 2 2" xfId="23927"/>
    <cellStyle name="SAPBEXstdItem 5 6 2 3" xfId="34260"/>
    <cellStyle name="SAPBEXstdItem 5 6 3" xfId="8340"/>
    <cellStyle name="SAPBEXstdItem 5 6 4" xfId="18735"/>
    <cellStyle name="SAPBEXstdItem 5 6 5" xfId="29068"/>
    <cellStyle name="SAPBEXstdItem 5 7" xfId="4455"/>
    <cellStyle name="SAPBEXstdItem 5 7 2" xfId="14143"/>
    <cellStyle name="SAPBEXstdItem 5 7 2 2" xfId="24538"/>
    <cellStyle name="SAPBEXstdItem 5 7 2 3" xfId="34871"/>
    <cellStyle name="SAPBEXstdItem 5 7 3" xfId="8951"/>
    <cellStyle name="SAPBEXstdItem 5 7 4" xfId="19346"/>
    <cellStyle name="SAPBEXstdItem 5 7 5" xfId="29679"/>
    <cellStyle name="SAPBEXstdItem 5 8" xfId="5172"/>
    <cellStyle name="SAPBEXstdItem 5 8 2" xfId="14860"/>
    <cellStyle name="SAPBEXstdItem 5 8 2 2" xfId="25255"/>
    <cellStyle name="SAPBEXstdItem 5 8 2 3" xfId="35588"/>
    <cellStyle name="SAPBEXstdItem 5 8 3" xfId="9668"/>
    <cellStyle name="SAPBEXstdItem 5 8 4" xfId="20063"/>
    <cellStyle name="SAPBEXstdItem 5 8 5" xfId="30396"/>
    <cellStyle name="SAPBEXstdItem 5 9" xfId="10490"/>
    <cellStyle name="SAPBEXstdItem 5 9 2" xfId="20885"/>
    <cellStyle name="SAPBEXstdItem 5 9 3" xfId="31218"/>
    <cellStyle name="SAPBEXstdItem 6" xfId="1024"/>
    <cellStyle name="SAPBEXstdItem 6 2" xfId="2550"/>
    <cellStyle name="SAPBEXstdItem 6 2 2" xfId="12238"/>
    <cellStyle name="SAPBEXstdItem 6 2 2 2" xfId="22633"/>
    <cellStyle name="SAPBEXstdItem 6 2 2 3" xfId="32966"/>
    <cellStyle name="SAPBEXstdItem 6 2 3" xfId="7046"/>
    <cellStyle name="SAPBEXstdItem 6 2 4" xfId="17441"/>
    <cellStyle name="SAPBEXstdItem 6 2 5" xfId="27774"/>
    <cellStyle name="SAPBEXstdItem 6 3" xfId="3335"/>
    <cellStyle name="SAPBEXstdItem 6 3 2" xfId="13023"/>
    <cellStyle name="SAPBEXstdItem 6 3 2 2" xfId="23418"/>
    <cellStyle name="SAPBEXstdItem 6 3 2 3" xfId="33751"/>
    <cellStyle name="SAPBEXstdItem 6 3 3" xfId="7831"/>
    <cellStyle name="SAPBEXstdItem 6 3 4" xfId="18226"/>
    <cellStyle name="SAPBEXstdItem 6 3 5" xfId="28559"/>
    <cellStyle name="SAPBEXstdItem 6 4" xfId="4676"/>
    <cellStyle name="SAPBEXstdItem 6 4 2" xfId="14364"/>
    <cellStyle name="SAPBEXstdItem 6 4 2 2" xfId="24759"/>
    <cellStyle name="SAPBEXstdItem 6 4 2 3" xfId="35092"/>
    <cellStyle name="SAPBEXstdItem 6 4 3" xfId="9172"/>
    <cellStyle name="SAPBEXstdItem 6 4 4" xfId="19567"/>
    <cellStyle name="SAPBEXstdItem 6 4 5" xfId="29900"/>
    <cellStyle name="SAPBEXstdItem 6 5" xfId="5394"/>
    <cellStyle name="SAPBEXstdItem 6 5 2" xfId="15082"/>
    <cellStyle name="SAPBEXstdItem 6 5 2 2" xfId="25477"/>
    <cellStyle name="SAPBEXstdItem 6 5 2 3" xfId="35810"/>
    <cellStyle name="SAPBEXstdItem 6 5 3" xfId="9890"/>
    <cellStyle name="SAPBEXstdItem 6 5 4" xfId="20285"/>
    <cellStyle name="SAPBEXstdItem 6 5 5" xfId="30618"/>
    <cellStyle name="SAPBEXstdItem 6 6" xfId="10712"/>
    <cellStyle name="SAPBEXstdItem 6 6 2" xfId="21107"/>
    <cellStyle name="SAPBEXstdItem 6 6 3" xfId="31440"/>
    <cellStyle name="SAPBEXstdItem 6 7" xfId="5762"/>
    <cellStyle name="SAPBEXstdItem 6 8" xfId="15917"/>
    <cellStyle name="SAPBEXstdItem 6 9" xfId="26256"/>
    <cellStyle name="SAPBEXstdItem 7" xfId="1480"/>
    <cellStyle name="SAPBEXstdItem 7 2" xfId="11168"/>
    <cellStyle name="SAPBEXstdItem 7 2 2" xfId="21563"/>
    <cellStyle name="SAPBEXstdItem 7 2 3" xfId="31896"/>
    <cellStyle name="SAPBEXstdItem 7 3" xfId="5976"/>
    <cellStyle name="SAPBEXstdItem 7 4" xfId="16371"/>
    <cellStyle name="SAPBEXstdItem 7 5" xfId="26704"/>
    <cellStyle name="SAPBEXstdItem 8" xfId="4035"/>
    <cellStyle name="SAPBEXstdItem 8 2" xfId="13723"/>
    <cellStyle name="SAPBEXstdItem 8 2 2" xfId="24118"/>
    <cellStyle name="SAPBEXstdItem 8 2 3" xfId="34451"/>
    <cellStyle name="SAPBEXstdItem 8 3" xfId="8531"/>
    <cellStyle name="SAPBEXstdItem 8 4" xfId="18926"/>
    <cellStyle name="SAPBEXstdItem 8 5" xfId="29259"/>
    <cellStyle name="SAPBEXstdItem 9" xfId="10210"/>
    <cellStyle name="SAPBEXstdItem 9 2" xfId="20605"/>
    <cellStyle name="SAPBEXstdItem 9 3" xfId="30938"/>
    <cellStyle name="SAPBEXstdItemX" xfId="512"/>
    <cellStyle name="SAPBEXstdItemX 10" xfId="15427"/>
    <cellStyle name="SAPBEXstdItemX 11" xfId="25771"/>
    <cellStyle name="SAPBEXstdItemX 2" xfId="565"/>
    <cellStyle name="SAPBEXstdItemX 2 10" xfId="25813"/>
    <cellStyle name="SAPBEXstdItemX 2 2" xfId="647"/>
    <cellStyle name="SAPBEXstdItemX 2 2 10" xfId="10335"/>
    <cellStyle name="SAPBEXstdItemX 2 2 10 2" xfId="20730"/>
    <cellStyle name="SAPBEXstdItemX 2 2 10 3" xfId="31063"/>
    <cellStyle name="SAPBEXstdItemX 2 2 11" xfId="15544"/>
    <cellStyle name="SAPBEXstdItemX 2 2 12" xfId="25895"/>
    <cellStyle name="SAPBEXstdItemX 2 2 2" xfId="893"/>
    <cellStyle name="SAPBEXstdItemX 2 2 2 10" xfId="15786"/>
    <cellStyle name="SAPBEXstdItemX 2 2 2 11" xfId="26129"/>
    <cellStyle name="SAPBEXstdItemX 2 2 2 2" xfId="1305"/>
    <cellStyle name="SAPBEXstdItemX 2 2 2 2 10" xfId="26529"/>
    <cellStyle name="SAPBEXstdItemX 2 2 2 2 2" xfId="2209"/>
    <cellStyle name="SAPBEXstdItemX 2 2 2 2 2 2" xfId="11897"/>
    <cellStyle name="SAPBEXstdItemX 2 2 2 2 2 2 2" xfId="22292"/>
    <cellStyle name="SAPBEXstdItemX 2 2 2 2 2 2 3" xfId="32625"/>
    <cellStyle name="SAPBEXstdItemX 2 2 2 2 2 3" xfId="6705"/>
    <cellStyle name="SAPBEXstdItemX 2 2 2 2 2 4" xfId="17100"/>
    <cellStyle name="SAPBEXstdItemX 2 2 2 2 2 5" xfId="27433"/>
    <cellStyle name="SAPBEXstdItemX 2 2 2 2 3" xfId="2828"/>
    <cellStyle name="SAPBEXstdItemX 2 2 2 2 3 2" xfId="12516"/>
    <cellStyle name="SAPBEXstdItemX 2 2 2 2 3 2 2" xfId="22911"/>
    <cellStyle name="SAPBEXstdItemX 2 2 2 2 3 2 3" xfId="33244"/>
    <cellStyle name="SAPBEXstdItemX 2 2 2 2 3 3" xfId="7324"/>
    <cellStyle name="SAPBEXstdItemX 2 2 2 2 3 4" xfId="17719"/>
    <cellStyle name="SAPBEXstdItemX 2 2 2 2 3 5" xfId="28052"/>
    <cellStyle name="SAPBEXstdItemX 2 2 2 2 4" xfId="3616"/>
    <cellStyle name="SAPBEXstdItemX 2 2 2 2 4 2" xfId="13304"/>
    <cellStyle name="SAPBEXstdItemX 2 2 2 2 4 2 2" xfId="23699"/>
    <cellStyle name="SAPBEXstdItemX 2 2 2 2 4 2 3" xfId="34032"/>
    <cellStyle name="SAPBEXstdItemX 2 2 2 2 4 3" xfId="8112"/>
    <cellStyle name="SAPBEXstdItemX 2 2 2 2 4 4" xfId="18507"/>
    <cellStyle name="SAPBEXstdItemX 2 2 2 2 4 5" xfId="28840"/>
    <cellStyle name="SAPBEXstdItemX 2 2 2 2 5" xfId="4303"/>
    <cellStyle name="SAPBEXstdItemX 2 2 2 2 5 2" xfId="13991"/>
    <cellStyle name="SAPBEXstdItemX 2 2 2 2 5 2 2" xfId="24386"/>
    <cellStyle name="SAPBEXstdItemX 2 2 2 2 5 2 3" xfId="34719"/>
    <cellStyle name="SAPBEXstdItemX 2 2 2 2 5 3" xfId="8799"/>
    <cellStyle name="SAPBEXstdItemX 2 2 2 2 5 4" xfId="19194"/>
    <cellStyle name="SAPBEXstdItemX 2 2 2 2 5 5" xfId="29527"/>
    <cellStyle name="SAPBEXstdItemX 2 2 2 2 6" xfId="4947"/>
    <cellStyle name="SAPBEXstdItemX 2 2 2 2 6 2" xfId="14635"/>
    <cellStyle name="SAPBEXstdItemX 2 2 2 2 6 2 2" xfId="25030"/>
    <cellStyle name="SAPBEXstdItemX 2 2 2 2 6 2 3" xfId="35363"/>
    <cellStyle name="SAPBEXstdItemX 2 2 2 2 6 3" xfId="9443"/>
    <cellStyle name="SAPBEXstdItemX 2 2 2 2 6 4" xfId="19838"/>
    <cellStyle name="SAPBEXstdItemX 2 2 2 2 6 5" xfId="30171"/>
    <cellStyle name="SAPBEXstdItemX 2 2 2 2 7" xfId="5667"/>
    <cellStyle name="SAPBEXstdItemX 2 2 2 2 7 2" xfId="15355"/>
    <cellStyle name="SAPBEXstdItemX 2 2 2 2 7 2 2" xfId="25750"/>
    <cellStyle name="SAPBEXstdItemX 2 2 2 2 7 2 3" xfId="36083"/>
    <cellStyle name="SAPBEXstdItemX 2 2 2 2 7 3" xfId="10163"/>
    <cellStyle name="SAPBEXstdItemX 2 2 2 2 7 4" xfId="20558"/>
    <cellStyle name="SAPBEXstdItemX 2 2 2 2 7 5" xfId="30891"/>
    <cellStyle name="SAPBEXstdItemX 2 2 2 2 8" xfId="10993"/>
    <cellStyle name="SAPBEXstdItemX 2 2 2 2 8 2" xfId="21388"/>
    <cellStyle name="SAPBEXstdItemX 2 2 2 2 8 3" xfId="31721"/>
    <cellStyle name="SAPBEXstdItemX 2 2 2 2 9" xfId="16196"/>
    <cellStyle name="SAPBEXstdItemX 2 2 2 3" xfId="1883"/>
    <cellStyle name="SAPBEXstdItemX 2 2 2 3 2" xfId="11571"/>
    <cellStyle name="SAPBEXstdItemX 2 2 2 3 2 2" xfId="21966"/>
    <cellStyle name="SAPBEXstdItemX 2 2 2 3 2 3" xfId="32299"/>
    <cellStyle name="SAPBEXstdItemX 2 2 2 3 3" xfId="6379"/>
    <cellStyle name="SAPBEXstdItemX 2 2 2 3 4" xfId="16774"/>
    <cellStyle name="SAPBEXstdItemX 2 2 2 3 5" xfId="27107"/>
    <cellStyle name="SAPBEXstdItemX 2 2 2 4" xfId="2419"/>
    <cellStyle name="SAPBEXstdItemX 2 2 2 4 2" xfId="12107"/>
    <cellStyle name="SAPBEXstdItemX 2 2 2 4 2 2" xfId="22502"/>
    <cellStyle name="SAPBEXstdItemX 2 2 2 4 2 3" xfId="32835"/>
    <cellStyle name="SAPBEXstdItemX 2 2 2 4 3" xfId="6915"/>
    <cellStyle name="SAPBEXstdItemX 2 2 2 4 4" xfId="17310"/>
    <cellStyle name="SAPBEXstdItemX 2 2 2 4 5" xfId="27643"/>
    <cellStyle name="SAPBEXstdItemX 2 2 2 5" xfId="3204"/>
    <cellStyle name="SAPBEXstdItemX 2 2 2 5 2" xfId="12892"/>
    <cellStyle name="SAPBEXstdItemX 2 2 2 5 2 2" xfId="23287"/>
    <cellStyle name="SAPBEXstdItemX 2 2 2 5 2 3" xfId="33620"/>
    <cellStyle name="SAPBEXstdItemX 2 2 2 5 3" xfId="7700"/>
    <cellStyle name="SAPBEXstdItemX 2 2 2 5 4" xfId="18095"/>
    <cellStyle name="SAPBEXstdItemX 2 2 2 5 5" xfId="28428"/>
    <cellStyle name="SAPBEXstdItemX 2 2 2 6" xfId="3934"/>
    <cellStyle name="SAPBEXstdItemX 2 2 2 6 2" xfId="13622"/>
    <cellStyle name="SAPBEXstdItemX 2 2 2 6 2 2" xfId="24017"/>
    <cellStyle name="SAPBEXstdItemX 2 2 2 6 2 3" xfId="34350"/>
    <cellStyle name="SAPBEXstdItemX 2 2 2 6 3" xfId="8430"/>
    <cellStyle name="SAPBEXstdItemX 2 2 2 6 4" xfId="18825"/>
    <cellStyle name="SAPBEXstdItemX 2 2 2 6 5" xfId="29158"/>
    <cellStyle name="SAPBEXstdItemX 2 2 2 7" xfId="4545"/>
    <cellStyle name="SAPBEXstdItemX 2 2 2 7 2" xfId="14233"/>
    <cellStyle name="SAPBEXstdItemX 2 2 2 7 2 2" xfId="24628"/>
    <cellStyle name="SAPBEXstdItemX 2 2 2 7 2 3" xfId="34961"/>
    <cellStyle name="SAPBEXstdItemX 2 2 2 7 3" xfId="9041"/>
    <cellStyle name="SAPBEXstdItemX 2 2 2 7 4" xfId="19436"/>
    <cellStyle name="SAPBEXstdItemX 2 2 2 7 5" xfId="29769"/>
    <cellStyle name="SAPBEXstdItemX 2 2 2 8" xfId="5263"/>
    <cellStyle name="SAPBEXstdItemX 2 2 2 8 2" xfId="14951"/>
    <cellStyle name="SAPBEXstdItemX 2 2 2 8 2 2" xfId="25346"/>
    <cellStyle name="SAPBEXstdItemX 2 2 2 8 2 3" xfId="35679"/>
    <cellStyle name="SAPBEXstdItemX 2 2 2 8 3" xfId="9759"/>
    <cellStyle name="SAPBEXstdItemX 2 2 2 8 4" xfId="20154"/>
    <cellStyle name="SAPBEXstdItemX 2 2 2 8 5" xfId="30487"/>
    <cellStyle name="SAPBEXstdItemX 2 2 2 9" xfId="10581"/>
    <cellStyle name="SAPBEXstdItemX 2 2 2 9 2" xfId="20976"/>
    <cellStyle name="SAPBEXstdItemX 2 2 2 9 3" xfId="31309"/>
    <cellStyle name="SAPBEXstdItemX 2 2 3" xfId="981"/>
    <cellStyle name="SAPBEXstdItemX 2 2 3 10" xfId="26213"/>
    <cellStyle name="SAPBEXstdItemX 2 2 3 2" xfId="1967"/>
    <cellStyle name="SAPBEXstdItemX 2 2 3 2 2" xfId="11655"/>
    <cellStyle name="SAPBEXstdItemX 2 2 3 2 2 2" xfId="22050"/>
    <cellStyle name="SAPBEXstdItemX 2 2 3 2 2 3" xfId="32383"/>
    <cellStyle name="SAPBEXstdItemX 2 2 3 2 3" xfId="6463"/>
    <cellStyle name="SAPBEXstdItemX 2 2 3 2 4" xfId="16858"/>
    <cellStyle name="SAPBEXstdItemX 2 2 3 2 5" xfId="27191"/>
    <cellStyle name="SAPBEXstdItemX 2 2 3 3" xfId="2507"/>
    <cellStyle name="SAPBEXstdItemX 2 2 3 3 2" xfId="12195"/>
    <cellStyle name="SAPBEXstdItemX 2 2 3 3 2 2" xfId="22590"/>
    <cellStyle name="SAPBEXstdItemX 2 2 3 3 2 3" xfId="32923"/>
    <cellStyle name="SAPBEXstdItemX 2 2 3 3 3" xfId="7003"/>
    <cellStyle name="SAPBEXstdItemX 2 2 3 3 4" xfId="17398"/>
    <cellStyle name="SAPBEXstdItemX 2 2 3 3 5" xfId="27731"/>
    <cellStyle name="SAPBEXstdItemX 2 2 3 4" xfId="3292"/>
    <cellStyle name="SAPBEXstdItemX 2 2 3 4 2" xfId="12980"/>
    <cellStyle name="SAPBEXstdItemX 2 2 3 4 2 2" xfId="23375"/>
    <cellStyle name="SAPBEXstdItemX 2 2 3 4 2 3" xfId="33708"/>
    <cellStyle name="SAPBEXstdItemX 2 2 3 4 3" xfId="7788"/>
    <cellStyle name="SAPBEXstdItemX 2 2 3 4 4" xfId="18183"/>
    <cellStyle name="SAPBEXstdItemX 2 2 3 4 5" xfId="28516"/>
    <cellStyle name="SAPBEXstdItemX 2 2 3 5" xfId="4022"/>
    <cellStyle name="SAPBEXstdItemX 2 2 3 5 2" xfId="13710"/>
    <cellStyle name="SAPBEXstdItemX 2 2 3 5 2 2" xfId="24105"/>
    <cellStyle name="SAPBEXstdItemX 2 2 3 5 2 3" xfId="34438"/>
    <cellStyle name="SAPBEXstdItemX 2 2 3 5 3" xfId="8518"/>
    <cellStyle name="SAPBEXstdItemX 2 2 3 5 4" xfId="18913"/>
    <cellStyle name="SAPBEXstdItemX 2 2 3 5 5" xfId="29246"/>
    <cellStyle name="SAPBEXstdItemX 2 2 3 6" xfId="4633"/>
    <cellStyle name="SAPBEXstdItemX 2 2 3 6 2" xfId="14321"/>
    <cellStyle name="SAPBEXstdItemX 2 2 3 6 2 2" xfId="24716"/>
    <cellStyle name="SAPBEXstdItemX 2 2 3 6 2 3" xfId="35049"/>
    <cellStyle name="SAPBEXstdItemX 2 2 3 6 3" xfId="9129"/>
    <cellStyle name="SAPBEXstdItemX 2 2 3 6 4" xfId="19524"/>
    <cellStyle name="SAPBEXstdItemX 2 2 3 6 5" xfId="29857"/>
    <cellStyle name="SAPBEXstdItemX 2 2 3 7" xfId="5351"/>
    <cellStyle name="SAPBEXstdItemX 2 2 3 7 2" xfId="15039"/>
    <cellStyle name="SAPBEXstdItemX 2 2 3 7 2 2" xfId="25434"/>
    <cellStyle name="SAPBEXstdItemX 2 2 3 7 2 3" xfId="35767"/>
    <cellStyle name="SAPBEXstdItemX 2 2 3 7 3" xfId="9847"/>
    <cellStyle name="SAPBEXstdItemX 2 2 3 7 4" xfId="20242"/>
    <cellStyle name="SAPBEXstdItemX 2 2 3 7 5" xfId="30575"/>
    <cellStyle name="SAPBEXstdItemX 2 2 3 8" xfId="10669"/>
    <cellStyle name="SAPBEXstdItemX 2 2 3 8 2" xfId="21064"/>
    <cellStyle name="SAPBEXstdItemX 2 2 3 8 3" xfId="31397"/>
    <cellStyle name="SAPBEXstdItemX 2 2 3 9" xfId="15874"/>
    <cellStyle name="SAPBEXstdItemX 2 2 4" xfId="1655"/>
    <cellStyle name="SAPBEXstdItemX 2 2 4 2" xfId="11343"/>
    <cellStyle name="SAPBEXstdItemX 2 2 4 2 2" xfId="21738"/>
    <cellStyle name="SAPBEXstdItemX 2 2 4 2 3" xfId="32071"/>
    <cellStyle name="SAPBEXstdItemX 2 2 4 3" xfId="6151"/>
    <cellStyle name="SAPBEXstdItemX 2 2 4 4" xfId="16546"/>
    <cellStyle name="SAPBEXstdItemX 2 2 4 5" xfId="26879"/>
    <cellStyle name="SAPBEXstdItemX 2 2 5" xfId="1352"/>
    <cellStyle name="SAPBEXstdItemX 2 2 5 2" xfId="11040"/>
    <cellStyle name="SAPBEXstdItemX 2 2 5 2 2" xfId="21435"/>
    <cellStyle name="SAPBEXstdItemX 2 2 5 2 3" xfId="31768"/>
    <cellStyle name="SAPBEXstdItemX 2 2 5 3" xfId="5848"/>
    <cellStyle name="SAPBEXstdItemX 2 2 5 4" xfId="16243"/>
    <cellStyle name="SAPBEXstdItemX 2 2 5 5" xfId="26576"/>
    <cellStyle name="SAPBEXstdItemX 2 2 6" xfId="2958"/>
    <cellStyle name="SAPBEXstdItemX 2 2 6 2" xfId="12646"/>
    <cellStyle name="SAPBEXstdItemX 2 2 6 2 2" xfId="23041"/>
    <cellStyle name="SAPBEXstdItemX 2 2 6 2 3" xfId="33374"/>
    <cellStyle name="SAPBEXstdItemX 2 2 6 3" xfId="7454"/>
    <cellStyle name="SAPBEXstdItemX 2 2 6 4" xfId="17849"/>
    <cellStyle name="SAPBEXstdItemX 2 2 6 5" xfId="28182"/>
    <cellStyle name="SAPBEXstdItemX 2 2 7" xfId="3692"/>
    <cellStyle name="SAPBEXstdItemX 2 2 7 2" xfId="13380"/>
    <cellStyle name="SAPBEXstdItemX 2 2 7 2 2" xfId="23775"/>
    <cellStyle name="SAPBEXstdItemX 2 2 7 2 3" xfId="34108"/>
    <cellStyle name="SAPBEXstdItemX 2 2 7 3" xfId="8188"/>
    <cellStyle name="SAPBEXstdItemX 2 2 7 4" xfId="18583"/>
    <cellStyle name="SAPBEXstdItemX 2 2 7 5" xfId="28916"/>
    <cellStyle name="SAPBEXstdItemX 2 2 8" xfId="2841"/>
    <cellStyle name="SAPBEXstdItemX 2 2 8 2" xfId="12529"/>
    <cellStyle name="SAPBEXstdItemX 2 2 8 2 2" xfId="22924"/>
    <cellStyle name="SAPBEXstdItemX 2 2 8 2 3" xfId="33257"/>
    <cellStyle name="SAPBEXstdItemX 2 2 8 3" xfId="7337"/>
    <cellStyle name="SAPBEXstdItemX 2 2 8 4" xfId="17732"/>
    <cellStyle name="SAPBEXstdItemX 2 2 8 5" xfId="28065"/>
    <cellStyle name="SAPBEXstdItemX 2 2 9" xfId="5017"/>
    <cellStyle name="SAPBEXstdItemX 2 2 9 2" xfId="14705"/>
    <cellStyle name="SAPBEXstdItemX 2 2 9 2 2" xfId="25100"/>
    <cellStyle name="SAPBEXstdItemX 2 2 9 2 3" xfId="35433"/>
    <cellStyle name="SAPBEXstdItemX 2 2 9 3" xfId="9513"/>
    <cellStyle name="SAPBEXstdItemX 2 2 9 4" xfId="19908"/>
    <cellStyle name="SAPBEXstdItemX 2 2 9 5" xfId="30241"/>
    <cellStyle name="SAPBEXstdItemX 2 3" xfId="752"/>
    <cellStyle name="SAPBEXstdItemX 2 3 10" xfId="15646"/>
    <cellStyle name="SAPBEXstdItemX 2 3 11" xfId="25994"/>
    <cellStyle name="SAPBEXstdItemX 2 3 2" xfId="1169"/>
    <cellStyle name="SAPBEXstdItemX 2 3 2 10" xfId="26395"/>
    <cellStyle name="SAPBEXstdItemX 2 3 2 2" xfId="2075"/>
    <cellStyle name="SAPBEXstdItemX 2 3 2 2 2" xfId="11763"/>
    <cellStyle name="SAPBEXstdItemX 2 3 2 2 2 2" xfId="22158"/>
    <cellStyle name="SAPBEXstdItemX 2 3 2 2 2 3" xfId="32491"/>
    <cellStyle name="SAPBEXstdItemX 2 3 2 2 3" xfId="6571"/>
    <cellStyle name="SAPBEXstdItemX 2 3 2 2 4" xfId="16966"/>
    <cellStyle name="SAPBEXstdItemX 2 3 2 2 5" xfId="27299"/>
    <cellStyle name="SAPBEXstdItemX 2 3 2 3" xfId="2692"/>
    <cellStyle name="SAPBEXstdItemX 2 3 2 3 2" xfId="12380"/>
    <cellStyle name="SAPBEXstdItemX 2 3 2 3 2 2" xfId="22775"/>
    <cellStyle name="SAPBEXstdItemX 2 3 2 3 2 3" xfId="33108"/>
    <cellStyle name="SAPBEXstdItemX 2 3 2 3 3" xfId="7188"/>
    <cellStyle name="SAPBEXstdItemX 2 3 2 3 4" xfId="17583"/>
    <cellStyle name="SAPBEXstdItemX 2 3 2 3 5" xfId="27916"/>
    <cellStyle name="SAPBEXstdItemX 2 3 2 4" xfId="3480"/>
    <cellStyle name="SAPBEXstdItemX 2 3 2 4 2" xfId="13168"/>
    <cellStyle name="SAPBEXstdItemX 2 3 2 4 2 2" xfId="23563"/>
    <cellStyle name="SAPBEXstdItemX 2 3 2 4 2 3" xfId="33896"/>
    <cellStyle name="SAPBEXstdItemX 2 3 2 4 3" xfId="7976"/>
    <cellStyle name="SAPBEXstdItemX 2 3 2 4 4" xfId="18371"/>
    <cellStyle name="SAPBEXstdItemX 2 3 2 4 5" xfId="28704"/>
    <cellStyle name="SAPBEXstdItemX 2 3 2 5" xfId="4167"/>
    <cellStyle name="SAPBEXstdItemX 2 3 2 5 2" xfId="13855"/>
    <cellStyle name="SAPBEXstdItemX 2 3 2 5 2 2" xfId="24250"/>
    <cellStyle name="SAPBEXstdItemX 2 3 2 5 2 3" xfId="34583"/>
    <cellStyle name="SAPBEXstdItemX 2 3 2 5 3" xfId="8663"/>
    <cellStyle name="SAPBEXstdItemX 2 3 2 5 4" xfId="19058"/>
    <cellStyle name="SAPBEXstdItemX 2 3 2 5 5" xfId="29391"/>
    <cellStyle name="SAPBEXstdItemX 2 3 2 6" xfId="4811"/>
    <cellStyle name="SAPBEXstdItemX 2 3 2 6 2" xfId="14499"/>
    <cellStyle name="SAPBEXstdItemX 2 3 2 6 2 2" xfId="24894"/>
    <cellStyle name="SAPBEXstdItemX 2 3 2 6 2 3" xfId="35227"/>
    <cellStyle name="SAPBEXstdItemX 2 3 2 6 3" xfId="9307"/>
    <cellStyle name="SAPBEXstdItemX 2 3 2 6 4" xfId="19702"/>
    <cellStyle name="SAPBEXstdItemX 2 3 2 6 5" xfId="30035"/>
    <cellStyle name="SAPBEXstdItemX 2 3 2 7" xfId="5531"/>
    <cellStyle name="SAPBEXstdItemX 2 3 2 7 2" xfId="15219"/>
    <cellStyle name="SAPBEXstdItemX 2 3 2 7 2 2" xfId="25614"/>
    <cellStyle name="SAPBEXstdItemX 2 3 2 7 2 3" xfId="35947"/>
    <cellStyle name="SAPBEXstdItemX 2 3 2 7 3" xfId="10027"/>
    <cellStyle name="SAPBEXstdItemX 2 3 2 7 4" xfId="20422"/>
    <cellStyle name="SAPBEXstdItemX 2 3 2 7 5" xfId="30755"/>
    <cellStyle name="SAPBEXstdItemX 2 3 2 8" xfId="10857"/>
    <cellStyle name="SAPBEXstdItemX 2 3 2 8 2" xfId="21252"/>
    <cellStyle name="SAPBEXstdItemX 2 3 2 8 3" xfId="31585"/>
    <cellStyle name="SAPBEXstdItemX 2 3 2 9" xfId="16060"/>
    <cellStyle name="SAPBEXstdItemX 2 3 3" xfId="1749"/>
    <cellStyle name="SAPBEXstdItemX 2 3 3 2" xfId="11437"/>
    <cellStyle name="SAPBEXstdItemX 2 3 3 2 2" xfId="21832"/>
    <cellStyle name="SAPBEXstdItemX 2 3 3 2 3" xfId="32165"/>
    <cellStyle name="SAPBEXstdItemX 2 3 3 3" xfId="6245"/>
    <cellStyle name="SAPBEXstdItemX 2 3 3 4" xfId="16640"/>
    <cellStyle name="SAPBEXstdItemX 2 3 3 5" xfId="26973"/>
    <cellStyle name="SAPBEXstdItemX 2 3 4" xfId="2279"/>
    <cellStyle name="SAPBEXstdItemX 2 3 4 2" xfId="11967"/>
    <cellStyle name="SAPBEXstdItemX 2 3 4 2 2" xfId="22362"/>
    <cellStyle name="SAPBEXstdItemX 2 3 4 2 3" xfId="32695"/>
    <cellStyle name="SAPBEXstdItemX 2 3 4 3" xfId="6775"/>
    <cellStyle name="SAPBEXstdItemX 2 3 4 4" xfId="17170"/>
    <cellStyle name="SAPBEXstdItemX 2 3 4 5" xfId="27503"/>
    <cellStyle name="SAPBEXstdItemX 2 3 5" xfId="3063"/>
    <cellStyle name="SAPBEXstdItemX 2 3 5 2" xfId="12751"/>
    <cellStyle name="SAPBEXstdItemX 2 3 5 2 2" xfId="23146"/>
    <cellStyle name="SAPBEXstdItemX 2 3 5 2 3" xfId="33479"/>
    <cellStyle name="SAPBEXstdItemX 2 3 5 3" xfId="7559"/>
    <cellStyle name="SAPBEXstdItemX 2 3 5 4" xfId="17954"/>
    <cellStyle name="SAPBEXstdItemX 2 3 5 5" xfId="28287"/>
    <cellStyle name="SAPBEXstdItemX 2 3 6" xfId="3794"/>
    <cellStyle name="SAPBEXstdItemX 2 3 6 2" xfId="13482"/>
    <cellStyle name="SAPBEXstdItemX 2 3 6 2 2" xfId="23877"/>
    <cellStyle name="SAPBEXstdItemX 2 3 6 2 3" xfId="34210"/>
    <cellStyle name="SAPBEXstdItemX 2 3 6 3" xfId="8290"/>
    <cellStyle name="SAPBEXstdItemX 2 3 6 4" xfId="18685"/>
    <cellStyle name="SAPBEXstdItemX 2 3 6 5" xfId="29018"/>
    <cellStyle name="SAPBEXstdItemX 2 3 7" xfId="4405"/>
    <cellStyle name="SAPBEXstdItemX 2 3 7 2" xfId="14093"/>
    <cellStyle name="SAPBEXstdItemX 2 3 7 2 2" xfId="24488"/>
    <cellStyle name="SAPBEXstdItemX 2 3 7 2 3" xfId="34821"/>
    <cellStyle name="SAPBEXstdItemX 2 3 7 3" xfId="8901"/>
    <cellStyle name="SAPBEXstdItemX 2 3 7 4" xfId="19296"/>
    <cellStyle name="SAPBEXstdItemX 2 3 7 5" xfId="29629"/>
    <cellStyle name="SAPBEXstdItemX 2 3 8" xfId="5122"/>
    <cellStyle name="SAPBEXstdItemX 2 3 8 2" xfId="14810"/>
    <cellStyle name="SAPBEXstdItemX 2 3 8 2 2" xfId="25205"/>
    <cellStyle name="SAPBEXstdItemX 2 3 8 2 3" xfId="35538"/>
    <cellStyle name="SAPBEXstdItemX 2 3 8 3" xfId="9618"/>
    <cellStyle name="SAPBEXstdItemX 2 3 8 4" xfId="20013"/>
    <cellStyle name="SAPBEXstdItemX 2 3 8 5" xfId="30346"/>
    <cellStyle name="SAPBEXstdItemX 2 3 9" xfId="10440"/>
    <cellStyle name="SAPBEXstdItemX 2 3 9 2" xfId="20835"/>
    <cellStyle name="SAPBEXstdItemX 2 3 9 3" xfId="31168"/>
    <cellStyle name="SAPBEXstdItemX 2 4" xfId="899"/>
    <cellStyle name="SAPBEXstdItemX 2 4 10" xfId="15792"/>
    <cellStyle name="SAPBEXstdItemX 2 4 11" xfId="26135"/>
    <cellStyle name="SAPBEXstdItemX 2 4 2" xfId="1311"/>
    <cellStyle name="SAPBEXstdItemX 2 4 2 10" xfId="26535"/>
    <cellStyle name="SAPBEXstdItemX 2 4 2 2" xfId="2215"/>
    <cellStyle name="SAPBEXstdItemX 2 4 2 2 2" xfId="11903"/>
    <cellStyle name="SAPBEXstdItemX 2 4 2 2 2 2" xfId="22298"/>
    <cellStyle name="SAPBEXstdItemX 2 4 2 2 2 3" xfId="32631"/>
    <cellStyle name="SAPBEXstdItemX 2 4 2 2 3" xfId="6711"/>
    <cellStyle name="SAPBEXstdItemX 2 4 2 2 4" xfId="17106"/>
    <cellStyle name="SAPBEXstdItemX 2 4 2 2 5" xfId="27439"/>
    <cellStyle name="SAPBEXstdItemX 2 4 2 3" xfId="2834"/>
    <cellStyle name="SAPBEXstdItemX 2 4 2 3 2" xfId="12522"/>
    <cellStyle name="SAPBEXstdItemX 2 4 2 3 2 2" xfId="22917"/>
    <cellStyle name="SAPBEXstdItemX 2 4 2 3 2 3" xfId="33250"/>
    <cellStyle name="SAPBEXstdItemX 2 4 2 3 3" xfId="7330"/>
    <cellStyle name="SAPBEXstdItemX 2 4 2 3 4" xfId="17725"/>
    <cellStyle name="SAPBEXstdItemX 2 4 2 3 5" xfId="28058"/>
    <cellStyle name="SAPBEXstdItemX 2 4 2 4" xfId="3622"/>
    <cellStyle name="SAPBEXstdItemX 2 4 2 4 2" xfId="13310"/>
    <cellStyle name="SAPBEXstdItemX 2 4 2 4 2 2" xfId="23705"/>
    <cellStyle name="SAPBEXstdItemX 2 4 2 4 2 3" xfId="34038"/>
    <cellStyle name="SAPBEXstdItemX 2 4 2 4 3" xfId="8118"/>
    <cellStyle name="SAPBEXstdItemX 2 4 2 4 4" xfId="18513"/>
    <cellStyle name="SAPBEXstdItemX 2 4 2 4 5" xfId="28846"/>
    <cellStyle name="SAPBEXstdItemX 2 4 2 5" xfId="4309"/>
    <cellStyle name="SAPBEXstdItemX 2 4 2 5 2" xfId="13997"/>
    <cellStyle name="SAPBEXstdItemX 2 4 2 5 2 2" xfId="24392"/>
    <cellStyle name="SAPBEXstdItemX 2 4 2 5 2 3" xfId="34725"/>
    <cellStyle name="SAPBEXstdItemX 2 4 2 5 3" xfId="8805"/>
    <cellStyle name="SAPBEXstdItemX 2 4 2 5 4" xfId="19200"/>
    <cellStyle name="SAPBEXstdItemX 2 4 2 5 5" xfId="29533"/>
    <cellStyle name="SAPBEXstdItemX 2 4 2 6" xfId="4953"/>
    <cellStyle name="SAPBEXstdItemX 2 4 2 6 2" xfId="14641"/>
    <cellStyle name="SAPBEXstdItemX 2 4 2 6 2 2" xfId="25036"/>
    <cellStyle name="SAPBEXstdItemX 2 4 2 6 2 3" xfId="35369"/>
    <cellStyle name="SAPBEXstdItemX 2 4 2 6 3" xfId="9449"/>
    <cellStyle name="SAPBEXstdItemX 2 4 2 6 4" xfId="19844"/>
    <cellStyle name="SAPBEXstdItemX 2 4 2 6 5" xfId="30177"/>
    <cellStyle name="SAPBEXstdItemX 2 4 2 7" xfId="5673"/>
    <cellStyle name="SAPBEXstdItemX 2 4 2 7 2" xfId="15361"/>
    <cellStyle name="SAPBEXstdItemX 2 4 2 7 2 2" xfId="25756"/>
    <cellStyle name="SAPBEXstdItemX 2 4 2 7 2 3" xfId="36089"/>
    <cellStyle name="SAPBEXstdItemX 2 4 2 7 3" xfId="10169"/>
    <cellStyle name="SAPBEXstdItemX 2 4 2 7 4" xfId="20564"/>
    <cellStyle name="SAPBEXstdItemX 2 4 2 7 5" xfId="30897"/>
    <cellStyle name="SAPBEXstdItemX 2 4 2 8" xfId="10999"/>
    <cellStyle name="SAPBEXstdItemX 2 4 2 8 2" xfId="21394"/>
    <cellStyle name="SAPBEXstdItemX 2 4 2 8 3" xfId="31727"/>
    <cellStyle name="SAPBEXstdItemX 2 4 2 9" xfId="16202"/>
    <cellStyle name="SAPBEXstdItemX 2 4 3" xfId="1889"/>
    <cellStyle name="SAPBEXstdItemX 2 4 3 2" xfId="11577"/>
    <cellStyle name="SAPBEXstdItemX 2 4 3 2 2" xfId="21972"/>
    <cellStyle name="SAPBEXstdItemX 2 4 3 2 3" xfId="32305"/>
    <cellStyle name="SAPBEXstdItemX 2 4 3 3" xfId="6385"/>
    <cellStyle name="SAPBEXstdItemX 2 4 3 4" xfId="16780"/>
    <cellStyle name="SAPBEXstdItemX 2 4 3 5" xfId="27113"/>
    <cellStyle name="SAPBEXstdItemX 2 4 4" xfId="2425"/>
    <cellStyle name="SAPBEXstdItemX 2 4 4 2" xfId="12113"/>
    <cellStyle name="SAPBEXstdItemX 2 4 4 2 2" xfId="22508"/>
    <cellStyle name="SAPBEXstdItemX 2 4 4 2 3" xfId="32841"/>
    <cellStyle name="SAPBEXstdItemX 2 4 4 3" xfId="6921"/>
    <cellStyle name="SAPBEXstdItemX 2 4 4 4" xfId="17316"/>
    <cellStyle name="SAPBEXstdItemX 2 4 4 5" xfId="27649"/>
    <cellStyle name="SAPBEXstdItemX 2 4 5" xfId="3210"/>
    <cellStyle name="SAPBEXstdItemX 2 4 5 2" xfId="12898"/>
    <cellStyle name="SAPBEXstdItemX 2 4 5 2 2" xfId="23293"/>
    <cellStyle name="SAPBEXstdItemX 2 4 5 2 3" xfId="33626"/>
    <cellStyle name="SAPBEXstdItemX 2 4 5 3" xfId="7706"/>
    <cellStyle name="SAPBEXstdItemX 2 4 5 4" xfId="18101"/>
    <cellStyle name="SAPBEXstdItemX 2 4 5 5" xfId="28434"/>
    <cellStyle name="SAPBEXstdItemX 2 4 6" xfId="3940"/>
    <cellStyle name="SAPBEXstdItemX 2 4 6 2" xfId="13628"/>
    <cellStyle name="SAPBEXstdItemX 2 4 6 2 2" xfId="24023"/>
    <cellStyle name="SAPBEXstdItemX 2 4 6 2 3" xfId="34356"/>
    <cellStyle name="SAPBEXstdItemX 2 4 6 3" xfId="8436"/>
    <cellStyle name="SAPBEXstdItemX 2 4 6 4" xfId="18831"/>
    <cellStyle name="SAPBEXstdItemX 2 4 6 5" xfId="29164"/>
    <cellStyle name="SAPBEXstdItemX 2 4 7" xfId="4551"/>
    <cellStyle name="SAPBEXstdItemX 2 4 7 2" xfId="14239"/>
    <cellStyle name="SAPBEXstdItemX 2 4 7 2 2" xfId="24634"/>
    <cellStyle name="SAPBEXstdItemX 2 4 7 2 3" xfId="34967"/>
    <cellStyle name="SAPBEXstdItemX 2 4 7 3" xfId="9047"/>
    <cellStyle name="SAPBEXstdItemX 2 4 7 4" xfId="19442"/>
    <cellStyle name="SAPBEXstdItemX 2 4 7 5" xfId="29775"/>
    <cellStyle name="SAPBEXstdItemX 2 4 8" xfId="5269"/>
    <cellStyle name="SAPBEXstdItemX 2 4 8 2" xfId="14957"/>
    <cellStyle name="SAPBEXstdItemX 2 4 8 2 2" xfId="25352"/>
    <cellStyle name="SAPBEXstdItemX 2 4 8 2 3" xfId="35685"/>
    <cellStyle name="SAPBEXstdItemX 2 4 8 3" xfId="9765"/>
    <cellStyle name="SAPBEXstdItemX 2 4 8 4" xfId="20160"/>
    <cellStyle name="SAPBEXstdItemX 2 4 8 5" xfId="30493"/>
    <cellStyle name="SAPBEXstdItemX 2 4 9" xfId="10587"/>
    <cellStyle name="SAPBEXstdItemX 2 4 9 2" xfId="20982"/>
    <cellStyle name="SAPBEXstdItemX 2 4 9 3" xfId="31315"/>
    <cellStyle name="SAPBEXstdItemX 2 5" xfId="984"/>
    <cellStyle name="SAPBEXstdItemX 2 5 2" xfId="2510"/>
    <cellStyle name="SAPBEXstdItemX 2 5 2 2" xfId="12198"/>
    <cellStyle name="SAPBEXstdItemX 2 5 2 2 2" xfId="22593"/>
    <cellStyle name="SAPBEXstdItemX 2 5 2 2 3" xfId="32926"/>
    <cellStyle name="SAPBEXstdItemX 2 5 2 3" xfId="7006"/>
    <cellStyle name="SAPBEXstdItemX 2 5 2 4" xfId="17401"/>
    <cellStyle name="SAPBEXstdItemX 2 5 2 5" xfId="27734"/>
    <cellStyle name="SAPBEXstdItemX 2 5 3" xfId="3295"/>
    <cellStyle name="SAPBEXstdItemX 2 5 3 2" xfId="12983"/>
    <cellStyle name="SAPBEXstdItemX 2 5 3 2 2" xfId="23378"/>
    <cellStyle name="SAPBEXstdItemX 2 5 3 2 3" xfId="33711"/>
    <cellStyle name="SAPBEXstdItemX 2 5 3 3" xfId="7791"/>
    <cellStyle name="SAPBEXstdItemX 2 5 3 4" xfId="18186"/>
    <cellStyle name="SAPBEXstdItemX 2 5 3 5" xfId="28519"/>
    <cellStyle name="SAPBEXstdItemX 2 5 4" xfId="4636"/>
    <cellStyle name="SAPBEXstdItemX 2 5 4 2" xfId="14324"/>
    <cellStyle name="SAPBEXstdItemX 2 5 4 2 2" xfId="24719"/>
    <cellStyle name="SAPBEXstdItemX 2 5 4 2 3" xfId="35052"/>
    <cellStyle name="SAPBEXstdItemX 2 5 4 3" xfId="9132"/>
    <cellStyle name="SAPBEXstdItemX 2 5 4 4" xfId="19527"/>
    <cellStyle name="SAPBEXstdItemX 2 5 4 5" xfId="29860"/>
    <cellStyle name="SAPBEXstdItemX 2 5 5" xfId="5354"/>
    <cellStyle name="SAPBEXstdItemX 2 5 5 2" xfId="15042"/>
    <cellStyle name="SAPBEXstdItemX 2 5 5 2 2" xfId="25437"/>
    <cellStyle name="SAPBEXstdItemX 2 5 5 2 3" xfId="35770"/>
    <cellStyle name="SAPBEXstdItemX 2 5 5 3" xfId="9850"/>
    <cellStyle name="SAPBEXstdItemX 2 5 5 4" xfId="20245"/>
    <cellStyle name="SAPBEXstdItemX 2 5 5 5" xfId="30578"/>
    <cellStyle name="SAPBEXstdItemX 2 5 6" xfId="10672"/>
    <cellStyle name="SAPBEXstdItemX 2 5 6 2" xfId="21067"/>
    <cellStyle name="SAPBEXstdItemX 2 5 6 3" xfId="31400"/>
    <cellStyle name="SAPBEXstdItemX 2 5 7" xfId="5722"/>
    <cellStyle name="SAPBEXstdItemX 2 5 8" xfId="15877"/>
    <cellStyle name="SAPBEXstdItemX 2 5 9" xfId="26216"/>
    <cellStyle name="SAPBEXstdItemX 2 6" xfId="1434"/>
    <cellStyle name="SAPBEXstdItemX 2 6 2" xfId="11122"/>
    <cellStyle name="SAPBEXstdItemX 2 6 2 2" xfId="21517"/>
    <cellStyle name="SAPBEXstdItemX 2 6 2 3" xfId="31850"/>
    <cellStyle name="SAPBEXstdItemX 2 6 3" xfId="5930"/>
    <cellStyle name="SAPBEXstdItemX 2 6 4" xfId="16325"/>
    <cellStyle name="SAPBEXstdItemX 2 6 5" xfId="26658"/>
    <cellStyle name="SAPBEXstdItemX 2 7" xfId="1539"/>
    <cellStyle name="SAPBEXstdItemX 2 7 2" xfId="11227"/>
    <cellStyle name="SAPBEXstdItemX 2 7 2 2" xfId="21622"/>
    <cellStyle name="SAPBEXstdItemX 2 7 2 3" xfId="31955"/>
    <cellStyle name="SAPBEXstdItemX 2 7 3" xfId="6035"/>
    <cellStyle name="SAPBEXstdItemX 2 7 4" xfId="16430"/>
    <cellStyle name="SAPBEXstdItemX 2 7 5" xfId="26763"/>
    <cellStyle name="SAPBEXstdItemX 2 8" xfId="10253"/>
    <cellStyle name="SAPBEXstdItemX 2 8 2" xfId="20648"/>
    <cellStyle name="SAPBEXstdItemX 2 8 3" xfId="30981"/>
    <cellStyle name="SAPBEXstdItemX 2 9" xfId="15466"/>
    <cellStyle name="SAPBEXstdItemX 3" xfId="608"/>
    <cellStyle name="SAPBEXstdItemX 3 10" xfId="10296"/>
    <cellStyle name="SAPBEXstdItemX 3 10 2" xfId="20691"/>
    <cellStyle name="SAPBEXstdItemX 3 10 3" xfId="31024"/>
    <cellStyle name="SAPBEXstdItemX 3 11" xfId="15505"/>
    <cellStyle name="SAPBEXstdItemX 3 12" xfId="25856"/>
    <cellStyle name="SAPBEXstdItemX 3 2" xfId="854"/>
    <cellStyle name="SAPBEXstdItemX 3 2 10" xfId="15747"/>
    <cellStyle name="SAPBEXstdItemX 3 2 11" xfId="26090"/>
    <cellStyle name="SAPBEXstdItemX 3 2 2" xfId="1266"/>
    <cellStyle name="SAPBEXstdItemX 3 2 2 10" xfId="26490"/>
    <cellStyle name="SAPBEXstdItemX 3 2 2 2" xfId="2170"/>
    <cellStyle name="SAPBEXstdItemX 3 2 2 2 2" xfId="11858"/>
    <cellStyle name="SAPBEXstdItemX 3 2 2 2 2 2" xfId="22253"/>
    <cellStyle name="SAPBEXstdItemX 3 2 2 2 2 3" xfId="32586"/>
    <cellStyle name="SAPBEXstdItemX 3 2 2 2 3" xfId="6666"/>
    <cellStyle name="SAPBEXstdItemX 3 2 2 2 4" xfId="17061"/>
    <cellStyle name="SAPBEXstdItemX 3 2 2 2 5" xfId="27394"/>
    <cellStyle name="SAPBEXstdItemX 3 2 2 3" xfId="2789"/>
    <cellStyle name="SAPBEXstdItemX 3 2 2 3 2" xfId="12477"/>
    <cellStyle name="SAPBEXstdItemX 3 2 2 3 2 2" xfId="22872"/>
    <cellStyle name="SAPBEXstdItemX 3 2 2 3 2 3" xfId="33205"/>
    <cellStyle name="SAPBEXstdItemX 3 2 2 3 3" xfId="7285"/>
    <cellStyle name="SAPBEXstdItemX 3 2 2 3 4" xfId="17680"/>
    <cellStyle name="SAPBEXstdItemX 3 2 2 3 5" xfId="28013"/>
    <cellStyle name="SAPBEXstdItemX 3 2 2 4" xfId="3577"/>
    <cellStyle name="SAPBEXstdItemX 3 2 2 4 2" xfId="13265"/>
    <cellStyle name="SAPBEXstdItemX 3 2 2 4 2 2" xfId="23660"/>
    <cellStyle name="SAPBEXstdItemX 3 2 2 4 2 3" xfId="33993"/>
    <cellStyle name="SAPBEXstdItemX 3 2 2 4 3" xfId="8073"/>
    <cellStyle name="SAPBEXstdItemX 3 2 2 4 4" xfId="18468"/>
    <cellStyle name="SAPBEXstdItemX 3 2 2 4 5" xfId="28801"/>
    <cellStyle name="SAPBEXstdItemX 3 2 2 5" xfId="4264"/>
    <cellStyle name="SAPBEXstdItemX 3 2 2 5 2" xfId="13952"/>
    <cellStyle name="SAPBEXstdItemX 3 2 2 5 2 2" xfId="24347"/>
    <cellStyle name="SAPBEXstdItemX 3 2 2 5 2 3" xfId="34680"/>
    <cellStyle name="SAPBEXstdItemX 3 2 2 5 3" xfId="8760"/>
    <cellStyle name="SAPBEXstdItemX 3 2 2 5 4" xfId="19155"/>
    <cellStyle name="SAPBEXstdItemX 3 2 2 5 5" xfId="29488"/>
    <cellStyle name="SAPBEXstdItemX 3 2 2 6" xfId="4908"/>
    <cellStyle name="SAPBEXstdItemX 3 2 2 6 2" xfId="14596"/>
    <cellStyle name="SAPBEXstdItemX 3 2 2 6 2 2" xfId="24991"/>
    <cellStyle name="SAPBEXstdItemX 3 2 2 6 2 3" xfId="35324"/>
    <cellStyle name="SAPBEXstdItemX 3 2 2 6 3" xfId="9404"/>
    <cellStyle name="SAPBEXstdItemX 3 2 2 6 4" xfId="19799"/>
    <cellStyle name="SAPBEXstdItemX 3 2 2 6 5" xfId="30132"/>
    <cellStyle name="SAPBEXstdItemX 3 2 2 7" xfId="5628"/>
    <cellStyle name="SAPBEXstdItemX 3 2 2 7 2" xfId="15316"/>
    <cellStyle name="SAPBEXstdItemX 3 2 2 7 2 2" xfId="25711"/>
    <cellStyle name="SAPBEXstdItemX 3 2 2 7 2 3" xfId="36044"/>
    <cellStyle name="SAPBEXstdItemX 3 2 2 7 3" xfId="10124"/>
    <cellStyle name="SAPBEXstdItemX 3 2 2 7 4" xfId="20519"/>
    <cellStyle name="SAPBEXstdItemX 3 2 2 7 5" xfId="30852"/>
    <cellStyle name="SAPBEXstdItemX 3 2 2 8" xfId="10954"/>
    <cellStyle name="SAPBEXstdItemX 3 2 2 8 2" xfId="21349"/>
    <cellStyle name="SAPBEXstdItemX 3 2 2 8 3" xfId="31682"/>
    <cellStyle name="SAPBEXstdItemX 3 2 2 9" xfId="16157"/>
    <cellStyle name="SAPBEXstdItemX 3 2 3" xfId="1844"/>
    <cellStyle name="SAPBEXstdItemX 3 2 3 2" xfId="11532"/>
    <cellStyle name="SAPBEXstdItemX 3 2 3 2 2" xfId="21927"/>
    <cellStyle name="SAPBEXstdItemX 3 2 3 2 3" xfId="32260"/>
    <cellStyle name="SAPBEXstdItemX 3 2 3 3" xfId="6340"/>
    <cellStyle name="SAPBEXstdItemX 3 2 3 4" xfId="16735"/>
    <cellStyle name="SAPBEXstdItemX 3 2 3 5" xfId="27068"/>
    <cellStyle name="SAPBEXstdItemX 3 2 4" xfId="2380"/>
    <cellStyle name="SAPBEXstdItemX 3 2 4 2" xfId="12068"/>
    <cellStyle name="SAPBEXstdItemX 3 2 4 2 2" xfId="22463"/>
    <cellStyle name="SAPBEXstdItemX 3 2 4 2 3" xfId="32796"/>
    <cellStyle name="SAPBEXstdItemX 3 2 4 3" xfId="6876"/>
    <cellStyle name="SAPBEXstdItemX 3 2 4 4" xfId="17271"/>
    <cellStyle name="SAPBEXstdItemX 3 2 4 5" xfId="27604"/>
    <cellStyle name="SAPBEXstdItemX 3 2 5" xfId="3165"/>
    <cellStyle name="SAPBEXstdItemX 3 2 5 2" xfId="12853"/>
    <cellStyle name="SAPBEXstdItemX 3 2 5 2 2" xfId="23248"/>
    <cellStyle name="SAPBEXstdItemX 3 2 5 2 3" xfId="33581"/>
    <cellStyle name="SAPBEXstdItemX 3 2 5 3" xfId="7661"/>
    <cellStyle name="SAPBEXstdItemX 3 2 5 4" xfId="18056"/>
    <cellStyle name="SAPBEXstdItemX 3 2 5 5" xfId="28389"/>
    <cellStyle name="SAPBEXstdItemX 3 2 6" xfId="3895"/>
    <cellStyle name="SAPBEXstdItemX 3 2 6 2" xfId="13583"/>
    <cellStyle name="SAPBEXstdItemX 3 2 6 2 2" xfId="23978"/>
    <cellStyle name="SAPBEXstdItemX 3 2 6 2 3" xfId="34311"/>
    <cellStyle name="SAPBEXstdItemX 3 2 6 3" xfId="8391"/>
    <cellStyle name="SAPBEXstdItemX 3 2 6 4" xfId="18786"/>
    <cellStyle name="SAPBEXstdItemX 3 2 6 5" xfId="29119"/>
    <cellStyle name="SAPBEXstdItemX 3 2 7" xfId="4506"/>
    <cellStyle name="SAPBEXstdItemX 3 2 7 2" xfId="14194"/>
    <cellStyle name="SAPBEXstdItemX 3 2 7 2 2" xfId="24589"/>
    <cellStyle name="SAPBEXstdItemX 3 2 7 2 3" xfId="34922"/>
    <cellStyle name="SAPBEXstdItemX 3 2 7 3" xfId="9002"/>
    <cellStyle name="SAPBEXstdItemX 3 2 7 4" xfId="19397"/>
    <cellStyle name="SAPBEXstdItemX 3 2 7 5" xfId="29730"/>
    <cellStyle name="SAPBEXstdItemX 3 2 8" xfId="5224"/>
    <cellStyle name="SAPBEXstdItemX 3 2 8 2" xfId="14912"/>
    <cellStyle name="SAPBEXstdItemX 3 2 8 2 2" xfId="25307"/>
    <cellStyle name="SAPBEXstdItemX 3 2 8 2 3" xfId="35640"/>
    <cellStyle name="SAPBEXstdItemX 3 2 8 3" xfId="9720"/>
    <cellStyle name="SAPBEXstdItemX 3 2 8 4" xfId="20115"/>
    <cellStyle name="SAPBEXstdItemX 3 2 8 5" xfId="30448"/>
    <cellStyle name="SAPBEXstdItemX 3 2 9" xfId="10542"/>
    <cellStyle name="SAPBEXstdItemX 3 2 9 2" xfId="20937"/>
    <cellStyle name="SAPBEXstdItemX 3 2 9 3" xfId="31270"/>
    <cellStyle name="SAPBEXstdItemX 3 3" xfId="942"/>
    <cellStyle name="SAPBEXstdItemX 3 3 10" xfId="26174"/>
    <cellStyle name="SAPBEXstdItemX 3 3 2" xfId="1928"/>
    <cellStyle name="SAPBEXstdItemX 3 3 2 2" xfId="11616"/>
    <cellStyle name="SAPBEXstdItemX 3 3 2 2 2" xfId="22011"/>
    <cellStyle name="SAPBEXstdItemX 3 3 2 2 3" xfId="32344"/>
    <cellStyle name="SAPBEXstdItemX 3 3 2 3" xfId="6424"/>
    <cellStyle name="SAPBEXstdItemX 3 3 2 4" xfId="16819"/>
    <cellStyle name="SAPBEXstdItemX 3 3 2 5" xfId="27152"/>
    <cellStyle name="SAPBEXstdItemX 3 3 3" xfId="2468"/>
    <cellStyle name="SAPBEXstdItemX 3 3 3 2" xfId="12156"/>
    <cellStyle name="SAPBEXstdItemX 3 3 3 2 2" xfId="22551"/>
    <cellStyle name="SAPBEXstdItemX 3 3 3 2 3" xfId="32884"/>
    <cellStyle name="SAPBEXstdItemX 3 3 3 3" xfId="6964"/>
    <cellStyle name="SAPBEXstdItemX 3 3 3 4" xfId="17359"/>
    <cellStyle name="SAPBEXstdItemX 3 3 3 5" xfId="27692"/>
    <cellStyle name="SAPBEXstdItemX 3 3 4" xfId="3253"/>
    <cellStyle name="SAPBEXstdItemX 3 3 4 2" xfId="12941"/>
    <cellStyle name="SAPBEXstdItemX 3 3 4 2 2" xfId="23336"/>
    <cellStyle name="SAPBEXstdItemX 3 3 4 2 3" xfId="33669"/>
    <cellStyle name="SAPBEXstdItemX 3 3 4 3" xfId="7749"/>
    <cellStyle name="SAPBEXstdItemX 3 3 4 4" xfId="18144"/>
    <cellStyle name="SAPBEXstdItemX 3 3 4 5" xfId="28477"/>
    <cellStyle name="SAPBEXstdItemX 3 3 5" xfId="3983"/>
    <cellStyle name="SAPBEXstdItemX 3 3 5 2" xfId="13671"/>
    <cellStyle name="SAPBEXstdItemX 3 3 5 2 2" xfId="24066"/>
    <cellStyle name="SAPBEXstdItemX 3 3 5 2 3" xfId="34399"/>
    <cellStyle name="SAPBEXstdItemX 3 3 5 3" xfId="8479"/>
    <cellStyle name="SAPBEXstdItemX 3 3 5 4" xfId="18874"/>
    <cellStyle name="SAPBEXstdItemX 3 3 5 5" xfId="29207"/>
    <cellStyle name="SAPBEXstdItemX 3 3 6" xfId="4594"/>
    <cellStyle name="SAPBEXstdItemX 3 3 6 2" xfId="14282"/>
    <cellStyle name="SAPBEXstdItemX 3 3 6 2 2" xfId="24677"/>
    <cellStyle name="SAPBEXstdItemX 3 3 6 2 3" xfId="35010"/>
    <cellStyle name="SAPBEXstdItemX 3 3 6 3" xfId="9090"/>
    <cellStyle name="SAPBEXstdItemX 3 3 6 4" xfId="19485"/>
    <cellStyle name="SAPBEXstdItemX 3 3 6 5" xfId="29818"/>
    <cellStyle name="SAPBEXstdItemX 3 3 7" xfId="5312"/>
    <cellStyle name="SAPBEXstdItemX 3 3 7 2" xfId="15000"/>
    <cellStyle name="SAPBEXstdItemX 3 3 7 2 2" xfId="25395"/>
    <cellStyle name="SAPBEXstdItemX 3 3 7 2 3" xfId="35728"/>
    <cellStyle name="SAPBEXstdItemX 3 3 7 3" xfId="9808"/>
    <cellStyle name="SAPBEXstdItemX 3 3 7 4" xfId="20203"/>
    <cellStyle name="SAPBEXstdItemX 3 3 7 5" xfId="30536"/>
    <cellStyle name="SAPBEXstdItemX 3 3 8" xfId="10630"/>
    <cellStyle name="SAPBEXstdItemX 3 3 8 2" xfId="21025"/>
    <cellStyle name="SAPBEXstdItemX 3 3 8 3" xfId="31358"/>
    <cellStyle name="SAPBEXstdItemX 3 3 9" xfId="15835"/>
    <cellStyle name="SAPBEXstdItemX 3 4" xfId="1616"/>
    <cellStyle name="SAPBEXstdItemX 3 4 2" xfId="11304"/>
    <cellStyle name="SAPBEXstdItemX 3 4 2 2" xfId="21699"/>
    <cellStyle name="SAPBEXstdItemX 3 4 2 3" xfId="32032"/>
    <cellStyle name="SAPBEXstdItemX 3 4 3" xfId="6112"/>
    <cellStyle name="SAPBEXstdItemX 3 4 4" xfId="16507"/>
    <cellStyle name="SAPBEXstdItemX 3 4 5" xfId="26840"/>
    <cellStyle name="SAPBEXstdItemX 3 5" xfId="1391"/>
    <cellStyle name="SAPBEXstdItemX 3 5 2" xfId="11079"/>
    <cellStyle name="SAPBEXstdItemX 3 5 2 2" xfId="21474"/>
    <cellStyle name="SAPBEXstdItemX 3 5 2 3" xfId="31807"/>
    <cellStyle name="SAPBEXstdItemX 3 5 3" xfId="5887"/>
    <cellStyle name="SAPBEXstdItemX 3 5 4" xfId="16282"/>
    <cellStyle name="SAPBEXstdItemX 3 5 5" xfId="26615"/>
    <cellStyle name="SAPBEXstdItemX 3 6" xfId="2919"/>
    <cellStyle name="SAPBEXstdItemX 3 6 2" xfId="12607"/>
    <cellStyle name="SAPBEXstdItemX 3 6 2 2" xfId="23002"/>
    <cellStyle name="SAPBEXstdItemX 3 6 2 3" xfId="33335"/>
    <cellStyle name="SAPBEXstdItemX 3 6 3" xfId="7415"/>
    <cellStyle name="SAPBEXstdItemX 3 6 4" xfId="17810"/>
    <cellStyle name="SAPBEXstdItemX 3 6 5" xfId="28143"/>
    <cellStyle name="SAPBEXstdItemX 3 7" xfId="3653"/>
    <cellStyle name="SAPBEXstdItemX 3 7 2" xfId="13341"/>
    <cellStyle name="SAPBEXstdItemX 3 7 2 2" xfId="23736"/>
    <cellStyle name="SAPBEXstdItemX 3 7 2 3" xfId="34069"/>
    <cellStyle name="SAPBEXstdItemX 3 7 3" xfId="8149"/>
    <cellStyle name="SAPBEXstdItemX 3 7 4" xfId="18544"/>
    <cellStyle name="SAPBEXstdItemX 3 7 5" xfId="28877"/>
    <cellStyle name="SAPBEXstdItemX 3 8" xfId="2863"/>
    <cellStyle name="SAPBEXstdItemX 3 8 2" xfId="12551"/>
    <cellStyle name="SAPBEXstdItemX 3 8 2 2" xfId="22946"/>
    <cellStyle name="SAPBEXstdItemX 3 8 2 3" xfId="33279"/>
    <cellStyle name="SAPBEXstdItemX 3 8 3" xfId="7359"/>
    <cellStyle name="SAPBEXstdItemX 3 8 4" xfId="17754"/>
    <cellStyle name="SAPBEXstdItemX 3 8 5" xfId="28087"/>
    <cellStyle name="SAPBEXstdItemX 3 9" xfId="4978"/>
    <cellStyle name="SAPBEXstdItemX 3 9 2" xfId="14666"/>
    <cellStyle name="SAPBEXstdItemX 3 9 2 2" xfId="25061"/>
    <cellStyle name="SAPBEXstdItemX 3 9 2 3" xfId="35394"/>
    <cellStyle name="SAPBEXstdItemX 3 9 3" xfId="9474"/>
    <cellStyle name="SAPBEXstdItemX 3 9 4" xfId="19869"/>
    <cellStyle name="SAPBEXstdItemX 3 9 5" xfId="30202"/>
    <cellStyle name="SAPBEXstdItemX 4" xfId="706"/>
    <cellStyle name="SAPBEXstdItemX 4 10" xfId="15601"/>
    <cellStyle name="SAPBEXstdItemX 4 11" xfId="25948"/>
    <cellStyle name="SAPBEXstdItemX 4 2" xfId="1123"/>
    <cellStyle name="SAPBEXstdItemX 4 2 10" xfId="26349"/>
    <cellStyle name="SAPBEXstdItemX 4 2 2" xfId="2030"/>
    <cellStyle name="SAPBEXstdItemX 4 2 2 2" xfId="11718"/>
    <cellStyle name="SAPBEXstdItemX 4 2 2 2 2" xfId="22113"/>
    <cellStyle name="SAPBEXstdItemX 4 2 2 2 3" xfId="32446"/>
    <cellStyle name="SAPBEXstdItemX 4 2 2 3" xfId="6526"/>
    <cellStyle name="SAPBEXstdItemX 4 2 2 4" xfId="16921"/>
    <cellStyle name="SAPBEXstdItemX 4 2 2 5" xfId="27254"/>
    <cellStyle name="SAPBEXstdItemX 4 2 3" xfId="2647"/>
    <cellStyle name="SAPBEXstdItemX 4 2 3 2" xfId="12335"/>
    <cellStyle name="SAPBEXstdItemX 4 2 3 2 2" xfId="22730"/>
    <cellStyle name="SAPBEXstdItemX 4 2 3 2 3" xfId="33063"/>
    <cellStyle name="SAPBEXstdItemX 4 2 3 3" xfId="7143"/>
    <cellStyle name="SAPBEXstdItemX 4 2 3 4" xfId="17538"/>
    <cellStyle name="SAPBEXstdItemX 4 2 3 5" xfId="27871"/>
    <cellStyle name="SAPBEXstdItemX 4 2 4" xfId="3434"/>
    <cellStyle name="SAPBEXstdItemX 4 2 4 2" xfId="13122"/>
    <cellStyle name="SAPBEXstdItemX 4 2 4 2 2" xfId="23517"/>
    <cellStyle name="SAPBEXstdItemX 4 2 4 2 3" xfId="33850"/>
    <cellStyle name="SAPBEXstdItemX 4 2 4 3" xfId="7930"/>
    <cellStyle name="SAPBEXstdItemX 4 2 4 4" xfId="18325"/>
    <cellStyle name="SAPBEXstdItemX 4 2 4 5" xfId="28658"/>
    <cellStyle name="SAPBEXstdItemX 4 2 5" xfId="4122"/>
    <cellStyle name="SAPBEXstdItemX 4 2 5 2" xfId="13810"/>
    <cellStyle name="SAPBEXstdItemX 4 2 5 2 2" xfId="24205"/>
    <cellStyle name="SAPBEXstdItemX 4 2 5 2 3" xfId="34538"/>
    <cellStyle name="SAPBEXstdItemX 4 2 5 3" xfId="8618"/>
    <cellStyle name="SAPBEXstdItemX 4 2 5 4" xfId="19013"/>
    <cellStyle name="SAPBEXstdItemX 4 2 5 5" xfId="29346"/>
    <cellStyle name="SAPBEXstdItemX 4 2 6" xfId="4766"/>
    <cellStyle name="SAPBEXstdItemX 4 2 6 2" xfId="14454"/>
    <cellStyle name="SAPBEXstdItemX 4 2 6 2 2" xfId="24849"/>
    <cellStyle name="SAPBEXstdItemX 4 2 6 2 3" xfId="35182"/>
    <cellStyle name="SAPBEXstdItemX 4 2 6 3" xfId="9262"/>
    <cellStyle name="SAPBEXstdItemX 4 2 6 4" xfId="19657"/>
    <cellStyle name="SAPBEXstdItemX 4 2 6 5" xfId="29990"/>
    <cellStyle name="SAPBEXstdItemX 4 2 7" xfId="5485"/>
    <cellStyle name="SAPBEXstdItemX 4 2 7 2" xfId="15173"/>
    <cellStyle name="SAPBEXstdItemX 4 2 7 2 2" xfId="25568"/>
    <cellStyle name="SAPBEXstdItemX 4 2 7 2 3" xfId="35901"/>
    <cellStyle name="SAPBEXstdItemX 4 2 7 3" xfId="9981"/>
    <cellStyle name="SAPBEXstdItemX 4 2 7 4" xfId="20376"/>
    <cellStyle name="SAPBEXstdItemX 4 2 7 5" xfId="30709"/>
    <cellStyle name="SAPBEXstdItemX 4 2 8" xfId="10811"/>
    <cellStyle name="SAPBEXstdItemX 4 2 8 2" xfId="21206"/>
    <cellStyle name="SAPBEXstdItemX 4 2 8 3" xfId="31539"/>
    <cellStyle name="SAPBEXstdItemX 4 2 9" xfId="16015"/>
    <cellStyle name="SAPBEXstdItemX 4 3" xfId="1704"/>
    <cellStyle name="SAPBEXstdItemX 4 3 2" xfId="11392"/>
    <cellStyle name="SAPBEXstdItemX 4 3 2 2" xfId="21787"/>
    <cellStyle name="SAPBEXstdItemX 4 3 2 3" xfId="32120"/>
    <cellStyle name="SAPBEXstdItemX 4 3 3" xfId="6200"/>
    <cellStyle name="SAPBEXstdItemX 4 3 4" xfId="16595"/>
    <cellStyle name="SAPBEXstdItemX 4 3 5" xfId="26928"/>
    <cellStyle name="SAPBEXstdItemX 4 4" xfId="2234"/>
    <cellStyle name="SAPBEXstdItemX 4 4 2" xfId="11922"/>
    <cellStyle name="SAPBEXstdItemX 4 4 2 2" xfId="22317"/>
    <cellStyle name="SAPBEXstdItemX 4 4 2 3" xfId="32650"/>
    <cellStyle name="SAPBEXstdItemX 4 4 3" xfId="6730"/>
    <cellStyle name="SAPBEXstdItemX 4 4 4" xfId="17125"/>
    <cellStyle name="SAPBEXstdItemX 4 4 5" xfId="27458"/>
    <cellStyle name="SAPBEXstdItemX 4 5" xfId="3017"/>
    <cellStyle name="SAPBEXstdItemX 4 5 2" xfId="12705"/>
    <cellStyle name="SAPBEXstdItemX 4 5 2 2" xfId="23100"/>
    <cellStyle name="SAPBEXstdItemX 4 5 2 3" xfId="33433"/>
    <cellStyle name="SAPBEXstdItemX 4 5 3" xfId="7513"/>
    <cellStyle name="SAPBEXstdItemX 4 5 4" xfId="17908"/>
    <cellStyle name="SAPBEXstdItemX 4 5 5" xfId="28241"/>
    <cellStyle name="SAPBEXstdItemX 4 6" xfId="3749"/>
    <cellStyle name="SAPBEXstdItemX 4 6 2" xfId="13437"/>
    <cellStyle name="SAPBEXstdItemX 4 6 2 2" xfId="23832"/>
    <cellStyle name="SAPBEXstdItemX 4 6 2 3" xfId="34165"/>
    <cellStyle name="SAPBEXstdItemX 4 6 3" xfId="8245"/>
    <cellStyle name="SAPBEXstdItemX 4 6 4" xfId="18640"/>
    <cellStyle name="SAPBEXstdItemX 4 6 5" xfId="28973"/>
    <cellStyle name="SAPBEXstdItemX 4 7" xfId="4360"/>
    <cellStyle name="SAPBEXstdItemX 4 7 2" xfId="14048"/>
    <cellStyle name="SAPBEXstdItemX 4 7 2 2" xfId="24443"/>
    <cellStyle name="SAPBEXstdItemX 4 7 2 3" xfId="34776"/>
    <cellStyle name="SAPBEXstdItemX 4 7 3" xfId="8856"/>
    <cellStyle name="SAPBEXstdItemX 4 7 4" xfId="19251"/>
    <cellStyle name="SAPBEXstdItemX 4 7 5" xfId="29584"/>
    <cellStyle name="SAPBEXstdItemX 4 8" xfId="5076"/>
    <cellStyle name="SAPBEXstdItemX 4 8 2" xfId="14764"/>
    <cellStyle name="SAPBEXstdItemX 4 8 2 2" xfId="25159"/>
    <cellStyle name="SAPBEXstdItemX 4 8 2 3" xfId="35492"/>
    <cellStyle name="SAPBEXstdItemX 4 8 3" xfId="9572"/>
    <cellStyle name="SAPBEXstdItemX 4 8 4" xfId="19967"/>
    <cellStyle name="SAPBEXstdItemX 4 8 5" xfId="30300"/>
    <cellStyle name="SAPBEXstdItemX 4 9" xfId="10394"/>
    <cellStyle name="SAPBEXstdItemX 4 9 2" xfId="20789"/>
    <cellStyle name="SAPBEXstdItemX 4 9 3" xfId="31122"/>
    <cellStyle name="SAPBEXstdItemX 5" xfId="774"/>
    <cellStyle name="SAPBEXstdItemX 5 10" xfId="15668"/>
    <cellStyle name="SAPBEXstdItemX 5 11" xfId="26015"/>
    <cellStyle name="SAPBEXstdItemX 5 2" xfId="1190"/>
    <cellStyle name="SAPBEXstdItemX 5 2 10" xfId="26416"/>
    <cellStyle name="SAPBEXstdItemX 5 2 2" xfId="2096"/>
    <cellStyle name="SAPBEXstdItemX 5 2 2 2" xfId="11784"/>
    <cellStyle name="SAPBEXstdItemX 5 2 2 2 2" xfId="22179"/>
    <cellStyle name="SAPBEXstdItemX 5 2 2 2 3" xfId="32512"/>
    <cellStyle name="SAPBEXstdItemX 5 2 2 3" xfId="6592"/>
    <cellStyle name="SAPBEXstdItemX 5 2 2 4" xfId="16987"/>
    <cellStyle name="SAPBEXstdItemX 5 2 2 5" xfId="27320"/>
    <cellStyle name="SAPBEXstdItemX 5 2 3" xfId="2713"/>
    <cellStyle name="SAPBEXstdItemX 5 2 3 2" xfId="12401"/>
    <cellStyle name="SAPBEXstdItemX 5 2 3 2 2" xfId="22796"/>
    <cellStyle name="SAPBEXstdItemX 5 2 3 2 3" xfId="33129"/>
    <cellStyle name="SAPBEXstdItemX 5 2 3 3" xfId="7209"/>
    <cellStyle name="SAPBEXstdItemX 5 2 3 4" xfId="17604"/>
    <cellStyle name="SAPBEXstdItemX 5 2 3 5" xfId="27937"/>
    <cellStyle name="SAPBEXstdItemX 5 2 4" xfId="3501"/>
    <cellStyle name="SAPBEXstdItemX 5 2 4 2" xfId="13189"/>
    <cellStyle name="SAPBEXstdItemX 5 2 4 2 2" xfId="23584"/>
    <cellStyle name="SAPBEXstdItemX 5 2 4 2 3" xfId="33917"/>
    <cellStyle name="SAPBEXstdItemX 5 2 4 3" xfId="7997"/>
    <cellStyle name="SAPBEXstdItemX 5 2 4 4" xfId="18392"/>
    <cellStyle name="SAPBEXstdItemX 5 2 4 5" xfId="28725"/>
    <cellStyle name="SAPBEXstdItemX 5 2 5" xfId="4188"/>
    <cellStyle name="SAPBEXstdItemX 5 2 5 2" xfId="13876"/>
    <cellStyle name="SAPBEXstdItemX 5 2 5 2 2" xfId="24271"/>
    <cellStyle name="SAPBEXstdItemX 5 2 5 2 3" xfId="34604"/>
    <cellStyle name="SAPBEXstdItemX 5 2 5 3" xfId="8684"/>
    <cellStyle name="SAPBEXstdItemX 5 2 5 4" xfId="19079"/>
    <cellStyle name="SAPBEXstdItemX 5 2 5 5" xfId="29412"/>
    <cellStyle name="SAPBEXstdItemX 5 2 6" xfId="4832"/>
    <cellStyle name="SAPBEXstdItemX 5 2 6 2" xfId="14520"/>
    <cellStyle name="SAPBEXstdItemX 5 2 6 2 2" xfId="24915"/>
    <cellStyle name="SAPBEXstdItemX 5 2 6 2 3" xfId="35248"/>
    <cellStyle name="SAPBEXstdItemX 5 2 6 3" xfId="9328"/>
    <cellStyle name="SAPBEXstdItemX 5 2 6 4" xfId="19723"/>
    <cellStyle name="SAPBEXstdItemX 5 2 6 5" xfId="30056"/>
    <cellStyle name="SAPBEXstdItemX 5 2 7" xfId="5552"/>
    <cellStyle name="SAPBEXstdItemX 5 2 7 2" xfId="15240"/>
    <cellStyle name="SAPBEXstdItemX 5 2 7 2 2" xfId="25635"/>
    <cellStyle name="SAPBEXstdItemX 5 2 7 2 3" xfId="35968"/>
    <cellStyle name="SAPBEXstdItemX 5 2 7 3" xfId="10048"/>
    <cellStyle name="SAPBEXstdItemX 5 2 7 4" xfId="20443"/>
    <cellStyle name="SAPBEXstdItemX 5 2 7 5" xfId="30776"/>
    <cellStyle name="SAPBEXstdItemX 5 2 8" xfId="10878"/>
    <cellStyle name="SAPBEXstdItemX 5 2 8 2" xfId="21273"/>
    <cellStyle name="SAPBEXstdItemX 5 2 8 3" xfId="31606"/>
    <cellStyle name="SAPBEXstdItemX 5 2 9" xfId="16081"/>
    <cellStyle name="SAPBEXstdItemX 5 3" xfId="1770"/>
    <cellStyle name="SAPBEXstdItemX 5 3 2" xfId="11458"/>
    <cellStyle name="SAPBEXstdItemX 5 3 2 2" xfId="21853"/>
    <cellStyle name="SAPBEXstdItemX 5 3 2 3" xfId="32186"/>
    <cellStyle name="SAPBEXstdItemX 5 3 3" xfId="6266"/>
    <cellStyle name="SAPBEXstdItemX 5 3 4" xfId="16661"/>
    <cellStyle name="SAPBEXstdItemX 5 3 5" xfId="26994"/>
    <cellStyle name="SAPBEXstdItemX 5 4" xfId="2301"/>
    <cellStyle name="SAPBEXstdItemX 5 4 2" xfId="11989"/>
    <cellStyle name="SAPBEXstdItemX 5 4 2 2" xfId="22384"/>
    <cellStyle name="SAPBEXstdItemX 5 4 2 3" xfId="32717"/>
    <cellStyle name="SAPBEXstdItemX 5 4 3" xfId="6797"/>
    <cellStyle name="SAPBEXstdItemX 5 4 4" xfId="17192"/>
    <cellStyle name="SAPBEXstdItemX 5 4 5" xfId="27525"/>
    <cellStyle name="SAPBEXstdItemX 5 5" xfId="3085"/>
    <cellStyle name="SAPBEXstdItemX 5 5 2" xfId="12773"/>
    <cellStyle name="SAPBEXstdItemX 5 5 2 2" xfId="23168"/>
    <cellStyle name="SAPBEXstdItemX 5 5 2 3" xfId="33501"/>
    <cellStyle name="SAPBEXstdItemX 5 5 3" xfId="7581"/>
    <cellStyle name="SAPBEXstdItemX 5 5 4" xfId="17976"/>
    <cellStyle name="SAPBEXstdItemX 5 5 5" xfId="28309"/>
    <cellStyle name="SAPBEXstdItemX 5 6" xfId="3816"/>
    <cellStyle name="SAPBEXstdItemX 5 6 2" xfId="13504"/>
    <cellStyle name="SAPBEXstdItemX 5 6 2 2" xfId="23899"/>
    <cellStyle name="SAPBEXstdItemX 5 6 2 3" xfId="34232"/>
    <cellStyle name="SAPBEXstdItemX 5 6 3" xfId="8312"/>
    <cellStyle name="SAPBEXstdItemX 5 6 4" xfId="18707"/>
    <cellStyle name="SAPBEXstdItemX 5 6 5" xfId="29040"/>
    <cellStyle name="SAPBEXstdItemX 5 7" xfId="4427"/>
    <cellStyle name="SAPBEXstdItemX 5 7 2" xfId="14115"/>
    <cellStyle name="SAPBEXstdItemX 5 7 2 2" xfId="24510"/>
    <cellStyle name="SAPBEXstdItemX 5 7 2 3" xfId="34843"/>
    <cellStyle name="SAPBEXstdItemX 5 7 3" xfId="8923"/>
    <cellStyle name="SAPBEXstdItemX 5 7 4" xfId="19318"/>
    <cellStyle name="SAPBEXstdItemX 5 7 5" xfId="29651"/>
    <cellStyle name="SAPBEXstdItemX 5 8" xfId="5144"/>
    <cellStyle name="SAPBEXstdItemX 5 8 2" xfId="14832"/>
    <cellStyle name="SAPBEXstdItemX 5 8 2 2" xfId="25227"/>
    <cellStyle name="SAPBEXstdItemX 5 8 2 3" xfId="35560"/>
    <cellStyle name="SAPBEXstdItemX 5 8 3" xfId="9640"/>
    <cellStyle name="SAPBEXstdItemX 5 8 4" xfId="20035"/>
    <cellStyle name="SAPBEXstdItemX 5 8 5" xfId="30368"/>
    <cellStyle name="SAPBEXstdItemX 5 9" xfId="10462"/>
    <cellStyle name="SAPBEXstdItemX 5 9 2" xfId="20857"/>
    <cellStyle name="SAPBEXstdItemX 5 9 3" xfId="31190"/>
    <cellStyle name="SAPBEXstdItemX 6" xfId="1023"/>
    <cellStyle name="SAPBEXstdItemX 6 2" xfId="2549"/>
    <cellStyle name="SAPBEXstdItemX 6 2 2" xfId="12237"/>
    <cellStyle name="SAPBEXstdItemX 6 2 2 2" xfId="22632"/>
    <cellStyle name="SAPBEXstdItemX 6 2 2 3" xfId="32965"/>
    <cellStyle name="SAPBEXstdItemX 6 2 3" xfId="7045"/>
    <cellStyle name="SAPBEXstdItemX 6 2 4" xfId="17440"/>
    <cellStyle name="SAPBEXstdItemX 6 2 5" xfId="27773"/>
    <cellStyle name="SAPBEXstdItemX 6 3" xfId="3334"/>
    <cellStyle name="SAPBEXstdItemX 6 3 2" xfId="13022"/>
    <cellStyle name="SAPBEXstdItemX 6 3 2 2" xfId="23417"/>
    <cellStyle name="SAPBEXstdItemX 6 3 2 3" xfId="33750"/>
    <cellStyle name="SAPBEXstdItemX 6 3 3" xfId="7830"/>
    <cellStyle name="SAPBEXstdItemX 6 3 4" xfId="18225"/>
    <cellStyle name="SAPBEXstdItemX 6 3 5" xfId="28558"/>
    <cellStyle name="SAPBEXstdItemX 6 4" xfId="4675"/>
    <cellStyle name="SAPBEXstdItemX 6 4 2" xfId="14363"/>
    <cellStyle name="SAPBEXstdItemX 6 4 2 2" xfId="24758"/>
    <cellStyle name="SAPBEXstdItemX 6 4 2 3" xfId="35091"/>
    <cellStyle name="SAPBEXstdItemX 6 4 3" xfId="9171"/>
    <cellStyle name="SAPBEXstdItemX 6 4 4" xfId="19566"/>
    <cellStyle name="SAPBEXstdItemX 6 4 5" xfId="29899"/>
    <cellStyle name="SAPBEXstdItemX 6 5" xfId="5393"/>
    <cellStyle name="SAPBEXstdItemX 6 5 2" xfId="15081"/>
    <cellStyle name="SAPBEXstdItemX 6 5 2 2" xfId="25476"/>
    <cellStyle name="SAPBEXstdItemX 6 5 2 3" xfId="35809"/>
    <cellStyle name="SAPBEXstdItemX 6 5 3" xfId="9889"/>
    <cellStyle name="SAPBEXstdItemX 6 5 4" xfId="20284"/>
    <cellStyle name="SAPBEXstdItemX 6 5 5" xfId="30617"/>
    <cellStyle name="SAPBEXstdItemX 6 6" xfId="10711"/>
    <cellStyle name="SAPBEXstdItemX 6 6 2" xfId="21106"/>
    <cellStyle name="SAPBEXstdItemX 6 6 3" xfId="31439"/>
    <cellStyle name="SAPBEXstdItemX 6 7" xfId="5761"/>
    <cellStyle name="SAPBEXstdItemX 6 8" xfId="15916"/>
    <cellStyle name="SAPBEXstdItemX 6 9" xfId="26255"/>
    <cellStyle name="SAPBEXstdItemX 7" xfId="1479"/>
    <cellStyle name="SAPBEXstdItemX 7 2" xfId="11167"/>
    <cellStyle name="SAPBEXstdItemX 7 2 2" xfId="21562"/>
    <cellStyle name="SAPBEXstdItemX 7 2 3" xfId="31895"/>
    <cellStyle name="SAPBEXstdItemX 7 3" xfId="5975"/>
    <cellStyle name="SAPBEXstdItemX 7 4" xfId="16370"/>
    <cellStyle name="SAPBEXstdItemX 7 5" xfId="26703"/>
    <cellStyle name="SAPBEXstdItemX 8" xfId="4054"/>
    <cellStyle name="SAPBEXstdItemX 8 2" xfId="13742"/>
    <cellStyle name="SAPBEXstdItemX 8 2 2" xfId="24137"/>
    <cellStyle name="SAPBEXstdItemX 8 2 3" xfId="34470"/>
    <cellStyle name="SAPBEXstdItemX 8 3" xfId="8550"/>
    <cellStyle name="SAPBEXstdItemX 8 4" xfId="18945"/>
    <cellStyle name="SAPBEXstdItemX 8 5" xfId="29278"/>
    <cellStyle name="SAPBEXstdItemX 9" xfId="10211"/>
    <cellStyle name="SAPBEXstdItemX 9 2" xfId="20606"/>
    <cellStyle name="SAPBEXstdItemX 9 3" xfId="30939"/>
    <cellStyle name="SAPBEXtitle" xfId="513"/>
    <cellStyle name="SAPBEXundefined" xfId="514"/>
    <cellStyle name="SAPBEXundefined 10" xfId="15428"/>
    <cellStyle name="SAPBEXundefined 11" xfId="25772"/>
    <cellStyle name="SAPBEXundefined 2" xfId="566"/>
    <cellStyle name="SAPBEXundefined 2 10" xfId="25814"/>
    <cellStyle name="SAPBEXundefined 2 2" xfId="648"/>
    <cellStyle name="SAPBEXundefined 2 2 10" xfId="10336"/>
    <cellStyle name="SAPBEXundefined 2 2 10 2" xfId="20731"/>
    <cellStyle name="SAPBEXundefined 2 2 10 3" xfId="31064"/>
    <cellStyle name="SAPBEXundefined 2 2 11" xfId="15545"/>
    <cellStyle name="SAPBEXundefined 2 2 12" xfId="25896"/>
    <cellStyle name="SAPBEXundefined 2 2 2" xfId="894"/>
    <cellStyle name="SAPBEXundefined 2 2 2 10" xfId="15787"/>
    <cellStyle name="SAPBEXundefined 2 2 2 11" xfId="26130"/>
    <cellStyle name="SAPBEXundefined 2 2 2 2" xfId="1306"/>
    <cellStyle name="SAPBEXundefined 2 2 2 2 10" xfId="26530"/>
    <cellStyle name="SAPBEXundefined 2 2 2 2 2" xfId="2210"/>
    <cellStyle name="SAPBEXundefined 2 2 2 2 2 2" xfId="11898"/>
    <cellStyle name="SAPBEXundefined 2 2 2 2 2 2 2" xfId="22293"/>
    <cellStyle name="SAPBEXundefined 2 2 2 2 2 2 3" xfId="32626"/>
    <cellStyle name="SAPBEXundefined 2 2 2 2 2 3" xfId="6706"/>
    <cellStyle name="SAPBEXundefined 2 2 2 2 2 4" xfId="17101"/>
    <cellStyle name="SAPBEXundefined 2 2 2 2 2 5" xfId="27434"/>
    <cellStyle name="SAPBEXundefined 2 2 2 2 3" xfId="2829"/>
    <cellStyle name="SAPBEXundefined 2 2 2 2 3 2" xfId="12517"/>
    <cellStyle name="SAPBEXundefined 2 2 2 2 3 2 2" xfId="22912"/>
    <cellStyle name="SAPBEXundefined 2 2 2 2 3 2 3" xfId="33245"/>
    <cellStyle name="SAPBEXundefined 2 2 2 2 3 3" xfId="7325"/>
    <cellStyle name="SAPBEXundefined 2 2 2 2 3 4" xfId="17720"/>
    <cellStyle name="SAPBEXundefined 2 2 2 2 3 5" xfId="28053"/>
    <cellStyle name="SAPBEXundefined 2 2 2 2 4" xfId="3617"/>
    <cellStyle name="SAPBEXundefined 2 2 2 2 4 2" xfId="13305"/>
    <cellStyle name="SAPBEXundefined 2 2 2 2 4 2 2" xfId="23700"/>
    <cellStyle name="SAPBEXundefined 2 2 2 2 4 2 3" xfId="34033"/>
    <cellStyle name="SAPBEXundefined 2 2 2 2 4 3" xfId="8113"/>
    <cellStyle name="SAPBEXundefined 2 2 2 2 4 4" xfId="18508"/>
    <cellStyle name="SAPBEXundefined 2 2 2 2 4 5" xfId="28841"/>
    <cellStyle name="SAPBEXundefined 2 2 2 2 5" xfId="4304"/>
    <cellStyle name="SAPBEXundefined 2 2 2 2 5 2" xfId="13992"/>
    <cellStyle name="SAPBEXundefined 2 2 2 2 5 2 2" xfId="24387"/>
    <cellStyle name="SAPBEXundefined 2 2 2 2 5 2 3" xfId="34720"/>
    <cellStyle name="SAPBEXundefined 2 2 2 2 5 3" xfId="8800"/>
    <cellStyle name="SAPBEXundefined 2 2 2 2 5 4" xfId="19195"/>
    <cellStyle name="SAPBEXundefined 2 2 2 2 5 5" xfId="29528"/>
    <cellStyle name="SAPBEXundefined 2 2 2 2 6" xfId="4948"/>
    <cellStyle name="SAPBEXundefined 2 2 2 2 6 2" xfId="14636"/>
    <cellStyle name="SAPBEXundefined 2 2 2 2 6 2 2" xfId="25031"/>
    <cellStyle name="SAPBEXundefined 2 2 2 2 6 2 3" xfId="35364"/>
    <cellStyle name="SAPBEXundefined 2 2 2 2 6 3" xfId="9444"/>
    <cellStyle name="SAPBEXundefined 2 2 2 2 6 4" xfId="19839"/>
    <cellStyle name="SAPBEXundefined 2 2 2 2 6 5" xfId="30172"/>
    <cellStyle name="SAPBEXundefined 2 2 2 2 7" xfId="5668"/>
    <cellStyle name="SAPBEXundefined 2 2 2 2 7 2" xfId="15356"/>
    <cellStyle name="SAPBEXundefined 2 2 2 2 7 2 2" xfId="25751"/>
    <cellStyle name="SAPBEXundefined 2 2 2 2 7 2 3" xfId="36084"/>
    <cellStyle name="SAPBEXundefined 2 2 2 2 7 3" xfId="10164"/>
    <cellStyle name="SAPBEXundefined 2 2 2 2 7 4" xfId="20559"/>
    <cellStyle name="SAPBEXundefined 2 2 2 2 7 5" xfId="30892"/>
    <cellStyle name="SAPBEXundefined 2 2 2 2 8" xfId="10994"/>
    <cellStyle name="SAPBEXundefined 2 2 2 2 8 2" xfId="21389"/>
    <cellStyle name="SAPBEXundefined 2 2 2 2 8 3" xfId="31722"/>
    <cellStyle name="SAPBEXundefined 2 2 2 2 9" xfId="16197"/>
    <cellStyle name="SAPBEXundefined 2 2 2 3" xfId="1884"/>
    <cellStyle name="SAPBEXundefined 2 2 2 3 2" xfId="11572"/>
    <cellStyle name="SAPBEXundefined 2 2 2 3 2 2" xfId="21967"/>
    <cellStyle name="SAPBEXundefined 2 2 2 3 2 3" xfId="32300"/>
    <cellStyle name="SAPBEXundefined 2 2 2 3 3" xfId="6380"/>
    <cellStyle name="SAPBEXundefined 2 2 2 3 4" xfId="16775"/>
    <cellStyle name="SAPBEXundefined 2 2 2 3 5" xfId="27108"/>
    <cellStyle name="SAPBEXundefined 2 2 2 4" xfId="2420"/>
    <cellStyle name="SAPBEXundefined 2 2 2 4 2" xfId="12108"/>
    <cellStyle name="SAPBEXundefined 2 2 2 4 2 2" xfId="22503"/>
    <cellStyle name="SAPBEXundefined 2 2 2 4 2 3" xfId="32836"/>
    <cellStyle name="SAPBEXundefined 2 2 2 4 3" xfId="6916"/>
    <cellStyle name="SAPBEXundefined 2 2 2 4 4" xfId="17311"/>
    <cellStyle name="SAPBEXundefined 2 2 2 4 5" xfId="27644"/>
    <cellStyle name="SAPBEXundefined 2 2 2 5" xfId="3205"/>
    <cellStyle name="SAPBEXundefined 2 2 2 5 2" xfId="12893"/>
    <cellStyle name="SAPBEXundefined 2 2 2 5 2 2" xfId="23288"/>
    <cellStyle name="SAPBEXundefined 2 2 2 5 2 3" xfId="33621"/>
    <cellStyle name="SAPBEXundefined 2 2 2 5 3" xfId="7701"/>
    <cellStyle name="SAPBEXundefined 2 2 2 5 4" xfId="18096"/>
    <cellStyle name="SAPBEXundefined 2 2 2 5 5" xfId="28429"/>
    <cellStyle name="SAPBEXundefined 2 2 2 6" xfId="3935"/>
    <cellStyle name="SAPBEXundefined 2 2 2 6 2" xfId="13623"/>
    <cellStyle name="SAPBEXundefined 2 2 2 6 2 2" xfId="24018"/>
    <cellStyle name="SAPBEXundefined 2 2 2 6 2 3" xfId="34351"/>
    <cellStyle name="SAPBEXundefined 2 2 2 6 3" xfId="8431"/>
    <cellStyle name="SAPBEXundefined 2 2 2 6 4" xfId="18826"/>
    <cellStyle name="SAPBEXundefined 2 2 2 6 5" xfId="29159"/>
    <cellStyle name="SAPBEXundefined 2 2 2 7" xfId="4546"/>
    <cellStyle name="SAPBEXundefined 2 2 2 7 2" xfId="14234"/>
    <cellStyle name="SAPBEXundefined 2 2 2 7 2 2" xfId="24629"/>
    <cellStyle name="SAPBEXundefined 2 2 2 7 2 3" xfId="34962"/>
    <cellStyle name="SAPBEXundefined 2 2 2 7 3" xfId="9042"/>
    <cellStyle name="SAPBEXundefined 2 2 2 7 4" xfId="19437"/>
    <cellStyle name="SAPBEXundefined 2 2 2 7 5" xfId="29770"/>
    <cellStyle name="SAPBEXundefined 2 2 2 8" xfId="5264"/>
    <cellStyle name="SAPBEXundefined 2 2 2 8 2" xfId="14952"/>
    <cellStyle name="SAPBEXundefined 2 2 2 8 2 2" xfId="25347"/>
    <cellStyle name="SAPBEXundefined 2 2 2 8 2 3" xfId="35680"/>
    <cellStyle name="SAPBEXundefined 2 2 2 8 3" xfId="9760"/>
    <cellStyle name="SAPBEXundefined 2 2 2 8 4" xfId="20155"/>
    <cellStyle name="SAPBEXundefined 2 2 2 8 5" xfId="30488"/>
    <cellStyle name="SAPBEXundefined 2 2 2 9" xfId="10582"/>
    <cellStyle name="SAPBEXundefined 2 2 2 9 2" xfId="20977"/>
    <cellStyle name="SAPBEXundefined 2 2 2 9 3" xfId="31310"/>
    <cellStyle name="SAPBEXundefined 2 2 3" xfId="982"/>
    <cellStyle name="SAPBEXundefined 2 2 3 10" xfId="26214"/>
    <cellStyle name="SAPBEXundefined 2 2 3 2" xfId="1968"/>
    <cellStyle name="SAPBEXundefined 2 2 3 2 2" xfId="11656"/>
    <cellStyle name="SAPBEXundefined 2 2 3 2 2 2" xfId="22051"/>
    <cellStyle name="SAPBEXundefined 2 2 3 2 2 3" xfId="32384"/>
    <cellStyle name="SAPBEXundefined 2 2 3 2 3" xfId="6464"/>
    <cellStyle name="SAPBEXundefined 2 2 3 2 4" xfId="16859"/>
    <cellStyle name="SAPBEXundefined 2 2 3 2 5" xfId="27192"/>
    <cellStyle name="SAPBEXundefined 2 2 3 3" xfId="2508"/>
    <cellStyle name="SAPBEXundefined 2 2 3 3 2" xfId="12196"/>
    <cellStyle name="SAPBEXundefined 2 2 3 3 2 2" xfId="22591"/>
    <cellStyle name="SAPBEXundefined 2 2 3 3 2 3" xfId="32924"/>
    <cellStyle name="SAPBEXundefined 2 2 3 3 3" xfId="7004"/>
    <cellStyle name="SAPBEXundefined 2 2 3 3 4" xfId="17399"/>
    <cellStyle name="SAPBEXundefined 2 2 3 3 5" xfId="27732"/>
    <cellStyle name="SAPBEXundefined 2 2 3 4" xfId="3293"/>
    <cellStyle name="SAPBEXundefined 2 2 3 4 2" xfId="12981"/>
    <cellStyle name="SAPBEXundefined 2 2 3 4 2 2" xfId="23376"/>
    <cellStyle name="SAPBEXundefined 2 2 3 4 2 3" xfId="33709"/>
    <cellStyle name="SAPBEXundefined 2 2 3 4 3" xfId="7789"/>
    <cellStyle name="SAPBEXundefined 2 2 3 4 4" xfId="18184"/>
    <cellStyle name="SAPBEXundefined 2 2 3 4 5" xfId="28517"/>
    <cellStyle name="SAPBEXundefined 2 2 3 5" xfId="4023"/>
    <cellStyle name="SAPBEXundefined 2 2 3 5 2" xfId="13711"/>
    <cellStyle name="SAPBEXundefined 2 2 3 5 2 2" xfId="24106"/>
    <cellStyle name="SAPBEXundefined 2 2 3 5 2 3" xfId="34439"/>
    <cellStyle name="SAPBEXundefined 2 2 3 5 3" xfId="8519"/>
    <cellStyle name="SAPBEXundefined 2 2 3 5 4" xfId="18914"/>
    <cellStyle name="SAPBEXundefined 2 2 3 5 5" xfId="29247"/>
    <cellStyle name="SAPBEXundefined 2 2 3 6" xfId="4634"/>
    <cellStyle name="SAPBEXundefined 2 2 3 6 2" xfId="14322"/>
    <cellStyle name="SAPBEXundefined 2 2 3 6 2 2" xfId="24717"/>
    <cellStyle name="SAPBEXundefined 2 2 3 6 2 3" xfId="35050"/>
    <cellStyle name="SAPBEXundefined 2 2 3 6 3" xfId="9130"/>
    <cellStyle name="SAPBEXundefined 2 2 3 6 4" xfId="19525"/>
    <cellStyle name="SAPBEXundefined 2 2 3 6 5" xfId="29858"/>
    <cellStyle name="SAPBEXundefined 2 2 3 7" xfId="5352"/>
    <cellStyle name="SAPBEXundefined 2 2 3 7 2" xfId="15040"/>
    <cellStyle name="SAPBEXundefined 2 2 3 7 2 2" xfId="25435"/>
    <cellStyle name="SAPBEXundefined 2 2 3 7 2 3" xfId="35768"/>
    <cellStyle name="SAPBEXundefined 2 2 3 7 3" xfId="9848"/>
    <cellStyle name="SAPBEXundefined 2 2 3 7 4" xfId="20243"/>
    <cellStyle name="SAPBEXundefined 2 2 3 7 5" xfId="30576"/>
    <cellStyle name="SAPBEXundefined 2 2 3 8" xfId="10670"/>
    <cellStyle name="SAPBEXundefined 2 2 3 8 2" xfId="21065"/>
    <cellStyle name="SAPBEXundefined 2 2 3 8 3" xfId="31398"/>
    <cellStyle name="SAPBEXundefined 2 2 3 9" xfId="15875"/>
    <cellStyle name="SAPBEXundefined 2 2 4" xfId="1656"/>
    <cellStyle name="SAPBEXundefined 2 2 4 2" xfId="11344"/>
    <cellStyle name="SAPBEXundefined 2 2 4 2 2" xfId="21739"/>
    <cellStyle name="SAPBEXundefined 2 2 4 2 3" xfId="32072"/>
    <cellStyle name="SAPBEXundefined 2 2 4 3" xfId="6152"/>
    <cellStyle name="SAPBEXundefined 2 2 4 4" xfId="16547"/>
    <cellStyle name="SAPBEXundefined 2 2 4 5" xfId="26880"/>
    <cellStyle name="SAPBEXundefined 2 2 5" xfId="1351"/>
    <cellStyle name="SAPBEXundefined 2 2 5 2" xfId="11039"/>
    <cellStyle name="SAPBEXundefined 2 2 5 2 2" xfId="21434"/>
    <cellStyle name="SAPBEXundefined 2 2 5 2 3" xfId="31767"/>
    <cellStyle name="SAPBEXundefined 2 2 5 3" xfId="5847"/>
    <cellStyle name="SAPBEXundefined 2 2 5 4" xfId="16242"/>
    <cellStyle name="SAPBEXundefined 2 2 5 5" xfId="26575"/>
    <cellStyle name="SAPBEXundefined 2 2 6" xfId="2959"/>
    <cellStyle name="SAPBEXundefined 2 2 6 2" xfId="12647"/>
    <cellStyle name="SAPBEXundefined 2 2 6 2 2" xfId="23042"/>
    <cellStyle name="SAPBEXundefined 2 2 6 2 3" xfId="33375"/>
    <cellStyle name="SAPBEXundefined 2 2 6 3" xfId="7455"/>
    <cellStyle name="SAPBEXundefined 2 2 6 4" xfId="17850"/>
    <cellStyle name="SAPBEXundefined 2 2 6 5" xfId="28183"/>
    <cellStyle name="SAPBEXundefined 2 2 7" xfId="3693"/>
    <cellStyle name="SAPBEXundefined 2 2 7 2" xfId="13381"/>
    <cellStyle name="SAPBEXundefined 2 2 7 2 2" xfId="23776"/>
    <cellStyle name="SAPBEXundefined 2 2 7 2 3" xfId="34109"/>
    <cellStyle name="SAPBEXundefined 2 2 7 3" xfId="8189"/>
    <cellStyle name="SAPBEXundefined 2 2 7 4" xfId="18584"/>
    <cellStyle name="SAPBEXundefined 2 2 7 5" xfId="28917"/>
    <cellStyle name="SAPBEXundefined 2 2 8" xfId="2876"/>
    <cellStyle name="SAPBEXundefined 2 2 8 2" xfId="12564"/>
    <cellStyle name="SAPBEXundefined 2 2 8 2 2" xfId="22959"/>
    <cellStyle name="SAPBEXundefined 2 2 8 2 3" xfId="33292"/>
    <cellStyle name="SAPBEXundefined 2 2 8 3" xfId="7372"/>
    <cellStyle name="SAPBEXundefined 2 2 8 4" xfId="17767"/>
    <cellStyle name="SAPBEXundefined 2 2 8 5" xfId="28100"/>
    <cellStyle name="SAPBEXundefined 2 2 9" xfId="5018"/>
    <cellStyle name="SAPBEXundefined 2 2 9 2" xfId="14706"/>
    <cellStyle name="SAPBEXundefined 2 2 9 2 2" xfId="25101"/>
    <cellStyle name="SAPBEXundefined 2 2 9 2 3" xfId="35434"/>
    <cellStyle name="SAPBEXundefined 2 2 9 3" xfId="9514"/>
    <cellStyle name="SAPBEXundefined 2 2 9 4" xfId="19909"/>
    <cellStyle name="SAPBEXundefined 2 2 9 5" xfId="30242"/>
    <cellStyle name="SAPBEXundefined 2 3" xfId="753"/>
    <cellStyle name="SAPBEXundefined 2 3 10" xfId="15647"/>
    <cellStyle name="SAPBEXundefined 2 3 11" xfId="25995"/>
    <cellStyle name="SAPBEXundefined 2 3 2" xfId="1170"/>
    <cellStyle name="SAPBEXundefined 2 3 2 10" xfId="26396"/>
    <cellStyle name="SAPBEXundefined 2 3 2 2" xfId="2076"/>
    <cellStyle name="SAPBEXundefined 2 3 2 2 2" xfId="11764"/>
    <cellStyle name="SAPBEXundefined 2 3 2 2 2 2" xfId="22159"/>
    <cellStyle name="SAPBEXundefined 2 3 2 2 2 3" xfId="32492"/>
    <cellStyle name="SAPBEXundefined 2 3 2 2 3" xfId="6572"/>
    <cellStyle name="SAPBEXundefined 2 3 2 2 4" xfId="16967"/>
    <cellStyle name="SAPBEXundefined 2 3 2 2 5" xfId="27300"/>
    <cellStyle name="SAPBEXundefined 2 3 2 3" xfId="2693"/>
    <cellStyle name="SAPBEXundefined 2 3 2 3 2" xfId="12381"/>
    <cellStyle name="SAPBEXundefined 2 3 2 3 2 2" xfId="22776"/>
    <cellStyle name="SAPBEXundefined 2 3 2 3 2 3" xfId="33109"/>
    <cellStyle name="SAPBEXundefined 2 3 2 3 3" xfId="7189"/>
    <cellStyle name="SAPBEXundefined 2 3 2 3 4" xfId="17584"/>
    <cellStyle name="SAPBEXundefined 2 3 2 3 5" xfId="27917"/>
    <cellStyle name="SAPBEXundefined 2 3 2 4" xfId="3481"/>
    <cellStyle name="SAPBEXundefined 2 3 2 4 2" xfId="13169"/>
    <cellStyle name="SAPBEXundefined 2 3 2 4 2 2" xfId="23564"/>
    <cellStyle name="SAPBEXundefined 2 3 2 4 2 3" xfId="33897"/>
    <cellStyle name="SAPBEXundefined 2 3 2 4 3" xfId="7977"/>
    <cellStyle name="SAPBEXundefined 2 3 2 4 4" xfId="18372"/>
    <cellStyle name="SAPBEXundefined 2 3 2 4 5" xfId="28705"/>
    <cellStyle name="SAPBEXundefined 2 3 2 5" xfId="4168"/>
    <cellStyle name="SAPBEXundefined 2 3 2 5 2" xfId="13856"/>
    <cellStyle name="SAPBEXundefined 2 3 2 5 2 2" xfId="24251"/>
    <cellStyle name="SAPBEXundefined 2 3 2 5 2 3" xfId="34584"/>
    <cellStyle name="SAPBEXundefined 2 3 2 5 3" xfId="8664"/>
    <cellStyle name="SAPBEXundefined 2 3 2 5 4" xfId="19059"/>
    <cellStyle name="SAPBEXundefined 2 3 2 5 5" xfId="29392"/>
    <cellStyle name="SAPBEXundefined 2 3 2 6" xfId="4812"/>
    <cellStyle name="SAPBEXundefined 2 3 2 6 2" xfId="14500"/>
    <cellStyle name="SAPBEXundefined 2 3 2 6 2 2" xfId="24895"/>
    <cellStyle name="SAPBEXundefined 2 3 2 6 2 3" xfId="35228"/>
    <cellStyle name="SAPBEXundefined 2 3 2 6 3" xfId="9308"/>
    <cellStyle name="SAPBEXundefined 2 3 2 6 4" xfId="19703"/>
    <cellStyle name="SAPBEXundefined 2 3 2 6 5" xfId="30036"/>
    <cellStyle name="SAPBEXundefined 2 3 2 7" xfId="5532"/>
    <cellStyle name="SAPBEXundefined 2 3 2 7 2" xfId="15220"/>
    <cellStyle name="SAPBEXundefined 2 3 2 7 2 2" xfId="25615"/>
    <cellStyle name="SAPBEXundefined 2 3 2 7 2 3" xfId="35948"/>
    <cellStyle name="SAPBEXundefined 2 3 2 7 3" xfId="10028"/>
    <cellStyle name="SAPBEXundefined 2 3 2 7 4" xfId="20423"/>
    <cellStyle name="SAPBEXundefined 2 3 2 7 5" xfId="30756"/>
    <cellStyle name="SAPBEXundefined 2 3 2 8" xfId="10858"/>
    <cellStyle name="SAPBEXundefined 2 3 2 8 2" xfId="21253"/>
    <cellStyle name="SAPBEXundefined 2 3 2 8 3" xfId="31586"/>
    <cellStyle name="SAPBEXundefined 2 3 2 9" xfId="16061"/>
    <cellStyle name="SAPBEXundefined 2 3 3" xfId="1750"/>
    <cellStyle name="SAPBEXundefined 2 3 3 2" xfId="11438"/>
    <cellStyle name="SAPBEXundefined 2 3 3 2 2" xfId="21833"/>
    <cellStyle name="SAPBEXundefined 2 3 3 2 3" xfId="32166"/>
    <cellStyle name="SAPBEXundefined 2 3 3 3" xfId="6246"/>
    <cellStyle name="SAPBEXundefined 2 3 3 4" xfId="16641"/>
    <cellStyle name="SAPBEXundefined 2 3 3 5" xfId="26974"/>
    <cellStyle name="SAPBEXundefined 2 3 4" xfId="2280"/>
    <cellStyle name="SAPBEXundefined 2 3 4 2" xfId="11968"/>
    <cellStyle name="SAPBEXundefined 2 3 4 2 2" xfId="22363"/>
    <cellStyle name="SAPBEXundefined 2 3 4 2 3" xfId="32696"/>
    <cellStyle name="SAPBEXundefined 2 3 4 3" xfId="6776"/>
    <cellStyle name="SAPBEXundefined 2 3 4 4" xfId="17171"/>
    <cellStyle name="SAPBEXundefined 2 3 4 5" xfId="27504"/>
    <cellStyle name="SAPBEXundefined 2 3 5" xfId="3064"/>
    <cellStyle name="SAPBEXundefined 2 3 5 2" xfId="12752"/>
    <cellStyle name="SAPBEXundefined 2 3 5 2 2" xfId="23147"/>
    <cellStyle name="SAPBEXundefined 2 3 5 2 3" xfId="33480"/>
    <cellStyle name="SAPBEXundefined 2 3 5 3" xfId="7560"/>
    <cellStyle name="SAPBEXundefined 2 3 5 4" xfId="17955"/>
    <cellStyle name="SAPBEXundefined 2 3 5 5" xfId="28288"/>
    <cellStyle name="SAPBEXundefined 2 3 6" xfId="3795"/>
    <cellStyle name="SAPBEXundefined 2 3 6 2" xfId="13483"/>
    <cellStyle name="SAPBEXundefined 2 3 6 2 2" xfId="23878"/>
    <cellStyle name="SAPBEXundefined 2 3 6 2 3" xfId="34211"/>
    <cellStyle name="SAPBEXundefined 2 3 6 3" xfId="8291"/>
    <cellStyle name="SAPBEXundefined 2 3 6 4" xfId="18686"/>
    <cellStyle name="SAPBEXundefined 2 3 6 5" xfId="29019"/>
    <cellStyle name="SAPBEXundefined 2 3 7" xfId="4406"/>
    <cellStyle name="SAPBEXundefined 2 3 7 2" xfId="14094"/>
    <cellStyle name="SAPBEXundefined 2 3 7 2 2" xfId="24489"/>
    <cellStyle name="SAPBEXundefined 2 3 7 2 3" xfId="34822"/>
    <cellStyle name="SAPBEXundefined 2 3 7 3" xfId="8902"/>
    <cellStyle name="SAPBEXundefined 2 3 7 4" xfId="19297"/>
    <cellStyle name="SAPBEXundefined 2 3 7 5" xfId="29630"/>
    <cellStyle name="SAPBEXundefined 2 3 8" xfId="5123"/>
    <cellStyle name="SAPBEXundefined 2 3 8 2" xfId="14811"/>
    <cellStyle name="SAPBEXundefined 2 3 8 2 2" xfId="25206"/>
    <cellStyle name="SAPBEXundefined 2 3 8 2 3" xfId="35539"/>
    <cellStyle name="SAPBEXundefined 2 3 8 3" xfId="9619"/>
    <cellStyle name="SAPBEXundefined 2 3 8 4" xfId="20014"/>
    <cellStyle name="SAPBEXundefined 2 3 8 5" xfId="30347"/>
    <cellStyle name="SAPBEXundefined 2 3 9" xfId="10441"/>
    <cellStyle name="SAPBEXundefined 2 3 9 2" xfId="20836"/>
    <cellStyle name="SAPBEXundefined 2 3 9 3" xfId="31169"/>
    <cellStyle name="SAPBEXundefined 2 4" xfId="900"/>
    <cellStyle name="SAPBEXundefined 2 4 10" xfId="15793"/>
    <cellStyle name="SAPBEXundefined 2 4 11" xfId="26136"/>
    <cellStyle name="SAPBEXundefined 2 4 2" xfId="1312"/>
    <cellStyle name="SAPBEXundefined 2 4 2 10" xfId="26536"/>
    <cellStyle name="SAPBEXundefined 2 4 2 2" xfId="2216"/>
    <cellStyle name="SAPBEXundefined 2 4 2 2 2" xfId="11904"/>
    <cellStyle name="SAPBEXundefined 2 4 2 2 2 2" xfId="22299"/>
    <cellStyle name="SAPBEXundefined 2 4 2 2 2 3" xfId="32632"/>
    <cellStyle name="SAPBEXundefined 2 4 2 2 3" xfId="6712"/>
    <cellStyle name="SAPBEXundefined 2 4 2 2 4" xfId="17107"/>
    <cellStyle name="SAPBEXundefined 2 4 2 2 5" xfId="27440"/>
    <cellStyle name="SAPBEXundefined 2 4 2 3" xfId="2835"/>
    <cellStyle name="SAPBEXundefined 2 4 2 3 2" xfId="12523"/>
    <cellStyle name="SAPBEXundefined 2 4 2 3 2 2" xfId="22918"/>
    <cellStyle name="SAPBEXundefined 2 4 2 3 2 3" xfId="33251"/>
    <cellStyle name="SAPBEXundefined 2 4 2 3 3" xfId="7331"/>
    <cellStyle name="SAPBEXundefined 2 4 2 3 4" xfId="17726"/>
    <cellStyle name="SAPBEXundefined 2 4 2 3 5" xfId="28059"/>
    <cellStyle name="SAPBEXundefined 2 4 2 4" xfId="3623"/>
    <cellStyle name="SAPBEXundefined 2 4 2 4 2" xfId="13311"/>
    <cellStyle name="SAPBEXundefined 2 4 2 4 2 2" xfId="23706"/>
    <cellStyle name="SAPBEXundefined 2 4 2 4 2 3" xfId="34039"/>
    <cellStyle name="SAPBEXundefined 2 4 2 4 3" xfId="8119"/>
    <cellStyle name="SAPBEXundefined 2 4 2 4 4" xfId="18514"/>
    <cellStyle name="SAPBEXundefined 2 4 2 4 5" xfId="28847"/>
    <cellStyle name="SAPBEXundefined 2 4 2 5" xfId="4310"/>
    <cellStyle name="SAPBEXundefined 2 4 2 5 2" xfId="13998"/>
    <cellStyle name="SAPBEXundefined 2 4 2 5 2 2" xfId="24393"/>
    <cellStyle name="SAPBEXundefined 2 4 2 5 2 3" xfId="34726"/>
    <cellStyle name="SAPBEXundefined 2 4 2 5 3" xfId="8806"/>
    <cellStyle name="SAPBEXundefined 2 4 2 5 4" xfId="19201"/>
    <cellStyle name="SAPBEXundefined 2 4 2 5 5" xfId="29534"/>
    <cellStyle name="SAPBEXundefined 2 4 2 6" xfId="4954"/>
    <cellStyle name="SAPBEXundefined 2 4 2 6 2" xfId="14642"/>
    <cellStyle name="SAPBEXundefined 2 4 2 6 2 2" xfId="25037"/>
    <cellStyle name="SAPBEXundefined 2 4 2 6 2 3" xfId="35370"/>
    <cellStyle name="SAPBEXundefined 2 4 2 6 3" xfId="9450"/>
    <cellStyle name="SAPBEXundefined 2 4 2 6 4" xfId="19845"/>
    <cellStyle name="SAPBEXundefined 2 4 2 6 5" xfId="30178"/>
    <cellStyle name="SAPBEXundefined 2 4 2 7" xfId="5674"/>
    <cellStyle name="SAPBEXundefined 2 4 2 7 2" xfId="15362"/>
    <cellStyle name="SAPBEXundefined 2 4 2 7 2 2" xfId="25757"/>
    <cellStyle name="SAPBEXundefined 2 4 2 7 2 3" xfId="36090"/>
    <cellStyle name="SAPBEXundefined 2 4 2 7 3" xfId="10170"/>
    <cellStyle name="SAPBEXundefined 2 4 2 7 4" xfId="20565"/>
    <cellStyle name="SAPBEXundefined 2 4 2 7 5" xfId="30898"/>
    <cellStyle name="SAPBEXundefined 2 4 2 8" xfId="11000"/>
    <cellStyle name="SAPBEXundefined 2 4 2 8 2" xfId="21395"/>
    <cellStyle name="SAPBEXundefined 2 4 2 8 3" xfId="31728"/>
    <cellStyle name="SAPBEXundefined 2 4 2 9" xfId="16203"/>
    <cellStyle name="SAPBEXundefined 2 4 3" xfId="1890"/>
    <cellStyle name="SAPBEXundefined 2 4 3 2" xfId="11578"/>
    <cellStyle name="SAPBEXundefined 2 4 3 2 2" xfId="21973"/>
    <cellStyle name="SAPBEXundefined 2 4 3 2 3" xfId="32306"/>
    <cellStyle name="SAPBEXundefined 2 4 3 3" xfId="6386"/>
    <cellStyle name="SAPBEXundefined 2 4 3 4" xfId="16781"/>
    <cellStyle name="SAPBEXundefined 2 4 3 5" xfId="27114"/>
    <cellStyle name="SAPBEXundefined 2 4 4" xfId="2426"/>
    <cellStyle name="SAPBEXundefined 2 4 4 2" xfId="12114"/>
    <cellStyle name="SAPBEXundefined 2 4 4 2 2" xfId="22509"/>
    <cellStyle name="SAPBEXundefined 2 4 4 2 3" xfId="32842"/>
    <cellStyle name="SAPBEXundefined 2 4 4 3" xfId="6922"/>
    <cellStyle name="SAPBEXundefined 2 4 4 4" xfId="17317"/>
    <cellStyle name="SAPBEXundefined 2 4 4 5" xfId="27650"/>
    <cellStyle name="SAPBEXundefined 2 4 5" xfId="3211"/>
    <cellStyle name="SAPBEXundefined 2 4 5 2" xfId="12899"/>
    <cellStyle name="SAPBEXundefined 2 4 5 2 2" xfId="23294"/>
    <cellStyle name="SAPBEXundefined 2 4 5 2 3" xfId="33627"/>
    <cellStyle name="SAPBEXundefined 2 4 5 3" xfId="7707"/>
    <cellStyle name="SAPBEXundefined 2 4 5 4" xfId="18102"/>
    <cellStyle name="SAPBEXundefined 2 4 5 5" xfId="28435"/>
    <cellStyle name="SAPBEXundefined 2 4 6" xfId="3941"/>
    <cellStyle name="SAPBEXundefined 2 4 6 2" xfId="13629"/>
    <cellStyle name="SAPBEXundefined 2 4 6 2 2" xfId="24024"/>
    <cellStyle name="SAPBEXundefined 2 4 6 2 3" xfId="34357"/>
    <cellStyle name="SAPBEXundefined 2 4 6 3" xfId="8437"/>
    <cellStyle name="SAPBEXundefined 2 4 6 4" xfId="18832"/>
    <cellStyle name="SAPBEXundefined 2 4 6 5" xfId="29165"/>
    <cellStyle name="SAPBEXundefined 2 4 7" xfId="4552"/>
    <cellStyle name="SAPBEXundefined 2 4 7 2" xfId="14240"/>
    <cellStyle name="SAPBEXundefined 2 4 7 2 2" xfId="24635"/>
    <cellStyle name="SAPBEXundefined 2 4 7 2 3" xfId="34968"/>
    <cellStyle name="SAPBEXundefined 2 4 7 3" xfId="9048"/>
    <cellStyle name="SAPBEXundefined 2 4 7 4" xfId="19443"/>
    <cellStyle name="SAPBEXundefined 2 4 7 5" xfId="29776"/>
    <cellStyle name="SAPBEXundefined 2 4 8" xfId="5270"/>
    <cellStyle name="SAPBEXundefined 2 4 8 2" xfId="14958"/>
    <cellStyle name="SAPBEXundefined 2 4 8 2 2" xfId="25353"/>
    <cellStyle name="SAPBEXundefined 2 4 8 2 3" xfId="35686"/>
    <cellStyle name="SAPBEXundefined 2 4 8 3" xfId="9766"/>
    <cellStyle name="SAPBEXundefined 2 4 8 4" xfId="20161"/>
    <cellStyle name="SAPBEXundefined 2 4 8 5" xfId="30494"/>
    <cellStyle name="SAPBEXundefined 2 4 9" xfId="10588"/>
    <cellStyle name="SAPBEXundefined 2 4 9 2" xfId="20983"/>
    <cellStyle name="SAPBEXundefined 2 4 9 3" xfId="31316"/>
    <cellStyle name="SAPBEXundefined 2 5" xfId="983"/>
    <cellStyle name="SAPBEXundefined 2 5 2" xfId="2509"/>
    <cellStyle name="SAPBEXundefined 2 5 2 2" xfId="12197"/>
    <cellStyle name="SAPBEXundefined 2 5 2 2 2" xfId="22592"/>
    <cellStyle name="SAPBEXundefined 2 5 2 2 3" xfId="32925"/>
    <cellStyle name="SAPBEXundefined 2 5 2 3" xfId="7005"/>
    <cellStyle name="SAPBEXundefined 2 5 2 4" xfId="17400"/>
    <cellStyle name="SAPBEXundefined 2 5 2 5" xfId="27733"/>
    <cellStyle name="SAPBEXundefined 2 5 3" xfId="3294"/>
    <cellStyle name="SAPBEXundefined 2 5 3 2" xfId="12982"/>
    <cellStyle name="SAPBEXundefined 2 5 3 2 2" xfId="23377"/>
    <cellStyle name="SAPBEXundefined 2 5 3 2 3" xfId="33710"/>
    <cellStyle name="SAPBEXundefined 2 5 3 3" xfId="7790"/>
    <cellStyle name="SAPBEXundefined 2 5 3 4" xfId="18185"/>
    <cellStyle name="SAPBEXundefined 2 5 3 5" xfId="28518"/>
    <cellStyle name="SAPBEXundefined 2 5 4" xfId="4635"/>
    <cellStyle name="SAPBEXundefined 2 5 4 2" xfId="14323"/>
    <cellStyle name="SAPBEXundefined 2 5 4 2 2" xfId="24718"/>
    <cellStyle name="SAPBEXundefined 2 5 4 2 3" xfId="35051"/>
    <cellStyle name="SAPBEXundefined 2 5 4 3" xfId="9131"/>
    <cellStyle name="SAPBEXundefined 2 5 4 4" xfId="19526"/>
    <cellStyle name="SAPBEXundefined 2 5 4 5" xfId="29859"/>
    <cellStyle name="SAPBEXundefined 2 5 5" xfId="5353"/>
    <cellStyle name="SAPBEXundefined 2 5 5 2" xfId="15041"/>
    <cellStyle name="SAPBEXundefined 2 5 5 2 2" xfId="25436"/>
    <cellStyle name="SAPBEXundefined 2 5 5 2 3" xfId="35769"/>
    <cellStyle name="SAPBEXundefined 2 5 5 3" xfId="9849"/>
    <cellStyle name="SAPBEXundefined 2 5 5 4" xfId="20244"/>
    <cellStyle name="SAPBEXundefined 2 5 5 5" xfId="30577"/>
    <cellStyle name="SAPBEXundefined 2 5 6" xfId="10671"/>
    <cellStyle name="SAPBEXundefined 2 5 6 2" xfId="21066"/>
    <cellStyle name="SAPBEXundefined 2 5 6 3" xfId="31399"/>
    <cellStyle name="SAPBEXundefined 2 5 7" xfId="5721"/>
    <cellStyle name="SAPBEXundefined 2 5 8" xfId="15876"/>
    <cellStyle name="SAPBEXundefined 2 5 9" xfId="26215"/>
    <cellStyle name="SAPBEXundefined 2 6" xfId="1433"/>
    <cellStyle name="SAPBEXundefined 2 6 2" xfId="11121"/>
    <cellStyle name="SAPBEXundefined 2 6 2 2" xfId="21516"/>
    <cellStyle name="SAPBEXundefined 2 6 2 3" xfId="31849"/>
    <cellStyle name="SAPBEXundefined 2 6 3" xfId="5929"/>
    <cellStyle name="SAPBEXundefined 2 6 4" xfId="16324"/>
    <cellStyle name="SAPBEXundefined 2 6 5" xfId="26657"/>
    <cellStyle name="SAPBEXundefined 2 7" xfId="2593"/>
    <cellStyle name="SAPBEXundefined 2 7 2" xfId="12281"/>
    <cellStyle name="SAPBEXundefined 2 7 2 2" xfId="22676"/>
    <cellStyle name="SAPBEXundefined 2 7 2 3" xfId="33009"/>
    <cellStyle name="SAPBEXundefined 2 7 3" xfId="7089"/>
    <cellStyle name="SAPBEXundefined 2 7 4" xfId="17484"/>
    <cellStyle name="SAPBEXundefined 2 7 5" xfId="27817"/>
    <cellStyle name="SAPBEXundefined 2 8" xfId="10254"/>
    <cellStyle name="SAPBEXundefined 2 8 2" xfId="20649"/>
    <cellStyle name="SAPBEXundefined 2 8 3" xfId="30982"/>
    <cellStyle name="SAPBEXundefined 2 9" xfId="15467"/>
    <cellStyle name="SAPBEXundefined 3" xfId="609"/>
    <cellStyle name="SAPBEXundefined 3 10" xfId="10297"/>
    <cellStyle name="SAPBEXundefined 3 10 2" xfId="20692"/>
    <cellStyle name="SAPBEXundefined 3 10 3" xfId="31025"/>
    <cellStyle name="SAPBEXundefined 3 11" xfId="15506"/>
    <cellStyle name="SAPBEXundefined 3 12" xfId="25857"/>
    <cellStyle name="SAPBEXundefined 3 2" xfId="855"/>
    <cellStyle name="SAPBEXundefined 3 2 10" xfId="15748"/>
    <cellStyle name="SAPBEXundefined 3 2 11" xfId="26091"/>
    <cellStyle name="SAPBEXundefined 3 2 2" xfId="1267"/>
    <cellStyle name="SAPBEXundefined 3 2 2 10" xfId="26491"/>
    <cellStyle name="SAPBEXundefined 3 2 2 2" xfId="2171"/>
    <cellStyle name="SAPBEXundefined 3 2 2 2 2" xfId="11859"/>
    <cellStyle name="SAPBEXundefined 3 2 2 2 2 2" xfId="22254"/>
    <cellStyle name="SAPBEXundefined 3 2 2 2 2 3" xfId="32587"/>
    <cellStyle name="SAPBEXundefined 3 2 2 2 3" xfId="6667"/>
    <cellStyle name="SAPBEXundefined 3 2 2 2 4" xfId="17062"/>
    <cellStyle name="SAPBEXundefined 3 2 2 2 5" xfId="27395"/>
    <cellStyle name="SAPBEXundefined 3 2 2 3" xfId="2790"/>
    <cellStyle name="SAPBEXundefined 3 2 2 3 2" xfId="12478"/>
    <cellStyle name="SAPBEXundefined 3 2 2 3 2 2" xfId="22873"/>
    <cellStyle name="SAPBEXundefined 3 2 2 3 2 3" xfId="33206"/>
    <cellStyle name="SAPBEXundefined 3 2 2 3 3" xfId="7286"/>
    <cellStyle name="SAPBEXundefined 3 2 2 3 4" xfId="17681"/>
    <cellStyle name="SAPBEXundefined 3 2 2 3 5" xfId="28014"/>
    <cellStyle name="SAPBEXundefined 3 2 2 4" xfId="3578"/>
    <cellStyle name="SAPBEXundefined 3 2 2 4 2" xfId="13266"/>
    <cellStyle name="SAPBEXundefined 3 2 2 4 2 2" xfId="23661"/>
    <cellStyle name="SAPBEXundefined 3 2 2 4 2 3" xfId="33994"/>
    <cellStyle name="SAPBEXundefined 3 2 2 4 3" xfId="8074"/>
    <cellStyle name="SAPBEXundefined 3 2 2 4 4" xfId="18469"/>
    <cellStyle name="SAPBEXundefined 3 2 2 4 5" xfId="28802"/>
    <cellStyle name="SAPBEXundefined 3 2 2 5" xfId="4265"/>
    <cellStyle name="SAPBEXundefined 3 2 2 5 2" xfId="13953"/>
    <cellStyle name="SAPBEXundefined 3 2 2 5 2 2" xfId="24348"/>
    <cellStyle name="SAPBEXundefined 3 2 2 5 2 3" xfId="34681"/>
    <cellStyle name="SAPBEXundefined 3 2 2 5 3" xfId="8761"/>
    <cellStyle name="SAPBEXundefined 3 2 2 5 4" xfId="19156"/>
    <cellStyle name="SAPBEXundefined 3 2 2 5 5" xfId="29489"/>
    <cellStyle name="SAPBEXundefined 3 2 2 6" xfId="4909"/>
    <cellStyle name="SAPBEXundefined 3 2 2 6 2" xfId="14597"/>
    <cellStyle name="SAPBEXundefined 3 2 2 6 2 2" xfId="24992"/>
    <cellStyle name="SAPBEXundefined 3 2 2 6 2 3" xfId="35325"/>
    <cellStyle name="SAPBEXundefined 3 2 2 6 3" xfId="9405"/>
    <cellStyle name="SAPBEXundefined 3 2 2 6 4" xfId="19800"/>
    <cellStyle name="SAPBEXundefined 3 2 2 6 5" xfId="30133"/>
    <cellStyle name="SAPBEXundefined 3 2 2 7" xfId="5629"/>
    <cellStyle name="SAPBEXundefined 3 2 2 7 2" xfId="15317"/>
    <cellStyle name="SAPBEXundefined 3 2 2 7 2 2" xfId="25712"/>
    <cellStyle name="SAPBEXundefined 3 2 2 7 2 3" xfId="36045"/>
    <cellStyle name="SAPBEXundefined 3 2 2 7 3" xfId="10125"/>
    <cellStyle name="SAPBEXundefined 3 2 2 7 4" xfId="20520"/>
    <cellStyle name="SAPBEXundefined 3 2 2 7 5" xfId="30853"/>
    <cellStyle name="SAPBEXundefined 3 2 2 8" xfId="10955"/>
    <cellStyle name="SAPBEXundefined 3 2 2 8 2" xfId="21350"/>
    <cellStyle name="SAPBEXundefined 3 2 2 8 3" xfId="31683"/>
    <cellStyle name="SAPBEXundefined 3 2 2 9" xfId="16158"/>
    <cellStyle name="SAPBEXundefined 3 2 3" xfId="1845"/>
    <cellStyle name="SAPBEXundefined 3 2 3 2" xfId="11533"/>
    <cellStyle name="SAPBEXundefined 3 2 3 2 2" xfId="21928"/>
    <cellStyle name="SAPBEXundefined 3 2 3 2 3" xfId="32261"/>
    <cellStyle name="SAPBEXundefined 3 2 3 3" xfId="6341"/>
    <cellStyle name="SAPBEXundefined 3 2 3 4" xfId="16736"/>
    <cellStyle name="SAPBEXundefined 3 2 3 5" xfId="27069"/>
    <cellStyle name="SAPBEXundefined 3 2 4" xfId="2381"/>
    <cellStyle name="SAPBEXundefined 3 2 4 2" xfId="12069"/>
    <cellStyle name="SAPBEXundefined 3 2 4 2 2" xfId="22464"/>
    <cellStyle name="SAPBEXundefined 3 2 4 2 3" xfId="32797"/>
    <cellStyle name="SAPBEXundefined 3 2 4 3" xfId="6877"/>
    <cellStyle name="SAPBEXundefined 3 2 4 4" xfId="17272"/>
    <cellStyle name="SAPBEXundefined 3 2 4 5" xfId="27605"/>
    <cellStyle name="SAPBEXundefined 3 2 5" xfId="3166"/>
    <cellStyle name="SAPBEXundefined 3 2 5 2" xfId="12854"/>
    <cellStyle name="SAPBEXundefined 3 2 5 2 2" xfId="23249"/>
    <cellStyle name="SAPBEXundefined 3 2 5 2 3" xfId="33582"/>
    <cellStyle name="SAPBEXundefined 3 2 5 3" xfId="7662"/>
    <cellStyle name="SAPBEXundefined 3 2 5 4" xfId="18057"/>
    <cellStyle name="SAPBEXundefined 3 2 5 5" xfId="28390"/>
    <cellStyle name="SAPBEXundefined 3 2 6" xfId="3896"/>
    <cellStyle name="SAPBEXundefined 3 2 6 2" xfId="13584"/>
    <cellStyle name="SAPBEXundefined 3 2 6 2 2" xfId="23979"/>
    <cellStyle name="SAPBEXundefined 3 2 6 2 3" xfId="34312"/>
    <cellStyle name="SAPBEXundefined 3 2 6 3" xfId="8392"/>
    <cellStyle name="SAPBEXundefined 3 2 6 4" xfId="18787"/>
    <cellStyle name="SAPBEXundefined 3 2 6 5" xfId="29120"/>
    <cellStyle name="SAPBEXundefined 3 2 7" xfId="4507"/>
    <cellStyle name="SAPBEXundefined 3 2 7 2" xfId="14195"/>
    <cellStyle name="SAPBEXundefined 3 2 7 2 2" xfId="24590"/>
    <cellStyle name="SAPBEXundefined 3 2 7 2 3" xfId="34923"/>
    <cellStyle name="SAPBEXundefined 3 2 7 3" xfId="9003"/>
    <cellStyle name="SAPBEXundefined 3 2 7 4" xfId="19398"/>
    <cellStyle name="SAPBEXundefined 3 2 7 5" xfId="29731"/>
    <cellStyle name="SAPBEXundefined 3 2 8" xfId="5225"/>
    <cellStyle name="SAPBEXundefined 3 2 8 2" xfId="14913"/>
    <cellStyle name="SAPBEXundefined 3 2 8 2 2" xfId="25308"/>
    <cellStyle name="SAPBEXundefined 3 2 8 2 3" xfId="35641"/>
    <cellStyle name="SAPBEXundefined 3 2 8 3" xfId="9721"/>
    <cellStyle name="SAPBEXundefined 3 2 8 4" xfId="20116"/>
    <cellStyle name="SAPBEXundefined 3 2 8 5" xfId="30449"/>
    <cellStyle name="SAPBEXundefined 3 2 9" xfId="10543"/>
    <cellStyle name="SAPBEXundefined 3 2 9 2" xfId="20938"/>
    <cellStyle name="SAPBEXundefined 3 2 9 3" xfId="31271"/>
    <cellStyle name="SAPBEXundefined 3 3" xfId="943"/>
    <cellStyle name="SAPBEXundefined 3 3 10" xfId="26175"/>
    <cellStyle name="SAPBEXundefined 3 3 2" xfId="1929"/>
    <cellStyle name="SAPBEXundefined 3 3 2 2" xfId="11617"/>
    <cellStyle name="SAPBEXundefined 3 3 2 2 2" xfId="22012"/>
    <cellStyle name="SAPBEXundefined 3 3 2 2 3" xfId="32345"/>
    <cellStyle name="SAPBEXundefined 3 3 2 3" xfId="6425"/>
    <cellStyle name="SAPBEXundefined 3 3 2 4" xfId="16820"/>
    <cellStyle name="SAPBEXundefined 3 3 2 5" xfId="27153"/>
    <cellStyle name="SAPBEXundefined 3 3 3" xfId="2469"/>
    <cellStyle name="SAPBEXundefined 3 3 3 2" xfId="12157"/>
    <cellStyle name="SAPBEXundefined 3 3 3 2 2" xfId="22552"/>
    <cellStyle name="SAPBEXundefined 3 3 3 2 3" xfId="32885"/>
    <cellStyle name="SAPBEXundefined 3 3 3 3" xfId="6965"/>
    <cellStyle name="SAPBEXundefined 3 3 3 4" xfId="17360"/>
    <cellStyle name="SAPBEXundefined 3 3 3 5" xfId="27693"/>
    <cellStyle name="SAPBEXundefined 3 3 4" xfId="3254"/>
    <cellStyle name="SAPBEXundefined 3 3 4 2" xfId="12942"/>
    <cellStyle name="SAPBEXundefined 3 3 4 2 2" xfId="23337"/>
    <cellStyle name="SAPBEXundefined 3 3 4 2 3" xfId="33670"/>
    <cellStyle name="SAPBEXundefined 3 3 4 3" xfId="7750"/>
    <cellStyle name="SAPBEXundefined 3 3 4 4" xfId="18145"/>
    <cellStyle name="SAPBEXundefined 3 3 4 5" xfId="28478"/>
    <cellStyle name="SAPBEXundefined 3 3 5" xfId="3984"/>
    <cellStyle name="SAPBEXundefined 3 3 5 2" xfId="13672"/>
    <cellStyle name="SAPBEXundefined 3 3 5 2 2" xfId="24067"/>
    <cellStyle name="SAPBEXundefined 3 3 5 2 3" xfId="34400"/>
    <cellStyle name="SAPBEXundefined 3 3 5 3" xfId="8480"/>
    <cellStyle name="SAPBEXundefined 3 3 5 4" xfId="18875"/>
    <cellStyle name="SAPBEXundefined 3 3 5 5" xfId="29208"/>
    <cellStyle name="SAPBEXundefined 3 3 6" xfId="4595"/>
    <cellStyle name="SAPBEXundefined 3 3 6 2" xfId="14283"/>
    <cellStyle name="SAPBEXundefined 3 3 6 2 2" xfId="24678"/>
    <cellStyle name="SAPBEXundefined 3 3 6 2 3" xfId="35011"/>
    <cellStyle name="SAPBEXundefined 3 3 6 3" xfId="9091"/>
    <cellStyle name="SAPBEXundefined 3 3 6 4" xfId="19486"/>
    <cellStyle name="SAPBEXundefined 3 3 6 5" xfId="29819"/>
    <cellStyle name="SAPBEXundefined 3 3 7" xfId="5313"/>
    <cellStyle name="SAPBEXundefined 3 3 7 2" xfId="15001"/>
    <cellStyle name="SAPBEXundefined 3 3 7 2 2" xfId="25396"/>
    <cellStyle name="SAPBEXundefined 3 3 7 2 3" xfId="35729"/>
    <cellStyle name="SAPBEXundefined 3 3 7 3" xfId="9809"/>
    <cellStyle name="SAPBEXundefined 3 3 7 4" xfId="20204"/>
    <cellStyle name="SAPBEXundefined 3 3 7 5" xfId="30537"/>
    <cellStyle name="SAPBEXundefined 3 3 8" xfId="10631"/>
    <cellStyle name="SAPBEXundefined 3 3 8 2" xfId="21026"/>
    <cellStyle name="SAPBEXundefined 3 3 8 3" xfId="31359"/>
    <cellStyle name="SAPBEXundefined 3 3 9" xfId="15836"/>
    <cellStyle name="SAPBEXundefined 3 4" xfId="1617"/>
    <cellStyle name="SAPBEXundefined 3 4 2" xfId="11305"/>
    <cellStyle name="SAPBEXundefined 3 4 2 2" xfId="21700"/>
    <cellStyle name="SAPBEXundefined 3 4 2 3" xfId="32033"/>
    <cellStyle name="SAPBEXundefined 3 4 3" xfId="6113"/>
    <cellStyle name="SAPBEXundefined 3 4 4" xfId="16508"/>
    <cellStyle name="SAPBEXundefined 3 4 5" xfId="26841"/>
    <cellStyle name="SAPBEXundefined 3 5" xfId="1390"/>
    <cellStyle name="SAPBEXundefined 3 5 2" xfId="11078"/>
    <cellStyle name="SAPBEXundefined 3 5 2 2" xfId="21473"/>
    <cellStyle name="SAPBEXundefined 3 5 2 3" xfId="31806"/>
    <cellStyle name="SAPBEXundefined 3 5 3" xfId="5886"/>
    <cellStyle name="SAPBEXundefined 3 5 4" xfId="16281"/>
    <cellStyle name="SAPBEXundefined 3 5 5" xfId="26614"/>
    <cellStyle name="SAPBEXundefined 3 6" xfId="2920"/>
    <cellStyle name="SAPBEXundefined 3 6 2" xfId="12608"/>
    <cellStyle name="SAPBEXundefined 3 6 2 2" xfId="23003"/>
    <cellStyle name="SAPBEXundefined 3 6 2 3" xfId="33336"/>
    <cellStyle name="SAPBEXundefined 3 6 3" xfId="7416"/>
    <cellStyle name="SAPBEXundefined 3 6 4" xfId="17811"/>
    <cellStyle name="SAPBEXundefined 3 6 5" xfId="28144"/>
    <cellStyle name="SAPBEXundefined 3 7" xfId="3654"/>
    <cellStyle name="SAPBEXundefined 3 7 2" xfId="13342"/>
    <cellStyle name="SAPBEXundefined 3 7 2 2" xfId="23737"/>
    <cellStyle name="SAPBEXundefined 3 7 2 3" xfId="34070"/>
    <cellStyle name="SAPBEXundefined 3 7 3" xfId="8150"/>
    <cellStyle name="SAPBEXundefined 3 7 4" xfId="18545"/>
    <cellStyle name="SAPBEXundefined 3 7 5" xfId="28878"/>
    <cellStyle name="SAPBEXundefined 3 8" xfId="1568"/>
    <cellStyle name="SAPBEXundefined 3 8 2" xfId="11256"/>
    <cellStyle name="SAPBEXundefined 3 8 2 2" xfId="21651"/>
    <cellStyle name="SAPBEXundefined 3 8 2 3" xfId="31984"/>
    <cellStyle name="SAPBEXundefined 3 8 3" xfId="6064"/>
    <cellStyle name="SAPBEXundefined 3 8 4" xfId="16459"/>
    <cellStyle name="SAPBEXundefined 3 8 5" xfId="26792"/>
    <cellStyle name="SAPBEXundefined 3 9" xfId="4979"/>
    <cellStyle name="SAPBEXundefined 3 9 2" xfId="14667"/>
    <cellStyle name="SAPBEXundefined 3 9 2 2" xfId="25062"/>
    <cellStyle name="SAPBEXundefined 3 9 2 3" xfId="35395"/>
    <cellStyle name="SAPBEXundefined 3 9 3" xfId="9475"/>
    <cellStyle name="SAPBEXundefined 3 9 4" xfId="19870"/>
    <cellStyle name="SAPBEXundefined 3 9 5" xfId="30203"/>
    <cellStyle name="SAPBEXundefined 4" xfId="708"/>
    <cellStyle name="SAPBEXundefined 4 10" xfId="15603"/>
    <cellStyle name="SAPBEXundefined 4 11" xfId="25950"/>
    <cellStyle name="SAPBEXundefined 4 2" xfId="1125"/>
    <cellStyle name="SAPBEXundefined 4 2 10" xfId="26351"/>
    <cellStyle name="SAPBEXundefined 4 2 2" xfId="2032"/>
    <cellStyle name="SAPBEXundefined 4 2 2 2" xfId="11720"/>
    <cellStyle name="SAPBEXundefined 4 2 2 2 2" xfId="22115"/>
    <cellStyle name="SAPBEXundefined 4 2 2 2 3" xfId="32448"/>
    <cellStyle name="SAPBEXundefined 4 2 2 3" xfId="6528"/>
    <cellStyle name="SAPBEXundefined 4 2 2 4" xfId="16923"/>
    <cellStyle name="SAPBEXundefined 4 2 2 5" xfId="27256"/>
    <cellStyle name="SAPBEXundefined 4 2 3" xfId="2649"/>
    <cellStyle name="SAPBEXundefined 4 2 3 2" xfId="12337"/>
    <cellStyle name="SAPBEXundefined 4 2 3 2 2" xfId="22732"/>
    <cellStyle name="SAPBEXundefined 4 2 3 2 3" xfId="33065"/>
    <cellStyle name="SAPBEXundefined 4 2 3 3" xfId="7145"/>
    <cellStyle name="SAPBEXundefined 4 2 3 4" xfId="17540"/>
    <cellStyle name="SAPBEXundefined 4 2 3 5" xfId="27873"/>
    <cellStyle name="SAPBEXundefined 4 2 4" xfId="3436"/>
    <cellStyle name="SAPBEXundefined 4 2 4 2" xfId="13124"/>
    <cellStyle name="SAPBEXundefined 4 2 4 2 2" xfId="23519"/>
    <cellStyle name="SAPBEXundefined 4 2 4 2 3" xfId="33852"/>
    <cellStyle name="SAPBEXundefined 4 2 4 3" xfId="7932"/>
    <cellStyle name="SAPBEXundefined 4 2 4 4" xfId="18327"/>
    <cellStyle name="SAPBEXundefined 4 2 4 5" xfId="28660"/>
    <cellStyle name="SAPBEXundefined 4 2 5" xfId="4124"/>
    <cellStyle name="SAPBEXundefined 4 2 5 2" xfId="13812"/>
    <cellStyle name="SAPBEXundefined 4 2 5 2 2" xfId="24207"/>
    <cellStyle name="SAPBEXundefined 4 2 5 2 3" xfId="34540"/>
    <cellStyle name="SAPBEXundefined 4 2 5 3" xfId="8620"/>
    <cellStyle name="SAPBEXundefined 4 2 5 4" xfId="19015"/>
    <cellStyle name="SAPBEXundefined 4 2 5 5" xfId="29348"/>
    <cellStyle name="SAPBEXundefined 4 2 6" xfId="4768"/>
    <cellStyle name="SAPBEXundefined 4 2 6 2" xfId="14456"/>
    <cellStyle name="SAPBEXundefined 4 2 6 2 2" xfId="24851"/>
    <cellStyle name="SAPBEXundefined 4 2 6 2 3" xfId="35184"/>
    <cellStyle name="SAPBEXundefined 4 2 6 3" xfId="9264"/>
    <cellStyle name="SAPBEXundefined 4 2 6 4" xfId="19659"/>
    <cellStyle name="SAPBEXundefined 4 2 6 5" xfId="29992"/>
    <cellStyle name="SAPBEXundefined 4 2 7" xfId="5487"/>
    <cellStyle name="SAPBEXundefined 4 2 7 2" xfId="15175"/>
    <cellStyle name="SAPBEXundefined 4 2 7 2 2" xfId="25570"/>
    <cellStyle name="SAPBEXundefined 4 2 7 2 3" xfId="35903"/>
    <cellStyle name="SAPBEXundefined 4 2 7 3" xfId="9983"/>
    <cellStyle name="SAPBEXundefined 4 2 7 4" xfId="20378"/>
    <cellStyle name="SAPBEXundefined 4 2 7 5" xfId="30711"/>
    <cellStyle name="SAPBEXundefined 4 2 8" xfId="10813"/>
    <cellStyle name="SAPBEXundefined 4 2 8 2" xfId="21208"/>
    <cellStyle name="SAPBEXundefined 4 2 8 3" xfId="31541"/>
    <cellStyle name="SAPBEXundefined 4 2 9" xfId="16017"/>
    <cellStyle name="SAPBEXundefined 4 3" xfId="1706"/>
    <cellStyle name="SAPBEXundefined 4 3 2" xfId="11394"/>
    <cellStyle name="SAPBEXundefined 4 3 2 2" xfId="21789"/>
    <cellStyle name="SAPBEXundefined 4 3 2 3" xfId="32122"/>
    <cellStyle name="SAPBEXundefined 4 3 3" xfId="6202"/>
    <cellStyle name="SAPBEXundefined 4 3 4" xfId="16597"/>
    <cellStyle name="SAPBEXundefined 4 3 5" xfId="26930"/>
    <cellStyle name="SAPBEXundefined 4 4" xfId="2236"/>
    <cellStyle name="SAPBEXundefined 4 4 2" xfId="11924"/>
    <cellStyle name="SAPBEXundefined 4 4 2 2" xfId="22319"/>
    <cellStyle name="SAPBEXundefined 4 4 2 3" xfId="32652"/>
    <cellStyle name="SAPBEXundefined 4 4 3" xfId="6732"/>
    <cellStyle name="SAPBEXundefined 4 4 4" xfId="17127"/>
    <cellStyle name="SAPBEXundefined 4 4 5" xfId="27460"/>
    <cellStyle name="SAPBEXundefined 4 5" xfId="3019"/>
    <cellStyle name="SAPBEXundefined 4 5 2" xfId="12707"/>
    <cellStyle name="SAPBEXundefined 4 5 2 2" xfId="23102"/>
    <cellStyle name="SAPBEXundefined 4 5 2 3" xfId="33435"/>
    <cellStyle name="SAPBEXundefined 4 5 3" xfId="7515"/>
    <cellStyle name="SAPBEXundefined 4 5 4" xfId="17910"/>
    <cellStyle name="SAPBEXundefined 4 5 5" xfId="28243"/>
    <cellStyle name="SAPBEXundefined 4 6" xfId="3751"/>
    <cellStyle name="SAPBEXundefined 4 6 2" xfId="13439"/>
    <cellStyle name="SAPBEXundefined 4 6 2 2" xfId="23834"/>
    <cellStyle name="SAPBEXundefined 4 6 2 3" xfId="34167"/>
    <cellStyle name="SAPBEXundefined 4 6 3" xfId="8247"/>
    <cellStyle name="SAPBEXundefined 4 6 4" xfId="18642"/>
    <cellStyle name="SAPBEXundefined 4 6 5" xfId="28975"/>
    <cellStyle name="SAPBEXundefined 4 7" xfId="4362"/>
    <cellStyle name="SAPBEXundefined 4 7 2" xfId="14050"/>
    <cellStyle name="SAPBEXundefined 4 7 2 2" xfId="24445"/>
    <cellStyle name="SAPBEXundefined 4 7 2 3" xfId="34778"/>
    <cellStyle name="SAPBEXundefined 4 7 3" xfId="8858"/>
    <cellStyle name="SAPBEXundefined 4 7 4" xfId="19253"/>
    <cellStyle name="SAPBEXundefined 4 7 5" xfId="29586"/>
    <cellStyle name="SAPBEXundefined 4 8" xfId="5078"/>
    <cellStyle name="SAPBEXundefined 4 8 2" xfId="14766"/>
    <cellStyle name="SAPBEXundefined 4 8 2 2" xfId="25161"/>
    <cellStyle name="SAPBEXundefined 4 8 2 3" xfId="35494"/>
    <cellStyle name="SAPBEXundefined 4 8 3" xfId="9574"/>
    <cellStyle name="SAPBEXundefined 4 8 4" xfId="19969"/>
    <cellStyle name="SAPBEXundefined 4 8 5" xfId="30302"/>
    <cellStyle name="SAPBEXundefined 4 9" xfId="10396"/>
    <cellStyle name="SAPBEXundefined 4 9 2" xfId="20791"/>
    <cellStyle name="SAPBEXundefined 4 9 3" xfId="31124"/>
    <cellStyle name="SAPBEXundefined 5" xfId="773"/>
    <cellStyle name="SAPBEXundefined 5 10" xfId="15667"/>
    <cellStyle name="SAPBEXundefined 5 11" xfId="26014"/>
    <cellStyle name="SAPBEXundefined 5 2" xfId="1189"/>
    <cellStyle name="SAPBEXundefined 5 2 10" xfId="26415"/>
    <cellStyle name="SAPBEXundefined 5 2 2" xfId="2095"/>
    <cellStyle name="SAPBEXundefined 5 2 2 2" xfId="11783"/>
    <cellStyle name="SAPBEXundefined 5 2 2 2 2" xfId="22178"/>
    <cellStyle name="SAPBEXundefined 5 2 2 2 3" xfId="32511"/>
    <cellStyle name="SAPBEXundefined 5 2 2 3" xfId="6591"/>
    <cellStyle name="SAPBEXundefined 5 2 2 4" xfId="16986"/>
    <cellStyle name="SAPBEXundefined 5 2 2 5" xfId="27319"/>
    <cellStyle name="SAPBEXundefined 5 2 3" xfId="2712"/>
    <cellStyle name="SAPBEXundefined 5 2 3 2" xfId="12400"/>
    <cellStyle name="SAPBEXundefined 5 2 3 2 2" xfId="22795"/>
    <cellStyle name="SAPBEXundefined 5 2 3 2 3" xfId="33128"/>
    <cellStyle name="SAPBEXundefined 5 2 3 3" xfId="7208"/>
    <cellStyle name="SAPBEXundefined 5 2 3 4" xfId="17603"/>
    <cellStyle name="SAPBEXundefined 5 2 3 5" xfId="27936"/>
    <cellStyle name="SAPBEXundefined 5 2 4" xfId="3500"/>
    <cellStyle name="SAPBEXundefined 5 2 4 2" xfId="13188"/>
    <cellStyle name="SAPBEXundefined 5 2 4 2 2" xfId="23583"/>
    <cellStyle name="SAPBEXundefined 5 2 4 2 3" xfId="33916"/>
    <cellStyle name="SAPBEXundefined 5 2 4 3" xfId="7996"/>
    <cellStyle name="SAPBEXundefined 5 2 4 4" xfId="18391"/>
    <cellStyle name="SAPBEXundefined 5 2 4 5" xfId="28724"/>
    <cellStyle name="SAPBEXundefined 5 2 5" xfId="4187"/>
    <cellStyle name="SAPBEXundefined 5 2 5 2" xfId="13875"/>
    <cellStyle name="SAPBEXundefined 5 2 5 2 2" xfId="24270"/>
    <cellStyle name="SAPBEXundefined 5 2 5 2 3" xfId="34603"/>
    <cellStyle name="SAPBEXundefined 5 2 5 3" xfId="8683"/>
    <cellStyle name="SAPBEXundefined 5 2 5 4" xfId="19078"/>
    <cellStyle name="SAPBEXundefined 5 2 5 5" xfId="29411"/>
    <cellStyle name="SAPBEXundefined 5 2 6" xfId="4831"/>
    <cellStyle name="SAPBEXundefined 5 2 6 2" xfId="14519"/>
    <cellStyle name="SAPBEXundefined 5 2 6 2 2" xfId="24914"/>
    <cellStyle name="SAPBEXundefined 5 2 6 2 3" xfId="35247"/>
    <cellStyle name="SAPBEXundefined 5 2 6 3" xfId="9327"/>
    <cellStyle name="SAPBEXundefined 5 2 6 4" xfId="19722"/>
    <cellStyle name="SAPBEXundefined 5 2 6 5" xfId="30055"/>
    <cellStyle name="SAPBEXundefined 5 2 7" xfId="5551"/>
    <cellStyle name="SAPBEXundefined 5 2 7 2" xfId="15239"/>
    <cellStyle name="SAPBEXundefined 5 2 7 2 2" xfId="25634"/>
    <cellStyle name="SAPBEXundefined 5 2 7 2 3" xfId="35967"/>
    <cellStyle name="SAPBEXundefined 5 2 7 3" xfId="10047"/>
    <cellStyle name="SAPBEXundefined 5 2 7 4" xfId="20442"/>
    <cellStyle name="SAPBEXundefined 5 2 7 5" xfId="30775"/>
    <cellStyle name="SAPBEXundefined 5 2 8" xfId="10877"/>
    <cellStyle name="SAPBEXundefined 5 2 8 2" xfId="21272"/>
    <cellStyle name="SAPBEXundefined 5 2 8 3" xfId="31605"/>
    <cellStyle name="SAPBEXundefined 5 2 9" xfId="16080"/>
    <cellStyle name="SAPBEXundefined 5 3" xfId="1769"/>
    <cellStyle name="SAPBEXundefined 5 3 2" xfId="11457"/>
    <cellStyle name="SAPBEXundefined 5 3 2 2" xfId="21852"/>
    <cellStyle name="SAPBEXundefined 5 3 2 3" xfId="32185"/>
    <cellStyle name="SAPBEXundefined 5 3 3" xfId="6265"/>
    <cellStyle name="SAPBEXundefined 5 3 4" xfId="16660"/>
    <cellStyle name="SAPBEXundefined 5 3 5" xfId="26993"/>
    <cellStyle name="SAPBEXundefined 5 4" xfId="2300"/>
    <cellStyle name="SAPBEXundefined 5 4 2" xfId="11988"/>
    <cellStyle name="SAPBEXundefined 5 4 2 2" xfId="22383"/>
    <cellStyle name="SAPBEXundefined 5 4 2 3" xfId="32716"/>
    <cellStyle name="SAPBEXundefined 5 4 3" xfId="6796"/>
    <cellStyle name="SAPBEXundefined 5 4 4" xfId="17191"/>
    <cellStyle name="SAPBEXundefined 5 4 5" xfId="27524"/>
    <cellStyle name="SAPBEXundefined 5 5" xfId="3084"/>
    <cellStyle name="SAPBEXundefined 5 5 2" xfId="12772"/>
    <cellStyle name="SAPBEXundefined 5 5 2 2" xfId="23167"/>
    <cellStyle name="SAPBEXundefined 5 5 2 3" xfId="33500"/>
    <cellStyle name="SAPBEXundefined 5 5 3" xfId="7580"/>
    <cellStyle name="SAPBEXundefined 5 5 4" xfId="17975"/>
    <cellStyle name="SAPBEXundefined 5 5 5" xfId="28308"/>
    <cellStyle name="SAPBEXundefined 5 6" xfId="3815"/>
    <cellStyle name="SAPBEXundefined 5 6 2" xfId="13503"/>
    <cellStyle name="SAPBEXundefined 5 6 2 2" xfId="23898"/>
    <cellStyle name="SAPBEXundefined 5 6 2 3" xfId="34231"/>
    <cellStyle name="SAPBEXundefined 5 6 3" xfId="8311"/>
    <cellStyle name="SAPBEXundefined 5 6 4" xfId="18706"/>
    <cellStyle name="SAPBEXundefined 5 6 5" xfId="29039"/>
    <cellStyle name="SAPBEXundefined 5 7" xfId="4426"/>
    <cellStyle name="SAPBEXundefined 5 7 2" xfId="14114"/>
    <cellStyle name="SAPBEXundefined 5 7 2 2" xfId="24509"/>
    <cellStyle name="SAPBEXundefined 5 7 2 3" xfId="34842"/>
    <cellStyle name="SAPBEXundefined 5 7 3" xfId="8922"/>
    <cellStyle name="SAPBEXundefined 5 7 4" xfId="19317"/>
    <cellStyle name="SAPBEXundefined 5 7 5" xfId="29650"/>
    <cellStyle name="SAPBEXundefined 5 8" xfId="5143"/>
    <cellStyle name="SAPBEXundefined 5 8 2" xfId="14831"/>
    <cellStyle name="SAPBEXundefined 5 8 2 2" xfId="25226"/>
    <cellStyle name="SAPBEXundefined 5 8 2 3" xfId="35559"/>
    <cellStyle name="SAPBEXundefined 5 8 3" xfId="9639"/>
    <cellStyle name="SAPBEXundefined 5 8 4" xfId="20034"/>
    <cellStyle name="SAPBEXundefined 5 8 5" xfId="30367"/>
    <cellStyle name="SAPBEXundefined 5 9" xfId="10461"/>
    <cellStyle name="SAPBEXundefined 5 9 2" xfId="20856"/>
    <cellStyle name="SAPBEXundefined 5 9 3" xfId="31189"/>
    <cellStyle name="SAPBEXundefined 6" xfId="1022"/>
    <cellStyle name="SAPBEXundefined 6 2" xfId="2548"/>
    <cellStyle name="SAPBEXundefined 6 2 2" xfId="12236"/>
    <cellStyle name="SAPBEXundefined 6 2 2 2" xfId="22631"/>
    <cellStyle name="SAPBEXundefined 6 2 2 3" xfId="32964"/>
    <cellStyle name="SAPBEXundefined 6 2 3" xfId="7044"/>
    <cellStyle name="SAPBEXundefined 6 2 4" xfId="17439"/>
    <cellStyle name="SAPBEXundefined 6 2 5" xfId="27772"/>
    <cellStyle name="SAPBEXundefined 6 3" xfId="3333"/>
    <cellStyle name="SAPBEXundefined 6 3 2" xfId="13021"/>
    <cellStyle name="SAPBEXundefined 6 3 2 2" xfId="23416"/>
    <cellStyle name="SAPBEXundefined 6 3 2 3" xfId="33749"/>
    <cellStyle name="SAPBEXundefined 6 3 3" xfId="7829"/>
    <cellStyle name="SAPBEXundefined 6 3 4" xfId="18224"/>
    <cellStyle name="SAPBEXundefined 6 3 5" xfId="28557"/>
    <cellStyle name="SAPBEXundefined 6 4" xfId="4674"/>
    <cellStyle name="SAPBEXundefined 6 4 2" xfId="14362"/>
    <cellStyle name="SAPBEXundefined 6 4 2 2" xfId="24757"/>
    <cellStyle name="SAPBEXundefined 6 4 2 3" xfId="35090"/>
    <cellStyle name="SAPBEXundefined 6 4 3" xfId="9170"/>
    <cellStyle name="SAPBEXundefined 6 4 4" xfId="19565"/>
    <cellStyle name="SAPBEXundefined 6 4 5" xfId="29898"/>
    <cellStyle name="SAPBEXundefined 6 5" xfId="5392"/>
    <cellStyle name="SAPBEXundefined 6 5 2" xfId="15080"/>
    <cellStyle name="SAPBEXundefined 6 5 2 2" xfId="25475"/>
    <cellStyle name="SAPBEXundefined 6 5 2 3" xfId="35808"/>
    <cellStyle name="SAPBEXundefined 6 5 3" xfId="9888"/>
    <cellStyle name="SAPBEXundefined 6 5 4" xfId="20283"/>
    <cellStyle name="SAPBEXundefined 6 5 5" xfId="30616"/>
    <cellStyle name="SAPBEXundefined 6 6" xfId="10710"/>
    <cellStyle name="SAPBEXundefined 6 6 2" xfId="21105"/>
    <cellStyle name="SAPBEXundefined 6 6 3" xfId="31438"/>
    <cellStyle name="SAPBEXundefined 6 7" xfId="5760"/>
    <cellStyle name="SAPBEXundefined 6 8" xfId="15915"/>
    <cellStyle name="SAPBEXundefined 6 9" xfId="26254"/>
    <cellStyle name="SAPBEXundefined 7" xfId="1477"/>
    <cellStyle name="SAPBEXundefined 7 2" xfId="11165"/>
    <cellStyle name="SAPBEXundefined 7 2 2" xfId="21560"/>
    <cellStyle name="SAPBEXundefined 7 2 3" xfId="31893"/>
    <cellStyle name="SAPBEXundefined 7 3" xfId="5973"/>
    <cellStyle name="SAPBEXundefined 7 4" xfId="16368"/>
    <cellStyle name="SAPBEXundefined 7 5" xfId="26701"/>
    <cellStyle name="SAPBEXundefined 8" xfId="1549"/>
    <cellStyle name="SAPBEXundefined 8 2" xfId="11237"/>
    <cellStyle name="SAPBEXundefined 8 2 2" xfId="21632"/>
    <cellStyle name="SAPBEXundefined 8 2 3" xfId="31965"/>
    <cellStyle name="SAPBEXundefined 8 3" xfId="6045"/>
    <cellStyle name="SAPBEXundefined 8 4" xfId="16440"/>
    <cellStyle name="SAPBEXundefined 8 5" xfId="26773"/>
    <cellStyle name="SAPBEXundefined 9" xfId="10212"/>
    <cellStyle name="SAPBEXundefined 9 2" xfId="20607"/>
    <cellStyle name="SAPBEXundefined 9 3" xfId="30940"/>
    <cellStyle name="Sheet Title" xfId="515"/>
    <cellStyle name="Title" xfId="5676" builtinId="15" customBuiltin="1"/>
    <cellStyle name="Total" xfId="5692" builtinId="25" customBuiltin="1"/>
    <cellStyle name="Total 2" xfId="516"/>
    <cellStyle name="Total 3" xfId="517"/>
    <cellStyle name="Warning Text" xfId="5689" builtinId="11" customBuiltin="1"/>
    <cellStyle name="Warning Text 2" xfId="518"/>
    <cellStyle name="콤마 [0]_1.24분기 평가표 " xfId="519"/>
    <cellStyle name="콤마_1.24분기 평가표 " xfId="520"/>
    <cellStyle name="통화 [0]_1.24분기 평가표 " xfId="521"/>
    <cellStyle name="통화_1.24분기 평가표 " xfId="522"/>
    <cellStyle name="표준_(업무)평가단" xfId="523"/>
  </cellStyles>
  <dxfs count="7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79646"/>
      <color rgb="FF8064A2"/>
      <color rgb="FFA30D6D"/>
      <color rgb="FFFF9933"/>
      <color rgb="FFFFFF99"/>
      <color rgb="FFFFFF66"/>
      <color rgb="FFF49EE4"/>
      <color rgb="FFDBE73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0</xdr:col>
          <xdr:colOff>1038225</xdr:colOff>
          <xdr:row>2</xdr:row>
          <xdr:rowOff>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</xdr:row>
          <xdr:rowOff>9525</xdr:rowOff>
        </xdr:from>
        <xdr:to>
          <xdr:col>0</xdr:col>
          <xdr:colOff>1038225</xdr:colOff>
          <xdr:row>3</xdr:row>
          <xdr:rowOff>542925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0</xdr:rowOff>
        </xdr:from>
        <xdr:to>
          <xdr:col>0</xdr:col>
          <xdr:colOff>876300</xdr:colOff>
          <xdr:row>2</xdr:row>
          <xdr:rowOff>171450</xdr:rowOff>
        </xdr:to>
        <xdr:sp macro="" textlink="">
          <xdr:nvSpPr>
            <xdr:cNvPr id="22529" name="ToggleButton2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19050</xdr:rowOff>
        </xdr:from>
        <xdr:to>
          <xdr:col>0</xdr:col>
          <xdr:colOff>838200</xdr:colOff>
          <xdr:row>34</xdr:row>
          <xdr:rowOff>114300</xdr:rowOff>
        </xdr:to>
        <xdr:sp macro="" textlink="">
          <xdr:nvSpPr>
            <xdr:cNvPr id="22530" name="ToggleButton2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561975</xdr:colOff>
          <xdr:row>0</xdr:row>
          <xdr:rowOff>361950</xdr:rowOff>
        </xdr:to>
        <xdr:sp macro="" textlink="">
          <xdr:nvSpPr>
            <xdr:cNvPr id="122881" name="Button 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10593" name="Button080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110594" name="Button180" hidden="1">
              <a:extLst>
                <a:ext uri="{63B3BB69-23CF-44E3-9099-C40C66FF867C}">
                  <a14:compatExt spid="_x0000_s1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110595" name="Button280" hidden="1">
              <a:extLst>
                <a:ext uri="{63B3BB69-23CF-44E3-9099-C40C66FF867C}">
                  <a14:compatExt spid="_x0000_s1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10596" name="Button380" hidden="1">
              <a:extLst>
                <a:ext uri="{63B3BB69-23CF-44E3-9099-C40C66FF867C}">
                  <a14:compatExt spid="_x0000_s1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110597" name="Button480" hidden="1">
              <a:extLst>
                <a:ext uri="{63B3BB69-23CF-44E3-9099-C40C66FF867C}">
                  <a14:compatExt spid="_x0000_s1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110598" name="ButtonClear" hidden="1">
              <a:extLst>
                <a:ext uri="{63B3BB69-23CF-44E3-9099-C40C66FF867C}">
                  <a14:compatExt spid="_x0000_s110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PECOE\Team%20Leads\Dustin%20Beauchamp\Team-Shared\Materials\Materials%20Tools\Part%20Add%20Too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p-us.pw.utc.com/sites/pwaa/Production%20Tracking/Archive/Not%20Current!!!%20PWAA%20Lansing%20NGPF%20Vanes%20WIP%20Status%20and%20Detail%20Tracking_JMF%20Planning%20v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610913/AppData/Local/Microsoft/Windows/Temporary%20Internet%20Files/Content.Outlook/KYJN56T3/Vanes%20Tracking_JMF%20Planning%20v5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p-us.pw.utc.com/Fitzgerald/PWAA%20Lansing%20NGPF%20Vanes%20WIP%20Status%20and%20Detail%20Tracking_JMF%20Planning%20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gust 2015"/>
      <sheetName val="July 2015"/>
      <sheetName val="June 2015"/>
      <sheetName val="f100 adds"/>
      <sheetName val="Sheet4"/>
    </sheetNames>
    <sheetDataSet>
      <sheetData sheetId="0"/>
      <sheetData sheetId="1"/>
      <sheetData sheetId="2"/>
      <sheetData sheetId="3"/>
      <sheetData sheetId="4">
        <row r="1">
          <cell r="C1" t="str">
            <v>CAN</v>
          </cell>
        </row>
        <row r="2">
          <cell r="C2" t="str">
            <v>TMC</v>
          </cell>
        </row>
        <row r="3">
          <cell r="C3" t="str">
            <v>NB</v>
          </cell>
        </row>
        <row r="4">
          <cell r="C4" t="str">
            <v>CSMC</v>
          </cell>
        </row>
        <row r="5">
          <cell r="C5" t="str">
            <v>RM</v>
          </cell>
        </row>
        <row r="6">
          <cell r="C6" t="str">
            <v>UTAS</v>
          </cell>
        </row>
        <row r="7">
          <cell r="C7" t="str">
            <v>RR</v>
          </cell>
        </row>
        <row r="8">
          <cell r="C8" t="str">
            <v>MS</v>
          </cell>
        </row>
        <row r="9">
          <cell r="C9" t="str">
            <v>FS&amp;C</v>
          </cell>
        </row>
        <row r="10">
          <cell r="C10" t="str">
            <v>MRDHS</v>
          </cell>
        </row>
        <row r="11">
          <cell r="C11" t="str">
            <v>DH&amp;T</v>
          </cell>
        </row>
        <row r="12">
          <cell r="C12" t="str">
            <v>AI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P Summary"/>
      <sheetName val="5319080"/>
      <sheetName val="5319180"/>
      <sheetName val="5319280"/>
      <sheetName val="5319380"/>
      <sheetName val="5319480"/>
      <sheetName val="MRB CRIB"/>
      <sheetName val="BA SGV Quality Clinic"/>
      <sheetName val="FP DIMENSIONAL"/>
      <sheetName val="SGV Ship Set Planning 3"/>
      <sheetName val="QN List"/>
      <sheetName val="Final Inspect List"/>
      <sheetName val="Holiday Schedule"/>
      <sheetName val="Parts at Fountain"/>
      <sheetName val="MRJ SGV"/>
      <sheetName val="Commit Summary"/>
      <sheetName val="WIP and Inventory"/>
      <sheetName val="Scratch"/>
      <sheetName val="SGV Agressive LTs Mar 18x"/>
      <sheetName val="SGV Agressive LTs Apr 18x"/>
      <sheetName val="SGV Agressive LTs Mar 18x (2)"/>
      <sheetName val="Sheet1"/>
      <sheetName val="Count Sheet"/>
    </sheetNames>
    <sheetDataSet>
      <sheetData sheetId="0"/>
      <sheetData sheetId="1"/>
      <sheetData sheetId="2"/>
      <sheetData sheetId="3"/>
      <sheetData sheetId="4"/>
      <sheetData sheetId="5">
        <row r="20">
          <cell r="A20">
            <v>2</v>
          </cell>
        </row>
        <row r="22">
          <cell r="A22">
            <v>0</v>
          </cell>
        </row>
        <row r="23">
          <cell r="A23">
            <v>1</v>
          </cell>
        </row>
        <row r="24">
          <cell r="A24">
            <v>1</v>
          </cell>
        </row>
        <row r="25">
          <cell r="A25">
            <v>1</v>
          </cell>
        </row>
        <row r="32">
          <cell r="A32">
            <v>1</v>
          </cell>
        </row>
        <row r="34">
          <cell r="A34">
            <v>1</v>
          </cell>
        </row>
        <row r="41">
          <cell r="E41">
            <v>0</v>
          </cell>
        </row>
        <row r="42">
          <cell r="E42">
            <v>0</v>
          </cell>
        </row>
        <row r="43">
          <cell r="E43">
            <v>0</v>
          </cell>
        </row>
        <row r="45">
          <cell r="E45">
            <v>42697</v>
          </cell>
        </row>
        <row r="46">
          <cell r="E46">
            <v>42698</v>
          </cell>
        </row>
        <row r="47">
          <cell r="E47">
            <v>42699</v>
          </cell>
        </row>
        <row r="48">
          <cell r="E48">
            <v>42726</v>
          </cell>
        </row>
        <row r="49">
          <cell r="E49">
            <v>42727</v>
          </cell>
        </row>
        <row r="50">
          <cell r="E50">
            <v>42729</v>
          </cell>
        </row>
        <row r="51">
          <cell r="E51">
            <v>42730</v>
          </cell>
        </row>
        <row r="52">
          <cell r="E52">
            <v>42733</v>
          </cell>
        </row>
        <row r="53">
          <cell r="E53">
            <v>42734</v>
          </cell>
        </row>
        <row r="54">
          <cell r="E54">
            <v>42736</v>
          </cell>
        </row>
        <row r="55">
          <cell r="E55">
            <v>42737</v>
          </cell>
        </row>
        <row r="56">
          <cell r="E56">
            <v>42517</v>
          </cell>
        </row>
        <row r="57">
          <cell r="E57">
            <v>42520</v>
          </cell>
        </row>
        <row r="58">
          <cell r="E58">
            <v>42552</v>
          </cell>
        </row>
        <row r="59">
          <cell r="E59">
            <v>42555</v>
          </cell>
        </row>
        <row r="60">
          <cell r="E60">
            <v>42618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 SGV"/>
      <sheetName val="BA SGV Quality Clinic"/>
      <sheetName val="MRJ SGV"/>
      <sheetName val="Commit Summary"/>
      <sheetName val="WIP and Inventory"/>
      <sheetName val="Scratch"/>
      <sheetName val="SGV Agressive LTs Mar 18x"/>
      <sheetName val="SGV Agressive LTs Apr 18x"/>
    </sheetNames>
    <sheetDataSet>
      <sheetData sheetId="0" refreshError="1">
        <row r="9">
          <cell r="BS9" t="str">
            <v>DEL</v>
          </cell>
          <cell r="BT9" t="str">
            <v>DEL</v>
          </cell>
          <cell r="BU9" t="str">
            <v>DEL</v>
          </cell>
          <cell r="BV9" t="str">
            <v>DEL</v>
          </cell>
          <cell r="BW9" t="str">
            <v>DEL</v>
          </cell>
          <cell r="BX9" t="str">
            <v>DEL</v>
          </cell>
          <cell r="BY9" t="str">
            <v>DEL</v>
          </cell>
          <cell r="BZ9" t="str">
            <v>DEL</v>
          </cell>
          <cell r="CA9" t="str">
            <v>DEL</v>
          </cell>
          <cell r="CB9" t="str">
            <v>DEL</v>
          </cell>
          <cell r="CC9" t="str">
            <v>DEL</v>
          </cell>
          <cell r="CD9" t="str">
            <v>DEL</v>
          </cell>
          <cell r="CE9">
            <v>0</v>
          </cell>
          <cell r="CF9">
            <v>0</v>
          </cell>
          <cell r="CG9" t="str">
            <v>WIP</v>
          </cell>
          <cell r="CH9" t="str">
            <v>WIP</v>
          </cell>
          <cell r="CI9" t="str">
            <v>WIP</v>
          </cell>
          <cell r="CJ9" t="str">
            <v>WIP</v>
          </cell>
          <cell r="CK9" t="str">
            <v>WIP</v>
          </cell>
          <cell r="CL9" t="str">
            <v>WIP</v>
          </cell>
          <cell r="CM9" t="str">
            <v>WIP</v>
          </cell>
          <cell r="CN9" t="str">
            <v>WIP</v>
          </cell>
          <cell r="CO9" t="str">
            <v>WIP</v>
          </cell>
          <cell r="CP9" t="str">
            <v>WIP</v>
          </cell>
          <cell r="CQ9" t="str">
            <v>WIP</v>
          </cell>
          <cell r="CR9" t="str">
            <v>WIP</v>
          </cell>
          <cell r="CS9">
            <v>0</v>
          </cell>
          <cell r="CT9">
            <v>0</v>
          </cell>
          <cell r="CU9" t="str">
            <v>WIP</v>
          </cell>
          <cell r="CV9" t="str">
            <v>WIP</v>
          </cell>
          <cell r="CW9" t="str">
            <v>WIP</v>
          </cell>
          <cell r="CX9" t="str">
            <v>WIP</v>
          </cell>
          <cell r="CY9" t="str">
            <v>WIP</v>
          </cell>
        </row>
        <row r="49">
          <cell r="BS49" t="str">
            <v>DEL</v>
          </cell>
          <cell r="BT49" t="str">
            <v>DEL</v>
          </cell>
          <cell r="BU49" t="str">
            <v>DEL</v>
          </cell>
          <cell r="BV49" t="str">
            <v>DEL</v>
          </cell>
          <cell r="BW49" t="str">
            <v>DEL</v>
          </cell>
          <cell r="BX49" t="str">
            <v>DEL</v>
          </cell>
          <cell r="BY49" t="str">
            <v>DEL</v>
          </cell>
          <cell r="BZ49" t="str">
            <v>DEL</v>
          </cell>
          <cell r="CA49" t="str">
            <v>DEL</v>
          </cell>
          <cell r="CD49">
            <v>0</v>
          </cell>
          <cell r="CE49">
            <v>0</v>
          </cell>
          <cell r="CF49">
            <v>0</v>
          </cell>
          <cell r="CG49" t="str">
            <v>WIP</v>
          </cell>
          <cell r="CH49" t="str">
            <v>WIP</v>
          </cell>
          <cell r="CI49" t="str">
            <v>WIP</v>
          </cell>
          <cell r="CJ49" t="str">
            <v>WIP</v>
          </cell>
          <cell r="CK49" t="str">
            <v>WIP</v>
          </cell>
          <cell r="CL49" t="str">
            <v>WIP</v>
          </cell>
          <cell r="CM49" t="str">
            <v>WIP</v>
          </cell>
          <cell r="CN49" t="str">
            <v>WIP</v>
          </cell>
          <cell r="CO49" t="str">
            <v>WIP</v>
          </cell>
          <cell r="CR49">
            <v>0</v>
          </cell>
          <cell r="CS49">
            <v>0</v>
          </cell>
          <cell r="CU49" t="str">
            <v>WIP</v>
          </cell>
          <cell r="CV49" t="str">
            <v>WIP</v>
          </cell>
        </row>
        <row r="89">
          <cell r="BT89" t="str">
            <v>DEL</v>
          </cell>
          <cell r="BU89" t="str">
            <v>DEL</v>
          </cell>
          <cell r="BV89" t="str">
            <v>DEL</v>
          </cell>
          <cell r="BW89" t="str">
            <v>DEL</v>
          </cell>
          <cell r="BX89" t="str">
            <v>DEL</v>
          </cell>
          <cell r="BY89" t="str">
            <v>DEL</v>
          </cell>
          <cell r="BZ89" t="str">
            <v>DEL</v>
          </cell>
          <cell r="CA89" t="str">
            <v>DEL</v>
          </cell>
          <cell r="CB89" t="str">
            <v>DEL</v>
          </cell>
          <cell r="CE89">
            <v>0</v>
          </cell>
          <cell r="CG89" t="str">
            <v>WIP</v>
          </cell>
          <cell r="CH89" t="str">
            <v>WIP</v>
          </cell>
        </row>
        <row r="129">
          <cell r="CD129">
            <v>0</v>
          </cell>
          <cell r="CE129">
            <v>0</v>
          </cell>
          <cell r="CG129" t="str">
            <v>WIP</v>
          </cell>
          <cell r="CH129" t="str">
            <v>WIP</v>
          </cell>
          <cell r="CI129" t="str">
            <v>WIP</v>
          </cell>
          <cell r="CJ129" t="str">
            <v>WIP</v>
          </cell>
        </row>
        <row r="169">
          <cell r="CH169" t="str">
            <v>WIP</v>
          </cell>
          <cell r="CI169" t="str">
            <v>WIP</v>
          </cell>
          <cell r="CJ169" t="str">
            <v>WIP</v>
          </cell>
          <cell r="CK169" t="str">
            <v>WIP</v>
          </cell>
        </row>
        <row r="208">
          <cell r="E208">
            <v>0</v>
          </cell>
        </row>
        <row r="209">
          <cell r="E209">
            <v>0</v>
          </cell>
        </row>
        <row r="210">
          <cell r="E210">
            <v>0</v>
          </cell>
        </row>
      </sheetData>
      <sheetData sheetId="1" refreshError="1"/>
      <sheetData sheetId="2" refreshError="1">
        <row r="38">
          <cell r="AY38" t="str">
            <v>DEL</v>
          </cell>
          <cell r="AZ38" t="str">
            <v>DEL</v>
          </cell>
          <cell r="BA38" t="str">
            <v>DEL</v>
          </cell>
          <cell r="BB38" t="str">
            <v>DEL</v>
          </cell>
          <cell r="BC38" t="str">
            <v>DEL</v>
          </cell>
          <cell r="BD38" t="str">
            <v>DEL</v>
          </cell>
          <cell r="BE38" t="str">
            <v>DEL</v>
          </cell>
          <cell r="BF38" t="str">
            <v>DEL</v>
          </cell>
          <cell r="BG38" t="str">
            <v>DEL</v>
          </cell>
          <cell r="BH38" t="str">
            <v>DEL</v>
          </cell>
          <cell r="BI38" t="str">
            <v>DEL</v>
          </cell>
          <cell r="BJ38" t="str">
            <v>DEL</v>
          </cell>
          <cell r="BK38" t="str">
            <v>WIP</v>
          </cell>
          <cell r="BL38" t="str">
            <v>WIP</v>
          </cell>
          <cell r="BM38" t="str">
            <v>WIP</v>
          </cell>
          <cell r="BN38" t="str">
            <v>WIP</v>
          </cell>
          <cell r="BO38" t="str">
            <v>WIP</v>
          </cell>
          <cell r="BP38" t="str">
            <v>WIP</v>
          </cell>
          <cell r="BQ38" t="str">
            <v>WIP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319080"/>
      <sheetName val="5319180"/>
      <sheetName val="5319280"/>
      <sheetName val="5319380"/>
      <sheetName val="5319480"/>
      <sheetName val="BA SGV Quality Clinic"/>
      <sheetName val="QN List"/>
      <sheetName val="Final Inspect List"/>
      <sheetName val="Holiday Schedule"/>
      <sheetName val="SGV Ship Set Planning 3"/>
      <sheetName val="Parts at Fountain"/>
      <sheetName val="MRJ SGV"/>
      <sheetName val="Commit Summary"/>
      <sheetName val="WIP and Inventory"/>
      <sheetName val="Scratch"/>
      <sheetName val="SGV Agressive LTs Mar 18x"/>
      <sheetName val="SGV Agressive LTs Apr 18x"/>
      <sheetName val="SGV Agressive LTs Mar 18x (2)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>
            <v>42697</v>
          </cell>
        </row>
        <row r="3">
          <cell r="B3">
            <v>42698</v>
          </cell>
        </row>
        <row r="4">
          <cell r="B4">
            <v>42699</v>
          </cell>
        </row>
        <row r="5">
          <cell r="B5">
            <v>42726</v>
          </cell>
        </row>
        <row r="6">
          <cell r="B6">
            <v>42727</v>
          </cell>
        </row>
        <row r="7">
          <cell r="B7">
            <v>42729</v>
          </cell>
        </row>
        <row r="8">
          <cell r="B8">
            <v>42730</v>
          </cell>
        </row>
        <row r="9">
          <cell r="B9">
            <v>42733</v>
          </cell>
        </row>
        <row r="10">
          <cell r="B10">
            <v>42734</v>
          </cell>
        </row>
        <row r="11">
          <cell r="B11">
            <v>42736</v>
          </cell>
        </row>
        <row r="12">
          <cell r="B12">
            <v>42737</v>
          </cell>
        </row>
        <row r="13">
          <cell r="B13">
            <v>42517</v>
          </cell>
        </row>
        <row r="14">
          <cell r="B14">
            <v>42520</v>
          </cell>
        </row>
        <row r="15">
          <cell r="B15">
            <v>42552</v>
          </cell>
        </row>
        <row r="16">
          <cell r="B16">
            <v>42555</v>
          </cell>
        </row>
        <row r="17">
          <cell r="B17">
            <v>42618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T409"/>
  <sheetViews>
    <sheetView zoomScale="80" zoomScaleNormal="8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P9" sqref="P9"/>
    </sheetView>
  </sheetViews>
  <sheetFormatPr defaultColWidth="9" defaultRowHeight="15"/>
  <cols>
    <col min="1" max="1" width="13.75" style="972" customWidth="1"/>
    <col min="2" max="18" width="10.375" style="400" customWidth="1"/>
    <col min="19" max="16384" width="9" style="400"/>
  </cols>
  <sheetData>
    <row r="1" spans="1:20" s="974" customFormat="1" ht="15" customHeight="1" thickBot="1">
      <c r="A1" s="1601">
        <f ca="1">TODAY()</f>
        <v>42801</v>
      </c>
    </row>
    <row r="2" spans="1:20" s="974" customFormat="1" ht="15" customHeight="1" thickBot="1">
      <c r="A2" s="975"/>
      <c r="B2" s="976"/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</row>
    <row r="3" spans="1:20" s="974" customFormat="1" ht="22.5" customHeight="1" thickBot="1">
      <c r="A3" s="977" t="s">
        <v>2558</v>
      </c>
      <c r="B3" s="978">
        <f>SUM(B5:B9)</f>
        <v>5</v>
      </c>
      <c r="C3" s="979">
        <f t="shared" ref="C3:R3" si="0">SUM(C5:C9)</f>
        <v>1</v>
      </c>
      <c r="D3" s="979">
        <f t="shared" si="0"/>
        <v>39</v>
      </c>
      <c r="E3" s="979">
        <f t="shared" si="0"/>
        <v>0</v>
      </c>
      <c r="F3" s="979">
        <f t="shared" si="0"/>
        <v>0</v>
      </c>
      <c r="G3" s="979">
        <f t="shared" si="0"/>
        <v>27</v>
      </c>
      <c r="H3" s="979">
        <f t="shared" si="0"/>
        <v>61</v>
      </c>
      <c r="I3" s="979">
        <f t="shared" si="0"/>
        <v>11</v>
      </c>
      <c r="J3" s="979">
        <f t="shared" si="0"/>
        <v>20</v>
      </c>
      <c r="K3" s="979">
        <f t="shared" si="0"/>
        <v>150</v>
      </c>
      <c r="L3" s="979">
        <f t="shared" si="0"/>
        <v>5</v>
      </c>
      <c r="M3" s="979">
        <f t="shared" si="0"/>
        <v>13</v>
      </c>
      <c r="N3" s="979">
        <f t="shared" si="0"/>
        <v>32</v>
      </c>
      <c r="O3" s="979">
        <f t="shared" si="0"/>
        <v>71</v>
      </c>
      <c r="P3" s="979">
        <f t="shared" si="0"/>
        <v>22</v>
      </c>
      <c r="Q3" s="979">
        <f t="shared" si="0"/>
        <v>0</v>
      </c>
      <c r="R3" s="979">
        <f t="shared" si="0"/>
        <v>14</v>
      </c>
    </row>
    <row r="4" spans="1:20" s="974" customFormat="1" ht="45" customHeight="1" thickBot="1">
      <c r="A4" s="975"/>
      <c r="B4" s="980" t="s">
        <v>4866</v>
      </c>
      <c r="C4" s="980" t="s">
        <v>717</v>
      </c>
      <c r="D4" s="980" t="s">
        <v>1545</v>
      </c>
      <c r="E4" s="980" t="s">
        <v>3</v>
      </c>
      <c r="F4" s="980" t="s">
        <v>263</v>
      </c>
      <c r="G4" s="980" t="s">
        <v>264</v>
      </c>
      <c r="H4" s="980" t="s">
        <v>78</v>
      </c>
      <c r="I4" s="980" t="s">
        <v>589</v>
      </c>
      <c r="J4" s="980" t="s">
        <v>2559</v>
      </c>
      <c r="K4" s="980" t="s">
        <v>3133</v>
      </c>
      <c r="L4" s="980" t="s">
        <v>1306</v>
      </c>
      <c r="M4" s="980" t="s">
        <v>592</v>
      </c>
      <c r="N4" s="980" t="s">
        <v>591</v>
      </c>
      <c r="O4" s="980" t="s">
        <v>693</v>
      </c>
      <c r="P4" s="980" t="s">
        <v>590</v>
      </c>
      <c r="Q4" s="980" t="s">
        <v>588</v>
      </c>
      <c r="R4" s="980" t="s">
        <v>2</v>
      </c>
    </row>
    <row r="5" spans="1:20" s="974" customFormat="1" ht="33.75" customHeight="1" thickBot="1">
      <c r="A5" s="981">
        <v>5319080</v>
      </c>
      <c r="B5" s="993">
        <v>5</v>
      </c>
      <c r="C5" s="1555"/>
      <c r="D5" s="993">
        <v>13</v>
      </c>
      <c r="E5" s="1555"/>
      <c r="F5" s="1555"/>
      <c r="G5" s="993">
        <v>3</v>
      </c>
      <c r="H5" s="1555"/>
      <c r="I5" s="993">
        <v>3</v>
      </c>
      <c r="J5" s="993">
        <v>6</v>
      </c>
      <c r="K5" s="993">
        <v>39</v>
      </c>
      <c r="L5" s="1555"/>
      <c r="M5" s="993">
        <v>6</v>
      </c>
      <c r="N5" s="993">
        <v>8</v>
      </c>
      <c r="O5" s="993">
        <v>22</v>
      </c>
      <c r="P5" s="993">
        <v>11</v>
      </c>
      <c r="Q5" s="1598"/>
      <c r="R5" s="1568">
        <v>4</v>
      </c>
      <c r="S5" s="982">
        <f>SUM(B5:R5)</f>
        <v>120</v>
      </c>
      <c r="T5" s="974">
        <v>82</v>
      </c>
    </row>
    <row r="6" spans="1:20" s="974" customFormat="1" ht="33.75" customHeight="1" thickBot="1">
      <c r="A6" s="983">
        <v>5319180</v>
      </c>
      <c r="B6" s="1556"/>
      <c r="C6" s="1556"/>
      <c r="D6" s="999">
        <v>7</v>
      </c>
      <c r="E6" s="1556"/>
      <c r="F6" s="1556"/>
      <c r="G6" s="999">
        <v>12</v>
      </c>
      <c r="H6" s="999">
        <v>31</v>
      </c>
      <c r="I6" s="999">
        <v>1</v>
      </c>
      <c r="J6" s="999">
        <v>6</v>
      </c>
      <c r="K6" s="999">
        <v>20</v>
      </c>
      <c r="L6" s="999">
        <v>1</v>
      </c>
      <c r="M6" s="999">
        <v>1</v>
      </c>
      <c r="N6" s="999">
        <v>3</v>
      </c>
      <c r="O6" s="999">
        <v>20</v>
      </c>
      <c r="P6" s="1556"/>
      <c r="Q6" s="1599"/>
      <c r="R6" s="1569">
        <v>1</v>
      </c>
      <c r="S6" s="982">
        <f>SUM(B6:R6)</f>
        <v>103</v>
      </c>
      <c r="T6" s="974">
        <v>103</v>
      </c>
    </row>
    <row r="7" spans="1:20" s="974" customFormat="1" ht="33.75" customHeight="1" thickBot="1">
      <c r="A7" s="984">
        <v>5319280</v>
      </c>
      <c r="B7" s="1556"/>
      <c r="C7" s="1004">
        <v>1</v>
      </c>
      <c r="D7" s="1004">
        <v>10</v>
      </c>
      <c r="E7" s="1556"/>
      <c r="F7" s="1556"/>
      <c r="G7" s="1004">
        <v>2</v>
      </c>
      <c r="H7" s="1004">
        <v>18</v>
      </c>
      <c r="I7" s="1004">
        <v>3</v>
      </c>
      <c r="J7" s="1004">
        <v>6</v>
      </c>
      <c r="K7" s="1004">
        <v>43</v>
      </c>
      <c r="L7" s="1004">
        <v>4</v>
      </c>
      <c r="M7" s="1004">
        <v>1</v>
      </c>
      <c r="N7" s="1004">
        <v>14</v>
      </c>
      <c r="O7" s="1004">
        <v>15</v>
      </c>
      <c r="P7" s="1004">
        <v>3</v>
      </c>
      <c r="Q7" s="1599"/>
      <c r="R7" s="1550">
        <v>4</v>
      </c>
      <c r="S7" s="982">
        <f>SUM(B7:R7)</f>
        <v>124</v>
      </c>
      <c r="T7" s="974">
        <v>124</v>
      </c>
    </row>
    <row r="8" spans="1:20" s="974" customFormat="1" ht="33.75" customHeight="1" thickBot="1">
      <c r="A8" s="985">
        <v>5319380</v>
      </c>
      <c r="B8" s="1556"/>
      <c r="C8" s="1556"/>
      <c r="D8" s="1146">
        <v>7</v>
      </c>
      <c r="E8" s="1556"/>
      <c r="F8" s="1556"/>
      <c r="G8" s="1146">
        <v>8</v>
      </c>
      <c r="H8" s="1146">
        <v>12</v>
      </c>
      <c r="I8" s="1146">
        <v>4</v>
      </c>
      <c r="J8" s="1146">
        <v>2</v>
      </c>
      <c r="K8" s="1146">
        <v>2</v>
      </c>
      <c r="L8" s="1556"/>
      <c r="M8" s="1556"/>
      <c r="N8" s="1146">
        <v>1</v>
      </c>
      <c r="O8" s="1146">
        <v>4</v>
      </c>
      <c r="P8" s="1146">
        <v>6</v>
      </c>
      <c r="Q8" s="1599"/>
      <c r="R8" s="1453">
        <v>2</v>
      </c>
      <c r="S8" s="982">
        <f>SUM(B8:R8)</f>
        <v>48</v>
      </c>
      <c r="T8" s="974">
        <v>48</v>
      </c>
    </row>
    <row r="9" spans="1:20" s="974" customFormat="1" ht="33.75" customHeight="1" thickBot="1">
      <c r="A9" s="986">
        <v>5319480</v>
      </c>
      <c r="B9" s="1557"/>
      <c r="C9" s="1557"/>
      <c r="D9" s="1149">
        <v>2</v>
      </c>
      <c r="E9" s="1557"/>
      <c r="F9" s="1557"/>
      <c r="G9" s="1149">
        <v>2</v>
      </c>
      <c r="H9" s="1557"/>
      <c r="I9" s="1557"/>
      <c r="J9" s="1557"/>
      <c r="K9" s="1149">
        <v>46</v>
      </c>
      <c r="L9" s="1557"/>
      <c r="M9" s="1149">
        <v>5</v>
      </c>
      <c r="N9" s="1149">
        <v>6</v>
      </c>
      <c r="O9" s="1149">
        <v>10</v>
      </c>
      <c r="P9" s="1149">
        <v>2</v>
      </c>
      <c r="Q9" s="1600"/>
      <c r="R9" s="1552">
        <v>3</v>
      </c>
      <c r="S9" s="982">
        <f>SUM(B9:R9)</f>
        <v>76</v>
      </c>
      <c r="T9" s="974">
        <v>76</v>
      </c>
    </row>
    <row r="10" spans="1:20" s="974" customFormat="1" ht="15" customHeight="1">
      <c r="A10" s="1605" t="s">
        <v>2560</v>
      </c>
      <c r="B10" s="994" t="s">
        <v>5224</v>
      </c>
      <c r="C10" s="1549" t="s">
        <v>4983</v>
      </c>
      <c r="D10" s="994" t="s">
        <v>4869</v>
      </c>
      <c r="E10" s="1558"/>
      <c r="F10" s="1558"/>
      <c r="G10" s="994" t="s">
        <v>4881</v>
      </c>
      <c r="H10" s="1450" t="s">
        <v>4904</v>
      </c>
      <c r="I10" s="994" t="s">
        <v>5228</v>
      </c>
      <c r="J10" s="994" t="s">
        <v>5284</v>
      </c>
      <c r="K10" s="994" t="s">
        <v>5290</v>
      </c>
      <c r="L10" s="1450" t="s">
        <v>4958</v>
      </c>
      <c r="M10" s="994" t="s">
        <v>5231</v>
      </c>
      <c r="N10" s="994" t="s">
        <v>5237</v>
      </c>
      <c r="O10" s="994" t="s">
        <v>5245</v>
      </c>
      <c r="P10" s="994" t="s">
        <v>5267</v>
      </c>
      <c r="Q10" s="1558"/>
      <c r="R10" s="994" t="s">
        <v>5278</v>
      </c>
    </row>
    <row r="11" spans="1:20" s="974" customFormat="1" ht="15" customHeight="1">
      <c r="A11" s="1606"/>
      <c r="B11" s="995">
        <v>42640</v>
      </c>
      <c r="C11" s="1007">
        <v>42640</v>
      </c>
      <c r="D11" s="995">
        <v>42634</v>
      </c>
      <c r="E11" s="1559"/>
      <c r="F11" s="1559"/>
      <c r="G11" s="995">
        <v>42653</v>
      </c>
      <c r="H11" s="1003">
        <v>42639</v>
      </c>
      <c r="I11" s="995">
        <v>42653</v>
      </c>
      <c r="J11" s="995">
        <v>42654</v>
      </c>
      <c r="K11" s="995">
        <v>42643</v>
      </c>
      <c r="L11" s="1003">
        <v>42654</v>
      </c>
      <c r="M11" s="995">
        <v>42647</v>
      </c>
      <c r="N11" s="995">
        <v>42649</v>
      </c>
      <c r="O11" s="995">
        <v>42647</v>
      </c>
      <c r="P11" s="995">
        <v>42615</v>
      </c>
      <c r="Q11" s="1559"/>
      <c r="R11" s="995">
        <v>42650</v>
      </c>
    </row>
    <row r="12" spans="1:20" s="974" customFormat="1" ht="15" customHeight="1">
      <c r="A12" s="1606"/>
      <c r="B12" s="996" t="s">
        <v>5225</v>
      </c>
      <c r="C12" s="1560"/>
      <c r="D12" s="996" t="s">
        <v>4870</v>
      </c>
      <c r="E12" s="1560"/>
      <c r="F12" s="1560"/>
      <c r="G12" s="996" t="s">
        <v>4882</v>
      </c>
      <c r="H12" s="1002" t="s">
        <v>4905</v>
      </c>
      <c r="I12" s="996" t="s">
        <v>5229</v>
      </c>
      <c r="J12" s="996" t="s">
        <v>5285</v>
      </c>
      <c r="K12" s="996" t="s">
        <v>5291</v>
      </c>
      <c r="L12" s="1154" t="s">
        <v>5064</v>
      </c>
      <c r="M12" s="996" t="s">
        <v>5232</v>
      </c>
      <c r="N12" s="996" t="s">
        <v>5238</v>
      </c>
      <c r="O12" s="996" t="s">
        <v>5246</v>
      </c>
      <c r="P12" s="996" t="s">
        <v>5268</v>
      </c>
      <c r="Q12" s="1560"/>
      <c r="R12" s="996" t="s">
        <v>5279</v>
      </c>
    </row>
    <row r="13" spans="1:20" s="974" customFormat="1" ht="15" customHeight="1">
      <c r="A13" s="1606"/>
      <c r="B13" s="995">
        <v>42647</v>
      </c>
      <c r="C13" s="1559"/>
      <c r="D13" s="995">
        <v>42647</v>
      </c>
      <c r="E13" s="1559"/>
      <c r="F13" s="1559"/>
      <c r="G13" s="995">
        <v>42653</v>
      </c>
      <c r="H13" s="1003">
        <v>42639</v>
      </c>
      <c r="I13" s="995">
        <v>42654</v>
      </c>
      <c r="J13" s="995">
        <v>42654</v>
      </c>
      <c r="K13" s="995">
        <v>42648</v>
      </c>
      <c r="L13" s="1007">
        <v>42654</v>
      </c>
      <c r="M13" s="995">
        <v>42647</v>
      </c>
      <c r="N13" s="995">
        <v>42653</v>
      </c>
      <c r="O13" s="995">
        <v>42648</v>
      </c>
      <c r="P13" s="995">
        <v>42621</v>
      </c>
      <c r="Q13" s="1559"/>
      <c r="R13" s="995">
        <v>42650</v>
      </c>
    </row>
    <row r="14" spans="1:20" s="974" customFormat="1" ht="15" customHeight="1">
      <c r="A14" s="1606"/>
      <c r="B14" s="996" t="s">
        <v>5226</v>
      </c>
      <c r="C14" s="1560"/>
      <c r="D14" s="996" t="s">
        <v>3804</v>
      </c>
      <c r="E14" s="1560"/>
      <c r="F14" s="1560"/>
      <c r="G14" s="996" t="s">
        <v>4883</v>
      </c>
      <c r="H14" s="1002" t="s">
        <v>4906</v>
      </c>
      <c r="I14" s="996" t="s">
        <v>5230</v>
      </c>
      <c r="J14" s="996" t="s">
        <v>5286</v>
      </c>
      <c r="K14" s="996" t="s">
        <v>5292</v>
      </c>
      <c r="L14" s="1154" t="s">
        <v>5065</v>
      </c>
      <c r="M14" s="996" t="s">
        <v>5233</v>
      </c>
      <c r="N14" s="996" t="s">
        <v>5239</v>
      </c>
      <c r="O14" s="996" t="s">
        <v>5247</v>
      </c>
      <c r="P14" s="996" t="s">
        <v>5269</v>
      </c>
      <c r="Q14" s="1560"/>
      <c r="R14" s="996" t="s">
        <v>5280</v>
      </c>
    </row>
    <row r="15" spans="1:20" s="974" customFormat="1" ht="15" customHeight="1">
      <c r="A15" s="1606"/>
      <c r="B15" s="995">
        <v>42647</v>
      </c>
      <c r="C15" s="1559"/>
      <c r="D15" s="995">
        <v>42647</v>
      </c>
      <c r="E15" s="1559"/>
      <c r="F15" s="1559"/>
      <c r="G15" s="995">
        <v>42653</v>
      </c>
      <c r="H15" s="1003">
        <v>42640</v>
      </c>
      <c r="I15" s="995">
        <v>42654</v>
      </c>
      <c r="J15" s="995">
        <v>42654</v>
      </c>
      <c r="K15" s="995">
        <v>42648</v>
      </c>
      <c r="L15" s="1007">
        <v>42654</v>
      </c>
      <c r="M15" s="995">
        <v>42653</v>
      </c>
      <c r="N15" s="995">
        <v>42653</v>
      </c>
      <c r="O15" s="995">
        <v>42648</v>
      </c>
      <c r="P15" s="995">
        <v>42638</v>
      </c>
      <c r="Q15" s="1559"/>
      <c r="R15" s="995">
        <v>42650</v>
      </c>
    </row>
    <row r="16" spans="1:20" s="974" customFormat="1" ht="15" customHeight="1">
      <c r="A16" s="1606"/>
      <c r="B16" s="997" t="s">
        <v>4884</v>
      </c>
      <c r="C16" s="1561"/>
      <c r="D16" s="997" t="s">
        <v>4871</v>
      </c>
      <c r="E16" s="1561"/>
      <c r="F16" s="1561"/>
      <c r="G16" s="1000" t="s">
        <v>4892</v>
      </c>
      <c r="H16" s="1000" t="s">
        <v>3808</v>
      </c>
      <c r="I16" s="1000" t="s">
        <v>4933</v>
      </c>
      <c r="J16" s="997" t="s">
        <v>5287</v>
      </c>
      <c r="K16" s="997" t="s">
        <v>5293</v>
      </c>
      <c r="L16" s="1005" t="s">
        <v>5066</v>
      </c>
      <c r="M16" s="997" t="s">
        <v>5234</v>
      </c>
      <c r="N16" s="997" t="s">
        <v>5240</v>
      </c>
      <c r="O16" s="997" t="s">
        <v>5248</v>
      </c>
      <c r="P16" s="997" t="s">
        <v>5270</v>
      </c>
      <c r="Q16" s="1561"/>
      <c r="R16" s="997" t="s">
        <v>5281</v>
      </c>
    </row>
    <row r="17" spans="1:18" s="974" customFormat="1" ht="15" customHeight="1">
      <c r="A17" s="1606"/>
      <c r="B17" s="998">
        <v>42649</v>
      </c>
      <c r="C17" s="1562"/>
      <c r="D17" s="998">
        <v>42648</v>
      </c>
      <c r="E17" s="1562"/>
      <c r="F17" s="1562"/>
      <c r="G17" s="1001">
        <v>42650</v>
      </c>
      <c r="H17" s="1001">
        <v>42631</v>
      </c>
      <c r="I17" s="1001">
        <v>42653</v>
      </c>
      <c r="J17" s="998">
        <v>42654</v>
      </c>
      <c r="K17" s="998">
        <v>42648</v>
      </c>
      <c r="L17" s="1006">
        <v>42654</v>
      </c>
      <c r="M17" s="998">
        <v>42653</v>
      </c>
      <c r="N17" s="998">
        <v>42654</v>
      </c>
      <c r="O17" s="998">
        <v>42650</v>
      </c>
      <c r="P17" s="998">
        <v>42641</v>
      </c>
      <c r="Q17" s="1562"/>
      <c r="R17" s="998">
        <v>42650</v>
      </c>
    </row>
    <row r="18" spans="1:18" s="974" customFormat="1" ht="15" customHeight="1">
      <c r="A18" s="1606"/>
      <c r="B18" s="997" t="s">
        <v>5227</v>
      </c>
      <c r="C18" s="1561"/>
      <c r="D18" s="997" t="s">
        <v>4872</v>
      </c>
      <c r="E18" s="1561"/>
      <c r="F18" s="1561"/>
      <c r="G18" s="1000" t="s">
        <v>4893</v>
      </c>
      <c r="H18" s="1000" t="s">
        <v>4907</v>
      </c>
      <c r="I18" s="1005" t="s">
        <v>5013</v>
      </c>
      <c r="J18" s="997" t="s">
        <v>5288</v>
      </c>
      <c r="K18" s="997" t="s">
        <v>5294</v>
      </c>
      <c r="L18" s="1005" t="s">
        <v>5067</v>
      </c>
      <c r="M18" s="997" t="s">
        <v>5235</v>
      </c>
      <c r="N18" s="997" t="s">
        <v>5241</v>
      </c>
      <c r="O18" s="997" t="s">
        <v>5249</v>
      </c>
      <c r="P18" s="997" t="s">
        <v>5271</v>
      </c>
      <c r="Q18" s="1561"/>
      <c r="R18" s="1000" t="s">
        <v>5282</v>
      </c>
    </row>
    <row r="19" spans="1:18" s="974" customFormat="1" ht="15" customHeight="1">
      <c r="A19" s="1606"/>
      <c r="B19" s="998">
        <v>42648</v>
      </c>
      <c r="C19" s="1562"/>
      <c r="D19" s="998">
        <v>42648</v>
      </c>
      <c r="E19" s="1562"/>
      <c r="F19" s="1562"/>
      <c r="G19" s="1001">
        <v>42650</v>
      </c>
      <c r="H19" s="1001">
        <v>42631</v>
      </c>
      <c r="I19" s="1006">
        <v>42653</v>
      </c>
      <c r="J19" s="998">
        <v>42654</v>
      </c>
      <c r="K19" s="998">
        <v>42648</v>
      </c>
      <c r="L19" s="1006">
        <v>42654</v>
      </c>
      <c r="M19" s="998">
        <v>42654</v>
      </c>
      <c r="N19" s="998">
        <v>42654</v>
      </c>
      <c r="O19" s="998">
        <v>42649</v>
      </c>
      <c r="P19" s="998">
        <v>42619</v>
      </c>
      <c r="Q19" s="1562"/>
      <c r="R19" s="1001">
        <v>42650</v>
      </c>
    </row>
    <row r="20" spans="1:18" s="974" customFormat="1" ht="15" customHeight="1">
      <c r="A20" s="1606"/>
      <c r="B20" s="1561"/>
      <c r="C20" s="1561"/>
      <c r="D20" s="997" t="s">
        <v>4873</v>
      </c>
      <c r="E20" s="1561"/>
      <c r="F20" s="1561"/>
      <c r="G20" s="1000" t="s">
        <v>4894</v>
      </c>
      <c r="H20" s="1000" t="s">
        <v>4908</v>
      </c>
      <c r="I20" s="1005" t="s">
        <v>5014</v>
      </c>
      <c r="J20" s="997" t="s">
        <v>5289</v>
      </c>
      <c r="K20" s="997" t="s">
        <v>5295</v>
      </c>
      <c r="L20" s="1561"/>
      <c r="M20" s="997" t="s">
        <v>5236</v>
      </c>
      <c r="N20" s="997" t="s">
        <v>5242</v>
      </c>
      <c r="O20" s="997" t="s">
        <v>5250</v>
      </c>
      <c r="P20" s="997" t="s">
        <v>5272</v>
      </c>
      <c r="Q20" s="1561"/>
      <c r="R20" s="1005" t="s">
        <v>5101</v>
      </c>
    </row>
    <row r="21" spans="1:18" s="974" customFormat="1" ht="15" customHeight="1">
      <c r="A21" s="1606"/>
      <c r="B21" s="1562"/>
      <c r="C21" s="1562"/>
      <c r="D21" s="998">
        <v>42648</v>
      </c>
      <c r="E21" s="1562"/>
      <c r="F21" s="1562"/>
      <c r="G21" s="1001">
        <v>42650</v>
      </c>
      <c r="H21" s="1001">
        <v>42635</v>
      </c>
      <c r="I21" s="1006">
        <v>42653</v>
      </c>
      <c r="J21" s="998">
        <v>42654</v>
      </c>
      <c r="K21" s="998">
        <v>42649</v>
      </c>
      <c r="L21" s="1562"/>
      <c r="M21" s="998">
        <v>42654</v>
      </c>
      <c r="N21" s="998">
        <v>42654</v>
      </c>
      <c r="O21" s="998">
        <v>42650</v>
      </c>
      <c r="P21" s="998">
        <v>42643</v>
      </c>
      <c r="Q21" s="1562"/>
      <c r="R21" s="1006">
        <v>42650</v>
      </c>
    </row>
    <row r="22" spans="1:18" s="974" customFormat="1" ht="15" customHeight="1">
      <c r="A22" s="1606"/>
      <c r="B22" s="1561"/>
      <c r="C22" s="1561"/>
      <c r="D22" s="997" t="s">
        <v>4874</v>
      </c>
      <c r="E22" s="1561"/>
      <c r="F22" s="1561"/>
      <c r="G22" s="1000" t="s">
        <v>4895</v>
      </c>
      <c r="H22" s="1000" t="s">
        <v>4909</v>
      </c>
      <c r="I22" s="1005" t="s">
        <v>5015</v>
      </c>
      <c r="J22" s="1000" t="s">
        <v>4934</v>
      </c>
      <c r="K22" s="997" t="s">
        <v>5296</v>
      </c>
      <c r="L22" s="1561"/>
      <c r="M22" s="1000" t="s">
        <v>4959</v>
      </c>
      <c r="N22" s="997" t="s">
        <v>5243</v>
      </c>
      <c r="O22" s="997" t="s">
        <v>5251</v>
      </c>
      <c r="P22" s="997" t="s">
        <v>5273</v>
      </c>
      <c r="Q22" s="1561"/>
      <c r="R22" s="1005" t="s">
        <v>5102</v>
      </c>
    </row>
    <row r="23" spans="1:18" s="974" customFormat="1" ht="15" customHeight="1">
      <c r="A23" s="1606"/>
      <c r="B23" s="1562"/>
      <c r="C23" s="1562"/>
      <c r="D23" s="998">
        <v>42653</v>
      </c>
      <c r="E23" s="1562"/>
      <c r="F23" s="1562"/>
      <c r="G23" s="1001">
        <v>42650</v>
      </c>
      <c r="H23" s="1001">
        <v>42637</v>
      </c>
      <c r="I23" s="1006">
        <v>42653</v>
      </c>
      <c r="J23" s="1001">
        <v>42654</v>
      </c>
      <c r="K23" s="998">
        <v>42649</v>
      </c>
      <c r="L23" s="1562"/>
      <c r="M23" s="1001">
        <v>42648</v>
      </c>
      <c r="N23" s="998">
        <v>42653</v>
      </c>
      <c r="O23" s="998">
        <v>42650</v>
      </c>
      <c r="P23" s="998">
        <v>42650</v>
      </c>
      <c r="Q23" s="1562"/>
      <c r="R23" s="1006">
        <v>42650</v>
      </c>
    </row>
    <row r="24" spans="1:18" s="974" customFormat="1" ht="15" customHeight="1">
      <c r="A24" s="1606"/>
      <c r="B24" s="1561"/>
      <c r="C24" s="1561"/>
      <c r="D24" s="997" t="s">
        <v>4875</v>
      </c>
      <c r="E24" s="1561"/>
      <c r="F24" s="1561"/>
      <c r="G24" s="1000" t="s">
        <v>4896</v>
      </c>
      <c r="H24" s="1000" t="s">
        <v>4910</v>
      </c>
      <c r="I24" s="1147" t="s">
        <v>5130</v>
      </c>
      <c r="J24" s="1000" t="s">
        <v>4935</v>
      </c>
      <c r="K24" s="997" t="s">
        <v>5297</v>
      </c>
      <c r="L24" s="1561"/>
      <c r="M24" s="1005" t="s">
        <v>5068</v>
      </c>
      <c r="N24" s="997" t="s">
        <v>5244</v>
      </c>
      <c r="O24" s="997" t="s">
        <v>5252</v>
      </c>
      <c r="P24" s="997" t="s">
        <v>5274</v>
      </c>
      <c r="Q24" s="1561"/>
      <c r="R24" s="1005" t="s">
        <v>5103</v>
      </c>
    </row>
    <row r="25" spans="1:18" s="974" customFormat="1" ht="15" customHeight="1">
      <c r="A25" s="1606"/>
      <c r="B25" s="1562"/>
      <c r="C25" s="1562"/>
      <c r="D25" s="998">
        <v>42653</v>
      </c>
      <c r="E25" s="1562"/>
      <c r="F25" s="1562"/>
      <c r="G25" s="1001">
        <v>42650</v>
      </c>
      <c r="H25" s="1001">
        <v>42641</v>
      </c>
      <c r="I25" s="1148">
        <v>42653</v>
      </c>
      <c r="J25" s="1001">
        <v>42641</v>
      </c>
      <c r="K25" s="998">
        <v>42649</v>
      </c>
      <c r="L25" s="1562"/>
      <c r="M25" s="1006">
        <v>42648</v>
      </c>
      <c r="N25" s="998">
        <v>42653</v>
      </c>
      <c r="O25" s="998">
        <v>42650</v>
      </c>
      <c r="P25" s="998">
        <v>42649</v>
      </c>
      <c r="Q25" s="1562"/>
      <c r="R25" s="1006">
        <v>42650</v>
      </c>
    </row>
    <row r="26" spans="1:18" s="974" customFormat="1" ht="15" customHeight="1">
      <c r="A26" s="1606"/>
      <c r="B26" s="1561"/>
      <c r="C26" s="1561"/>
      <c r="D26" s="997" t="s">
        <v>4876</v>
      </c>
      <c r="E26" s="1561"/>
      <c r="F26" s="1561"/>
      <c r="G26" s="1000" t="s">
        <v>4897</v>
      </c>
      <c r="H26" s="1000" t="s">
        <v>3806</v>
      </c>
      <c r="I26" s="1147" t="s">
        <v>5131</v>
      </c>
      <c r="J26" s="1000" t="s">
        <v>4936</v>
      </c>
      <c r="K26" s="997" t="s">
        <v>5298</v>
      </c>
      <c r="L26" s="1561"/>
      <c r="M26" s="1150" t="s">
        <v>5199</v>
      </c>
      <c r="N26" s="1000" t="s">
        <v>4960</v>
      </c>
      <c r="O26" s="997" t="s">
        <v>5253</v>
      </c>
      <c r="P26" s="997" t="s">
        <v>5275</v>
      </c>
      <c r="Q26" s="1561"/>
      <c r="R26" s="1005" t="s">
        <v>5104</v>
      </c>
    </row>
    <row r="27" spans="1:18" s="974" customFormat="1" ht="15" customHeight="1">
      <c r="A27" s="1606"/>
      <c r="B27" s="1562"/>
      <c r="C27" s="1562"/>
      <c r="D27" s="998">
        <v>42653</v>
      </c>
      <c r="E27" s="1562"/>
      <c r="F27" s="1562"/>
      <c r="G27" s="1001">
        <v>42650</v>
      </c>
      <c r="H27" s="1001">
        <v>42607</v>
      </c>
      <c r="I27" s="1148">
        <v>42653</v>
      </c>
      <c r="J27" s="1001">
        <v>42654</v>
      </c>
      <c r="K27" s="998">
        <v>42649</v>
      </c>
      <c r="L27" s="1562"/>
      <c r="M27" s="1151">
        <v>42647</v>
      </c>
      <c r="N27" s="1001">
        <v>42648</v>
      </c>
      <c r="O27" s="998">
        <v>42653</v>
      </c>
      <c r="P27" s="998">
        <v>42652</v>
      </c>
      <c r="Q27" s="1562"/>
      <c r="R27" s="1006">
        <v>42650</v>
      </c>
    </row>
    <row r="28" spans="1:18" s="974" customFormat="1" ht="15" customHeight="1">
      <c r="A28" s="1606"/>
      <c r="B28" s="1561"/>
      <c r="C28" s="1561"/>
      <c r="D28" s="997" t="s">
        <v>4877</v>
      </c>
      <c r="E28" s="1561"/>
      <c r="F28" s="1561"/>
      <c r="G28" s="1000" t="s">
        <v>4898</v>
      </c>
      <c r="H28" s="1000" t="s">
        <v>4911</v>
      </c>
      <c r="I28" s="1147" t="s">
        <v>5132</v>
      </c>
      <c r="J28" s="1000" t="s">
        <v>4937</v>
      </c>
      <c r="K28" s="997" t="s">
        <v>5299</v>
      </c>
      <c r="L28" s="1561"/>
      <c r="M28" s="1150" t="s">
        <v>5200</v>
      </c>
      <c r="N28" s="1000" t="s">
        <v>4961</v>
      </c>
      <c r="O28" s="997" t="s">
        <v>5254</v>
      </c>
      <c r="P28" s="997" t="s">
        <v>5276</v>
      </c>
      <c r="Q28" s="1561"/>
      <c r="R28" s="1147" t="s">
        <v>5149</v>
      </c>
    </row>
    <row r="29" spans="1:18" s="974" customFormat="1" ht="15" customHeight="1">
      <c r="A29" s="1606"/>
      <c r="B29" s="1562"/>
      <c r="C29" s="1562"/>
      <c r="D29" s="998">
        <v>42654</v>
      </c>
      <c r="E29" s="1562"/>
      <c r="F29" s="1562"/>
      <c r="G29" s="1001">
        <v>42650</v>
      </c>
      <c r="H29" s="1001">
        <v>42647</v>
      </c>
      <c r="I29" s="1148">
        <v>42653</v>
      </c>
      <c r="J29" s="1001">
        <v>42654</v>
      </c>
      <c r="K29" s="998">
        <v>42649</v>
      </c>
      <c r="L29" s="1562"/>
      <c r="M29" s="1151">
        <v>42647</v>
      </c>
      <c r="N29" s="1001">
        <v>42653</v>
      </c>
      <c r="O29" s="998">
        <v>42651</v>
      </c>
      <c r="P29" s="998">
        <v>42652</v>
      </c>
      <c r="Q29" s="1562"/>
      <c r="R29" s="1148">
        <v>42650</v>
      </c>
    </row>
    <row r="30" spans="1:18" s="974" customFormat="1" ht="15" customHeight="1">
      <c r="A30" s="1606"/>
      <c r="B30" s="1561"/>
      <c r="C30" s="1561"/>
      <c r="D30" s="997" t="s">
        <v>4878</v>
      </c>
      <c r="E30" s="1561"/>
      <c r="F30" s="1561"/>
      <c r="G30" s="1000" t="s">
        <v>4899</v>
      </c>
      <c r="H30" s="1000" t="s">
        <v>4912</v>
      </c>
      <c r="I30" s="1147" t="s">
        <v>5133</v>
      </c>
      <c r="J30" s="1000" t="s">
        <v>3805</v>
      </c>
      <c r="K30" s="997" t="s">
        <v>5300</v>
      </c>
      <c r="L30" s="1561"/>
      <c r="M30" s="1150" t="s">
        <v>5201</v>
      </c>
      <c r="N30" s="1000" t="s">
        <v>4962</v>
      </c>
      <c r="O30" s="997" t="s">
        <v>5255</v>
      </c>
      <c r="P30" s="997" t="s">
        <v>5277</v>
      </c>
      <c r="Q30" s="1561"/>
      <c r="R30" s="1147" t="s">
        <v>5150</v>
      </c>
    </row>
    <row r="31" spans="1:18" s="974" customFormat="1" ht="15" customHeight="1">
      <c r="A31" s="1606"/>
      <c r="B31" s="1562"/>
      <c r="C31" s="1562"/>
      <c r="D31" s="998">
        <v>42654</v>
      </c>
      <c r="E31" s="1562"/>
      <c r="F31" s="1562"/>
      <c r="G31" s="1001">
        <v>42652</v>
      </c>
      <c r="H31" s="1001">
        <v>42647</v>
      </c>
      <c r="I31" s="1148">
        <v>42653</v>
      </c>
      <c r="J31" s="1001">
        <v>42654</v>
      </c>
      <c r="K31" s="998">
        <v>42650</v>
      </c>
      <c r="L31" s="1562"/>
      <c r="M31" s="1151">
        <v>42648</v>
      </c>
      <c r="N31" s="1001">
        <v>42653</v>
      </c>
      <c r="O31" s="998">
        <v>42650</v>
      </c>
      <c r="P31" s="998">
        <v>42652</v>
      </c>
      <c r="Q31" s="1562"/>
      <c r="R31" s="1148">
        <v>42650</v>
      </c>
    </row>
    <row r="32" spans="1:18" s="974" customFormat="1" ht="15" customHeight="1">
      <c r="A32" s="1606"/>
      <c r="B32" s="1561"/>
      <c r="C32" s="1561"/>
      <c r="D32" s="997" t="s">
        <v>4879</v>
      </c>
      <c r="E32" s="1561"/>
      <c r="F32" s="1561"/>
      <c r="G32" s="1000" t="s">
        <v>4900</v>
      </c>
      <c r="H32" s="1000" t="s">
        <v>4913</v>
      </c>
      <c r="I32" s="1561"/>
      <c r="J32" s="1000" t="s">
        <v>4938</v>
      </c>
      <c r="K32" s="997" t="s">
        <v>5301</v>
      </c>
      <c r="L32" s="1561"/>
      <c r="M32" s="1150" t="s">
        <v>5202</v>
      </c>
      <c r="N32" s="1005" t="s">
        <v>5069</v>
      </c>
      <c r="O32" s="997" t="s">
        <v>5256</v>
      </c>
      <c r="P32" s="1005" t="s">
        <v>5098</v>
      </c>
      <c r="Q32" s="1561"/>
      <c r="R32" s="1150" t="s">
        <v>5221</v>
      </c>
    </row>
    <row r="33" spans="1:18" s="974" customFormat="1" ht="15" customHeight="1">
      <c r="A33" s="1606"/>
      <c r="B33" s="1562"/>
      <c r="C33" s="1562"/>
      <c r="D33" s="998">
        <v>42654</v>
      </c>
      <c r="E33" s="1562"/>
      <c r="F33" s="1562"/>
      <c r="G33" s="1001">
        <v>42653</v>
      </c>
      <c r="H33" s="1001">
        <v>42646</v>
      </c>
      <c r="I33" s="1562"/>
      <c r="J33" s="1001">
        <v>42654</v>
      </c>
      <c r="K33" s="998">
        <v>42650</v>
      </c>
      <c r="L33" s="1562"/>
      <c r="M33" s="1151">
        <v>42643</v>
      </c>
      <c r="N33" s="1006">
        <v>42649</v>
      </c>
      <c r="O33" s="998">
        <v>42651</v>
      </c>
      <c r="P33" s="1006">
        <v>42557</v>
      </c>
      <c r="Q33" s="1562"/>
      <c r="R33" s="1151">
        <v>42650</v>
      </c>
    </row>
    <row r="34" spans="1:18" s="974" customFormat="1" ht="15" customHeight="1">
      <c r="A34" s="1606"/>
      <c r="B34" s="1561"/>
      <c r="C34" s="1561"/>
      <c r="D34" s="997" t="s">
        <v>4880</v>
      </c>
      <c r="E34" s="1561"/>
      <c r="F34" s="1561"/>
      <c r="G34" s="1000" t="s">
        <v>4901</v>
      </c>
      <c r="H34" s="1000" t="s">
        <v>4914</v>
      </c>
      <c r="I34" s="1561"/>
      <c r="J34" s="1005" t="s">
        <v>5016</v>
      </c>
      <c r="K34" s="997" t="s">
        <v>5302</v>
      </c>
      <c r="L34" s="1561"/>
      <c r="M34" s="1150" t="s">
        <v>5203</v>
      </c>
      <c r="N34" s="1005" t="s">
        <v>5070</v>
      </c>
      <c r="O34" s="997" t="s">
        <v>5257</v>
      </c>
      <c r="P34" s="1005" t="s">
        <v>5099</v>
      </c>
      <c r="Q34" s="1561"/>
      <c r="R34" s="1150" t="s">
        <v>5222</v>
      </c>
    </row>
    <row r="35" spans="1:18" s="974" customFormat="1" ht="15" customHeight="1">
      <c r="A35" s="1606"/>
      <c r="B35" s="1562"/>
      <c r="C35" s="1562"/>
      <c r="D35" s="998">
        <v>42654</v>
      </c>
      <c r="E35" s="1562"/>
      <c r="F35" s="1562"/>
      <c r="G35" s="1001">
        <v>42653</v>
      </c>
      <c r="H35" s="1001">
        <v>42647</v>
      </c>
      <c r="I35" s="1562"/>
      <c r="J35" s="1006">
        <v>42654</v>
      </c>
      <c r="K35" s="998">
        <v>42650</v>
      </c>
      <c r="L35" s="1562"/>
      <c r="M35" s="1151">
        <v>42654</v>
      </c>
      <c r="N35" s="1006">
        <v>42649</v>
      </c>
      <c r="O35" s="998">
        <v>42651</v>
      </c>
      <c r="P35" s="1006">
        <v>42652</v>
      </c>
      <c r="Q35" s="1562"/>
      <c r="R35" s="1151">
        <v>42650</v>
      </c>
    </row>
    <row r="36" spans="1:18" s="974" customFormat="1" ht="15" customHeight="1">
      <c r="A36" s="1606"/>
      <c r="B36" s="1561"/>
      <c r="C36" s="1561"/>
      <c r="D36" s="1000" t="s">
        <v>4885</v>
      </c>
      <c r="E36" s="1561"/>
      <c r="F36" s="1561"/>
      <c r="G36" s="1000" t="s">
        <v>4902</v>
      </c>
      <c r="H36" s="1000" t="s">
        <v>4915</v>
      </c>
      <c r="I36" s="1561"/>
      <c r="J36" s="1005" t="s">
        <v>5017</v>
      </c>
      <c r="K36" s="997" t="s">
        <v>5303</v>
      </c>
      <c r="L36" s="1561"/>
      <c r="M36" s="1561"/>
      <c r="N36" s="1005" t="s">
        <v>5071</v>
      </c>
      <c r="O36" s="997" t="s">
        <v>5258</v>
      </c>
      <c r="P36" s="1005" t="s">
        <v>5100</v>
      </c>
      <c r="Q36" s="1561"/>
      <c r="R36" s="1150" t="s">
        <v>5223</v>
      </c>
    </row>
    <row r="37" spans="1:18" s="974" customFormat="1" ht="15" customHeight="1">
      <c r="A37" s="1606"/>
      <c r="B37" s="1562"/>
      <c r="C37" s="1562"/>
      <c r="D37" s="1001">
        <v>42545</v>
      </c>
      <c r="E37" s="1562"/>
      <c r="F37" s="1562"/>
      <c r="G37" s="1001">
        <v>42653</v>
      </c>
      <c r="H37" s="1001">
        <v>42647</v>
      </c>
      <c r="I37" s="1562"/>
      <c r="J37" s="1006">
        <v>42654</v>
      </c>
      <c r="K37" s="998">
        <v>42650</v>
      </c>
      <c r="L37" s="1562"/>
      <c r="M37" s="1562"/>
      <c r="N37" s="1006">
        <v>42653</v>
      </c>
      <c r="O37" s="998">
        <v>42650</v>
      </c>
      <c r="P37" s="1006">
        <v>42652</v>
      </c>
      <c r="Q37" s="1562"/>
      <c r="R37" s="1151">
        <v>42650</v>
      </c>
    </row>
    <row r="38" spans="1:18" s="974" customFormat="1" ht="15" customHeight="1">
      <c r="A38" s="1606"/>
      <c r="B38" s="1561"/>
      <c r="C38" s="1561"/>
      <c r="D38" s="1000" t="s">
        <v>4886</v>
      </c>
      <c r="E38" s="1561"/>
      <c r="F38" s="1561"/>
      <c r="G38" s="1000" t="s">
        <v>4903</v>
      </c>
      <c r="H38" s="1000" t="s">
        <v>4916</v>
      </c>
      <c r="I38" s="1561"/>
      <c r="J38" s="1005" t="s">
        <v>5018</v>
      </c>
      <c r="K38" s="997" t="s">
        <v>5304</v>
      </c>
      <c r="L38" s="1561"/>
      <c r="M38" s="1561"/>
      <c r="N38" s="1005" t="s">
        <v>5072</v>
      </c>
      <c r="O38" s="997" t="s">
        <v>5259</v>
      </c>
      <c r="P38" s="1147" t="s">
        <v>5143</v>
      </c>
      <c r="Q38" s="1561"/>
      <c r="R38" s="1561"/>
    </row>
    <row r="39" spans="1:18" s="974" customFormat="1" ht="15" customHeight="1">
      <c r="A39" s="1606"/>
      <c r="B39" s="1562"/>
      <c r="C39" s="1562"/>
      <c r="D39" s="1001">
        <v>42647</v>
      </c>
      <c r="E39" s="1562"/>
      <c r="F39" s="1562"/>
      <c r="G39" s="1001">
        <v>42653</v>
      </c>
      <c r="H39" s="1001">
        <v>42647</v>
      </c>
      <c r="I39" s="1562"/>
      <c r="J39" s="1006">
        <v>42654</v>
      </c>
      <c r="K39" s="998">
        <v>42650</v>
      </c>
      <c r="L39" s="1562"/>
      <c r="M39" s="1562"/>
      <c r="N39" s="1006">
        <v>42653</v>
      </c>
      <c r="O39" s="998">
        <v>42651</v>
      </c>
      <c r="P39" s="1148">
        <v>42628</v>
      </c>
      <c r="Q39" s="1562"/>
      <c r="R39" s="1562"/>
    </row>
    <row r="40" spans="1:18" s="974" customFormat="1" ht="15" customHeight="1">
      <c r="A40" s="1606"/>
      <c r="B40" s="1561"/>
      <c r="C40" s="1561"/>
      <c r="D40" s="1000" t="s">
        <v>4887</v>
      </c>
      <c r="E40" s="1561"/>
      <c r="F40" s="1561"/>
      <c r="G40" s="1005" t="s">
        <v>4993</v>
      </c>
      <c r="H40" s="1000" t="s">
        <v>4917</v>
      </c>
      <c r="I40" s="1561"/>
      <c r="J40" s="1005" t="s">
        <v>5019</v>
      </c>
      <c r="K40" s="997" t="s">
        <v>5305</v>
      </c>
      <c r="L40" s="1561"/>
      <c r="M40" s="1561"/>
      <c r="N40" s="1005" t="s">
        <v>5073</v>
      </c>
      <c r="O40" s="997" t="s">
        <v>5260</v>
      </c>
      <c r="P40" s="1147" t="s">
        <v>5144</v>
      </c>
      <c r="Q40" s="1561"/>
      <c r="R40" s="1561"/>
    </row>
    <row r="41" spans="1:18" s="974" customFormat="1" ht="15" customHeight="1">
      <c r="A41" s="1606"/>
      <c r="B41" s="1562"/>
      <c r="C41" s="1562"/>
      <c r="D41" s="1001">
        <v>42646</v>
      </c>
      <c r="E41" s="1562"/>
      <c r="F41" s="1562"/>
      <c r="G41" s="1006">
        <v>42650</v>
      </c>
      <c r="H41" s="1001">
        <v>42646</v>
      </c>
      <c r="I41" s="1562"/>
      <c r="J41" s="1006">
        <v>42654</v>
      </c>
      <c r="K41" s="998">
        <v>42650</v>
      </c>
      <c r="L41" s="1562"/>
      <c r="M41" s="1562"/>
      <c r="N41" s="1006">
        <v>42653</v>
      </c>
      <c r="O41" s="998">
        <v>42651</v>
      </c>
      <c r="P41" s="1148">
        <v>42628</v>
      </c>
      <c r="Q41" s="1562"/>
      <c r="R41" s="1562"/>
    </row>
    <row r="42" spans="1:18" s="974" customFormat="1" ht="15" customHeight="1">
      <c r="A42" s="1606"/>
      <c r="B42" s="1561"/>
      <c r="C42" s="1561"/>
      <c r="D42" s="1000" t="s">
        <v>4888</v>
      </c>
      <c r="E42" s="1561"/>
      <c r="F42" s="1561"/>
      <c r="G42" s="1005" t="s">
        <v>4994</v>
      </c>
      <c r="H42" s="1000" t="s">
        <v>4918</v>
      </c>
      <c r="I42" s="1561"/>
      <c r="J42" s="1005" t="s">
        <v>5020</v>
      </c>
      <c r="K42" s="997" t="s">
        <v>5306</v>
      </c>
      <c r="L42" s="1561"/>
      <c r="M42" s="1561"/>
      <c r="N42" s="1005" t="s">
        <v>5074</v>
      </c>
      <c r="O42" s="997" t="s">
        <v>5261</v>
      </c>
      <c r="P42" s="1147" t="s">
        <v>5145</v>
      </c>
      <c r="Q42" s="1561"/>
      <c r="R42" s="1561"/>
    </row>
    <row r="43" spans="1:18" s="974" customFormat="1" ht="15" customHeight="1">
      <c r="A43" s="1606"/>
      <c r="B43" s="1562"/>
      <c r="C43" s="1562"/>
      <c r="D43" s="1001">
        <v>42643</v>
      </c>
      <c r="E43" s="1562"/>
      <c r="F43" s="1562"/>
      <c r="G43" s="1006">
        <v>42650</v>
      </c>
      <c r="H43" s="1001">
        <v>42647</v>
      </c>
      <c r="I43" s="1562"/>
      <c r="J43" s="1006">
        <v>42654</v>
      </c>
      <c r="K43" s="998">
        <v>42650</v>
      </c>
      <c r="L43" s="1562"/>
      <c r="M43" s="1562"/>
      <c r="N43" s="1006">
        <v>42653</v>
      </c>
      <c r="O43" s="998">
        <v>42654</v>
      </c>
      <c r="P43" s="1148">
        <v>42650</v>
      </c>
      <c r="Q43" s="1562"/>
      <c r="R43" s="1562"/>
    </row>
    <row r="44" spans="1:18" s="974" customFormat="1" ht="15" customHeight="1">
      <c r="A44" s="1606"/>
      <c r="B44" s="1561"/>
      <c r="C44" s="1561"/>
      <c r="D44" s="1000" t="s">
        <v>4889</v>
      </c>
      <c r="E44" s="1561"/>
      <c r="F44" s="1561"/>
      <c r="G44" s="1147" t="s">
        <v>5112</v>
      </c>
      <c r="H44" s="1000" t="s">
        <v>4919</v>
      </c>
      <c r="I44" s="1561"/>
      <c r="J44" s="1005" t="s">
        <v>5021</v>
      </c>
      <c r="K44" s="997" t="s">
        <v>5307</v>
      </c>
      <c r="L44" s="1561"/>
      <c r="M44" s="1561"/>
      <c r="N44" s="1005" t="s">
        <v>5075</v>
      </c>
      <c r="O44" s="997" t="s">
        <v>5262</v>
      </c>
      <c r="P44" s="1147" t="s">
        <v>5146</v>
      </c>
      <c r="Q44" s="1561"/>
      <c r="R44" s="1561"/>
    </row>
    <row r="45" spans="1:18" s="974" customFormat="1" ht="15" customHeight="1">
      <c r="A45" s="1606"/>
      <c r="B45" s="1562"/>
      <c r="C45" s="1562"/>
      <c r="D45" s="1001">
        <v>42647</v>
      </c>
      <c r="E45" s="1562"/>
      <c r="F45" s="1562"/>
      <c r="G45" s="1148">
        <v>42650</v>
      </c>
      <c r="H45" s="1001">
        <v>42647</v>
      </c>
      <c r="I45" s="1562"/>
      <c r="J45" s="1006">
        <v>42654</v>
      </c>
      <c r="K45" s="998">
        <v>42653</v>
      </c>
      <c r="L45" s="1562"/>
      <c r="M45" s="1562"/>
      <c r="N45" s="1006">
        <v>42653</v>
      </c>
      <c r="O45" s="998">
        <v>42653</v>
      </c>
      <c r="P45" s="1148">
        <v>42650</v>
      </c>
      <c r="Q45" s="1562"/>
      <c r="R45" s="1562"/>
    </row>
    <row r="46" spans="1:18" s="974" customFormat="1" ht="15" customHeight="1">
      <c r="A46" s="1606"/>
      <c r="B46" s="1561"/>
      <c r="C46" s="1561"/>
      <c r="D46" s="1000" t="s">
        <v>4890</v>
      </c>
      <c r="E46" s="1561"/>
      <c r="F46" s="1561"/>
      <c r="G46" s="1147" t="s">
        <v>5113</v>
      </c>
      <c r="H46" s="1000" t="s">
        <v>4920</v>
      </c>
      <c r="I46" s="1561"/>
      <c r="J46" s="1147" t="s">
        <v>5134</v>
      </c>
      <c r="K46" s="997" t="s">
        <v>5308</v>
      </c>
      <c r="L46" s="1561"/>
      <c r="M46" s="1561"/>
      <c r="N46" s="1005" t="s">
        <v>5076</v>
      </c>
      <c r="O46" s="997" t="s">
        <v>5263</v>
      </c>
      <c r="P46" s="1147" t="s">
        <v>5147</v>
      </c>
      <c r="Q46" s="1561"/>
      <c r="R46" s="1561"/>
    </row>
    <row r="47" spans="1:18" s="974" customFormat="1" ht="15" customHeight="1">
      <c r="A47" s="1606"/>
      <c r="B47" s="1562"/>
      <c r="C47" s="1562"/>
      <c r="D47" s="1001">
        <v>42654</v>
      </c>
      <c r="E47" s="1562"/>
      <c r="F47" s="1562"/>
      <c r="G47" s="1148">
        <v>42650</v>
      </c>
      <c r="H47" s="1001">
        <v>42647</v>
      </c>
      <c r="I47" s="1562"/>
      <c r="J47" s="1148">
        <v>42654</v>
      </c>
      <c r="K47" s="998">
        <v>42653</v>
      </c>
      <c r="L47" s="1562"/>
      <c r="M47" s="1562"/>
      <c r="N47" s="1006">
        <v>42653</v>
      </c>
      <c r="O47" s="998">
        <v>42654</v>
      </c>
      <c r="P47" s="1148">
        <v>42652</v>
      </c>
      <c r="Q47" s="1562"/>
      <c r="R47" s="1562"/>
    </row>
    <row r="48" spans="1:18" s="974" customFormat="1" ht="15" customHeight="1">
      <c r="A48" s="1606"/>
      <c r="B48" s="1561"/>
      <c r="C48" s="1561"/>
      <c r="D48" s="1000" t="s">
        <v>4891</v>
      </c>
      <c r="E48" s="1561"/>
      <c r="F48" s="1561"/>
      <c r="G48" s="1147" t="s">
        <v>5114</v>
      </c>
      <c r="H48" s="1000" t="s">
        <v>4921</v>
      </c>
      <c r="I48" s="1561"/>
      <c r="J48" s="1147" t="s">
        <v>5135</v>
      </c>
      <c r="K48" s="997" t="s">
        <v>5309</v>
      </c>
      <c r="L48" s="1561"/>
      <c r="M48" s="1561"/>
      <c r="N48" s="1005" t="s">
        <v>5077</v>
      </c>
      <c r="O48" s="997" t="s">
        <v>5264</v>
      </c>
      <c r="P48" s="1147" t="s">
        <v>5148</v>
      </c>
      <c r="Q48" s="1561"/>
      <c r="R48" s="1561"/>
    </row>
    <row r="49" spans="1:18" s="974" customFormat="1" ht="15" customHeight="1">
      <c r="A49" s="1606"/>
      <c r="B49" s="1562"/>
      <c r="C49" s="1562"/>
      <c r="D49" s="1001">
        <v>42653</v>
      </c>
      <c r="E49" s="1562"/>
      <c r="F49" s="1562"/>
      <c r="G49" s="1148">
        <v>42650</v>
      </c>
      <c r="H49" s="1001">
        <v>42650</v>
      </c>
      <c r="I49" s="1562"/>
      <c r="J49" s="1148">
        <v>42654</v>
      </c>
      <c r="K49" s="998">
        <v>42653</v>
      </c>
      <c r="L49" s="1562"/>
      <c r="M49" s="1562"/>
      <c r="N49" s="1006">
        <v>42653</v>
      </c>
      <c r="O49" s="998">
        <v>42654</v>
      </c>
      <c r="P49" s="1148">
        <v>42652</v>
      </c>
      <c r="Q49" s="1562"/>
      <c r="R49" s="1562"/>
    </row>
    <row r="50" spans="1:18" s="974" customFormat="1" ht="15" customHeight="1">
      <c r="A50" s="1606"/>
      <c r="B50" s="1561"/>
      <c r="C50" s="1561"/>
      <c r="D50" s="1005" t="s">
        <v>4984</v>
      </c>
      <c r="E50" s="1561"/>
      <c r="F50" s="1561"/>
      <c r="G50" s="1147" t="s">
        <v>5115</v>
      </c>
      <c r="H50" s="1000" t="s">
        <v>4922</v>
      </c>
      <c r="I50" s="1561"/>
      <c r="J50" s="1561"/>
      <c r="K50" s="997" t="s">
        <v>5310</v>
      </c>
      <c r="L50" s="1561"/>
      <c r="M50" s="1561"/>
      <c r="N50" s="1005" t="s">
        <v>5078</v>
      </c>
      <c r="O50" s="997" t="s">
        <v>5265</v>
      </c>
      <c r="P50" s="1150" t="s">
        <v>5220</v>
      </c>
      <c r="Q50" s="1561"/>
      <c r="R50" s="1561"/>
    </row>
    <row r="51" spans="1:18" s="974" customFormat="1" ht="15" customHeight="1">
      <c r="A51" s="1606"/>
      <c r="B51" s="1562"/>
      <c r="C51" s="1562"/>
      <c r="D51" s="1006">
        <v>42646</v>
      </c>
      <c r="E51" s="1562"/>
      <c r="F51" s="1562"/>
      <c r="G51" s="1148">
        <v>42652</v>
      </c>
      <c r="H51" s="1001">
        <v>42650</v>
      </c>
      <c r="I51" s="1562"/>
      <c r="J51" s="1562"/>
      <c r="K51" s="998">
        <v>42653</v>
      </c>
      <c r="L51" s="1562"/>
      <c r="M51" s="1562"/>
      <c r="N51" s="1006">
        <v>42653</v>
      </c>
      <c r="O51" s="998">
        <v>42654</v>
      </c>
      <c r="P51" s="1151">
        <v>42636</v>
      </c>
      <c r="Q51" s="1562"/>
      <c r="R51" s="1562"/>
    </row>
    <row r="52" spans="1:18" s="974" customFormat="1" ht="15" customHeight="1">
      <c r="A52" s="1606"/>
      <c r="B52" s="1561"/>
      <c r="C52" s="1561"/>
      <c r="D52" s="1005" t="s">
        <v>4985</v>
      </c>
      <c r="E52" s="1561"/>
      <c r="F52" s="1561"/>
      <c r="G52" s="1147" t="s">
        <v>5116</v>
      </c>
      <c r="H52" s="1000" t="s">
        <v>4923</v>
      </c>
      <c r="I52" s="1561"/>
      <c r="J52" s="1561"/>
      <c r="K52" s="997" t="s">
        <v>5311</v>
      </c>
      <c r="L52" s="1561"/>
      <c r="M52" s="1561"/>
      <c r="N52" s="1005" t="s">
        <v>5079</v>
      </c>
      <c r="O52" s="997" t="s">
        <v>5266</v>
      </c>
      <c r="P52" s="1150" t="s">
        <v>3821</v>
      </c>
      <c r="Q52" s="1561"/>
      <c r="R52" s="1561"/>
    </row>
    <row r="53" spans="1:18" s="974" customFormat="1" ht="15" customHeight="1">
      <c r="A53" s="1606"/>
      <c r="B53" s="1562"/>
      <c r="C53" s="1562"/>
      <c r="D53" s="1006">
        <v>42647</v>
      </c>
      <c r="E53" s="1562"/>
      <c r="F53" s="1562"/>
      <c r="G53" s="1148">
        <v>42653</v>
      </c>
      <c r="H53" s="1001">
        <v>42650</v>
      </c>
      <c r="I53" s="1562"/>
      <c r="J53" s="1562"/>
      <c r="K53" s="998">
        <v>42653</v>
      </c>
      <c r="L53" s="1562"/>
      <c r="M53" s="1562"/>
      <c r="N53" s="1006">
        <v>42654</v>
      </c>
      <c r="O53" s="998">
        <v>42653</v>
      </c>
      <c r="P53" s="1151">
        <v>42577</v>
      </c>
      <c r="Q53" s="1562"/>
      <c r="R53" s="1562"/>
    </row>
    <row r="54" spans="1:18" s="974" customFormat="1" ht="15" customHeight="1">
      <c r="A54" s="1606"/>
      <c r="B54" s="1561"/>
      <c r="C54" s="1561"/>
      <c r="D54" s="1005" t="s">
        <v>4867</v>
      </c>
      <c r="E54" s="1561"/>
      <c r="F54" s="1561"/>
      <c r="G54" s="1147" t="s">
        <v>5117</v>
      </c>
      <c r="H54" s="1000" t="s">
        <v>4924</v>
      </c>
      <c r="I54" s="1561"/>
      <c r="J54" s="1561"/>
      <c r="K54" s="997" t="s">
        <v>5312</v>
      </c>
      <c r="L54" s="1561"/>
      <c r="M54" s="1561"/>
      <c r="N54" s="1005" t="s">
        <v>5080</v>
      </c>
      <c r="O54" s="1000" t="s">
        <v>4963</v>
      </c>
      <c r="P54" s="1561"/>
      <c r="Q54" s="1561"/>
      <c r="R54" s="1561"/>
    </row>
    <row r="55" spans="1:18" s="974" customFormat="1" ht="15" customHeight="1">
      <c r="A55" s="1606"/>
      <c r="B55" s="1562"/>
      <c r="C55" s="1562"/>
      <c r="D55" s="1006">
        <v>42643</v>
      </c>
      <c r="E55" s="1562"/>
      <c r="F55" s="1562"/>
      <c r="G55" s="1148">
        <v>42652</v>
      </c>
      <c r="H55" s="1001">
        <v>42651</v>
      </c>
      <c r="I55" s="1562"/>
      <c r="J55" s="1562"/>
      <c r="K55" s="998">
        <v>42653</v>
      </c>
      <c r="L55" s="1562"/>
      <c r="M55" s="1562"/>
      <c r="N55" s="1006">
        <v>42653</v>
      </c>
      <c r="O55" s="1001">
        <v>42640</v>
      </c>
      <c r="P55" s="1562"/>
      <c r="Q55" s="1562"/>
      <c r="R55" s="1562"/>
    </row>
    <row r="56" spans="1:18" s="974" customFormat="1" ht="15" customHeight="1">
      <c r="A56" s="1606"/>
      <c r="B56" s="1561"/>
      <c r="C56" s="1561"/>
      <c r="D56" s="1005" t="s">
        <v>4986</v>
      </c>
      <c r="E56" s="1561"/>
      <c r="F56" s="1561"/>
      <c r="G56" s="1147" t="s">
        <v>4868</v>
      </c>
      <c r="H56" s="1000" t="s">
        <v>4925</v>
      </c>
      <c r="I56" s="1561"/>
      <c r="J56" s="1561"/>
      <c r="K56" s="997" t="s">
        <v>5313</v>
      </c>
      <c r="L56" s="1561"/>
      <c r="M56" s="1561"/>
      <c r="N56" s="1005" t="s">
        <v>5081</v>
      </c>
      <c r="O56" s="1000" t="s">
        <v>4964</v>
      </c>
      <c r="P56" s="1561"/>
      <c r="Q56" s="1561"/>
      <c r="R56" s="1561"/>
    </row>
    <row r="57" spans="1:18" s="974" customFormat="1" ht="15" customHeight="1">
      <c r="A57" s="1606"/>
      <c r="B57" s="1562"/>
      <c r="C57" s="1562"/>
      <c r="D57" s="1006">
        <v>42640</v>
      </c>
      <c r="E57" s="1562"/>
      <c r="F57" s="1562"/>
      <c r="G57" s="1148">
        <v>42653</v>
      </c>
      <c r="H57" s="1001">
        <v>42651</v>
      </c>
      <c r="I57" s="1562"/>
      <c r="J57" s="1562"/>
      <c r="K57" s="998">
        <v>42653</v>
      </c>
      <c r="L57" s="1562"/>
      <c r="M57" s="1562"/>
      <c r="N57" s="1006">
        <v>42650</v>
      </c>
      <c r="O57" s="1001">
        <v>42643</v>
      </c>
      <c r="P57" s="1562"/>
      <c r="Q57" s="1562"/>
      <c r="R57" s="1562"/>
    </row>
    <row r="58" spans="1:18" s="974" customFormat="1" ht="15" customHeight="1">
      <c r="A58" s="1606"/>
      <c r="B58" s="1561"/>
      <c r="C58" s="1561"/>
      <c r="D58" s="1005" t="s">
        <v>4987</v>
      </c>
      <c r="E58" s="1561"/>
      <c r="F58" s="1561"/>
      <c r="G58" s="1147" t="s">
        <v>5118</v>
      </c>
      <c r="H58" s="1000" t="s">
        <v>4926</v>
      </c>
      <c r="I58" s="1561"/>
      <c r="J58" s="1561"/>
      <c r="K58" s="997" t="s">
        <v>5314</v>
      </c>
      <c r="L58" s="1561"/>
      <c r="M58" s="1561"/>
      <c r="N58" s="1005" t="s">
        <v>5082</v>
      </c>
      <c r="O58" s="1000" t="s">
        <v>4965</v>
      </c>
      <c r="P58" s="1561"/>
      <c r="Q58" s="1561"/>
      <c r="R58" s="1561"/>
    </row>
    <row r="59" spans="1:18" s="974" customFormat="1" ht="15" customHeight="1">
      <c r="A59" s="1606"/>
      <c r="B59" s="1562"/>
      <c r="C59" s="1562"/>
      <c r="D59" s="1006">
        <v>42646</v>
      </c>
      <c r="E59" s="1562"/>
      <c r="F59" s="1562"/>
      <c r="G59" s="1148">
        <v>42653</v>
      </c>
      <c r="H59" s="1001">
        <v>42651</v>
      </c>
      <c r="I59" s="1562"/>
      <c r="J59" s="1562"/>
      <c r="K59" s="998">
        <v>42653</v>
      </c>
      <c r="L59" s="1562"/>
      <c r="M59" s="1562"/>
      <c r="N59" s="1006">
        <v>42654</v>
      </c>
      <c r="O59" s="1001">
        <v>42643</v>
      </c>
      <c r="P59" s="1562"/>
      <c r="Q59" s="1562"/>
      <c r="R59" s="1562"/>
    </row>
    <row r="60" spans="1:18" s="974" customFormat="1" ht="15" customHeight="1">
      <c r="A60" s="1606"/>
      <c r="B60" s="1561"/>
      <c r="C60" s="1561"/>
      <c r="D60" s="1005" t="s">
        <v>4988</v>
      </c>
      <c r="E60" s="1561"/>
      <c r="F60" s="1561"/>
      <c r="G60" s="1150" t="s">
        <v>5151</v>
      </c>
      <c r="H60" s="1000" t="s">
        <v>4927</v>
      </c>
      <c r="I60" s="1561"/>
      <c r="J60" s="1561"/>
      <c r="K60" s="997" t="s">
        <v>5315</v>
      </c>
      <c r="L60" s="1561"/>
      <c r="M60" s="1561"/>
      <c r="N60" s="1147" t="s">
        <v>5138</v>
      </c>
      <c r="O60" s="1000" t="s">
        <v>4966</v>
      </c>
      <c r="P60" s="1561"/>
      <c r="Q60" s="1561"/>
      <c r="R60" s="1561"/>
    </row>
    <row r="61" spans="1:18" s="974" customFormat="1" ht="15" customHeight="1">
      <c r="A61" s="1606"/>
      <c r="B61" s="1562"/>
      <c r="C61" s="1562"/>
      <c r="D61" s="1006">
        <v>42643</v>
      </c>
      <c r="E61" s="1562"/>
      <c r="F61" s="1562"/>
      <c r="G61" s="1151">
        <v>42649</v>
      </c>
      <c r="H61" s="1001">
        <v>42654</v>
      </c>
      <c r="I61" s="1562"/>
      <c r="J61" s="1562"/>
      <c r="K61" s="998">
        <v>42653</v>
      </c>
      <c r="L61" s="1562"/>
      <c r="M61" s="1562"/>
      <c r="N61" s="1148">
        <v>42654</v>
      </c>
      <c r="O61" s="1001">
        <v>42611</v>
      </c>
      <c r="P61" s="1562"/>
      <c r="Q61" s="1562"/>
      <c r="R61" s="1562"/>
    </row>
    <row r="62" spans="1:18" s="974" customFormat="1" ht="15" customHeight="1">
      <c r="A62" s="1606"/>
      <c r="B62" s="1561"/>
      <c r="C62" s="1561"/>
      <c r="D62" s="1005" t="s">
        <v>4989</v>
      </c>
      <c r="E62" s="1561"/>
      <c r="F62" s="1561"/>
      <c r="G62" s="1150" t="s">
        <v>5152</v>
      </c>
      <c r="H62" s="1000" t="s">
        <v>4928</v>
      </c>
      <c r="I62" s="1561"/>
      <c r="J62" s="1561"/>
      <c r="K62" s="997" t="s">
        <v>5316</v>
      </c>
      <c r="L62" s="1561"/>
      <c r="M62" s="1561"/>
      <c r="N62" s="1150" t="s">
        <v>5204</v>
      </c>
      <c r="O62" s="1000" t="s">
        <v>4967</v>
      </c>
      <c r="P62" s="1561"/>
      <c r="Q62" s="1561"/>
      <c r="R62" s="1561"/>
    </row>
    <row r="63" spans="1:18" s="974" customFormat="1" ht="15" customHeight="1">
      <c r="A63" s="1606"/>
      <c r="B63" s="1562"/>
      <c r="C63" s="1562"/>
      <c r="D63" s="1006">
        <v>42647</v>
      </c>
      <c r="E63" s="1562"/>
      <c r="F63" s="1562"/>
      <c r="G63" s="1151">
        <v>42649</v>
      </c>
      <c r="H63" s="1001">
        <v>42654</v>
      </c>
      <c r="I63" s="1562"/>
      <c r="J63" s="1562"/>
      <c r="K63" s="998">
        <v>42653</v>
      </c>
      <c r="L63" s="1562"/>
      <c r="M63" s="1562"/>
      <c r="N63" s="1151">
        <v>42642</v>
      </c>
      <c r="O63" s="1001">
        <v>42611</v>
      </c>
      <c r="P63" s="1562"/>
      <c r="Q63" s="1562"/>
      <c r="R63" s="1562"/>
    </row>
    <row r="64" spans="1:18" s="974" customFormat="1" ht="15" customHeight="1">
      <c r="A64" s="1606"/>
      <c r="B64" s="1561"/>
      <c r="C64" s="1561"/>
      <c r="D64" s="1005" t="s">
        <v>4990</v>
      </c>
      <c r="E64" s="1561"/>
      <c r="F64" s="1561"/>
      <c r="G64" s="1561"/>
      <c r="H64" s="1000" t="s">
        <v>4929</v>
      </c>
      <c r="I64" s="1561"/>
      <c r="J64" s="1561"/>
      <c r="K64" s="997" t="s">
        <v>5317</v>
      </c>
      <c r="L64" s="1561"/>
      <c r="M64" s="1561"/>
      <c r="N64" s="1150" t="s">
        <v>5205</v>
      </c>
      <c r="O64" s="1000" t="s">
        <v>4968</v>
      </c>
      <c r="P64" s="1561"/>
      <c r="Q64" s="1561"/>
      <c r="R64" s="1561"/>
    </row>
    <row r="65" spans="1:18" s="974" customFormat="1" ht="15" customHeight="1">
      <c r="A65" s="1606"/>
      <c r="B65" s="1562"/>
      <c r="C65" s="1562"/>
      <c r="D65" s="1006">
        <v>42648</v>
      </c>
      <c r="E65" s="1562"/>
      <c r="F65" s="1562"/>
      <c r="G65" s="1562"/>
      <c r="H65" s="1001">
        <v>42654</v>
      </c>
      <c r="I65" s="1562"/>
      <c r="J65" s="1562"/>
      <c r="K65" s="998">
        <v>42653</v>
      </c>
      <c r="L65" s="1562"/>
      <c r="M65" s="1562"/>
      <c r="N65" s="1151">
        <v>42654</v>
      </c>
      <c r="O65" s="1001">
        <v>42644</v>
      </c>
      <c r="P65" s="1562"/>
      <c r="Q65" s="1562"/>
      <c r="R65" s="1562"/>
    </row>
    <row r="66" spans="1:18" s="974" customFormat="1" ht="15" customHeight="1">
      <c r="A66" s="1606"/>
      <c r="B66" s="1561"/>
      <c r="C66" s="1561"/>
      <c r="D66" s="1005" t="s">
        <v>4991</v>
      </c>
      <c r="E66" s="1561"/>
      <c r="F66" s="1561"/>
      <c r="G66" s="1561"/>
      <c r="H66" s="1000" t="s">
        <v>4930</v>
      </c>
      <c r="I66" s="1561"/>
      <c r="J66" s="1561"/>
      <c r="K66" s="997" t="s">
        <v>5318</v>
      </c>
      <c r="L66" s="1561"/>
      <c r="M66" s="1561"/>
      <c r="N66" s="1150" t="s">
        <v>5206</v>
      </c>
      <c r="O66" s="1000" t="s">
        <v>4969</v>
      </c>
      <c r="P66" s="1561"/>
      <c r="Q66" s="1561"/>
      <c r="R66" s="1561"/>
    </row>
    <row r="67" spans="1:18" s="974" customFormat="1" ht="15" customHeight="1">
      <c r="A67" s="1606"/>
      <c r="B67" s="1562"/>
      <c r="C67" s="1562"/>
      <c r="D67" s="1006">
        <v>42647</v>
      </c>
      <c r="E67" s="1562"/>
      <c r="F67" s="1562"/>
      <c r="G67" s="1562"/>
      <c r="H67" s="1001">
        <v>42654</v>
      </c>
      <c r="I67" s="1562"/>
      <c r="J67" s="1562"/>
      <c r="K67" s="998">
        <v>42653</v>
      </c>
      <c r="L67" s="1562"/>
      <c r="M67" s="1562"/>
      <c r="N67" s="1151">
        <v>42653</v>
      </c>
      <c r="O67" s="1001">
        <v>42644</v>
      </c>
      <c r="P67" s="1562"/>
      <c r="Q67" s="1562"/>
      <c r="R67" s="1562"/>
    </row>
    <row r="68" spans="1:18" s="974" customFormat="1" ht="15" customHeight="1">
      <c r="A68" s="1606"/>
      <c r="B68" s="1561"/>
      <c r="C68" s="1561"/>
      <c r="D68" s="1005" t="s">
        <v>4992</v>
      </c>
      <c r="E68" s="1561"/>
      <c r="F68" s="1561"/>
      <c r="G68" s="1561"/>
      <c r="H68" s="1000" t="s">
        <v>4931</v>
      </c>
      <c r="I68" s="1561"/>
      <c r="J68" s="1561"/>
      <c r="K68" s="997" t="s">
        <v>5319</v>
      </c>
      <c r="L68" s="1561"/>
      <c r="M68" s="1561"/>
      <c r="N68" s="1150" t="s">
        <v>5207</v>
      </c>
      <c r="O68" s="1000" t="s">
        <v>4970</v>
      </c>
      <c r="P68" s="1561"/>
      <c r="Q68" s="1561"/>
      <c r="R68" s="1561"/>
    </row>
    <row r="69" spans="1:18" s="974" customFormat="1" ht="15" customHeight="1">
      <c r="A69" s="1606"/>
      <c r="B69" s="1562"/>
      <c r="C69" s="1562"/>
      <c r="D69" s="1006">
        <v>42654</v>
      </c>
      <c r="E69" s="1562"/>
      <c r="F69" s="1562"/>
      <c r="G69" s="1562"/>
      <c r="H69" s="1001">
        <v>42654</v>
      </c>
      <c r="I69" s="1562"/>
      <c r="J69" s="1562"/>
      <c r="K69" s="998">
        <v>42653</v>
      </c>
      <c r="L69" s="1562"/>
      <c r="M69" s="1562"/>
      <c r="N69" s="1151">
        <v>42654</v>
      </c>
      <c r="O69" s="1001">
        <v>42644</v>
      </c>
      <c r="P69" s="1562"/>
      <c r="Q69" s="1562"/>
      <c r="R69" s="1562"/>
    </row>
    <row r="70" spans="1:18" s="974" customFormat="1" ht="15" customHeight="1">
      <c r="A70" s="1606"/>
      <c r="B70" s="1561"/>
      <c r="C70" s="1561"/>
      <c r="D70" s="1147" t="s">
        <v>5105</v>
      </c>
      <c r="E70" s="1561"/>
      <c r="F70" s="1561"/>
      <c r="G70" s="1561"/>
      <c r="H70" s="1000" t="s">
        <v>4932</v>
      </c>
      <c r="I70" s="1561"/>
      <c r="J70" s="1561"/>
      <c r="K70" s="997" t="s">
        <v>5320</v>
      </c>
      <c r="L70" s="1561"/>
      <c r="M70" s="1561"/>
      <c r="N70" s="1150" t="s">
        <v>5208</v>
      </c>
      <c r="O70" s="1000" t="s">
        <v>4971</v>
      </c>
      <c r="P70" s="1561"/>
      <c r="Q70" s="1561"/>
      <c r="R70" s="1561"/>
    </row>
    <row r="71" spans="1:18" s="974" customFormat="1" ht="15" customHeight="1">
      <c r="A71" s="1606"/>
      <c r="B71" s="1562"/>
      <c r="C71" s="1562"/>
      <c r="D71" s="1148">
        <v>42647</v>
      </c>
      <c r="E71" s="1562"/>
      <c r="F71" s="1562"/>
      <c r="G71" s="1562"/>
      <c r="H71" s="1001">
        <v>42654</v>
      </c>
      <c r="I71" s="1562"/>
      <c r="J71" s="1562"/>
      <c r="K71" s="998">
        <v>42653</v>
      </c>
      <c r="L71" s="1562"/>
      <c r="M71" s="1562"/>
      <c r="N71" s="1151">
        <v>42653</v>
      </c>
      <c r="O71" s="1001">
        <v>42644</v>
      </c>
      <c r="P71" s="1562"/>
      <c r="Q71" s="1562"/>
      <c r="R71" s="1562"/>
    </row>
    <row r="72" spans="1:18" s="974" customFormat="1" ht="15" customHeight="1">
      <c r="A72" s="1606"/>
      <c r="B72" s="1561"/>
      <c r="C72" s="1561"/>
      <c r="D72" s="1147" t="s">
        <v>5106</v>
      </c>
      <c r="E72" s="1561"/>
      <c r="F72" s="1561"/>
      <c r="G72" s="1561"/>
      <c r="H72" s="1005" t="s">
        <v>4995</v>
      </c>
      <c r="I72" s="1561"/>
      <c r="J72" s="1561"/>
      <c r="K72" s="997" t="s">
        <v>5321</v>
      </c>
      <c r="L72" s="1561"/>
      <c r="M72" s="1561"/>
      <c r="N72" s="1150" t="s">
        <v>5209</v>
      </c>
      <c r="O72" s="1000" t="s">
        <v>4972</v>
      </c>
      <c r="P72" s="1561"/>
      <c r="Q72" s="1561"/>
      <c r="R72" s="1561"/>
    </row>
    <row r="73" spans="1:18" s="974" customFormat="1" ht="15" customHeight="1">
      <c r="A73" s="1606"/>
      <c r="B73" s="1562"/>
      <c r="C73" s="1562"/>
      <c r="D73" s="1148">
        <v>42654</v>
      </c>
      <c r="E73" s="1562"/>
      <c r="F73" s="1562"/>
      <c r="G73" s="1562"/>
      <c r="H73" s="1006">
        <v>42639</v>
      </c>
      <c r="I73" s="1562"/>
      <c r="J73" s="1562"/>
      <c r="K73" s="998">
        <v>42653</v>
      </c>
      <c r="L73" s="1562"/>
      <c r="M73" s="1562"/>
      <c r="N73" s="1151">
        <v>42653</v>
      </c>
      <c r="O73" s="1001">
        <v>42646</v>
      </c>
      <c r="P73" s="1562"/>
      <c r="Q73" s="1562"/>
      <c r="R73" s="1562"/>
    </row>
    <row r="74" spans="1:18" s="974" customFormat="1" ht="15" customHeight="1">
      <c r="A74" s="1606"/>
      <c r="B74" s="1561"/>
      <c r="C74" s="1561"/>
      <c r="D74" s="1147" t="s">
        <v>5107</v>
      </c>
      <c r="E74" s="1561"/>
      <c r="F74" s="1561"/>
      <c r="G74" s="1561"/>
      <c r="H74" s="1005" t="s">
        <v>4996</v>
      </c>
      <c r="I74" s="1561"/>
      <c r="J74" s="1561"/>
      <c r="K74" s="997" t="s">
        <v>5322</v>
      </c>
      <c r="L74" s="1561"/>
      <c r="M74" s="1561"/>
      <c r="N74" s="1561"/>
      <c r="O74" s="1000" t="s">
        <v>4973</v>
      </c>
      <c r="P74" s="1561"/>
      <c r="Q74" s="1561"/>
      <c r="R74" s="1561"/>
    </row>
    <row r="75" spans="1:18" s="974" customFormat="1" ht="15" customHeight="1">
      <c r="A75" s="1606"/>
      <c r="B75" s="1562"/>
      <c r="C75" s="1562"/>
      <c r="D75" s="1148">
        <v>42653</v>
      </c>
      <c r="E75" s="1562"/>
      <c r="F75" s="1562"/>
      <c r="G75" s="1562"/>
      <c r="H75" s="1006">
        <v>42643</v>
      </c>
      <c r="I75" s="1562"/>
      <c r="J75" s="1562"/>
      <c r="K75" s="998">
        <v>42654</v>
      </c>
      <c r="L75" s="1562"/>
      <c r="M75" s="1562"/>
      <c r="N75" s="1562"/>
      <c r="O75" s="1001">
        <v>42651</v>
      </c>
      <c r="P75" s="1562"/>
      <c r="Q75" s="1562"/>
      <c r="R75" s="1562"/>
    </row>
    <row r="76" spans="1:18" s="974" customFormat="1" ht="15" customHeight="1">
      <c r="A76" s="1606"/>
      <c r="B76" s="1561"/>
      <c r="C76" s="1561"/>
      <c r="D76" s="1147" t="s">
        <v>5108</v>
      </c>
      <c r="E76" s="1561"/>
      <c r="F76" s="1561"/>
      <c r="G76" s="1561"/>
      <c r="H76" s="1005" t="s">
        <v>4997</v>
      </c>
      <c r="I76" s="1561"/>
      <c r="J76" s="1561"/>
      <c r="K76" s="997" t="s">
        <v>5323</v>
      </c>
      <c r="L76" s="1561"/>
      <c r="M76" s="1561"/>
      <c r="N76" s="1561"/>
      <c r="O76" s="1000" t="s">
        <v>4974</v>
      </c>
      <c r="P76" s="1561"/>
      <c r="Q76" s="1561"/>
      <c r="R76" s="1561"/>
    </row>
    <row r="77" spans="1:18" s="974" customFormat="1" ht="15" customHeight="1">
      <c r="A77" s="1606"/>
      <c r="B77" s="1562"/>
      <c r="C77" s="1562"/>
      <c r="D77" s="1148">
        <v>42653</v>
      </c>
      <c r="E77" s="1562"/>
      <c r="F77" s="1562"/>
      <c r="G77" s="1562"/>
      <c r="H77" s="1006">
        <v>42643</v>
      </c>
      <c r="I77" s="1562"/>
      <c r="J77" s="1562"/>
      <c r="K77" s="998">
        <v>42654</v>
      </c>
      <c r="L77" s="1562"/>
      <c r="M77" s="1562"/>
      <c r="N77" s="1562"/>
      <c r="O77" s="1001">
        <v>42650</v>
      </c>
      <c r="P77" s="1562"/>
      <c r="Q77" s="1562"/>
      <c r="R77" s="1562"/>
    </row>
    <row r="78" spans="1:18" s="974" customFormat="1" ht="15" customHeight="1">
      <c r="A78" s="1606"/>
      <c r="B78" s="1561"/>
      <c r="C78" s="1561"/>
      <c r="D78" s="1147" t="s">
        <v>5109</v>
      </c>
      <c r="E78" s="1561"/>
      <c r="F78" s="1561"/>
      <c r="G78" s="1561"/>
      <c r="H78" s="1005" t="s">
        <v>4998</v>
      </c>
      <c r="I78" s="1561"/>
      <c r="J78" s="1561"/>
      <c r="K78" s="997" t="s">
        <v>5324</v>
      </c>
      <c r="L78" s="1561"/>
      <c r="M78" s="1561"/>
      <c r="N78" s="1561"/>
      <c r="O78" s="1000" t="s">
        <v>4975</v>
      </c>
      <c r="P78" s="1561"/>
      <c r="Q78" s="1561"/>
      <c r="R78" s="1561"/>
    </row>
    <row r="79" spans="1:18" s="974" customFormat="1" ht="15" customHeight="1">
      <c r="A79" s="1606"/>
      <c r="B79" s="1562"/>
      <c r="C79" s="1562"/>
      <c r="D79" s="1148">
        <v>42653</v>
      </c>
      <c r="E79" s="1562"/>
      <c r="F79" s="1562"/>
      <c r="G79" s="1562"/>
      <c r="H79" s="1006">
        <v>42643</v>
      </c>
      <c r="I79" s="1562"/>
      <c r="J79" s="1562"/>
      <c r="K79" s="998">
        <v>42654</v>
      </c>
      <c r="L79" s="1562"/>
      <c r="M79" s="1562"/>
      <c r="N79" s="1562"/>
      <c r="O79" s="1001">
        <v>42653</v>
      </c>
      <c r="P79" s="1562"/>
      <c r="Q79" s="1562"/>
      <c r="R79" s="1562"/>
    </row>
    <row r="80" spans="1:18" s="974" customFormat="1" ht="15" customHeight="1">
      <c r="A80" s="1606"/>
      <c r="B80" s="1561"/>
      <c r="C80" s="1561"/>
      <c r="D80" s="1147" t="s">
        <v>5110</v>
      </c>
      <c r="E80" s="1561"/>
      <c r="F80" s="1561"/>
      <c r="G80" s="1561"/>
      <c r="H80" s="1005" t="s">
        <v>4999</v>
      </c>
      <c r="I80" s="1561"/>
      <c r="J80" s="1561"/>
      <c r="K80" s="997" t="s">
        <v>5325</v>
      </c>
      <c r="L80" s="1561"/>
      <c r="M80" s="1561"/>
      <c r="N80" s="1561"/>
      <c r="O80" s="1000" t="s">
        <v>4976</v>
      </c>
      <c r="P80" s="1561"/>
      <c r="Q80" s="1561"/>
      <c r="R80" s="1561"/>
    </row>
    <row r="81" spans="1:18" s="974" customFormat="1" ht="15" customHeight="1">
      <c r="A81" s="1606"/>
      <c r="B81" s="1562"/>
      <c r="C81" s="1562"/>
      <c r="D81" s="1148">
        <v>42653</v>
      </c>
      <c r="E81" s="1562"/>
      <c r="F81" s="1562"/>
      <c r="G81" s="1562"/>
      <c r="H81" s="1006">
        <v>42643</v>
      </c>
      <c r="I81" s="1562"/>
      <c r="J81" s="1562"/>
      <c r="K81" s="998">
        <v>42654</v>
      </c>
      <c r="L81" s="1562"/>
      <c r="M81" s="1562"/>
      <c r="N81" s="1562"/>
      <c r="O81" s="1001">
        <v>42654</v>
      </c>
      <c r="P81" s="1562"/>
      <c r="Q81" s="1562"/>
      <c r="R81" s="1562"/>
    </row>
    <row r="82" spans="1:18" s="974" customFormat="1" ht="15" customHeight="1">
      <c r="A82" s="1606"/>
      <c r="B82" s="1561"/>
      <c r="C82" s="1561"/>
      <c r="D82" s="1147" t="s">
        <v>5111</v>
      </c>
      <c r="E82" s="1561"/>
      <c r="F82" s="1561"/>
      <c r="G82" s="1561"/>
      <c r="H82" s="1005" t="s">
        <v>5000</v>
      </c>
      <c r="I82" s="1561"/>
      <c r="J82" s="1561"/>
      <c r="K82" s="997" t="s">
        <v>5326</v>
      </c>
      <c r="L82" s="1561"/>
      <c r="M82" s="1561"/>
      <c r="N82" s="1561"/>
      <c r="O82" s="1000" t="s">
        <v>4977</v>
      </c>
      <c r="P82" s="1561"/>
      <c r="Q82" s="1561"/>
      <c r="R82" s="1561"/>
    </row>
    <row r="83" spans="1:18" s="974" customFormat="1" ht="15" customHeight="1">
      <c r="A83" s="1606"/>
      <c r="B83" s="1562"/>
      <c r="C83" s="1562"/>
      <c r="D83" s="1148">
        <v>42654</v>
      </c>
      <c r="E83" s="1562"/>
      <c r="F83" s="1562"/>
      <c r="G83" s="1562"/>
      <c r="H83" s="1006">
        <v>42647</v>
      </c>
      <c r="I83" s="1562"/>
      <c r="J83" s="1562"/>
      <c r="K83" s="998">
        <v>42654</v>
      </c>
      <c r="L83" s="1562"/>
      <c r="M83" s="1562"/>
      <c r="N83" s="1562"/>
      <c r="O83" s="1001">
        <v>42653</v>
      </c>
      <c r="P83" s="1562"/>
      <c r="Q83" s="1562"/>
      <c r="R83" s="1562"/>
    </row>
    <row r="84" spans="1:18" s="974" customFormat="1" ht="15" customHeight="1">
      <c r="A84" s="1606"/>
      <c r="B84" s="1561"/>
      <c r="C84" s="1561"/>
      <c r="D84" s="1150" t="s">
        <v>3622</v>
      </c>
      <c r="E84" s="1561"/>
      <c r="F84" s="1561"/>
      <c r="G84" s="1561"/>
      <c r="H84" s="1005" t="s">
        <v>5001</v>
      </c>
      <c r="I84" s="1561"/>
      <c r="J84" s="1561"/>
      <c r="K84" s="997" t="s">
        <v>5327</v>
      </c>
      <c r="L84" s="1561"/>
      <c r="M84" s="1561"/>
      <c r="N84" s="1561"/>
      <c r="O84" s="1000" t="s">
        <v>4978</v>
      </c>
      <c r="P84" s="1561"/>
      <c r="Q84" s="1561"/>
      <c r="R84" s="1561"/>
    </row>
    <row r="85" spans="1:18" s="974" customFormat="1" ht="15" customHeight="1">
      <c r="A85" s="1606"/>
      <c r="B85" s="1562"/>
      <c r="C85" s="1562"/>
      <c r="D85" s="1151">
        <v>42647</v>
      </c>
      <c r="E85" s="1562"/>
      <c r="F85" s="1562"/>
      <c r="G85" s="1562"/>
      <c r="H85" s="1006">
        <v>42647</v>
      </c>
      <c r="I85" s="1562"/>
      <c r="J85" s="1562"/>
      <c r="K85" s="998">
        <v>42654</v>
      </c>
      <c r="L85" s="1562"/>
      <c r="M85" s="1562"/>
      <c r="N85" s="1562"/>
      <c r="O85" s="1001">
        <v>42653</v>
      </c>
      <c r="P85" s="1562"/>
      <c r="Q85" s="1562"/>
      <c r="R85" s="1562"/>
    </row>
    <row r="86" spans="1:18" s="974" customFormat="1" ht="15" customHeight="1">
      <c r="A86" s="1606"/>
      <c r="B86" s="1561"/>
      <c r="C86" s="1561"/>
      <c r="D86" s="1150" t="s">
        <v>3621</v>
      </c>
      <c r="E86" s="1561"/>
      <c r="F86" s="1561"/>
      <c r="G86" s="1561"/>
      <c r="H86" s="1005" t="s">
        <v>5002</v>
      </c>
      <c r="I86" s="1561"/>
      <c r="J86" s="1561"/>
      <c r="K86" s="997" t="s">
        <v>5328</v>
      </c>
      <c r="L86" s="1561"/>
      <c r="M86" s="1561"/>
      <c r="N86" s="1561"/>
      <c r="O86" s="1000" t="s">
        <v>4979</v>
      </c>
      <c r="P86" s="1561"/>
      <c r="Q86" s="1561"/>
      <c r="R86" s="1561"/>
    </row>
    <row r="87" spans="1:18" s="974" customFormat="1" ht="15" customHeight="1">
      <c r="A87" s="1606"/>
      <c r="B87" s="1562"/>
      <c r="C87" s="1562"/>
      <c r="D87" s="1151">
        <v>42647</v>
      </c>
      <c r="E87" s="1562"/>
      <c r="F87" s="1562"/>
      <c r="G87" s="1562"/>
      <c r="H87" s="1006">
        <v>42649</v>
      </c>
      <c r="I87" s="1562"/>
      <c r="J87" s="1562"/>
      <c r="K87" s="998">
        <v>42654</v>
      </c>
      <c r="L87" s="1562"/>
      <c r="M87" s="1562"/>
      <c r="N87" s="1562"/>
      <c r="O87" s="1001">
        <v>42653</v>
      </c>
      <c r="P87" s="1562"/>
      <c r="Q87" s="1562"/>
      <c r="R87" s="1562"/>
    </row>
    <row r="88" spans="1:18" s="974" customFormat="1" ht="15" customHeight="1">
      <c r="A88" s="1606"/>
      <c r="B88" s="1561"/>
      <c r="C88" s="1561"/>
      <c r="D88" s="1561"/>
      <c r="E88" s="1561"/>
      <c r="F88" s="1561"/>
      <c r="G88" s="1561"/>
      <c r="H88" s="1005" t="s">
        <v>5003</v>
      </c>
      <c r="I88" s="1561"/>
      <c r="J88" s="1561"/>
      <c r="K88" s="1000" t="s">
        <v>4939</v>
      </c>
      <c r="L88" s="1561"/>
      <c r="M88" s="1561"/>
      <c r="N88" s="1561"/>
      <c r="O88" s="1000" t="s">
        <v>4980</v>
      </c>
      <c r="P88" s="1561"/>
      <c r="Q88" s="1561"/>
      <c r="R88" s="1561"/>
    </row>
    <row r="89" spans="1:18" s="974" customFormat="1" ht="15" customHeight="1">
      <c r="A89" s="1606"/>
      <c r="B89" s="1562"/>
      <c r="C89" s="1562"/>
      <c r="D89" s="1562"/>
      <c r="E89" s="1562"/>
      <c r="F89" s="1562"/>
      <c r="G89" s="1562"/>
      <c r="H89" s="1006">
        <v>42649</v>
      </c>
      <c r="I89" s="1562"/>
      <c r="J89" s="1562"/>
      <c r="K89" s="1001">
        <v>42627</v>
      </c>
      <c r="L89" s="1562"/>
      <c r="M89" s="1562"/>
      <c r="N89" s="1562"/>
      <c r="O89" s="1001">
        <v>42654</v>
      </c>
      <c r="P89" s="1562"/>
      <c r="Q89" s="1562"/>
      <c r="R89" s="1562"/>
    </row>
    <row r="90" spans="1:18" s="974" customFormat="1" ht="15" customHeight="1">
      <c r="A90" s="1606"/>
      <c r="B90" s="1561"/>
      <c r="C90" s="1561"/>
      <c r="D90" s="1561"/>
      <c r="E90" s="1561"/>
      <c r="F90" s="1561"/>
      <c r="G90" s="1561"/>
      <c r="H90" s="1005" t="s">
        <v>5004</v>
      </c>
      <c r="I90" s="1561"/>
      <c r="J90" s="1561"/>
      <c r="K90" s="1000" t="s">
        <v>3807</v>
      </c>
      <c r="L90" s="1561"/>
      <c r="M90" s="1561"/>
      <c r="N90" s="1561"/>
      <c r="O90" s="1000" t="s">
        <v>4981</v>
      </c>
      <c r="P90" s="1561"/>
      <c r="Q90" s="1561"/>
      <c r="R90" s="1561"/>
    </row>
    <row r="91" spans="1:18" s="974" customFormat="1" ht="15" customHeight="1">
      <c r="A91" s="1606"/>
      <c r="B91" s="1562"/>
      <c r="C91" s="1562"/>
      <c r="D91" s="1562"/>
      <c r="E91" s="1562"/>
      <c r="F91" s="1562"/>
      <c r="G91" s="1562"/>
      <c r="H91" s="1006">
        <v>42653</v>
      </c>
      <c r="I91" s="1562"/>
      <c r="J91" s="1562"/>
      <c r="K91" s="1001">
        <v>42627</v>
      </c>
      <c r="L91" s="1562"/>
      <c r="M91" s="1562"/>
      <c r="N91" s="1562"/>
      <c r="O91" s="1001">
        <v>42654</v>
      </c>
      <c r="P91" s="1562"/>
      <c r="Q91" s="1562"/>
      <c r="R91" s="1562"/>
    </row>
    <row r="92" spans="1:18" s="974" customFormat="1" ht="15" customHeight="1">
      <c r="A92" s="1606"/>
      <c r="B92" s="1561"/>
      <c r="C92" s="1561"/>
      <c r="D92" s="1561"/>
      <c r="E92" s="1561"/>
      <c r="F92" s="1561"/>
      <c r="G92" s="1561"/>
      <c r="H92" s="1005" t="s">
        <v>5005</v>
      </c>
      <c r="I92" s="1561"/>
      <c r="J92" s="1561"/>
      <c r="K92" s="1000" t="s">
        <v>4940</v>
      </c>
      <c r="L92" s="1561"/>
      <c r="M92" s="1561"/>
      <c r="N92" s="1561"/>
      <c r="O92" s="1000" t="s">
        <v>4982</v>
      </c>
      <c r="P92" s="1561"/>
      <c r="Q92" s="1561"/>
      <c r="R92" s="1561"/>
    </row>
    <row r="93" spans="1:18" s="974" customFormat="1" ht="15" customHeight="1">
      <c r="A93" s="1606"/>
      <c r="B93" s="1562"/>
      <c r="C93" s="1562"/>
      <c r="D93" s="1562"/>
      <c r="E93" s="1562"/>
      <c r="F93" s="1562"/>
      <c r="G93" s="1562"/>
      <c r="H93" s="1006">
        <v>42653</v>
      </c>
      <c r="I93" s="1562"/>
      <c r="J93" s="1562"/>
      <c r="K93" s="1001">
        <v>42639</v>
      </c>
      <c r="L93" s="1562"/>
      <c r="M93" s="1562"/>
      <c r="N93" s="1562"/>
      <c r="O93" s="1001">
        <v>42654</v>
      </c>
      <c r="P93" s="1562"/>
      <c r="Q93" s="1562"/>
      <c r="R93" s="1562"/>
    </row>
    <row r="94" spans="1:18" s="974" customFormat="1" ht="15" customHeight="1">
      <c r="A94" s="1606"/>
      <c r="B94" s="1561"/>
      <c r="C94" s="1561"/>
      <c r="D94" s="1561"/>
      <c r="E94" s="1561"/>
      <c r="F94" s="1561"/>
      <c r="G94" s="1561"/>
      <c r="H94" s="1005" t="s">
        <v>5006</v>
      </c>
      <c r="I94" s="1561"/>
      <c r="J94" s="1561"/>
      <c r="K94" s="1000" t="s">
        <v>4941</v>
      </c>
      <c r="L94" s="1561"/>
      <c r="M94" s="1561"/>
      <c r="N94" s="1561"/>
      <c r="O94" s="1005" t="s">
        <v>5083</v>
      </c>
      <c r="P94" s="1561"/>
      <c r="Q94" s="1561"/>
      <c r="R94" s="1561"/>
    </row>
    <row r="95" spans="1:18" s="974" customFormat="1" ht="15" customHeight="1">
      <c r="A95" s="1606"/>
      <c r="B95" s="1562"/>
      <c r="C95" s="1562"/>
      <c r="D95" s="1562"/>
      <c r="E95" s="1562"/>
      <c r="F95" s="1562"/>
      <c r="G95" s="1562"/>
      <c r="H95" s="1006">
        <v>42651</v>
      </c>
      <c r="I95" s="1562"/>
      <c r="J95" s="1562"/>
      <c r="K95" s="1001">
        <v>42639</v>
      </c>
      <c r="L95" s="1562"/>
      <c r="M95" s="1562"/>
      <c r="N95" s="1562"/>
      <c r="O95" s="1006">
        <v>42646</v>
      </c>
      <c r="P95" s="1562"/>
      <c r="Q95" s="1562"/>
      <c r="R95" s="1562"/>
    </row>
    <row r="96" spans="1:18" s="974" customFormat="1" ht="15" customHeight="1">
      <c r="A96" s="1606"/>
      <c r="B96" s="1561"/>
      <c r="C96" s="1561"/>
      <c r="D96" s="1561"/>
      <c r="E96" s="1561"/>
      <c r="F96" s="1561"/>
      <c r="G96" s="1561"/>
      <c r="H96" s="1005" t="s">
        <v>5007</v>
      </c>
      <c r="I96" s="1561"/>
      <c r="J96" s="1561"/>
      <c r="K96" s="1000" t="s">
        <v>4942</v>
      </c>
      <c r="L96" s="1561"/>
      <c r="M96" s="1561"/>
      <c r="N96" s="1561"/>
      <c r="O96" s="1005" t="s">
        <v>5084</v>
      </c>
      <c r="P96" s="1561"/>
      <c r="Q96" s="1561"/>
      <c r="R96" s="1561"/>
    </row>
    <row r="97" spans="1:18" s="974" customFormat="1" ht="15" customHeight="1">
      <c r="A97" s="1606"/>
      <c r="B97" s="1562"/>
      <c r="C97" s="1562"/>
      <c r="D97" s="1562"/>
      <c r="E97" s="1562"/>
      <c r="F97" s="1562"/>
      <c r="G97" s="1562"/>
      <c r="H97" s="1006">
        <v>42653</v>
      </c>
      <c r="I97" s="1562"/>
      <c r="J97" s="1562"/>
      <c r="K97" s="1001">
        <v>42639</v>
      </c>
      <c r="L97" s="1562"/>
      <c r="M97" s="1562"/>
      <c r="N97" s="1562"/>
      <c r="O97" s="1006">
        <v>42650</v>
      </c>
      <c r="P97" s="1562"/>
      <c r="Q97" s="1562"/>
      <c r="R97" s="1562"/>
    </row>
    <row r="98" spans="1:18" s="974" customFormat="1" ht="15" customHeight="1">
      <c r="A98" s="1606"/>
      <c r="B98" s="1561"/>
      <c r="C98" s="1561"/>
      <c r="D98" s="1561"/>
      <c r="E98" s="1561"/>
      <c r="F98" s="1561"/>
      <c r="G98" s="1561"/>
      <c r="H98" s="1005" t="s">
        <v>5008</v>
      </c>
      <c r="I98" s="1561"/>
      <c r="J98" s="1561"/>
      <c r="K98" s="1000" t="s">
        <v>4943</v>
      </c>
      <c r="L98" s="1561"/>
      <c r="M98" s="1561"/>
      <c r="N98" s="1561"/>
      <c r="O98" s="1005" t="s">
        <v>5085</v>
      </c>
      <c r="P98" s="1561"/>
      <c r="Q98" s="1561"/>
      <c r="R98" s="1561"/>
    </row>
    <row r="99" spans="1:18" s="974" customFormat="1" ht="15" customHeight="1">
      <c r="A99" s="1606"/>
      <c r="B99" s="1562"/>
      <c r="C99" s="1562"/>
      <c r="D99" s="1562"/>
      <c r="E99" s="1562"/>
      <c r="F99" s="1562"/>
      <c r="G99" s="1562"/>
      <c r="H99" s="1006">
        <v>42653</v>
      </c>
      <c r="I99" s="1562"/>
      <c r="J99" s="1562"/>
      <c r="K99" s="1001">
        <v>42639</v>
      </c>
      <c r="L99" s="1562"/>
      <c r="M99" s="1562"/>
      <c r="N99" s="1562"/>
      <c r="O99" s="1006">
        <v>42650</v>
      </c>
      <c r="P99" s="1562"/>
      <c r="Q99" s="1562"/>
      <c r="R99" s="1562"/>
    </row>
    <row r="100" spans="1:18" s="974" customFormat="1" ht="15" customHeight="1">
      <c r="A100" s="1606"/>
      <c r="B100" s="1561"/>
      <c r="C100" s="1561"/>
      <c r="D100" s="1561"/>
      <c r="E100" s="1561"/>
      <c r="F100" s="1561"/>
      <c r="G100" s="1561"/>
      <c r="H100" s="1005" t="s">
        <v>5009</v>
      </c>
      <c r="I100" s="1561"/>
      <c r="J100" s="1561"/>
      <c r="K100" s="1000" t="s">
        <v>4944</v>
      </c>
      <c r="L100" s="1561"/>
      <c r="M100" s="1561"/>
      <c r="N100" s="1561"/>
      <c r="O100" s="1005" t="s">
        <v>5086</v>
      </c>
      <c r="P100" s="1561"/>
      <c r="Q100" s="1561"/>
      <c r="R100" s="1561"/>
    </row>
    <row r="101" spans="1:18" s="974" customFormat="1" ht="15" customHeight="1">
      <c r="A101" s="1606"/>
      <c r="B101" s="1562"/>
      <c r="C101" s="1562"/>
      <c r="D101" s="1562"/>
      <c r="E101" s="1562"/>
      <c r="F101" s="1562"/>
      <c r="G101" s="1562"/>
      <c r="H101" s="1006">
        <v>42653</v>
      </c>
      <c r="I101" s="1562"/>
      <c r="J101" s="1562"/>
      <c r="K101" s="1001">
        <v>42639</v>
      </c>
      <c r="L101" s="1562"/>
      <c r="M101" s="1562"/>
      <c r="N101" s="1562"/>
      <c r="O101" s="1006">
        <v>42650</v>
      </c>
      <c r="P101" s="1562"/>
      <c r="Q101" s="1562"/>
      <c r="R101" s="1562"/>
    </row>
    <row r="102" spans="1:18" s="974" customFormat="1" ht="15" customHeight="1">
      <c r="A102" s="1606"/>
      <c r="B102" s="1561"/>
      <c r="C102" s="1561"/>
      <c r="D102" s="1561"/>
      <c r="E102" s="1561"/>
      <c r="F102" s="1561"/>
      <c r="G102" s="1561"/>
      <c r="H102" s="1005" t="s">
        <v>5010</v>
      </c>
      <c r="I102" s="1561"/>
      <c r="J102" s="1561"/>
      <c r="K102" s="1000" t="s">
        <v>4945</v>
      </c>
      <c r="L102" s="1561"/>
      <c r="M102" s="1561"/>
      <c r="N102" s="1561"/>
      <c r="O102" s="1005" t="s">
        <v>5087</v>
      </c>
      <c r="P102" s="1561"/>
      <c r="Q102" s="1561"/>
      <c r="R102" s="1561"/>
    </row>
    <row r="103" spans="1:18" s="974" customFormat="1" ht="15" customHeight="1">
      <c r="A103" s="1606"/>
      <c r="B103" s="1563"/>
      <c r="C103" s="1563"/>
      <c r="D103" s="1563"/>
      <c r="E103" s="1563"/>
      <c r="F103" s="1563"/>
      <c r="G103" s="1563"/>
      <c r="H103" s="1430">
        <v>42653</v>
      </c>
      <c r="I103" s="1563"/>
      <c r="J103" s="1563"/>
      <c r="K103" s="1602">
        <v>42639</v>
      </c>
      <c r="L103" s="1563"/>
      <c r="M103" s="1563"/>
      <c r="N103" s="1563"/>
      <c r="O103" s="1430">
        <v>42651</v>
      </c>
      <c r="P103" s="1563"/>
      <c r="Q103" s="1563"/>
      <c r="R103" s="1563"/>
    </row>
    <row r="104" spans="1:18" s="974" customFormat="1" ht="15" customHeight="1">
      <c r="A104" s="1606"/>
      <c r="B104" s="1564"/>
      <c r="C104" s="1564"/>
      <c r="D104" s="1564"/>
      <c r="E104" s="1564"/>
      <c r="F104" s="1564"/>
      <c r="G104" s="1564"/>
      <c r="H104" s="1431" t="s">
        <v>5011</v>
      </c>
      <c r="I104" s="1564"/>
      <c r="J104" s="1564"/>
      <c r="K104" s="1603" t="s">
        <v>4946</v>
      </c>
      <c r="L104" s="1564"/>
      <c r="M104" s="1564"/>
      <c r="N104" s="1564"/>
      <c r="O104" s="1431" t="s">
        <v>5088</v>
      </c>
      <c r="P104" s="1564"/>
      <c r="Q104" s="1564"/>
      <c r="R104" s="1564"/>
    </row>
    <row r="105" spans="1:18" s="974" customFormat="1" ht="15" customHeight="1">
      <c r="A105" s="1606"/>
      <c r="B105" s="1559"/>
      <c r="C105" s="1559"/>
      <c r="D105" s="1559"/>
      <c r="E105" s="1559"/>
      <c r="F105" s="1559"/>
      <c r="G105" s="1559"/>
      <c r="H105" s="1007">
        <v>42653</v>
      </c>
      <c r="I105" s="1559"/>
      <c r="J105" s="1559"/>
      <c r="K105" s="1003">
        <v>42639</v>
      </c>
      <c r="L105" s="1559"/>
      <c r="M105" s="1559"/>
      <c r="N105" s="1559"/>
      <c r="O105" s="1007">
        <v>42650</v>
      </c>
      <c r="P105" s="1559"/>
      <c r="Q105" s="1559"/>
      <c r="R105" s="1559"/>
    </row>
    <row r="106" spans="1:18" s="974" customFormat="1" ht="15" customHeight="1">
      <c r="A106" s="1606"/>
      <c r="B106" s="1560"/>
      <c r="C106" s="1560"/>
      <c r="D106" s="1560"/>
      <c r="E106" s="1560"/>
      <c r="F106" s="1560"/>
      <c r="G106" s="1560"/>
      <c r="H106" s="1154" t="s">
        <v>5012</v>
      </c>
      <c r="I106" s="1560"/>
      <c r="J106" s="1560"/>
      <c r="K106" s="1002" t="s">
        <v>4947</v>
      </c>
      <c r="L106" s="1560"/>
      <c r="M106" s="1560"/>
      <c r="N106" s="1560"/>
      <c r="O106" s="1154" t="s">
        <v>5089</v>
      </c>
      <c r="P106" s="1560"/>
      <c r="Q106" s="1560"/>
      <c r="R106" s="1560"/>
    </row>
    <row r="107" spans="1:18" s="974" customFormat="1" ht="15" customHeight="1">
      <c r="A107" s="1606"/>
      <c r="B107" s="1559"/>
      <c r="C107" s="1559"/>
      <c r="D107" s="1559"/>
      <c r="E107" s="1559"/>
      <c r="F107" s="1559"/>
      <c r="G107" s="1559"/>
      <c r="H107" s="1007">
        <v>42654</v>
      </c>
      <c r="I107" s="1559"/>
      <c r="J107" s="1559"/>
      <c r="K107" s="1003">
        <v>42640</v>
      </c>
      <c r="L107" s="1559"/>
      <c r="M107" s="1559"/>
      <c r="N107" s="1559"/>
      <c r="O107" s="1007">
        <v>42651</v>
      </c>
      <c r="P107" s="1559"/>
      <c r="Q107" s="1559"/>
      <c r="R107" s="1559"/>
    </row>
    <row r="108" spans="1:18" s="974" customFormat="1" ht="15" customHeight="1">
      <c r="A108" s="1606"/>
      <c r="B108" s="1561"/>
      <c r="C108" s="1561"/>
      <c r="D108" s="1561"/>
      <c r="E108" s="1561"/>
      <c r="F108" s="1561"/>
      <c r="G108" s="1561"/>
      <c r="H108" s="1147" t="s">
        <v>5119</v>
      </c>
      <c r="I108" s="1561"/>
      <c r="J108" s="1561"/>
      <c r="K108" s="1000" t="s">
        <v>4948</v>
      </c>
      <c r="L108" s="1561"/>
      <c r="M108" s="1561"/>
      <c r="N108" s="1561"/>
      <c r="O108" s="1005" t="s">
        <v>5090</v>
      </c>
      <c r="P108" s="1561"/>
      <c r="Q108" s="1561"/>
      <c r="R108" s="1561"/>
    </row>
    <row r="109" spans="1:18" s="974" customFormat="1" ht="15" customHeight="1">
      <c r="A109" s="1606"/>
      <c r="B109" s="1562"/>
      <c r="C109" s="1562"/>
      <c r="D109" s="1562"/>
      <c r="E109" s="1562"/>
      <c r="F109" s="1562"/>
      <c r="G109" s="1562"/>
      <c r="H109" s="1148">
        <v>42523</v>
      </c>
      <c r="I109" s="1562"/>
      <c r="J109" s="1562"/>
      <c r="K109" s="1001">
        <v>42640</v>
      </c>
      <c r="L109" s="1562"/>
      <c r="M109" s="1562"/>
      <c r="N109" s="1562"/>
      <c r="O109" s="1006">
        <v>42651</v>
      </c>
      <c r="P109" s="1562"/>
      <c r="Q109" s="1562"/>
      <c r="R109" s="1562"/>
    </row>
    <row r="110" spans="1:18" s="974" customFormat="1" ht="15" customHeight="1">
      <c r="A110" s="1606"/>
      <c r="B110" s="1561"/>
      <c r="C110" s="1561"/>
      <c r="D110" s="1561"/>
      <c r="E110" s="1561"/>
      <c r="F110" s="1561"/>
      <c r="G110" s="1561"/>
      <c r="H110" s="1147" t="s">
        <v>5120</v>
      </c>
      <c r="I110" s="1561"/>
      <c r="J110" s="1561"/>
      <c r="K110" s="1000" t="s">
        <v>4949</v>
      </c>
      <c r="L110" s="1561"/>
      <c r="M110" s="1561"/>
      <c r="N110" s="1561"/>
      <c r="O110" s="1005" t="s">
        <v>5091</v>
      </c>
      <c r="P110" s="1561"/>
      <c r="Q110" s="1561"/>
      <c r="R110" s="1561"/>
    </row>
    <row r="111" spans="1:18" s="974" customFormat="1" ht="15" customHeight="1">
      <c r="A111" s="1606"/>
      <c r="B111" s="1562"/>
      <c r="C111" s="1562"/>
      <c r="D111" s="1562"/>
      <c r="E111" s="1562"/>
      <c r="F111" s="1562"/>
      <c r="G111" s="1562"/>
      <c r="H111" s="1148">
        <v>42628</v>
      </c>
      <c r="I111" s="1562"/>
      <c r="J111" s="1562"/>
      <c r="K111" s="1001">
        <v>42640</v>
      </c>
      <c r="L111" s="1562"/>
      <c r="M111" s="1562"/>
      <c r="N111" s="1562"/>
      <c r="O111" s="1006">
        <v>42651</v>
      </c>
      <c r="P111" s="1562"/>
      <c r="Q111" s="1562"/>
      <c r="R111" s="1562"/>
    </row>
    <row r="112" spans="1:18" s="974" customFormat="1" ht="15" customHeight="1">
      <c r="A112" s="1606"/>
      <c r="B112" s="1561"/>
      <c r="C112" s="1561"/>
      <c r="D112" s="1561"/>
      <c r="E112" s="1561"/>
      <c r="F112" s="1561"/>
      <c r="G112" s="1561"/>
      <c r="H112" s="1147" t="s">
        <v>5121</v>
      </c>
      <c r="I112" s="1561"/>
      <c r="J112" s="1561"/>
      <c r="K112" s="1000" t="s">
        <v>4950</v>
      </c>
      <c r="L112" s="1561"/>
      <c r="M112" s="1561"/>
      <c r="N112" s="1561"/>
      <c r="O112" s="1005" t="s">
        <v>5092</v>
      </c>
      <c r="P112" s="1561"/>
      <c r="Q112" s="1561"/>
      <c r="R112" s="1561"/>
    </row>
    <row r="113" spans="1:18" s="974" customFormat="1" ht="15" customHeight="1">
      <c r="A113" s="1606"/>
      <c r="B113" s="1562"/>
      <c r="C113" s="1562"/>
      <c r="D113" s="1562"/>
      <c r="E113" s="1562"/>
      <c r="F113" s="1562"/>
      <c r="G113" s="1562"/>
      <c r="H113" s="1148">
        <v>42629</v>
      </c>
      <c r="I113" s="1562"/>
      <c r="J113" s="1562"/>
      <c r="K113" s="1001">
        <v>42640</v>
      </c>
      <c r="L113" s="1562"/>
      <c r="M113" s="1562"/>
      <c r="N113" s="1562"/>
      <c r="O113" s="1006">
        <v>42653</v>
      </c>
      <c r="P113" s="1562"/>
      <c r="Q113" s="1562"/>
      <c r="R113" s="1562"/>
    </row>
    <row r="114" spans="1:18" s="974" customFormat="1" ht="15" customHeight="1">
      <c r="A114" s="1606"/>
      <c r="B114" s="1561"/>
      <c r="C114" s="1561"/>
      <c r="D114" s="1561"/>
      <c r="E114" s="1561"/>
      <c r="F114" s="1561"/>
      <c r="G114" s="1561"/>
      <c r="H114" s="1147" t="s">
        <v>5122</v>
      </c>
      <c r="I114" s="1561"/>
      <c r="J114" s="1561"/>
      <c r="K114" s="1000" t="s">
        <v>4951</v>
      </c>
      <c r="L114" s="1561"/>
      <c r="M114" s="1561"/>
      <c r="N114" s="1561"/>
      <c r="O114" s="1005" t="s">
        <v>5093</v>
      </c>
      <c r="P114" s="1561"/>
      <c r="Q114" s="1561"/>
      <c r="R114" s="1561"/>
    </row>
    <row r="115" spans="1:18" s="974" customFormat="1" ht="15" customHeight="1">
      <c r="A115" s="1606"/>
      <c r="B115" s="1562"/>
      <c r="C115" s="1562"/>
      <c r="D115" s="1562"/>
      <c r="E115" s="1562"/>
      <c r="F115" s="1562"/>
      <c r="G115" s="1562"/>
      <c r="H115" s="1148">
        <v>42635</v>
      </c>
      <c r="I115" s="1562"/>
      <c r="J115" s="1562"/>
      <c r="K115" s="1001">
        <v>42640</v>
      </c>
      <c r="L115" s="1562"/>
      <c r="M115" s="1562"/>
      <c r="N115" s="1562"/>
      <c r="O115" s="1006">
        <v>42654</v>
      </c>
      <c r="P115" s="1562"/>
      <c r="Q115" s="1562"/>
      <c r="R115" s="1562"/>
    </row>
    <row r="116" spans="1:18" s="974" customFormat="1" ht="15" customHeight="1">
      <c r="A116" s="1606"/>
      <c r="B116" s="1561"/>
      <c r="C116" s="1561"/>
      <c r="D116" s="1561"/>
      <c r="E116" s="1561"/>
      <c r="F116" s="1561"/>
      <c r="G116" s="1561"/>
      <c r="H116" s="1147" t="s">
        <v>3809</v>
      </c>
      <c r="I116" s="1561"/>
      <c r="J116" s="1561"/>
      <c r="K116" s="1000" t="s">
        <v>4952</v>
      </c>
      <c r="L116" s="1561"/>
      <c r="M116" s="1561"/>
      <c r="N116" s="1561"/>
      <c r="O116" s="1005" t="s">
        <v>5094</v>
      </c>
      <c r="P116" s="1561"/>
      <c r="Q116" s="1561"/>
      <c r="R116" s="1561"/>
    </row>
    <row r="117" spans="1:18" s="974" customFormat="1" ht="15" customHeight="1">
      <c r="A117" s="1606"/>
      <c r="B117" s="1562"/>
      <c r="C117" s="1562"/>
      <c r="D117" s="1562"/>
      <c r="E117" s="1562"/>
      <c r="F117" s="1562"/>
      <c r="G117" s="1562"/>
      <c r="H117" s="1148">
        <v>42643</v>
      </c>
      <c r="I117" s="1562"/>
      <c r="J117" s="1562"/>
      <c r="K117" s="1001">
        <v>42640</v>
      </c>
      <c r="L117" s="1562"/>
      <c r="M117" s="1562"/>
      <c r="N117" s="1562"/>
      <c r="O117" s="1006">
        <v>42653</v>
      </c>
      <c r="P117" s="1562"/>
      <c r="Q117" s="1562"/>
      <c r="R117" s="1562"/>
    </row>
    <row r="118" spans="1:18" s="974" customFormat="1" ht="15" customHeight="1">
      <c r="A118" s="1606"/>
      <c r="B118" s="1561"/>
      <c r="C118" s="1561"/>
      <c r="D118" s="1561"/>
      <c r="E118" s="1561"/>
      <c r="F118" s="1561"/>
      <c r="G118" s="1561"/>
      <c r="H118" s="1147" t="s">
        <v>5123</v>
      </c>
      <c r="I118" s="1561"/>
      <c r="J118" s="1561"/>
      <c r="K118" s="1000" t="s">
        <v>4953</v>
      </c>
      <c r="L118" s="1561"/>
      <c r="M118" s="1561"/>
      <c r="N118" s="1561"/>
      <c r="O118" s="1005" t="s">
        <v>5095</v>
      </c>
      <c r="P118" s="1561"/>
      <c r="Q118" s="1561"/>
      <c r="R118" s="1561"/>
    </row>
    <row r="119" spans="1:18" s="974" customFormat="1" ht="15" customHeight="1">
      <c r="A119" s="1606"/>
      <c r="B119" s="1562"/>
      <c r="C119" s="1562"/>
      <c r="D119" s="1562"/>
      <c r="E119" s="1562"/>
      <c r="F119" s="1562"/>
      <c r="G119" s="1562"/>
      <c r="H119" s="1148">
        <v>42643</v>
      </c>
      <c r="I119" s="1562"/>
      <c r="J119" s="1562"/>
      <c r="K119" s="1001">
        <v>42640</v>
      </c>
      <c r="L119" s="1562"/>
      <c r="M119" s="1562"/>
      <c r="N119" s="1562"/>
      <c r="O119" s="1006">
        <v>42653</v>
      </c>
      <c r="P119" s="1562"/>
      <c r="Q119" s="1562"/>
      <c r="R119" s="1562"/>
    </row>
    <row r="120" spans="1:18" s="974" customFormat="1" ht="15" customHeight="1">
      <c r="A120" s="1606"/>
      <c r="B120" s="1561"/>
      <c r="C120" s="1561"/>
      <c r="D120" s="1561"/>
      <c r="E120" s="1561"/>
      <c r="F120" s="1561"/>
      <c r="G120" s="1561"/>
      <c r="H120" s="1147" t="s">
        <v>5124</v>
      </c>
      <c r="I120" s="1561"/>
      <c r="J120" s="1561"/>
      <c r="K120" s="1000" t="s">
        <v>4954</v>
      </c>
      <c r="L120" s="1561"/>
      <c r="M120" s="1561"/>
      <c r="N120" s="1561"/>
      <c r="O120" s="1005" t="s">
        <v>5096</v>
      </c>
      <c r="P120" s="1561"/>
      <c r="Q120" s="1561"/>
      <c r="R120" s="1561"/>
    </row>
    <row r="121" spans="1:18" s="974" customFormat="1" ht="15" customHeight="1">
      <c r="A121" s="1606"/>
      <c r="B121" s="1562"/>
      <c r="C121" s="1562"/>
      <c r="D121" s="1562"/>
      <c r="E121" s="1562"/>
      <c r="F121" s="1562"/>
      <c r="G121" s="1562"/>
      <c r="H121" s="1148">
        <v>42643</v>
      </c>
      <c r="I121" s="1562"/>
      <c r="J121" s="1562"/>
      <c r="K121" s="1001">
        <v>42640</v>
      </c>
      <c r="L121" s="1562"/>
      <c r="M121" s="1562"/>
      <c r="N121" s="1562"/>
      <c r="O121" s="1006">
        <v>42654</v>
      </c>
      <c r="P121" s="1562"/>
      <c r="Q121" s="1562"/>
      <c r="R121" s="1562"/>
    </row>
    <row r="122" spans="1:18" s="974" customFormat="1" ht="15" customHeight="1">
      <c r="A122" s="1606"/>
      <c r="B122" s="1561"/>
      <c r="C122" s="1561"/>
      <c r="D122" s="1561"/>
      <c r="E122" s="1561"/>
      <c r="F122" s="1561"/>
      <c r="G122" s="1561"/>
      <c r="H122" s="1147" t="s">
        <v>5125</v>
      </c>
      <c r="I122" s="1561"/>
      <c r="J122" s="1561"/>
      <c r="K122" s="1000" t="s">
        <v>4955</v>
      </c>
      <c r="L122" s="1561"/>
      <c r="M122" s="1561"/>
      <c r="N122" s="1561"/>
      <c r="O122" s="1005" t="s">
        <v>5097</v>
      </c>
      <c r="P122" s="1561"/>
      <c r="Q122" s="1561"/>
      <c r="R122" s="1561"/>
    </row>
    <row r="123" spans="1:18" s="974" customFormat="1" ht="15" customHeight="1">
      <c r="A123" s="1606"/>
      <c r="B123" s="1562"/>
      <c r="C123" s="1562"/>
      <c r="D123" s="1562"/>
      <c r="E123" s="1562"/>
      <c r="F123" s="1562"/>
      <c r="G123" s="1562"/>
      <c r="H123" s="1148">
        <v>42649</v>
      </c>
      <c r="I123" s="1562"/>
      <c r="J123" s="1562"/>
      <c r="K123" s="1001">
        <v>42647</v>
      </c>
      <c r="L123" s="1562"/>
      <c r="M123" s="1562"/>
      <c r="N123" s="1562"/>
      <c r="O123" s="1006">
        <v>42654</v>
      </c>
      <c r="P123" s="1562"/>
      <c r="Q123" s="1562"/>
      <c r="R123" s="1562"/>
    </row>
    <row r="124" spans="1:18" s="974" customFormat="1" ht="15" customHeight="1">
      <c r="A124" s="1606"/>
      <c r="B124" s="1561"/>
      <c r="C124" s="1561"/>
      <c r="D124" s="1561"/>
      <c r="E124" s="1561"/>
      <c r="F124" s="1561"/>
      <c r="G124" s="1561"/>
      <c r="H124" s="1147" t="s">
        <v>5126</v>
      </c>
      <c r="I124" s="1561"/>
      <c r="J124" s="1561"/>
      <c r="K124" s="1000" t="s">
        <v>4956</v>
      </c>
      <c r="L124" s="1561"/>
      <c r="M124" s="1561"/>
      <c r="N124" s="1561"/>
      <c r="O124" s="1147" t="s">
        <v>5139</v>
      </c>
      <c r="P124" s="1561"/>
      <c r="Q124" s="1561"/>
      <c r="R124" s="1561"/>
    </row>
    <row r="125" spans="1:18" s="974" customFormat="1" ht="15" customHeight="1">
      <c r="A125" s="1606"/>
      <c r="B125" s="1562"/>
      <c r="C125" s="1562"/>
      <c r="D125" s="1562"/>
      <c r="E125" s="1562"/>
      <c r="F125" s="1562"/>
      <c r="G125" s="1562"/>
      <c r="H125" s="1148">
        <v>42650</v>
      </c>
      <c r="I125" s="1562"/>
      <c r="J125" s="1562"/>
      <c r="K125" s="1001">
        <v>42648</v>
      </c>
      <c r="L125" s="1562"/>
      <c r="M125" s="1562"/>
      <c r="N125" s="1562"/>
      <c r="O125" s="1148">
        <v>42650</v>
      </c>
      <c r="P125" s="1562"/>
      <c r="Q125" s="1562"/>
      <c r="R125" s="1562"/>
    </row>
    <row r="126" spans="1:18" s="974" customFormat="1" ht="15" customHeight="1">
      <c r="A126" s="1606"/>
      <c r="B126" s="1561"/>
      <c r="C126" s="1561"/>
      <c r="D126" s="1561"/>
      <c r="E126" s="1561"/>
      <c r="F126" s="1561"/>
      <c r="G126" s="1561"/>
      <c r="H126" s="1147" t="s">
        <v>5127</v>
      </c>
      <c r="I126" s="1561"/>
      <c r="J126" s="1561"/>
      <c r="K126" s="1000" t="s">
        <v>4957</v>
      </c>
      <c r="L126" s="1561"/>
      <c r="M126" s="1561"/>
      <c r="N126" s="1561"/>
      <c r="O126" s="1147" t="s">
        <v>5140</v>
      </c>
      <c r="P126" s="1561"/>
      <c r="Q126" s="1561"/>
      <c r="R126" s="1561"/>
    </row>
    <row r="127" spans="1:18" s="974" customFormat="1" ht="15" customHeight="1">
      <c r="A127" s="1606"/>
      <c r="B127" s="1562"/>
      <c r="C127" s="1562"/>
      <c r="D127" s="1562"/>
      <c r="E127" s="1562"/>
      <c r="F127" s="1562"/>
      <c r="G127" s="1562"/>
      <c r="H127" s="1148">
        <v>42650</v>
      </c>
      <c r="I127" s="1562"/>
      <c r="J127" s="1562"/>
      <c r="K127" s="1001">
        <v>42653</v>
      </c>
      <c r="L127" s="1562"/>
      <c r="M127" s="1562"/>
      <c r="N127" s="1562"/>
      <c r="O127" s="1148">
        <v>42650</v>
      </c>
      <c r="P127" s="1562"/>
      <c r="Q127" s="1562"/>
      <c r="R127" s="1562"/>
    </row>
    <row r="128" spans="1:18" s="974" customFormat="1" ht="15" customHeight="1">
      <c r="A128" s="1606"/>
      <c r="B128" s="1561"/>
      <c r="C128" s="1561"/>
      <c r="D128" s="1561"/>
      <c r="E128" s="1561"/>
      <c r="F128" s="1561"/>
      <c r="G128" s="1561"/>
      <c r="H128" s="1147" t="s">
        <v>5128</v>
      </c>
      <c r="I128" s="1561"/>
      <c r="J128" s="1561"/>
      <c r="K128" s="1005" t="s">
        <v>5283</v>
      </c>
      <c r="L128" s="1561"/>
      <c r="M128" s="1561"/>
      <c r="N128" s="1561"/>
      <c r="O128" s="1147" t="s">
        <v>5141</v>
      </c>
      <c r="P128" s="1561"/>
      <c r="Q128" s="1561"/>
      <c r="R128" s="1561"/>
    </row>
    <row r="129" spans="1:18" s="974" customFormat="1" ht="15" customHeight="1">
      <c r="A129" s="1606"/>
      <c r="B129" s="1562"/>
      <c r="C129" s="1562"/>
      <c r="D129" s="1562"/>
      <c r="E129" s="1562"/>
      <c r="F129" s="1562"/>
      <c r="G129" s="1562"/>
      <c r="H129" s="1148">
        <v>42650</v>
      </c>
      <c r="I129" s="1562"/>
      <c r="J129" s="1562"/>
      <c r="K129" s="1006">
        <v>42633</v>
      </c>
      <c r="L129" s="1562"/>
      <c r="M129" s="1562"/>
      <c r="N129" s="1562"/>
      <c r="O129" s="1148">
        <v>42654</v>
      </c>
      <c r="P129" s="1562"/>
      <c r="Q129" s="1562"/>
      <c r="R129" s="1562"/>
    </row>
    <row r="130" spans="1:18" s="974" customFormat="1" ht="15" customHeight="1">
      <c r="A130" s="1606"/>
      <c r="B130" s="1561"/>
      <c r="C130" s="1561"/>
      <c r="D130" s="1561"/>
      <c r="E130" s="1561"/>
      <c r="F130" s="1561"/>
      <c r="G130" s="1561"/>
      <c r="H130" s="1147" t="s">
        <v>5129</v>
      </c>
      <c r="I130" s="1561"/>
      <c r="J130" s="1561"/>
      <c r="K130" s="1005" t="s">
        <v>5022</v>
      </c>
      <c r="L130" s="1561"/>
      <c r="M130" s="1561"/>
      <c r="N130" s="1561"/>
      <c r="O130" s="1147" t="s">
        <v>5142</v>
      </c>
      <c r="P130" s="1561"/>
      <c r="Q130" s="1561"/>
      <c r="R130" s="1561"/>
    </row>
    <row r="131" spans="1:18" s="974" customFormat="1" ht="15" customHeight="1">
      <c r="A131" s="1606"/>
      <c r="B131" s="1562"/>
      <c r="C131" s="1562"/>
      <c r="D131" s="1562"/>
      <c r="E131" s="1562"/>
      <c r="F131" s="1562"/>
      <c r="G131" s="1562"/>
      <c r="H131" s="1148">
        <v>42653</v>
      </c>
      <c r="I131" s="1562"/>
      <c r="J131" s="1562"/>
      <c r="K131" s="1006">
        <v>42633</v>
      </c>
      <c r="L131" s="1562"/>
      <c r="M131" s="1562"/>
      <c r="N131" s="1562"/>
      <c r="O131" s="1148">
        <v>42653</v>
      </c>
      <c r="P131" s="1562"/>
      <c r="Q131" s="1562"/>
      <c r="R131" s="1562"/>
    </row>
    <row r="132" spans="1:18" s="974" customFormat="1" ht="15" customHeight="1">
      <c r="A132" s="1606"/>
      <c r="B132" s="1561"/>
      <c r="C132" s="1561"/>
      <c r="D132" s="1561"/>
      <c r="E132" s="1561"/>
      <c r="F132" s="1561"/>
      <c r="G132" s="1561"/>
      <c r="H132" s="1561"/>
      <c r="I132" s="1561"/>
      <c r="J132" s="1561"/>
      <c r="K132" s="1005" t="s">
        <v>5023</v>
      </c>
      <c r="L132" s="1561"/>
      <c r="M132" s="1561"/>
      <c r="N132" s="1561"/>
      <c r="O132" s="1150" t="s">
        <v>5210</v>
      </c>
      <c r="P132" s="1561"/>
      <c r="Q132" s="1561"/>
      <c r="R132" s="1561"/>
    </row>
    <row r="133" spans="1:18" s="974" customFormat="1" ht="15" customHeight="1">
      <c r="A133" s="1606"/>
      <c r="B133" s="1562"/>
      <c r="C133" s="1562"/>
      <c r="D133" s="1562"/>
      <c r="E133" s="1562"/>
      <c r="F133" s="1562"/>
      <c r="G133" s="1562"/>
      <c r="H133" s="1562"/>
      <c r="I133" s="1562"/>
      <c r="J133" s="1562"/>
      <c r="K133" s="1006">
        <v>42633</v>
      </c>
      <c r="L133" s="1562"/>
      <c r="M133" s="1562"/>
      <c r="N133" s="1562"/>
      <c r="O133" s="1151">
        <v>42648</v>
      </c>
      <c r="P133" s="1562"/>
      <c r="Q133" s="1562"/>
      <c r="R133" s="1562"/>
    </row>
    <row r="134" spans="1:18" s="974" customFormat="1" ht="15" customHeight="1">
      <c r="A134" s="1606"/>
      <c r="B134" s="1561"/>
      <c r="C134" s="1561"/>
      <c r="D134" s="1561"/>
      <c r="E134" s="1561"/>
      <c r="F134" s="1561"/>
      <c r="G134" s="1561"/>
      <c r="H134" s="1561"/>
      <c r="I134" s="1561"/>
      <c r="J134" s="1561"/>
      <c r="K134" s="1005" t="s">
        <v>5024</v>
      </c>
      <c r="L134" s="1561"/>
      <c r="M134" s="1561"/>
      <c r="N134" s="1561"/>
      <c r="O134" s="1150" t="s">
        <v>5211</v>
      </c>
      <c r="P134" s="1561"/>
      <c r="Q134" s="1561"/>
      <c r="R134" s="1561"/>
    </row>
    <row r="135" spans="1:18" s="974" customFormat="1" ht="15" customHeight="1">
      <c r="A135" s="1606"/>
      <c r="B135" s="1562"/>
      <c r="C135" s="1562"/>
      <c r="D135" s="1562"/>
      <c r="E135" s="1562"/>
      <c r="F135" s="1562"/>
      <c r="G135" s="1562"/>
      <c r="H135" s="1562"/>
      <c r="I135" s="1562"/>
      <c r="J135" s="1562"/>
      <c r="K135" s="1006">
        <v>42647</v>
      </c>
      <c r="L135" s="1562"/>
      <c r="M135" s="1562"/>
      <c r="N135" s="1562"/>
      <c r="O135" s="1151">
        <v>42648</v>
      </c>
      <c r="P135" s="1562"/>
      <c r="Q135" s="1562"/>
      <c r="R135" s="1562"/>
    </row>
    <row r="136" spans="1:18" s="974" customFormat="1" ht="15" customHeight="1">
      <c r="A136" s="1606"/>
      <c r="B136" s="1561"/>
      <c r="C136" s="1561"/>
      <c r="D136" s="1561"/>
      <c r="E136" s="1561"/>
      <c r="F136" s="1561"/>
      <c r="G136" s="1561"/>
      <c r="H136" s="1561"/>
      <c r="I136" s="1561"/>
      <c r="J136" s="1561"/>
      <c r="K136" s="1005" t="s">
        <v>5025</v>
      </c>
      <c r="L136" s="1561"/>
      <c r="M136" s="1561"/>
      <c r="N136" s="1561"/>
      <c r="O136" s="1150" t="s">
        <v>5212</v>
      </c>
      <c r="P136" s="1561"/>
      <c r="Q136" s="1561"/>
      <c r="R136" s="1561"/>
    </row>
    <row r="137" spans="1:18" s="974" customFormat="1" ht="15" customHeight="1">
      <c r="A137" s="1606"/>
      <c r="B137" s="1562"/>
      <c r="C137" s="1562"/>
      <c r="D137" s="1562"/>
      <c r="E137" s="1562"/>
      <c r="F137" s="1562"/>
      <c r="G137" s="1562"/>
      <c r="H137" s="1562"/>
      <c r="I137" s="1562"/>
      <c r="J137" s="1562"/>
      <c r="K137" s="1006">
        <v>42648</v>
      </c>
      <c r="L137" s="1562"/>
      <c r="M137" s="1562"/>
      <c r="N137" s="1562"/>
      <c r="O137" s="1151">
        <v>42648</v>
      </c>
      <c r="P137" s="1562"/>
      <c r="Q137" s="1562"/>
      <c r="R137" s="1562"/>
    </row>
    <row r="138" spans="1:18" s="974" customFormat="1" ht="15" customHeight="1">
      <c r="A138" s="1606"/>
      <c r="B138" s="1561"/>
      <c r="C138" s="1561"/>
      <c r="D138" s="1561"/>
      <c r="E138" s="1561"/>
      <c r="F138" s="1561"/>
      <c r="G138" s="1561"/>
      <c r="H138" s="1561"/>
      <c r="I138" s="1561"/>
      <c r="J138" s="1561"/>
      <c r="K138" s="1005" t="s">
        <v>5026</v>
      </c>
      <c r="L138" s="1561"/>
      <c r="M138" s="1561"/>
      <c r="N138" s="1561"/>
      <c r="O138" s="1150" t="s">
        <v>5213</v>
      </c>
      <c r="P138" s="1561"/>
      <c r="Q138" s="1561"/>
      <c r="R138" s="1561"/>
    </row>
    <row r="139" spans="1:18" s="974" customFormat="1" ht="15" customHeight="1">
      <c r="A139" s="1606"/>
      <c r="B139" s="1562"/>
      <c r="C139" s="1562"/>
      <c r="D139" s="1562"/>
      <c r="E139" s="1562"/>
      <c r="F139" s="1562"/>
      <c r="G139" s="1562"/>
      <c r="H139" s="1562"/>
      <c r="I139" s="1562"/>
      <c r="J139" s="1562"/>
      <c r="K139" s="1006">
        <v>42648</v>
      </c>
      <c r="L139" s="1562"/>
      <c r="M139" s="1562"/>
      <c r="N139" s="1562"/>
      <c r="O139" s="1151">
        <v>42651</v>
      </c>
      <c r="P139" s="1562"/>
      <c r="Q139" s="1562"/>
      <c r="R139" s="1562"/>
    </row>
    <row r="140" spans="1:18" s="974" customFormat="1" ht="15" customHeight="1">
      <c r="A140" s="1606"/>
      <c r="B140" s="1561"/>
      <c r="C140" s="1561"/>
      <c r="D140" s="1561"/>
      <c r="E140" s="1561"/>
      <c r="F140" s="1561"/>
      <c r="G140" s="1561"/>
      <c r="H140" s="1561"/>
      <c r="I140" s="1561"/>
      <c r="J140" s="1561"/>
      <c r="K140" s="1005" t="s">
        <v>5027</v>
      </c>
      <c r="L140" s="1561"/>
      <c r="M140" s="1561"/>
      <c r="N140" s="1561"/>
      <c r="O140" s="1150" t="s">
        <v>5214</v>
      </c>
      <c r="P140" s="1561"/>
      <c r="Q140" s="1561"/>
      <c r="R140" s="1561"/>
    </row>
    <row r="141" spans="1:18" s="974" customFormat="1" ht="15" customHeight="1">
      <c r="A141" s="1606"/>
      <c r="B141" s="1562"/>
      <c r="C141" s="1562"/>
      <c r="D141" s="1562"/>
      <c r="E141" s="1562"/>
      <c r="F141" s="1562"/>
      <c r="G141" s="1562"/>
      <c r="H141" s="1562"/>
      <c r="I141" s="1562"/>
      <c r="J141" s="1562"/>
      <c r="K141" s="1006">
        <v>42648</v>
      </c>
      <c r="L141" s="1562"/>
      <c r="M141" s="1562"/>
      <c r="N141" s="1562"/>
      <c r="O141" s="1151">
        <v>42650</v>
      </c>
      <c r="P141" s="1562"/>
      <c r="Q141" s="1562"/>
      <c r="R141" s="1562"/>
    </row>
    <row r="142" spans="1:18" s="974" customFormat="1" ht="15" customHeight="1">
      <c r="A142" s="1606"/>
      <c r="B142" s="1561"/>
      <c r="C142" s="1561"/>
      <c r="D142" s="1561"/>
      <c r="E142" s="1561"/>
      <c r="F142" s="1561"/>
      <c r="G142" s="1561"/>
      <c r="H142" s="1561"/>
      <c r="I142" s="1561"/>
      <c r="J142" s="1561"/>
      <c r="K142" s="1005" t="s">
        <v>5028</v>
      </c>
      <c r="L142" s="1561"/>
      <c r="M142" s="1561"/>
      <c r="N142" s="1561"/>
      <c r="O142" s="1150" t="s">
        <v>5215</v>
      </c>
      <c r="P142" s="1561"/>
      <c r="Q142" s="1561"/>
      <c r="R142" s="1561"/>
    </row>
    <row r="143" spans="1:18" s="974" customFormat="1" ht="15" customHeight="1">
      <c r="A143" s="1606"/>
      <c r="B143" s="1562"/>
      <c r="C143" s="1562"/>
      <c r="D143" s="1562"/>
      <c r="E143" s="1562"/>
      <c r="F143" s="1562"/>
      <c r="G143" s="1562"/>
      <c r="H143" s="1562"/>
      <c r="I143" s="1562"/>
      <c r="J143" s="1562"/>
      <c r="K143" s="1006">
        <v>42648</v>
      </c>
      <c r="L143" s="1562"/>
      <c r="M143" s="1562"/>
      <c r="N143" s="1562"/>
      <c r="O143" s="1151">
        <v>42653</v>
      </c>
      <c r="P143" s="1562"/>
      <c r="Q143" s="1562"/>
      <c r="R143" s="1562"/>
    </row>
    <row r="144" spans="1:18" s="974" customFormat="1" ht="15" customHeight="1">
      <c r="A144" s="1606"/>
      <c r="B144" s="1561"/>
      <c r="C144" s="1561"/>
      <c r="D144" s="1561"/>
      <c r="E144" s="1561"/>
      <c r="F144" s="1561"/>
      <c r="G144" s="1561"/>
      <c r="H144" s="1561"/>
      <c r="I144" s="1561"/>
      <c r="J144" s="1561"/>
      <c r="K144" s="1005" t="s">
        <v>5029</v>
      </c>
      <c r="L144" s="1561"/>
      <c r="M144" s="1561"/>
      <c r="N144" s="1561"/>
      <c r="O144" s="1150" t="s">
        <v>5216</v>
      </c>
      <c r="P144" s="1561"/>
      <c r="Q144" s="1561"/>
      <c r="R144" s="1561"/>
    </row>
    <row r="145" spans="1:18" s="974" customFormat="1" ht="15" customHeight="1">
      <c r="A145" s="1606"/>
      <c r="B145" s="1562"/>
      <c r="C145" s="1562"/>
      <c r="D145" s="1562"/>
      <c r="E145" s="1562"/>
      <c r="F145" s="1562"/>
      <c r="G145" s="1562"/>
      <c r="H145" s="1562"/>
      <c r="I145" s="1562"/>
      <c r="J145" s="1562"/>
      <c r="K145" s="1006">
        <v>42648</v>
      </c>
      <c r="L145" s="1562"/>
      <c r="M145" s="1562"/>
      <c r="N145" s="1562"/>
      <c r="O145" s="1151">
        <v>42653</v>
      </c>
      <c r="P145" s="1562"/>
      <c r="Q145" s="1562"/>
      <c r="R145" s="1562"/>
    </row>
    <row r="146" spans="1:18" s="974" customFormat="1" ht="15" customHeight="1">
      <c r="A146" s="1606"/>
      <c r="B146" s="1561"/>
      <c r="C146" s="1561"/>
      <c r="D146" s="1561"/>
      <c r="E146" s="1561"/>
      <c r="F146" s="1561"/>
      <c r="G146" s="1561"/>
      <c r="H146" s="1561"/>
      <c r="I146" s="1561"/>
      <c r="J146" s="1561"/>
      <c r="K146" s="1005" t="s">
        <v>5030</v>
      </c>
      <c r="L146" s="1561"/>
      <c r="M146" s="1561"/>
      <c r="N146" s="1561"/>
      <c r="O146" s="1150" t="s">
        <v>5217</v>
      </c>
      <c r="P146" s="1561"/>
      <c r="Q146" s="1561"/>
      <c r="R146" s="1561"/>
    </row>
    <row r="147" spans="1:18" s="974" customFormat="1" ht="15" customHeight="1">
      <c r="A147" s="1606"/>
      <c r="B147" s="1562"/>
      <c r="C147" s="1562"/>
      <c r="D147" s="1562"/>
      <c r="E147" s="1562"/>
      <c r="F147" s="1562"/>
      <c r="G147" s="1562"/>
      <c r="H147" s="1562"/>
      <c r="I147" s="1562"/>
      <c r="J147" s="1562"/>
      <c r="K147" s="1006">
        <v>42648</v>
      </c>
      <c r="L147" s="1562"/>
      <c r="M147" s="1562"/>
      <c r="N147" s="1562"/>
      <c r="O147" s="1151">
        <v>42653</v>
      </c>
      <c r="P147" s="1562"/>
      <c r="Q147" s="1562"/>
      <c r="R147" s="1562"/>
    </row>
    <row r="148" spans="1:18" s="974" customFormat="1" ht="15" customHeight="1">
      <c r="A148" s="1606"/>
      <c r="B148" s="1561"/>
      <c r="C148" s="1561"/>
      <c r="D148" s="1561"/>
      <c r="E148" s="1561"/>
      <c r="F148" s="1561"/>
      <c r="G148" s="1561"/>
      <c r="H148" s="1561"/>
      <c r="I148" s="1561"/>
      <c r="J148" s="1561"/>
      <c r="K148" s="1005" t="s">
        <v>5031</v>
      </c>
      <c r="L148" s="1561"/>
      <c r="M148" s="1561"/>
      <c r="N148" s="1561"/>
      <c r="O148" s="1150" t="s">
        <v>5218</v>
      </c>
      <c r="P148" s="1561"/>
      <c r="Q148" s="1561"/>
      <c r="R148" s="1561"/>
    </row>
    <row r="149" spans="1:18" s="974" customFormat="1" ht="15" customHeight="1">
      <c r="A149" s="1606"/>
      <c r="B149" s="1562"/>
      <c r="C149" s="1562"/>
      <c r="D149" s="1562"/>
      <c r="E149" s="1562"/>
      <c r="F149" s="1562"/>
      <c r="G149" s="1562"/>
      <c r="H149" s="1562"/>
      <c r="I149" s="1562"/>
      <c r="J149" s="1562"/>
      <c r="K149" s="1006">
        <v>42649</v>
      </c>
      <c r="L149" s="1562"/>
      <c r="M149" s="1562"/>
      <c r="N149" s="1562"/>
      <c r="O149" s="1151">
        <v>42654</v>
      </c>
      <c r="P149" s="1562"/>
      <c r="Q149" s="1562"/>
      <c r="R149" s="1562"/>
    </row>
    <row r="150" spans="1:18" s="974" customFormat="1" ht="15" customHeight="1">
      <c r="A150" s="1606"/>
      <c r="B150" s="1561"/>
      <c r="C150" s="1561"/>
      <c r="D150" s="1561"/>
      <c r="E150" s="1561"/>
      <c r="F150" s="1561"/>
      <c r="G150" s="1561"/>
      <c r="H150" s="1561"/>
      <c r="I150" s="1561"/>
      <c r="J150" s="1561"/>
      <c r="K150" s="1005" t="s">
        <v>5032</v>
      </c>
      <c r="L150" s="1561"/>
      <c r="M150" s="1561"/>
      <c r="N150" s="1561"/>
      <c r="O150" s="1150" t="s">
        <v>5219</v>
      </c>
      <c r="P150" s="1561"/>
      <c r="Q150" s="1561"/>
      <c r="R150" s="1561"/>
    </row>
    <row r="151" spans="1:18" s="974" customFormat="1" ht="15" customHeight="1">
      <c r="A151" s="1606"/>
      <c r="B151" s="1562"/>
      <c r="C151" s="1562"/>
      <c r="D151" s="1562"/>
      <c r="E151" s="1562"/>
      <c r="F151" s="1562"/>
      <c r="G151" s="1562"/>
      <c r="H151" s="1562"/>
      <c r="I151" s="1562"/>
      <c r="J151" s="1562"/>
      <c r="K151" s="1006">
        <v>42649</v>
      </c>
      <c r="L151" s="1562"/>
      <c r="M151" s="1562"/>
      <c r="N151" s="1562"/>
      <c r="O151" s="1151">
        <v>42654</v>
      </c>
      <c r="P151" s="1562"/>
      <c r="Q151" s="1562"/>
      <c r="R151" s="1562"/>
    </row>
    <row r="152" spans="1:18" s="974" customFormat="1" ht="15" customHeight="1">
      <c r="A152" s="1606"/>
      <c r="B152" s="1561"/>
      <c r="C152" s="1561"/>
      <c r="D152" s="1561"/>
      <c r="E152" s="1561"/>
      <c r="F152" s="1561"/>
      <c r="G152" s="1561"/>
      <c r="H152" s="1561"/>
      <c r="I152" s="1561"/>
      <c r="J152" s="1561"/>
      <c r="K152" s="1005" t="s">
        <v>5033</v>
      </c>
      <c r="L152" s="1561"/>
      <c r="M152" s="1561"/>
      <c r="N152" s="1561"/>
      <c r="O152" s="1561"/>
      <c r="P152" s="1561"/>
      <c r="Q152" s="1561"/>
      <c r="R152" s="1561"/>
    </row>
    <row r="153" spans="1:18" s="974" customFormat="1" ht="15" customHeight="1">
      <c r="A153" s="1606"/>
      <c r="B153" s="1562"/>
      <c r="C153" s="1562"/>
      <c r="D153" s="1562"/>
      <c r="E153" s="1562"/>
      <c r="F153" s="1562"/>
      <c r="G153" s="1562"/>
      <c r="H153" s="1562"/>
      <c r="I153" s="1562"/>
      <c r="J153" s="1562"/>
      <c r="K153" s="1006">
        <v>42649</v>
      </c>
      <c r="L153" s="1562"/>
      <c r="M153" s="1562"/>
      <c r="N153" s="1562"/>
      <c r="O153" s="1562"/>
      <c r="P153" s="1562"/>
      <c r="Q153" s="1562"/>
      <c r="R153" s="1562"/>
    </row>
    <row r="154" spans="1:18" s="974" customFormat="1" ht="15" customHeight="1">
      <c r="A154" s="1606"/>
      <c r="B154" s="1561"/>
      <c r="C154" s="1561"/>
      <c r="D154" s="1561"/>
      <c r="E154" s="1561"/>
      <c r="F154" s="1561"/>
      <c r="G154" s="1561"/>
      <c r="H154" s="1561"/>
      <c r="I154" s="1561"/>
      <c r="J154" s="1561"/>
      <c r="K154" s="1005" t="s">
        <v>5034</v>
      </c>
      <c r="L154" s="1561"/>
      <c r="M154" s="1561"/>
      <c r="N154" s="1561"/>
      <c r="O154" s="1561"/>
      <c r="P154" s="1561"/>
      <c r="Q154" s="1561"/>
      <c r="R154" s="1561"/>
    </row>
    <row r="155" spans="1:18" s="974" customFormat="1" ht="15" customHeight="1">
      <c r="A155" s="1606"/>
      <c r="B155" s="1562"/>
      <c r="C155" s="1562"/>
      <c r="D155" s="1562"/>
      <c r="E155" s="1562"/>
      <c r="F155" s="1562"/>
      <c r="G155" s="1562"/>
      <c r="H155" s="1562"/>
      <c r="I155" s="1562"/>
      <c r="J155" s="1562"/>
      <c r="K155" s="1006">
        <v>42649</v>
      </c>
      <c r="L155" s="1562"/>
      <c r="M155" s="1562"/>
      <c r="N155" s="1562"/>
      <c r="O155" s="1562"/>
      <c r="P155" s="1562"/>
      <c r="Q155" s="1562"/>
      <c r="R155" s="1562"/>
    </row>
    <row r="156" spans="1:18" s="974" customFormat="1" ht="15" customHeight="1">
      <c r="A156" s="1606"/>
      <c r="B156" s="1561"/>
      <c r="C156" s="1561"/>
      <c r="D156" s="1561"/>
      <c r="E156" s="1561"/>
      <c r="F156" s="1561"/>
      <c r="G156" s="1561"/>
      <c r="H156" s="1561"/>
      <c r="I156" s="1561"/>
      <c r="J156" s="1561"/>
      <c r="K156" s="1005" t="s">
        <v>5035</v>
      </c>
      <c r="L156" s="1561"/>
      <c r="M156" s="1561"/>
      <c r="N156" s="1561"/>
      <c r="O156" s="1561"/>
      <c r="P156" s="1561"/>
      <c r="Q156" s="1561"/>
      <c r="R156" s="1561"/>
    </row>
    <row r="157" spans="1:18" s="974" customFormat="1" ht="15" customHeight="1">
      <c r="A157" s="1606"/>
      <c r="B157" s="1562"/>
      <c r="C157" s="1562"/>
      <c r="D157" s="1562"/>
      <c r="E157" s="1562"/>
      <c r="F157" s="1562"/>
      <c r="G157" s="1562"/>
      <c r="H157" s="1562"/>
      <c r="I157" s="1562"/>
      <c r="J157" s="1562"/>
      <c r="K157" s="1006">
        <v>42650</v>
      </c>
      <c r="L157" s="1562"/>
      <c r="M157" s="1562"/>
      <c r="N157" s="1562"/>
      <c r="O157" s="1562"/>
      <c r="P157" s="1562"/>
      <c r="Q157" s="1562"/>
      <c r="R157" s="1562"/>
    </row>
    <row r="158" spans="1:18" s="974" customFormat="1" ht="15" customHeight="1">
      <c r="A158" s="1606"/>
      <c r="B158" s="1561"/>
      <c r="C158" s="1561"/>
      <c r="D158" s="1561"/>
      <c r="E158" s="1561"/>
      <c r="F158" s="1561"/>
      <c r="G158" s="1561"/>
      <c r="H158" s="1561"/>
      <c r="I158" s="1561"/>
      <c r="J158" s="1561"/>
      <c r="K158" s="1005" t="s">
        <v>5036</v>
      </c>
      <c r="L158" s="1561"/>
      <c r="M158" s="1561"/>
      <c r="N158" s="1561"/>
      <c r="O158" s="1561"/>
      <c r="P158" s="1561"/>
      <c r="Q158" s="1561"/>
      <c r="R158" s="1561"/>
    </row>
    <row r="159" spans="1:18" s="974" customFormat="1" ht="15" customHeight="1">
      <c r="A159" s="1606"/>
      <c r="B159" s="1562"/>
      <c r="C159" s="1562"/>
      <c r="D159" s="1562"/>
      <c r="E159" s="1562"/>
      <c r="F159" s="1562"/>
      <c r="G159" s="1562"/>
      <c r="H159" s="1562"/>
      <c r="I159" s="1562"/>
      <c r="J159" s="1562"/>
      <c r="K159" s="1006">
        <v>42650</v>
      </c>
      <c r="L159" s="1562"/>
      <c r="M159" s="1562"/>
      <c r="N159" s="1562"/>
      <c r="O159" s="1562"/>
      <c r="P159" s="1562"/>
      <c r="Q159" s="1562"/>
      <c r="R159" s="1562"/>
    </row>
    <row r="160" spans="1:18" s="974" customFormat="1" ht="15" customHeight="1">
      <c r="A160" s="1606"/>
      <c r="B160" s="1561"/>
      <c r="C160" s="1561"/>
      <c r="D160" s="1561"/>
      <c r="E160" s="1561"/>
      <c r="F160" s="1561"/>
      <c r="G160" s="1561"/>
      <c r="H160" s="1561"/>
      <c r="I160" s="1561"/>
      <c r="J160" s="1561"/>
      <c r="K160" s="1005" t="s">
        <v>5037</v>
      </c>
      <c r="L160" s="1561"/>
      <c r="M160" s="1561"/>
      <c r="N160" s="1561"/>
      <c r="O160" s="1561"/>
      <c r="P160" s="1561"/>
      <c r="Q160" s="1561"/>
      <c r="R160" s="1561"/>
    </row>
    <row r="161" spans="1:18" s="974" customFormat="1" ht="15" customHeight="1">
      <c r="A161" s="1606"/>
      <c r="B161" s="1562"/>
      <c r="C161" s="1562"/>
      <c r="D161" s="1562"/>
      <c r="E161" s="1562"/>
      <c r="F161" s="1562"/>
      <c r="G161" s="1562"/>
      <c r="H161" s="1562"/>
      <c r="I161" s="1562"/>
      <c r="J161" s="1562"/>
      <c r="K161" s="1006">
        <v>42650</v>
      </c>
      <c r="L161" s="1562"/>
      <c r="M161" s="1562"/>
      <c r="N161" s="1562"/>
      <c r="O161" s="1562"/>
      <c r="P161" s="1562"/>
      <c r="Q161" s="1562"/>
      <c r="R161" s="1562"/>
    </row>
    <row r="162" spans="1:18" s="974" customFormat="1" ht="15" customHeight="1">
      <c r="A162" s="1606"/>
      <c r="B162" s="1561"/>
      <c r="C162" s="1561"/>
      <c r="D162" s="1561"/>
      <c r="E162" s="1561"/>
      <c r="F162" s="1561"/>
      <c r="G162" s="1561"/>
      <c r="H162" s="1561"/>
      <c r="I162" s="1561"/>
      <c r="J162" s="1561"/>
      <c r="K162" s="1005" t="s">
        <v>5038</v>
      </c>
      <c r="L162" s="1561"/>
      <c r="M162" s="1561"/>
      <c r="N162" s="1561"/>
      <c r="O162" s="1561"/>
      <c r="P162" s="1561"/>
      <c r="Q162" s="1561"/>
      <c r="R162" s="1561"/>
    </row>
    <row r="163" spans="1:18" s="974" customFormat="1" ht="15" customHeight="1">
      <c r="A163" s="1606"/>
      <c r="B163" s="1562"/>
      <c r="C163" s="1562"/>
      <c r="D163" s="1562"/>
      <c r="E163" s="1562"/>
      <c r="F163" s="1562"/>
      <c r="G163" s="1562"/>
      <c r="H163" s="1562"/>
      <c r="I163" s="1562"/>
      <c r="J163" s="1562"/>
      <c r="K163" s="1006">
        <v>42650</v>
      </c>
      <c r="L163" s="1562"/>
      <c r="M163" s="1562"/>
      <c r="N163" s="1562"/>
      <c r="O163" s="1562"/>
      <c r="P163" s="1562"/>
      <c r="Q163" s="1562"/>
      <c r="R163" s="1562"/>
    </row>
    <row r="164" spans="1:18" s="974" customFormat="1" ht="15" customHeight="1">
      <c r="A164" s="1606"/>
      <c r="B164" s="1561"/>
      <c r="C164" s="1561"/>
      <c r="D164" s="1561"/>
      <c r="E164" s="1561"/>
      <c r="F164" s="1561"/>
      <c r="G164" s="1561"/>
      <c r="H164" s="1561"/>
      <c r="I164" s="1561"/>
      <c r="J164" s="1561"/>
      <c r="K164" s="1005" t="s">
        <v>5039</v>
      </c>
      <c r="L164" s="1561"/>
      <c r="M164" s="1561"/>
      <c r="N164" s="1561"/>
      <c r="O164" s="1561"/>
      <c r="P164" s="1561"/>
      <c r="Q164" s="1561"/>
      <c r="R164" s="1561"/>
    </row>
    <row r="165" spans="1:18" s="974" customFormat="1" ht="15" customHeight="1">
      <c r="A165" s="1606"/>
      <c r="B165" s="1562"/>
      <c r="C165" s="1562"/>
      <c r="D165" s="1562"/>
      <c r="E165" s="1562"/>
      <c r="F165" s="1562"/>
      <c r="G165" s="1562"/>
      <c r="H165" s="1562"/>
      <c r="I165" s="1562"/>
      <c r="J165" s="1562"/>
      <c r="K165" s="1006">
        <v>42650</v>
      </c>
      <c r="L165" s="1562"/>
      <c r="M165" s="1562"/>
      <c r="N165" s="1562"/>
      <c r="O165" s="1562"/>
      <c r="P165" s="1562"/>
      <c r="Q165" s="1562"/>
      <c r="R165" s="1562"/>
    </row>
    <row r="166" spans="1:18" s="974" customFormat="1" ht="15" customHeight="1">
      <c r="A166" s="1606"/>
      <c r="B166" s="1561"/>
      <c r="C166" s="1561"/>
      <c r="D166" s="1561"/>
      <c r="E166" s="1561"/>
      <c r="F166" s="1561"/>
      <c r="G166" s="1561"/>
      <c r="H166" s="1561"/>
      <c r="I166" s="1561"/>
      <c r="J166" s="1561"/>
      <c r="K166" s="1005" t="s">
        <v>5040</v>
      </c>
      <c r="L166" s="1561"/>
      <c r="M166" s="1561"/>
      <c r="N166" s="1561"/>
      <c r="O166" s="1561"/>
      <c r="P166" s="1561"/>
      <c r="Q166" s="1561"/>
      <c r="R166" s="1561"/>
    </row>
    <row r="167" spans="1:18" s="974" customFormat="1" ht="15" customHeight="1">
      <c r="A167" s="1606"/>
      <c r="B167" s="1562"/>
      <c r="C167" s="1562"/>
      <c r="D167" s="1562"/>
      <c r="E167" s="1562"/>
      <c r="F167" s="1562"/>
      <c r="G167" s="1562"/>
      <c r="H167" s="1562"/>
      <c r="I167" s="1562"/>
      <c r="J167" s="1562"/>
      <c r="K167" s="1006">
        <v>42650</v>
      </c>
      <c r="L167" s="1562"/>
      <c r="M167" s="1562"/>
      <c r="N167" s="1562"/>
      <c r="O167" s="1562"/>
      <c r="P167" s="1562"/>
      <c r="Q167" s="1562"/>
      <c r="R167" s="1562"/>
    </row>
    <row r="168" spans="1:18" s="974" customFormat="1" ht="15" customHeight="1">
      <c r="A168" s="1606"/>
      <c r="B168" s="1561"/>
      <c r="C168" s="1561"/>
      <c r="D168" s="1561"/>
      <c r="E168" s="1561"/>
      <c r="F168" s="1561"/>
      <c r="G168" s="1561"/>
      <c r="H168" s="1561"/>
      <c r="I168" s="1561"/>
      <c r="J168" s="1561"/>
      <c r="K168" s="1005" t="s">
        <v>5041</v>
      </c>
      <c r="L168" s="1561"/>
      <c r="M168" s="1561"/>
      <c r="N168" s="1561"/>
      <c r="O168" s="1561"/>
      <c r="P168" s="1561"/>
      <c r="Q168" s="1561"/>
      <c r="R168" s="1561"/>
    </row>
    <row r="169" spans="1:18" s="974" customFormat="1" ht="15" customHeight="1">
      <c r="A169" s="1606"/>
      <c r="B169" s="1562"/>
      <c r="C169" s="1562"/>
      <c r="D169" s="1562"/>
      <c r="E169" s="1562"/>
      <c r="F169" s="1562"/>
      <c r="G169" s="1562"/>
      <c r="H169" s="1562"/>
      <c r="I169" s="1562"/>
      <c r="J169" s="1562"/>
      <c r="K169" s="1006">
        <v>42650</v>
      </c>
      <c r="L169" s="1562"/>
      <c r="M169" s="1562"/>
      <c r="N169" s="1562"/>
      <c r="O169" s="1562"/>
      <c r="P169" s="1562"/>
      <c r="Q169" s="1562"/>
      <c r="R169" s="1562"/>
    </row>
    <row r="170" spans="1:18" s="974" customFormat="1" ht="15" customHeight="1">
      <c r="A170" s="1606"/>
      <c r="B170" s="1561"/>
      <c r="C170" s="1561"/>
      <c r="D170" s="1561"/>
      <c r="E170" s="1561"/>
      <c r="F170" s="1561"/>
      <c r="G170" s="1561"/>
      <c r="H170" s="1561"/>
      <c r="I170" s="1561"/>
      <c r="J170" s="1561"/>
      <c r="K170" s="1005" t="s">
        <v>5042</v>
      </c>
      <c r="L170" s="1561"/>
      <c r="M170" s="1561"/>
      <c r="N170" s="1561"/>
      <c r="O170" s="1561"/>
      <c r="P170" s="1561"/>
      <c r="Q170" s="1561"/>
      <c r="R170" s="1561"/>
    </row>
    <row r="171" spans="1:18" s="974" customFormat="1" ht="15" customHeight="1">
      <c r="A171" s="1606"/>
      <c r="B171" s="1562"/>
      <c r="C171" s="1562"/>
      <c r="D171" s="1562"/>
      <c r="E171" s="1562"/>
      <c r="F171" s="1562"/>
      <c r="G171" s="1562"/>
      <c r="H171" s="1562"/>
      <c r="I171" s="1562"/>
      <c r="J171" s="1562"/>
      <c r="K171" s="1006">
        <v>42650</v>
      </c>
      <c r="L171" s="1562"/>
      <c r="M171" s="1562"/>
      <c r="N171" s="1562"/>
      <c r="O171" s="1562"/>
      <c r="P171" s="1562"/>
      <c r="Q171" s="1562"/>
      <c r="R171" s="1562"/>
    </row>
    <row r="172" spans="1:18" s="974" customFormat="1" ht="15" customHeight="1">
      <c r="A172" s="1606"/>
      <c r="B172" s="1561"/>
      <c r="C172" s="1561"/>
      <c r="D172" s="1561"/>
      <c r="E172" s="1561"/>
      <c r="F172" s="1561"/>
      <c r="G172" s="1561"/>
      <c r="H172" s="1561"/>
      <c r="I172" s="1561"/>
      <c r="J172" s="1561"/>
      <c r="K172" s="1005" t="s">
        <v>5043</v>
      </c>
      <c r="L172" s="1561"/>
      <c r="M172" s="1561"/>
      <c r="N172" s="1561"/>
      <c r="O172" s="1561"/>
      <c r="P172" s="1561"/>
      <c r="Q172" s="1561"/>
      <c r="R172" s="1561"/>
    </row>
    <row r="173" spans="1:18" s="974" customFormat="1" ht="15" customHeight="1">
      <c r="A173" s="1606"/>
      <c r="B173" s="1562"/>
      <c r="C173" s="1562"/>
      <c r="D173" s="1562"/>
      <c r="E173" s="1562"/>
      <c r="F173" s="1562"/>
      <c r="G173" s="1562"/>
      <c r="H173" s="1562"/>
      <c r="I173" s="1562"/>
      <c r="J173" s="1562"/>
      <c r="K173" s="1006">
        <v>42653</v>
      </c>
      <c r="L173" s="1562"/>
      <c r="M173" s="1562"/>
      <c r="N173" s="1562"/>
      <c r="O173" s="1562"/>
      <c r="P173" s="1562"/>
      <c r="Q173" s="1562"/>
      <c r="R173" s="1562"/>
    </row>
    <row r="174" spans="1:18" s="974" customFormat="1" ht="15" customHeight="1">
      <c r="A174" s="1606"/>
      <c r="B174" s="1561"/>
      <c r="C174" s="1561"/>
      <c r="D174" s="1561"/>
      <c r="E174" s="1561"/>
      <c r="F174" s="1561"/>
      <c r="G174" s="1561"/>
      <c r="H174" s="1561"/>
      <c r="I174" s="1561"/>
      <c r="J174" s="1561"/>
      <c r="K174" s="1005" t="s">
        <v>5044</v>
      </c>
      <c r="L174" s="1561"/>
      <c r="M174" s="1561"/>
      <c r="N174" s="1561"/>
      <c r="O174" s="1561"/>
      <c r="P174" s="1561"/>
      <c r="Q174" s="1561"/>
      <c r="R174" s="1561"/>
    </row>
    <row r="175" spans="1:18" s="974" customFormat="1" ht="15" customHeight="1">
      <c r="A175" s="1606"/>
      <c r="B175" s="1562"/>
      <c r="C175" s="1562"/>
      <c r="D175" s="1562"/>
      <c r="E175" s="1562"/>
      <c r="F175" s="1562"/>
      <c r="G175" s="1562"/>
      <c r="H175" s="1562"/>
      <c r="I175" s="1562"/>
      <c r="J175" s="1562"/>
      <c r="K175" s="1006">
        <v>42653</v>
      </c>
      <c r="L175" s="1562"/>
      <c r="M175" s="1562"/>
      <c r="N175" s="1562"/>
      <c r="O175" s="1562"/>
      <c r="P175" s="1562"/>
      <c r="Q175" s="1562"/>
      <c r="R175" s="1562"/>
    </row>
    <row r="176" spans="1:18" s="974" customFormat="1" ht="15" customHeight="1">
      <c r="A176" s="1606"/>
      <c r="B176" s="1561"/>
      <c r="C176" s="1561"/>
      <c r="D176" s="1561"/>
      <c r="E176" s="1561"/>
      <c r="F176" s="1561"/>
      <c r="G176" s="1561"/>
      <c r="H176" s="1561"/>
      <c r="I176" s="1561"/>
      <c r="J176" s="1561"/>
      <c r="K176" s="1005" t="s">
        <v>5045</v>
      </c>
      <c r="L176" s="1561"/>
      <c r="M176" s="1561"/>
      <c r="N176" s="1561"/>
      <c r="O176" s="1561"/>
      <c r="P176" s="1561"/>
      <c r="Q176" s="1561"/>
      <c r="R176" s="1561"/>
    </row>
    <row r="177" spans="1:18" s="974" customFormat="1" ht="15" customHeight="1">
      <c r="A177" s="1606"/>
      <c r="B177" s="1562"/>
      <c r="C177" s="1562"/>
      <c r="D177" s="1562"/>
      <c r="E177" s="1562"/>
      <c r="F177" s="1562"/>
      <c r="G177" s="1562"/>
      <c r="H177" s="1562"/>
      <c r="I177" s="1562"/>
      <c r="J177" s="1562"/>
      <c r="K177" s="1006">
        <v>42653</v>
      </c>
      <c r="L177" s="1562"/>
      <c r="M177" s="1562"/>
      <c r="N177" s="1562"/>
      <c r="O177" s="1562"/>
      <c r="P177" s="1562"/>
      <c r="Q177" s="1562"/>
      <c r="R177" s="1562"/>
    </row>
    <row r="178" spans="1:18" s="974" customFormat="1" ht="15" customHeight="1">
      <c r="A178" s="1606"/>
      <c r="B178" s="1561"/>
      <c r="C178" s="1561"/>
      <c r="D178" s="1561"/>
      <c r="E178" s="1561"/>
      <c r="F178" s="1561"/>
      <c r="G178" s="1561"/>
      <c r="H178" s="1561"/>
      <c r="I178" s="1561"/>
      <c r="J178" s="1561"/>
      <c r="K178" s="1005" t="s">
        <v>5046</v>
      </c>
      <c r="L178" s="1561"/>
      <c r="M178" s="1561"/>
      <c r="N178" s="1561"/>
      <c r="O178" s="1561"/>
      <c r="P178" s="1561"/>
      <c r="Q178" s="1561"/>
      <c r="R178" s="1561"/>
    </row>
    <row r="179" spans="1:18" s="974" customFormat="1" ht="15" customHeight="1">
      <c r="A179" s="1606"/>
      <c r="B179" s="1562"/>
      <c r="C179" s="1562"/>
      <c r="D179" s="1562"/>
      <c r="E179" s="1562"/>
      <c r="F179" s="1562"/>
      <c r="G179" s="1562"/>
      <c r="H179" s="1562"/>
      <c r="I179" s="1562"/>
      <c r="J179" s="1562"/>
      <c r="K179" s="1006">
        <v>42653</v>
      </c>
      <c r="L179" s="1562"/>
      <c r="M179" s="1562"/>
      <c r="N179" s="1562"/>
      <c r="O179" s="1562"/>
      <c r="P179" s="1562"/>
      <c r="Q179" s="1562"/>
      <c r="R179" s="1562"/>
    </row>
    <row r="180" spans="1:18" s="974" customFormat="1" ht="15" customHeight="1">
      <c r="A180" s="1606"/>
      <c r="B180" s="1561"/>
      <c r="C180" s="1561"/>
      <c r="D180" s="1561"/>
      <c r="E180" s="1561"/>
      <c r="F180" s="1561"/>
      <c r="G180" s="1561"/>
      <c r="H180" s="1561"/>
      <c r="I180" s="1561"/>
      <c r="J180" s="1561"/>
      <c r="K180" s="1005" t="s">
        <v>5047</v>
      </c>
      <c r="L180" s="1561"/>
      <c r="M180" s="1561"/>
      <c r="N180" s="1561"/>
      <c r="O180" s="1561"/>
      <c r="P180" s="1561"/>
      <c r="Q180" s="1561"/>
      <c r="R180" s="1561"/>
    </row>
    <row r="181" spans="1:18" s="974" customFormat="1" ht="15" customHeight="1">
      <c r="A181" s="1606"/>
      <c r="B181" s="1562"/>
      <c r="C181" s="1562"/>
      <c r="D181" s="1562"/>
      <c r="E181" s="1562"/>
      <c r="F181" s="1562"/>
      <c r="G181" s="1562"/>
      <c r="H181" s="1562"/>
      <c r="I181" s="1562"/>
      <c r="J181" s="1562"/>
      <c r="K181" s="1006">
        <v>42653</v>
      </c>
      <c r="L181" s="1562"/>
      <c r="M181" s="1562"/>
      <c r="N181" s="1562"/>
      <c r="O181" s="1562"/>
      <c r="P181" s="1562"/>
      <c r="Q181" s="1562"/>
      <c r="R181" s="1562"/>
    </row>
    <row r="182" spans="1:18" s="974" customFormat="1" ht="15" customHeight="1">
      <c r="A182" s="1606"/>
      <c r="B182" s="1561"/>
      <c r="C182" s="1561"/>
      <c r="D182" s="1561"/>
      <c r="E182" s="1561"/>
      <c r="F182" s="1561"/>
      <c r="G182" s="1561"/>
      <c r="H182" s="1561"/>
      <c r="I182" s="1561"/>
      <c r="J182" s="1561"/>
      <c r="K182" s="1005" t="s">
        <v>5048</v>
      </c>
      <c r="L182" s="1561"/>
      <c r="M182" s="1561"/>
      <c r="N182" s="1561"/>
      <c r="O182" s="1561"/>
      <c r="P182" s="1561"/>
      <c r="Q182" s="1561"/>
      <c r="R182" s="1561"/>
    </row>
    <row r="183" spans="1:18" s="974" customFormat="1" ht="15" customHeight="1">
      <c r="A183" s="1606"/>
      <c r="B183" s="1562"/>
      <c r="C183" s="1562"/>
      <c r="D183" s="1562"/>
      <c r="E183" s="1562"/>
      <c r="F183" s="1562"/>
      <c r="G183" s="1562"/>
      <c r="H183" s="1562"/>
      <c r="I183" s="1562"/>
      <c r="J183" s="1562"/>
      <c r="K183" s="1006">
        <v>42653</v>
      </c>
      <c r="L183" s="1562"/>
      <c r="M183" s="1562"/>
      <c r="N183" s="1562"/>
      <c r="O183" s="1562"/>
      <c r="P183" s="1562"/>
      <c r="Q183" s="1562"/>
      <c r="R183" s="1562"/>
    </row>
    <row r="184" spans="1:18" s="974" customFormat="1" ht="15" customHeight="1">
      <c r="A184" s="1606"/>
      <c r="B184" s="1561"/>
      <c r="C184" s="1561"/>
      <c r="D184" s="1561"/>
      <c r="E184" s="1561"/>
      <c r="F184" s="1561"/>
      <c r="G184" s="1561"/>
      <c r="H184" s="1561"/>
      <c r="I184" s="1561"/>
      <c r="J184" s="1561"/>
      <c r="K184" s="1005" t="s">
        <v>5049</v>
      </c>
      <c r="L184" s="1561"/>
      <c r="M184" s="1561"/>
      <c r="N184" s="1561"/>
      <c r="O184" s="1561"/>
      <c r="P184" s="1561"/>
      <c r="Q184" s="1561"/>
      <c r="R184" s="1561"/>
    </row>
    <row r="185" spans="1:18" s="974" customFormat="1" ht="15" customHeight="1">
      <c r="A185" s="1606"/>
      <c r="B185" s="1562"/>
      <c r="C185" s="1562"/>
      <c r="D185" s="1562"/>
      <c r="E185" s="1562"/>
      <c r="F185" s="1562"/>
      <c r="G185" s="1562"/>
      <c r="H185" s="1562"/>
      <c r="I185" s="1562"/>
      <c r="J185" s="1562"/>
      <c r="K185" s="1006">
        <v>42653</v>
      </c>
      <c r="L185" s="1562"/>
      <c r="M185" s="1562"/>
      <c r="N185" s="1562"/>
      <c r="O185" s="1562"/>
      <c r="P185" s="1562"/>
      <c r="Q185" s="1562"/>
      <c r="R185" s="1562"/>
    </row>
    <row r="186" spans="1:18" s="974" customFormat="1" ht="15" customHeight="1">
      <c r="A186" s="1606"/>
      <c r="B186" s="1561"/>
      <c r="C186" s="1561"/>
      <c r="D186" s="1561"/>
      <c r="E186" s="1561"/>
      <c r="F186" s="1561"/>
      <c r="G186" s="1561"/>
      <c r="H186" s="1561"/>
      <c r="I186" s="1561"/>
      <c r="J186" s="1561"/>
      <c r="K186" s="1005" t="s">
        <v>5050</v>
      </c>
      <c r="L186" s="1561"/>
      <c r="M186" s="1561"/>
      <c r="N186" s="1561"/>
      <c r="O186" s="1561"/>
      <c r="P186" s="1561"/>
      <c r="Q186" s="1561"/>
      <c r="R186" s="1561"/>
    </row>
    <row r="187" spans="1:18" s="974" customFormat="1" ht="15" customHeight="1">
      <c r="A187" s="1606"/>
      <c r="B187" s="1562"/>
      <c r="C187" s="1562"/>
      <c r="D187" s="1562"/>
      <c r="E187" s="1562"/>
      <c r="F187" s="1562"/>
      <c r="G187" s="1562"/>
      <c r="H187" s="1562"/>
      <c r="I187" s="1562"/>
      <c r="J187" s="1562"/>
      <c r="K187" s="1006">
        <v>42653</v>
      </c>
      <c r="L187" s="1562"/>
      <c r="M187" s="1562"/>
      <c r="N187" s="1562"/>
      <c r="O187" s="1562"/>
      <c r="P187" s="1562"/>
      <c r="Q187" s="1562"/>
      <c r="R187" s="1562"/>
    </row>
    <row r="188" spans="1:18" s="974" customFormat="1" ht="15" customHeight="1">
      <c r="A188" s="1606"/>
      <c r="B188" s="1561"/>
      <c r="C188" s="1561"/>
      <c r="D188" s="1561"/>
      <c r="E188" s="1561"/>
      <c r="F188" s="1561"/>
      <c r="G188" s="1561"/>
      <c r="H188" s="1561"/>
      <c r="I188" s="1561"/>
      <c r="J188" s="1561"/>
      <c r="K188" s="1005" t="s">
        <v>5051</v>
      </c>
      <c r="L188" s="1561"/>
      <c r="M188" s="1561"/>
      <c r="N188" s="1561"/>
      <c r="O188" s="1561"/>
      <c r="P188" s="1561"/>
      <c r="Q188" s="1561"/>
      <c r="R188" s="1561"/>
    </row>
    <row r="189" spans="1:18" s="974" customFormat="1" ht="15" customHeight="1">
      <c r="A189" s="1606"/>
      <c r="B189" s="1562"/>
      <c r="C189" s="1562"/>
      <c r="D189" s="1562"/>
      <c r="E189" s="1562"/>
      <c r="F189" s="1562"/>
      <c r="G189" s="1562"/>
      <c r="H189" s="1562"/>
      <c r="I189" s="1562"/>
      <c r="J189" s="1562"/>
      <c r="K189" s="1006">
        <v>42653</v>
      </c>
      <c r="L189" s="1562"/>
      <c r="M189" s="1562"/>
      <c r="N189" s="1562"/>
      <c r="O189" s="1562"/>
      <c r="P189" s="1562"/>
      <c r="Q189" s="1562"/>
      <c r="R189" s="1562"/>
    </row>
    <row r="190" spans="1:18" s="974" customFormat="1" ht="15" customHeight="1">
      <c r="A190" s="1606"/>
      <c r="B190" s="1561"/>
      <c r="C190" s="1561"/>
      <c r="D190" s="1561"/>
      <c r="E190" s="1561"/>
      <c r="F190" s="1561"/>
      <c r="G190" s="1561"/>
      <c r="H190" s="1561"/>
      <c r="I190" s="1561"/>
      <c r="J190" s="1561"/>
      <c r="K190" s="1005" t="s">
        <v>5052</v>
      </c>
      <c r="L190" s="1561"/>
      <c r="M190" s="1561"/>
      <c r="N190" s="1561"/>
      <c r="O190" s="1561"/>
      <c r="P190" s="1561"/>
      <c r="Q190" s="1561"/>
      <c r="R190" s="1561"/>
    </row>
    <row r="191" spans="1:18" s="974" customFormat="1" ht="15" customHeight="1">
      <c r="A191" s="1606"/>
      <c r="B191" s="1562"/>
      <c r="C191" s="1562"/>
      <c r="D191" s="1562"/>
      <c r="E191" s="1562"/>
      <c r="F191" s="1562"/>
      <c r="G191" s="1562"/>
      <c r="H191" s="1562"/>
      <c r="I191" s="1562"/>
      <c r="J191" s="1562"/>
      <c r="K191" s="1006">
        <v>42653</v>
      </c>
      <c r="L191" s="1562"/>
      <c r="M191" s="1562"/>
      <c r="N191" s="1562"/>
      <c r="O191" s="1562"/>
      <c r="P191" s="1562"/>
      <c r="Q191" s="1562"/>
      <c r="R191" s="1562"/>
    </row>
    <row r="192" spans="1:18" s="974" customFormat="1" ht="15" customHeight="1">
      <c r="A192" s="1606"/>
      <c r="B192" s="1561"/>
      <c r="C192" s="1561"/>
      <c r="D192" s="1561"/>
      <c r="E192" s="1561"/>
      <c r="F192" s="1561"/>
      <c r="G192" s="1561"/>
      <c r="H192" s="1561"/>
      <c r="I192" s="1561"/>
      <c r="J192" s="1561"/>
      <c r="K192" s="1005" t="s">
        <v>5053</v>
      </c>
      <c r="L192" s="1561"/>
      <c r="M192" s="1561"/>
      <c r="N192" s="1561"/>
      <c r="O192" s="1561"/>
      <c r="P192" s="1561"/>
      <c r="Q192" s="1561"/>
      <c r="R192" s="1561"/>
    </row>
    <row r="193" spans="1:18" s="974" customFormat="1" ht="15" customHeight="1">
      <c r="A193" s="1606"/>
      <c r="B193" s="1562"/>
      <c r="C193" s="1562"/>
      <c r="D193" s="1562"/>
      <c r="E193" s="1562"/>
      <c r="F193" s="1562"/>
      <c r="G193" s="1562"/>
      <c r="H193" s="1562"/>
      <c r="I193" s="1562"/>
      <c r="J193" s="1562"/>
      <c r="K193" s="1006">
        <v>42653</v>
      </c>
      <c r="L193" s="1562"/>
      <c r="M193" s="1562"/>
      <c r="N193" s="1562"/>
      <c r="O193" s="1562"/>
      <c r="P193" s="1562"/>
      <c r="Q193" s="1562"/>
      <c r="R193" s="1562"/>
    </row>
    <row r="194" spans="1:18" s="974" customFormat="1" ht="15" customHeight="1">
      <c r="A194" s="1606"/>
      <c r="B194" s="1561"/>
      <c r="C194" s="1561"/>
      <c r="D194" s="1561"/>
      <c r="E194" s="1561"/>
      <c r="F194" s="1561"/>
      <c r="G194" s="1561"/>
      <c r="H194" s="1561"/>
      <c r="I194" s="1561"/>
      <c r="J194" s="1561"/>
      <c r="K194" s="1005" t="s">
        <v>5054</v>
      </c>
      <c r="L194" s="1561"/>
      <c r="M194" s="1561"/>
      <c r="N194" s="1561"/>
      <c r="O194" s="1561"/>
      <c r="P194" s="1561"/>
      <c r="Q194" s="1561"/>
      <c r="R194" s="1561"/>
    </row>
    <row r="195" spans="1:18" s="974" customFormat="1" ht="15" customHeight="1">
      <c r="A195" s="1606"/>
      <c r="B195" s="1563"/>
      <c r="C195" s="1563"/>
      <c r="D195" s="1563"/>
      <c r="E195" s="1563"/>
      <c r="F195" s="1563"/>
      <c r="G195" s="1563"/>
      <c r="H195" s="1563"/>
      <c r="I195" s="1563"/>
      <c r="J195" s="1563"/>
      <c r="K195" s="1430">
        <v>42653</v>
      </c>
      <c r="L195" s="1563"/>
      <c r="M195" s="1563"/>
      <c r="N195" s="1563"/>
      <c r="O195" s="1563"/>
      <c r="P195" s="1563"/>
      <c r="Q195" s="1563"/>
      <c r="R195" s="1563"/>
    </row>
    <row r="196" spans="1:18" s="974" customFormat="1" ht="15" customHeight="1">
      <c r="A196" s="1606"/>
      <c r="B196" s="1564"/>
      <c r="C196" s="1564"/>
      <c r="D196" s="1564"/>
      <c r="E196" s="1564"/>
      <c r="F196" s="1564"/>
      <c r="G196" s="1564"/>
      <c r="H196" s="1564"/>
      <c r="I196" s="1564"/>
      <c r="J196" s="1564"/>
      <c r="K196" s="1431" t="s">
        <v>5055</v>
      </c>
      <c r="L196" s="1564"/>
      <c r="M196" s="1564"/>
      <c r="N196" s="1564"/>
      <c r="O196" s="1564"/>
      <c r="P196" s="1564"/>
      <c r="Q196" s="1564"/>
      <c r="R196" s="1564"/>
    </row>
    <row r="197" spans="1:18" s="974" customFormat="1" ht="15" customHeight="1">
      <c r="A197" s="1606"/>
      <c r="B197" s="1559"/>
      <c r="C197" s="1559"/>
      <c r="D197" s="1559"/>
      <c r="E197" s="1559"/>
      <c r="F197" s="1559"/>
      <c r="G197" s="1559"/>
      <c r="H197" s="1559"/>
      <c r="I197" s="1559"/>
      <c r="J197" s="1559"/>
      <c r="K197" s="1007">
        <v>42653</v>
      </c>
      <c r="L197" s="1559"/>
      <c r="M197" s="1559"/>
      <c r="N197" s="1559"/>
      <c r="O197" s="1559"/>
      <c r="P197" s="1559"/>
      <c r="Q197" s="1559"/>
      <c r="R197" s="1559"/>
    </row>
    <row r="198" spans="1:18" s="974" customFormat="1" ht="15" customHeight="1">
      <c r="A198" s="1606"/>
      <c r="B198" s="1560"/>
      <c r="C198" s="1560"/>
      <c r="D198" s="1560"/>
      <c r="E198" s="1560"/>
      <c r="F198" s="1560"/>
      <c r="G198" s="1560"/>
      <c r="H198" s="1560"/>
      <c r="I198" s="1560"/>
      <c r="J198" s="1560"/>
      <c r="K198" s="1154" t="s">
        <v>5056</v>
      </c>
      <c r="L198" s="1560"/>
      <c r="M198" s="1560"/>
      <c r="N198" s="1560"/>
      <c r="O198" s="1560"/>
      <c r="P198" s="1560"/>
      <c r="Q198" s="1560"/>
      <c r="R198" s="1560"/>
    </row>
    <row r="199" spans="1:18" s="974" customFormat="1" ht="15" customHeight="1">
      <c r="A199" s="1606"/>
      <c r="B199" s="1559"/>
      <c r="C199" s="1559"/>
      <c r="D199" s="1559"/>
      <c r="E199" s="1559"/>
      <c r="F199" s="1559"/>
      <c r="G199" s="1559"/>
      <c r="H199" s="1559"/>
      <c r="I199" s="1559"/>
      <c r="J199" s="1559"/>
      <c r="K199" s="1007">
        <v>42653</v>
      </c>
      <c r="L199" s="1559"/>
      <c r="M199" s="1559"/>
      <c r="N199" s="1559"/>
      <c r="O199" s="1559"/>
      <c r="P199" s="1559"/>
      <c r="Q199" s="1559"/>
      <c r="R199" s="1559"/>
    </row>
    <row r="200" spans="1:18" s="974" customFormat="1" ht="15" customHeight="1">
      <c r="A200" s="1606"/>
      <c r="B200" s="1561"/>
      <c r="C200" s="1561"/>
      <c r="D200" s="1561"/>
      <c r="E200" s="1561"/>
      <c r="F200" s="1561"/>
      <c r="G200" s="1561"/>
      <c r="H200" s="1561"/>
      <c r="I200" s="1561"/>
      <c r="J200" s="1561"/>
      <c r="K200" s="1005" t="s">
        <v>5057</v>
      </c>
      <c r="L200" s="1561"/>
      <c r="M200" s="1561"/>
      <c r="N200" s="1561"/>
      <c r="O200" s="1561"/>
      <c r="P200" s="1561"/>
      <c r="Q200" s="1561"/>
      <c r="R200" s="1561"/>
    </row>
    <row r="201" spans="1:18" s="974" customFormat="1" ht="15" customHeight="1">
      <c r="A201" s="1606"/>
      <c r="B201" s="1562"/>
      <c r="C201" s="1562"/>
      <c r="D201" s="1562"/>
      <c r="E201" s="1562"/>
      <c r="F201" s="1562"/>
      <c r="G201" s="1562"/>
      <c r="H201" s="1562"/>
      <c r="I201" s="1562"/>
      <c r="J201" s="1562"/>
      <c r="K201" s="1006">
        <v>42653</v>
      </c>
      <c r="L201" s="1562"/>
      <c r="M201" s="1562"/>
      <c r="N201" s="1562"/>
      <c r="O201" s="1562"/>
      <c r="P201" s="1562"/>
      <c r="Q201" s="1562"/>
      <c r="R201" s="1562"/>
    </row>
    <row r="202" spans="1:18" s="974" customFormat="1" ht="15" customHeight="1">
      <c r="A202" s="1606"/>
      <c r="B202" s="1561"/>
      <c r="C202" s="1561"/>
      <c r="D202" s="1561"/>
      <c r="E202" s="1561"/>
      <c r="F202" s="1561"/>
      <c r="G202" s="1561"/>
      <c r="H202" s="1561"/>
      <c r="I202" s="1561"/>
      <c r="J202" s="1561"/>
      <c r="K202" s="1005" t="s">
        <v>5058</v>
      </c>
      <c r="L202" s="1561"/>
      <c r="M202" s="1561"/>
      <c r="N202" s="1561"/>
      <c r="O202" s="1561"/>
      <c r="P202" s="1561"/>
      <c r="Q202" s="1561"/>
      <c r="R202" s="1561"/>
    </row>
    <row r="203" spans="1:18" s="974" customFormat="1" ht="15" customHeight="1">
      <c r="A203" s="1606"/>
      <c r="B203" s="1562"/>
      <c r="C203" s="1562"/>
      <c r="D203" s="1562"/>
      <c r="E203" s="1562"/>
      <c r="F203" s="1562"/>
      <c r="G203" s="1562"/>
      <c r="H203" s="1562"/>
      <c r="I203" s="1562"/>
      <c r="J203" s="1562"/>
      <c r="K203" s="1006">
        <v>42653</v>
      </c>
      <c r="L203" s="1562"/>
      <c r="M203" s="1562"/>
      <c r="N203" s="1562"/>
      <c r="O203" s="1562"/>
      <c r="P203" s="1562"/>
      <c r="Q203" s="1562"/>
      <c r="R203" s="1562"/>
    </row>
    <row r="204" spans="1:18" s="974" customFormat="1" ht="15" customHeight="1">
      <c r="A204" s="1606"/>
      <c r="B204" s="1561"/>
      <c r="C204" s="1561"/>
      <c r="D204" s="1561"/>
      <c r="E204" s="1561"/>
      <c r="F204" s="1561"/>
      <c r="G204" s="1561"/>
      <c r="H204" s="1561"/>
      <c r="I204" s="1561"/>
      <c r="J204" s="1561"/>
      <c r="K204" s="1005" t="s">
        <v>5059</v>
      </c>
      <c r="L204" s="1561"/>
      <c r="M204" s="1561"/>
      <c r="N204" s="1561"/>
      <c r="O204" s="1561"/>
      <c r="P204" s="1561"/>
      <c r="Q204" s="1561"/>
      <c r="R204" s="1561"/>
    </row>
    <row r="205" spans="1:18" s="974" customFormat="1" ht="15" customHeight="1">
      <c r="A205" s="1606"/>
      <c r="B205" s="1562"/>
      <c r="C205" s="1562"/>
      <c r="D205" s="1562"/>
      <c r="E205" s="1562"/>
      <c r="F205" s="1562"/>
      <c r="G205" s="1562"/>
      <c r="H205" s="1562"/>
      <c r="I205" s="1562"/>
      <c r="J205" s="1562"/>
      <c r="K205" s="1006">
        <v>42653</v>
      </c>
      <c r="L205" s="1562"/>
      <c r="M205" s="1562"/>
      <c r="N205" s="1562"/>
      <c r="O205" s="1562"/>
      <c r="P205" s="1562"/>
      <c r="Q205" s="1562"/>
      <c r="R205" s="1562"/>
    </row>
    <row r="206" spans="1:18" s="974" customFormat="1" ht="15" customHeight="1">
      <c r="A206" s="1606"/>
      <c r="B206" s="1561"/>
      <c r="C206" s="1561"/>
      <c r="D206" s="1561"/>
      <c r="E206" s="1561"/>
      <c r="F206" s="1561"/>
      <c r="G206" s="1561"/>
      <c r="H206" s="1561"/>
      <c r="I206" s="1561"/>
      <c r="J206" s="1561"/>
      <c r="K206" s="1005" t="s">
        <v>5060</v>
      </c>
      <c r="L206" s="1561"/>
      <c r="M206" s="1561"/>
      <c r="N206" s="1561"/>
      <c r="O206" s="1561"/>
      <c r="P206" s="1561"/>
      <c r="Q206" s="1561"/>
      <c r="R206" s="1561"/>
    </row>
    <row r="207" spans="1:18" s="974" customFormat="1" ht="15" customHeight="1">
      <c r="A207" s="1606"/>
      <c r="B207" s="1562"/>
      <c r="C207" s="1562"/>
      <c r="D207" s="1562"/>
      <c r="E207" s="1562"/>
      <c r="F207" s="1562"/>
      <c r="G207" s="1562"/>
      <c r="H207" s="1562"/>
      <c r="I207" s="1562"/>
      <c r="J207" s="1562"/>
      <c r="K207" s="1006">
        <v>42654</v>
      </c>
      <c r="L207" s="1562"/>
      <c r="M207" s="1562"/>
      <c r="N207" s="1562"/>
      <c r="O207" s="1562"/>
      <c r="P207" s="1562"/>
      <c r="Q207" s="1562"/>
      <c r="R207" s="1562"/>
    </row>
    <row r="208" spans="1:18" s="974" customFormat="1" ht="15" customHeight="1">
      <c r="A208" s="1606"/>
      <c r="B208" s="1561"/>
      <c r="C208" s="1561"/>
      <c r="D208" s="1561"/>
      <c r="E208" s="1561"/>
      <c r="F208" s="1561"/>
      <c r="G208" s="1561"/>
      <c r="H208" s="1561"/>
      <c r="I208" s="1561"/>
      <c r="J208" s="1561"/>
      <c r="K208" s="1005" t="s">
        <v>5061</v>
      </c>
      <c r="L208" s="1561"/>
      <c r="M208" s="1561"/>
      <c r="N208" s="1561"/>
      <c r="O208" s="1561"/>
      <c r="P208" s="1561"/>
      <c r="Q208" s="1561"/>
      <c r="R208" s="1561"/>
    </row>
    <row r="209" spans="1:18" s="974" customFormat="1" ht="15" customHeight="1">
      <c r="A209" s="1606"/>
      <c r="B209" s="1562"/>
      <c r="C209" s="1562"/>
      <c r="D209" s="1562"/>
      <c r="E209" s="1562"/>
      <c r="F209" s="1562"/>
      <c r="G209" s="1562"/>
      <c r="H209" s="1562"/>
      <c r="I209" s="1562"/>
      <c r="J209" s="1562"/>
      <c r="K209" s="1006">
        <v>42654</v>
      </c>
      <c r="L209" s="1562"/>
      <c r="M209" s="1562"/>
      <c r="N209" s="1562"/>
      <c r="O209" s="1562"/>
      <c r="P209" s="1562"/>
      <c r="Q209" s="1562"/>
      <c r="R209" s="1562"/>
    </row>
    <row r="210" spans="1:18" s="974" customFormat="1" ht="15" customHeight="1">
      <c r="A210" s="1606"/>
      <c r="B210" s="1561"/>
      <c r="C210" s="1561"/>
      <c r="D210" s="1561"/>
      <c r="E210" s="1561"/>
      <c r="F210" s="1561"/>
      <c r="G210" s="1561"/>
      <c r="H210" s="1561"/>
      <c r="I210" s="1561"/>
      <c r="J210" s="1561"/>
      <c r="K210" s="1005" t="s">
        <v>5062</v>
      </c>
      <c r="L210" s="1561"/>
      <c r="M210" s="1561"/>
      <c r="N210" s="1561"/>
      <c r="O210" s="1561"/>
      <c r="P210" s="1561"/>
      <c r="Q210" s="1561"/>
      <c r="R210" s="1561"/>
    </row>
    <row r="211" spans="1:18" s="974" customFormat="1" ht="15" customHeight="1">
      <c r="A211" s="1606"/>
      <c r="B211" s="1562"/>
      <c r="C211" s="1562"/>
      <c r="D211" s="1562"/>
      <c r="E211" s="1562"/>
      <c r="F211" s="1562"/>
      <c r="G211" s="1562"/>
      <c r="H211" s="1562"/>
      <c r="I211" s="1562"/>
      <c r="J211" s="1562"/>
      <c r="K211" s="1006">
        <v>42654</v>
      </c>
      <c r="L211" s="1562"/>
      <c r="M211" s="1562"/>
      <c r="N211" s="1562"/>
      <c r="O211" s="1562"/>
      <c r="P211" s="1562"/>
      <c r="Q211" s="1562"/>
      <c r="R211" s="1562"/>
    </row>
    <row r="212" spans="1:18" s="974" customFormat="1" ht="15" customHeight="1">
      <c r="A212" s="1606"/>
      <c r="B212" s="1561"/>
      <c r="C212" s="1561"/>
      <c r="D212" s="1561"/>
      <c r="E212" s="1561"/>
      <c r="F212" s="1561"/>
      <c r="G212" s="1561"/>
      <c r="H212" s="1561"/>
      <c r="I212" s="1561"/>
      <c r="J212" s="1561"/>
      <c r="K212" s="1005" t="s">
        <v>5063</v>
      </c>
      <c r="L212" s="1561"/>
      <c r="M212" s="1561"/>
      <c r="N212" s="1561"/>
      <c r="O212" s="1561"/>
      <c r="P212" s="1561"/>
      <c r="Q212" s="1561"/>
      <c r="R212" s="1561"/>
    </row>
    <row r="213" spans="1:18" s="974" customFormat="1" ht="15" customHeight="1">
      <c r="A213" s="1606"/>
      <c r="B213" s="1562"/>
      <c r="C213" s="1562"/>
      <c r="D213" s="1562"/>
      <c r="E213" s="1562"/>
      <c r="F213" s="1562"/>
      <c r="G213" s="1562"/>
      <c r="H213" s="1562"/>
      <c r="I213" s="1562"/>
      <c r="J213" s="1562"/>
      <c r="K213" s="1006">
        <v>42654</v>
      </c>
      <c r="L213" s="1562"/>
      <c r="M213" s="1562"/>
      <c r="N213" s="1562"/>
      <c r="O213" s="1562"/>
      <c r="P213" s="1562"/>
      <c r="Q213" s="1562"/>
      <c r="R213" s="1562"/>
    </row>
    <row r="214" spans="1:18" s="974" customFormat="1" ht="15" customHeight="1">
      <c r="A214" s="1606"/>
      <c r="B214" s="1561"/>
      <c r="C214" s="1561"/>
      <c r="D214" s="1561"/>
      <c r="E214" s="1561"/>
      <c r="F214" s="1561"/>
      <c r="G214" s="1561"/>
      <c r="H214" s="1561"/>
      <c r="I214" s="1561"/>
      <c r="J214" s="1561"/>
      <c r="K214" s="1147" t="s">
        <v>5136</v>
      </c>
      <c r="L214" s="1561"/>
      <c r="M214" s="1561"/>
      <c r="N214" s="1561"/>
      <c r="O214" s="1561"/>
      <c r="P214" s="1561"/>
      <c r="Q214" s="1561"/>
      <c r="R214" s="1561"/>
    </row>
    <row r="215" spans="1:18" s="974" customFormat="1" ht="15" customHeight="1">
      <c r="A215" s="1606"/>
      <c r="B215" s="1562"/>
      <c r="C215" s="1562"/>
      <c r="D215" s="1562"/>
      <c r="E215" s="1562"/>
      <c r="F215" s="1562"/>
      <c r="G215" s="1562"/>
      <c r="H215" s="1562"/>
      <c r="I215" s="1562"/>
      <c r="J215" s="1562"/>
      <c r="K215" s="1148">
        <v>42663</v>
      </c>
      <c r="L215" s="1562"/>
      <c r="M215" s="1562"/>
      <c r="N215" s="1562"/>
      <c r="O215" s="1562"/>
      <c r="P215" s="1562"/>
      <c r="Q215" s="1562"/>
      <c r="R215" s="1562"/>
    </row>
    <row r="216" spans="1:18" s="974" customFormat="1" ht="15" customHeight="1">
      <c r="A216" s="1606"/>
      <c r="B216" s="1561"/>
      <c r="C216" s="1561"/>
      <c r="D216" s="1561"/>
      <c r="E216" s="1561"/>
      <c r="F216" s="1561"/>
      <c r="G216" s="1561"/>
      <c r="H216" s="1561"/>
      <c r="I216" s="1561"/>
      <c r="J216" s="1561"/>
      <c r="K216" s="1147" t="s">
        <v>5137</v>
      </c>
      <c r="L216" s="1561"/>
      <c r="M216" s="1561"/>
      <c r="N216" s="1561"/>
      <c r="O216" s="1561"/>
      <c r="P216" s="1561"/>
      <c r="Q216" s="1561"/>
      <c r="R216" s="1561"/>
    </row>
    <row r="217" spans="1:18" s="974" customFormat="1" ht="15" customHeight="1">
      <c r="A217" s="1606"/>
      <c r="B217" s="1562"/>
      <c r="C217" s="1562"/>
      <c r="D217" s="1562"/>
      <c r="E217" s="1562"/>
      <c r="F217" s="1562"/>
      <c r="G217" s="1562"/>
      <c r="H217" s="1562"/>
      <c r="I217" s="1562"/>
      <c r="J217" s="1562"/>
      <c r="K217" s="1148">
        <v>42650</v>
      </c>
      <c r="L217" s="1562"/>
      <c r="M217" s="1562"/>
      <c r="N217" s="1562"/>
      <c r="O217" s="1562"/>
      <c r="P217" s="1562"/>
      <c r="Q217" s="1562"/>
      <c r="R217" s="1562"/>
    </row>
    <row r="218" spans="1:18" s="974" customFormat="1" ht="15" customHeight="1">
      <c r="A218" s="1606"/>
      <c r="B218" s="1561"/>
      <c r="C218" s="1561"/>
      <c r="D218" s="1561"/>
      <c r="E218" s="1561"/>
      <c r="F218" s="1561"/>
      <c r="G218" s="1561"/>
      <c r="H218" s="1561"/>
      <c r="I218" s="1561"/>
      <c r="J218" s="1561"/>
      <c r="K218" s="1150" t="s">
        <v>5153</v>
      </c>
      <c r="L218" s="1561"/>
      <c r="M218" s="1561"/>
      <c r="N218" s="1561"/>
      <c r="O218" s="1561"/>
      <c r="P218" s="1561"/>
      <c r="Q218" s="1561"/>
      <c r="R218" s="1561"/>
    </row>
    <row r="219" spans="1:18" s="974" customFormat="1" ht="15" customHeight="1">
      <c r="A219" s="1606"/>
      <c r="B219" s="1562"/>
      <c r="C219" s="1562"/>
      <c r="D219" s="1562"/>
      <c r="E219" s="1562"/>
      <c r="F219" s="1562"/>
      <c r="G219" s="1562"/>
      <c r="H219" s="1562"/>
      <c r="I219" s="1562"/>
      <c r="J219" s="1562"/>
      <c r="K219" s="1151">
        <v>42647</v>
      </c>
      <c r="L219" s="1562"/>
      <c r="M219" s="1562"/>
      <c r="N219" s="1562"/>
      <c r="O219" s="1562"/>
      <c r="P219" s="1562"/>
      <c r="Q219" s="1562"/>
      <c r="R219" s="1562"/>
    </row>
    <row r="220" spans="1:18" s="974" customFormat="1" ht="15" customHeight="1">
      <c r="A220" s="1606"/>
      <c r="B220" s="1561"/>
      <c r="C220" s="1561"/>
      <c r="D220" s="1561"/>
      <c r="E220" s="1561"/>
      <c r="F220" s="1561"/>
      <c r="G220" s="1561"/>
      <c r="H220" s="1561"/>
      <c r="I220" s="1561"/>
      <c r="J220" s="1561"/>
      <c r="K220" s="1150" t="s">
        <v>5154</v>
      </c>
      <c r="L220" s="1561"/>
      <c r="M220" s="1561"/>
      <c r="N220" s="1561"/>
      <c r="O220" s="1561"/>
      <c r="P220" s="1561"/>
      <c r="Q220" s="1561"/>
      <c r="R220" s="1561"/>
    </row>
    <row r="221" spans="1:18" s="974" customFormat="1" ht="15" customHeight="1">
      <c r="A221" s="1606"/>
      <c r="B221" s="1562"/>
      <c r="C221" s="1562"/>
      <c r="D221" s="1562"/>
      <c r="E221" s="1562"/>
      <c r="F221" s="1562"/>
      <c r="G221" s="1562"/>
      <c r="H221" s="1562"/>
      <c r="I221" s="1562"/>
      <c r="J221" s="1562"/>
      <c r="K221" s="1151">
        <v>42647</v>
      </c>
      <c r="L221" s="1562"/>
      <c r="M221" s="1562"/>
      <c r="N221" s="1562"/>
      <c r="O221" s="1562"/>
      <c r="P221" s="1562"/>
      <c r="Q221" s="1562"/>
      <c r="R221" s="1562"/>
    </row>
    <row r="222" spans="1:18" s="974" customFormat="1" ht="15" customHeight="1">
      <c r="A222" s="1606"/>
      <c r="B222" s="1561"/>
      <c r="C222" s="1561"/>
      <c r="D222" s="1561"/>
      <c r="E222" s="1561"/>
      <c r="F222" s="1561"/>
      <c r="G222" s="1561"/>
      <c r="H222" s="1561"/>
      <c r="I222" s="1561"/>
      <c r="J222" s="1561"/>
      <c r="K222" s="1150" t="s">
        <v>5155</v>
      </c>
      <c r="L222" s="1561"/>
      <c r="M222" s="1561"/>
      <c r="N222" s="1561"/>
      <c r="O222" s="1561"/>
      <c r="P222" s="1561"/>
      <c r="Q222" s="1561"/>
      <c r="R222" s="1561"/>
    </row>
    <row r="223" spans="1:18" s="974" customFormat="1" ht="15" customHeight="1">
      <c r="A223" s="1606"/>
      <c r="B223" s="1562"/>
      <c r="C223" s="1562"/>
      <c r="D223" s="1562"/>
      <c r="E223" s="1562"/>
      <c r="F223" s="1562"/>
      <c r="G223" s="1562"/>
      <c r="H223" s="1562"/>
      <c r="I223" s="1562"/>
      <c r="J223" s="1562"/>
      <c r="K223" s="1151">
        <v>42647</v>
      </c>
      <c r="L223" s="1562"/>
      <c r="M223" s="1562"/>
      <c r="N223" s="1562"/>
      <c r="O223" s="1562"/>
      <c r="P223" s="1562"/>
      <c r="Q223" s="1562"/>
      <c r="R223" s="1562"/>
    </row>
    <row r="224" spans="1:18" s="974" customFormat="1" ht="15" customHeight="1">
      <c r="A224" s="1606"/>
      <c r="B224" s="1561"/>
      <c r="C224" s="1561"/>
      <c r="D224" s="1561"/>
      <c r="E224" s="1561"/>
      <c r="F224" s="1561"/>
      <c r="G224" s="1561"/>
      <c r="H224" s="1561"/>
      <c r="I224" s="1561"/>
      <c r="J224" s="1561"/>
      <c r="K224" s="1150" t="s">
        <v>5156</v>
      </c>
      <c r="L224" s="1561"/>
      <c r="M224" s="1561"/>
      <c r="N224" s="1561"/>
      <c r="O224" s="1561"/>
      <c r="P224" s="1561"/>
      <c r="Q224" s="1561"/>
      <c r="R224" s="1561"/>
    </row>
    <row r="225" spans="1:18" s="974" customFormat="1" ht="15" customHeight="1">
      <c r="A225" s="1606"/>
      <c r="B225" s="1562"/>
      <c r="C225" s="1562"/>
      <c r="D225" s="1562"/>
      <c r="E225" s="1562"/>
      <c r="F225" s="1562"/>
      <c r="G225" s="1562"/>
      <c r="H225" s="1562"/>
      <c r="I225" s="1562"/>
      <c r="J225" s="1562"/>
      <c r="K225" s="1151">
        <v>42647</v>
      </c>
      <c r="L225" s="1562"/>
      <c r="M225" s="1562"/>
      <c r="N225" s="1562"/>
      <c r="O225" s="1562"/>
      <c r="P225" s="1562"/>
      <c r="Q225" s="1562"/>
      <c r="R225" s="1562"/>
    </row>
    <row r="226" spans="1:18" s="974" customFormat="1" ht="15" customHeight="1">
      <c r="A226" s="1606"/>
      <c r="B226" s="1561"/>
      <c r="C226" s="1561"/>
      <c r="D226" s="1561"/>
      <c r="E226" s="1561"/>
      <c r="F226" s="1561"/>
      <c r="G226" s="1561"/>
      <c r="H226" s="1561"/>
      <c r="I226" s="1561"/>
      <c r="J226" s="1561"/>
      <c r="K226" s="1150" t="s">
        <v>5157</v>
      </c>
      <c r="L226" s="1561"/>
      <c r="M226" s="1561"/>
      <c r="N226" s="1561"/>
      <c r="O226" s="1561"/>
      <c r="P226" s="1561"/>
      <c r="Q226" s="1561"/>
      <c r="R226" s="1561"/>
    </row>
    <row r="227" spans="1:18" s="974" customFormat="1" ht="15" customHeight="1">
      <c r="A227" s="1606"/>
      <c r="B227" s="1562"/>
      <c r="C227" s="1562"/>
      <c r="D227" s="1562"/>
      <c r="E227" s="1562"/>
      <c r="F227" s="1562"/>
      <c r="G227" s="1562"/>
      <c r="H227" s="1562"/>
      <c r="I227" s="1562"/>
      <c r="J227" s="1562"/>
      <c r="K227" s="1151">
        <v>42647</v>
      </c>
      <c r="L227" s="1562"/>
      <c r="M227" s="1562"/>
      <c r="N227" s="1562"/>
      <c r="O227" s="1562"/>
      <c r="P227" s="1562"/>
      <c r="Q227" s="1562"/>
      <c r="R227" s="1562"/>
    </row>
    <row r="228" spans="1:18" s="974" customFormat="1" ht="15" customHeight="1">
      <c r="A228" s="1606"/>
      <c r="B228" s="1561"/>
      <c r="C228" s="1561"/>
      <c r="D228" s="1561"/>
      <c r="E228" s="1561"/>
      <c r="F228" s="1561"/>
      <c r="G228" s="1561"/>
      <c r="H228" s="1561"/>
      <c r="I228" s="1561"/>
      <c r="J228" s="1561"/>
      <c r="K228" s="1150" t="s">
        <v>5158</v>
      </c>
      <c r="L228" s="1561"/>
      <c r="M228" s="1561"/>
      <c r="N228" s="1561"/>
      <c r="O228" s="1561"/>
      <c r="P228" s="1561"/>
      <c r="Q228" s="1561"/>
      <c r="R228" s="1561"/>
    </row>
    <row r="229" spans="1:18" s="974" customFormat="1" ht="15" customHeight="1">
      <c r="A229" s="1606"/>
      <c r="B229" s="1562"/>
      <c r="C229" s="1562"/>
      <c r="D229" s="1562"/>
      <c r="E229" s="1562"/>
      <c r="F229" s="1562"/>
      <c r="G229" s="1562"/>
      <c r="H229" s="1562"/>
      <c r="I229" s="1562"/>
      <c r="J229" s="1562"/>
      <c r="K229" s="1151">
        <v>42647</v>
      </c>
      <c r="L229" s="1562"/>
      <c r="M229" s="1562"/>
      <c r="N229" s="1562"/>
      <c r="O229" s="1562"/>
      <c r="P229" s="1562"/>
      <c r="Q229" s="1562"/>
      <c r="R229" s="1562"/>
    </row>
    <row r="230" spans="1:18" s="974" customFormat="1" ht="15" customHeight="1">
      <c r="A230" s="1606"/>
      <c r="B230" s="1561"/>
      <c r="C230" s="1561"/>
      <c r="D230" s="1561"/>
      <c r="E230" s="1561"/>
      <c r="F230" s="1561"/>
      <c r="G230" s="1561"/>
      <c r="H230" s="1561"/>
      <c r="I230" s="1561"/>
      <c r="J230" s="1561"/>
      <c r="K230" s="1150" t="s">
        <v>5159</v>
      </c>
      <c r="L230" s="1561"/>
      <c r="M230" s="1561"/>
      <c r="N230" s="1561"/>
      <c r="O230" s="1561"/>
      <c r="P230" s="1561"/>
      <c r="Q230" s="1561"/>
      <c r="R230" s="1561"/>
    </row>
    <row r="231" spans="1:18" s="974" customFormat="1" ht="15" customHeight="1">
      <c r="A231" s="1606"/>
      <c r="B231" s="1562"/>
      <c r="C231" s="1562"/>
      <c r="D231" s="1562"/>
      <c r="E231" s="1562"/>
      <c r="F231" s="1562"/>
      <c r="G231" s="1562"/>
      <c r="H231" s="1562"/>
      <c r="I231" s="1562"/>
      <c r="J231" s="1562"/>
      <c r="K231" s="1151">
        <v>42648</v>
      </c>
      <c r="L231" s="1562"/>
      <c r="M231" s="1562"/>
      <c r="N231" s="1562"/>
      <c r="O231" s="1562"/>
      <c r="P231" s="1562"/>
      <c r="Q231" s="1562"/>
      <c r="R231" s="1562"/>
    </row>
    <row r="232" spans="1:18" s="974" customFormat="1" ht="15" customHeight="1">
      <c r="A232" s="1606"/>
      <c r="B232" s="1561"/>
      <c r="C232" s="1561"/>
      <c r="D232" s="1561"/>
      <c r="E232" s="1561"/>
      <c r="F232" s="1561"/>
      <c r="G232" s="1561"/>
      <c r="H232" s="1561"/>
      <c r="I232" s="1561"/>
      <c r="J232" s="1561"/>
      <c r="K232" s="1150" t="s">
        <v>5160</v>
      </c>
      <c r="L232" s="1561"/>
      <c r="M232" s="1561"/>
      <c r="N232" s="1561"/>
      <c r="O232" s="1561"/>
      <c r="P232" s="1561"/>
      <c r="Q232" s="1561"/>
      <c r="R232" s="1561"/>
    </row>
    <row r="233" spans="1:18" s="974" customFormat="1" ht="15" customHeight="1">
      <c r="A233" s="1606"/>
      <c r="B233" s="1562"/>
      <c r="C233" s="1562"/>
      <c r="D233" s="1562"/>
      <c r="E233" s="1562"/>
      <c r="F233" s="1562"/>
      <c r="G233" s="1562"/>
      <c r="H233" s="1562"/>
      <c r="I233" s="1562"/>
      <c r="J233" s="1562"/>
      <c r="K233" s="1151">
        <v>42648</v>
      </c>
      <c r="L233" s="1562"/>
      <c r="M233" s="1562"/>
      <c r="N233" s="1562"/>
      <c r="O233" s="1562"/>
      <c r="P233" s="1562"/>
      <c r="Q233" s="1562"/>
      <c r="R233" s="1562"/>
    </row>
    <row r="234" spans="1:18" s="974" customFormat="1" ht="15" customHeight="1">
      <c r="A234" s="1606"/>
      <c r="B234" s="1561"/>
      <c r="C234" s="1561"/>
      <c r="D234" s="1561"/>
      <c r="E234" s="1561"/>
      <c r="F234" s="1561"/>
      <c r="G234" s="1561"/>
      <c r="H234" s="1561"/>
      <c r="I234" s="1561"/>
      <c r="J234" s="1561"/>
      <c r="K234" s="1150" t="s">
        <v>5161</v>
      </c>
      <c r="L234" s="1561"/>
      <c r="M234" s="1561"/>
      <c r="N234" s="1561"/>
      <c r="O234" s="1561"/>
      <c r="P234" s="1561"/>
      <c r="Q234" s="1561"/>
      <c r="R234" s="1561"/>
    </row>
    <row r="235" spans="1:18" s="974" customFormat="1" ht="15" customHeight="1">
      <c r="A235" s="1606"/>
      <c r="B235" s="1562"/>
      <c r="C235" s="1562"/>
      <c r="D235" s="1562"/>
      <c r="E235" s="1562"/>
      <c r="F235" s="1562"/>
      <c r="G235" s="1562"/>
      <c r="H235" s="1562"/>
      <c r="I235" s="1562"/>
      <c r="J235" s="1562"/>
      <c r="K235" s="1151">
        <v>42648</v>
      </c>
      <c r="L235" s="1562"/>
      <c r="M235" s="1562"/>
      <c r="N235" s="1562"/>
      <c r="O235" s="1562"/>
      <c r="P235" s="1562"/>
      <c r="Q235" s="1562"/>
      <c r="R235" s="1562"/>
    </row>
    <row r="236" spans="1:18" s="974" customFormat="1" ht="15" customHeight="1">
      <c r="A236" s="1606"/>
      <c r="B236" s="1561"/>
      <c r="C236" s="1561"/>
      <c r="D236" s="1561"/>
      <c r="E236" s="1561"/>
      <c r="F236" s="1561"/>
      <c r="G236" s="1561"/>
      <c r="H236" s="1561"/>
      <c r="I236" s="1561"/>
      <c r="J236" s="1561"/>
      <c r="K236" s="1150" t="s">
        <v>5162</v>
      </c>
      <c r="L236" s="1561"/>
      <c r="M236" s="1561"/>
      <c r="N236" s="1561"/>
      <c r="O236" s="1561"/>
      <c r="P236" s="1561"/>
      <c r="Q236" s="1561"/>
      <c r="R236" s="1561"/>
    </row>
    <row r="237" spans="1:18" s="974" customFormat="1" ht="15" customHeight="1">
      <c r="A237" s="1606"/>
      <c r="B237" s="1562"/>
      <c r="C237" s="1562"/>
      <c r="D237" s="1562"/>
      <c r="E237" s="1562"/>
      <c r="F237" s="1562"/>
      <c r="G237" s="1562"/>
      <c r="H237" s="1562"/>
      <c r="I237" s="1562"/>
      <c r="J237" s="1562"/>
      <c r="K237" s="1151">
        <v>42648</v>
      </c>
      <c r="L237" s="1562"/>
      <c r="M237" s="1562"/>
      <c r="N237" s="1562"/>
      <c r="O237" s="1562"/>
      <c r="P237" s="1562"/>
      <c r="Q237" s="1562"/>
      <c r="R237" s="1562"/>
    </row>
    <row r="238" spans="1:18" s="974" customFormat="1" ht="15" customHeight="1">
      <c r="A238" s="1606"/>
      <c r="B238" s="1561"/>
      <c r="C238" s="1561"/>
      <c r="D238" s="1561"/>
      <c r="E238" s="1561"/>
      <c r="F238" s="1561"/>
      <c r="G238" s="1561"/>
      <c r="H238" s="1561"/>
      <c r="I238" s="1561"/>
      <c r="J238" s="1561"/>
      <c r="K238" s="1150" t="s">
        <v>5163</v>
      </c>
      <c r="L238" s="1561"/>
      <c r="M238" s="1561"/>
      <c r="N238" s="1561"/>
      <c r="O238" s="1561"/>
      <c r="P238" s="1561"/>
      <c r="Q238" s="1561"/>
      <c r="R238" s="1561"/>
    </row>
    <row r="239" spans="1:18" s="974" customFormat="1" ht="15" customHeight="1">
      <c r="A239" s="1606"/>
      <c r="B239" s="1562"/>
      <c r="C239" s="1562"/>
      <c r="D239" s="1562"/>
      <c r="E239" s="1562"/>
      <c r="F239" s="1562"/>
      <c r="G239" s="1562"/>
      <c r="H239" s="1562"/>
      <c r="I239" s="1562"/>
      <c r="J239" s="1562"/>
      <c r="K239" s="1151">
        <v>42648</v>
      </c>
      <c r="L239" s="1562"/>
      <c r="M239" s="1562"/>
      <c r="N239" s="1562"/>
      <c r="O239" s="1562"/>
      <c r="P239" s="1562"/>
      <c r="Q239" s="1562"/>
      <c r="R239" s="1562"/>
    </row>
    <row r="240" spans="1:18" s="974" customFormat="1" ht="15" customHeight="1">
      <c r="A240" s="1606"/>
      <c r="B240" s="1561"/>
      <c r="C240" s="1561"/>
      <c r="D240" s="1561"/>
      <c r="E240" s="1561"/>
      <c r="F240" s="1561"/>
      <c r="G240" s="1561"/>
      <c r="H240" s="1561"/>
      <c r="I240" s="1561"/>
      <c r="J240" s="1561"/>
      <c r="K240" s="1150" t="s">
        <v>5164</v>
      </c>
      <c r="L240" s="1561"/>
      <c r="M240" s="1561"/>
      <c r="N240" s="1561"/>
      <c r="O240" s="1561"/>
      <c r="P240" s="1561"/>
      <c r="Q240" s="1561"/>
      <c r="R240" s="1561"/>
    </row>
    <row r="241" spans="1:18" s="974" customFormat="1" ht="15" customHeight="1">
      <c r="A241" s="1606"/>
      <c r="B241" s="1562"/>
      <c r="C241" s="1562"/>
      <c r="D241" s="1562"/>
      <c r="E241" s="1562"/>
      <c r="F241" s="1562"/>
      <c r="G241" s="1562"/>
      <c r="H241" s="1562"/>
      <c r="I241" s="1562"/>
      <c r="J241" s="1562"/>
      <c r="K241" s="1151">
        <v>42648</v>
      </c>
      <c r="L241" s="1562"/>
      <c r="M241" s="1562"/>
      <c r="N241" s="1562"/>
      <c r="O241" s="1562"/>
      <c r="P241" s="1562"/>
      <c r="Q241" s="1562"/>
      <c r="R241" s="1562"/>
    </row>
    <row r="242" spans="1:18" s="974" customFormat="1" ht="15" customHeight="1">
      <c r="A242" s="1606"/>
      <c r="B242" s="1561"/>
      <c r="C242" s="1561"/>
      <c r="D242" s="1561"/>
      <c r="E242" s="1561"/>
      <c r="F242" s="1561"/>
      <c r="G242" s="1561"/>
      <c r="H242" s="1561"/>
      <c r="I242" s="1561"/>
      <c r="J242" s="1561"/>
      <c r="K242" s="1150" t="s">
        <v>5165</v>
      </c>
      <c r="L242" s="1561"/>
      <c r="M242" s="1561"/>
      <c r="N242" s="1561"/>
      <c r="O242" s="1561"/>
      <c r="P242" s="1561"/>
      <c r="Q242" s="1561"/>
      <c r="R242" s="1561"/>
    </row>
    <row r="243" spans="1:18" s="974" customFormat="1" ht="15" customHeight="1">
      <c r="A243" s="1606"/>
      <c r="B243" s="1562"/>
      <c r="C243" s="1562"/>
      <c r="D243" s="1562"/>
      <c r="E243" s="1562"/>
      <c r="F243" s="1562"/>
      <c r="G243" s="1562"/>
      <c r="H243" s="1562"/>
      <c r="I243" s="1562"/>
      <c r="J243" s="1562"/>
      <c r="K243" s="1151">
        <v>42648</v>
      </c>
      <c r="L243" s="1562"/>
      <c r="M243" s="1562"/>
      <c r="N243" s="1562"/>
      <c r="O243" s="1562"/>
      <c r="P243" s="1562"/>
      <c r="Q243" s="1562"/>
      <c r="R243" s="1562"/>
    </row>
    <row r="244" spans="1:18" s="974" customFormat="1" ht="15" customHeight="1">
      <c r="A244" s="1606"/>
      <c r="B244" s="1561"/>
      <c r="C244" s="1561"/>
      <c r="D244" s="1561"/>
      <c r="E244" s="1561"/>
      <c r="F244" s="1561"/>
      <c r="G244" s="1561"/>
      <c r="H244" s="1561"/>
      <c r="I244" s="1561"/>
      <c r="J244" s="1561"/>
      <c r="K244" s="1150" t="s">
        <v>5166</v>
      </c>
      <c r="L244" s="1561"/>
      <c r="M244" s="1561"/>
      <c r="N244" s="1561"/>
      <c r="O244" s="1561"/>
      <c r="P244" s="1561"/>
      <c r="Q244" s="1561"/>
      <c r="R244" s="1561"/>
    </row>
    <row r="245" spans="1:18" s="974" customFormat="1" ht="15" customHeight="1">
      <c r="A245" s="1606"/>
      <c r="B245" s="1562"/>
      <c r="C245" s="1562"/>
      <c r="D245" s="1562"/>
      <c r="E245" s="1562"/>
      <c r="F245" s="1562"/>
      <c r="G245" s="1562"/>
      <c r="H245" s="1562"/>
      <c r="I245" s="1562"/>
      <c r="J245" s="1562"/>
      <c r="K245" s="1151">
        <v>42648</v>
      </c>
      <c r="L245" s="1562"/>
      <c r="M245" s="1562"/>
      <c r="N245" s="1562"/>
      <c r="O245" s="1562"/>
      <c r="P245" s="1562"/>
      <c r="Q245" s="1562"/>
      <c r="R245" s="1562"/>
    </row>
    <row r="246" spans="1:18" s="974" customFormat="1" ht="15" customHeight="1">
      <c r="A246" s="1606"/>
      <c r="B246" s="1561"/>
      <c r="C246" s="1561"/>
      <c r="D246" s="1561"/>
      <c r="E246" s="1561"/>
      <c r="F246" s="1561"/>
      <c r="G246" s="1561"/>
      <c r="H246" s="1561"/>
      <c r="I246" s="1561"/>
      <c r="J246" s="1561"/>
      <c r="K246" s="1150" t="s">
        <v>5167</v>
      </c>
      <c r="L246" s="1561"/>
      <c r="M246" s="1561"/>
      <c r="N246" s="1561"/>
      <c r="O246" s="1561"/>
      <c r="P246" s="1561"/>
      <c r="Q246" s="1561"/>
      <c r="R246" s="1561"/>
    </row>
    <row r="247" spans="1:18" s="974" customFormat="1" ht="15" customHeight="1">
      <c r="A247" s="1606"/>
      <c r="B247" s="1562"/>
      <c r="C247" s="1562"/>
      <c r="D247" s="1562"/>
      <c r="E247" s="1562"/>
      <c r="F247" s="1562"/>
      <c r="G247" s="1562"/>
      <c r="H247" s="1562"/>
      <c r="I247" s="1562"/>
      <c r="J247" s="1562"/>
      <c r="K247" s="1151">
        <v>42648</v>
      </c>
      <c r="L247" s="1562"/>
      <c r="M247" s="1562"/>
      <c r="N247" s="1562"/>
      <c r="O247" s="1562"/>
      <c r="P247" s="1562"/>
      <c r="Q247" s="1562"/>
      <c r="R247" s="1562"/>
    </row>
    <row r="248" spans="1:18" s="974" customFormat="1" ht="15" customHeight="1">
      <c r="A248" s="1606"/>
      <c r="B248" s="1561"/>
      <c r="C248" s="1561"/>
      <c r="D248" s="1561"/>
      <c r="E248" s="1561"/>
      <c r="F248" s="1561"/>
      <c r="G248" s="1561"/>
      <c r="H248" s="1561"/>
      <c r="I248" s="1561"/>
      <c r="J248" s="1561"/>
      <c r="K248" s="1150" t="s">
        <v>5168</v>
      </c>
      <c r="L248" s="1561"/>
      <c r="M248" s="1561"/>
      <c r="N248" s="1561"/>
      <c r="O248" s="1561"/>
      <c r="P248" s="1561"/>
      <c r="Q248" s="1561"/>
      <c r="R248" s="1561"/>
    </row>
    <row r="249" spans="1:18" s="974" customFormat="1" ht="15" customHeight="1">
      <c r="A249" s="1606"/>
      <c r="B249" s="1562"/>
      <c r="C249" s="1562"/>
      <c r="D249" s="1562"/>
      <c r="E249" s="1562"/>
      <c r="F249" s="1562"/>
      <c r="G249" s="1562"/>
      <c r="H249" s="1562"/>
      <c r="I249" s="1562"/>
      <c r="J249" s="1562"/>
      <c r="K249" s="1151">
        <v>42648</v>
      </c>
      <c r="L249" s="1562"/>
      <c r="M249" s="1562"/>
      <c r="N249" s="1562"/>
      <c r="O249" s="1562"/>
      <c r="P249" s="1562"/>
      <c r="Q249" s="1562"/>
      <c r="R249" s="1562"/>
    </row>
    <row r="250" spans="1:18" s="974" customFormat="1" ht="15" customHeight="1">
      <c r="A250" s="1606"/>
      <c r="B250" s="1561"/>
      <c r="C250" s="1561"/>
      <c r="D250" s="1561"/>
      <c r="E250" s="1561"/>
      <c r="F250" s="1561"/>
      <c r="G250" s="1561"/>
      <c r="H250" s="1561"/>
      <c r="I250" s="1561"/>
      <c r="J250" s="1561"/>
      <c r="K250" s="1150" t="s">
        <v>5169</v>
      </c>
      <c r="L250" s="1561"/>
      <c r="M250" s="1561"/>
      <c r="N250" s="1561"/>
      <c r="O250" s="1561"/>
      <c r="P250" s="1561"/>
      <c r="Q250" s="1561"/>
      <c r="R250" s="1561"/>
    </row>
    <row r="251" spans="1:18" s="974" customFormat="1" ht="15" customHeight="1">
      <c r="A251" s="1606"/>
      <c r="B251" s="1562"/>
      <c r="C251" s="1562"/>
      <c r="D251" s="1562"/>
      <c r="E251" s="1562"/>
      <c r="F251" s="1562"/>
      <c r="G251" s="1562"/>
      <c r="H251" s="1562"/>
      <c r="I251" s="1562"/>
      <c r="J251" s="1562"/>
      <c r="K251" s="1151">
        <v>42649</v>
      </c>
      <c r="L251" s="1562"/>
      <c r="M251" s="1562"/>
      <c r="N251" s="1562"/>
      <c r="O251" s="1562"/>
      <c r="P251" s="1562"/>
      <c r="Q251" s="1562"/>
      <c r="R251" s="1562"/>
    </row>
    <row r="252" spans="1:18" s="974" customFormat="1" ht="15" customHeight="1">
      <c r="A252" s="1606"/>
      <c r="B252" s="1561"/>
      <c r="C252" s="1561"/>
      <c r="D252" s="1561"/>
      <c r="E252" s="1561"/>
      <c r="F252" s="1561"/>
      <c r="G252" s="1561"/>
      <c r="H252" s="1561"/>
      <c r="I252" s="1561"/>
      <c r="J252" s="1561"/>
      <c r="K252" s="1150" t="s">
        <v>5170</v>
      </c>
      <c r="L252" s="1561"/>
      <c r="M252" s="1561"/>
      <c r="N252" s="1561"/>
      <c r="O252" s="1561"/>
      <c r="P252" s="1561"/>
      <c r="Q252" s="1561"/>
      <c r="R252" s="1561"/>
    </row>
    <row r="253" spans="1:18" s="974" customFormat="1" ht="15" customHeight="1">
      <c r="A253" s="1606"/>
      <c r="B253" s="1562"/>
      <c r="C253" s="1562"/>
      <c r="D253" s="1562"/>
      <c r="E253" s="1562"/>
      <c r="F253" s="1562"/>
      <c r="G253" s="1562"/>
      <c r="H253" s="1562"/>
      <c r="I253" s="1562"/>
      <c r="J253" s="1562"/>
      <c r="K253" s="1151">
        <v>42649</v>
      </c>
      <c r="L253" s="1562"/>
      <c r="M253" s="1562"/>
      <c r="N253" s="1562"/>
      <c r="O253" s="1562"/>
      <c r="P253" s="1562"/>
      <c r="Q253" s="1562"/>
      <c r="R253" s="1562"/>
    </row>
    <row r="254" spans="1:18" s="974" customFormat="1" ht="15" customHeight="1">
      <c r="A254" s="1606"/>
      <c r="B254" s="1561"/>
      <c r="C254" s="1561"/>
      <c r="D254" s="1561"/>
      <c r="E254" s="1561"/>
      <c r="F254" s="1561"/>
      <c r="G254" s="1561"/>
      <c r="H254" s="1561"/>
      <c r="I254" s="1561"/>
      <c r="J254" s="1561"/>
      <c r="K254" s="1150" t="s">
        <v>5171</v>
      </c>
      <c r="L254" s="1561"/>
      <c r="M254" s="1561"/>
      <c r="N254" s="1561"/>
      <c r="O254" s="1561"/>
      <c r="P254" s="1561"/>
      <c r="Q254" s="1561"/>
      <c r="R254" s="1561"/>
    </row>
    <row r="255" spans="1:18" s="974" customFormat="1" ht="15" customHeight="1">
      <c r="A255" s="1606"/>
      <c r="B255" s="1562"/>
      <c r="C255" s="1562"/>
      <c r="D255" s="1562"/>
      <c r="E255" s="1562"/>
      <c r="F255" s="1562"/>
      <c r="G255" s="1562"/>
      <c r="H255" s="1562"/>
      <c r="I255" s="1562"/>
      <c r="J255" s="1562"/>
      <c r="K255" s="1151">
        <v>42649</v>
      </c>
      <c r="L255" s="1562"/>
      <c r="M255" s="1562"/>
      <c r="N255" s="1562"/>
      <c r="O255" s="1562"/>
      <c r="P255" s="1562"/>
      <c r="Q255" s="1562"/>
      <c r="R255" s="1562"/>
    </row>
    <row r="256" spans="1:18" s="974" customFormat="1" ht="15" customHeight="1">
      <c r="A256" s="1606"/>
      <c r="B256" s="1561"/>
      <c r="C256" s="1561"/>
      <c r="D256" s="1561"/>
      <c r="E256" s="1561"/>
      <c r="F256" s="1561"/>
      <c r="G256" s="1561"/>
      <c r="H256" s="1561"/>
      <c r="I256" s="1561"/>
      <c r="J256" s="1561"/>
      <c r="K256" s="1150" t="s">
        <v>5172</v>
      </c>
      <c r="L256" s="1561"/>
      <c r="M256" s="1561"/>
      <c r="N256" s="1561"/>
      <c r="O256" s="1561"/>
      <c r="P256" s="1561"/>
      <c r="Q256" s="1561"/>
      <c r="R256" s="1561"/>
    </row>
    <row r="257" spans="1:18" s="974" customFormat="1" ht="15" customHeight="1">
      <c r="A257" s="1606"/>
      <c r="B257" s="1562"/>
      <c r="C257" s="1562"/>
      <c r="D257" s="1562"/>
      <c r="E257" s="1562"/>
      <c r="F257" s="1562"/>
      <c r="G257" s="1562"/>
      <c r="H257" s="1562"/>
      <c r="I257" s="1562"/>
      <c r="J257" s="1562"/>
      <c r="K257" s="1151">
        <v>42649</v>
      </c>
      <c r="L257" s="1562"/>
      <c r="M257" s="1562"/>
      <c r="N257" s="1562"/>
      <c r="O257" s="1562"/>
      <c r="P257" s="1562"/>
      <c r="Q257" s="1562"/>
      <c r="R257" s="1562"/>
    </row>
    <row r="258" spans="1:18" s="974" customFormat="1" ht="15" customHeight="1">
      <c r="A258" s="1606"/>
      <c r="B258" s="1561"/>
      <c r="C258" s="1561"/>
      <c r="D258" s="1561"/>
      <c r="E258" s="1561"/>
      <c r="F258" s="1561"/>
      <c r="G258" s="1561"/>
      <c r="H258" s="1561"/>
      <c r="I258" s="1561"/>
      <c r="J258" s="1561"/>
      <c r="K258" s="1150" t="s">
        <v>5173</v>
      </c>
      <c r="L258" s="1561"/>
      <c r="M258" s="1561"/>
      <c r="N258" s="1561"/>
      <c r="O258" s="1561"/>
      <c r="P258" s="1561"/>
      <c r="Q258" s="1561"/>
      <c r="R258" s="1561"/>
    </row>
    <row r="259" spans="1:18" s="974" customFormat="1" ht="15" customHeight="1">
      <c r="A259" s="1606"/>
      <c r="B259" s="1562"/>
      <c r="C259" s="1562"/>
      <c r="D259" s="1562"/>
      <c r="E259" s="1562"/>
      <c r="F259" s="1562"/>
      <c r="G259" s="1562"/>
      <c r="H259" s="1562"/>
      <c r="I259" s="1562"/>
      <c r="J259" s="1562"/>
      <c r="K259" s="1151">
        <v>42649</v>
      </c>
      <c r="L259" s="1562"/>
      <c r="M259" s="1562"/>
      <c r="N259" s="1562"/>
      <c r="O259" s="1562"/>
      <c r="P259" s="1562"/>
      <c r="Q259" s="1562"/>
      <c r="R259" s="1562"/>
    </row>
    <row r="260" spans="1:18" s="974" customFormat="1" ht="15" customHeight="1">
      <c r="A260" s="1606"/>
      <c r="B260" s="1561"/>
      <c r="C260" s="1561"/>
      <c r="D260" s="1561"/>
      <c r="E260" s="1561"/>
      <c r="F260" s="1561"/>
      <c r="G260" s="1561"/>
      <c r="H260" s="1561"/>
      <c r="I260" s="1561"/>
      <c r="J260" s="1561"/>
      <c r="K260" s="1150" t="s">
        <v>5174</v>
      </c>
      <c r="L260" s="1561"/>
      <c r="M260" s="1561"/>
      <c r="N260" s="1561"/>
      <c r="O260" s="1561"/>
      <c r="P260" s="1561"/>
      <c r="Q260" s="1561"/>
      <c r="R260" s="1561"/>
    </row>
    <row r="261" spans="1:18" s="974" customFormat="1" ht="15" customHeight="1">
      <c r="A261" s="1606"/>
      <c r="B261" s="1562"/>
      <c r="C261" s="1562"/>
      <c r="D261" s="1562"/>
      <c r="E261" s="1562"/>
      <c r="F261" s="1562"/>
      <c r="G261" s="1562"/>
      <c r="H261" s="1562"/>
      <c r="I261" s="1562"/>
      <c r="J261" s="1562"/>
      <c r="K261" s="1151">
        <v>42649</v>
      </c>
      <c r="L261" s="1562"/>
      <c r="M261" s="1562"/>
      <c r="N261" s="1562"/>
      <c r="O261" s="1562"/>
      <c r="P261" s="1562"/>
      <c r="Q261" s="1562"/>
      <c r="R261" s="1562"/>
    </row>
    <row r="262" spans="1:18" s="974" customFormat="1" ht="15" customHeight="1">
      <c r="A262" s="1606"/>
      <c r="B262" s="1561"/>
      <c r="C262" s="1561"/>
      <c r="D262" s="1561"/>
      <c r="E262" s="1561"/>
      <c r="F262" s="1561"/>
      <c r="G262" s="1561"/>
      <c r="H262" s="1561"/>
      <c r="I262" s="1561"/>
      <c r="J262" s="1561"/>
      <c r="K262" s="1150" t="s">
        <v>5175</v>
      </c>
      <c r="L262" s="1561"/>
      <c r="M262" s="1561"/>
      <c r="N262" s="1561"/>
      <c r="O262" s="1561"/>
      <c r="P262" s="1561"/>
      <c r="Q262" s="1561"/>
      <c r="R262" s="1561"/>
    </row>
    <row r="263" spans="1:18" s="974" customFormat="1" ht="15" customHeight="1">
      <c r="A263" s="1606"/>
      <c r="B263" s="1562"/>
      <c r="C263" s="1562"/>
      <c r="D263" s="1562"/>
      <c r="E263" s="1562"/>
      <c r="F263" s="1562"/>
      <c r="G263" s="1562"/>
      <c r="H263" s="1562"/>
      <c r="I263" s="1562"/>
      <c r="J263" s="1562"/>
      <c r="K263" s="1151">
        <v>42649</v>
      </c>
      <c r="L263" s="1562"/>
      <c r="M263" s="1562"/>
      <c r="N263" s="1562"/>
      <c r="O263" s="1562"/>
      <c r="P263" s="1562"/>
      <c r="Q263" s="1562"/>
      <c r="R263" s="1562"/>
    </row>
    <row r="264" spans="1:18" s="974" customFormat="1" ht="15" customHeight="1">
      <c r="A264" s="1606"/>
      <c r="B264" s="1561"/>
      <c r="C264" s="1561"/>
      <c r="D264" s="1561"/>
      <c r="E264" s="1561"/>
      <c r="F264" s="1561"/>
      <c r="G264" s="1561"/>
      <c r="H264" s="1561"/>
      <c r="I264" s="1561"/>
      <c r="J264" s="1561"/>
      <c r="K264" s="1150" t="s">
        <v>5176</v>
      </c>
      <c r="L264" s="1561"/>
      <c r="M264" s="1561"/>
      <c r="N264" s="1561"/>
      <c r="O264" s="1561"/>
      <c r="P264" s="1561"/>
      <c r="Q264" s="1561"/>
      <c r="R264" s="1561"/>
    </row>
    <row r="265" spans="1:18" s="974" customFormat="1" ht="15" customHeight="1">
      <c r="A265" s="1606"/>
      <c r="B265" s="1562"/>
      <c r="C265" s="1562"/>
      <c r="D265" s="1562"/>
      <c r="E265" s="1562"/>
      <c r="F265" s="1562"/>
      <c r="G265" s="1562"/>
      <c r="H265" s="1562"/>
      <c r="I265" s="1562"/>
      <c r="J265" s="1562"/>
      <c r="K265" s="1151">
        <v>42649</v>
      </c>
      <c r="L265" s="1562"/>
      <c r="M265" s="1562"/>
      <c r="N265" s="1562"/>
      <c r="O265" s="1562"/>
      <c r="P265" s="1562"/>
      <c r="Q265" s="1562"/>
      <c r="R265" s="1562"/>
    </row>
    <row r="266" spans="1:18" s="974" customFormat="1" ht="15" customHeight="1">
      <c r="A266" s="1606"/>
      <c r="B266" s="1561"/>
      <c r="C266" s="1561"/>
      <c r="D266" s="1561"/>
      <c r="E266" s="1561"/>
      <c r="F266" s="1561"/>
      <c r="G266" s="1561"/>
      <c r="H266" s="1561"/>
      <c r="I266" s="1561"/>
      <c r="J266" s="1561"/>
      <c r="K266" s="1150" t="s">
        <v>5177</v>
      </c>
      <c r="L266" s="1561"/>
      <c r="M266" s="1561"/>
      <c r="N266" s="1561"/>
      <c r="O266" s="1561"/>
      <c r="P266" s="1561"/>
      <c r="Q266" s="1561"/>
      <c r="R266" s="1561"/>
    </row>
    <row r="267" spans="1:18" s="974" customFormat="1" ht="15" customHeight="1">
      <c r="A267" s="1606"/>
      <c r="B267" s="1562"/>
      <c r="C267" s="1562"/>
      <c r="D267" s="1562"/>
      <c r="E267" s="1562"/>
      <c r="F267" s="1562"/>
      <c r="G267" s="1562"/>
      <c r="H267" s="1562"/>
      <c r="I267" s="1562"/>
      <c r="J267" s="1562"/>
      <c r="K267" s="1151">
        <v>42649</v>
      </c>
      <c r="L267" s="1562"/>
      <c r="M267" s="1562"/>
      <c r="N267" s="1562"/>
      <c r="O267" s="1562"/>
      <c r="P267" s="1562"/>
      <c r="Q267" s="1562"/>
      <c r="R267" s="1562"/>
    </row>
    <row r="268" spans="1:18" s="974" customFormat="1" ht="15" customHeight="1">
      <c r="A268" s="1606"/>
      <c r="B268" s="1561"/>
      <c r="C268" s="1561"/>
      <c r="D268" s="1561"/>
      <c r="E268" s="1561"/>
      <c r="F268" s="1561"/>
      <c r="G268" s="1561"/>
      <c r="H268" s="1561"/>
      <c r="I268" s="1561"/>
      <c r="J268" s="1561"/>
      <c r="K268" s="1150" t="s">
        <v>5178</v>
      </c>
      <c r="L268" s="1561"/>
      <c r="M268" s="1561"/>
      <c r="N268" s="1561"/>
      <c r="O268" s="1561"/>
      <c r="P268" s="1561"/>
      <c r="Q268" s="1561"/>
      <c r="R268" s="1561"/>
    </row>
    <row r="269" spans="1:18" s="974" customFormat="1" ht="15" customHeight="1">
      <c r="A269" s="1606"/>
      <c r="B269" s="1562"/>
      <c r="C269" s="1562"/>
      <c r="D269" s="1562"/>
      <c r="E269" s="1562"/>
      <c r="F269" s="1562"/>
      <c r="G269" s="1562"/>
      <c r="H269" s="1562"/>
      <c r="I269" s="1562"/>
      <c r="J269" s="1562"/>
      <c r="K269" s="1151">
        <v>42649</v>
      </c>
      <c r="L269" s="1562"/>
      <c r="M269" s="1562"/>
      <c r="N269" s="1562"/>
      <c r="O269" s="1562"/>
      <c r="P269" s="1562"/>
      <c r="Q269" s="1562"/>
      <c r="R269" s="1562"/>
    </row>
    <row r="270" spans="1:18" s="974" customFormat="1" ht="15" customHeight="1">
      <c r="A270" s="1606"/>
      <c r="B270" s="1561"/>
      <c r="C270" s="1561"/>
      <c r="D270" s="1561"/>
      <c r="E270" s="1561"/>
      <c r="F270" s="1561"/>
      <c r="G270" s="1561"/>
      <c r="H270" s="1561"/>
      <c r="I270" s="1561"/>
      <c r="J270" s="1561"/>
      <c r="K270" s="1150" t="s">
        <v>5179</v>
      </c>
      <c r="L270" s="1561"/>
      <c r="M270" s="1561"/>
      <c r="N270" s="1561"/>
      <c r="O270" s="1561"/>
      <c r="P270" s="1561"/>
      <c r="Q270" s="1561"/>
      <c r="R270" s="1561"/>
    </row>
    <row r="271" spans="1:18" s="974" customFormat="1" ht="15" customHeight="1">
      <c r="A271" s="1606"/>
      <c r="B271" s="1562"/>
      <c r="C271" s="1562"/>
      <c r="D271" s="1562"/>
      <c r="E271" s="1562"/>
      <c r="F271" s="1562"/>
      <c r="G271" s="1562"/>
      <c r="H271" s="1562"/>
      <c r="I271" s="1562"/>
      <c r="J271" s="1562"/>
      <c r="K271" s="1151">
        <v>42649</v>
      </c>
      <c r="L271" s="1562"/>
      <c r="M271" s="1562"/>
      <c r="N271" s="1562"/>
      <c r="O271" s="1562"/>
      <c r="P271" s="1562"/>
      <c r="Q271" s="1562"/>
      <c r="R271" s="1562"/>
    </row>
    <row r="272" spans="1:18" s="974" customFormat="1" ht="15" customHeight="1">
      <c r="A272" s="1606"/>
      <c r="B272" s="1561"/>
      <c r="C272" s="1561"/>
      <c r="D272" s="1561"/>
      <c r="E272" s="1561"/>
      <c r="F272" s="1561"/>
      <c r="G272" s="1561"/>
      <c r="H272" s="1561"/>
      <c r="I272" s="1561"/>
      <c r="J272" s="1561"/>
      <c r="K272" s="1150" t="s">
        <v>5180</v>
      </c>
      <c r="L272" s="1561"/>
      <c r="M272" s="1561"/>
      <c r="N272" s="1561"/>
      <c r="O272" s="1561"/>
      <c r="P272" s="1561"/>
      <c r="Q272" s="1561"/>
      <c r="R272" s="1561"/>
    </row>
    <row r="273" spans="1:18" s="974" customFormat="1" ht="15" customHeight="1">
      <c r="A273" s="1606"/>
      <c r="B273" s="1562"/>
      <c r="C273" s="1562"/>
      <c r="D273" s="1562"/>
      <c r="E273" s="1562"/>
      <c r="F273" s="1562"/>
      <c r="G273" s="1562"/>
      <c r="H273" s="1562"/>
      <c r="I273" s="1562"/>
      <c r="J273" s="1562"/>
      <c r="K273" s="1151">
        <v>42649</v>
      </c>
      <c r="L273" s="1562"/>
      <c r="M273" s="1562"/>
      <c r="N273" s="1562"/>
      <c r="O273" s="1562"/>
      <c r="P273" s="1562"/>
      <c r="Q273" s="1562"/>
      <c r="R273" s="1562"/>
    </row>
    <row r="274" spans="1:18" s="974" customFormat="1" ht="15" customHeight="1">
      <c r="A274" s="1606"/>
      <c r="B274" s="1561"/>
      <c r="C274" s="1561"/>
      <c r="D274" s="1561"/>
      <c r="E274" s="1561"/>
      <c r="F274" s="1561"/>
      <c r="G274" s="1561"/>
      <c r="H274" s="1561"/>
      <c r="I274" s="1561"/>
      <c r="J274" s="1561"/>
      <c r="K274" s="1150" t="s">
        <v>5181</v>
      </c>
      <c r="L274" s="1561"/>
      <c r="M274" s="1561"/>
      <c r="N274" s="1561"/>
      <c r="O274" s="1561"/>
      <c r="P274" s="1561"/>
      <c r="Q274" s="1561"/>
      <c r="R274" s="1561"/>
    </row>
    <row r="275" spans="1:18" s="974" customFormat="1" ht="15" customHeight="1">
      <c r="A275" s="1606"/>
      <c r="B275" s="1562"/>
      <c r="C275" s="1562"/>
      <c r="D275" s="1562"/>
      <c r="E275" s="1562"/>
      <c r="F275" s="1562"/>
      <c r="G275" s="1562"/>
      <c r="H275" s="1562"/>
      <c r="I275" s="1562"/>
      <c r="J275" s="1562"/>
      <c r="K275" s="1151">
        <v>42650</v>
      </c>
      <c r="L275" s="1562"/>
      <c r="M275" s="1562"/>
      <c r="N275" s="1562"/>
      <c r="O275" s="1562"/>
      <c r="P275" s="1562"/>
      <c r="Q275" s="1562"/>
      <c r="R275" s="1562"/>
    </row>
    <row r="276" spans="1:18" s="974" customFormat="1" ht="15" customHeight="1">
      <c r="A276" s="1606"/>
      <c r="B276" s="1561"/>
      <c r="C276" s="1561"/>
      <c r="D276" s="1561"/>
      <c r="E276" s="1561"/>
      <c r="F276" s="1561"/>
      <c r="G276" s="1561"/>
      <c r="H276" s="1561"/>
      <c r="I276" s="1561"/>
      <c r="J276" s="1561"/>
      <c r="K276" s="1150" t="s">
        <v>5182</v>
      </c>
      <c r="L276" s="1561"/>
      <c r="M276" s="1561"/>
      <c r="N276" s="1561"/>
      <c r="O276" s="1561"/>
      <c r="P276" s="1561"/>
      <c r="Q276" s="1561"/>
      <c r="R276" s="1561"/>
    </row>
    <row r="277" spans="1:18" s="974" customFormat="1" ht="15" customHeight="1">
      <c r="A277" s="1606"/>
      <c r="B277" s="1562"/>
      <c r="C277" s="1562"/>
      <c r="D277" s="1562"/>
      <c r="E277" s="1562"/>
      <c r="F277" s="1562"/>
      <c r="G277" s="1562"/>
      <c r="H277" s="1562"/>
      <c r="I277" s="1562"/>
      <c r="J277" s="1562"/>
      <c r="K277" s="1151">
        <v>42650</v>
      </c>
      <c r="L277" s="1562"/>
      <c r="M277" s="1562"/>
      <c r="N277" s="1562"/>
      <c r="O277" s="1562"/>
      <c r="P277" s="1562"/>
      <c r="Q277" s="1562"/>
      <c r="R277" s="1562"/>
    </row>
    <row r="278" spans="1:18" s="974" customFormat="1" ht="15" customHeight="1">
      <c r="A278" s="1606"/>
      <c r="B278" s="1561"/>
      <c r="C278" s="1561"/>
      <c r="D278" s="1561"/>
      <c r="E278" s="1561"/>
      <c r="F278" s="1561"/>
      <c r="G278" s="1561"/>
      <c r="H278" s="1561"/>
      <c r="I278" s="1561"/>
      <c r="J278" s="1561"/>
      <c r="K278" s="1150" t="s">
        <v>5183</v>
      </c>
      <c r="L278" s="1561"/>
      <c r="M278" s="1561"/>
      <c r="N278" s="1561"/>
      <c r="O278" s="1561"/>
      <c r="P278" s="1561"/>
      <c r="Q278" s="1561"/>
      <c r="R278" s="1561"/>
    </row>
    <row r="279" spans="1:18" s="974" customFormat="1" ht="15" customHeight="1">
      <c r="A279" s="1606"/>
      <c r="B279" s="1562"/>
      <c r="C279" s="1562"/>
      <c r="D279" s="1562"/>
      <c r="E279" s="1562"/>
      <c r="F279" s="1562"/>
      <c r="G279" s="1562"/>
      <c r="H279" s="1562"/>
      <c r="I279" s="1562"/>
      <c r="J279" s="1562"/>
      <c r="K279" s="1151">
        <v>42650</v>
      </c>
      <c r="L279" s="1562"/>
      <c r="M279" s="1562"/>
      <c r="N279" s="1562"/>
      <c r="O279" s="1562"/>
      <c r="P279" s="1562"/>
      <c r="Q279" s="1562"/>
      <c r="R279" s="1562"/>
    </row>
    <row r="280" spans="1:18" s="974" customFormat="1" ht="15" customHeight="1">
      <c r="A280" s="1606"/>
      <c r="B280" s="1561"/>
      <c r="C280" s="1561"/>
      <c r="D280" s="1561"/>
      <c r="E280" s="1561"/>
      <c r="F280" s="1561"/>
      <c r="G280" s="1561"/>
      <c r="H280" s="1561"/>
      <c r="I280" s="1561"/>
      <c r="J280" s="1561"/>
      <c r="K280" s="1150" t="s">
        <v>5184</v>
      </c>
      <c r="L280" s="1561"/>
      <c r="M280" s="1561"/>
      <c r="N280" s="1561"/>
      <c r="O280" s="1561"/>
      <c r="P280" s="1561"/>
      <c r="Q280" s="1561"/>
      <c r="R280" s="1561"/>
    </row>
    <row r="281" spans="1:18" s="974" customFormat="1" ht="15" customHeight="1">
      <c r="A281" s="1606"/>
      <c r="B281" s="1562"/>
      <c r="C281" s="1562"/>
      <c r="D281" s="1562"/>
      <c r="E281" s="1562"/>
      <c r="F281" s="1562"/>
      <c r="G281" s="1562"/>
      <c r="H281" s="1562"/>
      <c r="I281" s="1562"/>
      <c r="J281" s="1562"/>
      <c r="K281" s="1151">
        <v>42650</v>
      </c>
      <c r="L281" s="1562"/>
      <c r="M281" s="1562"/>
      <c r="N281" s="1562"/>
      <c r="O281" s="1562"/>
      <c r="P281" s="1562"/>
      <c r="Q281" s="1562"/>
      <c r="R281" s="1562"/>
    </row>
    <row r="282" spans="1:18" s="974" customFormat="1" ht="15" customHeight="1">
      <c r="A282" s="1606"/>
      <c r="B282" s="1561"/>
      <c r="C282" s="1561"/>
      <c r="D282" s="1561"/>
      <c r="E282" s="1561"/>
      <c r="F282" s="1561"/>
      <c r="G282" s="1561"/>
      <c r="H282" s="1561"/>
      <c r="I282" s="1561"/>
      <c r="J282" s="1561"/>
      <c r="K282" s="1150" t="s">
        <v>5185</v>
      </c>
      <c r="L282" s="1561"/>
      <c r="M282" s="1561"/>
      <c r="N282" s="1561"/>
      <c r="O282" s="1561"/>
      <c r="P282" s="1561"/>
      <c r="Q282" s="1561"/>
      <c r="R282" s="1561"/>
    </row>
    <row r="283" spans="1:18" s="974" customFormat="1" ht="15" customHeight="1">
      <c r="A283" s="1606"/>
      <c r="B283" s="1562"/>
      <c r="C283" s="1562"/>
      <c r="D283" s="1562"/>
      <c r="E283" s="1562"/>
      <c r="F283" s="1562"/>
      <c r="G283" s="1562"/>
      <c r="H283" s="1562"/>
      <c r="I283" s="1562"/>
      <c r="J283" s="1562"/>
      <c r="K283" s="1151">
        <v>42650</v>
      </c>
      <c r="L283" s="1562"/>
      <c r="M283" s="1562"/>
      <c r="N283" s="1562"/>
      <c r="O283" s="1562"/>
      <c r="P283" s="1562"/>
      <c r="Q283" s="1562"/>
      <c r="R283" s="1562"/>
    </row>
    <row r="284" spans="1:18" s="974" customFormat="1" ht="15" customHeight="1">
      <c r="A284" s="1606"/>
      <c r="B284" s="1561"/>
      <c r="C284" s="1561"/>
      <c r="D284" s="1561"/>
      <c r="E284" s="1561"/>
      <c r="F284" s="1561"/>
      <c r="G284" s="1561"/>
      <c r="H284" s="1561"/>
      <c r="I284" s="1561"/>
      <c r="J284" s="1561"/>
      <c r="K284" s="1150" t="s">
        <v>5186</v>
      </c>
      <c r="L284" s="1561"/>
      <c r="M284" s="1561"/>
      <c r="N284" s="1561"/>
      <c r="O284" s="1561"/>
      <c r="P284" s="1561"/>
      <c r="Q284" s="1561"/>
      <c r="R284" s="1561"/>
    </row>
    <row r="285" spans="1:18" s="974" customFormat="1" ht="15" customHeight="1">
      <c r="A285" s="1606"/>
      <c r="B285" s="1562"/>
      <c r="C285" s="1562"/>
      <c r="D285" s="1562"/>
      <c r="E285" s="1562"/>
      <c r="F285" s="1562"/>
      <c r="G285" s="1562"/>
      <c r="H285" s="1562"/>
      <c r="I285" s="1562"/>
      <c r="J285" s="1562"/>
      <c r="K285" s="1151">
        <v>42650</v>
      </c>
      <c r="L285" s="1562"/>
      <c r="M285" s="1562"/>
      <c r="N285" s="1562"/>
      <c r="O285" s="1562"/>
      <c r="P285" s="1562"/>
      <c r="Q285" s="1562"/>
      <c r="R285" s="1562"/>
    </row>
    <row r="286" spans="1:18" s="974" customFormat="1" ht="15" customHeight="1">
      <c r="A286" s="1606"/>
      <c r="B286" s="1561"/>
      <c r="C286" s="1561"/>
      <c r="D286" s="1561"/>
      <c r="E286" s="1561"/>
      <c r="F286" s="1561"/>
      <c r="G286" s="1561"/>
      <c r="H286" s="1561"/>
      <c r="I286" s="1561"/>
      <c r="J286" s="1561"/>
      <c r="K286" s="1150" t="s">
        <v>5187</v>
      </c>
      <c r="L286" s="1561"/>
      <c r="M286" s="1561"/>
      <c r="N286" s="1561"/>
      <c r="O286" s="1561"/>
      <c r="P286" s="1561"/>
      <c r="Q286" s="1561"/>
      <c r="R286" s="1561"/>
    </row>
    <row r="287" spans="1:18" s="974" customFormat="1" ht="15" customHeight="1">
      <c r="A287" s="1606"/>
      <c r="B287" s="1563"/>
      <c r="C287" s="1563"/>
      <c r="D287" s="1563"/>
      <c r="E287" s="1563"/>
      <c r="F287" s="1563"/>
      <c r="G287" s="1563"/>
      <c r="H287" s="1563"/>
      <c r="I287" s="1563"/>
      <c r="J287" s="1563"/>
      <c r="K287" s="1551">
        <v>42650</v>
      </c>
      <c r="L287" s="1563"/>
      <c r="M287" s="1563"/>
      <c r="N287" s="1563"/>
      <c r="O287" s="1563"/>
      <c r="P287" s="1563"/>
      <c r="Q287" s="1563"/>
      <c r="R287" s="1563"/>
    </row>
    <row r="288" spans="1:18" s="974" customFormat="1" ht="15" customHeight="1">
      <c r="A288" s="1606"/>
      <c r="B288" s="1565"/>
      <c r="C288" s="1565"/>
      <c r="D288" s="1565"/>
      <c r="E288" s="1565"/>
      <c r="F288" s="1565"/>
      <c r="G288" s="1565"/>
      <c r="H288" s="1565"/>
      <c r="I288" s="1565"/>
      <c r="J288" s="1565"/>
      <c r="K288" s="1604" t="s">
        <v>5188</v>
      </c>
      <c r="L288" s="1565"/>
      <c r="M288" s="1565"/>
      <c r="N288" s="1565"/>
      <c r="O288" s="1565"/>
      <c r="P288" s="1565"/>
      <c r="Q288" s="1565"/>
      <c r="R288" s="1565"/>
    </row>
    <row r="289" spans="1:18" s="974" customFormat="1" ht="15" customHeight="1">
      <c r="A289" s="1606"/>
      <c r="B289" s="1562"/>
      <c r="C289" s="1562"/>
      <c r="D289" s="1562"/>
      <c r="E289" s="1562"/>
      <c r="F289" s="1562"/>
      <c r="G289" s="1562"/>
      <c r="H289" s="1562"/>
      <c r="I289" s="1562"/>
      <c r="J289" s="1562"/>
      <c r="K289" s="1151">
        <v>42650</v>
      </c>
      <c r="L289" s="1562"/>
      <c r="M289" s="1562"/>
      <c r="N289" s="1562"/>
      <c r="O289" s="1562"/>
      <c r="P289" s="1562"/>
      <c r="Q289" s="1562"/>
      <c r="R289" s="1562"/>
    </row>
    <row r="290" spans="1:18" s="974" customFormat="1" ht="15" customHeight="1">
      <c r="A290" s="1606"/>
      <c r="B290" s="1561"/>
      <c r="C290" s="1561"/>
      <c r="D290" s="1561"/>
      <c r="E290" s="1561"/>
      <c r="F290" s="1561"/>
      <c r="G290" s="1561"/>
      <c r="H290" s="1561"/>
      <c r="I290" s="1561"/>
      <c r="J290" s="1561"/>
      <c r="K290" s="1150" t="s">
        <v>5189</v>
      </c>
      <c r="L290" s="1561"/>
      <c r="M290" s="1561"/>
      <c r="N290" s="1561"/>
      <c r="O290" s="1561"/>
      <c r="P290" s="1561"/>
      <c r="Q290" s="1561"/>
      <c r="R290" s="1561"/>
    </row>
    <row r="291" spans="1:18" s="974" customFormat="1" ht="15" customHeight="1">
      <c r="A291" s="1606"/>
      <c r="B291" s="1562"/>
      <c r="C291" s="1562"/>
      <c r="D291" s="1562"/>
      <c r="E291" s="1562"/>
      <c r="F291" s="1562"/>
      <c r="G291" s="1562"/>
      <c r="H291" s="1562"/>
      <c r="I291" s="1562"/>
      <c r="J291" s="1562"/>
      <c r="K291" s="1151">
        <v>42650</v>
      </c>
      <c r="L291" s="1562"/>
      <c r="M291" s="1562"/>
      <c r="N291" s="1562"/>
      <c r="O291" s="1562"/>
      <c r="P291" s="1562"/>
      <c r="Q291" s="1562"/>
      <c r="R291" s="1562"/>
    </row>
    <row r="292" spans="1:18" s="974" customFormat="1" ht="15" customHeight="1">
      <c r="A292" s="1606"/>
      <c r="B292" s="1561"/>
      <c r="C292" s="1561"/>
      <c r="D292" s="1561"/>
      <c r="E292" s="1561"/>
      <c r="F292" s="1561"/>
      <c r="G292" s="1561"/>
      <c r="H292" s="1561"/>
      <c r="I292" s="1561"/>
      <c r="J292" s="1561"/>
      <c r="K292" s="1150" t="s">
        <v>5190</v>
      </c>
      <c r="L292" s="1561"/>
      <c r="M292" s="1561"/>
      <c r="N292" s="1561"/>
      <c r="O292" s="1561"/>
      <c r="P292" s="1561"/>
      <c r="Q292" s="1561"/>
      <c r="R292" s="1561"/>
    </row>
    <row r="293" spans="1:18" s="974" customFormat="1" ht="15" customHeight="1">
      <c r="A293" s="1606"/>
      <c r="B293" s="1562"/>
      <c r="C293" s="1562"/>
      <c r="D293" s="1562"/>
      <c r="E293" s="1562"/>
      <c r="F293" s="1562"/>
      <c r="G293" s="1562"/>
      <c r="H293" s="1562"/>
      <c r="I293" s="1562"/>
      <c r="J293" s="1562"/>
      <c r="K293" s="1151">
        <v>42650</v>
      </c>
      <c r="L293" s="1562"/>
      <c r="M293" s="1562"/>
      <c r="N293" s="1562"/>
      <c r="O293" s="1562"/>
      <c r="P293" s="1562"/>
      <c r="Q293" s="1562"/>
      <c r="R293" s="1562"/>
    </row>
    <row r="294" spans="1:18" s="974" customFormat="1" ht="15" customHeight="1">
      <c r="A294" s="1606"/>
      <c r="B294" s="1561"/>
      <c r="C294" s="1561"/>
      <c r="D294" s="1561"/>
      <c r="E294" s="1561"/>
      <c r="F294" s="1561"/>
      <c r="G294" s="1561"/>
      <c r="H294" s="1561"/>
      <c r="I294" s="1561"/>
      <c r="J294" s="1561"/>
      <c r="K294" s="1150" t="s">
        <v>5191</v>
      </c>
      <c r="L294" s="1561"/>
      <c r="M294" s="1561"/>
      <c r="N294" s="1561"/>
      <c r="O294" s="1561"/>
      <c r="P294" s="1561"/>
      <c r="Q294" s="1561"/>
      <c r="R294" s="1561"/>
    </row>
    <row r="295" spans="1:18" s="974" customFormat="1" ht="15" customHeight="1">
      <c r="A295" s="1606"/>
      <c r="B295" s="1562"/>
      <c r="C295" s="1562"/>
      <c r="D295" s="1562"/>
      <c r="E295" s="1562"/>
      <c r="F295" s="1562"/>
      <c r="G295" s="1562"/>
      <c r="H295" s="1562"/>
      <c r="I295" s="1562"/>
      <c r="J295" s="1562"/>
      <c r="K295" s="1151">
        <v>42650</v>
      </c>
      <c r="L295" s="1562"/>
      <c r="M295" s="1562"/>
      <c r="N295" s="1562"/>
      <c r="O295" s="1562"/>
      <c r="P295" s="1562"/>
      <c r="Q295" s="1562"/>
      <c r="R295" s="1562"/>
    </row>
    <row r="296" spans="1:18" s="974" customFormat="1" ht="15" customHeight="1">
      <c r="A296" s="1606"/>
      <c r="B296" s="1561"/>
      <c r="C296" s="1561"/>
      <c r="D296" s="1561"/>
      <c r="E296" s="1561"/>
      <c r="F296" s="1561"/>
      <c r="G296" s="1561"/>
      <c r="H296" s="1561"/>
      <c r="I296" s="1561"/>
      <c r="J296" s="1561"/>
      <c r="K296" s="1150" t="s">
        <v>5192</v>
      </c>
      <c r="L296" s="1561"/>
      <c r="M296" s="1561"/>
      <c r="N296" s="1561"/>
      <c r="O296" s="1561"/>
      <c r="P296" s="1561"/>
      <c r="Q296" s="1561"/>
      <c r="R296" s="1561"/>
    </row>
    <row r="297" spans="1:18" s="974" customFormat="1" ht="15" customHeight="1">
      <c r="A297" s="1606"/>
      <c r="B297" s="1562"/>
      <c r="C297" s="1562"/>
      <c r="D297" s="1562"/>
      <c r="E297" s="1562"/>
      <c r="F297" s="1562"/>
      <c r="G297" s="1562"/>
      <c r="H297" s="1562"/>
      <c r="I297" s="1562"/>
      <c r="J297" s="1562"/>
      <c r="K297" s="1151">
        <v>42650</v>
      </c>
      <c r="L297" s="1562"/>
      <c r="M297" s="1562"/>
      <c r="N297" s="1562"/>
      <c r="O297" s="1562"/>
      <c r="P297" s="1562"/>
      <c r="Q297" s="1562"/>
      <c r="R297" s="1562"/>
    </row>
    <row r="298" spans="1:18" s="974" customFormat="1" ht="15" customHeight="1">
      <c r="A298" s="1606"/>
      <c r="B298" s="1561"/>
      <c r="C298" s="1561"/>
      <c r="D298" s="1561"/>
      <c r="E298" s="1561"/>
      <c r="F298" s="1561"/>
      <c r="G298" s="1561"/>
      <c r="H298" s="1561"/>
      <c r="I298" s="1561"/>
      <c r="J298" s="1561"/>
      <c r="K298" s="1150" t="s">
        <v>5193</v>
      </c>
      <c r="L298" s="1561"/>
      <c r="M298" s="1561"/>
      <c r="N298" s="1561"/>
      <c r="O298" s="1561"/>
      <c r="P298" s="1561"/>
      <c r="Q298" s="1561"/>
      <c r="R298" s="1561"/>
    </row>
    <row r="299" spans="1:18" s="974" customFormat="1" ht="15" customHeight="1">
      <c r="A299" s="1606"/>
      <c r="B299" s="1562"/>
      <c r="C299" s="1562"/>
      <c r="D299" s="1562"/>
      <c r="E299" s="1562"/>
      <c r="F299" s="1562"/>
      <c r="G299" s="1562"/>
      <c r="H299" s="1562"/>
      <c r="I299" s="1562"/>
      <c r="J299" s="1562"/>
      <c r="K299" s="1151">
        <v>42653</v>
      </c>
      <c r="L299" s="1562"/>
      <c r="M299" s="1562"/>
      <c r="N299" s="1562"/>
      <c r="O299" s="1562"/>
      <c r="P299" s="1562"/>
      <c r="Q299" s="1562"/>
      <c r="R299" s="1562"/>
    </row>
    <row r="300" spans="1:18" s="974" customFormat="1" ht="15" customHeight="1">
      <c r="A300" s="1606"/>
      <c r="B300" s="1561"/>
      <c r="C300" s="1561"/>
      <c r="D300" s="1561"/>
      <c r="E300" s="1561"/>
      <c r="F300" s="1561"/>
      <c r="G300" s="1561"/>
      <c r="H300" s="1561"/>
      <c r="I300" s="1561"/>
      <c r="J300" s="1561"/>
      <c r="K300" s="1150" t="s">
        <v>5194</v>
      </c>
      <c r="L300" s="1561"/>
      <c r="M300" s="1561"/>
      <c r="N300" s="1561"/>
      <c r="O300" s="1561"/>
      <c r="P300" s="1561"/>
      <c r="Q300" s="1561"/>
      <c r="R300" s="1561"/>
    </row>
    <row r="301" spans="1:18" s="974" customFormat="1" ht="15" customHeight="1">
      <c r="A301" s="1606"/>
      <c r="B301" s="1562"/>
      <c r="C301" s="1562"/>
      <c r="D301" s="1562"/>
      <c r="E301" s="1562"/>
      <c r="F301" s="1562"/>
      <c r="G301" s="1562"/>
      <c r="H301" s="1562"/>
      <c r="I301" s="1562"/>
      <c r="J301" s="1562"/>
      <c r="K301" s="1151">
        <v>42653</v>
      </c>
      <c r="L301" s="1562"/>
      <c r="M301" s="1562"/>
      <c r="N301" s="1562"/>
      <c r="O301" s="1562"/>
      <c r="P301" s="1562"/>
      <c r="Q301" s="1562"/>
      <c r="R301" s="1562"/>
    </row>
    <row r="302" spans="1:18" s="974" customFormat="1" ht="15" customHeight="1">
      <c r="A302" s="1606"/>
      <c r="B302" s="1561"/>
      <c r="C302" s="1561"/>
      <c r="D302" s="1561"/>
      <c r="E302" s="1561"/>
      <c r="F302" s="1561"/>
      <c r="G302" s="1561"/>
      <c r="H302" s="1561"/>
      <c r="I302" s="1561"/>
      <c r="J302" s="1561"/>
      <c r="K302" s="1150" t="s">
        <v>5195</v>
      </c>
      <c r="L302" s="1561"/>
      <c r="M302" s="1561"/>
      <c r="N302" s="1561"/>
      <c r="O302" s="1561"/>
      <c r="P302" s="1561"/>
      <c r="Q302" s="1561"/>
      <c r="R302" s="1561"/>
    </row>
    <row r="303" spans="1:18" s="974" customFormat="1" ht="15" customHeight="1">
      <c r="A303" s="1606"/>
      <c r="B303" s="1562"/>
      <c r="C303" s="1562"/>
      <c r="D303" s="1562"/>
      <c r="E303" s="1562"/>
      <c r="F303" s="1562"/>
      <c r="G303" s="1562"/>
      <c r="H303" s="1562"/>
      <c r="I303" s="1562"/>
      <c r="J303" s="1562"/>
      <c r="K303" s="1151">
        <v>42653</v>
      </c>
      <c r="L303" s="1562"/>
      <c r="M303" s="1562"/>
      <c r="N303" s="1562"/>
      <c r="O303" s="1562"/>
      <c r="P303" s="1562"/>
      <c r="Q303" s="1562"/>
      <c r="R303" s="1562"/>
    </row>
    <row r="304" spans="1:18" s="974" customFormat="1" ht="15" customHeight="1">
      <c r="A304" s="1606"/>
      <c r="B304" s="1561"/>
      <c r="C304" s="1561"/>
      <c r="D304" s="1561"/>
      <c r="E304" s="1561"/>
      <c r="F304" s="1561"/>
      <c r="G304" s="1561"/>
      <c r="H304" s="1561"/>
      <c r="I304" s="1561"/>
      <c r="J304" s="1561"/>
      <c r="K304" s="1150" t="s">
        <v>5196</v>
      </c>
      <c r="L304" s="1561"/>
      <c r="M304" s="1561"/>
      <c r="N304" s="1561"/>
      <c r="O304" s="1561"/>
      <c r="P304" s="1561"/>
      <c r="Q304" s="1561"/>
      <c r="R304" s="1561"/>
    </row>
    <row r="305" spans="1:18" s="974" customFormat="1" ht="15" customHeight="1">
      <c r="A305" s="1606"/>
      <c r="B305" s="1562"/>
      <c r="C305" s="1562"/>
      <c r="D305" s="1562"/>
      <c r="E305" s="1562"/>
      <c r="F305" s="1562"/>
      <c r="G305" s="1562"/>
      <c r="H305" s="1562"/>
      <c r="I305" s="1562"/>
      <c r="J305" s="1562"/>
      <c r="K305" s="1151">
        <v>42653</v>
      </c>
      <c r="L305" s="1562"/>
      <c r="M305" s="1562"/>
      <c r="N305" s="1562"/>
      <c r="O305" s="1562"/>
      <c r="P305" s="1562"/>
      <c r="Q305" s="1562"/>
      <c r="R305" s="1562"/>
    </row>
    <row r="306" spans="1:18" s="974" customFormat="1" ht="15" customHeight="1">
      <c r="A306" s="1606"/>
      <c r="B306" s="1561"/>
      <c r="C306" s="1561"/>
      <c r="D306" s="1561"/>
      <c r="E306" s="1561"/>
      <c r="F306" s="1561"/>
      <c r="G306" s="1561"/>
      <c r="H306" s="1561"/>
      <c r="I306" s="1561"/>
      <c r="J306" s="1561"/>
      <c r="K306" s="1150" t="s">
        <v>5197</v>
      </c>
      <c r="L306" s="1561"/>
      <c r="M306" s="1561"/>
      <c r="N306" s="1561"/>
      <c r="O306" s="1561"/>
      <c r="P306" s="1561"/>
      <c r="Q306" s="1561"/>
      <c r="R306" s="1561"/>
    </row>
    <row r="307" spans="1:18" s="974" customFormat="1" ht="15" customHeight="1">
      <c r="A307" s="1606"/>
      <c r="B307" s="1563"/>
      <c r="C307" s="1563"/>
      <c r="D307" s="1563"/>
      <c r="E307" s="1563"/>
      <c r="F307" s="1563"/>
      <c r="G307" s="1563"/>
      <c r="H307" s="1563"/>
      <c r="I307" s="1563"/>
      <c r="J307" s="1563"/>
      <c r="K307" s="1551">
        <v>42653</v>
      </c>
      <c r="L307" s="1563"/>
      <c r="M307" s="1563"/>
      <c r="N307" s="1563"/>
      <c r="O307" s="1563"/>
      <c r="P307" s="1563"/>
      <c r="Q307" s="1563"/>
      <c r="R307" s="1563"/>
    </row>
    <row r="308" spans="1:18" s="974" customFormat="1" ht="15" customHeight="1">
      <c r="A308" s="1606"/>
      <c r="B308" s="1565"/>
      <c r="C308" s="1565"/>
      <c r="D308" s="1565"/>
      <c r="E308" s="1565"/>
      <c r="F308" s="1565"/>
      <c r="G308" s="1565"/>
      <c r="H308" s="1565"/>
      <c r="I308" s="1565"/>
      <c r="J308" s="1565"/>
      <c r="K308" s="1604" t="s">
        <v>5198</v>
      </c>
      <c r="L308" s="1565"/>
      <c r="M308" s="1565"/>
      <c r="N308" s="1565"/>
      <c r="O308" s="1565"/>
      <c r="P308" s="1565"/>
      <c r="Q308" s="1565"/>
      <c r="R308" s="1565"/>
    </row>
    <row r="309" spans="1:18" s="974" customFormat="1" ht="15" customHeight="1">
      <c r="A309" s="1606"/>
      <c r="B309" s="1566"/>
      <c r="C309" s="1563"/>
      <c r="D309" s="1563"/>
      <c r="E309" s="1563"/>
      <c r="F309" s="1563"/>
      <c r="G309" s="1563"/>
      <c r="H309" s="1563"/>
      <c r="I309" s="1563"/>
      <c r="J309" s="1563"/>
      <c r="K309" s="1551">
        <v>42654</v>
      </c>
      <c r="L309" s="1563"/>
      <c r="M309" s="1563"/>
      <c r="N309" s="1563"/>
      <c r="O309" s="1563"/>
      <c r="P309" s="1563"/>
      <c r="Q309" s="1563"/>
      <c r="R309" s="1563"/>
    </row>
    <row r="310" spans="1:18" ht="14.25">
      <c r="A310" s="1606"/>
      <c r="B310" s="1565"/>
      <c r="C310" s="1565"/>
      <c r="D310" s="1565"/>
      <c r="E310" s="1565"/>
      <c r="F310" s="1565"/>
      <c r="G310" s="1565"/>
      <c r="H310" s="1565"/>
      <c r="I310" s="1565"/>
      <c r="J310" s="1565"/>
      <c r="K310" s="1565"/>
      <c r="L310" s="1565"/>
      <c r="M310" s="1565"/>
      <c r="N310" s="1565"/>
      <c r="O310" s="1565"/>
      <c r="P310" s="1565"/>
      <c r="Q310" s="1565"/>
      <c r="R310" s="1565"/>
    </row>
    <row r="311" spans="1:18" ht="14.25">
      <c r="A311" s="1606"/>
      <c r="B311" s="1562"/>
      <c r="C311" s="1562"/>
      <c r="D311" s="1562"/>
      <c r="E311" s="1562"/>
      <c r="F311" s="1562"/>
      <c r="G311" s="1562"/>
      <c r="H311" s="1562"/>
      <c r="I311" s="1562"/>
      <c r="J311" s="1562"/>
      <c r="K311" s="1562"/>
      <c r="L311" s="1562"/>
      <c r="M311" s="1562"/>
      <c r="N311" s="1562"/>
      <c r="O311" s="1562"/>
      <c r="P311" s="1562"/>
      <c r="Q311" s="1562"/>
      <c r="R311" s="1562"/>
    </row>
    <row r="312" spans="1:18" ht="14.25">
      <c r="A312" s="1606"/>
      <c r="B312" s="1561"/>
      <c r="C312" s="1561"/>
      <c r="D312" s="1561"/>
      <c r="E312" s="1561"/>
      <c r="F312" s="1561"/>
      <c r="G312" s="1561"/>
      <c r="H312" s="1561"/>
      <c r="I312" s="1561"/>
      <c r="J312" s="1561"/>
      <c r="K312" s="1561"/>
      <c r="L312" s="1561"/>
      <c r="M312" s="1561"/>
      <c r="N312" s="1561"/>
      <c r="O312" s="1561"/>
      <c r="P312" s="1561"/>
      <c r="Q312" s="1561"/>
      <c r="R312" s="1561"/>
    </row>
    <row r="313" spans="1:18" ht="14.25">
      <c r="A313" s="1606"/>
      <c r="B313" s="1562"/>
      <c r="C313" s="1562"/>
      <c r="D313" s="1562"/>
      <c r="E313" s="1562"/>
      <c r="F313" s="1562"/>
      <c r="G313" s="1562"/>
      <c r="H313" s="1562"/>
      <c r="I313" s="1562"/>
      <c r="J313" s="1562"/>
      <c r="K313" s="1562"/>
      <c r="L313" s="1562"/>
      <c r="M313" s="1562"/>
      <c r="N313" s="1562"/>
      <c r="O313" s="1562"/>
      <c r="P313" s="1562"/>
      <c r="Q313" s="1562"/>
      <c r="R313" s="1562"/>
    </row>
    <row r="314" spans="1:18" ht="14.25">
      <c r="A314" s="1606"/>
      <c r="B314" s="1561"/>
      <c r="C314" s="1561"/>
      <c r="D314" s="1561"/>
      <c r="E314" s="1561"/>
      <c r="F314" s="1561"/>
      <c r="G314" s="1561"/>
      <c r="H314" s="1561"/>
      <c r="I314" s="1561"/>
      <c r="J314" s="1561"/>
      <c r="K314" s="1561"/>
      <c r="L314" s="1561"/>
      <c r="M314" s="1561"/>
      <c r="N314" s="1561"/>
      <c r="O314" s="1561"/>
      <c r="P314" s="1561"/>
      <c r="Q314" s="1561"/>
      <c r="R314" s="1561"/>
    </row>
    <row r="315" spans="1:18" ht="14.25">
      <c r="A315" s="1606"/>
      <c r="B315" s="1562"/>
      <c r="C315" s="1562"/>
      <c r="D315" s="1562"/>
      <c r="E315" s="1562"/>
      <c r="F315" s="1562"/>
      <c r="G315" s="1562"/>
      <c r="H315" s="1562"/>
      <c r="I315" s="1562"/>
      <c r="J315" s="1562"/>
      <c r="K315" s="1562"/>
      <c r="L315" s="1562"/>
      <c r="M315" s="1562"/>
      <c r="N315" s="1562"/>
      <c r="O315" s="1562"/>
      <c r="P315" s="1562"/>
      <c r="Q315" s="1562"/>
      <c r="R315" s="1562"/>
    </row>
    <row r="316" spans="1:18" ht="14.25">
      <c r="A316" s="1606"/>
      <c r="B316" s="1561"/>
      <c r="C316" s="1561"/>
      <c r="D316" s="1561"/>
      <c r="E316" s="1561"/>
      <c r="F316" s="1561"/>
      <c r="G316" s="1561"/>
      <c r="H316" s="1561"/>
      <c r="I316" s="1561"/>
      <c r="J316" s="1561"/>
      <c r="K316" s="1561"/>
      <c r="L316" s="1561"/>
      <c r="M316" s="1561"/>
      <c r="N316" s="1561"/>
      <c r="O316" s="1561"/>
      <c r="P316" s="1561"/>
      <c r="Q316" s="1561"/>
      <c r="R316" s="1561"/>
    </row>
    <row r="317" spans="1:18" ht="14.25">
      <c r="A317" s="1606"/>
      <c r="B317" s="1562"/>
      <c r="C317" s="1562"/>
      <c r="D317" s="1562"/>
      <c r="E317" s="1562"/>
      <c r="F317" s="1562"/>
      <c r="G317" s="1562"/>
      <c r="H317" s="1562"/>
      <c r="I317" s="1562"/>
      <c r="J317" s="1562"/>
      <c r="K317" s="1562"/>
      <c r="L317" s="1562"/>
      <c r="M317" s="1562"/>
      <c r="N317" s="1562"/>
      <c r="O317" s="1562"/>
      <c r="P317" s="1562"/>
      <c r="Q317" s="1562"/>
      <c r="R317" s="1562"/>
    </row>
    <row r="318" spans="1:18" ht="14.25">
      <c r="A318" s="1606"/>
      <c r="B318" s="1561"/>
      <c r="C318" s="1561"/>
      <c r="D318" s="1561"/>
      <c r="E318" s="1561"/>
      <c r="F318" s="1561"/>
      <c r="G318" s="1561"/>
      <c r="H318" s="1561"/>
      <c r="I318" s="1561"/>
      <c r="J318" s="1561"/>
      <c r="K318" s="1561"/>
      <c r="L318" s="1561"/>
      <c r="M318" s="1561"/>
      <c r="N318" s="1561"/>
      <c r="O318" s="1561"/>
      <c r="P318" s="1561"/>
      <c r="Q318" s="1561"/>
      <c r="R318" s="1561"/>
    </row>
    <row r="319" spans="1:18" ht="14.25">
      <c r="A319" s="1606"/>
      <c r="B319" s="1562"/>
      <c r="C319" s="1562"/>
      <c r="D319" s="1562"/>
      <c r="E319" s="1562"/>
      <c r="F319" s="1562"/>
      <c r="G319" s="1562"/>
      <c r="H319" s="1562"/>
      <c r="I319" s="1562"/>
      <c r="J319" s="1562"/>
      <c r="K319" s="1562"/>
      <c r="L319" s="1562"/>
      <c r="M319" s="1562"/>
      <c r="N319" s="1562"/>
      <c r="O319" s="1562"/>
      <c r="P319" s="1562"/>
      <c r="Q319" s="1562"/>
      <c r="R319" s="1562"/>
    </row>
    <row r="320" spans="1:18" ht="14.25">
      <c r="A320" s="1606"/>
      <c r="B320" s="1561"/>
      <c r="C320" s="1561"/>
      <c r="D320" s="1561"/>
      <c r="E320" s="1561"/>
      <c r="F320" s="1561"/>
      <c r="G320" s="1561"/>
      <c r="H320" s="1561"/>
      <c r="I320" s="1561"/>
      <c r="J320" s="1561"/>
      <c r="K320" s="1561"/>
      <c r="L320" s="1561"/>
      <c r="M320" s="1561"/>
      <c r="N320" s="1561"/>
      <c r="O320" s="1561"/>
      <c r="P320" s="1561"/>
      <c r="Q320" s="1561"/>
      <c r="R320" s="1561"/>
    </row>
    <row r="321" spans="1:18" ht="14.25">
      <c r="A321" s="1606"/>
      <c r="B321" s="1562"/>
      <c r="C321" s="1562"/>
      <c r="D321" s="1562"/>
      <c r="E321" s="1562"/>
      <c r="F321" s="1562"/>
      <c r="G321" s="1562"/>
      <c r="H321" s="1562"/>
      <c r="I321" s="1562"/>
      <c r="J321" s="1562"/>
      <c r="K321" s="1562"/>
      <c r="L321" s="1562"/>
      <c r="M321" s="1562"/>
      <c r="N321" s="1562"/>
      <c r="O321" s="1562"/>
      <c r="P321" s="1562"/>
      <c r="Q321" s="1562"/>
      <c r="R321" s="1562"/>
    </row>
    <row r="322" spans="1:18" ht="14.25">
      <c r="A322" s="1606"/>
      <c r="B322" s="1561"/>
      <c r="C322" s="1561"/>
      <c r="D322" s="1561"/>
      <c r="E322" s="1561"/>
      <c r="F322" s="1561"/>
      <c r="G322" s="1561"/>
      <c r="H322" s="1561"/>
      <c r="I322" s="1561"/>
      <c r="J322" s="1561"/>
      <c r="K322" s="1561"/>
      <c r="L322" s="1561"/>
      <c r="M322" s="1561"/>
      <c r="N322" s="1561"/>
      <c r="O322" s="1561"/>
      <c r="P322" s="1561"/>
      <c r="Q322" s="1561"/>
      <c r="R322" s="1561"/>
    </row>
    <row r="323" spans="1:18" ht="14.25">
      <c r="A323" s="1606"/>
      <c r="B323" s="1562"/>
      <c r="C323" s="1562"/>
      <c r="D323" s="1562"/>
      <c r="E323" s="1562"/>
      <c r="F323" s="1562"/>
      <c r="G323" s="1562"/>
      <c r="H323" s="1562"/>
      <c r="I323" s="1562"/>
      <c r="J323" s="1562"/>
      <c r="K323" s="1562"/>
      <c r="L323" s="1562"/>
      <c r="M323" s="1562"/>
      <c r="N323" s="1562"/>
      <c r="O323" s="1562"/>
      <c r="P323" s="1562"/>
      <c r="Q323" s="1562"/>
      <c r="R323" s="1562"/>
    </row>
    <row r="324" spans="1:18" ht="14.25">
      <c r="A324" s="1606"/>
      <c r="B324" s="1561"/>
      <c r="C324" s="1561"/>
      <c r="D324" s="1561"/>
      <c r="E324" s="1561"/>
      <c r="F324" s="1561"/>
      <c r="G324" s="1561"/>
      <c r="H324" s="1561"/>
      <c r="I324" s="1561"/>
      <c r="J324" s="1561"/>
      <c r="K324" s="1561"/>
      <c r="L324" s="1561"/>
      <c r="M324" s="1561"/>
      <c r="N324" s="1561"/>
      <c r="O324" s="1561"/>
      <c r="P324" s="1561"/>
      <c r="Q324" s="1561"/>
      <c r="R324" s="1561"/>
    </row>
    <row r="325" spans="1:18" ht="14.25">
      <c r="A325" s="1606"/>
      <c r="B325" s="1562"/>
      <c r="C325" s="1562"/>
      <c r="D325" s="1562"/>
      <c r="E325" s="1562"/>
      <c r="F325" s="1562"/>
      <c r="G325" s="1562"/>
      <c r="H325" s="1562"/>
      <c r="I325" s="1562"/>
      <c r="J325" s="1562"/>
      <c r="K325" s="1562"/>
      <c r="L325" s="1562"/>
      <c r="M325" s="1562"/>
      <c r="N325" s="1562"/>
      <c r="O325" s="1562"/>
      <c r="P325" s="1562"/>
      <c r="Q325" s="1562"/>
      <c r="R325" s="1562"/>
    </row>
    <row r="326" spans="1:18" ht="14.25">
      <c r="A326" s="1606"/>
      <c r="B326" s="1561"/>
      <c r="C326" s="1561"/>
      <c r="D326" s="1561"/>
      <c r="E326" s="1561"/>
      <c r="F326" s="1561"/>
      <c r="G326" s="1561"/>
      <c r="H326" s="1561"/>
      <c r="I326" s="1561"/>
      <c r="J326" s="1561"/>
      <c r="K326" s="1561"/>
      <c r="L326" s="1561"/>
      <c r="M326" s="1561"/>
      <c r="N326" s="1561"/>
      <c r="O326" s="1561"/>
      <c r="P326" s="1561"/>
      <c r="Q326" s="1561"/>
      <c r="R326" s="1561"/>
    </row>
    <row r="327" spans="1:18" ht="14.25">
      <c r="A327" s="1606"/>
      <c r="B327" s="1562"/>
      <c r="C327" s="1562"/>
      <c r="D327" s="1562"/>
      <c r="E327" s="1562"/>
      <c r="F327" s="1562"/>
      <c r="G327" s="1562"/>
      <c r="H327" s="1562"/>
      <c r="I327" s="1562"/>
      <c r="J327" s="1562"/>
      <c r="K327" s="1562"/>
      <c r="L327" s="1562"/>
      <c r="M327" s="1562"/>
      <c r="N327" s="1562"/>
      <c r="O327" s="1562"/>
      <c r="P327" s="1562"/>
      <c r="Q327" s="1562"/>
      <c r="R327" s="1562"/>
    </row>
    <row r="328" spans="1:18" ht="14.25">
      <c r="A328" s="1606"/>
      <c r="B328" s="1561"/>
      <c r="C328" s="1561"/>
      <c r="D328" s="1561"/>
      <c r="E328" s="1561"/>
      <c r="F328" s="1561"/>
      <c r="G328" s="1561"/>
      <c r="H328" s="1561"/>
      <c r="I328" s="1561"/>
      <c r="J328" s="1561"/>
      <c r="K328" s="1561"/>
      <c r="L328" s="1561"/>
      <c r="M328" s="1561"/>
      <c r="N328" s="1561"/>
      <c r="O328" s="1561"/>
      <c r="P328" s="1561"/>
      <c r="Q328" s="1561"/>
      <c r="R328" s="1561"/>
    </row>
    <row r="329" spans="1:18" ht="14.25">
      <c r="A329" s="1606"/>
      <c r="B329" s="1562"/>
      <c r="C329" s="1562"/>
      <c r="D329" s="1562"/>
      <c r="E329" s="1562"/>
      <c r="F329" s="1562"/>
      <c r="G329" s="1562"/>
      <c r="H329" s="1562"/>
      <c r="I329" s="1562"/>
      <c r="J329" s="1562"/>
      <c r="K329" s="1562"/>
      <c r="L329" s="1562"/>
      <c r="M329" s="1562"/>
      <c r="N329" s="1562"/>
      <c r="O329" s="1562"/>
      <c r="P329" s="1562"/>
      <c r="Q329" s="1562"/>
      <c r="R329" s="1562"/>
    </row>
    <row r="330" spans="1:18" ht="14.25">
      <c r="A330" s="1606"/>
      <c r="B330" s="1561"/>
      <c r="C330" s="1561"/>
      <c r="D330" s="1561"/>
      <c r="E330" s="1561"/>
      <c r="F330" s="1561"/>
      <c r="G330" s="1561"/>
      <c r="H330" s="1561"/>
      <c r="I330" s="1561"/>
      <c r="J330" s="1561"/>
      <c r="K330" s="1561"/>
      <c r="L330" s="1561"/>
      <c r="M330" s="1561"/>
      <c r="N330" s="1561"/>
      <c r="O330" s="1561"/>
      <c r="P330" s="1561"/>
      <c r="Q330" s="1561"/>
      <c r="R330" s="1561"/>
    </row>
    <row r="331" spans="1:18" ht="14.25">
      <c r="A331" s="1606"/>
      <c r="B331" s="1562"/>
      <c r="C331" s="1562"/>
      <c r="D331" s="1562"/>
      <c r="E331" s="1562"/>
      <c r="F331" s="1562"/>
      <c r="G331" s="1562"/>
      <c r="H331" s="1562"/>
      <c r="I331" s="1562"/>
      <c r="J331" s="1562"/>
      <c r="K331" s="1562"/>
      <c r="L331" s="1562"/>
      <c r="M331" s="1562"/>
      <c r="N331" s="1562"/>
      <c r="O331" s="1562"/>
      <c r="P331" s="1562"/>
      <c r="Q331" s="1562"/>
      <c r="R331" s="1562"/>
    </row>
    <row r="332" spans="1:18" ht="14.25">
      <c r="A332" s="1606"/>
      <c r="B332" s="1561"/>
      <c r="C332" s="1561"/>
      <c r="D332" s="1561"/>
      <c r="E332" s="1561"/>
      <c r="F332" s="1561"/>
      <c r="G332" s="1561"/>
      <c r="H332" s="1561"/>
      <c r="I332" s="1561"/>
      <c r="J332" s="1561"/>
      <c r="K332" s="1561"/>
      <c r="L332" s="1561"/>
      <c r="M332" s="1561"/>
      <c r="N332" s="1561"/>
      <c r="O332" s="1561"/>
      <c r="P332" s="1561"/>
      <c r="Q332" s="1561"/>
      <c r="R332" s="1561"/>
    </row>
    <row r="333" spans="1:18" ht="14.25">
      <c r="A333" s="1606"/>
      <c r="B333" s="1562"/>
      <c r="C333" s="1562"/>
      <c r="D333" s="1562"/>
      <c r="E333" s="1562"/>
      <c r="F333" s="1562"/>
      <c r="G333" s="1562"/>
      <c r="H333" s="1562"/>
      <c r="I333" s="1562"/>
      <c r="J333" s="1562"/>
      <c r="K333" s="1562"/>
      <c r="L333" s="1562"/>
      <c r="M333" s="1562"/>
      <c r="N333" s="1562"/>
      <c r="O333" s="1562"/>
      <c r="P333" s="1562"/>
      <c r="Q333" s="1562"/>
      <c r="R333" s="1562"/>
    </row>
    <row r="334" spans="1:18" ht="14.25">
      <c r="A334" s="1606"/>
      <c r="B334" s="1561"/>
      <c r="C334" s="1561"/>
      <c r="D334" s="1561"/>
      <c r="E334" s="1561"/>
      <c r="F334" s="1561"/>
      <c r="G334" s="1561"/>
      <c r="H334" s="1561"/>
      <c r="I334" s="1561"/>
      <c r="J334" s="1561"/>
      <c r="K334" s="1561"/>
      <c r="L334" s="1561"/>
      <c r="M334" s="1561"/>
      <c r="N334" s="1561"/>
      <c r="O334" s="1561"/>
      <c r="P334" s="1561"/>
      <c r="Q334" s="1561"/>
      <c r="R334" s="1561"/>
    </row>
    <row r="335" spans="1:18" ht="14.25">
      <c r="A335" s="1606"/>
      <c r="B335" s="1562"/>
      <c r="C335" s="1562"/>
      <c r="D335" s="1562"/>
      <c r="E335" s="1562"/>
      <c r="F335" s="1562"/>
      <c r="G335" s="1562"/>
      <c r="H335" s="1562"/>
      <c r="I335" s="1562"/>
      <c r="J335" s="1562"/>
      <c r="K335" s="1562"/>
      <c r="L335" s="1562"/>
      <c r="M335" s="1562"/>
      <c r="N335" s="1562"/>
      <c r="O335" s="1562"/>
      <c r="P335" s="1562"/>
      <c r="Q335" s="1562"/>
      <c r="R335" s="1562"/>
    </row>
    <row r="336" spans="1:18" ht="14.25">
      <c r="A336" s="1606"/>
      <c r="B336" s="1561"/>
      <c r="C336" s="1561"/>
      <c r="D336" s="1561"/>
      <c r="E336" s="1561"/>
      <c r="F336" s="1561"/>
      <c r="G336" s="1561"/>
      <c r="H336" s="1561"/>
      <c r="I336" s="1561"/>
      <c r="J336" s="1561"/>
      <c r="K336" s="1561"/>
      <c r="L336" s="1561"/>
      <c r="M336" s="1561"/>
      <c r="N336" s="1561"/>
      <c r="O336" s="1561"/>
      <c r="P336" s="1561"/>
      <c r="Q336" s="1561"/>
      <c r="R336" s="1561"/>
    </row>
    <row r="337" spans="1:18" ht="14.25">
      <c r="A337" s="1606"/>
      <c r="B337" s="1562"/>
      <c r="C337" s="1562"/>
      <c r="D337" s="1562"/>
      <c r="E337" s="1562"/>
      <c r="F337" s="1562"/>
      <c r="G337" s="1562"/>
      <c r="H337" s="1562"/>
      <c r="I337" s="1562"/>
      <c r="J337" s="1562"/>
      <c r="K337" s="1562"/>
      <c r="L337" s="1562"/>
      <c r="M337" s="1562"/>
      <c r="N337" s="1562"/>
      <c r="O337" s="1562"/>
      <c r="P337" s="1562"/>
      <c r="Q337" s="1562"/>
      <c r="R337" s="1562"/>
    </row>
    <row r="338" spans="1:18" ht="14.25">
      <c r="A338" s="1606"/>
      <c r="B338" s="1561"/>
      <c r="C338" s="1561"/>
      <c r="D338" s="1561"/>
      <c r="E338" s="1561"/>
      <c r="F338" s="1561"/>
      <c r="G338" s="1561"/>
      <c r="H338" s="1561"/>
      <c r="I338" s="1561"/>
      <c r="J338" s="1561"/>
      <c r="K338" s="1561"/>
      <c r="L338" s="1561"/>
      <c r="M338" s="1561"/>
      <c r="N338" s="1561"/>
      <c r="O338" s="1561"/>
      <c r="P338" s="1561"/>
      <c r="Q338" s="1561"/>
      <c r="R338" s="1561"/>
    </row>
    <row r="339" spans="1:18" ht="14.25">
      <c r="A339" s="1606"/>
      <c r="B339" s="1562"/>
      <c r="C339" s="1562"/>
      <c r="D339" s="1562"/>
      <c r="E339" s="1562"/>
      <c r="F339" s="1562"/>
      <c r="G339" s="1562"/>
      <c r="H339" s="1562"/>
      <c r="I339" s="1562"/>
      <c r="J339" s="1562"/>
      <c r="K339" s="1562"/>
      <c r="L339" s="1562"/>
      <c r="M339" s="1562"/>
      <c r="N339" s="1562"/>
      <c r="O339" s="1562"/>
      <c r="P339" s="1562"/>
      <c r="Q339" s="1562"/>
      <c r="R339" s="1562"/>
    </row>
    <row r="340" spans="1:18" ht="14.25">
      <c r="A340" s="1606"/>
      <c r="B340" s="1561"/>
      <c r="C340" s="1561"/>
      <c r="D340" s="1561"/>
      <c r="E340" s="1561"/>
      <c r="F340" s="1561"/>
      <c r="G340" s="1561"/>
      <c r="H340" s="1561"/>
      <c r="I340" s="1561"/>
      <c r="J340" s="1561"/>
      <c r="K340" s="1561"/>
      <c r="L340" s="1561"/>
      <c r="M340" s="1561"/>
      <c r="N340" s="1561"/>
      <c r="O340" s="1561"/>
      <c r="P340" s="1561"/>
      <c r="Q340" s="1561"/>
      <c r="R340" s="1561"/>
    </row>
    <row r="341" spans="1:18" ht="14.25">
      <c r="A341" s="1606"/>
      <c r="B341" s="1562"/>
      <c r="C341" s="1562"/>
      <c r="D341" s="1562"/>
      <c r="E341" s="1562"/>
      <c r="F341" s="1562"/>
      <c r="G341" s="1562"/>
      <c r="H341" s="1562"/>
      <c r="I341" s="1562"/>
      <c r="J341" s="1562"/>
      <c r="K341" s="1562"/>
      <c r="L341" s="1562"/>
      <c r="M341" s="1562"/>
      <c r="N341" s="1562"/>
      <c r="O341" s="1562"/>
      <c r="P341" s="1562"/>
      <c r="Q341" s="1562"/>
      <c r="R341" s="1562"/>
    </row>
    <row r="342" spans="1:18" ht="14.25">
      <c r="A342" s="1606"/>
      <c r="B342" s="1561"/>
      <c r="C342" s="1561"/>
      <c r="D342" s="1561"/>
      <c r="E342" s="1561"/>
      <c r="F342" s="1561"/>
      <c r="G342" s="1561"/>
      <c r="H342" s="1561"/>
      <c r="I342" s="1561"/>
      <c r="J342" s="1561"/>
      <c r="K342" s="1561"/>
      <c r="L342" s="1561"/>
      <c r="M342" s="1561"/>
      <c r="N342" s="1561"/>
      <c r="O342" s="1561"/>
      <c r="P342" s="1561"/>
      <c r="Q342" s="1561"/>
      <c r="R342" s="1561"/>
    </row>
    <row r="343" spans="1:18" ht="14.25">
      <c r="A343" s="1606"/>
      <c r="B343" s="1562"/>
      <c r="C343" s="1562"/>
      <c r="D343" s="1562"/>
      <c r="E343" s="1562"/>
      <c r="F343" s="1562"/>
      <c r="G343" s="1562"/>
      <c r="H343" s="1562"/>
      <c r="I343" s="1562"/>
      <c r="J343" s="1562"/>
      <c r="K343" s="1562"/>
      <c r="L343" s="1562"/>
      <c r="M343" s="1562"/>
      <c r="N343" s="1562"/>
      <c r="O343" s="1562"/>
      <c r="P343" s="1562"/>
      <c r="Q343" s="1562"/>
      <c r="R343" s="1562"/>
    </row>
    <row r="344" spans="1:18" ht="14.25">
      <c r="A344" s="1606"/>
      <c r="B344" s="1561"/>
      <c r="C344" s="1561"/>
      <c r="D344" s="1561"/>
      <c r="E344" s="1561"/>
      <c r="F344" s="1561"/>
      <c r="G344" s="1561"/>
      <c r="H344" s="1561"/>
      <c r="I344" s="1561"/>
      <c r="J344" s="1561"/>
      <c r="K344" s="1561"/>
      <c r="L344" s="1561"/>
      <c r="M344" s="1561"/>
      <c r="N344" s="1561"/>
      <c r="O344" s="1561"/>
      <c r="P344" s="1561"/>
      <c r="Q344" s="1561"/>
      <c r="R344" s="1561"/>
    </row>
    <row r="345" spans="1:18" ht="14.25">
      <c r="A345" s="1606"/>
      <c r="B345" s="1562"/>
      <c r="C345" s="1562"/>
      <c r="D345" s="1562"/>
      <c r="E345" s="1562"/>
      <c r="F345" s="1562"/>
      <c r="G345" s="1562"/>
      <c r="H345" s="1562"/>
      <c r="I345" s="1562"/>
      <c r="J345" s="1562"/>
      <c r="K345" s="1562"/>
      <c r="L345" s="1562"/>
      <c r="M345" s="1562"/>
      <c r="N345" s="1562"/>
      <c r="O345" s="1562"/>
      <c r="P345" s="1562"/>
      <c r="Q345" s="1562"/>
      <c r="R345" s="1562"/>
    </row>
    <row r="346" spans="1:18" ht="14.25">
      <c r="A346" s="1606"/>
      <c r="B346" s="1561"/>
      <c r="C346" s="1561"/>
      <c r="D346" s="1561"/>
      <c r="E346" s="1561"/>
      <c r="F346" s="1561"/>
      <c r="G346" s="1561"/>
      <c r="H346" s="1561"/>
      <c r="I346" s="1561"/>
      <c r="J346" s="1561"/>
      <c r="K346" s="1561"/>
      <c r="L346" s="1561"/>
      <c r="M346" s="1561"/>
      <c r="N346" s="1561"/>
      <c r="O346" s="1561"/>
      <c r="P346" s="1561"/>
      <c r="Q346" s="1561"/>
      <c r="R346" s="1561"/>
    </row>
    <row r="347" spans="1:18" ht="14.25">
      <c r="A347" s="1606"/>
      <c r="B347" s="1562"/>
      <c r="C347" s="1562"/>
      <c r="D347" s="1562"/>
      <c r="E347" s="1562"/>
      <c r="F347" s="1562"/>
      <c r="G347" s="1562"/>
      <c r="H347" s="1562"/>
      <c r="I347" s="1562"/>
      <c r="J347" s="1562"/>
      <c r="K347" s="1562"/>
      <c r="L347" s="1562"/>
      <c r="M347" s="1562"/>
      <c r="N347" s="1562"/>
      <c r="O347" s="1562"/>
      <c r="P347" s="1562"/>
      <c r="Q347" s="1562"/>
      <c r="R347" s="1562"/>
    </row>
    <row r="348" spans="1:18" ht="14.25">
      <c r="A348" s="1606"/>
      <c r="B348" s="1561"/>
      <c r="C348" s="1561"/>
      <c r="D348" s="1561"/>
      <c r="E348" s="1561"/>
      <c r="F348" s="1561"/>
      <c r="G348" s="1561"/>
      <c r="H348" s="1561"/>
      <c r="I348" s="1561"/>
      <c r="J348" s="1561"/>
      <c r="K348" s="1561"/>
      <c r="L348" s="1561"/>
      <c r="M348" s="1561"/>
      <c r="N348" s="1561"/>
      <c r="O348" s="1561"/>
      <c r="P348" s="1561"/>
      <c r="Q348" s="1561"/>
      <c r="R348" s="1561"/>
    </row>
    <row r="349" spans="1:18" ht="14.25">
      <c r="A349" s="1606"/>
      <c r="B349" s="1562"/>
      <c r="C349" s="1562"/>
      <c r="D349" s="1562"/>
      <c r="E349" s="1562"/>
      <c r="F349" s="1562"/>
      <c r="G349" s="1562"/>
      <c r="H349" s="1562"/>
      <c r="I349" s="1562"/>
      <c r="J349" s="1562"/>
      <c r="K349" s="1562"/>
      <c r="L349" s="1562"/>
      <c r="M349" s="1562"/>
      <c r="N349" s="1562"/>
      <c r="O349" s="1562"/>
      <c r="P349" s="1562"/>
      <c r="Q349" s="1562"/>
      <c r="R349" s="1562"/>
    </row>
    <row r="350" spans="1:18" ht="14.25">
      <c r="A350" s="1606"/>
      <c r="B350" s="1561"/>
      <c r="C350" s="1561"/>
      <c r="D350" s="1561"/>
      <c r="E350" s="1561"/>
      <c r="F350" s="1561"/>
      <c r="G350" s="1561"/>
      <c r="H350" s="1561"/>
      <c r="I350" s="1561"/>
      <c r="J350" s="1561"/>
      <c r="K350" s="1561"/>
      <c r="L350" s="1561"/>
      <c r="M350" s="1561"/>
      <c r="N350" s="1561"/>
      <c r="O350" s="1561"/>
      <c r="P350" s="1561"/>
      <c r="Q350" s="1561"/>
      <c r="R350" s="1561"/>
    </row>
    <row r="351" spans="1:18" ht="14.25">
      <c r="A351" s="1606"/>
      <c r="B351" s="1562"/>
      <c r="C351" s="1562"/>
      <c r="D351" s="1562"/>
      <c r="E351" s="1562"/>
      <c r="F351" s="1562"/>
      <c r="G351" s="1562"/>
      <c r="H351" s="1562"/>
      <c r="I351" s="1562"/>
      <c r="J351" s="1562"/>
      <c r="K351" s="1562"/>
      <c r="L351" s="1562"/>
      <c r="M351" s="1562"/>
      <c r="N351" s="1562"/>
      <c r="O351" s="1562"/>
      <c r="P351" s="1562"/>
      <c r="Q351" s="1562"/>
      <c r="R351" s="1562"/>
    </row>
    <row r="352" spans="1:18" ht="14.25">
      <c r="A352" s="1606"/>
      <c r="B352" s="1561"/>
      <c r="C352" s="1561"/>
      <c r="D352" s="1561"/>
      <c r="E352" s="1561"/>
      <c r="F352" s="1561"/>
      <c r="G352" s="1561"/>
      <c r="H352" s="1561"/>
      <c r="I352" s="1561"/>
      <c r="J352" s="1561"/>
      <c r="K352" s="1561"/>
      <c r="L352" s="1561"/>
      <c r="M352" s="1561"/>
      <c r="N352" s="1561"/>
      <c r="O352" s="1561"/>
      <c r="P352" s="1561"/>
      <c r="Q352" s="1561"/>
      <c r="R352" s="1561"/>
    </row>
    <row r="353" spans="1:18" ht="14.25">
      <c r="A353" s="1606"/>
      <c r="B353" s="1562"/>
      <c r="C353" s="1562"/>
      <c r="D353" s="1562"/>
      <c r="E353" s="1562"/>
      <c r="F353" s="1562"/>
      <c r="G353" s="1562"/>
      <c r="H353" s="1562"/>
      <c r="I353" s="1562"/>
      <c r="J353" s="1562"/>
      <c r="K353" s="1562"/>
      <c r="L353" s="1562"/>
      <c r="M353" s="1562"/>
      <c r="N353" s="1562"/>
      <c r="O353" s="1562"/>
      <c r="P353" s="1562"/>
      <c r="Q353" s="1562"/>
      <c r="R353" s="1562"/>
    </row>
    <row r="354" spans="1:18" ht="14.25">
      <c r="A354" s="1606"/>
      <c r="B354" s="1561"/>
      <c r="C354" s="1561"/>
      <c r="D354" s="1561"/>
      <c r="E354" s="1561"/>
      <c r="F354" s="1561"/>
      <c r="G354" s="1561"/>
      <c r="H354" s="1561"/>
      <c r="I354" s="1561"/>
      <c r="J354" s="1561"/>
      <c r="K354" s="1561"/>
      <c r="L354" s="1561"/>
      <c r="M354" s="1561"/>
      <c r="N354" s="1561"/>
      <c r="O354" s="1561"/>
      <c r="P354" s="1561"/>
      <c r="Q354" s="1561"/>
      <c r="R354" s="1561"/>
    </row>
    <row r="355" spans="1:18" ht="14.25">
      <c r="A355" s="1606"/>
      <c r="B355" s="1562"/>
      <c r="C355" s="1562"/>
      <c r="D355" s="1562"/>
      <c r="E355" s="1562"/>
      <c r="F355" s="1562"/>
      <c r="G355" s="1562"/>
      <c r="H355" s="1562"/>
      <c r="I355" s="1562"/>
      <c r="J355" s="1562"/>
      <c r="K355" s="1562"/>
      <c r="L355" s="1562"/>
      <c r="M355" s="1562"/>
      <c r="N355" s="1562"/>
      <c r="O355" s="1562"/>
      <c r="P355" s="1562"/>
      <c r="Q355" s="1562"/>
      <c r="R355" s="1562"/>
    </row>
    <row r="356" spans="1:18" ht="14.25">
      <c r="A356" s="1606"/>
      <c r="B356" s="1561"/>
      <c r="C356" s="1561"/>
      <c r="D356" s="1561"/>
      <c r="E356" s="1561"/>
      <c r="F356" s="1561"/>
      <c r="G356" s="1561"/>
      <c r="H356" s="1561"/>
      <c r="I356" s="1561"/>
      <c r="J356" s="1561"/>
      <c r="K356" s="1561"/>
      <c r="L356" s="1561"/>
      <c r="M356" s="1561"/>
      <c r="N356" s="1561"/>
      <c r="O356" s="1561"/>
      <c r="P356" s="1561"/>
      <c r="Q356" s="1561"/>
      <c r="R356" s="1561"/>
    </row>
    <row r="357" spans="1:18" ht="14.25">
      <c r="A357" s="1606"/>
      <c r="B357" s="1562"/>
      <c r="C357" s="1562"/>
      <c r="D357" s="1562"/>
      <c r="E357" s="1562"/>
      <c r="F357" s="1562"/>
      <c r="G357" s="1562"/>
      <c r="H357" s="1562"/>
      <c r="I357" s="1562"/>
      <c r="J357" s="1562"/>
      <c r="K357" s="1562"/>
      <c r="L357" s="1562"/>
      <c r="M357" s="1562"/>
      <c r="N357" s="1562"/>
      <c r="O357" s="1562"/>
      <c r="P357" s="1562"/>
      <c r="Q357" s="1562"/>
      <c r="R357" s="1562"/>
    </row>
    <row r="358" spans="1:18" ht="14.25">
      <c r="A358" s="1606"/>
      <c r="B358" s="1561"/>
      <c r="C358" s="1561"/>
      <c r="D358" s="1561"/>
      <c r="E358" s="1561"/>
      <c r="F358" s="1561"/>
      <c r="G358" s="1561"/>
      <c r="H358" s="1561"/>
      <c r="I358" s="1561"/>
      <c r="J358" s="1561"/>
      <c r="K358" s="1561"/>
      <c r="L358" s="1561"/>
      <c r="M358" s="1561"/>
      <c r="N358" s="1561"/>
      <c r="O358" s="1561"/>
      <c r="P358" s="1561"/>
      <c r="Q358" s="1561"/>
      <c r="R358" s="1561"/>
    </row>
    <row r="359" spans="1:18" ht="14.25">
      <c r="A359" s="1606"/>
      <c r="B359" s="1562"/>
      <c r="C359" s="1562"/>
      <c r="D359" s="1562"/>
      <c r="E359" s="1562"/>
      <c r="F359" s="1562"/>
      <c r="G359" s="1562"/>
      <c r="H359" s="1562"/>
      <c r="I359" s="1562"/>
      <c r="J359" s="1562"/>
      <c r="K359" s="1562"/>
      <c r="L359" s="1562"/>
      <c r="M359" s="1562"/>
      <c r="N359" s="1562"/>
      <c r="O359" s="1562"/>
      <c r="P359" s="1562"/>
      <c r="Q359" s="1562"/>
      <c r="R359" s="1562"/>
    </row>
    <row r="360" spans="1:18" ht="14.25">
      <c r="A360" s="1606"/>
      <c r="B360" s="1561"/>
      <c r="C360" s="1561"/>
      <c r="D360" s="1561"/>
      <c r="E360" s="1561"/>
      <c r="F360" s="1561"/>
      <c r="G360" s="1561"/>
      <c r="H360" s="1561"/>
      <c r="I360" s="1561"/>
      <c r="J360" s="1561"/>
      <c r="K360" s="1561"/>
      <c r="L360" s="1561"/>
      <c r="M360" s="1561"/>
      <c r="N360" s="1561"/>
      <c r="O360" s="1561"/>
      <c r="P360" s="1561"/>
      <c r="Q360" s="1561"/>
      <c r="R360" s="1561"/>
    </row>
    <row r="361" spans="1:18" ht="14.25">
      <c r="A361" s="1606"/>
      <c r="B361" s="1562"/>
      <c r="C361" s="1562"/>
      <c r="D361" s="1562"/>
      <c r="E361" s="1562"/>
      <c r="F361" s="1562"/>
      <c r="G361" s="1562"/>
      <c r="H361" s="1562"/>
      <c r="I361" s="1562"/>
      <c r="J361" s="1562"/>
      <c r="K361" s="1562"/>
      <c r="L361" s="1562"/>
      <c r="M361" s="1562"/>
      <c r="N361" s="1562"/>
      <c r="O361" s="1562"/>
      <c r="P361" s="1562"/>
      <c r="Q361" s="1562"/>
      <c r="R361" s="1562"/>
    </row>
    <row r="362" spans="1:18" ht="14.25">
      <c r="A362" s="1606"/>
      <c r="B362" s="1561"/>
      <c r="C362" s="1561"/>
      <c r="D362" s="1561"/>
      <c r="E362" s="1561"/>
      <c r="F362" s="1561"/>
      <c r="G362" s="1561"/>
      <c r="H362" s="1561"/>
      <c r="I362" s="1561"/>
      <c r="J362" s="1561"/>
      <c r="K362" s="1561"/>
      <c r="L362" s="1561"/>
      <c r="M362" s="1561"/>
      <c r="N362" s="1561"/>
      <c r="O362" s="1561"/>
      <c r="P362" s="1561"/>
      <c r="Q362" s="1561"/>
      <c r="R362" s="1561"/>
    </row>
    <row r="363" spans="1:18" ht="14.25">
      <c r="A363" s="1606"/>
      <c r="B363" s="1562"/>
      <c r="C363" s="1562"/>
      <c r="D363" s="1562"/>
      <c r="E363" s="1562"/>
      <c r="F363" s="1562"/>
      <c r="G363" s="1562"/>
      <c r="H363" s="1562"/>
      <c r="I363" s="1562"/>
      <c r="J363" s="1562"/>
      <c r="K363" s="1562"/>
      <c r="L363" s="1562"/>
      <c r="M363" s="1562"/>
      <c r="N363" s="1562"/>
      <c r="O363" s="1562"/>
      <c r="P363" s="1562"/>
      <c r="Q363" s="1562"/>
      <c r="R363" s="1562"/>
    </row>
    <row r="364" spans="1:18" ht="14.25">
      <c r="A364" s="1606"/>
      <c r="B364" s="1561"/>
      <c r="C364" s="1561"/>
      <c r="D364" s="1561"/>
      <c r="E364" s="1561"/>
      <c r="F364" s="1561"/>
      <c r="G364" s="1561"/>
      <c r="H364" s="1561"/>
      <c r="I364" s="1561"/>
      <c r="J364" s="1561"/>
      <c r="K364" s="1561"/>
      <c r="L364" s="1561"/>
      <c r="M364" s="1561"/>
      <c r="N364" s="1561"/>
      <c r="O364" s="1561"/>
      <c r="P364" s="1561"/>
      <c r="Q364" s="1561"/>
      <c r="R364" s="1561"/>
    </row>
    <row r="365" spans="1:18" ht="14.25">
      <c r="A365" s="1606"/>
      <c r="B365" s="1562"/>
      <c r="C365" s="1562"/>
      <c r="D365" s="1562"/>
      <c r="E365" s="1562"/>
      <c r="F365" s="1562"/>
      <c r="G365" s="1562"/>
      <c r="H365" s="1562"/>
      <c r="I365" s="1562"/>
      <c r="J365" s="1562"/>
      <c r="K365" s="1562"/>
      <c r="L365" s="1562"/>
      <c r="M365" s="1562"/>
      <c r="N365" s="1562"/>
      <c r="O365" s="1562"/>
      <c r="P365" s="1562"/>
      <c r="Q365" s="1562"/>
      <c r="R365" s="1562"/>
    </row>
    <row r="366" spans="1:18" ht="14.25">
      <c r="A366" s="1606"/>
      <c r="B366" s="1561"/>
      <c r="C366" s="1561"/>
      <c r="D366" s="1561"/>
      <c r="E366" s="1561"/>
      <c r="F366" s="1561"/>
      <c r="G366" s="1561"/>
      <c r="H366" s="1561"/>
      <c r="I366" s="1561"/>
      <c r="J366" s="1561"/>
      <c r="K366" s="1561"/>
      <c r="L366" s="1561"/>
      <c r="M366" s="1561"/>
      <c r="N366" s="1561"/>
      <c r="O366" s="1561"/>
      <c r="P366" s="1561"/>
      <c r="Q366" s="1561"/>
      <c r="R366" s="1561"/>
    </row>
    <row r="367" spans="1:18" ht="14.25">
      <c r="A367" s="1606"/>
      <c r="B367" s="1562"/>
      <c r="C367" s="1562"/>
      <c r="D367" s="1562"/>
      <c r="E367" s="1562"/>
      <c r="F367" s="1562"/>
      <c r="G367" s="1562"/>
      <c r="H367" s="1562"/>
      <c r="I367" s="1562"/>
      <c r="J367" s="1562"/>
      <c r="K367" s="1562"/>
      <c r="L367" s="1562"/>
      <c r="M367" s="1562"/>
      <c r="N367" s="1562"/>
      <c r="O367" s="1562"/>
      <c r="P367" s="1562"/>
      <c r="Q367" s="1562"/>
      <c r="R367" s="1562"/>
    </row>
    <row r="368" spans="1:18" ht="14.25">
      <c r="A368" s="1606"/>
      <c r="B368" s="1561"/>
      <c r="C368" s="1561"/>
      <c r="D368" s="1561"/>
      <c r="E368" s="1561"/>
      <c r="F368" s="1561"/>
      <c r="G368" s="1561"/>
      <c r="H368" s="1561"/>
      <c r="I368" s="1561"/>
      <c r="J368" s="1561"/>
      <c r="K368" s="1561"/>
      <c r="L368" s="1561"/>
      <c r="M368" s="1561"/>
      <c r="N368" s="1561"/>
      <c r="O368" s="1561"/>
      <c r="P368" s="1561"/>
      <c r="Q368" s="1561"/>
      <c r="R368" s="1561"/>
    </row>
    <row r="369" spans="1:18" ht="14.25">
      <c r="A369" s="1606"/>
      <c r="B369" s="1562"/>
      <c r="C369" s="1562"/>
      <c r="D369" s="1562"/>
      <c r="E369" s="1562"/>
      <c r="F369" s="1562"/>
      <c r="G369" s="1562"/>
      <c r="H369" s="1562"/>
      <c r="I369" s="1562"/>
      <c r="J369" s="1562"/>
      <c r="K369" s="1562"/>
      <c r="L369" s="1562"/>
      <c r="M369" s="1562"/>
      <c r="N369" s="1562"/>
      <c r="O369" s="1562"/>
      <c r="P369" s="1562"/>
      <c r="Q369" s="1562"/>
      <c r="R369" s="1562"/>
    </row>
    <row r="370" spans="1:18" ht="14.25">
      <c r="A370" s="1606"/>
      <c r="B370" s="1561"/>
      <c r="C370" s="1561"/>
      <c r="D370" s="1561"/>
      <c r="E370" s="1561"/>
      <c r="F370" s="1561"/>
      <c r="G370" s="1561"/>
      <c r="H370" s="1561"/>
      <c r="I370" s="1561"/>
      <c r="J370" s="1561"/>
      <c r="K370" s="1561"/>
      <c r="L370" s="1561"/>
      <c r="M370" s="1561"/>
      <c r="N370" s="1561"/>
      <c r="O370" s="1561"/>
      <c r="P370" s="1561"/>
      <c r="Q370" s="1561"/>
      <c r="R370" s="1561"/>
    </row>
    <row r="371" spans="1:18" ht="14.25">
      <c r="A371" s="1606"/>
      <c r="B371" s="1562"/>
      <c r="C371" s="1562"/>
      <c r="D371" s="1562"/>
      <c r="E371" s="1562"/>
      <c r="F371" s="1562"/>
      <c r="G371" s="1562"/>
      <c r="H371" s="1562"/>
      <c r="I371" s="1562"/>
      <c r="J371" s="1562"/>
      <c r="K371" s="1562"/>
      <c r="L371" s="1562"/>
      <c r="M371" s="1562"/>
      <c r="N371" s="1562"/>
      <c r="O371" s="1562"/>
      <c r="P371" s="1562"/>
      <c r="Q371" s="1562"/>
      <c r="R371" s="1562"/>
    </row>
    <row r="372" spans="1:18" ht="14.25">
      <c r="A372" s="1606"/>
      <c r="B372" s="1561"/>
      <c r="C372" s="1561"/>
      <c r="D372" s="1561"/>
      <c r="E372" s="1561"/>
      <c r="F372" s="1561"/>
      <c r="G372" s="1561"/>
      <c r="H372" s="1561"/>
      <c r="I372" s="1561"/>
      <c r="J372" s="1561"/>
      <c r="K372" s="1561"/>
      <c r="L372" s="1561"/>
      <c r="M372" s="1561"/>
      <c r="N372" s="1561"/>
      <c r="O372" s="1561"/>
      <c r="P372" s="1561"/>
      <c r="Q372" s="1561"/>
      <c r="R372" s="1561"/>
    </row>
    <row r="373" spans="1:18" ht="14.25">
      <c r="A373" s="1606"/>
      <c r="B373" s="1562"/>
      <c r="C373" s="1562"/>
      <c r="D373" s="1562"/>
      <c r="E373" s="1562"/>
      <c r="F373" s="1562"/>
      <c r="G373" s="1562"/>
      <c r="H373" s="1562"/>
      <c r="I373" s="1562"/>
      <c r="J373" s="1562"/>
      <c r="K373" s="1562"/>
      <c r="L373" s="1562"/>
      <c r="M373" s="1562"/>
      <c r="N373" s="1562"/>
      <c r="O373" s="1562"/>
      <c r="P373" s="1562"/>
      <c r="Q373" s="1562"/>
      <c r="R373" s="1562"/>
    </row>
    <row r="374" spans="1:18" ht="14.25">
      <c r="A374" s="1606"/>
      <c r="B374" s="1561"/>
      <c r="C374" s="1561"/>
      <c r="D374" s="1561"/>
      <c r="E374" s="1561"/>
      <c r="F374" s="1561"/>
      <c r="G374" s="1561"/>
      <c r="H374" s="1561"/>
      <c r="I374" s="1561"/>
      <c r="J374" s="1561"/>
      <c r="K374" s="1561"/>
      <c r="L374" s="1561"/>
      <c r="M374" s="1561"/>
      <c r="N374" s="1561"/>
      <c r="O374" s="1561"/>
      <c r="P374" s="1561"/>
      <c r="Q374" s="1561"/>
      <c r="R374" s="1561"/>
    </row>
    <row r="375" spans="1:18" ht="14.25">
      <c r="A375" s="1606"/>
      <c r="B375" s="1562"/>
      <c r="C375" s="1562"/>
      <c r="D375" s="1562"/>
      <c r="E375" s="1562"/>
      <c r="F375" s="1562"/>
      <c r="G375" s="1562"/>
      <c r="H375" s="1562"/>
      <c r="I375" s="1562"/>
      <c r="J375" s="1562"/>
      <c r="K375" s="1562"/>
      <c r="L375" s="1562"/>
      <c r="M375" s="1562"/>
      <c r="N375" s="1562"/>
      <c r="O375" s="1562"/>
      <c r="P375" s="1562"/>
      <c r="Q375" s="1562"/>
      <c r="R375" s="1562"/>
    </row>
    <row r="376" spans="1:18" ht="14.25">
      <c r="A376" s="1606"/>
      <c r="B376" s="1561"/>
      <c r="C376" s="1561"/>
      <c r="D376" s="1561"/>
      <c r="E376" s="1561"/>
      <c r="F376" s="1561"/>
      <c r="G376" s="1561"/>
      <c r="H376" s="1561"/>
      <c r="I376" s="1561"/>
      <c r="J376" s="1561"/>
      <c r="K376" s="1561"/>
      <c r="L376" s="1561"/>
      <c r="M376" s="1561"/>
      <c r="N376" s="1561"/>
      <c r="O376" s="1561"/>
      <c r="P376" s="1561"/>
      <c r="Q376" s="1561"/>
      <c r="R376" s="1561"/>
    </row>
    <row r="377" spans="1:18" ht="14.25">
      <c r="A377" s="1606"/>
      <c r="B377" s="1562"/>
      <c r="C377" s="1562"/>
      <c r="D377" s="1562"/>
      <c r="E377" s="1562"/>
      <c r="F377" s="1562"/>
      <c r="G377" s="1562"/>
      <c r="H377" s="1562"/>
      <c r="I377" s="1562"/>
      <c r="J377" s="1562"/>
      <c r="K377" s="1562"/>
      <c r="L377" s="1562"/>
      <c r="M377" s="1562"/>
      <c r="N377" s="1562"/>
      <c r="O377" s="1562"/>
      <c r="P377" s="1562"/>
      <c r="Q377" s="1562"/>
      <c r="R377" s="1562"/>
    </row>
    <row r="378" spans="1:18" ht="14.25">
      <c r="A378" s="1606"/>
      <c r="B378" s="1561"/>
      <c r="C378" s="1561"/>
      <c r="D378" s="1561"/>
      <c r="E378" s="1561"/>
      <c r="F378" s="1561"/>
      <c r="G378" s="1561"/>
      <c r="H378" s="1561"/>
      <c r="I378" s="1561"/>
      <c r="J378" s="1561"/>
      <c r="K378" s="1561"/>
      <c r="L378" s="1561"/>
      <c r="M378" s="1561"/>
      <c r="N378" s="1561"/>
      <c r="O378" s="1561"/>
      <c r="P378" s="1561"/>
      <c r="Q378" s="1561"/>
      <c r="R378" s="1561"/>
    </row>
    <row r="379" spans="1:18" ht="14.25">
      <c r="A379" s="1606"/>
      <c r="B379" s="1562"/>
      <c r="C379" s="1562"/>
      <c r="D379" s="1562"/>
      <c r="E379" s="1562"/>
      <c r="F379" s="1562"/>
      <c r="G379" s="1562"/>
      <c r="H379" s="1562"/>
      <c r="I379" s="1562"/>
      <c r="J379" s="1562"/>
      <c r="K379" s="1562"/>
      <c r="L379" s="1562"/>
      <c r="M379" s="1562"/>
      <c r="N379" s="1562"/>
      <c r="O379" s="1562"/>
      <c r="P379" s="1562"/>
      <c r="Q379" s="1562"/>
      <c r="R379" s="1562"/>
    </row>
    <row r="380" spans="1:18" ht="14.25">
      <c r="A380" s="1606"/>
      <c r="B380" s="1561"/>
      <c r="C380" s="1561"/>
      <c r="D380" s="1561"/>
      <c r="E380" s="1561"/>
      <c r="F380" s="1561"/>
      <c r="G380" s="1561"/>
      <c r="H380" s="1561"/>
      <c r="I380" s="1561"/>
      <c r="J380" s="1561"/>
      <c r="K380" s="1561"/>
      <c r="L380" s="1561"/>
      <c r="M380" s="1561"/>
      <c r="N380" s="1561"/>
      <c r="O380" s="1561"/>
      <c r="P380" s="1561"/>
      <c r="Q380" s="1561"/>
      <c r="R380" s="1561"/>
    </row>
    <row r="381" spans="1:18" ht="14.25">
      <c r="A381" s="1606"/>
      <c r="B381" s="1562"/>
      <c r="C381" s="1562"/>
      <c r="D381" s="1562"/>
      <c r="E381" s="1562"/>
      <c r="F381" s="1562"/>
      <c r="G381" s="1562"/>
      <c r="H381" s="1562"/>
      <c r="I381" s="1562"/>
      <c r="J381" s="1562"/>
      <c r="K381" s="1562"/>
      <c r="L381" s="1562"/>
      <c r="M381" s="1562"/>
      <c r="N381" s="1562"/>
      <c r="O381" s="1562"/>
      <c r="P381" s="1562"/>
      <c r="Q381" s="1562"/>
      <c r="R381" s="1562"/>
    </row>
    <row r="382" spans="1:18" ht="14.25">
      <c r="A382" s="1606"/>
      <c r="B382" s="1561"/>
      <c r="C382" s="1561"/>
      <c r="D382" s="1561"/>
      <c r="E382" s="1561"/>
      <c r="F382" s="1561"/>
      <c r="G382" s="1561"/>
      <c r="H382" s="1561"/>
      <c r="I382" s="1561"/>
      <c r="J382" s="1561"/>
      <c r="K382" s="1561"/>
      <c r="L382" s="1561"/>
      <c r="M382" s="1561"/>
      <c r="N382" s="1561"/>
      <c r="O382" s="1561"/>
      <c r="P382" s="1561"/>
      <c r="Q382" s="1561"/>
      <c r="R382" s="1561"/>
    </row>
    <row r="383" spans="1:18" ht="14.25">
      <c r="A383" s="1606"/>
      <c r="B383" s="1562"/>
      <c r="C383" s="1562"/>
      <c r="D383" s="1562"/>
      <c r="E383" s="1562"/>
      <c r="F383" s="1562"/>
      <c r="G383" s="1562"/>
      <c r="H383" s="1562"/>
      <c r="I383" s="1562"/>
      <c r="J383" s="1562"/>
      <c r="K383" s="1562"/>
      <c r="L383" s="1562"/>
      <c r="M383" s="1562"/>
      <c r="N383" s="1562"/>
      <c r="O383" s="1562"/>
      <c r="P383" s="1562"/>
      <c r="Q383" s="1562"/>
      <c r="R383" s="1562"/>
    </row>
    <row r="384" spans="1:18" ht="14.25">
      <c r="A384" s="1606"/>
      <c r="B384" s="1561"/>
      <c r="C384" s="1561"/>
      <c r="D384" s="1561"/>
      <c r="E384" s="1561"/>
      <c r="F384" s="1561"/>
      <c r="G384" s="1561"/>
      <c r="H384" s="1561"/>
      <c r="I384" s="1561"/>
      <c r="J384" s="1561"/>
      <c r="K384" s="1561"/>
      <c r="L384" s="1561"/>
      <c r="M384" s="1561"/>
      <c r="N384" s="1561"/>
      <c r="O384" s="1561"/>
      <c r="P384" s="1561"/>
      <c r="Q384" s="1561"/>
      <c r="R384" s="1561"/>
    </row>
    <row r="385" spans="1:18" ht="14.25">
      <c r="A385" s="1606"/>
      <c r="B385" s="1562"/>
      <c r="C385" s="1562"/>
      <c r="D385" s="1562"/>
      <c r="E385" s="1562"/>
      <c r="F385" s="1562"/>
      <c r="G385" s="1562"/>
      <c r="H385" s="1562"/>
      <c r="I385" s="1562"/>
      <c r="J385" s="1562"/>
      <c r="K385" s="1562"/>
      <c r="L385" s="1562"/>
      <c r="M385" s="1562"/>
      <c r="N385" s="1562"/>
      <c r="O385" s="1562"/>
      <c r="P385" s="1562"/>
      <c r="Q385" s="1562"/>
      <c r="R385" s="1562"/>
    </row>
    <row r="386" spans="1:18" ht="14.25">
      <c r="A386" s="1606"/>
      <c r="B386" s="1561"/>
      <c r="C386" s="1561"/>
      <c r="D386" s="1561"/>
      <c r="E386" s="1561"/>
      <c r="F386" s="1561"/>
      <c r="G386" s="1561"/>
      <c r="H386" s="1561"/>
      <c r="I386" s="1561"/>
      <c r="J386" s="1561"/>
      <c r="K386" s="1561"/>
      <c r="L386" s="1561"/>
      <c r="M386" s="1561"/>
      <c r="N386" s="1561"/>
      <c r="O386" s="1561"/>
      <c r="P386" s="1561"/>
      <c r="Q386" s="1561"/>
      <c r="R386" s="1561"/>
    </row>
    <row r="387" spans="1:18" ht="14.25">
      <c r="A387" s="1606"/>
      <c r="B387" s="1563"/>
      <c r="C387" s="1563"/>
      <c r="D387" s="1563"/>
      <c r="E387" s="1563"/>
      <c r="F387" s="1563"/>
      <c r="G387" s="1563"/>
      <c r="H387" s="1563"/>
      <c r="I387" s="1563"/>
      <c r="J387" s="1563"/>
      <c r="K387" s="1563"/>
      <c r="L387" s="1563"/>
      <c r="M387" s="1563"/>
      <c r="N387" s="1563"/>
      <c r="O387" s="1563"/>
      <c r="P387" s="1563"/>
      <c r="Q387" s="1563"/>
      <c r="R387" s="1563"/>
    </row>
    <row r="388" spans="1:18" ht="14.25">
      <c r="A388" s="1606"/>
      <c r="B388" s="1565"/>
      <c r="C388" s="1565"/>
      <c r="D388" s="1565"/>
      <c r="E388" s="1565"/>
      <c r="F388" s="1565"/>
      <c r="G388" s="1565"/>
      <c r="H388" s="1565"/>
      <c r="I388" s="1565"/>
      <c r="J388" s="1565"/>
      <c r="K388" s="1565"/>
      <c r="L388" s="1565"/>
      <c r="M388" s="1565"/>
      <c r="N388" s="1565"/>
      <c r="O388" s="1565"/>
      <c r="P388" s="1565"/>
      <c r="Q388" s="1565"/>
      <c r="R388" s="1565"/>
    </row>
    <row r="389" spans="1:18" ht="14.25">
      <c r="A389" s="1606"/>
      <c r="B389" s="1562"/>
      <c r="C389" s="1562"/>
      <c r="D389" s="1562"/>
      <c r="E389" s="1562"/>
      <c r="F389" s="1562"/>
      <c r="G389" s="1562"/>
      <c r="H389" s="1562"/>
      <c r="I389" s="1562"/>
      <c r="J389" s="1562"/>
      <c r="K389" s="1562"/>
      <c r="L389" s="1562"/>
      <c r="M389" s="1562"/>
      <c r="N389" s="1562"/>
      <c r="O389" s="1562"/>
      <c r="P389" s="1562"/>
      <c r="Q389" s="1562"/>
      <c r="R389" s="1562"/>
    </row>
    <row r="390" spans="1:18" ht="14.25">
      <c r="A390" s="1606"/>
      <c r="B390" s="1561"/>
      <c r="C390" s="1561"/>
      <c r="D390" s="1561"/>
      <c r="E390" s="1561"/>
      <c r="F390" s="1561"/>
      <c r="G390" s="1561"/>
      <c r="H390" s="1561"/>
      <c r="I390" s="1561"/>
      <c r="J390" s="1561"/>
      <c r="K390" s="1561"/>
      <c r="L390" s="1561"/>
      <c r="M390" s="1561"/>
      <c r="N390" s="1561"/>
      <c r="O390" s="1561"/>
      <c r="P390" s="1561"/>
      <c r="Q390" s="1561"/>
      <c r="R390" s="1561"/>
    </row>
    <row r="391" spans="1:18" ht="14.25">
      <c r="A391" s="1606"/>
      <c r="B391" s="1562"/>
      <c r="C391" s="1562"/>
      <c r="D391" s="1562"/>
      <c r="E391" s="1562"/>
      <c r="F391" s="1562"/>
      <c r="G391" s="1562"/>
      <c r="H391" s="1562"/>
      <c r="I391" s="1562"/>
      <c r="J391" s="1562"/>
      <c r="K391" s="1562"/>
      <c r="L391" s="1562"/>
      <c r="M391" s="1562"/>
      <c r="N391" s="1562"/>
      <c r="O391" s="1562"/>
      <c r="P391" s="1562"/>
      <c r="Q391" s="1562"/>
      <c r="R391" s="1562"/>
    </row>
    <row r="392" spans="1:18" ht="14.25">
      <c r="A392" s="1606"/>
      <c r="B392" s="1561"/>
      <c r="C392" s="1561"/>
      <c r="D392" s="1561"/>
      <c r="E392" s="1561"/>
      <c r="F392" s="1561"/>
      <c r="G392" s="1561"/>
      <c r="H392" s="1561"/>
      <c r="I392" s="1561"/>
      <c r="J392" s="1561"/>
      <c r="K392" s="1561"/>
      <c r="L392" s="1561"/>
      <c r="M392" s="1561"/>
      <c r="N392" s="1561"/>
      <c r="O392" s="1561"/>
      <c r="P392" s="1561"/>
      <c r="Q392" s="1561"/>
      <c r="R392" s="1561"/>
    </row>
    <row r="393" spans="1:18" ht="14.25">
      <c r="A393" s="1606"/>
      <c r="B393" s="1562"/>
      <c r="C393" s="1562"/>
      <c r="D393" s="1562"/>
      <c r="E393" s="1562"/>
      <c r="F393" s="1562"/>
      <c r="G393" s="1562"/>
      <c r="H393" s="1562"/>
      <c r="I393" s="1562"/>
      <c r="J393" s="1562"/>
      <c r="K393" s="1562"/>
      <c r="L393" s="1562"/>
      <c r="M393" s="1562"/>
      <c r="N393" s="1562"/>
      <c r="O393" s="1562"/>
      <c r="P393" s="1562"/>
      <c r="Q393" s="1562"/>
      <c r="R393" s="1562"/>
    </row>
    <row r="394" spans="1:18" ht="14.25">
      <c r="A394" s="1606"/>
      <c r="B394" s="1561"/>
      <c r="C394" s="1561"/>
      <c r="D394" s="1561"/>
      <c r="E394" s="1561"/>
      <c r="F394" s="1561"/>
      <c r="G394" s="1561"/>
      <c r="H394" s="1561"/>
      <c r="I394" s="1561"/>
      <c r="J394" s="1561"/>
      <c r="K394" s="1561"/>
      <c r="L394" s="1561"/>
      <c r="M394" s="1561"/>
      <c r="N394" s="1561"/>
      <c r="O394" s="1561"/>
      <c r="P394" s="1561"/>
      <c r="Q394" s="1561"/>
      <c r="R394" s="1561"/>
    </row>
    <row r="395" spans="1:18" ht="14.25">
      <c r="A395" s="1606"/>
      <c r="B395" s="1562"/>
      <c r="C395" s="1562"/>
      <c r="D395" s="1562"/>
      <c r="E395" s="1562"/>
      <c r="F395" s="1562"/>
      <c r="G395" s="1562"/>
      <c r="H395" s="1562"/>
      <c r="I395" s="1562"/>
      <c r="J395" s="1562"/>
      <c r="K395" s="1562"/>
      <c r="L395" s="1562"/>
      <c r="M395" s="1562"/>
      <c r="N395" s="1562"/>
      <c r="O395" s="1562"/>
      <c r="P395" s="1562"/>
      <c r="Q395" s="1562"/>
      <c r="R395" s="1562"/>
    </row>
    <row r="396" spans="1:18" ht="14.25">
      <c r="A396" s="1606"/>
      <c r="B396" s="1561"/>
      <c r="C396" s="1561"/>
      <c r="D396" s="1561"/>
      <c r="E396" s="1561"/>
      <c r="F396" s="1561"/>
      <c r="G396" s="1561"/>
      <c r="H396" s="1561"/>
      <c r="I396" s="1561"/>
      <c r="J396" s="1561"/>
      <c r="K396" s="1561"/>
      <c r="L396" s="1561"/>
      <c r="M396" s="1561"/>
      <c r="N396" s="1561"/>
      <c r="O396" s="1561"/>
      <c r="P396" s="1561"/>
      <c r="Q396" s="1561"/>
      <c r="R396" s="1561"/>
    </row>
    <row r="397" spans="1:18" ht="14.25">
      <c r="A397" s="1606"/>
      <c r="B397" s="1562"/>
      <c r="C397" s="1562"/>
      <c r="D397" s="1562"/>
      <c r="E397" s="1562"/>
      <c r="F397" s="1562"/>
      <c r="G397" s="1562"/>
      <c r="H397" s="1562"/>
      <c r="I397" s="1562"/>
      <c r="J397" s="1562"/>
      <c r="K397" s="1562"/>
      <c r="L397" s="1562"/>
      <c r="M397" s="1562"/>
      <c r="N397" s="1562"/>
      <c r="O397" s="1562"/>
      <c r="P397" s="1562"/>
      <c r="Q397" s="1562"/>
      <c r="R397" s="1562"/>
    </row>
    <row r="398" spans="1:18" ht="14.25">
      <c r="A398" s="1606"/>
      <c r="B398" s="1561"/>
      <c r="C398" s="1561"/>
      <c r="D398" s="1561"/>
      <c r="E398" s="1561"/>
      <c r="F398" s="1561"/>
      <c r="G398" s="1561"/>
      <c r="H398" s="1561"/>
      <c r="I398" s="1561"/>
      <c r="J398" s="1561"/>
      <c r="K398" s="1561"/>
      <c r="L398" s="1561"/>
      <c r="M398" s="1561"/>
      <c r="N398" s="1561"/>
      <c r="O398" s="1561"/>
      <c r="P398" s="1561"/>
      <c r="Q398" s="1561"/>
      <c r="R398" s="1561"/>
    </row>
    <row r="399" spans="1:18" ht="14.25">
      <c r="A399" s="1606"/>
      <c r="B399" s="1562"/>
      <c r="C399" s="1562"/>
      <c r="D399" s="1562"/>
      <c r="E399" s="1562"/>
      <c r="F399" s="1562"/>
      <c r="G399" s="1562"/>
      <c r="H399" s="1562"/>
      <c r="I399" s="1562"/>
      <c r="J399" s="1562"/>
      <c r="K399" s="1562"/>
      <c r="L399" s="1562"/>
      <c r="M399" s="1562"/>
      <c r="N399" s="1562"/>
      <c r="O399" s="1562"/>
      <c r="P399" s="1562"/>
      <c r="Q399" s="1562"/>
      <c r="R399" s="1562"/>
    </row>
    <row r="400" spans="1:18" ht="14.25">
      <c r="A400" s="1606"/>
      <c r="B400" s="1561"/>
      <c r="C400" s="1561"/>
      <c r="D400" s="1561"/>
      <c r="E400" s="1561"/>
      <c r="F400" s="1561"/>
      <c r="G400" s="1561"/>
      <c r="H400" s="1561"/>
      <c r="I400" s="1561"/>
      <c r="J400" s="1561"/>
      <c r="K400" s="1561"/>
      <c r="L400" s="1561"/>
      <c r="M400" s="1561"/>
      <c r="N400" s="1561"/>
      <c r="O400" s="1561"/>
      <c r="P400" s="1561"/>
      <c r="Q400" s="1561"/>
      <c r="R400" s="1561"/>
    </row>
    <row r="401" spans="1:18" ht="14.25">
      <c r="A401" s="1606"/>
      <c r="B401" s="1562"/>
      <c r="C401" s="1562"/>
      <c r="D401" s="1562"/>
      <c r="E401" s="1562"/>
      <c r="F401" s="1562"/>
      <c r="G401" s="1562"/>
      <c r="H401" s="1562"/>
      <c r="I401" s="1562"/>
      <c r="J401" s="1562"/>
      <c r="K401" s="1562"/>
      <c r="L401" s="1562"/>
      <c r="M401" s="1562"/>
      <c r="N401" s="1562"/>
      <c r="O401" s="1562"/>
      <c r="P401" s="1562"/>
      <c r="Q401" s="1562"/>
      <c r="R401" s="1562"/>
    </row>
    <row r="402" spans="1:18" ht="14.25">
      <c r="A402" s="1606"/>
      <c r="B402" s="1561"/>
      <c r="C402" s="1561"/>
      <c r="D402" s="1561"/>
      <c r="E402" s="1561"/>
      <c r="F402" s="1561"/>
      <c r="G402" s="1561"/>
      <c r="H402" s="1561"/>
      <c r="I402" s="1561"/>
      <c r="J402" s="1561"/>
      <c r="K402" s="1561"/>
      <c r="L402" s="1561"/>
      <c r="M402" s="1561"/>
      <c r="N402" s="1561"/>
      <c r="O402" s="1561"/>
      <c r="P402" s="1561"/>
      <c r="Q402" s="1561"/>
      <c r="R402" s="1561"/>
    </row>
    <row r="403" spans="1:18" ht="14.25">
      <c r="A403" s="1606"/>
      <c r="B403" s="1562"/>
      <c r="C403" s="1562"/>
      <c r="D403" s="1562"/>
      <c r="E403" s="1562"/>
      <c r="F403" s="1562"/>
      <c r="G403" s="1562"/>
      <c r="H403" s="1562"/>
      <c r="I403" s="1562"/>
      <c r="J403" s="1562"/>
      <c r="K403" s="1562"/>
      <c r="L403" s="1562"/>
      <c r="M403" s="1562"/>
      <c r="N403" s="1562"/>
      <c r="O403" s="1562"/>
      <c r="P403" s="1562"/>
      <c r="Q403" s="1562"/>
      <c r="R403" s="1562"/>
    </row>
    <row r="404" spans="1:18" ht="14.25">
      <c r="A404" s="1606"/>
      <c r="B404" s="1561"/>
      <c r="C404" s="1561"/>
      <c r="D404" s="1561"/>
      <c r="E404" s="1561"/>
      <c r="F404" s="1561"/>
      <c r="G404" s="1561"/>
      <c r="H404" s="1561"/>
      <c r="I404" s="1561"/>
      <c r="J404" s="1561"/>
      <c r="K404" s="1561"/>
      <c r="L404" s="1561"/>
      <c r="M404" s="1561"/>
      <c r="N404" s="1561"/>
      <c r="O404" s="1561"/>
      <c r="P404" s="1561"/>
      <c r="Q404" s="1561"/>
      <c r="R404" s="1561"/>
    </row>
    <row r="405" spans="1:18" ht="14.25">
      <c r="A405" s="1606"/>
      <c r="B405" s="1562"/>
      <c r="C405" s="1562"/>
      <c r="D405" s="1562"/>
      <c r="E405" s="1562"/>
      <c r="F405" s="1562"/>
      <c r="G405" s="1562"/>
      <c r="H405" s="1562"/>
      <c r="I405" s="1562"/>
      <c r="J405" s="1562"/>
      <c r="K405" s="1562"/>
      <c r="L405" s="1562"/>
      <c r="M405" s="1562"/>
      <c r="N405" s="1562"/>
      <c r="O405" s="1562"/>
      <c r="P405" s="1562"/>
      <c r="Q405" s="1562"/>
      <c r="R405" s="1562"/>
    </row>
    <row r="406" spans="1:18" ht="14.25">
      <c r="A406" s="1606"/>
      <c r="B406" s="1561"/>
      <c r="C406" s="1561"/>
      <c r="D406" s="1561"/>
      <c r="E406" s="1561"/>
      <c r="F406" s="1561"/>
      <c r="G406" s="1561"/>
      <c r="H406" s="1561"/>
      <c r="I406" s="1561"/>
      <c r="J406" s="1561"/>
      <c r="K406" s="1561"/>
      <c r="L406" s="1561"/>
      <c r="M406" s="1561"/>
      <c r="N406" s="1561"/>
      <c r="O406" s="1561"/>
      <c r="P406" s="1561"/>
      <c r="Q406" s="1561"/>
      <c r="R406" s="1561"/>
    </row>
    <row r="407" spans="1:18" ht="14.25">
      <c r="A407" s="1606"/>
      <c r="B407" s="1563"/>
      <c r="C407" s="1563"/>
      <c r="D407" s="1563"/>
      <c r="E407" s="1563"/>
      <c r="F407" s="1563"/>
      <c r="G407" s="1563"/>
      <c r="H407" s="1563"/>
      <c r="I407" s="1563"/>
      <c r="J407" s="1563"/>
      <c r="K407" s="1563"/>
      <c r="L407" s="1563"/>
      <c r="M407" s="1563"/>
      <c r="N407" s="1563"/>
      <c r="O407" s="1563"/>
      <c r="P407" s="1563"/>
      <c r="Q407" s="1563"/>
      <c r="R407" s="1563"/>
    </row>
    <row r="408" spans="1:18" ht="14.25">
      <c r="A408" s="1606"/>
      <c r="B408" s="1565"/>
      <c r="C408" s="1565"/>
      <c r="D408" s="1565"/>
      <c r="E408" s="1565"/>
      <c r="F408" s="1565"/>
      <c r="G408" s="1565"/>
      <c r="H408" s="1565"/>
      <c r="I408" s="1565"/>
      <c r="J408" s="1565"/>
      <c r="K408" s="1565"/>
      <c r="L408" s="1565"/>
      <c r="M408" s="1565"/>
      <c r="N408" s="1565"/>
      <c r="O408" s="1565"/>
      <c r="P408" s="1565"/>
      <c r="Q408" s="1565"/>
      <c r="R408" s="1565"/>
    </row>
    <row r="409" spans="1:18" thickBot="1">
      <c r="A409" s="1607"/>
      <c r="B409" s="1567"/>
      <c r="C409" s="1567"/>
      <c r="D409" s="1567"/>
      <c r="E409" s="1567"/>
      <c r="F409" s="1567"/>
      <c r="G409" s="1567"/>
      <c r="H409" s="1567"/>
      <c r="I409" s="1567"/>
      <c r="J409" s="1567"/>
      <c r="K409" s="1567"/>
      <c r="L409" s="1567"/>
      <c r="M409" s="1567"/>
      <c r="N409" s="1567"/>
      <c r="O409" s="1567"/>
      <c r="P409" s="1567"/>
      <c r="Q409" s="1567"/>
      <c r="R409" s="1567"/>
    </row>
  </sheetData>
  <dataConsolidate/>
  <mergeCells count="1">
    <mergeCell ref="A10:A40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ClearSGVSummary">
                <anchor mov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0</xdr:col>
                    <xdr:colOff>1038225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UpdateSGVSummary">
                <anchor moveWithCells="1" sizeWithCells="1">
                  <from>
                    <xdr:col>0</xdr:col>
                    <xdr:colOff>9525</xdr:colOff>
                    <xdr:row>3</xdr:row>
                    <xdr:rowOff>9525</xdr:rowOff>
                  </from>
                  <to>
                    <xdr:col>0</xdr:col>
                    <xdr:colOff>1038225</xdr:colOff>
                    <xdr:row>3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2" tint="-0.499984740745262"/>
    <pageSetUpPr fitToPage="1"/>
  </sheetPr>
  <dimension ref="A1:TB74"/>
  <sheetViews>
    <sheetView topLeftCell="A5" zoomScale="70" zoomScaleNormal="70" workbookViewId="0">
      <pane xSplit="293" ySplit="1" topLeftCell="NS13" activePane="bottomRight" state="frozen"/>
      <selection activeCell="A5" sqref="A5"/>
      <selection pane="topRight" activeCell="KH5" sqref="KH5"/>
      <selection pane="bottomLeft" activeCell="A6" sqref="A6"/>
      <selection pane="bottomRight" activeCell="NV13" sqref="NV13"/>
    </sheetView>
  </sheetViews>
  <sheetFormatPr defaultColWidth="6" defaultRowHeight="14.25"/>
  <cols>
    <col min="1" max="1" width="3.875" style="400" customWidth="1"/>
    <col min="2" max="2" width="35.75" style="400" customWidth="1"/>
    <col min="3" max="3" width="5.75" style="400" hidden="1" customWidth="1"/>
    <col min="4" max="4" width="26.875" style="400" hidden="1" customWidth="1"/>
    <col min="5" max="14" width="6" style="400" hidden="1" customWidth="1"/>
    <col min="15" max="28" width="6.875" style="400" hidden="1" customWidth="1"/>
    <col min="29" max="29" width="2" style="152" hidden="1" customWidth="1"/>
    <col min="30" max="44" width="6.875" style="400" hidden="1" customWidth="1"/>
    <col min="45" max="45" width="6.125" style="400" hidden="1" customWidth="1"/>
    <col min="46" max="124" width="6.875" style="400" hidden="1" customWidth="1"/>
    <col min="125" max="125" width="6.75" style="400" hidden="1" customWidth="1"/>
    <col min="126" max="235" width="12.625" style="400" hidden="1" customWidth="1"/>
    <col min="236" max="236" width="12.375" style="400" hidden="1" customWidth="1"/>
    <col min="237" max="317" width="12.625" style="400" hidden="1" customWidth="1"/>
    <col min="318" max="318" width="11.75" style="400" hidden="1" customWidth="1"/>
    <col min="319" max="369" width="12.625" style="400" hidden="1" customWidth="1"/>
    <col min="370" max="416" width="12.625" style="400" customWidth="1"/>
    <col min="417" max="462" width="10.625" style="400" customWidth="1"/>
    <col min="463" max="464" width="11" style="400" customWidth="1"/>
    <col min="465" max="465" width="10.125" style="400" customWidth="1"/>
    <col min="466" max="466" width="11.125" style="400" customWidth="1"/>
    <col min="467" max="467" width="10.25" style="400" customWidth="1"/>
    <col min="468" max="468" width="9.625" style="400" customWidth="1"/>
    <col min="469" max="469" width="9" style="400" customWidth="1"/>
    <col min="470" max="470" width="9.375" style="400" customWidth="1"/>
    <col min="471" max="471" width="9.875" style="400" customWidth="1"/>
    <col min="472" max="472" width="9.75" style="400" customWidth="1"/>
    <col min="473" max="473" width="9.25" style="400" customWidth="1"/>
    <col min="474" max="474" width="9.375" style="400" customWidth="1"/>
    <col min="475" max="475" width="10.25" style="400" customWidth="1"/>
    <col min="476" max="476" width="9.25" style="400" customWidth="1"/>
    <col min="477" max="477" width="9" style="400" customWidth="1"/>
    <col min="478" max="479" width="8.625" style="400" customWidth="1"/>
    <col min="480" max="480" width="9" style="400" customWidth="1"/>
    <col min="481" max="481" width="9.125" style="400" customWidth="1"/>
    <col min="482" max="482" width="8.625" style="400" customWidth="1"/>
    <col min="483" max="483" width="9.125" style="400" customWidth="1"/>
    <col min="484" max="484" width="9.375" style="400" customWidth="1"/>
    <col min="485" max="485" width="9" style="400" customWidth="1"/>
    <col min="486" max="486" width="8.875" style="400" customWidth="1"/>
    <col min="487" max="487" width="9.75" style="400" customWidth="1"/>
    <col min="488" max="488" width="8.875" style="400" customWidth="1"/>
    <col min="489" max="489" width="9.75" style="400" customWidth="1"/>
    <col min="490" max="490" width="2.5" style="1583" customWidth="1"/>
    <col min="491" max="494" width="9.625" style="400" customWidth="1"/>
    <col min="495" max="16384" width="6" style="400"/>
  </cols>
  <sheetData>
    <row r="1" spans="1:522" ht="15" thickBot="1">
      <c r="A1" s="27"/>
      <c r="B1" s="8">
        <f ca="1">NOW()</f>
        <v>42801.81052337963</v>
      </c>
      <c r="C1" s="1620">
        <v>735921</v>
      </c>
      <c r="D1" s="1621"/>
      <c r="E1" s="1621"/>
      <c r="F1" s="1621"/>
      <c r="G1" s="1621"/>
      <c r="H1" s="1621"/>
      <c r="I1" s="1621"/>
      <c r="J1" s="1621"/>
      <c r="K1" s="1621"/>
      <c r="L1" s="1621"/>
      <c r="M1" s="1621"/>
      <c r="N1" s="1621"/>
      <c r="O1" s="1621"/>
      <c r="P1" s="1621"/>
      <c r="Q1" s="1620" t="s">
        <v>472</v>
      </c>
      <c r="R1" s="1621"/>
      <c r="S1" s="1621"/>
      <c r="T1" s="1621"/>
      <c r="U1" s="1621"/>
      <c r="V1" s="1621"/>
      <c r="W1" s="1621"/>
      <c r="X1" s="1621"/>
      <c r="Y1" s="1621"/>
      <c r="Z1" s="1621"/>
      <c r="AA1" s="1621"/>
      <c r="AB1" s="1622"/>
      <c r="AC1" s="146"/>
      <c r="AD1" s="1620">
        <v>783001</v>
      </c>
      <c r="AE1" s="1621"/>
      <c r="AF1" s="1621"/>
      <c r="AG1" s="1621"/>
      <c r="AH1" s="1621"/>
      <c r="AI1" s="1621"/>
      <c r="AJ1" s="1621"/>
      <c r="AK1" s="1621"/>
      <c r="AL1" s="1621"/>
      <c r="AM1" s="1621"/>
      <c r="AN1" s="1621"/>
      <c r="AO1" s="1621"/>
      <c r="AP1" s="1622"/>
      <c r="AQ1" s="1620">
        <v>783002</v>
      </c>
      <c r="AR1" s="1621"/>
      <c r="AS1" s="1621"/>
      <c r="AT1" s="1621"/>
      <c r="AU1" s="1621"/>
      <c r="AV1" s="1621"/>
      <c r="AW1" s="1621"/>
      <c r="AX1" s="1621"/>
      <c r="AY1" s="1621"/>
      <c r="AZ1" s="1621"/>
      <c r="BA1" s="1621"/>
      <c r="BB1" s="1621"/>
      <c r="BC1" s="1621"/>
      <c r="BD1" s="1622"/>
      <c r="BE1" s="1620">
        <v>783003</v>
      </c>
      <c r="BF1" s="1621"/>
      <c r="BG1" s="1621"/>
      <c r="BH1" s="1621"/>
      <c r="BI1" s="1621"/>
      <c r="BJ1" s="1621"/>
      <c r="BK1" s="1621"/>
      <c r="BL1" s="1621"/>
      <c r="BM1" s="1621"/>
      <c r="BN1" s="1621"/>
      <c r="BO1" s="1621"/>
      <c r="BP1" s="1621"/>
      <c r="BQ1" s="1621"/>
      <c r="BR1" s="1620">
        <v>783004</v>
      </c>
      <c r="BS1" s="1621"/>
      <c r="BT1" s="1621"/>
      <c r="BU1" s="1621"/>
      <c r="BV1" s="1621"/>
      <c r="BW1" s="1621"/>
      <c r="BX1" s="1621"/>
      <c r="BY1" s="1621"/>
      <c r="BZ1" s="1621"/>
      <c r="CA1" s="1621"/>
      <c r="CB1" s="1621"/>
      <c r="CC1" s="1621"/>
      <c r="CD1" s="1621"/>
      <c r="CE1" s="1622"/>
      <c r="CF1" s="1632">
        <v>783005</v>
      </c>
      <c r="CG1" s="1633"/>
      <c r="CH1" s="1633"/>
      <c r="CI1" s="1633"/>
      <c r="CJ1" s="1633"/>
      <c r="CK1" s="1633"/>
      <c r="CL1" s="1633"/>
      <c r="CM1" s="1633"/>
      <c r="CN1" s="1633"/>
      <c r="CO1" s="1633"/>
      <c r="CP1" s="1633"/>
      <c r="CQ1" s="1633"/>
      <c r="CR1" s="1633"/>
      <c r="CS1" s="1636"/>
      <c r="CT1" s="1632">
        <v>735922</v>
      </c>
      <c r="CU1" s="1633"/>
      <c r="CV1" s="1633"/>
      <c r="CW1" s="1633"/>
      <c r="CX1" s="1633"/>
      <c r="CY1" s="1633"/>
      <c r="CZ1" s="1633"/>
      <c r="DA1" s="1633"/>
      <c r="DB1" s="1633"/>
      <c r="DC1" s="1633"/>
      <c r="DD1" s="1633"/>
      <c r="DE1" s="1633"/>
      <c r="DF1" s="1633"/>
      <c r="DG1" s="1636"/>
      <c r="DH1" s="1632">
        <v>735923</v>
      </c>
      <c r="DI1" s="1633"/>
      <c r="DJ1" s="1633"/>
      <c r="DK1" s="1633"/>
      <c r="DL1" s="1633"/>
      <c r="DM1" s="1633"/>
      <c r="DN1" s="1633"/>
      <c r="DO1" s="1633"/>
      <c r="DP1" s="1633"/>
      <c r="DQ1" s="1633"/>
      <c r="DR1" s="1633"/>
      <c r="DS1" s="1633"/>
      <c r="DT1" s="1633"/>
      <c r="DU1" s="1636"/>
      <c r="DV1" s="1620">
        <v>783006</v>
      </c>
      <c r="DW1" s="1621"/>
      <c r="DX1" s="1621"/>
      <c r="DY1" s="1621"/>
      <c r="DZ1" s="1621"/>
      <c r="EA1" s="1621"/>
      <c r="EB1" s="1621"/>
      <c r="EC1" s="1621"/>
      <c r="ED1" s="1621"/>
      <c r="EE1" s="1621"/>
      <c r="EF1" s="1621"/>
      <c r="EG1" s="1621"/>
      <c r="EH1" s="1621"/>
      <c r="EI1" s="1622"/>
      <c r="EJ1" s="1632">
        <v>783007</v>
      </c>
      <c r="EK1" s="1633"/>
      <c r="EL1" s="1633"/>
      <c r="EM1" s="1633"/>
      <c r="EN1" s="1633"/>
      <c r="EO1" s="1633"/>
      <c r="EP1" s="1633"/>
      <c r="EQ1" s="1633"/>
      <c r="ER1" s="1633"/>
      <c r="ES1" s="1633"/>
      <c r="ET1" s="1633"/>
      <c r="EU1" s="1633"/>
      <c r="EV1" s="1633"/>
      <c r="EW1" s="1636"/>
      <c r="EX1" s="1632">
        <v>735924</v>
      </c>
      <c r="EY1" s="1633"/>
      <c r="EZ1" s="1633"/>
      <c r="FA1" s="1633"/>
      <c r="FB1" s="1633"/>
      <c r="FC1" s="1633"/>
      <c r="FD1" s="1633"/>
      <c r="FE1" s="1633"/>
      <c r="FF1" s="1633"/>
      <c r="FG1" s="1633"/>
      <c r="FH1" s="1633"/>
      <c r="FI1" s="1633"/>
      <c r="FJ1" s="1633"/>
      <c r="FK1" s="1636"/>
      <c r="FL1" s="1620">
        <v>735925</v>
      </c>
      <c r="FM1" s="1621"/>
      <c r="FN1" s="1621"/>
      <c r="FO1" s="1621"/>
      <c r="FP1" s="1621"/>
      <c r="FQ1" s="1621"/>
      <c r="FR1" s="1621"/>
      <c r="FS1" s="1621"/>
      <c r="FT1" s="1621"/>
      <c r="FU1" s="1621"/>
      <c r="FV1" s="1621"/>
      <c r="FW1" s="1621"/>
      <c r="FX1" s="1621"/>
      <c r="FY1" s="1622"/>
      <c r="FZ1" s="1620">
        <v>783008</v>
      </c>
      <c r="GA1" s="1621"/>
      <c r="GB1" s="1621"/>
      <c r="GC1" s="1621"/>
      <c r="GD1" s="1621"/>
      <c r="GE1" s="1621"/>
      <c r="GF1" s="1621"/>
      <c r="GG1" s="1621"/>
      <c r="GH1" s="1621"/>
      <c r="GI1" s="1621"/>
      <c r="GJ1" s="1621"/>
      <c r="GK1" s="1621"/>
      <c r="GL1" s="1621"/>
      <c r="GM1" s="1622"/>
      <c r="GN1" s="1632">
        <v>735926</v>
      </c>
      <c r="GO1" s="1633"/>
      <c r="GP1" s="1633"/>
      <c r="GQ1" s="1633"/>
      <c r="GR1" s="1633"/>
      <c r="GS1" s="1633"/>
      <c r="GT1" s="1633"/>
      <c r="GU1" s="1633"/>
      <c r="GV1" s="1633"/>
      <c r="GW1" s="1633"/>
      <c r="GX1" s="1633"/>
      <c r="GY1" s="1633"/>
      <c r="GZ1" s="1142"/>
      <c r="HA1" s="1632">
        <v>735927</v>
      </c>
      <c r="HB1" s="1633"/>
      <c r="HC1" s="1633"/>
      <c r="HD1" s="1633"/>
      <c r="HE1" s="1633"/>
      <c r="HF1" s="1633"/>
      <c r="HG1" s="1633"/>
      <c r="HH1" s="1633"/>
      <c r="HI1" s="1633"/>
      <c r="HJ1" s="1633"/>
      <c r="HK1" s="1633"/>
      <c r="HL1" s="1633"/>
      <c r="HM1" s="1632">
        <v>783009</v>
      </c>
      <c r="HN1" s="1633"/>
      <c r="HO1" s="1633"/>
      <c r="HP1" s="1633"/>
      <c r="HQ1" s="1633"/>
      <c r="HR1" s="1633"/>
      <c r="HS1" s="1633"/>
      <c r="HT1" s="1633"/>
      <c r="HU1" s="1633"/>
      <c r="HV1" s="1633"/>
      <c r="HW1" s="1633"/>
      <c r="HX1" s="1633"/>
      <c r="HY1" s="1214">
        <v>735928</v>
      </c>
      <c r="HZ1" s="1215"/>
      <c r="IA1" s="1215"/>
      <c r="IB1" s="1215"/>
      <c r="IC1" s="1215"/>
      <c r="ID1" s="1215"/>
      <c r="IE1" s="1215"/>
      <c r="IF1" s="1215"/>
      <c r="IG1" s="1215"/>
      <c r="IH1" s="1215"/>
      <c r="II1" s="1215"/>
      <c r="IJ1" s="1215"/>
      <c r="IK1" s="1632">
        <v>735929</v>
      </c>
      <c r="IL1" s="1633"/>
      <c r="IM1" s="1633"/>
      <c r="IN1" s="1633"/>
      <c r="IO1" s="1633"/>
      <c r="IP1" s="1633"/>
      <c r="IQ1" s="1633"/>
      <c r="IR1" s="1633"/>
      <c r="IS1" s="1633"/>
      <c r="IT1" s="1633"/>
      <c r="IU1" s="1633"/>
      <c r="IV1" s="1633"/>
      <c r="IW1" s="1633"/>
      <c r="IX1" s="1636"/>
      <c r="IY1" s="1632">
        <v>735930</v>
      </c>
      <c r="IZ1" s="1633"/>
      <c r="JA1" s="1633"/>
      <c r="JB1" s="1633"/>
      <c r="JC1" s="1633"/>
      <c r="JD1" s="1633"/>
      <c r="JE1" s="1633"/>
      <c r="JF1" s="1633"/>
      <c r="JG1" s="1633"/>
      <c r="JH1" s="1633"/>
      <c r="JI1" s="1633"/>
      <c r="JJ1" s="1633"/>
      <c r="JK1" s="1633"/>
      <c r="JL1" s="1636"/>
      <c r="JM1" s="1632">
        <v>735931</v>
      </c>
      <c r="JN1" s="1633"/>
      <c r="JO1" s="1633"/>
      <c r="JP1" s="1633"/>
      <c r="JQ1" s="1633"/>
      <c r="JR1" s="1633"/>
      <c r="JS1" s="1633"/>
      <c r="JT1" s="1633"/>
      <c r="JU1" s="1633"/>
      <c r="JV1" s="1633"/>
      <c r="JW1" s="1633"/>
      <c r="JX1" s="1633"/>
      <c r="JY1" s="1633"/>
      <c r="JZ1" s="1636"/>
      <c r="KA1" s="1632">
        <v>735932</v>
      </c>
      <c r="KB1" s="1633"/>
      <c r="KC1" s="1633"/>
      <c r="KD1" s="1633"/>
      <c r="KE1" s="1633"/>
      <c r="KF1" s="1633"/>
      <c r="KG1" s="1633"/>
      <c r="KH1" s="1633"/>
      <c r="KI1" s="1633"/>
      <c r="KJ1" s="1633"/>
      <c r="KK1" s="1633"/>
      <c r="KL1" s="1633"/>
      <c r="KM1" s="1633"/>
      <c r="KN1" s="1636"/>
      <c r="KO1" s="1632">
        <v>735933</v>
      </c>
      <c r="KP1" s="1633"/>
      <c r="KQ1" s="1633"/>
      <c r="KR1" s="1633"/>
      <c r="KS1" s="1633"/>
      <c r="KT1" s="1633"/>
      <c r="KU1" s="1633"/>
      <c r="KV1" s="1633"/>
      <c r="KW1" s="1633"/>
      <c r="KX1" s="1633"/>
      <c r="KY1" s="1633"/>
      <c r="KZ1" s="1633"/>
      <c r="LA1" s="1633"/>
      <c r="LB1" s="1636"/>
      <c r="LC1" s="1632">
        <v>735934</v>
      </c>
      <c r="LD1" s="1633"/>
      <c r="LE1" s="1633"/>
      <c r="LF1" s="1633"/>
      <c r="LG1" s="1633"/>
      <c r="LH1" s="1633"/>
      <c r="LI1" s="1633"/>
      <c r="LJ1" s="1633"/>
      <c r="LK1" s="1633"/>
      <c r="LL1" s="1633"/>
      <c r="LM1" s="1633"/>
      <c r="LN1" s="1633"/>
      <c r="LO1" s="1633"/>
      <c r="LP1" s="1636"/>
      <c r="LQ1" s="1632" t="s">
        <v>1372</v>
      </c>
      <c r="LR1" s="1633"/>
      <c r="LS1" s="1633"/>
      <c r="LT1" s="1633"/>
      <c r="LU1" s="1633"/>
      <c r="LV1" s="1633"/>
      <c r="LW1" s="1633"/>
      <c r="LX1" s="1633"/>
      <c r="LY1" s="1633"/>
      <c r="LZ1" s="1633"/>
      <c r="MA1" s="1633"/>
      <c r="MB1" s="1633"/>
      <c r="MC1" s="1633"/>
      <c r="MD1" s="1636"/>
      <c r="ME1" s="1632" t="s">
        <v>1373</v>
      </c>
      <c r="MF1" s="1633"/>
      <c r="MG1" s="1633"/>
      <c r="MH1" s="1633"/>
      <c r="MI1" s="1633"/>
      <c r="MJ1" s="1633"/>
      <c r="MK1" s="1633"/>
      <c r="ML1" s="1633"/>
      <c r="MM1" s="1633"/>
      <c r="MN1" s="1633"/>
      <c r="MO1" s="1633"/>
      <c r="MP1" s="1633"/>
      <c r="MQ1" s="1633"/>
      <c r="MR1" s="1636"/>
      <c r="MS1" s="1632" t="s">
        <v>1373</v>
      </c>
      <c r="MT1" s="1633"/>
      <c r="MU1" s="1633"/>
      <c r="MV1" s="1633"/>
      <c r="MW1" s="1633"/>
      <c r="MX1" s="1633"/>
      <c r="MY1" s="1633"/>
      <c r="MZ1" s="1633"/>
      <c r="NA1" s="1633"/>
      <c r="NB1" s="1633"/>
      <c r="NC1" s="1633"/>
      <c r="ND1" s="1633"/>
      <c r="NE1" s="1633"/>
      <c r="NF1" s="1636"/>
      <c r="NG1" s="1632" t="s">
        <v>1373</v>
      </c>
      <c r="NH1" s="1633"/>
      <c r="NI1" s="1633"/>
      <c r="NJ1" s="1633"/>
      <c r="NK1" s="1633"/>
      <c r="NL1" s="1633"/>
      <c r="NM1" s="1633"/>
      <c r="NN1" s="1633"/>
      <c r="NO1" s="1633"/>
      <c r="NP1" s="1633"/>
      <c r="NQ1" s="1633"/>
      <c r="NR1" s="1633"/>
      <c r="NS1" s="1633"/>
      <c r="NT1" s="1636"/>
      <c r="NU1" s="1632" t="s">
        <v>1373</v>
      </c>
      <c r="NV1" s="1633"/>
      <c r="NW1" s="1633"/>
      <c r="NX1" s="1633"/>
      <c r="NY1" s="1633"/>
      <c r="NZ1" s="1633"/>
      <c r="OA1" s="1633"/>
      <c r="OB1" s="1633"/>
      <c r="OC1" s="1633"/>
      <c r="OD1" s="1633"/>
      <c r="OE1" s="1633"/>
      <c r="OF1" s="1633"/>
      <c r="OG1" s="1633"/>
      <c r="OH1" s="1636"/>
      <c r="OI1" s="1632" t="s">
        <v>1373</v>
      </c>
      <c r="OJ1" s="1633"/>
      <c r="OK1" s="1633"/>
      <c r="OL1" s="1633"/>
      <c r="OM1" s="1633"/>
      <c r="ON1" s="1633"/>
      <c r="OO1" s="1633"/>
      <c r="OP1" s="1633"/>
      <c r="OQ1" s="1633"/>
      <c r="OR1" s="1633"/>
      <c r="OS1" s="1633"/>
      <c r="OT1" s="1633"/>
      <c r="OU1" s="1633"/>
      <c r="OV1" s="1636"/>
      <c r="OW1" s="1632" t="s">
        <v>1373</v>
      </c>
      <c r="OX1" s="1633"/>
      <c r="OY1" s="1633"/>
      <c r="OZ1" s="1633"/>
      <c r="PA1" s="1633"/>
      <c r="PB1" s="1633"/>
      <c r="PC1" s="1633"/>
      <c r="PD1" s="1633"/>
      <c r="PE1" s="1633"/>
      <c r="PF1" s="1633"/>
      <c r="PG1" s="1633"/>
      <c r="PH1" s="1633"/>
      <c r="PI1" s="1633"/>
      <c r="PJ1" s="1636"/>
      <c r="PK1" s="1632" t="s">
        <v>1373</v>
      </c>
      <c r="PL1" s="1633"/>
      <c r="PM1" s="1633"/>
      <c r="PN1" s="1633"/>
      <c r="PO1" s="1633"/>
      <c r="PP1" s="1633"/>
      <c r="PQ1" s="1633"/>
      <c r="PR1" s="1633"/>
      <c r="PS1" s="1633"/>
      <c r="PT1" s="1633"/>
      <c r="PU1" s="1633"/>
      <c r="PV1" s="1633"/>
      <c r="PW1" s="1633"/>
      <c r="PX1" s="1636"/>
      <c r="PY1" s="823"/>
    </row>
    <row r="2" spans="1:522" ht="11.45" customHeight="1" thickBot="1">
      <c r="A2" s="28"/>
      <c r="B2" s="457" t="s">
        <v>25</v>
      </c>
      <c r="C2" s="1623" t="s">
        <v>17</v>
      </c>
      <c r="D2" s="1624"/>
      <c r="E2" s="1624"/>
      <c r="F2" s="1624"/>
      <c r="G2" s="1624"/>
      <c r="H2" s="1624"/>
      <c r="I2" s="1624"/>
      <c r="J2" s="1624"/>
      <c r="K2" s="1624"/>
      <c r="L2" s="1624"/>
      <c r="M2" s="1624"/>
      <c r="N2" s="1624"/>
      <c r="O2" s="1626"/>
      <c r="P2" s="1626"/>
      <c r="Q2" s="1627" t="s">
        <v>128</v>
      </c>
      <c r="R2" s="1628"/>
      <c r="S2" s="1628"/>
      <c r="T2" s="1628"/>
      <c r="U2" s="1628"/>
      <c r="V2" s="1628"/>
      <c r="W2" s="1628"/>
      <c r="X2" s="1628"/>
      <c r="Y2" s="1628"/>
      <c r="Z2" s="1628"/>
      <c r="AA2" s="1628"/>
      <c r="AB2" s="1629"/>
      <c r="AC2" s="147"/>
      <c r="AD2" s="1630" t="s">
        <v>26</v>
      </c>
      <c r="AE2" s="1626"/>
      <c r="AF2" s="1626"/>
      <c r="AG2" s="1626"/>
      <c r="AH2" s="1626"/>
      <c r="AI2" s="1626"/>
      <c r="AJ2" s="1626"/>
      <c r="AK2" s="1626"/>
      <c r="AL2" s="1626"/>
      <c r="AM2" s="1626"/>
      <c r="AN2" s="1626"/>
      <c r="AO2" s="1626"/>
      <c r="AP2" s="1631"/>
      <c r="AQ2" s="1630" t="s">
        <v>26</v>
      </c>
      <c r="AR2" s="1626"/>
      <c r="AS2" s="1626"/>
      <c r="AT2" s="1626"/>
      <c r="AU2" s="1626"/>
      <c r="AV2" s="1626"/>
      <c r="AW2" s="1626"/>
      <c r="AX2" s="1626"/>
      <c r="AY2" s="1626"/>
      <c r="AZ2" s="1626"/>
      <c r="BA2" s="1626"/>
      <c r="BB2" s="1626"/>
      <c r="BC2" s="1626"/>
      <c r="BD2" s="1631"/>
      <c r="BE2" s="1630" t="s">
        <v>26</v>
      </c>
      <c r="BF2" s="1626"/>
      <c r="BG2" s="1626"/>
      <c r="BH2" s="1626"/>
      <c r="BI2" s="1626"/>
      <c r="BJ2" s="1626"/>
      <c r="BK2" s="1626"/>
      <c r="BL2" s="1626"/>
      <c r="BM2" s="1626"/>
      <c r="BN2" s="1626"/>
      <c r="BO2" s="1626"/>
      <c r="BP2" s="1626"/>
      <c r="BQ2" s="1626"/>
      <c r="BR2" s="1630" t="s">
        <v>26</v>
      </c>
      <c r="BS2" s="1626"/>
      <c r="BT2" s="1626"/>
      <c r="BU2" s="1626"/>
      <c r="BV2" s="1626"/>
      <c r="BW2" s="1626"/>
      <c r="BX2" s="1626"/>
      <c r="BY2" s="1626"/>
      <c r="BZ2" s="1626"/>
      <c r="CA2" s="1626"/>
      <c r="CB2" s="1626"/>
      <c r="CC2" s="1626"/>
      <c r="CD2" s="1626"/>
      <c r="CE2" s="1631"/>
      <c r="CF2" s="1630" t="s">
        <v>26</v>
      </c>
      <c r="CG2" s="1626"/>
      <c r="CH2" s="1626"/>
      <c r="CI2" s="1626"/>
      <c r="CJ2" s="1626"/>
      <c r="CK2" s="1626"/>
      <c r="CL2" s="1626"/>
      <c r="CM2" s="1626"/>
      <c r="CN2" s="1626"/>
      <c r="CO2" s="1626"/>
      <c r="CP2" s="1626"/>
      <c r="CQ2" s="1626"/>
      <c r="CR2" s="1626"/>
      <c r="CS2" s="1631"/>
      <c r="CT2" s="1623" t="s">
        <v>17</v>
      </c>
      <c r="CU2" s="1624"/>
      <c r="CV2" s="1624"/>
      <c r="CW2" s="1624"/>
      <c r="CX2" s="1624"/>
      <c r="CY2" s="1624"/>
      <c r="CZ2" s="1624"/>
      <c r="DA2" s="1624"/>
      <c r="DB2" s="1624"/>
      <c r="DC2" s="1624"/>
      <c r="DD2" s="1624"/>
      <c r="DE2" s="1624"/>
      <c r="DF2" s="1624"/>
      <c r="DG2" s="1625"/>
      <c r="DH2" s="1623" t="s">
        <v>17</v>
      </c>
      <c r="DI2" s="1624"/>
      <c r="DJ2" s="1624"/>
      <c r="DK2" s="1624"/>
      <c r="DL2" s="1624"/>
      <c r="DM2" s="1624"/>
      <c r="DN2" s="1624"/>
      <c r="DO2" s="1624"/>
      <c r="DP2" s="1624"/>
      <c r="DQ2" s="1624"/>
      <c r="DR2" s="1624"/>
      <c r="DS2" s="1624"/>
      <c r="DT2" s="1624"/>
      <c r="DU2" s="1625"/>
      <c r="DV2" s="1637" t="s">
        <v>26</v>
      </c>
      <c r="DW2" s="1638"/>
      <c r="DX2" s="1638"/>
      <c r="DY2" s="1638"/>
      <c r="DZ2" s="1638"/>
      <c r="EA2" s="1638"/>
      <c r="EB2" s="1638"/>
      <c r="EC2" s="1638"/>
      <c r="ED2" s="1638"/>
      <c r="EE2" s="1638"/>
      <c r="EF2" s="1638"/>
      <c r="EG2" s="1638"/>
      <c r="EH2" s="1638"/>
      <c r="EI2" s="1639"/>
      <c r="EJ2" s="1623" t="s">
        <v>26</v>
      </c>
      <c r="EK2" s="1624"/>
      <c r="EL2" s="1624"/>
      <c r="EM2" s="1624"/>
      <c r="EN2" s="1624"/>
      <c r="EO2" s="1624"/>
      <c r="EP2" s="1624"/>
      <c r="EQ2" s="1624"/>
      <c r="ER2" s="1624"/>
      <c r="ES2" s="1624"/>
      <c r="ET2" s="1624"/>
      <c r="EU2" s="1624"/>
      <c r="EV2" s="1624"/>
      <c r="EW2" s="1625"/>
      <c r="EX2" s="1623" t="s">
        <v>17</v>
      </c>
      <c r="EY2" s="1624"/>
      <c r="EZ2" s="1624"/>
      <c r="FA2" s="1624"/>
      <c r="FB2" s="1624"/>
      <c r="FC2" s="1624"/>
      <c r="FD2" s="1624"/>
      <c r="FE2" s="1624"/>
      <c r="FF2" s="1624"/>
      <c r="FG2" s="1624"/>
      <c r="FH2" s="1624"/>
      <c r="FI2" s="1624"/>
      <c r="FJ2" s="1624"/>
      <c r="FK2" s="1625"/>
      <c r="FL2" s="1630" t="s">
        <v>17</v>
      </c>
      <c r="FM2" s="1626"/>
      <c r="FN2" s="1626"/>
      <c r="FO2" s="1626"/>
      <c r="FP2" s="1626"/>
      <c r="FQ2" s="1626"/>
      <c r="FR2" s="1626"/>
      <c r="FS2" s="1626"/>
      <c r="FT2" s="1626"/>
      <c r="FU2" s="1626"/>
      <c r="FV2" s="1626"/>
      <c r="FW2" s="1626"/>
      <c r="FX2" s="1626"/>
      <c r="FY2" s="1631"/>
      <c r="FZ2" s="1630" t="s">
        <v>26</v>
      </c>
      <c r="GA2" s="1626"/>
      <c r="GB2" s="1626"/>
      <c r="GC2" s="1626"/>
      <c r="GD2" s="1626"/>
      <c r="GE2" s="1626"/>
      <c r="GF2" s="1626"/>
      <c r="GG2" s="1626"/>
      <c r="GH2" s="1626"/>
      <c r="GI2" s="1626"/>
      <c r="GJ2" s="1626"/>
      <c r="GK2" s="1626"/>
      <c r="GL2" s="1626"/>
      <c r="GM2" s="1631"/>
      <c r="GN2" s="1623" t="s">
        <v>17</v>
      </c>
      <c r="GO2" s="1624"/>
      <c r="GP2" s="1624"/>
      <c r="GQ2" s="1624"/>
      <c r="GR2" s="1624"/>
      <c r="GS2" s="1624"/>
      <c r="GT2" s="1624"/>
      <c r="GU2" s="1624"/>
      <c r="GV2" s="1624"/>
      <c r="GW2" s="1624"/>
      <c r="GX2" s="1624"/>
      <c r="GY2" s="1624"/>
      <c r="GZ2" s="1143"/>
      <c r="HA2" s="1623" t="s">
        <v>17</v>
      </c>
      <c r="HB2" s="1624"/>
      <c r="HC2" s="1624"/>
      <c r="HD2" s="1624"/>
      <c r="HE2" s="1624"/>
      <c r="HF2" s="1624"/>
      <c r="HG2" s="1624"/>
      <c r="HH2" s="1624"/>
      <c r="HI2" s="1624"/>
      <c r="HJ2" s="1624"/>
      <c r="HK2" s="1624"/>
      <c r="HL2" s="1624"/>
      <c r="HM2" s="1634" t="s">
        <v>26</v>
      </c>
      <c r="HN2" s="1635"/>
      <c r="HO2" s="1635"/>
      <c r="HP2" s="1635"/>
      <c r="HQ2" s="1635"/>
      <c r="HR2" s="1635"/>
      <c r="HS2" s="1635"/>
      <c r="HT2" s="1635"/>
      <c r="HU2" s="1635"/>
      <c r="HV2" s="1635"/>
      <c r="HW2" s="1635"/>
      <c r="HX2" s="1635"/>
      <c r="HY2" s="1303" t="s">
        <v>17</v>
      </c>
      <c r="HZ2" s="1304"/>
      <c r="IA2" s="1304"/>
      <c r="IB2" s="1304"/>
      <c r="IC2" s="1304"/>
      <c r="ID2" s="1304"/>
      <c r="IE2" s="1304"/>
      <c r="IF2" s="1304"/>
      <c r="IG2" s="1304"/>
      <c r="IH2" s="1304"/>
      <c r="II2" s="1304"/>
      <c r="IJ2" s="1304"/>
      <c r="IK2" s="1623" t="s">
        <v>17</v>
      </c>
      <c r="IL2" s="1624"/>
      <c r="IM2" s="1624"/>
      <c r="IN2" s="1624"/>
      <c r="IO2" s="1624"/>
      <c r="IP2" s="1624"/>
      <c r="IQ2" s="1624"/>
      <c r="IR2" s="1624"/>
      <c r="IS2" s="1624"/>
      <c r="IT2" s="1624"/>
      <c r="IU2" s="1624"/>
      <c r="IV2" s="1624"/>
      <c r="IW2" s="1624"/>
      <c r="IX2" s="1625"/>
      <c r="IY2" s="1623" t="s">
        <v>17</v>
      </c>
      <c r="IZ2" s="1624"/>
      <c r="JA2" s="1624"/>
      <c r="JB2" s="1624"/>
      <c r="JC2" s="1624"/>
      <c r="JD2" s="1624"/>
      <c r="JE2" s="1624"/>
      <c r="JF2" s="1624"/>
      <c r="JG2" s="1624"/>
      <c r="JH2" s="1624"/>
      <c r="JI2" s="1624"/>
      <c r="JJ2" s="1624"/>
      <c r="JK2" s="1624"/>
      <c r="JL2" s="1625"/>
      <c r="JM2" s="1623" t="s">
        <v>17</v>
      </c>
      <c r="JN2" s="1624"/>
      <c r="JO2" s="1624"/>
      <c r="JP2" s="1624"/>
      <c r="JQ2" s="1624"/>
      <c r="JR2" s="1624"/>
      <c r="JS2" s="1624"/>
      <c r="JT2" s="1624"/>
      <c r="JU2" s="1624"/>
      <c r="JV2" s="1624"/>
      <c r="JW2" s="1624"/>
      <c r="JX2" s="1624"/>
      <c r="JY2" s="1624"/>
      <c r="JZ2" s="1625"/>
      <c r="KA2" s="1623" t="s">
        <v>17</v>
      </c>
      <c r="KB2" s="1624"/>
      <c r="KC2" s="1624"/>
      <c r="KD2" s="1624"/>
      <c r="KE2" s="1624"/>
      <c r="KF2" s="1624"/>
      <c r="KG2" s="1624"/>
      <c r="KH2" s="1624"/>
      <c r="KI2" s="1624"/>
      <c r="KJ2" s="1624"/>
      <c r="KK2" s="1624"/>
      <c r="KL2" s="1624"/>
      <c r="KM2" s="1624"/>
      <c r="KN2" s="1625"/>
      <c r="KO2" s="1623" t="s">
        <v>2385</v>
      </c>
      <c r="KP2" s="1624"/>
      <c r="KQ2" s="1624"/>
      <c r="KR2" s="1624"/>
      <c r="KS2" s="1624"/>
      <c r="KT2" s="1624"/>
      <c r="KU2" s="1624"/>
      <c r="KV2" s="1624"/>
      <c r="KW2" s="1624"/>
      <c r="KX2" s="1624"/>
      <c r="KY2" s="1624"/>
      <c r="KZ2" s="1624"/>
      <c r="LA2" s="1624"/>
      <c r="LB2" s="1625"/>
      <c r="LC2" s="1623" t="s">
        <v>17</v>
      </c>
      <c r="LD2" s="1624"/>
      <c r="LE2" s="1624"/>
      <c r="LF2" s="1624"/>
      <c r="LG2" s="1624"/>
      <c r="LH2" s="1624"/>
      <c r="LI2" s="1624"/>
      <c r="LJ2" s="1624"/>
      <c r="LK2" s="1624"/>
      <c r="LL2" s="1624"/>
      <c r="LM2" s="1624"/>
      <c r="LN2" s="1624"/>
      <c r="LO2" s="1624"/>
      <c r="LP2" s="1625"/>
      <c r="LQ2" s="1623" t="s">
        <v>1354</v>
      </c>
      <c r="LR2" s="1624"/>
      <c r="LS2" s="1624"/>
      <c r="LT2" s="1624"/>
      <c r="LU2" s="1624"/>
      <c r="LV2" s="1624"/>
      <c r="LW2" s="1624"/>
      <c r="LX2" s="1624"/>
      <c r="LY2" s="1624"/>
      <c r="LZ2" s="1624"/>
      <c r="MA2" s="1624"/>
      <c r="MB2" s="1624"/>
      <c r="MC2" s="1624"/>
      <c r="MD2" s="1625"/>
      <c r="ME2" s="1623" t="s">
        <v>1354</v>
      </c>
      <c r="MF2" s="1624"/>
      <c r="MG2" s="1624"/>
      <c r="MH2" s="1624"/>
      <c r="MI2" s="1624"/>
      <c r="MJ2" s="1624"/>
      <c r="MK2" s="1624"/>
      <c r="ML2" s="1624"/>
      <c r="MM2" s="1624"/>
      <c r="MN2" s="1624"/>
      <c r="MO2" s="1624"/>
      <c r="MP2" s="1624"/>
      <c r="MQ2" s="1624"/>
      <c r="MR2" s="1625"/>
      <c r="MS2" s="1623" t="s">
        <v>1354</v>
      </c>
      <c r="MT2" s="1624"/>
      <c r="MU2" s="1624"/>
      <c r="MV2" s="1624"/>
      <c r="MW2" s="1624"/>
      <c r="MX2" s="1624"/>
      <c r="MY2" s="1624"/>
      <c r="MZ2" s="1624"/>
      <c r="NA2" s="1624"/>
      <c r="NB2" s="1624"/>
      <c r="NC2" s="1624"/>
      <c r="ND2" s="1624"/>
      <c r="NE2" s="1624"/>
      <c r="NF2" s="1625"/>
      <c r="NG2" s="1623" t="s">
        <v>1354</v>
      </c>
      <c r="NH2" s="1624"/>
      <c r="NI2" s="1624"/>
      <c r="NJ2" s="1624"/>
      <c r="NK2" s="1624"/>
      <c r="NL2" s="1624"/>
      <c r="NM2" s="1624"/>
      <c r="NN2" s="1624"/>
      <c r="NO2" s="1624"/>
      <c r="NP2" s="1624"/>
      <c r="NQ2" s="1624"/>
      <c r="NR2" s="1624"/>
      <c r="NS2" s="1624"/>
      <c r="NT2" s="1625"/>
      <c r="NU2" s="1645" t="s">
        <v>1354</v>
      </c>
      <c r="NV2" s="1646"/>
      <c r="NW2" s="1646"/>
      <c r="NX2" s="1646"/>
      <c r="NY2" s="1646"/>
      <c r="NZ2" s="1646"/>
      <c r="OA2" s="1646"/>
      <c r="OB2" s="1646"/>
      <c r="OC2" s="1646"/>
      <c r="OD2" s="1646"/>
      <c r="OE2" s="1646"/>
      <c r="OF2" s="1646"/>
      <c r="OG2" s="1646"/>
      <c r="OH2" s="1647"/>
      <c r="OI2" s="1645" t="s">
        <v>1354</v>
      </c>
      <c r="OJ2" s="1646"/>
      <c r="OK2" s="1646"/>
      <c r="OL2" s="1646"/>
      <c r="OM2" s="1646"/>
      <c r="ON2" s="1646"/>
      <c r="OO2" s="1646"/>
      <c r="OP2" s="1646"/>
      <c r="OQ2" s="1646"/>
      <c r="OR2" s="1646"/>
      <c r="OS2" s="1646"/>
      <c r="OT2" s="1646"/>
      <c r="OU2" s="1646"/>
      <c r="OV2" s="1647"/>
      <c r="OW2" s="1623" t="s">
        <v>1354</v>
      </c>
      <c r="OX2" s="1624"/>
      <c r="OY2" s="1624"/>
      <c r="OZ2" s="1624"/>
      <c r="PA2" s="1624"/>
      <c r="PB2" s="1624"/>
      <c r="PC2" s="1624"/>
      <c r="PD2" s="1624"/>
      <c r="PE2" s="1624"/>
      <c r="PF2" s="1624"/>
      <c r="PG2" s="1624"/>
      <c r="PH2" s="1624"/>
      <c r="PI2" s="1624"/>
      <c r="PJ2" s="1625"/>
      <c r="PK2" s="1623" t="s">
        <v>1354</v>
      </c>
      <c r="PL2" s="1624"/>
      <c r="PM2" s="1624"/>
      <c r="PN2" s="1624"/>
      <c r="PO2" s="1624"/>
      <c r="PP2" s="1624"/>
      <c r="PQ2" s="1624"/>
      <c r="PR2" s="1624"/>
      <c r="PS2" s="1624"/>
      <c r="PT2" s="1624"/>
      <c r="PU2" s="1624"/>
      <c r="PV2" s="1624"/>
      <c r="PW2" s="1624"/>
      <c r="PX2" s="1625"/>
      <c r="PY2" s="824"/>
    </row>
    <row r="3" spans="1:522" ht="16.5" thickBot="1">
      <c r="A3" s="28"/>
      <c r="B3" s="206" t="s">
        <v>19</v>
      </c>
      <c r="C3" s="1608">
        <v>921</v>
      </c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8" t="s">
        <v>128</v>
      </c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14"/>
      <c r="AC3" s="148"/>
      <c r="AD3" s="1608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14"/>
      <c r="AQ3" s="1608">
        <v>920</v>
      </c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14"/>
      <c r="BE3" s="1608"/>
      <c r="BF3" s="1609"/>
      <c r="BG3" s="1609"/>
      <c r="BH3" s="1609"/>
      <c r="BI3" s="1609"/>
      <c r="BJ3" s="1609"/>
      <c r="BK3" s="1609"/>
      <c r="BL3" s="1609"/>
      <c r="BM3" s="1609"/>
      <c r="BN3" s="1609"/>
      <c r="BO3" s="1609"/>
      <c r="BP3" s="1609"/>
      <c r="BQ3" s="1609"/>
      <c r="BR3" s="1608"/>
      <c r="BS3" s="1609"/>
      <c r="BT3" s="1609"/>
      <c r="BU3" s="1609"/>
      <c r="BV3" s="1609"/>
      <c r="BW3" s="1609"/>
      <c r="BX3" s="1609"/>
      <c r="BY3" s="1609"/>
      <c r="BZ3" s="1609"/>
      <c r="CA3" s="1609"/>
      <c r="CB3" s="1609"/>
      <c r="CC3" s="1609"/>
      <c r="CD3" s="1609"/>
      <c r="CE3" s="1614"/>
      <c r="CF3" s="1608"/>
      <c r="CG3" s="1609"/>
      <c r="CH3" s="1609"/>
      <c r="CI3" s="1609"/>
      <c r="CJ3" s="1609"/>
      <c r="CK3" s="1609"/>
      <c r="CL3" s="1609"/>
      <c r="CM3" s="1609"/>
      <c r="CN3" s="1609"/>
      <c r="CO3" s="1609"/>
      <c r="CP3" s="1609"/>
      <c r="CQ3" s="1609"/>
      <c r="CR3" s="1609"/>
      <c r="CS3" s="1609"/>
      <c r="CT3" s="1608"/>
      <c r="CU3" s="1609"/>
      <c r="CV3" s="1609"/>
      <c r="CW3" s="1609"/>
      <c r="CX3" s="1609"/>
      <c r="CY3" s="1609"/>
      <c r="CZ3" s="1609"/>
      <c r="DA3" s="1609"/>
      <c r="DB3" s="1609"/>
      <c r="DC3" s="1609"/>
      <c r="DD3" s="1609"/>
      <c r="DE3" s="1609"/>
      <c r="DF3" s="1609"/>
      <c r="DG3" s="1614"/>
      <c r="DH3" s="1608"/>
      <c r="DI3" s="1609"/>
      <c r="DJ3" s="1609"/>
      <c r="DK3" s="1609"/>
      <c r="DL3" s="1609"/>
      <c r="DM3" s="1609"/>
      <c r="DN3" s="1609"/>
      <c r="DO3" s="1609"/>
      <c r="DP3" s="1609"/>
      <c r="DQ3" s="1609"/>
      <c r="DR3" s="1609"/>
      <c r="DS3" s="1609"/>
      <c r="DT3" s="1609"/>
      <c r="DU3" s="1614"/>
      <c r="DV3" s="1608"/>
      <c r="DW3" s="1609"/>
      <c r="DX3" s="1609"/>
      <c r="DY3" s="1609"/>
      <c r="DZ3" s="1609"/>
      <c r="EA3" s="1609"/>
      <c r="EB3" s="1609"/>
      <c r="EC3" s="1609"/>
      <c r="ED3" s="1609"/>
      <c r="EE3" s="1609"/>
      <c r="EF3" s="1609"/>
      <c r="EG3" s="1609"/>
      <c r="EH3" s="1609"/>
      <c r="EI3" s="1614"/>
      <c r="EJ3" s="1608"/>
      <c r="EK3" s="1609"/>
      <c r="EL3" s="1609"/>
      <c r="EM3" s="1609"/>
      <c r="EN3" s="1609"/>
      <c r="EO3" s="1609"/>
      <c r="EP3" s="1609"/>
      <c r="EQ3" s="1609"/>
      <c r="ER3" s="1609"/>
      <c r="ES3" s="1609"/>
      <c r="ET3" s="1609"/>
      <c r="EU3" s="1609"/>
      <c r="EV3" s="1609"/>
      <c r="EW3" s="1614"/>
      <c r="EX3" s="1608"/>
      <c r="EY3" s="1609"/>
      <c r="EZ3" s="1609"/>
      <c r="FA3" s="1609"/>
      <c r="FB3" s="1609"/>
      <c r="FC3" s="1609"/>
      <c r="FD3" s="1609"/>
      <c r="FE3" s="1609"/>
      <c r="FF3" s="1609"/>
      <c r="FG3" s="1609"/>
      <c r="FH3" s="1609"/>
      <c r="FI3" s="1609"/>
      <c r="FJ3" s="1609"/>
      <c r="FK3" s="1614"/>
      <c r="FL3" s="1608"/>
      <c r="FM3" s="1609"/>
      <c r="FN3" s="1609"/>
      <c r="FO3" s="1609"/>
      <c r="FP3" s="1609"/>
      <c r="FQ3" s="1609"/>
      <c r="FR3" s="1609"/>
      <c r="FS3" s="1609"/>
      <c r="FT3" s="1609"/>
      <c r="FU3" s="1609"/>
      <c r="FV3" s="1609"/>
      <c r="FW3" s="1609"/>
      <c r="FX3" s="1609"/>
      <c r="FY3" s="1614"/>
      <c r="FZ3" s="1608"/>
      <c r="GA3" s="1609"/>
      <c r="GB3" s="1609"/>
      <c r="GC3" s="1609"/>
      <c r="GD3" s="1609"/>
      <c r="GE3" s="1609"/>
      <c r="GF3" s="1609"/>
      <c r="GG3" s="1609"/>
      <c r="GH3" s="1609"/>
      <c r="GI3" s="1609"/>
      <c r="GJ3" s="1609"/>
      <c r="GK3" s="1609"/>
      <c r="GL3" s="1609"/>
      <c r="GM3" s="1614"/>
      <c r="GN3" s="1608">
        <v>926</v>
      </c>
      <c r="GO3" s="1609"/>
      <c r="GP3" s="1609"/>
      <c r="GQ3" s="1609"/>
      <c r="GR3" s="1609"/>
      <c r="GS3" s="1609"/>
      <c r="GT3" s="1609"/>
      <c r="GU3" s="1609"/>
      <c r="GV3" s="1609"/>
      <c r="GW3" s="1609"/>
      <c r="GX3" s="1609"/>
      <c r="GY3" s="1609"/>
      <c r="GZ3" s="1144"/>
      <c r="HA3" s="1608">
        <v>927</v>
      </c>
      <c r="HB3" s="1609"/>
      <c r="HC3" s="1609"/>
      <c r="HD3" s="1609"/>
      <c r="HE3" s="1609"/>
      <c r="HF3" s="1609"/>
      <c r="HG3" s="1609"/>
      <c r="HH3" s="1609"/>
      <c r="HI3" s="1609"/>
      <c r="HJ3" s="1609"/>
      <c r="HK3" s="1609"/>
      <c r="HL3" s="1609"/>
      <c r="HM3" s="1222"/>
      <c r="HN3" s="1223"/>
      <c r="HO3" s="1223"/>
      <c r="HP3" s="1223"/>
      <c r="HQ3" s="1223"/>
      <c r="HR3" s="1223"/>
      <c r="HS3" s="1223"/>
      <c r="HT3" s="1223"/>
      <c r="HU3" s="1223"/>
      <c r="HV3" s="1223"/>
      <c r="HW3" s="1223"/>
      <c r="HX3" s="1223"/>
      <c r="HY3" s="1222"/>
      <c r="HZ3" s="1223"/>
      <c r="IA3" s="1223"/>
      <c r="IB3" s="1223"/>
      <c r="IC3" s="1223"/>
      <c r="ID3" s="1223"/>
      <c r="IE3" s="1223"/>
      <c r="IF3" s="1223"/>
      <c r="IG3" s="1223"/>
      <c r="IH3" s="1223"/>
      <c r="II3" s="1223"/>
      <c r="IJ3" s="1223"/>
      <c r="IK3" s="1608"/>
      <c r="IL3" s="1609"/>
      <c r="IM3" s="1609"/>
      <c r="IN3" s="1609"/>
      <c r="IO3" s="1609"/>
      <c r="IP3" s="1609"/>
      <c r="IQ3" s="1609"/>
      <c r="IR3" s="1609"/>
      <c r="IS3" s="1609"/>
      <c r="IT3" s="1609"/>
      <c r="IU3" s="1609"/>
      <c r="IV3" s="1609"/>
      <c r="IW3" s="1609"/>
      <c r="IX3" s="1614"/>
      <c r="IY3" s="1608"/>
      <c r="IZ3" s="1609"/>
      <c r="JA3" s="1609"/>
      <c r="JB3" s="1609"/>
      <c r="JC3" s="1609"/>
      <c r="JD3" s="1609"/>
      <c r="JE3" s="1609"/>
      <c r="JF3" s="1609"/>
      <c r="JG3" s="1609"/>
      <c r="JH3" s="1609"/>
      <c r="JI3" s="1609"/>
      <c r="JJ3" s="1609"/>
      <c r="JK3" s="1609"/>
      <c r="JL3" s="1614"/>
      <c r="JM3" s="1608"/>
      <c r="JN3" s="1609"/>
      <c r="JO3" s="1609"/>
      <c r="JP3" s="1609"/>
      <c r="JQ3" s="1609"/>
      <c r="JR3" s="1609"/>
      <c r="JS3" s="1609"/>
      <c r="JT3" s="1609"/>
      <c r="JU3" s="1609"/>
      <c r="JV3" s="1609"/>
      <c r="JW3" s="1609"/>
      <c r="JX3" s="1609"/>
      <c r="JY3" s="1609"/>
      <c r="JZ3" s="1614"/>
      <c r="KA3" s="1608"/>
      <c r="KB3" s="1609"/>
      <c r="KC3" s="1609"/>
      <c r="KD3" s="1609"/>
      <c r="KE3" s="1609"/>
      <c r="KF3" s="1609"/>
      <c r="KG3" s="1609"/>
      <c r="KH3" s="1609"/>
      <c r="KI3" s="1609"/>
      <c r="KJ3" s="1609"/>
      <c r="KK3" s="1609"/>
      <c r="KL3" s="1609"/>
      <c r="KM3" s="1609"/>
      <c r="KN3" s="1614"/>
      <c r="KO3" s="1608"/>
      <c r="KP3" s="1609"/>
      <c r="KQ3" s="1609"/>
      <c r="KR3" s="1609"/>
      <c r="KS3" s="1609"/>
      <c r="KT3" s="1609"/>
      <c r="KU3" s="1609"/>
      <c r="KV3" s="1609"/>
      <c r="KW3" s="1609"/>
      <c r="KX3" s="1609"/>
      <c r="KY3" s="1609"/>
      <c r="KZ3" s="1609"/>
      <c r="LA3" s="1609"/>
      <c r="LB3" s="1614"/>
      <c r="LC3" s="1608"/>
      <c r="LD3" s="1609"/>
      <c r="LE3" s="1609"/>
      <c r="LF3" s="1609"/>
      <c r="LG3" s="1609"/>
      <c r="LH3" s="1609"/>
      <c r="LI3" s="1609"/>
      <c r="LJ3" s="1609"/>
      <c r="LK3" s="1609"/>
      <c r="LL3" s="1609"/>
      <c r="LM3" s="1609"/>
      <c r="LN3" s="1609"/>
      <c r="LO3" s="1609"/>
      <c r="LP3" s="1614"/>
      <c r="LQ3" s="1608"/>
      <c r="LR3" s="1609"/>
      <c r="LS3" s="1609"/>
      <c r="LT3" s="1609"/>
      <c r="LU3" s="1609"/>
      <c r="LV3" s="1609"/>
      <c r="LW3" s="1609"/>
      <c r="LX3" s="1609"/>
      <c r="LY3" s="1609"/>
      <c r="LZ3" s="1609"/>
      <c r="MA3" s="1609"/>
      <c r="MB3" s="1609"/>
      <c r="MC3" s="1609"/>
      <c r="MD3" s="1614"/>
      <c r="ME3" s="1608"/>
      <c r="MF3" s="1609"/>
      <c r="MG3" s="1609"/>
      <c r="MH3" s="1609"/>
      <c r="MI3" s="1609"/>
      <c r="MJ3" s="1609"/>
      <c r="MK3" s="1609"/>
      <c r="ML3" s="1609"/>
      <c r="MM3" s="1609"/>
      <c r="MN3" s="1609"/>
      <c r="MO3" s="1609"/>
      <c r="MP3" s="1609"/>
      <c r="MQ3" s="1609"/>
      <c r="MR3" s="1614"/>
      <c r="MS3" s="1608"/>
      <c r="MT3" s="1609"/>
      <c r="MU3" s="1609"/>
      <c r="MV3" s="1609"/>
      <c r="MW3" s="1609"/>
      <c r="MX3" s="1609"/>
      <c r="MY3" s="1609"/>
      <c r="MZ3" s="1609"/>
      <c r="NA3" s="1609"/>
      <c r="NB3" s="1609"/>
      <c r="NC3" s="1609"/>
      <c r="ND3" s="1609"/>
      <c r="NE3" s="1609"/>
      <c r="NF3" s="1614"/>
      <c r="NG3" s="1608"/>
      <c r="NH3" s="1609"/>
      <c r="NI3" s="1609"/>
      <c r="NJ3" s="1609"/>
      <c r="NK3" s="1609"/>
      <c r="NL3" s="1609"/>
      <c r="NM3" s="1609"/>
      <c r="NN3" s="1609"/>
      <c r="NO3" s="1609"/>
      <c r="NP3" s="1609"/>
      <c r="NQ3" s="1609"/>
      <c r="NR3" s="1609"/>
      <c r="NS3" s="1609"/>
      <c r="NT3" s="1614"/>
      <c r="NU3" s="1608"/>
      <c r="NV3" s="1609"/>
      <c r="NW3" s="1609"/>
      <c r="NX3" s="1609"/>
      <c r="NY3" s="1609"/>
      <c r="NZ3" s="1609"/>
      <c r="OA3" s="1609"/>
      <c r="OB3" s="1609"/>
      <c r="OC3" s="1609"/>
      <c r="OD3" s="1609"/>
      <c r="OE3" s="1609"/>
      <c r="OF3" s="1609"/>
      <c r="OG3" s="1609"/>
      <c r="OH3" s="1614"/>
      <c r="OI3" s="1608"/>
      <c r="OJ3" s="1609"/>
      <c r="OK3" s="1609"/>
      <c r="OL3" s="1609"/>
      <c r="OM3" s="1609"/>
      <c r="ON3" s="1609"/>
      <c r="OO3" s="1609"/>
      <c r="OP3" s="1609"/>
      <c r="OQ3" s="1609"/>
      <c r="OR3" s="1609"/>
      <c r="OS3" s="1609"/>
      <c r="OT3" s="1609"/>
      <c r="OU3" s="1609"/>
      <c r="OV3" s="1614"/>
      <c r="OW3" s="1608"/>
      <c r="OX3" s="1609"/>
      <c r="OY3" s="1609"/>
      <c r="OZ3" s="1609"/>
      <c r="PA3" s="1609"/>
      <c r="PB3" s="1609"/>
      <c r="PC3" s="1609"/>
      <c r="PD3" s="1609"/>
      <c r="PE3" s="1609"/>
      <c r="PF3" s="1609"/>
      <c r="PG3" s="1609"/>
      <c r="PH3" s="1609"/>
      <c r="PI3" s="1609"/>
      <c r="PJ3" s="1614"/>
      <c r="PK3" s="1608"/>
      <c r="PL3" s="1609"/>
      <c r="PM3" s="1609"/>
      <c r="PN3" s="1609"/>
      <c r="PO3" s="1609"/>
      <c r="PP3" s="1609"/>
      <c r="PQ3" s="1609"/>
      <c r="PR3" s="1609"/>
      <c r="PS3" s="1609"/>
      <c r="PT3" s="1609"/>
      <c r="PU3" s="1609"/>
      <c r="PV3" s="1609"/>
      <c r="PW3" s="1609"/>
      <c r="PX3" s="1614"/>
      <c r="PY3" s="825"/>
      <c r="PZ3" s="1608"/>
      <c r="QA3" s="1609"/>
      <c r="QB3" s="1609"/>
      <c r="QC3" s="1609"/>
      <c r="QD3" s="1609"/>
      <c r="QE3" s="1609"/>
      <c r="QF3" s="1609"/>
      <c r="QG3" s="1609"/>
      <c r="QH3" s="1609"/>
      <c r="QI3" s="1609"/>
      <c r="QJ3" s="1609"/>
      <c r="QK3" s="1609"/>
      <c r="QL3" s="1609"/>
      <c r="QM3" s="1614"/>
    </row>
    <row r="4" spans="1:522" s="204" customFormat="1" ht="16.5" thickBot="1">
      <c r="A4" s="444"/>
      <c r="B4" s="206" t="s">
        <v>0</v>
      </c>
      <c r="C4" s="1610">
        <v>42181</v>
      </c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0" t="s">
        <v>23</v>
      </c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5"/>
      <c r="AC4" s="207"/>
      <c r="AD4" s="1610">
        <v>42206</v>
      </c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5"/>
      <c r="AQ4" s="1610">
        <v>42213</v>
      </c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5"/>
      <c r="BE4" s="1643">
        <v>42286</v>
      </c>
      <c r="BF4" s="1644"/>
      <c r="BG4" s="1644"/>
      <c r="BH4" s="1644"/>
      <c r="BI4" s="1644"/>
      <c r="BJ4" s="1644"/>
      <c r="BK4" s="1644"/>
      <c r="BL4" s="1644"/>
      <c r="BM4" s="1644"/>
      <c r="BN4" s="1644"/>
      <c r="BO4" s="1644"/>
      <c r="BP4" s="1644"/>
      <c r="BQ4" s="1644"/>
      <c r="BR4" s="1610">
        <v>42324</v>
      </c>
      <c r="BS4" s="1611"/>
      <c r="BT4" s="1611"/>
      <c r="BU4" s="1611"/>
      <c r="BV4" s="1611"/>
      <c r="BW4" s="1611"/>
      <c r="BX4" s="1611"/>
      <c r="BY4" s="1611"/>
      <c r="BZ4" s="1611"/>
      <c r="CA4" s="1611"/>
      <c r="CB4" s="1611"/>
      <c r="CC4" s="1611"/>
      <c r="CD4" s="1611"/>
      <c r="CE4" s="1615"/>
      <c r="CF4" s="1610">
        <v>42353</v>
      </c>
      <c r="CG4" s="1611"/>
      <c r="CH4" s="1611"/>
      <c r="CI4" s="1611"/>
      <c r="CJ4" s="1611"/>
      <c r="CK4" s="1611"/>
      <c r="CL4" s="1611"/>
      <c r="CM4" s="1611"/>
      <c r="CN4" s="1611"/>
      <c r="CO4" s="1611"/>
      <c r="CP4" s="1611"/>
      <c r="CQ4" s="1611"/>
      <c r="CR4" s="1611"/>
      <c r="CS4" s="1611"/>
      <c r="CT4" s="1610">
        <v>42033</v>
      </c>
      <c r="CU4" s="1611"/>
      <c r="CV4" s="1611"/>
      <c r="CW4" s="1611"/>
      <c r="CX4" s="1611"/>
      <c r="CY4" s="1611"/>
      <c r="CZ4" s="1611"/>
      <c r="DA4" s="1611"/>
      <c r="DB4" s="1611"/>
      <c r="DC4" s="1611"/>
      <c r="DD4" s="1611"/>
      <c r="DE4" s="1611"/>
      <c r="DF4" s="1611"/>
      <c r="DG4" s="1615"/>
      <c r="DH4" s="1610"/>
      <c r="DI4" s="1611"/>
      <c r="DJ4" s="1611"/>
      <c r="DK4" s="1611"/>
      <c r="DL4" s="1611"/>
      <c r="DM4" s="1611"/>
      <c r="DN4" s="1611"/>
      <c r="DO4" s="1611"/>
      <c r="DP4" s="1611"/>
      <c r="DQ4" s="1611"/>
      <c r="DR4" s="1611"/>
      <c r="DS4" s="1611"/>
      <c r="DT4" s="1611"/>
      <c r="DU4" s="1615"/>
      <c r="DV4" s="1610"/>
      <c r="DW4" s="1611"/>
      <c r="DX4" s="1611"/>
      <c r="DY4" s="1611"/>
      <c r="DZ4" s="1611"/>
      <c r="EA4" s="1611"/>
      <c r="EB4" s="1611"/>
      <c r="EC4" s="1611"/>
      <c r="ED4" s="1611"/>
      <c r="EE4" s="1611"/>
      <c r="EF4" s="1611"/>
      <c r="EG4" s="1611"/>
      <c r="EH4" s="1611"/>
      <c r="EI4" s="1615"/>
      <c r="EJ4" s="1610"/>
      <c r="EK4" s="1611"/>
      <c r="EL4" s="1611"/>
      <c r="EM4" s="1611"/>
      <c r="EN4" s="1611"/>
      <c r="EO4" s="1611"/>
      <c r="EP4" s="1611"/>
      <c r="EQ4" s="1611"/>
      <c r="ER4" s="1611"/>
      <c r="ES4" s="1611"/>
      <c r="ET4" s="1611"/>
      <c r="EU4" s="1611"/>
      <c r="EV4" s="1611"/>
      <c r="EW4" s="1615"/>
      <c r="EX4" s="1610"/>
      <c r="EY4" s="1611"/>
      <c r="EZ4" s="1611"/>
      <c r="FA4" s="1611"/>
      <c r="FB4" s="1611"/>
      <c r="FC4" s="1611"/>
      <c r="FD4" s="1611"/>
      <c r="FE4" s="1611"/>
      <c r="FF4" s="1611"/>
      <c r="FG4" s="1611"/>
      <c r="FH4" s="1611"/>
      <c r="FI4" s="1611"/>
      <c r="FJ4" s="1611"/>
      <c r="FK4" s="1615"/>
      <c r="FL4" s="1610"/>
      <c r="FM4" s="1611"/>
      <c r="FN4" s="1611"/>
      <c r="FO4" s="1611"/>
      <c r="FP4" s="1611"/>
      <c r="FQ4" s="1611"/>
      <c r="FR4" s="1611"/>
      <c r="FS4" s="1611"/>
      <c r="FT4" s="1611"/>
      <c r="FU4" s="1611"/>
      <c r="FV4" s="1611"/>
      <c r="FW4" s="1611"/>
      <c r="FX4" s="1611"/>
      <c r="FY4" s="1615"/>
      <c r="FZ4" s="1610"/>
      <c r="GA4" s="1611"/>
      <c r="GB4" s="1611"/>
      <c r="GC4" s="1611"/>
      <c r="GD4" s="1611"/>
      <c r="GE4" s="1611"/>
      <c r="GF4" s="1611"/>
      <c r="GG4" s="1611"/>
      <c r="GH4" s="1611"/>
      <c r="GI4" s="1611"/>
      <c r="GJ4" s="1611"/>
      <c r="GK4" s="1611"/>
      <c r="GL4" s="1611"/>
      <c r="GM4" s="1615"/>
      <c r="GN4" s="1610"/>
      <c r="GO4" s="1611"/>
      <c r="GP4" s="1611"/>
      <c r="GQ4" s="1611"/>
      <c r="GR4" s="1611"/>
      <c r="GS4" s="1611"/>
      <c r="GT4" s="1611"/>
      <c r="GU4" s="1611"/>
      <c r="GV4" s="1611"/>
      <c r="GW4" s="1611"/>
      <c r="GX4" s="1611"/>
      <c r="GY4" s="1611"/>
      <c r="GZ4" s="1145"/>
      <c r="HA4" s="1610"/>
      <c r="HB4" s="1611"/>
      <c r="HC4" s="1611"/>
      <c r="HD4" s="1611"/>
      <c r="HE4" s="1611"/>
      <c r="HF4" s="1611"/>
      <c r="HG4" s="1611"/>
      <c r="HH4" s="1611"/>
      <c r="HI4" s="1611"/>
      <c r="HJ4" s="1611"/>
      <c r="HK4" s="1611"/>
      <c r="HL4" s="1611"/>
      <c r="HM4" s="1226"/>
      <c r="HN4" s="1227"/>
      <c r="HO4" s="1227"/>
      <c r="HP4" s="1227"/>
      <c r="HQ4" s="1227"/>
      <c r="HR4" s="1227"/>
      <c r="HS4" s="1227"/>
      <c r="HT4" s="1227"/>
      <c r="HU4" s="1227"/>
      <c r="HV4" s="1227"/>
      <c r="HW4" s="1227"/>
      <c r="HX4" s="1227"/>
      <c r="HY4" s="1226"/>
      <c r="HZ4" s="1227"/>
      <c r="IA4" s="1227"/>
      <c r="IB4" s="1227"/>
      <c r="IC4" s="1227"/>
      <c r="ID4" s="1227"/>
      <c r="IE4" s="1227"/>
      <c r="IF4" s="1227"/>
      <c r="IG4" s="1227"/>
      <c r="IH4" s="1227"/>
      <c r="II4" s="1227"/>
      <c r="IJ4" s="1227"/>
      <c r="IK4" s="1610"/>
      <c r="IL4" s="1611"/>
      <c r="IM4" s="1611"/>
      <c r="IN4" s="1611"/>
      <c r="IO4" s="1611"/>
      <c r="IP4" s="1611"/>
      <c r="IQ4" s="1611"/>
      <c r="IR4" s="1611"/>
      <c r="IS4" s="1611"/>
      <c r="IT4" s="1611"/>
      <c r="IU4" s="1611"/>
      <c r="IV4" s="1611"/>
      <c r="IW4" s="1611"/>
      <c r="IX4" s="1615"/>
      <c r="IY4" s="1610"/>
      <c r="IZ4" s="1611"/>
      <c r="JA4" s="1611"/>
      <c r="JB4" s="1611"/>
      <c r="JC4" s="1611"/>
      <c r="JD4" s="1611"/>
      <c r="JE4" s="1611"/>
      <c r="JF4" s="1611"/>
      <c r="JG4" s="1611"/>
      <c r="JH4" s="1611"/>
      <c r="JI4" s="1611"/>
      <c r="JJ4" s="1611"/>
      <c r="JK4" s="1611"/>
      <c r="JL4" s="1615"/>
      <c r="JM4" s="1610"/>
      <c r="JN4" s="1611"/>
      <c r="JO4" s="1611"/>
      <c r="JP4" s="1611"/>
      <c r="JQ4" s="1611"/>
      <c r="JR4" s="1611"/>
      <c r="JS4" s="1611"/>
      <c r="JT4" s="1611"/>
      <c r="JU4" s="1611"/>
      <c r="JV4" s="1611"/>
      <c r="JW4" s="1611"/>
      <c r="JX4" s="1611"/>
      <c r="JY4" s="1611"/>
      <c r="JZ4" s="1615"/>
      <c r="KA4" s="1610"/>
      <c r="KB4" s="1611"/>
      <c r="KC4" s="1611"/>
      <c r="KD4" s="1611"/>
      <c r="KE4" s="1611"/>
      <c r="KF4" s="1611"/>
      <c r="KG4" s="1611"/>
      <c r="KH4" s="1611"/>
      <c r="KI4" s="1611"/>
      <c r="KJ4" s="1611"/>
      <c r="KK4" s="1611"/>
      <c r="KL4" s="1611"/>
      <c r="KM4" s="1611"/>
      <c r="KN4" s="1615"/>
      <c r="KO4" s="1610"/>
      <c r="KP4" s="1611"/>
      <c r="KQ4" s="1611"/>
      <c r="KR4" s="1611"/>
      <c r="KS4" s="1611"/>
      <c r="KT4" s="1611"/>
      <c r="KU4" s="1611"/>
      <c r="KV4" s="1611"/>
      <c r="KW4" s="1611"/>
      <c r="KX4" s="1611"/>
      <c r="KY4" s="1611"/>
      <c r="KZ4" s="1611"/>
      <c r="LA4" s="1611"/>
      <c r="LB4" s="1615"/>
      <c r="LC4" s="1610"/>
      <c r="LD4" s="1611"/>
      <c r="LE4" s="1611"/>
      <c r="LF4" s="1611"/>
      <c r="LG4" s="1611"/>
      <c r="LH4" s="1611"/>
      <c r="LI4" s="1611"/>
      <c r="LJ4" s="1611"/>
      <c r="LK4" s="1611"/>
      <c r="LL4" s="1611"/>
      <c r="LM4" s="1611"/>
      <c r="LN4" s="1611"/>
      <c r="LO4" s="1611"/>
      <c r="LP4" s="1615"/>
      <c r="LQ4" s="1610"/>
      <c r="LR4" s="1611"/>
      <c r="LS4" s="1611"/>
      <c r="LT4" s="1611"/>
      <c r="LU4" s="1611"/>
      <c r="LV4" s="1611"/>
      <c r="LW4" s="1611"/>
      <c r="LX4" s="1611"/>
      <c r="LY4" s="1611"/>
      <c r="LZ4" s="1611"/>
      <c r="MA4" s="1611"/>
      <c r="MB4" s="1611"/>
      <c r="MC4" s="1611"/>
      <c r="MD4" s="1615"/>
      <c r="ME4" s="1610"/>
      <c r="MF4" s="1611"/>
      <c r="MG4" s="1611"/>
      <c r="MH4" s="1611"/>
      <c r="MI4" s="1611"/>
      <c r="MJ4" s="1611"/>
      <c r="MK4" s="1611"/>
      <c r="ML4" s="1611"/>
      <c r="MM4" s="1611"/>
      <c r="MN4" s="1611"/>
      <c r="MO4" s="1611"/>
      <c r="MP4" s="1611"/>
      <c r="MQ4" s="1611"/>
      <c r="MR4" s="1615"/>
      <c r="MS4" s="1610"/>
      <c r="MT4" s="1611"/>
      <c r="MU4" s="1611"/>
      <c r="MV4" s="1611"/>
      <c r="MW4" s="1611"/>
      <c r="MX4" s="1611"/>
      <c r="MY4" s="1611"/>
      <c r="MZ4" s="1611"/>
      <c r="NA4" s="1611"/>
      <c r="NB4" s="1611"/>
      <c r="NC4" s="1611"/>
      <c r="ND4" s="1611"/>
      <c r="NE4" s="1611"/>
      <c r="NF4" s="1615"/>
      <c r="NG4" s="1610"/>
      <c r="NH4" s="1611"/>
      <c r="NI4" s="1611"/>
      <c r="NJ4" s="1611"/>
      <c r="NK4" s="1611"/>
      <c r="NL4" s="1611"/>
      <c r="NM4" s="1611"/>
      <c r="NN4" s="1611"/>
      <c r="NO4" s="1611"/>
      <c r="NP4" s="1611"/>
      <c r="NQ4" s="1611"/>
      <c r="NR4" s="1611"/>
      <c r="NS4" s="1611"/>
      <c r="NT4" s="1615"/>
      <c r="NU4" s="1616"/>
      <c r="NV4" s="1617"/>
      <c r="NW4" s="1617"/>
      <c r="NX4" s="1617"/>
      <c r="NY4" s="1617"/>
      <c r="NZ4" s="1617"/>
      <c r="OA4" s="1617"/>
      <c r="OB4" s="1617"/>
      <c r="OC4" s="1617"/>
      <c r="OD4" s="1617"/>
      <c r="OE4" s="1617"/>
      <c r="OF4" s="1617"/>
      <c r="OG4" s="1617"/>
      <c r="OH4" s="1618"/>
      <c r="OI4" s="1616"/>
      <c r="OJ4" s="1617"/>
      <c r="OK4" s="1617"/>
      <c r="OL4" s="1617"/>
      <c r="OM4" s="1617"/>
      <c r="ON4" s="1617"/>
      <c r="OO4" s="1617"/>
      <c r="OP4" s="1617"/>
      <c r="OQ4" s="1617"/>
      <c r="OR4" s="1617"/>
      <c r="OS4" s="1617"/>
      <c r="OT4" s="1617"/>
      <c r="OU4" s="1617"/>
      <c r="OV4" s="1618"/>
      <c r="OW4" s="1610"/>
      <c r="OX4" s="1611"/>
      <c r="OY4" s="1611"/>
      <c r="OZ4" s="1611"/>
      <c r="PA4" s="1611"/>
      <c r="PB4" s="1611"/>
      <c r="PC4" s="1611"/>
      <c r="PD4" s="1611"/>
      <c r="PE4" s="1611"/>
      <c r="PF4" s="1611"/>
      <c r="PG4" s="1611"/>
      <c r="PH4" s="1611"/>
      <c r="PI4" s="1611"/>
      <c r="PJ4" s="1615"/>
      <c r="PK4" s="1610"/>
      <c r="PL4" s="1611"/>
      <c r="PM4" s="1611"/>
      <c r="PN4" s="1611"/>
      <c r="PO4" s="1611"/>
      <c r="PP4" s="1611"/>
      <c r="PQ4" s="1611"/>
      <c r="PR4" s="1611"/>
      <c r="PS4" s="1611"/>
      <c r="PT4" s="1611"/>
      <c r="PU4" s="1611"/>
      <c r="PV4" s="1611"/>
      <c r="PW4" s="1611"/>
      <c r="PX4" s="1615"/>
      <c r="PY4" s="827"/>
      <c r="PZ4" s="1610"/>
      <c r="QA4" s="1611"/>
      <c r="QB4" s="1611"/>
      <c r="QC4" s="1611"/>
      <c r="QD4" s="1611"/>
      <c r="QE4" s="1611"/>
      <c r="QF4" s="1611"/>
      <c r="QG4" s="1611"/>
      <c r="QH4" s="1611"/>
      <c r="QI4" s="1611"/>
      <c r="QJ4" s="1611"/>
      <c r="QK4" s="1611"/>
      <c r="QL4" s="1611"/>
      <c r="QM4" s="1615"/>
      <c r="RV4" s="1584"/>
    </row>
    <row r="5" spans="1:522" s="314" customFormat="1" ht="16.5" customHeight="1" thickBot="1">
      <c r="A5" s="1156"/>
      <c r="B5" s="1159" t="s">
        <v>1</v>
      </c>
      <c r="C5" s="1640"/>
      <c r="D5" s="1641"/>
      <c r="E5" s="1641"/>
      <c r="F5" s="1641"/>
      <c r="G5" s="1641"/>
      <c r="H5" s="1641"/>
      <c r="I5" s="1641"/>
      <c r="J5" s="1641"/>
      <c r="K5" s="1641"/>
      <c r="L5" s="1641"/>
      <c r="M5" s="1641"/>
      <c r="N5" s="1641"/>
      <c r="O5" s="1641"/>
      <c r="P5" s="1641"/>
      <c r="Q5" s="1640">
        <v>42167</v>
      </c>
      <c r="R5" s="1641"/>
      <c r="S5" s="1641"/>
      <c r="T5" s="1641"/>
      <c r="U5" s="1641"/>
      <c r="V5" s="1641"/>
      <c r="W5" s="1641"/>
      <c r="X5" s="1641"/>
      <c r="Y5" s="1641"/>
      <c r="Z5" s="1641"/>
      <c r="AA5" s="1641"/>
      <c r="AB5" s="1642"/>
      <c r="AC5" s="1157"/>
      <c r="AD5" s="1640"/>
      <c r="AE5" s="1641"/>
      <c r="AF5" s="1641"/>
      <c r="AG5" s="1641"/>
      <c r="AH5" s="1641"/>
      <c r="AI5" s="1641"/>
      <c r="AJ5" s="1641"/>
      <c r="AK5" s="1641"/>
      <c r="AL5" s="1641"/>
      <c r="AM5" s="1641"/>
      <c r="AN5" s="1641"/>
      <c r="AO5" s="1641"/>
      <c r="AP5" s="1642"/>
      <c r="AQ5" s="1640"/>
      <c r="AR5" s="1641"/>
      <c r="AS5" s="1641"/>
      <c r="AT5" s="1641"/>
      <c r="AU5" s="1641"/>
      <c r="AV5" s="1641"/>
      <c r="AW5" s="1641"/>
      <c r="AX5" s="1641"/>
      <c r="AY5" s="1641"/>
      <c r="AZ5" s="1641"/>
      <c r="BA5" s="1641"/>
      <c r="BB5" s="1641"/>
      <c r="BC5" s="1641"/>
      <c r="BD5" s="1642"/>
      <c r="BE5" s="1640"/>
      <c r="BF5" s="1641"/>
      <c r="BG5" s="1641"/>
      <c r="BH5" s="1641"/>
      <c r="BI5" s="1641"/>
      <c r="BJ5" s="1641"/>
      <c r="BK5" s="1641"/>
      <c r="BL5" s="1641"/>
      <c r="BM5" s="1641"/>
      <c r="BN5" s="1641"/>
      <c r="BO5" s="1641"/>
      <c r="BP5" s="1641"/>
      <c r="BQ5" s="1641"/>
      <c r="BR5" s="1640"/>
      <c r="BS5" s="1641"/>
      <c r="BT5" s="1641"/>
      <c r="BU5" s="1641"/>
      <c r="BV5" s="1641"/>
      <c r="BW5" s="1641"/>
      <c r="BX5" s="1641"/>
      <c r="BY5" s="1641"/>
      <c r="BZ5" s="1641"/>
      <c r="CA5" s="1641"/>
      <c r="CB5" s="1641"/>
      <c r="CC5" s="1641"/>
      <c r="CD5" s="1641"/>
      <c r="CE5" s="1642"/>
      <c r="CF5" s="1640"/>
      <c r="CG5" s="1641"/>
      <c r="CH5" s="1641"/>
      <c r="CI5" s="1641"/>
      <c r="CJ5" s="1641"/>
      <c r="CK5" s="1641"/>
      <c r="CL5" s="1641"/>
      <c r="CM5" s="1641"/>
      <c r="CN5" s="1641"/>
      <c r="CO5" s="1641"/>
      <c r="CP5" s="1641"/>
      <c r="CQ5" s="1641"/>
      <c r="CR5" s="1641"/>
      <c r="CS5" s="1641"/>
      <c r="CT5" s="1640"/>
      <c r="CU5" s="1641"/>
      <c r="CV5" s="1641"/>
      <c r="CW5" s="1641"/>
      <c r="CX5" s="1641"/>
      <c r="CY5" s="1641"/>
      <c r="CZ5" s="1641"/>
      <c r="DA5" s="1641"/>
      <c r="DB5" s="1641"/>
      <c r="DC5" s="1641"/>
      <c r="DD5" s="1641"/>
      <c r="DE5" s="1641"/>
      <c r="DF5" s="1641"/>
      <c r="DG5" s="1642"/>
      <c r="DH5" s="1640"/>
      <c r="DI5" s="1641"/>
      <c r="DJ5" s="1641"/>
      <c r="DK5" s="1641"/>
      <c r="DL5" s="1641"/>
      <c r="DM5" s="1641"/>
      <c r="DN5" s="1641"/>
      <c r="DO5" s="1641"/>
      <c r="DP5" s="1641"/>
      <c r="DQ5" s="1641"/>
      <c r="DR5" s="1641"/>
      <c r="DS5" s="1641"/>
      <c r="DT5" s="1641"/>
      <c r="DU5" s="1642"/>
      <c r="DV5" s="1640"/>
      <c r="DW5" s="1641"/>
      <c r="DX5" s="1641"/>
      <c r="DY5" s="1641"/>
      <c r="DZ5" s="1641"/>
      <c r="EA5" s="1641"/>
      <c r="EB5" s="1641"/>
      <c r="EC5" s="1641"/>
      <c r="ED5" s="1641"/>
      <c r="EE5" s="1641"/>
      <c r="EF5" s="1641"/>
      <c r="EG5" s="1641"/>
      <c r="EH5" s="1641"/>
      <c r="EI5" s="1642"/>
      <c r="EJ5" s="1640"/>
      <c r="EK5" s="1641"/>
      <c r="EL5" s="1641"/>
      <c r="EM5" s="1641"/>
      <c r="EN5" s="1641"/>
      <c r="EO5" s="1641"/>
      <c r="EP5" s="1641"/>
      <c r="EQ5" s="1641"/>
      <c r="ER5" s="1641"/>
      <c r="ES5" s="1641"/>
      <c r="ET5" s="1641"/>
      <c r="EU5" s="1641"/>
      <c r="EV5" s="1641"/>
      <c r="EW5" s="1642"/>
      <c r="EX5" s="1640"/>
      <c r="EY5" s="1641"/>
      <c r="EZ5" s="1641"/>
      <c r="FA5" s="1641"/>
      <c r="FB5" s="1641"/>
      <c r="FC5" s="1641"/>
      <c r="FD5" s="1641"/>
      <c r="FE5" s="1641"/>
      <c r="FF5" s="1641"/>
      <c r="FG5" s="1641"/>
      <c r="FH5" s="1641"/>
      <c r="FI5" s="1641"/>
      <c r="FJ5" s="1641"/>
      <c r="FK5" s="1642"/>
      <c r="FL5" s="1612">
        <v>42433</v>
      </c>
      <c r="FM5" s="1613"/>
      <c r="FN5" s="1613"/>
      <c r="FO5" s="1613"/>
      <c r="FP5" s="1613"/>
      <c r="FQ5" s="1613"/>
      <c r="FR5" s="1613"/>
      <c r="FS5" s="1613"/>
      <c r="FT5" s="1613"/>
      <c r="FU5" s="1613"/>
      <c r="FV5" s="1613"/>
      <c r="FW5" s="1613"/>
      <c r="FX5" s="1613"/>
      <c r="FY5" s="1619"/>
      <c r="FZ5" s="1612">
        <v>42439</v>
      </c>
      <c r="GA5" s="1613"/>
      <c r="GB5" s="1613"/>
      <c r="GC5" s="1613"/>
      <c r="GD5" s="1613"/>
      <c r="GE5" s="1613"/>
      <c r="GF5" s="1613"/>
      <c r="GG5" s="1613"/>
      <c r="GH5" s="1613"/>
      <c r="GI5" s="1613"/>
      <c r="GJ5" s="1613"/>
      <c r="GK5" s="1613"/>
      <c r="GL5" s="1613"/>
      <c r="GM5" s="1619"/>
      <c r="GN5" s="1612">
        <v>42471</v>
      </c>
      <c r="GO5" s="1613"/>
      <c r="GP5" s="1613"/>
      <c r="GQ5" s="1613"/>
      <c r="GR5" s="1613"/>
      <c r="GS5" s="1613"/>
      <c r="GT5" s="1613"/>
      <c r="GU5" s="1613"/>
      <c r="GV5" s="1613"/>
      <c r="GW5" s="1613"/>
      <c r="GX5" s="1613"/>
      <c r="GY5" s="1613"/>
      <c r="GZ5" s="1158"/>
      <c r="HA5" s="1612">
        <v>42475</v>
      </c>
      <c r="HB5" s="1613"/>
      <c r="HC5" s="1613"/>
      <c r="HD5" s="1613"/>
      <c r="HE5" s="1613"/>
      <c r="HF5" s="1613"/>
      <c r="HG5" s="1613"/>
      <c r="HH5" s="1613"/>
      <c r="HI5" s="1613"/>
      <c r="HJ5" s="1613"/>
      <c r="HK5" s="1613"/>
      <c r="HL5" s="1613"/>
      <c r="HM5" s="1612">
        <v>42479</v>
      </c>
      <c r="HN5" s="1613"/>
      <c r="HO5" s="1613"/>
      <c r="HP5" s="1613"/>
      <c r="HQ5" s="1613"/>
      <c r="HR5" s="1613"/>
      <c r="HS5" s="1613"/>
      <c r="HT5" s="1613"/>
      <c r="HU5" s="1613"/>
      <c r="HV5" s="1613"/>
      <c r="HW5" s="1613"/>
      <c r="HX5" s="1613"/>
      <c r="HY5" s="1282">
        <v>42485</v>
      </c>
      <c r="HZ5" s="1283"/>
      <c r="IA5" s="1283"/>
      <c r="IB5" s="1283"/>
      <c r="IC5" s="1283"/>
      <c r="ID5" s="1283"/>
      <c r="IE5" s="1283"/>
      <c r="IF5" s="1283"/>
      <c r="IG5" s="1283"/>
      <c r="IH5" s="1283"/>
      <c r="II5" s="1283"/>
      <c r="IJ5" s="1283"/>
      <c r="IK5" s="1612">
        <v>42494</v>
      </c>
      <c r="IL5" s="1613">
        <v>42478</v>
      </c>
      <c r="IM5" s="1613"/>
      <c r="IN5" s="1613"/>
      <c r="IO5" s="1613"/>
      <c r="IP5" s="1613"/>
      <c r="IQ5" s="1613"/>
      <c r="IR5" s="1613"/>
      <c r="IS5" s="1613"/>
      <c r="IT5" s="1613"/>
      <c r="IU5" s="1613"/>
      <c r="IV5" s="1613"/>
      <c r="IW5" s="1613"/>
      <c r="IX5" s="1619"/>
      <c r="IY5" s="1612">
        <v>42500</v>
      </c>
      <c r="IZ5" s="1613">
        <v>42482</v>
      </c>
      <c r="JA5" s="1613"/>
      <c r="JB5" s="1613"/>
      <c r="JC5" s="1613"/>
      <c r="JD5" s="1613"/>
      <c r="JE5" s="1613"/>
      <c r="JF5" s="1613"/>
      <c r="JG5" s="1613"/>
      <c r="JH5" s="1613"/>
      <c r="JI5" s="1613"/>
      <c r="JJ5" s="1613"/>
      <c r="JK5" s="1613"/>
      <c r="JL5" s="1619"/>
      <c r="JM5" s="1612">
        <v>42502</v>
      </c>
      <c r="JN5" s="1613">
        <v>42488</v>
      </c>
      <c r="JO5" s="1613"/>
      <c r="JP5" s="1613"/>
      <c r="JQ5" s="1613"/>
      <c r="JR5" s="1613"/>
      <c r="JS5" s="1613"/>
      <c r="JT5" s="1613"/>
      <c r="JU5" s="1613"/>
      <c r="JV5" s="1613"/>
      <c r="JW5" s="1613"/>
      <c r="JX5" s="1613"/>
      <c r="JY5" s="1613"/>
      <c r="JZ5" s="1619"/>
      <c r="KA5" s="1612">
        <v>42514</v>
      </c>
      <c r="KB5" s="1613"/>
      <c r="KC5" s="1613"/>
      <c r="KD5" s="1613"/>
      <c r="KE5" s="1613"/>
      <c r="KF5" s="1613"/>
      <c r="KG5" s="1613"/>
      <c r="KH5" s="1613"/>
      <c r="KI5" s="1613"/>
      <c r="KJ5" s="1613"/>
      <c r="KK5" s="1613"/>
      <c r="KL5" s="1613"/>
      <c r="KM5" s="1613"/>
      <c r="KN5" s="1619"/>
      <c r="KO5" s="1612">
        <v>42155</v>
      </c>
      <c r="KP5" s="1613"/>
      <c r="KQ5" s="1613"/>
      <c r="KR5" s="1613"/>
      <c r="KS5" s="1613"/>
      <c r="KT5" s="1613"/>
      <c r="KU5" s="1613"/>
      <c r="KV5" s="1613"/>
      <c r="KW5" s="1613"/>
      <c r="KX5" s="1613"/>
      <c r="KY5" s="1613"/>
      <c r="KZ5" s="1613"/>
      <c r="LA5" s="1613"/>
      <c r="LB5" s="1619"/>
      <c r="LC5" s="1612">
        <v>42526</v>
      </c>
      <c r="LD5" s="1613"/>
      <c r="LE5" s="1613"/>
      <c r="LF5" s="1613"/>
      <c r="LG5" s="1613"/>
      <c r="LH5" s="1613"/>
      <c r="LI5" s="1613"/>
      <c r="LJ5" s="1613"/>
      <c r="LK5" s="1613"/>
      <c r="LL5" s="1613"/>
      <c r="LM5" s="1613"/>
      <c r="LN5" s="1613"/>
      <c r="LO5" s="1613"/>
      <c r="LP5" s="1619"/>
      <c r="LQ5" s="1612"/>
      <c r="LR5" s="1613"/>
      <c r="LS5" s="1613"/>
      <c r="LT5" s="1613"/>
      <c r="LU5" s="1613"/>
      <c r="LV5" s="1613"/>
      <c r="LW5" s="1613"/>
      <c r="LX5" s="1613"/>
      <c r="LY5" s="1613"/>
      <c r="LZ5" s="1613"/>
      <c r="MA5" s="1613"/>
      <c r="MB5" s="1613"/>
      <c r="MC5" s="1613"/>
      <c r="MD5" s="1619"/>
      <c r="ME5" s="1612"/>
      <c r="MF5" s="1613"/>
      <c r="MG5" s="1613"/>
      <c r="MH5" s="1613"/>
      <c r="MI5" s="1613"/>
      <c r="MJ5" s="1613"/>
      <c r="MK5" s="1613"/>
      <c r="ML5" s="1613"/>
      <c r="MM5" s="1613"/>
      <c r="MN5" s="1613"/>
      <c r="MO5" s="1613"/>
      <c r="MP5" s="1613"/>
      <c r="MQ5" s="1613"/>
      <c r="MR5" s="1619"/>
      <c r="MS5" s="1612"/>
      <c r="MT5" s="1613"/>
      <c r="MU5" s="1613"/>
      <c r="MV5" s="1613"/>
      <c r="MW5" s="1613"/>
      <c r="MX5" s="1613"/>
      <c r="MY5" s="1613"/>
      <c r="MZ5" s="1613"/>
      <c r="NA5" s="1613"/>
      <c r="NB5" s="1613"/>
      <c r="NC5" s="1613"/>
      <c r="ND5" s="1613"/>
      <c r="NE5" s="1613"/>
      <c r="NF5" s="1619"/>
      <c r="NG5" s="1612"/>
      <c r="NH5" s="1613"/>
      <c r="NI5" s="1613"/>
      <c r="NJ5" s="1613"/>
      <c r="NK5" s="1613"/>
      <c r="NL5" s="1613"/>
      <c r="NM5" s="1613"/>
      <c r="NN5" s="1613"/>
      <c r="NO5" s="1613"/>
      <c r="NP5" s="1613"/>
      <c r="NQ5" s="1613"/>
      <c r="NR5" s="1613"/>
      <c r="NS5" s="1613"/>
      <c r="NT5" s="1619"/>
      <c r="NU5" s="1616"/>
      <c r="NV5" s="1617"/>
      <c r="NW5" s="1617"/>
      <c r="NX5" s="1617"/>
      <c r="NY5" s="1617"/>
      <c r="NZ5" s="1617"/>
      <c r="OA5" s="1617"/>
      <c r="OB5" s="1617"/>
      <c r="OC5" s="1617"/>
      <c r="OD5" s="1617"/>
      <c r="OE5" s="1617"/>
      <c r="OF5" s="1617"/>
      <c r="OG5" s="1617"/>
      <c r="OH5" s="1618"/>
      <c r="OI5" s="1616"/>
      <c r="OJ5" s="1617"/>
      <c r="OK5" s="1617"/>
      <c r="OL5" s="1617"/>
      <c r="OM5" s="1617"/>
      <c r="ON5" s="1617"/>
      <c r="OO5" s="1617"/>
      <c r="OP5" s="1617"/>
      <c r="OQ5" s="1617"/>
      <c r="OR5" s="1617"/>
      <c r="OS5" s="1617"/>
      <c r="OT5" s="1617"/>
      <c r="OU5" s="1617"/>
      <c r="OV5" s="1618"/>
      <c r="OW5" s="1612"/>
      <c r="OX5" s="1613"/>
      <c r="OY5" s="1613"/>
      <c r="OZ5" s="1613"/>
      <c r="PA5" s="1613"/>
      <c r="PB5" s="1613"/>
      <c r="PC5" s="1613"/>
      <c r="PD5" s="1613"/>
      <c r="PE5" s="1613"/>
      <c r="PF5" s="1613"/>
      <c r="PG5" s="1613"/>
      <c r="PH5" s="1613"/>
      <c r="PI5" s="1613"/>
      <c r="PJ5" s="1619"/>
      <c r="PK5" s="1612"/>
      <c r="PL5" s="1613"/>
      <c r="PM5" s="1613"/>
      <c r="PN5" s="1613"/>
      <c r="PO5" s="1613"/>
      <c r="PP5" s="1613"/>
      <c r="PQ5" s="1613"/>
      <c r="PR5" s="1613"/>
      <c r="PS5" s="1613"/>
      <c r="PT5" s="1613"/>
      <c r="PU5" s="1613"/>
      <c r="PV5" s="1613"/>
      <c r="PW5" s="1613"/>
      <c r="PX5" s="1619"/>
      <c r="PY5" s="1160"/>
      <c r="PZ5" s="1640"/>
      <c r="QA5" s="1641"/>
      <c r="QB5" s="1641"/>
      <c r="QC5" s="1641"/>
      <c r="QD5" s="1641"/>
      <c r="QE5" s="1641"/>
      <c r="QF5" s="1641"/>
      <c r="QG5" s="1641"/>
      <c r="QH5" s="1641"/>
      <c r="QI5" s="1641"/>
      <c r="QJ5" s="1641"/>
      <c r="QK5" s="1641"/>
      <c r="QL5" s="1641"/>
      <c r="QM5" s="1642"/>
      <c r="RV5" s="1585"/>
    </row>
    <row r="6" spans="1:522" ht="15.75" thickBot="1">
      <c r="B6" s="457" t="s">
        <v>1254</v>
      </c>
      <c r="C6" s="13">
        <v>1</v>
      </c>
      <c r="D6" s="13">
        <v>2</v>
      </c>
      <c r="E6" s="13">
        <v>3</v>
      </c>
      <c r="F6" s="13">
        <v>4</v>
      </c>
      <c r="G6" s="13">
        <v>5</v>
      </c>
      <c r="H6" s="13">
        <v>6</v>
      </c>
      <c r="I6" s="13">
        <v>7</v>
      </c>
      <c r="J6" s="13">
        <v>8</v>
      </c>
      <c r="K6" s="13">
        <v>9</v>
      </c>
      <c r="L6" s="13">
        <v>10</v>
      </c>
      <c r="M6" s="13">
        <v>11</v>
      </c>
      <c r="N6" s="13">
        <v>12</v>
      </c>
      <c r="O6" s="13"/>
      <c r="P6" s="13"/>
      <c r="Q6" s="13">
        <v>1</v>
      </c>
      <c r="R6" s="13">
        <v>2</v>
      </c>
      <c r="S6" s="13">
        <v>3</v>
      </c>
      <c r="T6" s="13">
        <v>4</v>
      </c>
      <c r="U6" s="13">
        <v>5</v>
      </c>
      <c r="V6" s="13">
        <v>6</v>
      </c>
      <c r="W6" s="13">
        <v>7</v>
      </c>
      <c r="X6" s="13">
        <v>8</v>
      </c>
      <c r="Y6" s="13">
        <v>9</v>
      </c>
      <c r="Z6" s="13">
        <v>10</v>
      </c>
      <c r="AA6" s="13">
        <v>11</v>
      </c>
      <c r="AB6" s="13">
        <v>12</v>
      </c>
      <c r="AC6" s="18"/>
      <c r="AD6" s="13">
        <v>1</v>
      </c>
      <c r="AE6" s="13">
        <v>2</v>
      </c>
      <c r="AF6" s="13">
        <v>3</v>
      </c>
      <c r="AG6" s="13">
        <v>4</v>
      </c>
      <c r="AH6" s="13">
        <v>5</v>
      </c>
      <c r="AI6" s="13">
        <v>6</v>
      </c>
      <c r="AJ6" s="13">
        <v>7</v>
      </c>
      <c r="AK6" s="13">
        <v>8</v>
      </c>
      <c r="AL6" s="13">
        <v>9</v>
      </c>
      <c r="AM6" s="13">
        <v>10</v>
      </c>
      <c r="AN6" s="13">
        <v>11</v>
      </c>
      <c r="AO6" s="13">
        <v>12</v>
      </c>
      <c r="AP6" s="13">
        <v>13</v>
      </c>
      <c r="AQ6" s="13">
        <v>1</v>
      </c>
      <c r="AR6" s="13">
        <v>2</v>
      </c>
      <c r="AS6" s="13">
        <v>3</v>
      </c>
      <c r="AT6" s="13">
        <v>4</v>
      </c>
      <c r="AU6" s="13">
        <v>5</v>
      </c>
      <c r="AV6" s="13">
        <v>6</v>
      </c>
      <c r="AW6" s="13">
        <v>7</v>
      </c>
      <c r="AX6" s="13">
        <v>8</v>
      </c>
      <c r="AY6" s="13">
        <v>9</v>
      </c>
      <c r="AZ6" s="13">
        <v>10</v>
      </c>
      <c r="BA6" s="13">
        <v>11</v>
      </c>
      <c r="BB6" s="13">
        <v>12</v>
      </c>
      <c r="BC6" s="13">
        <v>13</v>
      </c>
      <c r="BD6" s="13">
        <v>14</v>
      </c>
      <c r="BE6" s="13">
        <v>1</v>
      </c>
      <c r="BF6" s="13">
        <v>2</v>
      </c>
      <c r="BG6" s="13">
        <v>3</v>
      </c>
      <c r="BH6" s="13">
        <v>4</v>
      </c>
      <c r="BI6" s="13">
        <v>5</v>
      </c>
      <c r="BJ6" s="13">
        <v>6</v>
      </c>
      <c r="BK6" s="13">
        <v>7</v>
      </c>
      <c r="BL6" s="13">
        <v>8</v>
      </c>
      <c r="BM6" s="13">
        <v>9</v>
      </c>
      <c r="BN6" s="13">
        <v>10</v>
      </c>
      <c r="BO6" s="13">
        <v>11</v>
      </c>
      <c r="BP6" s="13">
        <v>12</v>
      </c>
      <c r="BQ6" s="94">
        <v>13</v>
      </c>
      <c r="BR6" s="547">
        <v>1</v>
      </c>
      <c r="BS6" s="13">
        <v>2</v>
      </c>
      <c r="BT6" s="13">
        <v>3</v>
      </c>
      <c r="BU6" s="13">
        <v>4</v>
      </c>
      <c r="BV6" s="13">
        <v>5</v>
      </c>
      <c r="BW6" s="13">
        <v>6</v>
      </c>
      <c r="BX6" s="13">
        <v>7</v>
      </c>
      <c r="BY6" s="13">
        <v>8</v>
      </c>
      <c r="BZ6" s="13">
        <v>9</v>
      </c>
      <c r="CA6" s="13">
        <v>10</v>
      </c>
      <c r="CB6" s="13">
        <v>11</v>
      </c>
      <c r="CC6" s="13">
        <v>12</v>
      </c>
      <c r="CD6" s="13">
        <v>13</v>
      </c>
      <c r="CE6" s="13">
        <v>14</v>
      </c>
      <c r="CF6" s="13">
        <v>1</v>
      </c>
      <c r="CG6" s="13">
        <v>2</v>
      </c>
      <c r="CH6" s="13">
        <v>3</v>
      </c>
      <c r="CI6" s="13">
        <v>4</v>
      </c>
      <c r="CJ6" s="13">
        <v>5</v>
      </c>
      <c r="CK6" s="13">
        <v>6</v>
      </c>
      <c r="CL6" s="13">
        <v>7</v>
      </c>
      <c r="CM6" s="13">
        <v>8</v>
      </c>
      <c r="CN6" s="13">
        <v>9</v>
      </c>
      <c r="CO6" s="13">
        <v>10</v>
      </c>
      <c r="CP6" s="13">
        <v>11</v>
      </c>
      <c r="CQ6" s="13">
        <v>12</v>
      </c>
      <c r="CR6" s="13">
        <v>13</v>
      </c>
      <c r="CS6" s="13">
        <v>14</v>
      </c>
      <c r="CT6" s="13">
        <v>1</v>
      </c>
      <c r="CU6" s="13">
        <v>2</v>
      </c>
      <c r="CV6" s="13">
        <v>3</v>
      </c>
      <c r="CW6" s="13">
        <v>4</v>
      </c>
      <c r="CX6" s="13">
        <v>5</v>
      </c>
      <c r="CY6" s="13">
        <v>6</v>
      </c>
      <c r="CZ6" s="13">
        <v>7</v>
      </c>
      <c r="DA6" s="13">
        <v>8</v>
      </c>
      <c r="DB6" s="13">
        <v>9</v>
      </c>
      <c r="DC6" s="13">
        <v>10</v>
      </c>
      <c r="DD6" s="13">
        <v>11</v>
      </c>
      <c r="DE6" s="13">
        <v>12</v>
      </c>
      <c r="DF6" s="13">
        <v>13</v>
      </c>
      <c r="DG6" s="13">
        <v>14</v>
      </c>
      <c r="DH6" s="13">
        <v>1</v>
      </c>
      <c r="DI6" s="13">
        <v>2</v>
      </c>
      <c r="DJ6" s="13">
        <v>3</v>
      </c>
      <c r="DK6" s="13">
        <v>4</v>
      </c>
      <c r="DL6" s="13">
        <v>5</v>
      </c>
      <c r="DM6" s="13">
        <v>6</v>
      </c>
      <c r="DN6" s="13">
        <v>7</v>
      </c>
      <c r="DO6" s="13">
        <v>8</v>
      </c>
      <c r="DP6" s="13">
        <v>9</v>
      </c>
      <c r="DQ6" s="13">
        <v>10</v>
      </c>
      <c r="DR6" s="13">
        <v>11</v>
      </c>
      <c r="DS6" s="13">
        <v>12</v>
      </c>
      <c r="DT6" s="13">
        <v>13</v>
      </c>
      <c r="DU6" s="13">
        <v>14</v>
      </c>
      <c r="DV6" s="558">
        <v>1</v>
      </c>
      <c r="DW6" s="558">
        <v>2</v>
      </c>
      <c r="DX6" s="558">
        <v>3</v>
      </c>
      <c r="DY6" s="558">
        <v>4</v>
      </c>
      <c r="DZ6" s="558">
        <v>5</v>
      </c>
      <c r="EA6" s="558">
        <v>6</v>
      </c>
      <c r="EB6" s="558">
        <v>7</v>
      </c>
      <c r="EC6" s="558">
        <v>8</v>
      </c>
      <c r="ED6" s="558">
        <v>9</v>
      </c>
      <c r="EE6" s="558">
        <v>10</v>
      </c>
      <c r="EF6" s="558">
        <v>11</v>
      </c>
      <c r="EG6" s="558">
        <v>12</v>
      </c>
      <c r="EH6" s="558">
        <v>13</v>
      </c>
      <c r="EI6" s="558">
        <v>14</v>
      </c>
      <c r="EJ6" s="558">
        <v>1</v>
      </c>
      <c r="EK6" s="558">
        <v>2</v>
      </c>
      <c r="EL6" s="558">
        <v>3</v>
      </c>
      <c r="EM6" s="558">
        <v>4</v>
      </c>
      <c r="EN6" s="558">
        <v>5</v>
      </c>
      <c r="EO6" s="558">
        <v>6</v>
      </c>
      <c r="EP6" s="558">
        <v>7</v>
      </c>
      <c r="EQ6" s="558">
        <v>8</v>
      </c>
      <c r="ER6" s="558">
        <v>9</v>
      </c>
      <c r="ES6" s="558">
        <v>10</v>
      </c>
      <c r="ET6" s="558">
        <v>11</v>
      </c>
      <c r="EU6" s="558">
        <v>12</v>
      </c>
      <c r="EV6" s="558">
        <v>13</v>
      </c>
      <c r="EW6" s="558">
        <v>14</v>
      </c>
      <c r="EX6" s="558">
        <v>1</v>
      </c>
      <c r="EY6" s="558">
        <v>2</v>
      </c>
      <c r="EZ6" s="558">
        <v>3</v>
      </c>
      <c r="FA6" s="558">
        <v>4</v>
      </c>
      <c r="FB6" s="558">
        <v>5</v>
      </c>
      <c r="FC6" s="558">
        <v>6</v>
      </c>
      <c r="FD6" s="558">
        <v>7</v>
      </c>
      <c r="FE6" s="558">
        <v>8</v>
      </c>
      <c r="FF6" s="558">
        <v>9</v>
      </c>
      <c r="FG6" s="558">
        <v>10</v>
      </c>
      <c r="FH6" s="558">
        <v>11</v>
      </c>
      <c r="FI6" s="558">
        <v>12</v>
      </c>
      <c r="FJ6" s="558">
        <v>13</v>
      </c>
      <c r="FK6" s="558">
        <v>14</v>
      </c>
      <c r="FL6" s="558">
        <v>1</v>
      </c>
      <c r="FM6" s="558">
        <v>2</v>
      </c>
      <c r="FN6" s="558">
        <v>3</v>
      </c>
      <c r="FO6" s="558">
        <v>4</v>
      </c>
      <c r="FP6" s="558">
        <v>5</v>
      </c>
      <c r="FQ6" s="558">
        <v>6</v>
      </c>
      <c r="FR6" s="558">
        <v>7</v>
      </c>
      <c r="FS6" s="558">
        <v>8</v>
      </c>
      <c r="FT6" s="558">
        <v>9</v>
      </c>
      <c r="FU6" s="558">
        <v>10</v>
      </c>
      <c r="FV6" s="558">
        <v>11</v>
      </c>
      <c r="FW6" s="558">
        <v>12</v>
      </c>
      <c r="FX6" s="558">
        <v>13</v>
      </c>
      <c r="FY6" s="558">
        <v>14</v>
      </c>
      <c r="FZ6" s="558">
        <v>1</v>
      </c>
      <c r="GA6" s="558">
        <v>2</v>
      </c>
      <c r="GB6" s="558">
        <v>3</v>
      </c>
      <c r="GC6" s="558">
        <v>4</v>
      </c>
      <c r="GD6" s="558">
        <v>5</v>
      </c>
      <c r="GE6" s="558">
        <v>6</v>
      </c>
      <c r="GF6" s="558">
        <v>7</v>
      </c>
      <c r="GG6" s="558">
        <v>8</v>
      </c>
      <c r="GH6" s="558">
        <v>9</v>
      </c>
      <c r="GI6" s="558">
        <v>10</v>
      </c>
      <c r="GJ6" s="558">
        <v>11</v>
      </c>
      <c r="GK6" s="558">
        <v>12</v>
      </c>
      <c r="GL6" s="558">
        <v>13</v>
      </c>
      <c r="GM6" s="558">
        <v>14</v>
      </c>
      <c r="GN6" s="558">
        <v>1</v>
      </c>
      <c r="GO6" s="558">
        <v>2</v>
      </c>
      <c r="GP6" s="558">
        <v>3</v>
      </c>
      <c r="GQ6" s="558">
        <v>4</v>
      </c>
      <c r="GR6" s="558">
        <v>5</v>
      </c>
      <c r="GS6" s="558">
        <v>6</v>
      </c>
      <c r="GT6" s="558">
        <v>7</v>
      </c>
      <c r="GU6" s="558">
        <v>8</v>
      </c>
      <c r="GV6" s="558">
        <v>9</v>
      </c>
      <c r="GW6" s="558">
        <v>10</v>
      </c>
      <c r="GX6" s="558">
        <v>11</v>
      </c>
      <c r="GY6" s="558">
        <v>12</v>
      </c>
      <c r="GZ6" s="559" t="s">
        <v>2577</v>
      </c>
      <c r="HA6" s="559">
        <v>1</v>
      </c>
      <c r="HB6" s="558">
        <v>2</v>
      </c>
      <c r="HC6" s="558">
        <v>3</v>
      </c>
      <c r="HD6" s="558">
        <v>4</v>
      </c>
      <c r="HE6" s="558">
        <v>5</v>
      </c>
      <c r="HF6" s="558">
        <v>6</v>
      </c>
      <c r="HG6" s="558">
        <v>7</v>
      </c>
      <c r="HH6" s="558">
        <v>8</v>
      </c>
      <c r="HI6" s="558">
        <v>9</v>
      </c>
      <c r="HJ6" s="558">
        <v>10</v>
      </c>
      <c r="HK6" s="558">
        <v>11</v>
      </c>
      <c r="HL6" s="558">
        <v>12</v>
      </c>
      <c r="HM6" s="558">
        <v>1</v>
      </c>
      <c r="HN6" s="558">
        <v>2</v>
      </c>
      <c r="HO6" s="558">
        <v>3</v>
      </c>
      <c r="HP6" s="558">
        <v>4</v>
      </c>
      <c r="HQ6" s="558">
        <v>5</v>
      </c>
      <c r="HR6" s="558">
        <v>6</v>
      </c>
      <c r="HS6" s="558">
        <v>7</v>
      </c>
      <c r="HT6" s="558">
        <v>8</v>
      </c>
      <c r="HU6" s="558">
        <v>9</v>
      </c>
      <c r="HV6" s="558">
        <v>10</v>
      </c>
      <c r="HW6" s="558">
        <v>11</v>
      </c>
      <c r="HX6" s="558">
        <v>12</v>
      </c>
      <c r="HY6" s="558">
        <v>1</v>
      </c>
      <c r="HZ6" s="558">
        <v>2</v>
      </c>
      <c r="IA6" s="558">
        <v>3</v>
      </c>
      <c r="IB6" s="558">
        <v>4</v>
      </c>
      <c r="IC6" s="558">
        <v>5</v>
      </c>
      <c r="ID6" s="558">
        <v>6</v>
      </c>
      <c r="IE6" s="558">
        <v>7</v>
      </c>
      <c r="IF6" s="558">
        <v>8</v>
      </c>
      <c r="IG6" s="558">
        <v>9</v>
      </c>
      <c r="IH6" s="558">
        <v>10</v>
      </c>
      <c r="II6" s="558">
        <v>11</v>
      </c>
      <c r="IJ6" s="558">
        <v>12</v>
      </c>
      <c r="IK6" s="558">
        <v>1</v>
      </c>
      <c r="IL6" s="558">
        <v>2</v>
      </c>
      <c r="IM6" s="558">
        <v>3</v>
      </c>
      <c r="IN6" s="558">
        <v>4</v>
      </c>
      <c r="IO6" s="558">
        <v>5</v>
      </c>
      <c r="IP6" s="558">
        <v>6</v>
      </c>
      <c r="IQ6" s="558">
        <v>7</v>
      </c>
      <c r="IR6" s="558">
        <v>8</v>
      </c>
      <c r="IS6" s="558">
        <v>9</v>
      </c>
      <c r="IT6" s="558">
        <v>10</v>
      </c>
      <c r="IU6" s="558">
        <v>11</v>
      </c>
      <c r="IV6" s="558">
        <v>12</v>
      </c>
      <c r="IW6" s="558">
        <v>13</v>
      </c>
      <c r="IX6" s="558">
        <v>14</v>
      </c>
      <c r="IY6" s="558">
        <v>1</v>
      </c>
      <c r="IZ6" s="558">
        <v>2</v>
      </c>
      <c r="JA6" s="558">
        <v>3</v>
      </c>
      <c r="JB6" s="558">
        <v>4</v>
      </c>
      <c r="JC6" s="558">
        <v>5</v>
      </c>
      <c r="JD6" s="558">
        <v>6</v>
      </c>
      <c r="JE6" s="558">
        <v>7</v>
      </c>
      <c r="JF6" s="558">
        <v>8</v>
      </c>
      <c r="JG6" s="558">
        <v>9</v>
      </c>
      <c r="JH6" s="558">
        <v>10</v>
      </c>
      <c r="JI6" s="558">
        <v>11</v>
      </c>
      <c r="JJ6" s="558">
        <v>12</v>
      </c>
      <c r="JK6" s="558">
        <v>13</v>
      </c>
      <c r="JL6" s="558">
        <v>14</v>
      </c>
      <c r="JM6" s="558">
        <v>1</v>
      </c>
      <c r="JN6" s="558">
        <v>2</v>
      </c>
      <c r="JO6" s="558">
        <v>3</v>
      </c>
      <c r="JP6" s="558">
        <v>4</v>
      </c>
      <c r="JQ6" s="558">
        <v>5</v>
      </c>
      <c r="JR6" s="558">
        <v>6</v>
      </c>
      <c r="JS6" s="558">
        <v>7</v>
      </c>
      <c r="JT6" s="558">
        <v>8</v>
      </c>
      <c r="JU6" s="558">
        <v>9</v>
      </c>
      <c r="JV6" s="558">
        <v>1</v>
      </c>
      <c r="JW6" s="558">
        <v>2</v>
      </c>
      <c r="JX6" s="558">
        <v>3</v>
      </c>
      <c r="JY6" s="558">
        <v>4</v>
      </c>
      <c r="JZ6" s="558">
        <v>5</v>
      </c>
      <c r="KA6" s="558">
        <v>6</v>
      </c>
      <c r="KB6" s="558">
        <v>7</v>
      </c>
      <c r="KC6" s="558">
        <v>8</v>
      </c>
      <c r="KD6" s="558">
        <v>9</v>
      </c>
      <c r="KE6" s="558">
        <v>10</v>
      </c>
      <c r="KF6" s="558">
        <v>11</v>
      </c>
      <c r="KG6" s="558">
        <v>1</v>
      </c>
      <c r="KH6" s="558">
        <v>2</v>
      </c>
      <c r="KI6" s="558">
        <v>3</v>
      </c>
      <c r="KJ6" s="558">
        <v>4</v>
      </c>
      <c r="KK6" s="558">
        <v>5</v>
      </c>
      <c r="KL6" s="558">
        <v>6</v>
      </c>
      <c r="KM6" s="558">
        <v>7</v>
      </c>
      <c r="KN6" s="558">
        <v>8</v>
      </c>
      <c r="KO6" s="558">
        <v>9</v>
      </c>
      <c r="KP6" s="558">
        <v>10</v>
      </c>
      <c r="KQ6" s="558">
        <v>11</v>
      </c>
      <c r="KR6" s="558">
        <v>4</v>
      </c>
      <c r="KS6" s="558">
        <v>5</v>
      </c>
      <c r="KT6" s="558">
        <v>6</v>
      </c>
      <c r="KU6" s="558">
        <v>7</v>
      </c>
      <c r="KV6" s="558">
        <v>8</v>
      </c>
      <c r="KW6" s="558">
        <v>9</v>
      </c>
      <c r="KX6" s="558">
        <v>10</v>
      </c>
      <c r="KY6" s="558">
        <v>11</v>
      </c>
      <c r="KZ6" s="558">
        <v>12</v>
      </c>
      <c r="LA6" s="558">
        <v>13</v>
      </c>
      <c r="LB6" s="558">
        <v>14</v>
      </c>
      <c r="LC6" s="558">
        <v>1</v>
      </c>
      <c r="LD6" s="558">
        <v>2</v>
      </c>
      <c r="LE6" s="558">
        <v>3</v>
      </c>
      <c r="LF6" s="558">
        <v>4</v>
      </c>
      <c r="LG6" s="558">
        <v>5</v>
      </c>
      <c r="LH6" s="558">
        <v>6</v>
      </c>
      <c r="LI6" s="558">
        <v>7</v>
      </c>
      <c r="LJ6" s="558">
        <v>8</v>
      </c>
      <c r="LK6" s="558">
        <v>9</v>
      </c>
      <c r="LL6" s="558">
        <v>10</v>
      </c>
      <c r="LM6" s="558">
        <v>11</v>
      </c>
      <c r="LN6" s="558">
        <v>12</v>
      </c>
      <c r="LO6" s="558">
        <v>13</v>
      </c>
      <c r="LP6" s="558">
        <v>14</v>
      </c>
      <c r="LQ6" s="558">
        <v>1</v>
      </c>
      <c r="LR6" s="558">
        <v>2</v>
      </c>
      <c r="LS6" s="558">
        <v>3</v>
      </c>
      <c r="LT6" s="558">
        <v>4</v>
      </c>
      <c r="LU6" s="558">
        <v>5</v>
      </c>
      <c r="LV6" s="558">
        <v>6</v>
      </c>
      <c r="LW6" s="558">
        <v>7</v>
      </c>
      <c r="LX6" s="558">
        <v>8</v>
      </c>
      <c r="LY6" s="558">
        <v>9</v>
      </c>
      <c r="LZ6" s="558">
        <v>10</v>
      </c>
      <c r="MA6" s="558">
        <v>11</v>
      </c>
      <c r="MB6" s="558">
        <v>12</v>
      </c>
      <c r="MC6" s="558">
        <v>13</v>
      </c>
      <c r="MD6" s="558">
        <v>14</v>
      </c>
      <c r="ME6" s="558">
        <v>1</v>
      </c>
      <c r="MF6" s="558">
        <v>2</v>
      </c>
      <c r="MG6" s="558">
        <v>3</v>
      </c>
      <c r="MH6" s="558">
        <v>4</v>
      </c>
      <c r="MI6" s="558">
        <v>5</v>
      </c>
      <c r="MJ6" s="558">
        <v>6</v>
      </c>
      <c r="MK6" s="558">
        <v>7</v>
      </c>
      <c r="ML6" s="558">
        <v>8</v>
      </c>
      <c r="MM6" s="558">
        <v>9</v>
      </c>
      <c r="MN6" s="558">
        <v>10</v>
      </c>
      <c r="MO6" s="558">
        <v>11</v>
      </c>
      <c r="MP6" s="558">
        <v>12</v>
      </c>
      <c r="MQ6" s="558">
        <v>13</v>
      </c>
      <c r="MR6" s="558">
        <v>14</v>
      </c>
      <c r="MS6" s="558">
        <v>1</v>
      </c>
      <c r="MT6" s="558">
        <v>2</v>
      </c>
      <c r="MU6" s="558">
        <v>3</v>
      </c>
      <c r="MV6" s="558">
        <v>4</v>
      </c>
      <c r="MW6" s="558">
        <v>5</v>
      </c>
      <c r="MX6" s="558">
        <v>6</v>
      </c>
      <c r="MY6" s="558">
        <v>7</v>
      </c>
      <c r="MZ6" s="558">
        <v>8</v>
      </c>
      <c r="NA6" s="558">
        <v>9</v>
      </c>
      <c r="NB6" s="558">
        <v>10</v>
      </c>
      <c r="NC6" s="558">
        <v>11</v>
      </c>
      <c r="ND6" s="558">
        <v>12</v>
      </c>
      <c r="NE6" s="558">
        <v>13</v>
      </c>
      <c r="NF6" s="558">
        <v>14</v>
      </c>
      <c r="NG6" s="558">
        <v>1</v>
      </c>
      <c r="NH6" s="558">
        <v>2</v>
      </c>
      <c r="NI6" s="558">
        <v>3</v>
      </c>
      <c r="NJ6" s="558">
        <v>4</v>
      </c>
      <c r="NK6" s="558">
        <v>5</v>
      </c>
      <c r="NL6" s="558">
        <v>6</v>
      </c>
      <c r="NM6" s="558">
        <v>7</v>
      </c>
      <c r="NN6" s="558">
        <v>8</v>
      </c>
      <c r="NO6" s="558">
        <v>9</v>
      </c>
      <c r="NP6" s="558">
        <v>10</v>
      </c>
      <c r="NQ6" s="558">
        <v>11</v>
      </c>
      <c r="NR6" s="558">
        <v>12</v>
      </c>
      <c r="NS6" s="558">
        <v>13</v>
      </c>
      <c r="NT6" s="558">
        <v>14</v>
      </c>
      <c r="NU6" s="13">
        <v>1</v>
      </c>
      <c r="NV6" s="13">
        <v>2</v>
      </c>
      <c r="NW6" s="13">
        <v>3</v>
      </c>
      <c r="NX6" s="13">
        <v>4</v>
      </c>
      <c r="NY6" s="13">
        <v>5</v>
      </c>
      <c r="NZ6" s="13">
        <v>6</v>
      </c>
      <c r="OA6" s="13">
        <v>7</v>
      </c>
      <c r="OB6" s="13">
        <v>8</v>
      </c>
      <c r="OC6" s="13">
        <v>9</v>
      </c>
      <c r="OD6" s="13">
        <v>10</v>
      </c>
      <c r="OE6" s="13">
        <v>11</v>
      </c>
      <c r="OF6" s="13">
        <v>12</v>
      </c>
      <c r="OG6" s="13">
        <v>13</v>
      </c>
      <c r="OH6" s="13">
        <v>14</v>
      </c>
      <c r="OI6" s="13">
        <v>1</v>
      </c>
      <c r="OJ6" s="13">
        <v>2</v>
      </c>
      <c r="OK6" s="13">
        <v>3</v>
      </c>
      <c r="OL6" s="13">
        <v>4</v>
      </c>
      <c r="OM6" s="13">
        <v>5</v>
      </c>
      <c r="ON6" s="13">
        <v>6</v>
      </c>
      <c r="OO6" s="13">
        <v>7</v>
      </c>
      <c r="OP6" s="13">
        <v>8</v>
      </c>
      <c r="OQ6" s="13">
        <v>9</v>
      </c>
      <c r="OR6" s="13">
        <v>10</v>
      </c>
      <c r="OS6" s="13">
        <v>11</v>
      </c>
      <c r="OT6" s="13">
        <v>12</v>
      </c>
      <c r="OU6" s="13">
        <v>13</v>
      </c>
      <c r="OV6" s="13">
        <v>14</v>
      </c>
      <c r="OW6" s="558">
        <v>1</v>
      </c>
      <c r="OX6" s="558">
        <v>2</v>
      </c>
      <c r="OY6" s="558">
        <v>3</v>
      </c>
      <c r="OZ6" s="558">
        <v>4</v>
      </c>
      <c r="PA6" s="558">
        <v>5</v>
      </c>
      <c r="PB6" s="558">
        <v>6</v>
      </c>
      <c r="PC6" s="558">
        <v>7</v>
      </c>
      <c r="PD6" s="558">
        <v>8</v>
      </c>
      <c r="PE6" s="558">
        <v>9</v>
      </c>
      <c r="PF6" s="558">
        <v>10</v>
      </c>
      <c r="PG6" s="558">
        <v>11</v>
      </c>
      <c r="PH6" s="558">
        <v>12</v>
      </c>
      <c r="PI6" s="558">
        <v>13</v>
      </c>
      <c r="PJ6" s="558">
        <v>14</v>
      </c>
      <c r="PK6" s="558">
        <v>1</v>
      </c>
      <c r="PL6" s="558">
        <v>2</v>
      </c>
      <c r="PM6" s="558">
        <v>3</v>
      </c>
      <c r="PN6" s="558">
        <v>4</v>
      </c>
      <c r="PO6" s="558">
        <v>5</v>
      </c>
      <c r="PP6" s="558">
        <v>6</v>
      </c>
      <c r="PQ6" s="558">
        <v>7</v>
      </c>
      <c r="PR6" s="558">
        <v>8</v>
      </c>
      <c r="PS6" s="558">
        <v>9</v>
      </c>
      <c r="PT6" s="558">
        <v>10</v>
      </c>
      <c r="PU6" s="558">
        <v>11</v>
      </c>
      <c r="PV6" s="558">
        <v>12</v>
      </c>
      <c r="PW6" s="558">
        <v>13</v>
      </c>
      <c r="PX6" s="558">
        <v>14</v>
      </c>
      <c r="PY6" s="558">
        <v>1</v>
      </c>
      <c r="PZ6" s="558">
        <v>2</v>
      </c>
      <c r="QA6" s="558">
        <v>3</v>
      </c>
      <c r="QB6" s="558">
        <v>4</v>
      </c>
      <c r="QC6" s="558">
        <v>5</v>
      </c>
      <c r="QD6" s="558">
        <v>6</v>
      </c>
      <c r="QE6" s="558">
        <v>7</v>
      </c>
      <c r="QF6" s="558">
        <v>8</v>
      </c>
      <c r="QG6" s="558">
        <v>9</v>
      </c>
      <c r="QH6" s="558">
        <v>10</v>
      </c>
      <c r="QI6" s="558">
        <v>11</v>
      </c>
      <c r="QJ6" s="558">
        <v>12</v>
      </c>
      <c r="QK6" s="558">
        <v>13</v>
      </c>
      <c r="QL6" s="558">
        <v>14</v>
      </c>
    </row>
    <row r="7" spans="1:522" ht="16.5" thickBot="1">
      <c r="B7" s="458" t="s">
        <v>1336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372"/>
      <c r="P7" s="372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5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243"/>
      <c r="BR7" s="173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386"/>
      <c r="CS7" s="386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36"/>
      <c r="DT7" s="383"/>
      <c r="DU7" s="383"/>
      <c r="DV7" s="173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73"/>
      <c r="HA7" s="173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73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36"/>
      <c r="RV7" s="1586"/>
      <c r="RW7" s="173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</row>
    <row r="8" spans="1:522" s="402" customFormat="1" ht="6.6" customHeight="1" thickBot="1">
      <c r="B8" s="14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81"/>
      <c r="N8" s="381"/>
      <c r="O8" s="383"/>
      <c r="P8" s="383"/>
      <c r="Q8" s="382"/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3"/>
      <c r="AQ8" s="381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1"/>
      <c r="BC8" s="381"/>
      <c r="BD8" s="381"/>
      <c r="BE8" s="381"/>
      <c r="BF8" s="381"/>
      <c r="BG8" s="381"/>
      <c r="BH8" s="381"/>
      <c r="BI8" s="381"/>
      <c r="BJ8" s="381"/>
      <c r="BK8" s="381"/>
      <c r="BL8" s="381"/>
      <c r="BM8" s="381"/>
      <c r="BN8" s="381"/>
      <c r="BO8" s="381"/>
      <c r="BP8" s="381"/>
      <c r="BQ8" s="383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58"/>
      <c r="CE8" s="58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07"/>
      <c r="CS8" s="107"/>
      <c r="CT8" s="14"/>
      <c r="CU8" s="109"/>
      <c r="CV8" s="109"/>
      <c r="CW8" s="109"/>
      <c r="CX8" s="109"/>
      <c r="CY8" s="109"/>
      <c r="CZ8" s="109"/>
      <c r="DA8" s="14"/>
      <c r="DB8" s="14"/>
      <c r="DC8" s="14"/>
      <c r="DD8" s="14"/>
      <c r="DE8" s="14"/>
      <c r="DH8" s="109"/>
      <c r="DI8" s="109"/>
      <c r="DJ8" s="109"/>
      <c r="DK8" s="14"/>
      <c r="DL8" s="109"/>
      <c r="DM8" s="109"/>
      <c r="DN8" s="109"/>
      <c r="DO8" s="109"/>
      <c r="DP8" s="109"/>
      <c r="DQ8" s="109"/>
      <c r="DR8" s="14"/>
      <c r="DS8" s="14"/>
      <c r="DT8" s="107"/>
      <c r="DU8" s="107"/>
      <c r="DV8" s="109"/>
      <c r="DW8" s="109"/>
      <c r="DX8" s="109"/>
      <c r="DY8" s="109"/>
      <c r="DZ8" s="109"/>
      <c r="EA8" s="14"/>
      <c r="EB8" s="109"/>
      <c r="EC8" s="109"/>
      <c r="ED8" s="109"/>
      <c r="EE8" s="14"/>
      <c r="EF8" s="109"/>
      <c r="EG8" s="109"/>
      <c r="EH8" s="109"/>
      <c r="EI8" s="109"/>
      <c r="EJ8" s="109"/>
      <c r="EK8" s="109"/>
      <c r="EL8" s="109"/>
      <c r="EM8" s="109"/>
      <c r="EN8" s="109"/>
      <c r="EO8" s="109"/>
      <c r="EP8" s="109"/>
      <c r="EQ8" s="109"/>
      <c r="ER8" s="109"/>
      <c r="ES8" s="109"/>
      <c r="ET8" s="109"/>
      <c r="EU8" s="109"/>
      <c r="EX8" s="109"/>
      <c r="EY8" s="109"/>
      <c r="EZ8" s="109"/>
      <c r="FA8" s="109"/>
      <c r="FB8" s="109"/>
      <c r="FC8" s="109"/>
      <c r="FD8" s="109"/>
      <c r="FE8" s="109"/>
      <c r="FF8" s="109"/>
      <c r="FG8" s="109"/>
      <c r="FH8" s="109"/>
      <c r="FI8" s="109"/>
      <c r="FJ8" s="109"/>
      <c r="FK8" s="109"/>
      <c r="FL8" s="109"/>
      <c r="FM8" s="109"/>
      <c r="FN8" s="14"/>
      <c r="FO8" s="109"/>
      <c r="FP8" s="109"/>
      <c r="FQ8" s="109"/>
      <c r="FR8" s="109"/>
      <c r="FS8" s="109"/>
      <c r="FT8" s="109"/>
      <c r="FU8" s="109"/>
      <c r="FV8" s="109"/>
      <c r="FW8" s="109"/>
      <c r="FX8" s="109"/>
      <c r="FY8" s="109"/>
      <c r="FZ8" s="109"/>
      <c r="GA8" s="109"/>
      <c r="GB8" s="109"/>
      <c r="GC8" s="109"/>
      <c r="GD8" s="109"/>
      <c r="GE8" s="109"/>
      <c r="GF8" s="109"/>
      <c r="GG8" s="109"/>
      <c r="GH8" s="109"/>
      <c r="GI8" s="109"/>
      <c r="GJ8" s="109"/>
      <c r="GK8" s="109"/>
      <c r="GL8" s="109"/>
      <c r="GM8" s="109"/>
      <c r="GN8" s="109"/>
      <c r="GO8" s="109"/>
      <c r="GP8" s="109"/>
      <c r="GQ8" s="109"/>
      <c r="GR8" s="109"/>
      <c r="GS8" s="109"/>
      <c r="GT8" s="109"/>
      <c r="GU8" s="109"/>
      <c r="GV8" s="109"/>
      <c r="GW8" s="109"/>
      <c r="GX8" s="109"/>
      <c r="GY8" s="109"/>
      <c r="GZ8" s="109"/>
      <c r="HA8" s="109"/>
      <c r="HB8" s="109"/>
      <c r="HC8" s="109"/>
      <c r="HD8" s="109"/>
      <c r="HE8" s="109"/>
      <c r="HF8" s="109"/>
      <c r="HG8" s="109"/>
      <c r="HH8" s="109"/>
      <c r="HI8" s="109"/>
      <c r="HJ8" s="871"/>
      <c r="HK8" s="871"/>
      <c r="HL8" s="871"/>
      <c r="HM8" s="109"/>
      <c r="HN8" s="109"/>
      <c r="HO8" s="109"/>
      <c r="HP8" s="109"/>
      <c r="HQ8" s="109"/>
      <c r="HR8" s="109"/>
      <c r="HS8" s="109"/>
      <c r="HT8" s="109"/>
      <c r="HU8" s="109"/>
      <c r="HV8" s="109"/>
      <c r="HW8" s="109"/>
      <c r="HX8" s="109"/>
      <c r="HY8" s="109"/>
      <c r="HZ8" s="109"/>
      <c r="IA8" s="109"/>
      <c r="IB8" s="109"/>
      <c r="IC8" s="109"/>
      <c r="ID8" s="109"/>
      <c r="IE8" s="109"/>
      <c r="IF8" s="109"/>
      <c r="IG8" s="109"/>
      <c r="IH8" s="109"/>
      <c r="II8" s="109"/>
      <c r="IJ8" s="109"/>
      <c r="IK8" s="109"/>
      <c r="IL8" s="109"/>
      <c r="IM8" s="109"/>
      <c r="IN8" s="109"/>
      <c r="IO8" s="109"/>
      <c r="IP8" s="109"/>
      <c r="IQ8" s="109"/>
      <c r="IR8" s="109"/>
      <c r="IS8" s="109"/>
      <c r="IT8" s="109"/>
      <c r="IU8" s="109"/>
      <c r="IV8" s="109"/>
      <c r="IW8" s="109"/>
      <c r="IX8" s="109"/>
      <c r="IY8" s="109"/>
      <c r="IZ8" s="109"/>
      <c r="JA8" s="109"/>
      <c r="JB8" s="109"/>
      <c r="JC8" s="109"/>
      <c r="JD8" s="109"/>
      <c r="JE8" s="109"/>
      <c r="JF8" s="109"/>
      <c r="JG8" s="109"/>
      <c r="JH8" s="109"/>
      <c r="JI8" s="109"/>
      <c r="JJ8" s="109"/>
      <c r="JK8" s="109"/>
      <c r="JL8" s="109"/>
      <c r="JM8" s="109"/>
      <c r="JN8" s="109"/>
      <c r="JO8" s="109"/>
      <c r="JP8" s="109"/>
      <c r="JQ8" s="109"/>
      <c r="JR8" s="109"/>
      <c r="JS8" s="109"/>
      <c r="JT8" s="109"/>
      <c r="JU8" s="109"/>
      <c r="JV8" s="109"/>
      <c r="JW8" s="109"/>
      <c r="JX8" s="109"/>
      <c r="JY8" s="109"/>
      <c r="JZ8" s="109"/>
      <c r="KA8" s="109"/>
      <c r="KB8" s="109"/>
      <c r="KC8" s="109"/>
      <c r="KD8" s="109"/>
      <c r="KE8" s="109"/>
      <c r="KF8" s="109"/>
      <c r="KG8" s="109"/>
      <c r="KH8" s="109"/>
      <c r="KI8" s="109"/>
      <c r="KJ8" s="109"/>
      <c r="KK8" s="109"/>
      <c r="KL8" s="109"/>
      <c r="KM8" s="109"/>
      <c r="KN8" s="109"/>
      <c r="KO8" s="109"/>
      <c r="KP8" s="109"/>
      <c r="KQ8" s="109"/>
      <c r="KR8" s="109"/>
      <c r="KS8" s="109"/>
      <c r="KT8" s="109"/>
      <c r="KU8" s="109"/>
      <c r="KV8" s="109"/>
      <c r="KW8" s="109"/>
      <c r="KX8" s="109"/>
      <c r="KY8" s="109"/>
      <c r="KZ8" s="109"/>
      <c r="LA8" s="109"/>
      <c r="LB8" s="109"/>
      <c r="LC8" s="109"/>
      <c r="LD8" s="109"/>
      <c r="LE8" s="109"/>
      <c r="LF8" s="109"/>
      <c r="LG8" s="109"/>
      <c r="LH8" s="109"/>
      <c r="LI8" s="109"/>
      <c r="LJ8" s="109"/>
      <c r="LK8" s="109"/>
      <c r="LL8" s="109"/>
      <c r="LM8" s="109"/>
      <c r="LN8" s="109"/>
      <c r="LO8" s="109"/>
      <c r="LP8" s="109"/>
      <c r="LQ8" s="109"/>
      <c r="LR8" s="109"/>
      <c r="LS8" s="109"/>
      <c r="LT8" s="109"/>
      <c r="LU8" s="109"/>
      <c r="LV8" s="109"/>
      <c r="LW8" s="109"/>
      <c r="LX8" s="109"/>
      <c r="LY8" s="109"/>
      <c r="LZ8" s="109"/>
      <c r="MA8" s="109"/>
      <c r="MB8" s="109"/>
      <c r="MC8" s="109"/>
      <c r="MD8" s="109"/>
      <c r="ME8" s="109"/>
      <c r="MF8" s="109"/>
      <c r="MG8" s="109"/>
      <c r="MH8" s="109"/>
      <c r="MI8" s="109"/>
      <c r="MJ8" s="109"/>
      <c r="MK8" s="109"/>
      <c r="ML8" s="109"/>
      <c r="MM8" s="109"/>
      <c r="MN8" s="109"/>
      <c r="MO8" s="109"/>
      <c r="MP8" s="109"/>
      <c r="MQ8" s="109"/>
      <c r="MR8" s="109"/>
      <c r="MS8" s="109"/>
      <c r="MT8" s="109"/>
      <c r="MU8" s="109"/>
      <c r="MV8" s="109"/>
      <c r="MW8" s="109"/>
      <c r="MX8" s="109"/>
      <c r="MY8" s="109"/>
      <c r="MZ8" s="109"/>
      <c r="NA8" s="109"/>
      <c r="NB8" s="109"/>
      <c r="NC8" s="109"/>
      <c r="ND8" s="109"/>
      <c r="NE8" s="109"/>
      <c r="NF8" s="109"/>
      <c r="NG8" s="109"/>
      <c r="NH8" s="109"/>
      <c r="NI8" s="109"/>
      <c r="NJ8" s="109"/>
      <c r="NK8" s="109"/>
      <c r="NL8" s="109"/>
      <c r="NM8" s="109"/>
      <c r="NN8" s="109"/>
      <c r="NO8" s="109"/>
      <c r="NP8" s="109"/>
      <c r="NQ8" s="109"/>
      <c r="NR8" s="109"/>
      <c r="NS8" s="109"/>
      <c r="NT8" s="109"/>
      <c r="NU8" s="109"/>
      <c r="NV8" s="109"/>
      <c r="NW8" s="109"/>
      <c r="NX8" s="109"/>
      <c r="NY8" s="109"/>
      <c r="NZ8" s="109"/>
      <c r="OA8" s="109"/>
      <c r="OB8" s="109"/>
      <c r="OC8" s="109"/>
      <c r="OD8" s="109"/>
      <c r="OE8" s="109"/>
      <c r="OF8" s="109"/>
      <c r="OG8" s="109"/>
      <c r="OH8" s="109"/>
      <c r="OI8" s="109"/>
      <c r="OJ8" s="109"/>
      <c r="OK8" s="109"/>
      <c r="OL8" s="109"/>
      <c r="OM8" s="109"/>
      <c r="ON8" s="109"/>
      <c r="OO8" s="109"/>
      <c r="OP8" s="109"/>
      <c r="OQ8" s="109"/>
      <c r="OR8" s="109"/>
      <c r="OS8" s="109"/>
      <c r="OT8" s="109"/>
      <c r="OU8" s="109"/>
      <c r="OV8" s="109"/>
      <c r="OW8" s="109"/>
      <c r="OX8" s="109"/>
      <c r="OY8" s="109"/>
      <c r="OZ8" s="109"/>
      <c r="PA8" s="109"/>
      <c r="PB8" s="109"/>
      <c r="PC8" s="109"/>
      <c r="PD8" s="109"/>
      <c r="PE8" s="109"/>
      <c r="PF8" s="109"/>
      <c r="PG8" s="109"/>
      <c r="PH8" s="109"/>
      <c r="PI8" s="109"/>
      <c r="PJ8" s="109"/>
      <c r="PK8" s="109"/>
      <c r="PL8" s="109"/>
      <c r="PM8" s="109"/>
      <c r="PN8" s="109"/>
      <c r="PO8" s="109"/>
      <c r="PP8" s="109"/>
      <c r="PQ8" s="109"/>
      <c r="PR8" s="109"/>
      <c r="PS8" s="109"/>
      <c r="PT8" s="109"/>
      <c r="PU8" s="109"/>
      <c r="PV8" s="109"/>
      <c r="PW8" s="109"/>
      <c r="PX8" s="109"/>
      <c r="PY8" s="109"/>
      <c r="PZ8" s="109"/>
      <c r="QA8" s="109"/>
      <c r="QB8" s="109"/>
      <c r="QC8" s="109"/>
      <c r="QD8" s="109"/>
      <c r="QE8" s="109"/>
      <c r="QF8" s="109"/>
      <c r="QG8" s="109"/>
      <c r="QH8" s="109"/>
      <c r="QI8" s="109"/>
      <c r="QJ8" s="109"/>
      <c r="QK8" s="109"/>
      <c r="QL8" s="109"/>
      <c r="QM8" s="109"/>
      <c r="QN8" s="109"/>
      <c r="QO8" s="109"/>
      <c r="QP8" s="109"/>
      <c r="QQ8" s="109"/>
      <c r="QR8" s="109"/>
      <c r="QS8" s="109"/>
      <c r="QT8" s="109"/>
      <c r="QU8" s="109"/>
      <c r="QV8" s="109"/>
      <c r="QW8" s="109"/>
      <c r="QX8" s="109"/>
      <c r="QY8" s="109"/>
      <c r="QZ8" s="109"/>
      <c r="RA8" s="109"/>
      <c r="RB8" s="109"/>
      <c r="RC8" s="109"/>
      <c r="RD8" s="109"/>
      <c r="RE8" s="109"/>
      <c r="RF8" s="109"/>
      <c r="RG8" s="109"/>
      <c r="RH8" s="109"/>
      <c r="RI8" s="109"/>
      <c r="RJ8" s="109"/>
      <c r="RK8" s="109"/>
      <c r="RL8" s="109"/>
      <c r="RM8" s="109"/>
      <c r="RN8" s="109"/>
      <c r="RO8" s="109"/>
      <c r="RP8" s="109"/>
      <c r="RQ8" s="109"/>
      <c r="RR8" s="109"/>
      <c r="RS8" s="109"/>
      <c r="RT8" s="109"/>
      <c r="RU8" s="109"/>
      <c r="RV8" s="1587"/>
      <c r="RW8" s="109"/>
      <c r="RX8" s="109"/>
      <c r="RY8" s="109"/>
      <c r="RZ8" s="109"/>
      <c r="SA8" s="109"/>
      <c r="SB8" s="109"/>
      <c r="SC8" s="109"/>
      <c r="SD8" s="109"/>
      <c r="SE8" s="109"/>
      <c r="SF8" s="109"/>
      <c r="SG8" s="109"/>
      <c r="SH8" s="109"/>
      <c r="SI8" s="109"/>
      <c r="SJ8" s="109"/>
      <c r="SK8" s="109"/>
      <c r="SL8" s="109"/>
      <c r="SM8" s="109"/>
      <c r="SN8" s="109"/>
      <c r="SO8" s="109"/>
      <c r="SP8" s="109"/>
      <c r="SQ8" s="109"/>
      <c r="SR8" s="109"/>
      <c r="SS8" s="109"/>
      <c r="ST8" s="109"/>
      <c r="SU8" s="109"/>
      <c r="SV8" s="109"/>
      <c r="SW8" s="109"/>
      <c r="SX8" s="109"/>
      <c r="SY8" s="109"/>
      <c r="SZ8" s="109"/>
      <c r="TA8" s="109"/>
      <c r="TB8" s="109"/>
    </row>
    <row r="9" spans="1:522" s="391" customFormat="1" ht="16.899999999999999" customHeight="1" thickBot="1">
      <c r="B9" s="392" t="s">
        <v>36</v>
      </c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4"/>
      <c r="P9" s="394"/>
      <c r="Q9" s="390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/>
      <c r="AN9" s="393"/>
      <c r="AO9" s="393"/>
      <c r="AP9" s="394"/>
      <c r="AQ9" s="393"/>
      <c r="AR9" s="393"/>
      <c r="AS9" s="393"/>
      <c r="AT9" s="393"/>
      <c r="AU9" s="393"/>
      <c r="AV9" s="393"/>
      <c r="AW9" s="393"/>
      <c r="AX9" s="393"/>
      <c r="AY9" s="393"/>
      <c r="AZ9" s="393"/>
      <c r="BA9" s="393"/>
      <c r="BB9" s="393"/>
      <c r="BC9" s="393"/>
      <c r="BD9" s="393"/>
      <c r="BE9" s="393"/>
      <c r="BF9" s="393"/>
      <c r="BG9" s="393"/>
      <c r="BH9" s="393"/>
      <c r="BI9" s="393"/>
      <c r="BJ9" s="393"/>
      <c r="BK9" s="393"/>
      <c r="BL9" s="393"/>
      <c r="BM9" s="393"/>
      <c r="BN9" s="393"/>
      <c r="BO9" s="393"/>
      <c r="BP9" s="393"/>
      <c r="BQ9" s="394"/>
      <c r="BR9" s="115" t="s">
        <v>20</v>
      </c>
      <c r="BS9" s="115" t="s">
        <v>20</v>
      </c>
      <c r="BT9" s="115" t="s">
        <v>20</v>
      </c>
      <c r="BU9" s="115" t="s">
        <v>20</v>
      </c>
      <c r="BV9" s="115" t="s">
        <v>20</v>
      </c>
      <c r="BW9" s="115" t="s">
        <v>20</v>
      </c>
      <c r="BX9" s="115" t="s">
        <v>20</v>
      </c>
      <c r="BY9" s="115" t="s">
        <v>20</v>
      </c>
      <c r="BZ9" s="115" t="s">
        <v>20</v>
      </c>
      <c r="CA9" s="115" t="s">
        <v>20</v>
      </c>
      <c r="CB9" s="115" t="s">
        <v>20</v>
      </c>
      <c r="CC9" s="115" t="s">
        <v>20</v>
      </c>
      <c r="CD9" s="113"/>
      <c r="CE9" s="113"/>
      <c r="CF9" s="115" t="s">
        <v>20</v>
      </c>
      <c r="CG9" s="115" t="s">
        <v>20</v>
      </c>
      <c r="CH9" s="115" t="s">
        <v>20</v>
      </c>
      <c r="CI9" s="115" t="s">
        <v>20</v>
      </c>
      <c r="CJ9" s="115" t="s">
        <v>20</v>
      </c>
      <c r="CK9" s="115" t="s">
        <v>20</v>
      </c>
      <c r="CL9" s="115" t="s">
        <v>20</v>
      </c>
      <c r="CM9" s="384" t="s">
        <v>20</v>
      </c>
      <c r="CN9" s="384" t="s">
        <v>20</v>
      </c>
      <c r="CO9" s="384" t="s">
        <v>20</v>
      </c>
      <c r="CP9" s="384" t="s">
        <v>20</v>
      </c>
      <c r="CQ9" s="115" t="s">
        <v>20</v>
      </c>
      <c r="CR9" s="107"/>
      <c r="CS9" s="107"/>
      <c r="CT9" s="384" t="s">
        <v>20</v>
      </c>
      <c r="CU9" s="385" t="s">
        <v>20</v>
      </c>
      <c r="CV9" s="385" t="s">
        <v>20</v>
      </c>
      <c r="CW9" s="385" t="s">
        <v>20</v>
      </c>
      <c r="CX9" s="430" t="s">
        <v>20</v>
      </c>
      <c r="CY9" s="430" t="s">
        <v>20</v>
      </c>
      <c r="CZ9" s="430" t="s">
        <v>20</v>
      </c>
      <c r="DA9" s="430" t="s">
        <v>20</v>
      </c>
      <c r="DB9" s="430" t="s">
        <v>20</v>
      </c>
      <c r="DC9" s="430" t="s">
        <v>20</v>
      </c>
      <c r="DD9" s="430" t="s">
        <v>20</v>
      </c>
      <c r="DE9" s="430" t="s">
        <v>20</v>
      </c>
      <c r="DH9" s="430" t="s">
        <v>20</v>
      </c>
      <c r="DI9" s="430" t="s">
        <v>20</v>
      </c>
      <c r="DJ9" s="430" t="s">
        <v>20</v>
      </c>
      <c r="DK9" s="430" t="s">
        <v>20</v>
      </c>
      <c r="DL9" s="430" t="s">
        <v>20</v>
      </c>
      <c r="DM9" s="430" t="s">
        <v>20</v>
      </c>
      <c r="DN9" s="430" t="s">
        <v>20</v>
      </c>
      <c r="DO9" s="430" t="s">
        <v>20</v>
      </c>
      <c r="DP9" s="430" t="s">
        <v>20</v>
      </c>
      <c r="DQ9" s="430" t="s">
        <v>20</v>
      </c>
      <c r="DR9" s="430" t="s">
        <v>20</v>
      </c>
      <c r="DS9" s="548" t="s">
        <v>20</v>
      </c>
      <c r="DT9" s="549"/>
      <c r="DU9" s="549"/>
      <c r="DV9" s="430" t="s">
        <v>20</v>
      </c>
      <c r="DW9" s="430" t="s">
        <v>20</v>
      </c>
      <c r="DX9" s="430" t="s">
        <v>20</v>
      </c>
      <c r="DY9" s="430" t="s">
        <v>20</v>
      </c>
      <c r="DZ9" s="430" t="s">
        <v>20</v>
      </c>
      <c r="EA9" s="430" t="s">
        <v>20</v>
      </c>
      <c r="EB9" s="430" t="s">
        <v>20</v>
      </c>
      <c r="EC9" s="430" t="s">
        <v>20</v>
      </c>
      <c r="ED9" s="430" t="s">
        <v>20</v>
      </c>
      <c r="EE9" s="430" t="s">
        <v>20</v>
      </c>
      <c r="EF9" s="430" t="s">
        <v>20</v>
      </c>
      <c r="EG9" s="430" t="s">
        <v>20</v>
      </c>
      <c r="EJ9" s="430" t="s">
        <v>20</v>
      </c>
      <c r="EK9" s="430" t="s">
        <v>20</v>
      </c>
      <c r="EL9" s="430" t="s">
        <v>20</v>
      </c>
      <c r="EM9" s="430" t="s">
        <v>20</v>
      </c>
      <c r="EN9" s="430" t="s">
        <v>20</v>
      </c>
      <c r="EO9" s="430" t="s">
        <v>20</v>
      </c>
      <c r="EP9" s="430" t="s">
        <v>20</v>
      </c>
      <c r="EQ9" s="430" t="s">
        <v>20</v>
      </c>
      <c r="ER9" s="430" t="s">
        <v>20</v>
      </c>
      <c r="ES9" s="430" t="s">
        <v>20</v>
      </c>
      <c r="ET9" s="430" t="s">
        <v>20</v>
      </c>
      <c r="EU9" s="430" t="s">
        <v>20</v>
      </c>
      <c r="EX9" s="430" t="s">
        <v>20</v>
      </c>
      <c r="EY9" s="430" t="s">
        <v>20</v>
      </c>
      <c r="EZ9" s="430" t="s">
        <v>20</v>
      </c>
      <c r="FA9" s="430" t="s">
        <v>20</v>
      </c>
      <c r="FB9" s="430" t="s">
        <v>20</v>
      </c>
      <c r="FC9" s="430" t="s">
        <v>20</v>
      </c>
      <c r="FD9" s="430" t="s">
        <v>20</v>
      </c>
      <c r="FE9" s="430" t="s">
        <v>20</v>
      </c>
      <c r="FF9" s="430" t="s">
        <v>20</v>
      </c>
      <c r="FG9" s="430" t="s">
        <v>20</v>
      </c>
      <c r="FH9" s="430" t="s">
        <v>20</v>
      </c>
      <c r="FI9" s="430" t="s">
        <v>20</v>
      </c>
      <c r="FL9" s="430" t="s">
        <v>20</v>
      </c>
      <c r="FM9" s="430" t="s">
        <v>20</v>
      </c>
      <c r="FN9" s="430" t="s">
        <v>20</v>
      </c>
      <c r="FO9" s="430" t="s">
        <v>20</v>
      </c>
      <c r="FP9" s="437">
        <v>42401</v>
      </c>
      <c r="FQ9" s="430" t="s">
        <v>20</v>
      </c>
      <c r="FR9" s="430" t="s">
        <v>20</v>
      </c>
      <c r="FS9" s="430" t="s">
        <v>20</v>
      </c>
      <c r="FT9" s="430" t="s">
        <v>20</v>
      </c>
      <c r="FU9" s="430" t="s">
        <v>20</v>
      </c>
      <c r="FV9" s="437">
        <v>42401</v>
      </c>
      <c r="FW9" s="430">
        <v>42341</v>
      </c>
      <c r="FX9" s="753"/>
      <c r="FY9" s="753"/>
      <c r="FZ9" s="430" t="s">
        <v>20</v>
      </c>
      <c r="GA9" s="430" t="s">
        <v>20</v>
      </c>
      <c r="GB9" s="437">
        <v>42401</v>
      </c>
      <c r="GC9" s="437">
        <v>42401</v>
      </c>
      <c r="GD9" s="430" t="s">
        <v>20</v>
      </c>
      <c r="GE9" s="319">
        <v>42422</v>
      </c>
      <c r="GF9" s="430" t="s">
        <v>20</v>
      </c>
      <c r="GG9" s="430" t="s">
        <v>20</v>
      </c>
      <c r="GH9" s="430" t="s">
        <v>20</v>
      </c>
      <c r="GI9" s="437">
        <v>42401</v>
      </c>
      <c r="GJ9" s="430" t="s">
        <v>20</v>
      </c>
      <c r="GK9" s="430" t="s">
        <v>20</v>
      </c>
      <c r="GN9" s="430" t="s">
        <v>20</v>
      </c>
      <c r="GO9" s="437">
        <v>42401</v>
      </c>
      <c r="GP9" s="437">
        <v>42401</v>
      </c>
      <c r="GQ9" s="430" t="s">
        <v>20</v>
      </c>
      <c r="GR9" s="430" t="s">
        <v>20</v>
      </c>
      <c r="GS9" s="430" t="s">
        <v>20</v>
      </c>
      <c r="GT9" s="430" t="s">
        <v>20</v>
      </c>
      <c r="GU9" s="430" t="s">
        <v>20</v>
      </c>
      <c r="GV9" s="430" t="s">
        <v>20</v>
      </c>
      <c r="GW9" s="430" t="s">
        <v>20</v>
      </c>
      <c r="GX9" s="430" t="s">
        <v>20</v>
      </c>
      <c r="GY9" s="430" t="s">
        <v>20</v>
      </c>
      <c r="GZ9" s="430" t="s">
        <v>20</v>
      </c>
      <c r="HA9" s="430" t="s">
        <v>20</v>
      </c>
      <c r="HB9" s="430" t="s">
        <v>20</v>
      </c>
      <c r="HC9" s="430" t="s">
        <v>20</v>
      </c>
      <c r="HD9" s="430" t="s">
        <v>20</v>
      </c>
      <c r="HE9" s="430" t="s">
        <v>20</v>
      </c>
      <c r="HF9" s="430" t="s">
        <v>20</v>
      </c>
      <c r="HG9" s="430" t="s">
        <v>20</v>
      </c>
      <c r="HH9" s="429">
        <v>42353</v>
      </c>
      <c r="HI9" s="430" t="s">
        <v>20</v>
      </c>
      <c r="HJ9" s="776" t="s">
        <v>20</v>
      </c>
      <c r="HK9" s="776" t="s">
        <v>20</v>
      </c>
      <c r="HL9" s="776" t="s">
        <v>20</v>
      </c>
      <c r="HM9" s="430" t="s">
        <v>20</v>
      </c>
      <c r="HN9" s="430" t="s">
        <v>20</v>
      </c>
      <c r="HO9" s="430" t="s">
        <v>20</v>
      </c>
      <c r="HP9" s="430" t="s">
        <v>20</v>
      </c>
      <c r="HQ9" s="430" t="s">
        <v>20</v>
      </c>
      <c r="HR9" s="430" t="s">
        <v>20</v>
      </c>
      <c r="HS9" s="430" t="s">
        <v>20</v>
      </c>
      <c r="HT9" s="430" t="s">
        <v>20</v>
      </c>
      <c r="HU9" s="430" t="s">
        <v>20</v>
      </c>
      <c r="HV9" s="775" t="s">
        <v>20</v>
      </c>
      <c r="HW9" s="430" t="s">
        <v>20</v>
      </c>
      <c r="HX9" s="430" t="s">
        <v>20</v>
      </c>
      <c r="HY9" s="430" t="s">
        <v>20</v>
      </c>
      <c r="HZ9" s="430" t="s">
        <v>20</v>
      </c>
      <c r="IA9" s="430" t="s">
        <v>20</v>
      </c>
      <c r="IB9" s="430" t="s">
        <v>20</v>
      </c>
      <c r="IC9" s="430" t="s">
        <v>20</v>
      </c>
      <c r="ID9" s="430" t="s">
        <v>20</v>
      </c>
      <c r="IE9" s="430" t="s">
        <v>20</v>
      </c>
      <c r="IF9" s="430" t="s">
        <v>20</v>
      </c>
      <c r="IG9" s="430" t="s">
        <v>20</v>
      </c>
      <c r="IH9" s="430" t="s">
        <v>20</v>
      </c>
      <c r="II9" s="430" t="s">
        <v>20</v>
      </c>
      <c r="IJ9" s="775" t="s">
        <v>20</v>
      </c>
      <c r="IK9" s="430" t="s">
        <v>20</v>
      </c>
      <c r="IL9" s="776" t="s">
        <v>20</v>
      </c>
      <c r="IM9" s="776" t="s">
        <v>20</v>
      </c>
      <c r="IN9" s="430" t="s">
        <v>20</v>
      </c>
      <c r="IO9" s="429"/>
      <c r="IP9" s="429"/>
      <c r="IQ9" s="429"/>
      <c r="IR9" s="429"/>
      <c r="IS9" s="430" t="s">
        <v>20</v>
      </c>
      <c r="IT9" s="429"/>
      <c r="IU9" s="429"/>
      <c r="IV9" s="429"/>
      <c r="IW9" s="429"/>
      <c r="IX9" s="429"/>
      <c r="IY9" s="429"/>
      <c r="IZ9" s="429"/>
      <c r="JA9" s="429"/>
      <c r="JB9" s="429"/>
      <c r="JC9" s="429"/>
      <c r="JD9" s="429"/>
      <c r="JE9" s="429"/>
      <c r="JF9" s="429"/>
      <c r="JG9" s="429"/>
      <c r="JH9" s="429"/>
      <c r="JI9" s="429"/>
      <c r="JJ9" s="429"/>
      <c r="JK9" s="429"/>
      <c r="JL9" s="429"/>
      <c r="JM9" s="429"/>
      <c r="JN9" s="429"/>
      <c r="JO9" s="429"/>
      <c r="JP9" s="429"/>
      <c r="JQ9" s="430" t="s">
        <v>20</v>
      </c>
      <c r="JR9" s="429"/>
      <c r="JS9" s="429"/>
      <c r="JT9" s="429"/>
      <c r="JU9" s="429"/>
      <c r="JV9" s="430" t="s">
        <v>20</v>
      </c>
      <c r="JW9" s="429"/>
      <c r="JX9" s="429"/>
      <c r="JY9" s="429"/>
      <c r="JZ9" s="429"/>
      <c r="KA9" s="429"/>
      <c r="KB9" s="429"/>
      <c r="KC9" s="430"/>
      <c r="KD9" s="429"/>
      <c r="KE9" s="429"/>
      <c r="KF9" s="776" t="s">
        <v>20</v>
      </c>
      <c r="KG9" s="429"/>
      <c r="KH9" s="429"/>
      <c r="KI9" s="776" t="s">
        <v>20</v>
      </c>
      <c r="KJ9" s="429"/>
      <c r="KK9" s="776" t="s">
        <v>20</v>
      </c>
      <c r="KL9" s="429"/>
      <c r="KM9" s="776" t="s">
        <v>20</v>
      </c>
      <c r="KN9" s="430" t="s">
        <v>20</v>
      </c>
      <c r="KO9" s="430" t="s">
        <v>20</v>
      </c>
      <c r="KP9" s="429"/>
      <c r="KQ9" s="429"/>
      <c r="KR9" s="794"/>
      <c r="KS9" s="893"/>
      <c r="KT9" s="429"/>
      <c r="KU9" s="430" t="s">
        <v>20</v>
      </c>
      <c r="KV9" s="429"/>
      <c r="KW9" s="893"/>
      <c r="KX9" s="429"/>
      <c r="KY9" s="1437"/>
      <c r="KZ9" s="893"/>
      <c r="LA9" s="429"/>
      <c r="LB9" s="430" t="s">
        <v>20</v>
      </c>
      <c r="LC9" s="429"/>
      <c r="LD9" s="430" t="s">
        <v>20</v>
      </c>
      <c r="LE9" s="430" t="s">
        <v>20</v>
      </c>
      <c r="LF9" s="430" t="s">
        <v>20</v>
      </c>
      <c r="LG9" s="429"/>
      <c r="LH9" s="429"/>
      <c r="LI9" s="429"/>
      <c r="LJ9" s="429"/>
      <c r="LK9" s="429"/>
      <c r="LL9" s="430" t="s">
        <v>20</v>
      </c>
      <c r="LM9" s="893"/>
      <c r="LN9" s="893"/>
      <c r="LO9" s="429"/>
      <c r="LP9" s="429"/>
      <c r="LQ9" s="429"/>
      <c r="LR9" s="430" t="s">
        <v>20</v>
      </c>
      <c r="LS9" s="893"/>
      <c r="LT9" s="893"/>
      <c r="LU9" s="429"/>
      <c r="LV9" s="893"/>
      <c r="LW9" s="893"/>
      <c r="LX9" s="893"/>
      <c r="LY9" s="430" t="s">
        <v>20</v>
      </c>
      <c r="LZ9" s="893"/>
      <c r="MA9" s="893"/>
      <c r="MB9" s="893"/>
      <c r="MC9" s="893"/>
      <c r="MD9" s="893"/>
      <c r="ME9" s="893"/>
      <c r="MF9" s="893"/>
      <c r="MG9" s="430" t="s">
        <v>20</v>
      </c>
      <c r="MH9" s="893"/>
      <c r="MI9" s="430" t="s">
        <v>20</v>
      </c>
      <c r="MJ9" s="893"/>
      <c r="MK9" s="893"/>
      <c r="ML9" s="893"/>
      <c r="MM9" s="893"/>
      <c r="MN9" s="893"/>
      <c r="MO9" s="893"/>
      <c r="MP9" s="893"/>
      <c r="MQ9" s="893"/>
      <c r="MR9" s="430" t="s">
        <v>20</v>
      </c>
      <c r="MS9" s="893"/>
      <c r="MT9" s="893"/>
      <c r="MU9" s="893"/>
      <c r="MV9" s="893"/>
      <c r="MW9" s="893"/>
      <c r="MX9" s="893"/>
      <c r="MY9" s="893"/>
      <c r="MZ9" s="893"/>
      <c r="NA9" s="893"/>
      <c r="NB9" s="893"/>
      <c r="NC9" s="893"/>
      <c r="ND9" s="893"/>
      <c r="NE9" s="893"/>
      <c r="NF9" s="893"/>
      <c r="NG9" s="893"/>
      <c r="NH9" s="430" t="s">
        <v>20</v>
      </c>
      <c r="NI9" s="893"/>
      <c r="NJ9" s="893"/>
      <c r="NK9" s="893"/>
      <c r="NL9" s="893"/>
      <c r="NM9" s="893"/>
      <c r="NN9" s="1514"/>
      <c r="NO9" s="1514"/>
      <c r="NP9" s="1514"/>
      <c r="NQ9" s="1514"/>
      <c r="NR9" s="1514"/>
      <c r="NS9" s="1514"/>
      <c r="NT9" s="1514"/>
      <c r="NU9" s="1514"/>
      <c r="NV9" s="893"/>
      <c r="NW9" s="1514"/>
      <c r="NX9" s="1514"/>
      <c r="NY9" s="1514"/>
      <c r="NZ9" s="1514"/>
      <c r="OA9" s="1514"/>
      <c r="OB9" s="1514"/>
      <c r="OC9" s="1514"/>
      <c r="OD9" s="1514"/>
      <c r="OE9" s="1514"/>
      <c r="OF9" s="1514"/>
      <c r="OG9" s="1514"/>
      <c r="OH9" s="1514"/>
      <c r="OI9" s="893"/>
      <c r="OJ9" s="429"/>
      <c r="OK9" s="893"/>
      <c r="OL9" s="893"/>
      <c r="OM9" s="893"/>
      <c r="ON9" s="893"/>
      <c r="OO9" s="893"/>
      <c r="OP9" s="893"/>
      <c r="OQ9" s="893"/>
      <c r="OR9" s="893"/>
      <c r="OS9" s="893"/>
      <c r="OT9" s="893"/>
      <c r="OU9" s="893"/>
      <c r="OV9" s="893"/>
      <c r="OW9" s="893"/>
      <c r="OX9" s="893"/>
      <c r="OY9" s="893"/>
      <c r="OZ9" s="893"/>
      <c r="PA9" s="893"/>
      <c r="PB9" s="893"/>
      <c r="PC9" s="893"/>
      <c r="PD9" s="893"/>
      <c r="PE9" s="893"/>
      <c r="PF9" s="893"/>
      <c r="PG9" s="893"/>
      <c r="PH9" s="893"/>
      <c r="PI9" s="893"/>
      <c r="PJ9" s="893"/>
      <c r="PK9" s="893"/>
      <c r="PL9" s="893"/>
      <c r="PM9" s="893"/>
      <c r="PN9" s="893"/>
      <c r="PO9" s="893"/>
      <c r="PP9" s="893"/>
      <c r="PQ9" s="893"/>
      <c r="PR9" s="893"/>
      <c r="PS9" s="893"/>
      <c r="PT9" s="893"/>
      <c r="PU9" s="893"/>
      <c r="PV9" s="893"/>
      <c r="PW9" s="893"/>
      <c r="PX9" s="893"/>
      <c r="PY9" s="893"/>
      <c r="PZ9" s="893"/>
      <c r="QA9" s="893"/>
      <c r="QB9" s="893"/>
      <c r="QC9" s="893"/>
      <c r="QD9" s="893"/>
      <c r="QE9" s="893"/>
      <c r="QF9" s="893"/>
      <c r="QG9" s="893"/>
      <c r="QH9" s="893"/>
      <c r="QI9" s="893"/>
      <c r="QJ9" s="893"/>
      <c r="QK9" s="893"/>
      <c r="QL9" s="893"/>
      <c r="QM9" s="893"/>
      <c r="QN9" s="893"/>
      <c r="QO9" s="893"/>
      <c r="QP9" s="893"/>
      <c r="QQ9" s="893"/>
      <c r="QR9" s="893"/>
      <c r="QS9" s="893"/>
      <c r="QT9" s="893"/>
      <c r="QU9" s="893"/>
      <c r="QV9" s="893"/>
      <c r="QW9" s="893"/>
      <c r="QX9" s="893"/>
      <c r="QY9" s="893"/>
      <c r="QZ9" s="893"/>
      <c r="RA9" s="893"/>
      <c r="RB9" s="893"/>
      <c r="RC9" s="893"/>
      <c r="RD9" s="893"/>
      <c r="RE9" s="893"/>
      <c r="RF9" s="893"/>
      <c r="RG9" s="893"/>
      <c r="RH9" s="893"/>
      <c r="RI9" s="893"/>
      <c r="RJ9" s="893"/>
      <c r="RK9" s="893"/>
      <c r="RL9" s="893"/>
      <c r="RM9" s="893"/>
      <c r="RN9" s="893"/>
      <c r="RO9" s="893"/>
      <c r="RP9" s="893"/>
      <c r="RQ9" s="893"/>
      <c r="RR9" s="893"/>
      <c r="RS9" s="893"/>
      <c r="RT9" s="893"/>
      <c r="RU9" s="1572"/>
      <c r="RV9" s="1588"/>
      <c r="RW9" s="1578"/>
      <c r="RX9" s="893"/>
      <c r="RY9" s="893"/>
      <c r="RZ9" s="893"/>
      <c r="SA9" s="893"/>
      <c r="SB9" s="893"/>
      <c r="SC9" s="893"/>
    </row>
    <row r="10" spans="1:522" s="391" customFormat="1" ht="16.5" thickBot="1">
      <c r="B10" s="395" t="s">
        <v>35</v>
      </c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4"/>
      <c r="P10" s="394"/>
      <c r="Q10" s="390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  <c r="AL10" s="393"/>
      <c r="AM10" s="393"/>
      <c r="AN10" s="393"/>
      <c r="AO10" s="393"/>
      <c r="AP10" s="394"/>
      <c r="AQ10" s="393"/>
      <c r="AR10" s="393"/>
      <c r="AS10" s="393"/>
      <c r="AT10" s="393"/>
      <c r="AU10" s="393"/>
      <c r="AV10" s="393"/>
      <c r="AW10" s="393"/>
      <c r="AX10" s="393"/>
      <c r="AY10" s="393"/>
      <c r="AZ10" s="393"/>
      <c r="BA10" s="393"/>
      <c r="BB10" s="393"/>
      <c r="BC10" s="393"/>
      <c r="BD10" s="393"/>
      <c r="BE10" s="393"/>
      <c r="BF10" s="393"/>
      <c r="BG10" s="393"/>
      <c r="BH10" s="393"/>
      <c r="BI10" s="393"/>
      <c r="BJ10" s="393"/>
      <c r="BK10" s="393"/>
      <c r="BL10" s="393"/>
      <c r="BM10" s="393"/>
      <c r="BN10" s="393"/>
      <c r="BO10" s="393"/>
      <c r="BP10" s="393"/>
      <c r="BQ10" s="394"/>
      <c r="BR10" s="100" t="s">
        <v>20</v>
      </c>
      <c r="BS10" s="100" t="s">
        <v>20</v>
      </c>
      <c r="BT10" s="100" t="s">
        <v>20</v>
      </c>
      <c r="BU10" s="100" t="s">
        <v>20</v>
      </c>
      <c r="BV10" s="100" t="s">
        <v>20</v>
      </c>
      <c r="BW10" s="100" t="s">
        <v>20</v>
      </c>
      <c r="BX10" s="100" t="s">
        <v>20</v>
      </c>
      <c r="BY10" s="100" t="s">
        <v>20</v>
      </c>
      <c r="BZ10" s="100" t="s">
        <v>20</v>
      </c>
      <c r="CA10" s="100" t="s">
        <v>20</v>
      </c>
      <c r="CB10" s="100" t="s">
        <v>20</v>
      </c>
      <c r="CC10" s="100" t="s">
        <v>20</v>
      </c>
      <c r="CD10" s="112"/>
      <c r="CE10" s="112"/>
      <c r="CF10" s="100" t="s">
        <v>20</v>
      </c>
      <c r="CG10" s="100" t="s">
        <v>20</v>
      </c>
      <c r="CH10" s="100" t="s">
        <v>20</v>
      </c>
      <c r="CI10" s="100" t="s">
        <v>20</v>
      </c>
      <c r="CJ10" s="100" t="s">
        <v>20</v>
      </c>
      <c r="CK10" s="100" t="s">
        <v>20</v>
      </c>
      <c r="CL10" s="100" t="s">
        <v>20</v>
      </c>
      <c r="CM10" s="385" t="s">
        <v>20</v>
      </c>
      <c r="CN10" s="385" t="s">
        <v>20</v>
      </c>
      <c r="CO10" s="385" t="s">
        <v>20</v>
      </c>
      <c r="CP10" s="385" t="s">
        <v>20</v>
      </c>
      <c r="CQ10" s="100" t="s">
        <v>20</v>
      </c>
      <c r="CR10" s="107"/>
      <c r="CS10" s="107"/>
      <c r="CT10" s="385" t="s">
        <v>20</v>
      </c>
      <c r="CU10" s="385" t="s">
        <v>20</v>
      </c>
      <c r="CV10" s="385" t="s">
        <v>20</v>
      </c>
      <c r="CW10" s="385" t="s">
        <v>20</v>
      </c>
      <c r="CX10" s="385" t="s">
        <v>20</v>
      </c>
      <c r="CY10" s="385" t="s">
        <v>20</v>
      </c>
      <c r="CZ10" s="430" t="s">
        <v>20</v>
      </c>
      <c r="DA10" s="430" t="s">
        <v>20</v>
      </c>
      <c r="DB10" s="430" t="s">
        <v>20</v>
      </c>
      <c r="DC10" s="430" t="s">
        <v>20</v>
      </c>
      <c r="DD10" s="430" t="s">
        <v>20</v>
      </c>
      <c r="DE10" s="430" t="s">
        <v>20</v>
      </c>
      <c r="DH10" s="430" t="s">
        <v>20</v>
      </c>
      <c r="DI10" s="430" t="s">
        <v>20</v>
      </c>
      <c r="DJ10" s="430" t="s">
        <v>20</v>
      </c>
      <c r="DK10" s="430" t="s">
        <v>20</v>
      </c>
      <c r="DL10" s="430" t="s">
        <v>20</v>
      </c>
      <c r="DM10" s="430" t="s">
        <v>20</v>
      </c>
      <c r="DN10" s="430" t="s">
        <v>20</v>
      </c>
      <c r="DO10" s="430" t="s">
        <v>20</v>
      </c>
      <c r="DP10" s="430" t="s">
        <v>20</v>
      </c>
      <c r="DQ10" s="430" t="s">
        <v>20</v>
      </c>
      <c r="DR10" s="430" t="s">
        <v>20</v>
      </c>
      <c r="DS10" s="548" t="s">
        <v>20</v>
      </c>
      <c r="DT10" s="549"/>
      <c r="DU10" s="549"/>
      <c r="DV10" s="430" t="s">
        <v>20</v>
      </c>
      <c r="DW10" s="430" t="s">
        <v>20</v>
      </c>
      <c r="DX10" s="430" t="s">
        <v>20</v>
      </c>
      <c r="DY10" s="430" t="s">
        <v>20</v>
      </c>
      <c r="DZ10" s="430" t="s">
        <v>20</v>
      </c>
      <c r="EA10" s="430" t="s">
        <v>20</v>
      </c>
      <c r="EB10" s="430" t="s">
        <v>20</v>
      </c>
      <c r="EC10" s="430" t="s">
        <v>20</v>
      </c>
      <c r="ED10" s="430" t="s">
        <v>20</v>
      </c>
      <c r="EE10" s="430" t="s">
        <v>20</v>
      </c>
      <c r="EF10" s="430" t="s">
        <v>20</v>
      </c>
      <c r="EG10" s="430" t="s">
        <v>20</v>
      </c>
      <c r="EJ10" s="430" t="s">
        <v>20</v>
      </c>
      <c r="EK10" s="430" t="s">
        <v>20</v>
      </c>
      <c r="EL10" s="430" t="s">
        <v>20</v>
      </c>
      <c r="EM10" s="430" t="s">
        <v>20</v>
      </c>
      <c r="EN10" s="430" t="s">
        <v>20</v>
      </c>
      <c r="EO10" s="430" t="s">
        <v>20</v>
      </c>
      <c r="EP10" s="430" t="s">
        <v>20</v>
      </c>
      <c r="EQ10" s="430" t="s">
        <v>20</v>
      </c>
      <c r="ER10" s="430" t="s">
        <v>20</v>
      </c>
      <c r="ES10" s="430" t="s">
        <v>20</v>
      </c>
      <c r="ET10" s="430" t="s">
        <v>20</v>
      </c>
      <c r="EU10" s="430" t="s">
        <v>20</v>
      </c>
      <c r="EX10" s="430" t="s">
        <v>20</v>
      </c>
      <c r="EY10" s="430" t="s">
        <v>20</v>
      </c>
      <c r="EZ10" s="430" t="s">
        <v>20</v>
      </c>
      <c r="FA10" s="430" t="s">
        <v>20</v>
      </c>
      <c r="FB10" s="430" t="s">
        <v>20</v>
      </c>
      <c r="FC10" s="430" t="s">
        <v>20</v>
      </c>
      <c r="FD10" s="430" t="s">
        <v>20</v>
      </c>
      <c r="FE10" s="430" t="s">
        <v>20</v>
      </c>
      <c r="FF10" s="430" t="s">
        <v>20</v>
      </c>
      <c r="FG10" s="430" t="s">
        <v>20</v>
      </c>
      <c r="FH10" s="430" t="s">
        <v>20</v>
      </c>
      <c r="FI10" s="430" t="s">
        <v>20</v>
      </c>
      <c r="FL10" s="430" t="s">
        <v>20</v>
      </c>
      <c r="FM10" s="430" t="s">
        <v>20</v>
      </c>
      <c r="FN10" s="430" t="s">
        <v>20</v>
      </c>
      <c r="FO10" s="430" t="s">
        <v>20</v>
      </c>
      <c r="FP10" s="430" t="s">
        <v>20</v>
      </c>
      <c r="FQ10" s="430" t="s">
        <v>20</v>
      </c>
      <c r="FR10" s="430" t="s">
        <v>20</v>
      </c>
      <c r="FS10" s="430" t="s">
        <v>20</v>
      </c>
      <c r="FT10" s="430" t="s">
        <v>20</v>
      </c>
      <c r="FU10" s="430" t="s">
        <v>20</v>
      </c>
      <c r="FV10" s="430" t="s">
        <v>20</v>
      </c>
      <c r="FW10" s="430" t="s">
        <v>20</v>
      </c>
      <c r="FX10" s="753"/>
      <c r="FY10" s="753"/>
      <c r="FZ10" s="430" t="s">
        <v>20</v>
      </c>
      <c r="GA10" s="430" t="s">
        <v>20</v>
      </c>
      <c r="GB10" s="430" t="s">
        <v>20</v>
      </c>
      <c r="GC10" s="430" t="s">
        <v>20</v>
      </c>
      <c r="GD10" s="430" t="s">
        <v>20</v>
      </c>
      <c r="GE10" s="430" t="s">
        <v>20</v>
      </c>
      <c r="GF10" s="430" t="s">
        <v>20</v>
      </c>
      <c r="GG10" s="430" t="s">
        <v>20</v>
      </c>
      <c r="GH10" s="430" t="s">
        <v>20</v>
      </c>
      <c r="GI10" s="430" t="s">
        <v>20</v>
      </c>
      <c r="GJ10" s="430" t="s">
        <v>20</v>
      </c>
      <c r="GK10" s="430" t="s">
        <v>20</v>
      </c>
      <c r="GN10" s="430" t="s">
        <v>20</v>
      </c>
      <c r="GO10" s="430" t="s">
        <v>20</v>
      </c>
      <c r="GP10" s="430" t="s">
        <v>20</v>
      </c>
      <c r="GQ10" s="430" t="s">
        <v>20</v>
      </c>
      <c r="GR10" s="430" t="s">
        <v>20</v>
      </c>
      <c r="GS10" s="430" t="s">
        <v>20</v>
      </c>
      <c r="GT10" s="430" t="s">
        <v>20</v>
      </c>
      <c r="GU10" s="430" t="s">
        <v>20</v>
      </c>
      <c r="GV10" s="430" t="s">
        <v>20</v>
      </c>
      <c r="GW10" s="430" t="s">
        <v>20</v>
      </c>
      <c r="GX10" s="430" t="s">
        <v>20</v>
      </c>
      <c r="GY10" s="430" t="s">
        <v>20</v>
      </c>
      <c r="GZ10" s="430" t="s">
        <v>20</v>
      </c>
      <c r="HA10" s="430" t="s">
        <v>20</v>
      </c>
      <c r="HB10" s="430" t="s">
        <v>20</v>
      </c>
      <c r="HC10" s="430" t="s">
        <v>20</v>
      </c>
      <c r="HD10" s="430" t="s">
        <v>20</v>
      </c>
      <c r="HE10" s="430" t="s">
        <v>20</v>
      </c>
      <c r="HF10" s="430" t="s">
        <v>20</v>
      </c>
      <c r="HG10" s="430" t="s">
        <v>20</v>
      </c>
      <c r="HH10" s="877" t="s">
        <v>20</v>
      </c>
      <c r="HI10" s="430" t="s">
        <v>20</v>
      </c>
      <c r="HJ10" s="776" t="s">
        <v>20</v>
      </c>
      <c r="HK10" s="776" t="s">
        <v>20</v>
      </c>
      <c r="HL10" s="776" t="s">
        <v>20</v>
      </c>
      <c r="HM10" s="430" t="s">
        <v>20</v>
      </c>
      <c r="HN10" s="430" t="s">
        <v>20</v>
      </c>
      <c r="HO10" s="430" t="s">
        <v>20</v>
      </c>
      <c r="HP10" s="430" t="s">
        <v>20</v>
      </c>
      <c r="HQ10" s="430" t="s">
        <v>20</v>
      </c>
      <c r="HR10" s="430" t="s">
        <v>20</v>
      </c>
      <c r="HS10" s="430" t="s">
        <v>20</v>
      </c>
      <c r="HT10" s="430" t="s">
        <v>20</v>
      </c>
      <c r="HU10" s="430" t="s">
        <v>20</v>
      </c>
      <c r="HV10" s="430" t="s">
        <v>20</v>
      </c>
      <c r="HW10" s="430" t="s">
        <v>20</v>
      </c>
      <c r="HX10" s="430" t="s">
        <v>20</v>
      </c>
      <c r="HY10" s="430" t="s">
        <v>20</v>
      </c>
      <c r="HZ10" s="430" t="s">
        <v>20</v>
      </c>
      <c r="IA10" s="430" t="s">
        <v>20</v>
      </c>
      <c r="IB10" s="396"/>
      <c r="IC10" s="430" t="s">
        <v>20</v>
      </c>
      <c r="ID10" s="430" t="s">
        <v>20</v>
      </c>
      <c r="IE10" s="430" t="s">
        <v>20</v>
      </c>
      <c r="IF10" s="430" t="s">
        <v>20</v>
      </c>
      <c r="IG10" s="430" t="s">
        <v>20</v>
      </c>
      <c r="IH10" s="430" t="s">
        <v>20</v>
      </c>
      <c r="II10" s="430" t="s">
        <v>20</v>
      </c>
      <c r="IJ10" s="775" t="s">
        <v>20</v>
      </c>
      <c r="IK10" s="430" t="s">
        <v>20</v>
      </c>
      <c r="IL10" s="776" t="s">
        <v>20</v>
      </c>
      <c r="IM10" s="776" t="s">
        <v>20</v>
      </c>
      <c r="IN10" s="396"/>
      <c r="IO10" s="396"/>
      <c r="IP10" s="396"/>
      <c r="IQ10" s="396"/>
      <c r="IR10" s="396"/>
      <c r="IS10" s="430" t="s">
        <v>20</v>
      </c>
      <c r="IT10" s="396"/>
      <c r="IU10" s="396"/>
      <c r="IV10" s="396"/>
      <c r="IW10" s="396"/>
      <c r="IX10" s="396"/>
      <c r="IY10" s="396"/>
      <c r="IZ10" s="396"/>
      <c r="JA10" s="396"/>
      <c r="JB10" s="396"/>
      <c r="JC10" s="396"/>
      <c r="JD10" s="396"/>
      <c r="JE10" s="396"/>
      <c r="JF10" s="396"/>
      <c r="JG10" s="396"/>
      <c r="JH10" s="396"/>
      <c r="JI10" s="396"/>
      <c r="JJ10" s="396"/>
      <c r="JK10" s="396"/>
      <c r="JL10" s="396"/>
      <c r="JM10" s="396"/>
      <c r="JN10" s="396"/>
      <c r="JO10" s="396"/>
      <c r="JP10" s="396"/>
      <c r="JQ10" s="430" t="s">
        <v>20</v>
      </c>
      <c r="JR10" s="396"/>
      <c r="JS10" s="396"/>
      <c r="JT10" s="396"/>
      <c r="JU10" s="396"/>
      <c r="JV10" s="430" t="s">
        <v>20</v>
      </c>
      <c r="JW10" s="396"/>
      <c r="JX10" s="396"/>
      <c r="JY10" s="396"/>
      <c r="JZ10" s="396"/>
      <c r="KA10" s="396"/>
      <c r="KB10" s="396"/>
      <c r="KC10" s="1297"/>
      <c r="KD10" s="396"/>
      <c r="KE10" s="396"/>
      <c r="KF10" s="776" t="s">
        <v>20</v>
      </c>
      <c r="KG10" s="396"/>
      <c r="KH10" s="396"/>
      <c r="KI10" s="776" t="s">
        <v>20</v>
      </c>
      <c r="KJ10" s="396"/>
      <c r="KK10" s="776" t="s">
        <v>20</v>
      </c>
      <c r="KL10" s="396"/>
      <c r="KM10" s="430" t="s">
        <v>20</v>
      </c>
      <c r="KN10" s="430" t="s">
        <v>20</v>
      </c>
      <c r="KO10" s="396"/>
      <c r="KP10" s="396"/>
      <c r="KQ10" s="396"/>
      <c r="KR10" s="430" t="s">
        <v>20</v>
      </c>
      <c r="KS10" s="1438"/>
      <c r="KT10" s="396"/>
      <c r="KU10" s="430" t="s">
        <v>20</v>
      </c>
      <c r="KV10" s="396"/>
      <c r="KW10" s="1438"/>
      <c r="KX10" s="396"/>
      <c r="KY10" s="396"/>
      <c r="KZ10" s="1438"/>
      <c r="LA10" s="396"/>
      <c r="LB10" s="430" t="s">
        <v>20</v>
      </c>
      <c r="LC10" s="396"/>
      <c r="LD10" s="396"/>
      <c r="LE10" s="430" t="s">
        <v>20</v>
      </c>
      <c r="LF10" s="396"/>
      <c r="LG10" s="396"/>
      <c r="LH10" s="396"/>
      <c r="LI10" s="396"/>
      <c r="LJ10" s="396"/>
      <c r="LK10" s="396"/>
      <c r="LL10" s="430" t="s">
        <v>20</v>
      </c>
      <c r="LM10" s="1438"/>
      <c r="LN10" s="1438"/>
      <c r="LO10" s="396"/>
      <c r="LP10" s="396"/>
      <c r="LQ10" s="396"/>
      <c r="LR10" s="430" t="s">
        <v>20</v>
      </c>
      <c r="LS10" s="1438"/>
      <c r="LT10" s="1438"/>
      <c r="LU10" s="396"/>
      <c r="LV10" s="1438"/>
      <c r="LW10" s="1438"/>
      <c r="LX10" s="1438"/>
      <c r="LY10" s="1438"/>
      <c r="LZ10" s="1438"/>
      <c r="MA10" s="1438"/>
      <c r="MB10" s="1438"/>
      <c r="MC10" s="1438"/>
      <c r="MD10" s="1438"/>
      <c r="ME10" s="1438"/>
      <c r="MF10" s="1438"/>
      <c r="MG10" s="430" t="s">
        <v>20</v>
      </c>
      <c r="MH10" s="1438"/>
      <c r="MI10" s="430" t="s">
        <v>20</v>
      </c>
      <c r="MJ10" s="1438"/>
      <c r="MK10" s="1438"/>
      <c r="ML10" s="1438"/>
      <c r="MM10" s="1438"/>
      <c r="MN10" s="1438"/>
      <c r="MO10" s="1438"/>
      <c r="MP10" s="1438"/>
      <c r="MQ10" s="1438"/>
      <c r="MR10" s="430" t="s">
        <v>20</v>
      </c>
      <c r="MS10" s="1438"/>
      <c r="MT10" s="1438"/>
      <c r="MU10" s="1438"/>
      <c r="MV10" s="1438"/>
      <c r="MW10" s="1438"/>
      <c r="MX10" s="1438"/>
      <c r="MY10" s="1438"/>
      <c r="MZ10" s="1438"/>
      <c r="NA10" s="1438"/>
      <c r="NB10" s="1438"/>
      <c r="NC10" s="1479"/>
      <c r="ND10" s="1438"/>
      <c r="NE10" s="1438"/>
      <c r="NF10" s="1438"/>
      <c r="NG10" s="1438"/>
      <c r="NH10" s="396"/>
      <c r="NI10" s="1438"/>
      <c r="NJ10" s="1438"/>
      <c r="NK10" s="1438"/>
      <c r="NL10" s="1438"/>
      <c r="NM10" s="1438"/>
      <c r="NN10" s="1233"/>
      <c r="NO10" s="1233"/>
      <c r="NP10" s="1233"/>
      <c r="NQ10" s="1233"/>
      <c r="NR10" s="1233"/>
      <c r="NS10" s="1233"/>
      <c r="NT10" s="1233"/>
      <c r="NU10" s="1233"/>
      <c r="NV10" s="1438"/>
      <c r="NW10" s="1233"/>
      <c r="NX10" s="1233"/>
      <c r="NY10" s="1233"/>
      <c r="NZ10" s="1233"/>
      <c r="OA10" s="1233"/>
      <c r="OB10" s="1233"/>
      <c r="OC10" s="1233"/>
      <c r="OD10" s="1233"/>
      <c r="OE10" s="1233"/>
      <c r="OF10" s="1233"/>
      <c r="OG10" s="1233"/>
      <c r="OH10" s="1233"/>
      <c r="OI10" s="1438"/>
      <c r="OJ10" s="396"/>
      <c r="OK10" s="1438"/>
      <c r="OL10" s="1438"/>
      <c r="OM10" s="1438"/>
      <c r="ON10" s="1438"/>
      <c r="OO10" s="1438"/>
      <c r="OP10" s="1438"/>
      <c r="OQ10" s="1438"/>
      <c r="OR10" s="1438"/>
      <c r="OS10" s="1438"/>
      <c r="OT10" s="1438"/>
      <c r="OU10" s="1438"/>
      <c r="OV10" s="1438"/>
      <c r="OW10" s="1438"/>
      <c r="OX10" s="1438"/>
      <c r="OY10" s="1438"/>
      <c r="OZ10" s="1438"/>
      <c r="PA10" s="1438"/>
      <c r="PB10" s="1438"/>
      <c r="PC10" s="1438"/>
      <c r="PD10" s="1438"/>
      <c r="PE10" s="1438"/>
      <c r="PF10" s="1438"/>
      <c r="PG10" s="1438"/>
      <c r="PH10" s="1438"/>
      <c r="PI10" s="1438"/>
      <c r="PJ10" s="1438"/>
      <c r="PK10" s="1438"/>
      <c r="PL10" s="1438"/>
      <c r="PM10" s="1438"/>
      <c r="PN10" s="1438"/>
      <c r="PO10" s="1438"/>
      <c r="PP10" s="1438"/>
      <c r="PQ10" s="1438"/>
      <c r="PR10" s="1438"/>
      <c r="PS10" s="1438"/>
      <c r="PT10" s="1438"/>
      <c r="PU10" s="1438"/>
      <c r="PV10" s="1438"/>
      <c r="PW10" s="1438"/>
      <c r="PX10" s="1438"/>
      <c r="PY10" s="1438"/>
      <c r="PZ10" s="1438"/>
      <c r="QA10" s="1438"/>
      <c r="QB10" s="1438"/>
      <c r="QC10" s="1438"/>
      <c r="QD10" s="1438"/>
      <c r="QE10" s="1438"/>
      <c r="QF10" s="1438"/>
      <c r="QG10" s="1438"/>
      <c r="QH10" s="1438"/>
      <c r="QI10" s="1438"/>
      <c r="QJ10" s="1438"/>
      <c r="QK10" s="1438"/>
      <c r="QL10" s="1438"/>
      <c r="QM10" s="1438"/>
      <c r="QN10" s="1438"/>
      <c r="QO10" s="1438"/>
      <c r="QP10" s="1438"/>
      <c r="QQ10" s="1438"/>
      <c r="QR10" s="1438"/>
      <c r="QS10" s="1438"/>
      <c r="QT10" s="1438"/>
      <c r="QU10" s="1438"/>
      <c r="QV10" s="1438"/>
      <c r="QW10" s="1438"/>
      <c r="QX10" s="1438"/>
      <c r="QY10" s="1438"/>
      <c r="QZ10" s="1438"/>
      <c r="RA10" s="1438"/>
      <c r="RB10" s="1438"/>
      <c r="RC10" s="1438"/>
      <c r="RD10" s="1438"/>
      <c r="RE10" s="1438"/>
      <c r="RF10" s="1438"/>
      <c r="RG10" s="1438"/>
      <c r="RH10" s="1438"/>
      <c r="RI10" s="1438"/>
      <c r="RJ10" s="1438"/>
      <c r="RK10" s="1438"/>
      <c r="RL10" s="1438"/>
      <c r="RM10" s="1438"/>
      <c r="RN10" s="1438"/>
      <c r="RO10" s="1438"/>
      <c r="RP10" s="1438"/>
      <c r="RQ10" s="1438"/>
      <c r="RR10" s="1438"/>
      <c r="RS10" s="1438"/>
      <c r="RT10" s="1438"/>
      <c r="RU10" s="1573"/>
      <c r="RV10" s="1589"/>
      <c r="RW10" s="1438"/>
      <c r="RX10" s="1438"/>
      <c r="RY10" s="1438"/>
      <c r="RZ10" s="1438"/>
      <c r="SA10" s="1438"/>
      <c r="SB10" s="1438"/>
      <c r="SC10" s="1438"/>
    </row>
    <row r="11" spans="1:522" s="402" customFormat="1" ht="4.9000000000000004" customHeight="1" thickBot="1">
      <c r="B11" s="109"/>
      <c r="C11" s="656"/>
      <c r="D11" s="656"/>
      <c r="E11" s="656"/>
      <c r="F11" s="656"/>
      <c r="G11" s="656"/>
      <c r="H11" s="656"/>
      <c r="I11" s="656"/>
      <c r="J11" s="656"/>
      <c r="K11" s="656"/>
      <c r="L11" s="656"/>
      <c r="M11" s="656"/>
      <c r="N11" s="656"/>
      <c r="O11" s="383"/>
      <c r="P11" s="383"/>
      <c r="Q11" s="657"/>
      <c r="R11" s="656"/>
      <c r="S11" s="656"/>
      <c r="T11" s="656"/>
      <c r="U11" s="656"/>
      <c r="V11" s="656"/>
      <c r="W11" s="656"/>
      <c r="X11" s="656"/>
      <c r="Y11" s="656"/>
      <c r="Z11" s="656"/>
      <c r="AA11" s="656"/>
      <c r="AB11" s="656"/>
      <c r="AC11" s="656"/>
      <c r="AD11" s="656"/>
      <c r="AE11" s="656"/>
      <c r="AF11" s="656"/>
      <c r="AG11" s="656"/>
      <c r="AH11" s="656"/>
      <c r="AI11" s="656"/>
      <c r="AJ11" s="656"/>
      <c r="AK11" s="656"/>
      <c r="AL11" s="656"/>
      <c r="AM11" s="656"/>
      <c r="AN11" s="656"/>
      <c r="AO11" s="656"/>
      <c r="AP11" s="383"/>
      <c r="AQ11" s="656"/>
      <c r="AR11" s="656"/>
      <c r="AS11" s="656"/>
      <c r="AT11" s="656"/>
      <c r="AU11" s="656"/>
      <c r="AV11" s="656"/>
      <c r="AW11" s="656"/>
      <c r="AX11" s="656"/>
      <c r="AY11" s="656"/>
      <c r="AZ11" s="656"/>
      <c r="BA11" s="656"/>
      <c r="BB11" s="656"/>
      <c r="BC11" s="656"/>
      <c r="BD11" s="656"/>
      <c r="BE11" s="656"/>
      <c r="BF11" s="656"/>
      <c r="BG11" s="656"/>
      <c r="BH11" s="656"/>
      <c r="BI11" s="656"/>
      <c r="BJ11" s="656"/>
      <c r="BK11" s="656"/>
      <c r="BL11" s="656"/>
      <c r="BM11" s="656"/>
      <c r="BN11" s="656"/>
      <c r="BO11" s="656"/>
      <c r="BP11" s="656"/>
      <c r="BQ11" s="383"/>
      <c r="BR11" s="109"/>
      <c r="BS11" s="109"/>
      <c r="BT11" s="109"/>
      <c r="BU11" s="109"/>
      <c r="BV11" s="109"/>
      <c r="BW11" s="109"/>
      <c r="BX11" s="109"/>
      <c r="BY11" s="109"/>
      <c r="BZ11" s="109"/>
      <c r="CA11" s="109"/>
      <c r="CB11" s="109"/>
      <c r="CC11" s="109"/>
      <c r="CD11" s="112"/>
      <c r="CE11" s="112"/>
      <c r="CF11" s="109"/>
      <c r="CG11" s="109"/>
      <c r="CH11" s="109"/>
      <c r="CI11" s="109"/>
      <c r="CJ11" s="109"/>
      <c r="CK11" s="109"/>
      <c r="CL11" s="109"/>
      <c r="CM11" s="109"/>
      <c r="CN11" s="109"/>
      <c r="CO11" s="109"/>
      <c r="CP11" s="109"/>
      <c r="CQ11" s="109"/>
      <c r="CR11" s="107"/>
      <c r="CS11" s="107"/>
      <c r="CT11" s="109"/>
      <c r="CU11" s="477"/>
      <c r="CV11" s="477"/>
      <c r="CW11" s="477"/>
      <c r="CX11" s="477"/>
      <c r="CY11" s="477"/>
      <c r="CZ11" s="477"/>
      <c r="DA11" s="109"/>
      <c r="DB11" s="109"/>
      <c r="DC11" s="109"/>
      <c r="DD11" s="109"/>
      <c r="DE11" s="109"/>
      <c r="DH11" s="477"/>
      <c r="DI11" s="477"/>
      <c r="DJ11" s="477"/>
      <c r="DK11" s="109"/>
      <c r="DL11" s="477"/>
      <c r="DM11" s="477"/>
      <c r="DN11" s="477"/>
      <c r="DO11" s="477"/>
      <c r="DP11" s="477"/>
      <c r="DQ11" s="477"/>
      <c r="DR11" s="109"/>
      <c r="DS11" s="109"/>
      <c r="DT11" s="107"/>
      <c r="DU11" s="107"/>
      <c r="DV11" s="477"/>
      <c r="DW11" s="109"/>
      <c r="DX11" s="477"/>
      <c r="DY11" s="477"/>
      <c r="DZ11" s="477"/>
      <c r="EA11" s="477"/>
      <c r="EB11" s="477"/>
      <c r="EC11" s="477"/>
      <c r="ED11" s="477"/>
      <c r="EE11" s="477"/>
      <c r="EF11" s="477"/>
      <c r="EG11" s="477"/>
      <c r="EJ11" s="477"/>
      <c r="EK11" s="477"/>
      <c r="EL11" s="477"/>
      <c r="EM11" s="477"/>
      <c r="EN11" s="477"/>
      <c r="EO11" s="477"/>
      <c r="EP11" s="477"/>
      <c r="EQ11" s="477"/>
      <c r="ER11" s="477"/>
      <c r="ES11" s="477"/>
      <c r="ET11" s="477"/>
      <c r="EU11" s="477"/>
      <c r="EX11" s="477"/>
      <c r="EY11" s="109"/>
      <c r="EZ11" s="477"/>
      <c r="FA11" s="477"/>
      <c r="FB11" s="477"/>
      <c r="FC11" s="477"/>
      <c r="FD11" s="477"/>
      <c r="FE11" s="477"/>
      <c r="FF11" s="477"/>
      <c r="FG11" s="477"/>
      <c r="FH11" s="477"/>
      <c r="FI11" s="477"/>
      <c r="FL11" s="109"/>
      <c r="FM11" s="477"/>
      <c r="FN11" s="477"/>
      <c r="FO11" s="477"/>
      <c r="FP11" s="477"/>
      <c r="FQ11" s="477"/>
      <c r="FR11" s="477"/>
      <c r="FS11" s="477"/>
      <c r="FT11" s="98"/>
      <c r="FU11" s="477"/>
      <c r="FV11" s="477"/>
      <c r="FW11" s="477"/>
      <c r="FX11" s="107"/>
      <c r="FY11" s="107"/>
      <c r="FZ11" s="477"/>
      <c r="GA11" s="477"/>
      <c r="GB11" s="477"/>
      <c r="GC11" s="477"/>
      <c r="GD11" s="477"/>
      <c r="GE11" s="14"/>
      <c r="GF11" s="477"/>
      <c r="GG11" s="477"/>
      <c r="GH11" s="477"/>
      <c r="GI11" s="477"/>
      <c r="GJ11" s="477"/>
      <c r="GK11" s="477"/>
      <c r="GN11" s="477"/>
      <c r="GO11" s="477"/>
      <c r="GP11" s="477"/>
      <c r="GQ11" s="477"/>
      <c r="GR11" s="109"/>
      <c r="GS11" s="98"/>
      <c r="GT11" s="477"/>
      <c r="GU11" s="98"/>
      <c r="GV11" s="871"/>
      <c r="GW11" s="477"/>
      <c r="GX11" s="98"/>
      <c r="GY11" s="477"/>
      <c r="GZ11" s="477"/>
      <c r="HA11" s="98"/>
      <c r="HB11" s="98"/>
      <c r="HC11" s="98"/>
      <c r="HD11" s="98"/>
      <c r="HE11" s="98"/>
      <c r="HF11" s="98"/>
      <c r="HG11" s="477"/>
      <c r="HH11" s="98"/>
      <c r="HI11" s="477"/>
      <c r="HJ11" s="871"/>
      <c r="HK11" s="871"/>
      <c r="HL11" s="871"/>
      <c r="HM11" s="477"/>
      <c r="HN11" s="98"/>
      <c r="HO11" s="98"/>
      <c r="HP11" s="98"/>
      <c r="HQ11" s="98"/>
      <c r="HR11" s="98"/>
      <c r="HS11" s="98"/>
      <c r="HT11" s="477"/>
      <c r="HU11" s="98"/>
      <c r="HV11" s="98"/>
      <c r="HW11" s="98"/>
      <c r="HX11" s="477"/>
      <c r="HY11" s="98"/>
      <c r="HZ11" s="98"/>
      <c r="IA11" s="477"/>
      <c r="IB11" s="98"/>
      <c r="IC11" s="952" t="s">
        <v>286</v>
      </c>
      <c r="ID11" s="98"/>
      <c r="IE11" s="98"/>
      <c r="IF11" s="98"/>
      <c r="IG11" s="98"/>
      <c r="IH11" s="98"/>
      <c r="II11" s="98"/>
      <c r="IJ11" s="952" t="s">
        <v>286</v>
      </c>
      <c r="IK11" s="477"/>
      <c r="IL11" s="871"/>
      <c r="IM11" s="871"/>
      <c r="IN11" s="98"/>
      <c r="IO11" s="98"/>
      <c r="IP11" s="98"/>
      <c r="IQ11" s="98"/>
      <c r="IR11" s="98"/>
      <c r="IS11" s="98"/>
      <c r="IT11" s="98"/>
      <c r="IU11" s="98"/>
      <c r="IV11" s="98"/>
      <c r="IW11" s="98"/>
      <c r="IX11" s="98"/>
      <c r="IY11" s="98"/>
      <c r="IZ11" s="98"/>
      <c r="JA11" s="98"/>
      <c r="JB11" s="98"/>
      <c r="JC11" s="98"/>
      <c r="JD11" s="98"/>
      <c r="JE11" s="98"/>
      <c r="JF11" s="98"/>
      <c r="JG11" s="98"/>
      <c r="JH11" s="98"/>
      <c r="JI11" s="98"/>
      <c r="JJ11" s="98"/>
      <c r="JK11" s="98"/>
      <c r="JL11" s="98"/>
      <c r="JM11" s="98"/>
      <c r="JN11" s="98"/>
      <c r="JO11" s="98"/>
      <c r="JP11" s="98"/>
      <c r="JQ11" s="98"/>
      <c r="JR11" s="98"/>
      <c r="JS11" s="98"/>
      <c r="JT11" s="98"/>
      <c r="JU11" s="98"/>
      <c r="JV11" s="98"/>
      <c r="JW11" s="98"/>
      <c r="JX11" s="98"/>
      <c r="JY11" s="98"/>
      <c r="JZ11" s="98"/>
      <c r="KA11" s="98"/>
      <c r="KB11" s="98"/>
      <c r="KC11" s="98"/>
      <c r="KD11" s="98"/>
      <c r="KE11" s="98"/>
      <c r="KF11" s="871"/>
      <c r="KG11" s="98"/>
      <c r="KH11" s="98"/>
      <c r="KI11" s="871"/>
      <c r="KJ11" s="98"/>
      <c r="KK11" s="871"/>
      <c r="KL11" s="98"/>
      <c r="KM11" s="98"/>
      <c r="KN11" s="98"/>
      <c r="KO11" s="98"/>
      <c r="KP11" s="98"/>
      <c r="KQ11" s="98"/>
      <c r="KR11" s="477"/>
      <c r="KS11" s="98"/>
      <c r="KT11" s="98"/>
      <c r="KU11" s="98"/>
      <c r="KV11" s="98"/>
      <c r="KW11" s="98"/>
      <c r="KX11" s="98"/>
      <c r="KY11" s="98"/>
      <c r="KZ11" s="98"/>
      <c r="LA11" s="98"/>
      <c r="LB11" s="98"/>
      <c r="LC11" s="98"/>
      <c r="LD11" s="98"/>
      <c r="LE11" s="98"/>
      <c r="LF11" s="98"/>
      <c r="LG11" s="98"/>
      <c r="LH11" s="98"/>
      <c r="LI11" s="98"/>
      <c r="LJ11" s="98"/>
      <c r="LK11" s="98"/>
      <c r="LL11" s="98"/>
      <c r="LM11" s="98"/>
      <c r="LN11" s="98"/>
      <c r="LO11" s="98"/>
      <c r="LP11" s="98"/>
      <c r="LQ11" s="98"/>
      <c r="LR11" s="98"/>
      <c r="LS11" s="98"/>
      <c r="LT11" s="98"/>
      <c r="LU11" s="98"/>
      <c r="LV11" s="98"/>
      <c r="LW11" s="98"/>
      <c r="LX11" s="98"/>
      <c r="LY11" s="98"/>
      <c r="LZ11" s="98"/>
      <c r="MA11" s="98"/>
      <c r="MB11" s="98"/>
      <c r="MC11" s="98"/>
      <c r="MD11" s="98"/>
      <c r="ME11" s="98"/>
      <c r="MF11" s="98"/>
      <c r="MG11" s="98"/>
      <c r="MH11" s="98"/>
      <c r="MI11" s="98"/>
      <c r="MJ11" s="98"/>
      <c r="MK11" s="98"/>
      <c r="ML11" s="98"/>
      <c r="MM11" s="98"/>
      <c r="MN11" s="98"/>
      <c r="MO11" s="98"/>
      <c r="MP11" s="98"/>
      <c r="MQ11" s="98"/>
      <c r="MR11" s="98"/>
      <c r="MS11" s="98"/>
      <c r="MT11" s="98"/>
      <c r="MU11" s="98"/>
      <c r="MV11" s="98"/>
      <c r="MW11" s="98"/>
      <c r="MX11" s="98"/>
      <c r="MY11" s="98"/>
      <c r="MZ11" s="98"/>
      <c r="NA11" s="98"/>
      <c r="NB11" s="98"/>
      <c r="NC11" s="98"/>
      <c r="ND11" s="98"/>
      <c r="NE11" s="98"/>
      <c r="NF11" s="98"/>
      <c r="NG11" s="98"/>
      <c r="NH11" s="98"/>
      <c r="NI11" s="98"/>
      <c r="NJ11" s="98"/>
      <c r="NK11" s="98"/>
      <c r="NL11" s="98"/>
      <c r="NM11" s="98"/>
      <c r="NN11" s="98"/>
      <c r="NO11" s="98"/>
      <c r="NP11" s="98"/>
      <c r="NQ11" s="98"/>
      <c r="NR11" s="98"/>
      <c r="NS11" s="98"/>
      <c r="NT11" s="98"/>
      <c r="NU11" s="98"/>
      <c r="NV11" s="98"/>
      <c r="NW11" s="98"/>
      <c r="NX11" s="98"/>
      <c r="NY11" s="98"/>
      <c r="NZ11" s="98"/>
      <c r="OA11" s="98"/>
      <c r="OB11" s="98"/>
      <c r="OC11" s="98"/>
      <c r="OD11" s="98"/>
      <c r="OE11" s="98"/>
      <c r="OF11" s="98"/>
      <c r="OG11" s="98"/>
      <c r="OH11" s="98"/>
      <c r="OI11" s="98"/>
      <c r="OJ11" s="98"/>
      <c r="OK11" s="98"/>
      <c r="OL11" s="98"/>
      <c r="OM11" s="98"/>
      <c r="ON11" s="98"/>
      <c r="OO11" s="98"/>
      <c r="OP11" s="98"/>
      <c r="OQ11" s="98"/>
      <c r="OR11" s="98"/>
      <c r="OS11" s="98"/>
      <c r="OT11" s="98"/>
      <c r="OU11" s="98"/>
      <c r="OV11" s="98"/>
      <c r="OW11" s="98"/>
      <c r="OX11" s="98"/>
      <c r="OY11" s="98"/>
      <c r="OZ11" s="98"/>
      <c r="PA11" s="98"/>
      <c r="PB11" s="98"/>
      <c r="PC11" s="98"/>
      <c r="PD11" s="98"/>
      <c r="PE11" s="98"/>
      <c r="PF11" s="98"/>
      <c r="PG11" s="98"/>
      <c r="PH11" s="98"/>
      <c r="PI11" s="98"/>
      <c r="PJ11" s="98"/>
      <c r="PK11" s="98"/>
      <c r="PL11" s="98"/>
      <c r="PM11" s="98"/>
      <c r="PN11" s="98"/>
      <c r="PO11" s="98"/>
      <c r="PP11" s="98"/>
      <c r="PQ11" s="98"/>
      <c r="PR11" s="98"/>
      <c r="PS11" s="98"/>
      <c r="PT11" s="98"/>
      <c r="PU11" s="98"/>
      <c r="PV11" s="98"/>
      <c r="PW11" s="98"/>
      <c r="PX11" s="98"/>
      <c r="PY11" s="98"/>
      <c r="PZ11" s="98"/>
      <c r="QA11" s="98"/>
      <c r="QB11" s="98"/>
      <c r="QC11" s="98"/>
      <c r="QD11" s="98"/>
      <c r="QE11" s="98"/>
      <c r="QF11" s="98"/>
      <c r="QG11" s="98"/>
      <c r="QH11" s="98"/>
      <c r="QI11" s="98"/>
      <c r="QJ11" s="98"/>
      <c r="QK11" s="98"/>
      <c r="QL11" s="98"/>
      <c r="QM11" s="98"/>
      <c r="QN11" s="98"/>
      <c r="QO11" s="98"/>
      <c r="QP11" s="98"/>
      <c r="QQ11" s="98"/>
      <c r="QR11" s="98"/>
      <c r="QS11" s="98"/>
      <c r="QT11" s="98"/>
      <c r="QU11" s="98"/>
      <c r="QV11" s="98"/>
      <c r="QW11" s="98"/>
      <c r="QX11" s="98"/>
      <c r="QY11" s="98"/>
      <c r="QZ11" s="98"/>
      <c r="RA11" s="98"/>
      <c r="RB11" s="98"/>
      <c r="RC11" s="98"/>
      <c r="RD11" s="98"/>
      <c r="RE11" s="98"/>
      <c r="RF11" s="98"/>
      <c r="RG11" s="98"/>
      <c r="RH11" s="98"/>
      <c r="RI11" s="98"/>
      <c r="RJ11" s="98"/>
      <c r="RK11" s="98"/>
      <c r="RL11" s="98"/>
      <c r="RM11" s="98"/>
      <c r="RN11" s="98"/>
      <c r="RO11" s="98"/>
      <c r="RP11" s="98"/>
      <c r="RQ11" s="98"/>
      <c r="RR11" s="98"/>
      <c r="RS11" s="98"/>
      <c r="RT11" s="98"/>
      <c r="RU11" s="98"/>
      <c r="RV11" s="1587"/>
      <c r="RW11" s="98"/>
      <c r="RX11" s="98"/>
      <c r="RY11" s="98"/>
      <c r="RZ11" s="98"/>
      <c r="SA11" s="98"/>
      <c r="SB11" s="98"/>
      <c r="SC11" s="98"/>
    </row>
    <row r="12" spans="1:522" ht="10.5" customHeight="1">
      <c r="B12" s="503"/>
      <c r="C12" s="663" t="s">
        <v>286</v>
      </c>
      <c r="D12" s="663" t="s">
        <v>286</v>
      </c>
      <c r="E12" s="663" t="s">
        <v>286</v>
      </c>
      <c r="F12" s="663" t="s">
        <v>286</v>
      </c>
      <c r="G12" s="663" t="s">
        <v>286</v>
      </c>
      <c r="H12" s="663" t="s">
        <v>286</v>
      </c>
      <c r="I12" s="663" t="s">
        <v>286</v>
      </c>
      <c r="J12" s="663" t="s">
        <v>286</v>
      </c>
      <c r="K12" s="663" t="s">
        <v>286</v>
      </c>
      <c r="L12" s="663" t="s">
        <v>286</v>
      </c>
      <c r="M12" s="663" t="s">
        <v>286</v>
      </c>
      <c r="N12" s="663" t="s">
        <v>286</v>
      </c>
      <c r="O12" s="664"/>
      <c r="P12" s="664"/>
      <c r="Q12" s="663" t="s">
        <v>286</v>
      </c>
      <c r="R12" s="663" t="s">
        <v>286</v>
      </c>
      <c r="S12" s="663" t="s">
        <v>286</v>
      </c>
      <c r="T12" s="663" t="s">
        <v>286</v>
      </c>
      <c r="U12" s="663" t="s">
        <v>286</v>
      </c>
      <c r="V12" s="663" t="s">
        <v>286</v>
      </c>
      <c r="W12" s="663" t="s">
        <v>286</v>
      </c>
      <c r="X12" s="663" t="s">
        <v>286</v>
      </c>
      <c r="Y12" s="663" t="s">
        <v>286</v>
      </c>
      <c r="Z12" s="663" t="s">
        <v>286</v>
      </c>
      <c r="AA12" s="663" t="s">
        <v>286</v>
      </c>
      <c r="AB12" s="663" t="s">
        <v>286</v>
      </c>
      <c r="AC12" s="665"/>
      <c r="AD12" s="663" t="s">
        <v>286</v>
      </c>
      <c r="AE12" s="663" t="s">
        <v>286</v>
      </c>
      <c r="AF12" s="663" t="s">
        <v>286</v>
      </c>
      <c r="AG12" s="663" t="s">
        <v>286</v>
      </c>
      <c r="AH12" s="663" t="s">
        <v>286</v>
      </c>
      <c r="AI12" s="663" t="s">
        <v>286</v>
      </c>
      <c r="AJ12" s="663" t="s">
        <v>286</v>
      </c>
      <c r="AK12" s="663" t="s">
        <v>286</v>
      </c>
      <c r="AL12" s="663" t="s">
        <v>286</v>
      </c>
      <c r="AM12" s="663" t="s">
        <v>286</v>
      </c>
      <c r="AN12" s="663" t="s">
        <v>286</v>
      </c>
      <c r="AO12" s="663" t="s">
        <v>286</v>
      </c>
      <c r="AP12" s="503"/>
      <c r="AQ12" s="663" t="s">
        <v>286</v>
      </c>
      <c r="AR12" s="663" t="s">
        <v>286</v>
      </c>
      <c r="AS12" s="663" t="s">
        <v>286</v>
      </c>
      <c r="AT12" s="663" t="s">
        <v>286</v>
      </c>
      <c r="AU12" s="663" t="s">
        <v>286</v>
      </c>
      <c r="AV12" s="663" t="s">
        <v>286</v>
      </c>
      <c r="AW12" s="663" t="s">
        <v>286</v>
      </c>
      <c r="AX12" s="663" t="s">
        <v>286</v>
      </c>
      <c r="AY12" s="663" t="s">
        <v>286</v>
      </c>
      <c r="AZ12" s="663" t="s">
        <v>286</v>
      </c>
      <c r="BA12" s="663" t="s">
        <v>286</v>
      </c>
      <c r="BB12" s="663" t="s">
        <v>286</v>
      </c>
      <c r="BC12" s="664"/>
      <c r="BD12" s="664"/>
      <c r="BE12" s="663" t="s">
        <v>286</v>
      </c>
      <c r="BF12" s="663" t="s">
        <v>286</v>
      </c>
      <c r="BG12" s="663" t="s">
        <v>286</v>
      </c>
      <c r="BH12" s="663" t="s">
        <v>286</v>
      </c>
      <c r="BI12" s="663" t="s">
        <v>286</v>
      </c>
      <c r="BJ12" s="663" t="s">
        <v>286</v>
      </c>
      <c r="BK12" s="663" t="s">
        <v>286</v>
      </c>
      <c r="BL12" s="663" t="s">
        <v>286</v>
      </c>
      <c r="BM12" s="663" t="s">
        <v>286</v>
      </c>
      <c r="BN12" s="663" t="s">
        <v>286</v>
      </c>
      <c r="BO12" s="663" t="s">
        <v>286</v>
      </c>
      <c r="BP12" s="663" t="s">
        <v>286</v>
      </c>
      <c r="BQ12" s="664"/>
      <c r="BR12" s="663" t="s">
        <v>286</v>
      </c>
      <c r="BS12" s="663" t="s">
        <v>286</v>
      </c>
      <c r="BT12" s="663" t="s">
        <v>286</v>
      </c>
      <c r="BU12" s="663" t="s">
        <v>286</v>
      </c>
      <c r="BV12" s="663" t="s">
        <v>286</v>
      </c>
      <c r="BW12" s="663" t="s">
        <v>286</v>
      </c>
      <c r="BX12" s="663" t="s">
        <v>286</v>
      </c>
      <c r="BY12" s="663" t="s">
        <v>286</v>
      </c>
      <c r="BZ12" s="663" t="s">
        <v>286</v>
      </c>
      <c r="CA12" s="663" t="s">
        <v>286</v>
      </c>
      <c r="CB12" s="663" t="s">
        <v>286</v>
      </c>
      <c r="CC12" s="663" t="s">
        <v>286</v>
      </c>
      <c r="CD12" s="664"/>
      <c r="CE12" s="664"/>
      <c r="CF12" s="663" t="s">
        <v>286</v>
      </c>
      <c r="CG12" s="663" t="s">
        <v>286</v>
      </c>
      <c r="CH12" s="663" t="s">
        <v>286</v>
      </c>
      <c r="CI12" s="663" t="s">
        <v>286</v>
      </c>
      <c r="CJ12" s="663" t="s">
        <v>286</v>
      </c>
      <c r="CK12" s="663" t="s">
        <v>286</v>
      </c>
      <c r="CL12" s="663" t="s">
        <v>286</v>
      </c>
      <c r="CM12" s="663" t="s">
        <v>286</v>
      </c>
      <c r="CN12" s="663" t="s">
        <v>286</v>
      </c>
      <c r="CO12" s="663" t="s">
        <v>286</v>
      </c>
      <c r="CP12" s="663" t="s">
        <v>286</v>
      </c>
      <c r="CQ12" s="663" t="s">
        <v>286</v>
      </c>
      <c r="CR12" s="664"/>
      <c r="CS12" s="664"/>
      <c r="CT12" s="663" t="s">
        <v>286</v>
      </c>
      <c r="CU12" s="663" t="s">
        <v>286</v>
      </c>
      <c r="CV12" s="663" t="s">
        <v>286</v>
      </c>
      <c r="CW12" s="663" t="s">
        <v>286</v>
      </c>
      <c r="CX12" s="663" t="s">
        <v>286</v>
      </c>
      <c r="CY12" s="663" t="s">
        <v>286</v>
      </c>
      <c r="CZ12" s="663" t="s">
        <v>286</v>
      </c>
      <c r="DA12" s="663" t="s">
        <v>286</v>
      </c>
      <c r="DB12" s="663" t="s">
        <v>286</v>
      </c>
      <c r="DC12" s="663" t="s">
        <v>286</v>
      </c>
      <c r="DD12" s="663" t="s">
        <v>286</v>
      </c>
      <c r="DE12" s="663" t="s">
        <v>286</v>
      </c>
      <c r="DF12" s="503"/>
      <c r="DG12" s="503"/>
      <c r="DH12" s="663" t="s">
        <v>286</v>
      </c>
      <c r="DI12" s="663" t="s">
        <v>286</v>
      </c>
      <c r="DJ12" s="663" t="s">
        <v>286</v>
      </c>
      <c r="DK12" s="663" t="s">
        <v>286</v>
      </c>
      <c r="DL12" s="663" t="s">
        <v>286</v>
      </c>
      <c r="DM12" s="663" t="s">
        <v>286</v>
      </c>
      <c r="DN12" s="663" t="s">
        <v>286</v>
      </c>
      <c r="DO12" s="663" t="s">
        <v>286</v>
      </c>
      <c r="DP12" s="663" t="s">
        <v>286</v>
      </c>
      <c r="DQ12" s="663" t="s">
        <v>286</v>
      </c>
      <c r="DR12" s="663" t="s">
        <v>286</v>
      </c>
      <c r="DS12" s="663" t="s">
        <v>286</v>
      </c>
      <c r="DT12" s="664"/>
      <c r="DU12" s="664"/>
      <c r="DV12" s="663" t="s">
        <v>286</v>
      </c>
      <c r="DW12" s="663" t="s">
        <v>286</v>
      </c>
      <c r="DX12" s="663" t="s">
        <v>286</v>
      </c>
      <c r="DY12" s="663" t="s">
        <v>286</v>
      </c>
      <c r="DZ12" s="663" t="s">
        <v>286</v>
      </c>
      <c r="EA12" s="663" t="s">
        <v>286</v>
      </c>
      <c r="EB12" s="663" t="s">
        <v>286</v>
      </c>
      <c r="EC12" s="663" t="s">
        <v>286</v>
      </c>
      <c r="ED12" s="663" t="s">
        <v>286</v>
      </c>
      <c r="EE12" s="663" t="s">
        <v>286</v>
      </c>
      <c r="EF12" s="663" t="s">
        <v>286</v>
      </c>
      <c r="EG12" s="663" t="s">
        <v>286</v>
      </c>
      <c r="EH12" s="503"/>
      <c r="EI12" s="503"/>
      <c r="EJ12" s="663" t="s">
        <v>286</v>
      </c>
      <c r="EK12" s="663" t="s">
        <v>286</v>
      </c>
      <c r="EL12" s="663" t="s">
        <v>286</v>
      </c>
      <c r="EM12" s="663" t="s">
        <v>286</v>
      </c>
      <c r="EN12" s="663" t="s">
        <v>286</v>
      </c>
      <c r="EO12" s="663" t="s">
        <v>286</v>
      </c>
      <c r="EP12" s="663" t="s">
        <v>286</v>
      </c>
      <c r="EQ12" s="663" t="s">
        <v>286</v>
      </c>
      <c r="ER12" s="663" t="s">
        <v>286</v>
      </c>
      <c r="ES12" s="663" t="s">
        <v>286</v>
      </c>
      <c r="ET12" s="663" t="s">
        <v>286</v>
      </c>
      <c r="EU12" s="663" t="s">
        <v>286</v>
      </c>
      <c r="EV12" s="503"/>
      <c r="EW12" s="503"/>
      <c r="EX12" s="663" t="s">
        <v>286</v>
      </c>
      <c r="EY12" s="663" t="s">
        <v>286</v>
      </c>
      <c r="EZ12" s="663" t="s">
        <v>286</v>
      </c>
      <c r="FA12" s="663" t="s">
        <v>286</v>
      </c>
      <c r="FB12" s="663" t="s">
        <v>286</v>
      </c>
      <c r="FC12" s="663" t="s">
        <v>286</v>
      </c>
      <c r="FD12" s="663" t="s">
        <v>286</v>
      </c>
      <c r="FE12" s="663" t="s">
        <v>286</v>
      </c>
      <c r="FF12" s="663" t="s">
        <v>286</v>
      </c>
      <c r="FG12" s="663" t="s">
        <v>286</v>
      </c>
      <c r="FH12" s="663" t="s">
        <v>286</v>
      </c>
      <c r="FI12" s="663" t="s">
        <v>286</v>
      </c>
      <c r="FJ12" s="503"/>
      <c r="FK12" s="503"/>
      <c r="FL12" s="663" t="s">
        <v>286</v>
      </c>
      <c r="FM12" s="663" t="s">
        <v>286</v>
      </c>
      <c r="FN12" s="663" t="s">
        <v>286</v>
      </c>
      <c r="FO12" s="663" t="s">
        <v>286</v>
      </c>
      <c r="FP12" s="663" t="s">
        <v>286</v>
      </c>
      <c r="FQ12" s="663" t="s">
        <v>286</v>
      </c>
      <c r="FR12" s="663" t="s">
        <v>286</v>
      </c>
      <c r="FS12" s="663" t="s">
        <v>286</v>
      </c>
      <c r="FT12" s="47" t="s">
        <v>286</v>
      </c>
      <c r="FU12" s="663" t="s">
        <v>286</v>
      </c>
      <c r="FV12" s="663" t="s">
        <v>286</v>
      </c>
      <c r="FW12" s="663" t="s">
        <v>286</v>
      </c>
      <c r="FX12" s="760"/>
      <c r="FY12" s="760"/>
      <c r="FZ12" s="663" t="s">
        <v>286</v>
      </c>
      <c r="GA12" s="663" t="s">
        <v>286</v>
      </c>
      <c r="GB12" s="663" t="s">
        <v>286</v>
      </c>
      <c r="GC12" s="663" t="s">
        <v>286</v>
      </c>
      <c r="GD12" s="663" t="s">
        <v>286</v>
      </c>
      <c r="GE12" s="47" t="s">
        <v>286</v>
      </c>
      <c r="GF12" s="663" t="s">
        <v>286</v>
      </c>
      <c r="GG12" s="663" t="s">
        <v>286</v>
      </c>
      <c r="GH12" s="663" t="s">
        <v>286</v>
      </c>
      <c r="GI12" s="663" t="s">
        <v>286</v>
      </c>
      <c r="GJ12" s="663" t="s">
        <v>286</v>
      </c>
      <c r="GK12" s="663" t="s">
        <v>286</v>
      </c>
      <c r="GN12" s="663" t="s">
        <v>286</v>
      </c>
      <c r="GO12" s="663" t="s">
        <v>286</v>
      </c>
      <c r="GP12" s="663" t="s">
        <v>286</v>
      </c>
      <c r="GQ12" s="663" t="s">
        <v>286</v>
      </c>
      <c r="GR12" s="663" t="s">
        <v>286</v>
      </c>
      <c r="GS12" s="47" t="s">
        <v>286</v>
      </c>
      <c r="GT12" s="663" t="s">
        <v>286</v>
      </c>
      <c r="GU12" s="47" t="s">
        <v>286</v>
      </c>
      <c r="GV12" s="880" t="s">
        <v>286</v>
      </c>
      <c r="GW12" s="854" t="s">
        <v>286</v>
      </c>
      <c r="GX12" s="47" t="s">
        <v>286</v>
      </c>
      <c r="GY12" s="663" t="s">
        <v>286</v>
      </c>
      <c r="GZ12" s="952" t="s">
        <v>286</v>
      </c>
      <c r="HA12" s="952" t="s">
        <v>286</v>
      </c>
      <c r="HB12" s="952" t="s">
        <v>286</v>
      </c>
      <c r="HC12" s="952" t="s">
        <v>286</v>
      </c>
      <c r="HD12" s="952" t="s">
        <v>286</v>
      </c>
      <c r="HE12" s="952" t="s">
        <v>286</v>
      </c>
      <c r="HF12" s="952" t="s">
        <v>286</v>
      </c>
      <c r="HG12" s="952" t="s">
        <v>286</v>
      </c>
      <c r="HH12" s="952" t="s">
        <v>286</v>
      </c>
      <c r="HI12" s="952" t="s">
        <v>286</v>
      </c>
      <c r="HJ12" s="952" t="s">
        <v>286</v>
      </c>
      <c r="HK12" s="952" t="s">
        <v>286</v>
      </c>
      <c r="HL12" s="952" t="s">
        <v>286</v>
      </c>
      <c r="HM12" s="952" t="s">
        <v>286</v>
      </c>
      <c r="HN12" s="952" t="s">
        <v>286</v>
      </c>
      <c r="HO12" s="952" t="s">
        <v>286</v>
      </c>
      <c r="HP12" s="952" t="s">
        <v>286</v>
      </c>
      <c r="HQ12" s="952" t="s">
        <v>286</v>
      </c>
      <c r="HR12" s="952" t="s">
        <v>286</v>
      </c>
      <c r="HS12" s="952" t="s">
        <v>286</v>
      </c>
      <c r="HT12" s="952" t="s">
        <v>286</v>
      </c>
      <c r="HU12" s="952" t="s">
        <v>286</v>
      </c>
      <c r="HV12" s="952" t="s">
        <v>286</v>
      </c>
      <c r="HW12" s="952" t="s">
        <v>286</v>
      </c>
      <c r="HX12" s="952" t="s">
        <v>286</v>
      </c>
      <c r="HY12" s="952" t="s">
        <v>286</v>
      </c>
      <c r="HZ12" s="952" t="s">
        <v>286</v>
      </c>
      <c r="IA12" s="952" t="s">
        <v>286</v>
      </c>
      <c r="IB12" s="952" t="s">
        <v>286</v>
      </c>
      <c r="IC12" s="952" t="s">
        <v>286</v>
      </c>
      <c r="ID12" s="952" t="s">
        <v>286</v>
      </c>
      <c r="IE12" s="952" t="s">
        <v>286</v>
      </c>
      <c r="IF12" s="952" t="s">
        <v>286</v>
      </c>
      <c r="IG12" s="952" t="s">
        <v>286</v>
      </c>
      <c r="IH12" s="952" t="s">
        <v>286</v>
      </c>
      <c r="II12" s="952" t="s">
        <v>286</v>
      </c>
      <c r="IJ12" s="952" t="s">
        <v>286</v>
      </c>
      <c r="IK12" s="952" t="s">
        <v>286</v>
      </c>
      <c r="IL12" s="952" t="s">
        <v>286</v>
      </c>
      <c r="IM12" s="952" t="s">
        <v>286</v>
      </c>
      <c r="IN12" s="952" t="s">
        <v>286</v>
      </c>
      <c r="IO12" s="952" t="s">
        <v>286</v>
      </c>
      <c r="IP12" s="952" t="s">
        <v>286</v>
      </c>
      <c r="IQ12" s="952" t="s">
        <v>286</v>
      </c>
      <c r="IR12" s="952" t="s">
        <v>286</v>
      </c>
      <c r="IS12" s="952" t="s">
        <v>286</v>
      </c>
      <c r="IT12" s="952" t="s">
        <v>286</v>
      </c>
      <c r="IU12" s="952" t="s">
        <v>286</v>
      </c>
      <c r="IV12" s="952" t="s">
        <v>286</v>
      </c>
      <c r="IW12" s="952" t="s">
        <v>286</v>
      </c>
      <c r="IX12" s="952" t="s">
        <v>286</v>
      </c>
      <c r="IY12" s="952" t="s">
        <v>286</v>
      </c>
      <c r="IZ12" s="952" t="s">
        <v>286</v>
      </c>
      <c r="JA12" s="952" t="s">
        <v>286</v>
      </c>
      <c r="JB12" s="952" t="s">
        <v>286</v>
      </c>
      <c r="JC12" s="952" t="s">
        <v>286</v>
      </c>
      <c r="JD12" s="952" t="s">
        <v>286</v>
      </c>
      <c r="JE12" s="952" t="s">
        <v>286</v>
      </c>
      <c r="JF12" s="952" t="s">
        <v>286</v>
      </c>
      <c r="JG12" s="952" t="s">
        <v>286</v>
      </c>
      <c r="JH12" s="952" t="s">
        <v>286</v>
      </c>
      <c r="JI12" s="952" t="s">
        <v>286</v>
      </c>
      <c r="JJ12" s="952" t="s">
        <v>286</v>
      </c>
      <c r="JK12" s="952" t="s">
        <v>286</v>
      </c>
      <c r="JL12" s="952" t="s">
        <v>286</v>
      </c>
      <c r="JM12" s="952" t="s">
        <v>286</v>
      </c>
      <c r="JN12" s="952" t="s">
        <v>286</v>
      </c>
      <c r="JO12" s="952" t="s">
        <v>286</v>
      </c>
      <c r="JP12" s="952" t="s">
        <v>286</v>
      </c>
      <c r="JQ12" s="952" t="s">
        <v>286</v>
      </c>
      <c r="JR12" s="952" t="s">
        <v>286</v>
      </c>
      <c r="JS12" s="952" t="s">
        <v>286</v>
      </c>
      <c r="JT12" s="952" t="s">
        <v>286</v>
      </c>
      <c r="JU12" s="952" t="s">
        <v>286</v>
      </c>
      <c r="JV12" s="952" t="s">
        <v>286</v>
      </c>
      <c r="JW12" s="952" t="s">
        <v>286</v>
      </c>
      <c r="JX12" s="952" t="s">
        <v>286</v>
      </c>
      <c r="JY12" s="952" t="s">
        <v>286</v>
      </c>
      <c r="JZ12" s="952" t="s">
        <v>286</v>
      </c>
      <c r="KA12" s="952" t="s">
        <v>286</v>
      </c>
      <c r="KB12" s="952" t="s">
        <v>286</v>
      </c>
      <c r="KC12" s="952" t="s">
        <v>286</v>
      </c>
      <c r="KD12" s="952" t="s">
        <v>286</v>
      </c>
      <c r="KE12" s="952" t="s">
        <v>286</v>
      </c>
      <c r="KF12" s="952" t="s">
        <v>286</v>
      </c>
      <c r="KG12" s="952" t="s">
        <v>286</v>
      </c>
      <c r="KH12" s="952" t="s">
        <v>286</v>
      </c>
      <c r="KI12" s="952" t="s">
        <v>286</v>
      </c>
      <c r="KJ12" s="952" t="s">
        <v>286</v>
      </c>
      <c r="KK12" s="952" t="s">
        <v>286</v>
      </c>
      <c r="KL12" s="952" t="s">
        <v>286</v>
      </c>
      <c r="KM12" s="952" t="s">
        <v>286</v>
      </c>
      <c r="KN12" s="952" t="s">
        <v>286</v>
      </c>
      <c r="KO12" s="952" t="s">
        <v>286</v>
      </c>
      <c r="KP12" s="952" t="s">
        <v>286</v>
      </c>
      <c r="KQ12" s="952" t="s">
        <v>286</v>
      </c>
      <c r="KR12" s="952" t="s">
        <v>286</v>
      </c>
      <c r="KS12" s="952"/>
      <c r="KT12" s="952" t="s">
        <v>286</v>
      </c>
      <c r="KU12" s="952" t="s">
        <v>286</v>
      </c>
      <c r="KV12" s="952" t="s">
        <v>286</v>
      </c>
      <c r="KW12" s="952"/>
      <c r="KX12" s="952" t="s">
        <v>286</v>
      </c>
      <c r="KY12" s="952" t="s">
        <v>286</v>
      </c>
      <c r="KZ12" s="952"/>
      <c r="LA12" s="952" t="s">
        <v>286</v>
      </c>
      <c r="LB12" s="952" t="s">
        <v>286</v>
      </c>
      <c r="LC12" s="952" t="s">
        <v>286</v>
      </c>
      <c r="LD12" s="952" t="s">
        <v>286</v>
      </c>
      <c r="LE12" s="952" t="s">
        <v>286</v>
      </c>
      <c r="LF12" s="952" t="s">
        <v>286</v>
      </c>
      <c r="LG12" s="952" t="s">
        <v>286</v>
      </c>
      <c r="LH12" s="952" t="s">
        <v>286</v>
      </c>
      <c r="LI12" s="952" t="s">
        <v>286</v>
      </c>
      <c r="LJ12" s="952" t="s">
        <v>286</v>
      </c>
      <c r="LK12" s="952" t="s">
        <v>286</v>
      </c>
      <c r="LL12" s="952" t="s">
        <v>286</v>
      </c>
      <c r="LM12" s="952" t="s">
        <v>286</v>
      </c>
      <c r="LN12" s="952"/>
      <c r="LO12" s="952" t="s">
        <v>286</v>
      </c>
      <c r="LP12" s="952" t="s">
        <v>286</v>
      </c>
      <c r="LQ12" s="952" t="s">
        <v>286</v>
      </c>
      <c r="LR12" s="952" t="s">
        <v>286</v>
      </c>
      <c r="LS12" s="952" t="s">
        <v>286</v>
      </c>
      <c r="LT12" s="952" t="s">
        <v>286</v>
      </c>
      <c r="LU12" s="952" t="s">
        <v>286</v>
      </c>
      <c r="LV12" s="952" t="s">
        <v>286</v>
      </c>
      <c r="LW12" s="952" t="s">
        <v>286</v>
      </c>
      <c r="LX12" s="952" t="s">
        <v>286</v>
      </c>
      <c r="LY12" s="952" t="s">
        <v>286</v>
      </c>
      <c r="LZ12" s="952" t="s">
        <v>286</v>
      </c>
      <c r="MA12" s="952" t="s">
        <v>286</v>
      </c>
      <c r="MB12" s="952" t="s">
        <v>286</v>
      </c>
      <c r="MC12" s="952" t="s">
        <v>286</v>
      </c>
      <c r="MD12" s="952" t="s">
        <v>286</v>
      </c>
      <c r="ME12" s="952" t="s">
        <v>286</v>
      </c>
      <c r="MF12" s="952"/>
      <c r="MG12" s="952" t="s">
        <v>286</v>
      </c>
      <c r="MH12" s="952" t="s">
        <v>286</v>
      </c>
      <c r="MI12" s="952" t="s">
        <v>286</v>
      </c>
      <c r="MJ12" s="952" t="s">
        <v>286</v>
      </c>
      <c r="MK12" s="952" t="s">
        <v>286</v>
      </c>
      <c r="ML12" s="952" t="s">
        <v>286</v>
      </c>
      <c r="MM12" s="952" t="s">
        <v>286</v>
      </c>
      <c r="MN12" s="952" t="s">
        <v>286</v>
      </c>
      <c r="MO12" s="952" t="s">
        <v>286</v>
      </c>
      <c r="MP12" s="952" t="s">
        <v>286</v>
      </c>
      <c r="MQ12" s="952" t="s">
        <v>286</v>
      </c>
      <c r="MR12" s="952" t="s">
        <v>286</v>
      </c>
      <c r="MS12" s="952" t="s">
        <v>286</v>
      </c>
      <c r="MT12" s="952" t="s">
        <v>286</v>
      </c>
      <c r="MU12" s="952" t="s">
        <v>286</v>
      </c>
      <c r="MV12" s="952" t="s">
        <v>286</v>
      </c>
      <c r="MW12" s="952" t="s">
        <v>286</v>
      </c>
      <c r="MX12" s="952" t="s">
        <v>286</v>
      </c>
      <c r="MY12" s="952" t="s">
        <v>286</v>
      </c>
      <c r="MZ12" s="952" t="s">
        <v>286</v>
      </c>
      <c r="NA12" s="952" t="s">
        <v>286</v>
      </c>
      <c r="NB12" s="952" t="s">
        <v>286</v>
      </c>
      <c r="NC12" s="952" t="s">
        <v>286</v>
      </c>
      <c r="ND12" s="952" t="s">
        <v>286</v>
      </c>
      <c r="NE12" s="952" t="s">
        <v>286</v>
      </c>
      <c r="NF12" s="952" t="s">
        <v>286</v>
      </c>
      <c r="NG12" s="952" t="s">
        <v>286</v>
      </c>
      <c r="NH12" s="952" t="s">
        <v>286</v>
      </c>
      <c r="NI12" s="952" t="s">
        <v>286</v>
      </c>
      <c r="NJ12" s="952" t="s">
        <v>286</v>
      </c>
      <c r="NK12" s="952" t="s">
        <v>286</v>
      </c>
      <c r="NL12" s="952" t="s">
        <v>286</v>
      </c>
      <c r="NM12" s="952" t="s">
        <v>286</v>
      </c>
      <c r="NN12" s="1515" t="s">
        <v>286</v>
      </c>
      <c r="NO12" s="1515" t="s">
        <v>286</v>
      </c>
      <c r="NP12" s="1515" t="s">
        <v>286</v>
      </c>
      <c r="NQ12" s="1515" t="s">
        <v>286</v>
      </c>
      <c r="NR12" s="1515" t="s">
        <v>286</v>
      </c>
      <c r="NS12" s="1515" t="s">
        <v>286</v>
      </c>
      <c r="NT12" s="1515" t="s">
        <v>286</v>
      </c>
      <c r="NU12" s="1515" t="s">
        <v>286</v>
      </c>
      <c r="NV12" s="952" t="s">
        <v>286</v>
      </c>
      <c r="NW12" s="1515" t="s">
        <v>286</v>
      </c>
      <c r="NX12" s="1515" t="s">
        <v>286</v>
      </c>
      <c r="NY12" s="1515" t="s">
        <v>286</v>
      </c>
      <c r="NZ12" s="1515" t="s">
        <v>286</v>
      </c>
      <c r="OA12" s="1515" t="s">
        <v>286</v>
      </c>
      <c r="OB12" s="1515" t="s">
        <v>286</v>
      </c>
      <c r="OC12" s="1515" t="s">
        <v>286</v>
      </c>
      <c r="OD12" s="1515" t="s">
        <v>286</v>
      </c>
      <c r="OE12" s="1515" t="s">
        <v>286</v>
      </c>
      <c r="OF12" s="1515" t="s">
        <v>286</v>
      </c>
      <c r="OG12" s="1515" t="s">
        <v>286</v>
      </c>
      <c r="OH12" s="1515" t="s">
        <v>286</v>
      </c>
      <c r="OI12" s="952" t="s">
        <v>286</v>
      </c>
      <c r="OJ12" s="952" t="s">
        <v>286</v>
      </c>
      <c r="OK12" s="952" t="s">
        <v>286</v>
      </c>
      <c r="OL12" s="952" t="s">
        <v>286</v>
      </c>
      <c r="OM12" s="952" t="s">
        <v>286</v>
      </c>
      <c r="ON12" s="952" t="s">
        <v>286</v>
      </c>
      <c r="OO12" s="952" t="s">
        <v>286</v>
      </c>
      <c r="OP12" s="952" t="s">
        <v>286</v>
      </c>
      <c r="OQ12" s="952" t="s">
        <v>286</v>
      </c>
      <c r="OR12" s="952" t="s">
        <v>286</v>
      </c>
      <c r="OS12" s="952" t="s">
        <v>286</v>
      </c>
      <c r="OT12" s="952" t="s">
        <v>286</v>
      </c>
      <c r="OU12" s="952" t="s">
        <v>286</v>
      </c>
      <c r="OV12" s="952" t="s">
        <v>286</v>
      </c>
      <c r="OW12" s="952" t="s">
        <v>286</v>
      </c>
      <c r="OX12" s="952" t="s">
        <v>286</v>
      </c>
      <c r="OY12" s="952" t="s">
        <v>286</v>
      </c>
      <c r="OZ12" s="952" t="s">
        <v>286</v>
      </c>
      <c r="PA12" s="952" t="s">
        <v>286</v>
      </c>
      <c r="PB12" s="952" t="s">
        <v>286</v>
      </c>
      <c r="PC12" s="952" t="s">
        <v>286</v>
      </c>
      <c r="PD12" s="952" t="s">
        <v>286</v>
      </c>
      <c r="PE12" s="952" t="s">
        <v>286</v>
      </c>
      <c r="PF12" s="952" t="s">
        <v>286</v>
      </c>
      <c r="PG12" s="952" t="s">
        <v>286</v>
      </c>
      <c r="PH12" s="952" t="s">
        <v>286</v>
      </c>
      <c r="PI12" s="952" t="s">
        <v>286</v>
      </c>
      <c r="PJ12" s="952" t="s">
        <v>286</v>
      </c>
      <c r="PK12" s="952" t="s">
        <v>286</v>
      </c>
      <c r="PL12" s="952" t="s">
        <v>286</v>
      </c>
      <c r="PM12" s="952" t="s">
        <v>286</v>
      </c>
      <c r="PN12" s="952" t="s">
        <v>286</v>
      </c>
      <c r="PO12" s="952" t="s">
        <v>286</v>
      </c>
      <c r="PP12" s="952" t="s">
        <v>286</v>
      </c>
      <c r="PQ12" s="952" t="s">
        <v>286</v>
      </c>
      <c r="PR12" s="952" t="s">
        <v>286</v>
      </c>
      <c r="PS12" s="952" t="s">
        <v>286</v>
      </c>
      <c r="PT12" s="952" t="s">
        <v>286</v>
      </c>
      <c r="PU12" s="952" t="s">
        <v>286</v>
      </c>
      <c r="PV12" s="952" t="s">
        <v>286</v>
      </c>
      <c r="PW12" s="952" t="s">
        <v>286</v>
      </c>
      <c r="PX12" s="952" t="s">
        <v>286</v>
      </c>
      <c r="PY12" s="952" t="s">
        <v>286</v>
      </c>
      <c r="PZ12" s="952" t="s">
        <v>286</v>
      </c>
      <c r="QA12" s="952" t="s">
        <v>286</v>
      </c>
      <c r="QB12" s="952" t="s">
        <v>286</v>
      </c>
      <c r="QC12" s="952" t="s">
        <v>286</v>
      </c>
      <c r="QD12" s="952" t="s">
        <v>286</v>
      </c>
      <c r="QE12" s="952" t="s">
        <v>286</v>
      </c>
      <c r="QF12" s="952" t="s">
        <v>286</v>
      </c>
      <c r="QG12" s="952" t="s">
        <v>286</v>
      </c>
      <c r="QH12" s="952" t="s">
        <v>286</v>
      </c>
      <c r="QI12" s="952" t="s">
        <v>286</v>
      </c>
      <c r="QJ12" s="952" t="s">
        <v>286</v>
      </c>
      <c r="QK12" s="952" t="s">
        <v>286</v>
      </c>
      <c r="QL12" s="952" t="s">
        <v>286</v>
      </c>
      <c r="QM12" s="952" t="s">
        <v>286</v>
      </c>
      <c r="QN12" s="952" t="s">
        <v>286</v>
      </c>
      <c r="QO12" s="952" t="s">
        <v>286</v>
      </c>
      <c r="QP12" s="952" t="s">
        <v>286</v>
      </c>
      <c r="QQ12" s="952" t="s">
        <v>286</v>
      </c>
      <c r="QR12" s="952" t="s">
        <v>286</v>
      </c>
      <c r="QS12" s="952" t="s">
        <v>286</v>
      </c>
      <c r="QT12" s="952" t="s">
        <v>286</v>
      </c>
      <c r="QU12" s="952" t="s">
        <v>286</v>
      </c>
      <c r="QV12" s="952" t="s">
        <v>286</v>
      </c>
      <c r="QW12" s="952" t="s">
        <v>286</v>
      </c>
      <c r="QX12" s="952" t="s">
        <v>286</v>
      </c>
      <c r="QY12" s="952" t="s">
        <v>286</v>
      </c>
      <c r="QZ12" s="952" t="s">
        <v>286</v>
      </c>
      <c r="RA12" s="952" t="s">
        <v>286</v>
      </c>
      <c r="RB12" s="952" t="s">
        <v>286</v>
      </c>
      <c r="RC12" s="952" t="s">
        <v>286</v>
      </c>
      <c r="RD12" s="952" t="s">
        <v>286</v>
      </c>
      <c r="RE12" s="952" t="s">
        <v>286</v>
      </c>
      <c r="RF12" s="952" t="s">
        <v>286</v>
      </c>
      <c r="RG12" s="952" t="s">
        <v>286</v>
      </c>
      <c r="RH12" s="952" t="s">
        <v>286</v>
      </c>
      <c r="RI12" s="952" t="s">
        <v>286</v>
      </c>
      <c r="RJ12" s="952" t="s">
        <v>286</v>
      </c>
      <c r="RK12" s="952" t="s">
        <v>286</v>
      </c>
      <c r="RL12" s="952" t="s">
        <v>286</v>
      </c>
      <c r="RM12" s="952" t="s">
        <v>286</v>
      </c>
      <c r="RN12" s="952" t="s">
        <v>286</v>
      </c>
      <c r="RO12" s="952" t="s">
        <v>286</v>
      </c>
      <c r="RP12" s="952" t="s">
        <v>286</v>
      </c>
      <c r="RQ12" s="952" t="s">
        <v>286</v>
      </c>
      <c r="RR12" s="952" t="s">
        <v>286</v>
      </c>
      <c r="RS12" s="952" t="s">
        <v>286</v>
      </c>
      <c r="RT12" s="952" t="s">
        <v>286</v>
      </c>
      <c r="RU12" s="1574" t="s">
        <v>286</v>
      </c>
      <c r="RV12" s="1590"/>
      <c r="RW12" s="1579" t="s">
        <v>286</v>
      </c>
      <c r="RX12" s="952" t="s">
        <v>286</v>
      </c>
      <c r="RY12" s="952" t="s">
        <v>286</v>
      </c>
      <c r="RZ12" s="952" t="s">
        <v>286</v>
      </c>
      <c r="SA12" s="952" t="s">
        <v>286</v>
      </c>
      <c r="SB12" s="952" t="s">
        <v>286</v>
      </c>
      <c r="SC12" s="952" t="s">
        <v>286</v>
      </c>
    </row>
    <row r="13" spans="1:522" ht="86.25" customHeight="1">
      <c r="B13" s="1457" t="s">
        <v>129</v>
      </c>
      <c r="C13" s="493" t="s">
        <v>37</v>
      </c>
      <c r="D13" s="493" t="s">
        <v>39</v>
      </c>
      <c r="E13" s="493" t="s">
        <v>56</v>
      </c>
      <c r="F13" s="493" t="s">
        <v>57</v>
      </c>
      <c r="G13" s="493" t="s">
        <v>58</v>
      </c>
      <c r="H13" s="493" t="s">
        <v>79</v>
      </c>
      <c r="I13" s="493" t="s">
        <v>81</v>
      </c>
      <c r="J13" s="493" t="s">
        <v>80</v>
      </c>
      <c r="K13" s="493" t="s">
        <v>229</v>
      </c>
      <c r="L13" s="493" t="s">
        <v>82</v>
      </c>
      <c r="M13" s="493" t="s">
        <v>41</v>
      </c>
      <c r="N13" s="493" t="s">
        <v>40</v>
      </c>
      <c r="O13" s="650"/>
      <c r="P13" s="650"/>
      <c r="Q13" s="650" t="s">
        <v>140</v>
      </c>
      <c r="R13" s="650" t="s">
        <v>141</v>
      </c>
      <c r="S13" s="650" t="s">
        <v>138</v>
      </c>
      <c r="T13" s="650" t="s">
        <v>131</v>
      </c>
      <c r="U13" s="650" t="s">
        <v>132</v>
      </c>
      <c r="V13" s="493" t="s">
        <v>130</v>
      </c>
      <c r="W13" s="650" t="s">
        <v>133</v>
      </c>
      <c r="X13" s="650" t="s">
        <v>135</v>
      </c>
      <c r="Y13" s="650" t="s">
        <v>137</v>
      </c>
      <c r="Z13" s="493" t="s">
        <v>136</v>
      </c>
      <c r="AA13" s="493" t="s">
        <v>139</v>
      </c>
      <c r="AB13" s="650" t="s">
        <v>134</v>
      </c>
      <c r="AC13" s="666"/>
      <c r="AD13" s="493" t="s">
        <v>224</v>
      </c>
      <c r="AE13" s="493" t="s">
        <v>291</v>
      </c>
      <c r="AF13" s="493" t="s">
        <v>293</v>
      </c>
      <c r="AG13" s="493" t="s">
        <v>294</v>
      </c>
      <c r="AH13" s="650" t="s">
        <v>310</v>
      </c>
      <c r="AI13" s="650" t="s">
        <v>233</v>
      </c>
      <c r="AJ13" s="493" t="s">
        <v>292</v>
      </c>
      <c r="AK13" s="493" t="s">
        <v>223</v>
      </c>
      <c r="AL13" s="650" t="s">
        <v>225</v>
      </c>
      <c r="AM13" s="493" t="s">
        <v>226</v>
      </c>
      <c r="AN13" s="493" t="s">
        <v>228</v>
      </c>
      <c r="AO13" s="493" t="s">
        <v>231</v>
      </c>
      <c r="AP13" s="503"/>
      <c r="AQ13" s="493" t="s">
        <v>402</v>
      </c>
      <c r="AR13" s="650" t="s">
        <v>403</v>
      </c>
      <c r="AS13" s="650" t="s">
        <v>404</v>
      </c>
      <c r="AT13" s="493" t="s">
        <v>407</v>
      </c>
      <c r="AU13" s="650" t="s">
        <v>393</v>
      </c>
      <c r="AV13" s="493" t="s">
        <v>479</v>
      </c>
      <c r="AW13" s="493" t="s">
        <v>232</v>
      </c>
      <c r="AX13" s="493" t="s">
        <v>406</v>
      </c>
      <c r="AY13" s="667" t="s">
        <v>302</v>
      </c>
      <c r="AZ13" s="493" t="s">
        <v>376</v>
      </c>
      <c r="BA13" s="650" t="s">
        <v>473</v>
      </c>
      <c r="BB13" s="650" t="s">
        <v>230</v>
      </c>
      <c r="BC13" s="650"/>
      <c r="BD13" s="650"/>
      <c r="BE13" s="493" t="s">
        <v>297</v>
      </c>
      <c r="BF13" s="493" t="s">
        <v>447</v>
      </c>
      <c r="BG13" s="650" t="s">
        <v>474</v>
      </c>
      <c r="BH13" s="650" t="s">
        <v>1923</v>
      </c>
      <c r="BI13" s="650" t="s">
        <v>445</v>
      </c>
      <c r="BJ13" s="650" t="s">
        <v>446</v>
      </c>
      <c r="BK13" s="493" t="s">
        <v>478</v>
      </c>
      <c r="BL13" s="650" t="s">
        <v>475</v>
      </c>
      <c r="BM13" s="650" t="s">
        <v>476</v>
      </c>
      <c r="BN13" s="650" t="s">
        <v>448</v>
      </c>
      <c r="BO13" s="650" t="s">
        <v>375</v>
      </c>
      <c r="BP13" s="650" t="s">
        <v>491</v>
      </c>
      <c r="BQ13" s="650"/>
      <c r="BR13" s="493" t="s">
        <v>494</v>
      </c>
      <c r="BS13" s="493" t="s">
        <v>630</v>
      </c>
      <c r="BT13" s="493" t="s">
        <v>631</v>
      </c>
      <c r="BU13" s="493" t="s">
        <v>633</v>
      </c>
      <c r="BV13" s="650" t="s">
        <v>405</v>
      </c>
      <c r="BW13" s="493" t="s">
        <v>637</v>
      </c>
      <c r="BX13" s="493" t="s">
        <v>634</v>
      </c>
      <c r="BY13" s="493" t="s">
        <v>300</v>
      </c>
      <c r="BZ13" s="493" t="s">
        <v>635</v>
      </c>
      <c r="CA13" s="493" t="s">
        <v>677</v>
      </c>
      <c r="CB13" s="493" t="s">
        <v>683</v>
      </c>
      <c r="CC13" s="493" t="s">
        <v>477</v>
      </c>
      <c r="CD13" s="493"/>
      <c r="CE13" s="493"/>
      <c r="CF13" s="650" t="s">
        <v>227</v>
      </c>
      <c r="CG13" s="493" t="s">
        <v>222</v>
      </c>
      <c r="CH13" s="493" t="s">
        <v>1278</v>
      </c>
      <c r="CI13" s="493" t="s">
        <v>679</v>
      </c>
      <c r="CJ13" s="493" t="s">
        <v>673</v>
      </c>
      <c r="CK13" s="493" t="s">
        <v>674</v>
      </c>
      <c r="CL13" s="493" t="s">
        <v>680</v>
      </c>
      <c r="CM13" s="493" t="s">
        <v>1271</v>
      </c>
      <c r="CN13" s="493" t="s">
        <v>1273</v>
      </c>
      <c r="CO13" s="493" t="s">
        <v>1305</v>
      </c>
      <c r="CP13" s="493" t="s">
        <v>1276</v>
      </c>
      <c r="CQ13" s="493" t="s">
        <v>681</v>
      </c>
      <c r="CR13" s="493"/>
      <c r="CS13" s="493"/>
      <c r="CT13" s="668" t="s">
        <v>1274</v>
      </c>
      <c r="CU13" s="668" t="s">
        <v>1424</v>
      </c>
      <c r="CV13" s="668" t="s">
        <v>1474</v>
      </c>
      <c r="CW13" s="668" t="s">
        <v>1475</v>
      </c>
      <c r="CX13" s="668" t="s">
        <v>1476</v>
      </c>
      <c r="CY13" s="668" t="s">
        <v>1477</v>
      </c>
      <c r="CZ13" s="668" t="s">
        <v>1472</v>
      </c>
      <c r="DA13" s="668" t="s">
        <v>1468</v>
      </c>
      <c r="DB13" s="668" t="s">
        <v>1397</v>
      </c>
      <c r="DC13" s="669" t="s">
        <v>1470</v>
      </c>
      <c r="DD13" s="668" t="s">
        <v>1388</v>
      </c>
      <c r="DE13" s="668" t="s">
        <v>1426</v>
      </c>
      <c r="DF13" s="503"/>
      <c r="DG13" s="503"/>
      <c r="DH13" s="668" t="s">
        <v>1398</v>
      </c>
      <c r="DI13" s="668" t="s">
        <v>1385</v>
      </c>
      <c r="DJ13" s="668" t="s">
        <v>1387</v>
      </c>
      <c r="DK13" s="668" t="s">
        <v>1422</v>
      </c>
      <c r="DL13" s="668" t="s">
        <v>1391</v>
      </c>
      <c r="DM13" s="668" t="s">
        <v>1396</v>
      </c>
      <c r="DN13" s="668" t="s">
        <v>1478</v>
      </c>
      <c r="DO13" s="668" t="s">
        <v>1469</v>
      </c>
      <c r="DP13" s="669" t="s">
        <v>1471</v>
      </c>
      <c r="DQ13" s="668" t="s">
        <v>1473</v>
      </c>
      <c r="DR13" s="668" t="s">
        <v>1423</v>
      </c>
      <c r="DS13" s="668" t="s">
        <v>1383</v>
      </c>
      <c r="DT13" s="493"/>
      <c r="DU13" s="493"/>
      <c r="DV13" s="649" t="s">
        <v>1532</v>
      </c>
      <c r="DW13" s="649" t="s">
        <v>1498</v>
      </c>
      <c r="DX13" s="649" t="s">
        <v>1496</v>
      </c>
      <c r="DY13" s="649" t="s">
        <v>1614</v>
      </c>
      <c r="DZ13" s="649" t="s">
        <v>1597</v>
      </c>
      <c r="EA13" s="649" t="s">
        <v>1280</v>
      </c>
      <c r="EB13" s="649" t="s">
        <v>1551</v>
      </c>
      <c r="EC13" s="649" t="s">
        <v>1599</v>
      </c>
      <c r="ED13" s="649" t="s">
        <v>1616</v>
      </c>
      <c r="EE13" s="649" t="s">
        <v>1618</v>
      </c>
      <c r="EF13" s="649" t="s">
        <v>408</v>
      </c>
      <c r="EG13" s="649" t="s">
        <v>1600</v>
      </c>
      <c r="EH13" s="503"/>
      <c r="EI13" s="503"/>
      <c r="EJ13" s="649" t="s">
        <v>1622</v>
      </c>
      <c r="EK13" s="649" t="s">
        <v>1549</v>
      </c>
      <c r="EL13" s="649" t="s">
        <v>1727</v>
      </c>
      <c r="EM13" s="649" t="s">
        <v>1724</v>
      </c>
      <c r="EN13" s="649" t="s">
        <v>1621</v>
      </c>
      <c r="EO13" s="649" t="s">
        <v>492</v>
      </c>
      <c r="EP13" s="649" t="s">
        <v>1534</v>
      </c>
      <c r="EQ13" s="649" t="s">
        <v>1706</v>
      </c>
      <c r="ER13" s="649" t="s">
        <v>1725</v>
      </c>
      <c r="ES13" s="649" t="s">
        <v>1723</v>
      </c>
      <c r="ET13" s="649" t="s">
        <v>1729</v>
      </c>
      <c r="EU13" s="649" t="s">
        <v>1731</v>
      </c>
      <c r="EV13" s="503"/>
      <c r="EW13" s="503"/>
      <c r="EX13" s="649" t="s">
        <v>1680</v>
      </c>
      <c r="EY13" s="649" t="s">
        <v>632</v>
      </c>
      <c r="EZ13" s="649" t="s">
        <v>1772</v>
      </c>
      <c r="FA13" s="649" t="s">
        <v>1735</v>
      </c>
      <c r="FB13" s="649" t="s">
        <v>1728</v>
      </c>
      <c r="FC13" s="649" t="s">
        <v>1730</v>
      </c>
      <c r="FD13" s="649" t="s">
        <v>1734</v>
      </c>
      <c r="FE13" s="649" t="s">
        <v>1774</v>
      </c>
      <c r="FF13" s="649" t="s">
        <v>1467</v>
      </c>
      <c r="FG13" s="649" t="s">
        <v>1832</v>
      </c>
      <c r="FH13" s="649" t="s">
        <v>1809</v>
      </c>
      <c r="FI13" s="649" t="s">
        <v>1773</v>
      </c>
      <c r="FJ13" s="503"/>
      <c r="FK13" s="503"/>
      <c r="FL13" s="649" t="s">
        <v>1533</v>
      </c>
      <c r="FM13" s="649" t="s">
        <v>1808</v>
      </c>
      <c r="FN13" s="649" t="s">
        <v>1704</v>
      </c>
      <c r="FO13" s="649" t="s">
        <v>1733</v>
      </c>
      <c r="FP13" s="649" t="s">
        <v>1550</v>
      </c>
      <c r="FQ13" s="649" t="s">
        <v>1392</v>
      </c>
      <c r="FR13" s="649" t="s">
        <v>1395</v>
      </c>
      <c r="FS13" s="649" t="s">
        <v>1807</v>
      </c>
      <c r="FT13" s="541" t="s">
        <v>1707</v>
      </c>
      <c r="FU13" s="649" t="s">
        <v>1425</v>
      </c>
      <c r="FV13" s="649" t="s">
        <v>1886</v>
      </c>
      <c r="FW13" s="649" t="s">
        <v>296</v>
      </c>
      <c r="FX13" s="689"/>
      <c r="FY13" s="689"/>
      <c r="FZ13" s="649" t="s">
        <v>1394</v>
      </c>
      <c r="GA13" s="649" t="s">
        <v>1810</v>
      </c>
      <c r="GB13" s="649" t="s">
        <v>1771</v>
      </c>
      <c r="GC13" s="649" t="s">
        <v>1893</v>
      </c>
      <c r="GD13" s="649" t="s">
        <v>1884</v>
      </c>
      <c r="GE13" s="764" t="s">
        <v>309</v>
      </c>
      <c r="GF13" s="649" t="s">
        <v>1888</v>
      </c>
      <c r="GG13" s="649" t="s">
        <v>1889</v>
      </c>
      <c r="GH13" s="649" t="s">
        <v>1814</v>
      </c>
      <c r="GI13" s="649" t="s">
        <v>1885</v>
      </c>
      <c r="GJ13" s="649" t="s">
        <v>1881</v>
      </c>
      <c r="GK13" s="649" t="s">
        <v>1882</v>
      </c>
      <c r="GN13" s="895" t="s">
        <v>1736</v>
      </c>
      <c r="GO13" s="895" t="s">
        <v>392</v>
      </c>
      <c r="GP13" s="895" t="s">
        <v>1880</v>
      </c>
      <c r="GQ13" s="896" t="s">
        <v>1984</v>
      </c>
      <c r="GR13" s="895" t="s">
        <v>2066</v>
      </c>
      <c r="GS13" s="895" t="s">
        <v>2073</v>
      </c>
      <c r="GT13" s="897" t="s">
        <v>1279</v>
      </c>
      <c r="GU13" s="895" t="s">
        <v>1988</v>
      </c>
      <c r="GV13" s="895" t="s">
        <v>1989</v>
      </c>
      <c r="GW13" s="895" t="s">
        <v>1892</v>
      </c>
      <c r="GX13" s="897" t="s">
        <v>1393</v>
      </c>
      <c r="GY13" s="895" t="s">
        <v>1811</v>
      </c>
      <c r="GZ13" s="895" t="s">
        <v>1887</v>
      </c>
      <c r="HA13" s="895" t="s">
        <v>1968</v>
      </c>
      <c r="HB13" s="897" t="s">
        <v>1817</v>
      </c>
      <c r="HC13" s="895" t="s">
        <v>1703</v>
      </c>
      <c r="HD13" s="895" t="s">
        <v>2078</v>
      </c>
      <c r="HE13" s="895" t="s">
        <v>1986</v>
      </c>
      <c r="HF13" s="895" t="s">
        <v>2071</v>
      </c>
      <c r="HG13" s="895" t="s">
        <v>2082</v>
      </c>
      <c r="HH13" s="895" t="s">
        <v>2067</v>
      </c>
      <c r="HI13" s="1207" t="s">
        <v>1390</v>
      </c>
      <c r="HJ13" s="895">
        <v>4212</v>
      </c>
      <c r="HK13" s="895" t="s">
        <v>2081</v>
      </c>
      <c r="HL13" s="1212" t="s">
        <v>295</v>
      </c>
      <c r="HM13" s="895" t="s">
        <v>2294</v>
      </c>
      <c r="HN13" s="911" t="s">
        <v>1985</v>
      </c>
      <c r="HO13" s="895" t="s">
        <v>2069</v>
      </c>
      <c r="HP13" s="895" t="s">
        <v>1732</v>
      </c>
      <c r="HQ13" s="895" t="s">
        <v>2077</v>
      </c>
      <c r="HR13" s="895" t="s">
        <v>2068</v>
      </c>
      <c r="HS13" s="895" t="s">
        <v>2151</v>
      </c>
      <c r="HT13" s="1275" t="s">
        <v>1499</v>
      </c>
      <c r="HU13" s="895" t="s">
        <v>2217</v>
      </c>
      <c r="HV13" s="897" t="s">
        <v>1537</v>
      </c>
      <c r="HW13" s="897" t="s">
        <v>1535</v>
      </c>
      <c r="HX13" s="895" t="s">
        <v>2148</v>
      </c>
      <c r="HY13" s="895" t="s">
        <v>2161</v>
      </c>
      <c r="HZ13" s="895" t="s">
        <v>2079</v>
      </c>
      <c r="IA13" s="1141" t="s">
        <v>1813</v>
      </c>
      <c r="IB13" s="895" t="s">
        <v>2455</v>
      </c>
      <c r="IC13" s="897" t="s">
        <v>678</v>
      </c>
      <c r="ID13" s="896" t="s">
        <v>1883</v>
      </c>
      <c r="IE13" s="895" t="s">
        <v>2158</v>
      </c>
      <c r="IF13" s="895" t="s">
        <v>2348</v>
      </c>
      <c r="IG13" s="897" t="s">
        <v>636</v>
      </c>
      <c r="IH13" s="895" t="s">
        <v>2452</v>
      </c>
      <c r="II13" s="895" t="s">
        <v>1929</v>
      </c>
      <c r="IJ13" s="895" t="s">
        <v>2347</v>
      </c>
      <c r="IK13" s="895" t="s">
        <v>2196</v>
      </c>
      <c r="IL13" s="897" t="s">
        <v>38</v>
      </c>
      <c r="IM13" s="897" t="s">
        <v>1987</v>
      </c>
      <c r="IN13" s="895" t="s">
        <v>2454</v>
      </c>
      <c r="IO13" s="895" t="s">
        <v>2790</v>
      </c>
      <c r="IP13" s="895" t="s">
        <v>2791</v>
      </c>
      <c r="IQ13" s="895" t="s">
        <v>2794</v>
      </c>
      <c r="IR13" s="895" t="s">
        <v>2823</v>
      </c>
      <c r="IS13" s="895" t="s">
        <v>2286</v>
      </c>
      <c r="IT13" s="895" t="s">
        <v>2838</v>
      </c>
      <c r="IU13" s="895" t="s">
        <v>2841</v>
      </c>
      <c r="IV13" s="895" t="s">
        <v>2788</v>
      </c>
      <c r="IW13" s="895" t="s">
        <v>2704</v>
      </c>
      <c r="IX13" s="895" t="s">
        <v>2738</v>
      </c>
      <c r="IY13" s="895" t="s">
        <v>2833</v>
      </c>
      <c r="IZ13" s="895" t="s">
        <v>2793</v>
      </c>
      <c r="JA13" s="895" t="s">
        <v>2734</v>
      </c>
      <c r="JB13" s="895" t="s">
        <v>2837</v>
      </c>
      <c r="JC13" s="895" t="s">
        <v>2750</v>
      </c>
      <c r="JD13" s="895" t="s">
        <v>3014</v>
      </c>
      <c r="JE13" s="895" t="s">
        <v>3015</v>
      </c>
      <c r="JF13" s="895" t="s">
        <v>2924</v>
      </c>
      <c r="JG13" s="895" t="s">
        <v>2786</v>
      </c>
      <c r="JH13" s="895" t="s">
        <v>2836</v>
      </c>
      <c r="JI13" s="895" t="s">
        <v>2921</v>
      </c>
      <c r="JJ13" s="895" t="s">
        <v>2919</v>
      </c>
      <c r="JK13" s="895" t="s">
        <v>2925</v>
      </c>
      <c r="JL13" s="895" t="s">
        <v>2918</v>
      </c>
      <c r="JM13" s="895" t="s">
        <v>2741</v>
      </c>
      <c r="JN13" s="895" t="s">
        <v>2740</v>
      </c>
      <c r="JO13" s="643" t="s">
        <v>2825</v>
      </c>
      <c r="JP13" s="643" t="s">
        <v>2796</v>
      </c>
      <c r="JQ13" s="493" t="s">
        <v>2283</v>
      </c>
      <c r="JR13" s="643" t="s">
        <v>2706</v>
      </c>
      <c r="JS13" s="643" t="s">
        <v>2705</v>
      </c>
      <c r="JT13" s="643" t="s">
        <v>2736</v>
      </c>
      <c r="JU13" s="643" t="s">
        <v>2826</v>
      </c>
      <c r="JV13" s="493" t="s">
        <v>2166</v>
      </c>
      <c r="JW13" s="643" t="s">
        <v>3212</v>
      </c>
      <c r="JX13" s="643" t="s">
        <v>2832</v>
      </c>
      <c r="JY13" s="643" t="s">
        <v>3214</v>
      </c>
      <c r="JZ13" s="643" t="s">
        <v>2989</v>
      </c>
      <c r="KA13" s="643" t="s">
        <v>3434</v>
      </c>
      <c r="KB13" s="643" t="s">
        <v>3080</v>
      </c>
      <c r="KC13" s="643" t="s">
        <v>3016</v>
      </c>
      <c r="KD13" s="643" t="s">
        <v>3209</v>
      </c>
      <c r="KE13" s="643" t="s">
        <v>3260</v>
      </c>
      <c r="KF13" s="799" t="s">
        <v>1382</v>
      </c>
      <c r="KG13" s="643" t="s">
        <v>3207</v>
      </c>
      <c r="KH13" s="643" t="s">
        <v>2829</v>
      </c>
      <c r="KI13" s="799" t="s">
        <v>1421</v>
      </c>
      <c r="KJ13" s="643" t="s">
        <v>3208</v>
      </c>
      <c r="KK13" s="770" t="s">
        <v>1384</v>
      </c>
      <c r="KL13" s="643" t="s">
        <v>2920</v>
      </c>
      <c r="KM13" s="493" t="s">
        <v>1931</v>
      </c>
      <c r="KN13" s="493" t="s">
        <v>2292</v>
      </c>
      <c r="KO13" s="643" t="s">
        <v>2917</v>
      </c>
      <c r="KP13" s="643" t="s">
        <v>2831</v>
      </c>
      <c r="KQ13" s="643" t="s">
        <v>3210</v>
      </c>
      <c r="KR13" s="493" t="s">
        <v>1932</v>
      </c>
      <c r="KS13" s="643" t="s">
        <v>3639</v>
      </c>
      <c r="KT13" s="643" t="s">
        <v>3430</v>
      </c>
      <c r="KU13" s="493" t="s">
        <v>2155</v>
      </c>
      <c r="KV13" s="643" t="s">
        <v>3482</v>
      </c>
      <c r="KW13" s="643" t="s">
        <v>3636</v>
      </c>
      <c r="KX13" s="643" t="s">
        <v>2751</v>
      </c>
      <c r="KY13" s="643" t="s">
        <v>3632</v>
      </c>
      <c r="KZ13" s="643" t="s">
        <v>3641</v>
      </c>
      <c r="LA13" s="643" t="s">
        <v>3354</v>
      </c>
      <c r="LB13" s="493" t="s">
        <v>2156</v>
      </c>
      <c r="LC13" s="643" t="s">
        <v>3433</v>
      </c>
      <c r="LD13" s="643" t="s">
        <v>2451</v>
      </c>
      <c r="LE13" s="643" t="s">
        <v>2387</v>
      </c>
      <c r="LF13" s="643" t="s">
        <v>2456</v>
      </c>
      <c r="LG13" s="643" t="s">
        <v>2834</v>
      </c>
      <c r="LH13" s="643" t="s">
        <v>2792</v>
      </c>
      <c r="LI13" s="643" t="s">
        <v>2702</v>
      </c>
      <c r="LJ13" s="643" t="s">
        <v>2787</v>
      </c>
      <c r="LK13" s="643" t="s">
        <v>2701</v>
      </c>
      <c r="LL13" s="493" t="s">
        <v>2216</v>
      </c>
      <c r="LM13" s="643" t="s">
        <v>3633</v>
      </c>
      <c r="LN13" s="643" t="s">
        <v>3638</v>
      </c>
      <c r="LO13" s="643" t="s">
        <v>2735</v>
      </c>
      <c r="LP13" s="643" t="s">
        <v>3429</v>
      </c>
      <c r="LQ13" s="643" t="s">
        <v>3431</v>
      </c>
      <c r="LR13" s="493" t="s">
        <v>2147</v>
      </c>
      <c r="LS13" s="643" t="s">
        <v>3642</v>
      </c>
      <c r="LT13" s="643" t="s">
        <v>3644</v>
      </c>
      <c r="LU13" s="643" t="s">
        <v>3258</v>
      </c>
      <c r="LV13" s="643" t="s">
        <v>3643</v>
      </c>
      <c r="LW13" s="643" t="s">
        <v>3640</v>
      </c>
      <c r="LX13" s="643" t="s">
        <v>3803</v>
      </c>
      <c r="LY13" s="643" t="s">
        <v>3801</v>
      </c>
      <c r="LZ13" s="643" t="s">
        <v>3647</v>
      </c>
      <c r="MA13" s="643" t="s">
        <v>3790</v>
      </c>
      <c r="MB13" s="643" t="s">
        <v>3791</v>
      </c>
      <c r="MC13" s="643" t="s">
        <v>3649</v>
      </c>
      <c r="MD13" s="643" t="s">
        <v>3799</v>
      </c>
      <c r="ME13" s="643" t="s">
        <v>3885</v>
      </c>
      <c r="MF13" s="643" t="s">
        <v>3637</v>
      </c>
      <c r="MG13" s="493" t="s">
        <v>2345</v>
      </c>
      <c r="MH13" s="643" t="s">
        <v>3797</v>
      </c>
      <c r="MI13" s="493" t="s">
        <v>2145</v>
      </c>
      <c r="MJ13" s="643" t="s">
        <v>3868</v>
      </c>
      <c r="MK13" s="643" t="s">
        <v>3898</v>
      </c>
      <c r="ML13" s="643" t="s">
        <v>3895</v>
      </c>
      <c r="MM13" s="643" t="s">
        <v>4200</v>
      </c>
      <c r="MN13" s="643" t="s">
        <v>3938</v>
      </c>
      <c r="MO13" s="643" t="s">
        <v>3883</v>
      </c>
      <c r="MP13" s="643" t="s">
        <v>3929</v>
      </c>
      <c r="MQ13" s="643" t="s">
        <v>3871</v>
      </c>
      <c r="MR13" s="493" t="s">
        <v>2289</v>
      </c>
      <c r="MS13" s="643" t="s">
        <v>3887</v>
      </c>
      <c r="MT13" s="643" t="s">
        <v>4205</v>
      </c>
      <c r="MU13" s="643" t="s">
        <v>3874</v>
      </c>
      <c r="MV13" s="643" t="s">
        <v>3893</v>
      </c>
      <c r="MW13" s="643" t="s">
        <v>3886</v>
      </c>
      <c r="MX13" s="643" t="s">
        <v>3872</v>
      </c>
      <c r="MY13" s="643" t="s">
        <v>3936</v>
      </c>
      <c r="MZ13" s="643" t="s">
        <v>4171</v>
      </c>
      <c r="NA13" s="643" t="s">
        <v>4207</v>
      </c>
      <c r="NB13" s="643" t="s">
        <v>3877</v>
      </c>
      <c r="NC13" s="643" t="s">
        <v>2744</v>
      </c>
      <c r="ND13" s="643" t="s">
        <v>3930</v>
      </c>
      <c r="NE13" s="643" t="s">
        <v>3937</v>
      </c>
      <c r="NF13" s="643" t="s">
        <v>3892</v>
      </c>
      <c r="NG13" s="643" t="s">
        <v>3891</v>
      </c>
      <c r="NH13" s="643" t="s">
        <v>2461</v>
      </c>
      <c r="NI13" s="643" t="s">
        <v>3869</v>
      </c>
      <c r="NJ13" s="643" t="s">
        <v>3939</v>
      </c>
      <c r="NK13" s="643" t="s">
        <v>3933</v>
      </c>
      <c r="NL13" s="643" t="s">
        <v>3935</v>
      </c>
      <c r="NM13" s="643" t="s">
        <v>4206</v>
      </c>
      <c r="NN13" s="1520" t="s">
        <v>4328</v>
      </c>
      <c r="NO13" s="1520" t="s">
        <v>4325</v>
      </c>
      <c r="NP13" s="1520" t="s">
        <v>3945</v>
      </c>
      <c r="NQ13" s="1520" t="s">
        <v>4249</v>
      </c>
      <c r="NR13" s="1520" t="s">
        <v>4248</v>
      </c>
      <c r="NS13" s="1520" t="s">
        <v>3927</v>
      </c>
      <c r="NT13" s="1520" t="s">
        <v>4265</v>
      </c>
      <c r="NU13" s="1520" t="s">
        <v>4266</v>
      </c>
      <c r="NV13" s="643" t="s">
        <v>4204</v>
      </c>
      <c r="NW13" s="1520" t="s">
        <v>4339</v>
      </c>
      <c r="NX13" s="1520" t="s">
        <v>4173</v>
      </c>
      <c r="NY13" s="1520" t="s">
        <v>4362</v>
      </c>
      <c r="NZ13" s="1520" t="s">
        <v>4264</v>
      </c>
      <c r="OA13" s="1520" t="s">
        <v>4201</v>
      </c>
      <c r="OB13" s="1520" t="s">
        <v>4251</v>
      </c>
      <c r="OC13" s="1520" t="s">
        <v>4451</v>
      </c>
      <c r="OD13" s="1520" t="s">
        <v>3941</v>
      </c>
      <c r="OE13" s="1520" t="s">
        <v>3943</v>
      </c>
      <c r="OF13" s="1520" t="s">
        <v>4250</v>
      </c>
      <c r="OG13" s="1520" t="s">
        <v>4202</v>
      </c>
      <c r="OH13" s="1520" t="s">
        <v>4367</v>
      </c>
      <c r="OI13" s="643" t="s">
        <v>4368</v>
      </c>
      <c r="OJ13" s="493" t="s">
        <v>2149</v>
      </c>
      <c r="OK13" s="643" t="s">
        <v>4361</v>
      </c>
      <c r="OL13" s="643" t="s">
        <v>4365</v>
      </c>
      <c r="OM13" s="643" t="s">
        <v>4412</v>
      </c>
      <c r="ON13" s="643" t="s">
        <v>4543</v>
      </c>
      <c r="OO13" s="643" t="s">
        <v>3932</v>
      </c>
      <c r="OP13" s="643" t="s">
        <v>4165</v>
      </c>
      <c r="OQ13" s="643" t="s">
        <v>4651</v>
      </c>
      <c r="OR13" s="643" t="s">
        <v>4589</v>
      </c>
      <c r="OS13" s="643" t="s">
        <v>4653</v>
      </c>
      <c r="OT13" s="643" t="s">
        <v>4587</v>
      </c>
      <c r="OU13" s="643" t="s">
        <v>4366</v>
      </c>
      <c r="OV13" s="643" t="s">
        <v>4414</v>
      </c>
      <c r="OW13" s="643" t="s">
        <v>4652</v>
      </c>
      <c r="OX13" s="643" t="s">
        <v>4656</v>
      </c>
      <c r="OY13" s="643" t="s">
        <v>4539</v>
      </c>
      <c r="OZ13" s="643" t="s">
        <v>4596</v>
      </c>
      <c r="PA13" s="643" t="s">
        <v>4520</v>
      </c>
      <c r="PB13" s="643" t="s">
        <v>4411</v>
      </c>
      <c r="PC13" s="643" t="s">
        <v>4493</v>
      </c>
      <c r="PD13" s="643" t="s">
        <v>4528</v>
      </c>
      <c r="PE13" s="643" t="s">
        <v>4588</v>
      </c>
      <c r="PF13" s="643" t="s">
        <v>4590</v>
      </c>
      <c r="PG13" s="643" t="s">
        <v>4518</v>
      </c>
      <c r="PH13" s="643" t="s">
        <v>4490</v>
      </c>
      <c r="PI13" s="643" t="s">
        <v>4592</v>
      </c>
      <c r="PJ13" s="643" t="s">
        <v>4650</v>
      </c>
      <c r="PK13" s="643" t="s">
        <v>4655</v>
      </c>
      <c r="PL13" s="643" t="s">
        <v>4663</v>
      </c>
      <c r="PM13" s="643" t="s">
        <v>4540</v>
      </c>
      <c r="PN13" s="643" t="s">
        <v>4541</v>
      </c>
      <c r="PO13" s="643" t="s">
        <v>4597</v>
      </c>
      <c r="PP13" s="643" t="s">
        <v>4595</v>
      </c>
      <c r="PQ13" s="643" t="s">
        <v>4167</v>
      </c>
      <c r="PR13" s="643" t="s">
        <v>4660</v>
      </c>
      <c r="PS13" s="643" t="s">
        <v>4682</v>
      </c>
      <c r="PT13" s="643" t="s">
        <v>4685</v>
      </c>
      <c r="PU13" s="643" t="s">
        <v>4657</v>
      </c>
      <c r="PV13" s="643" t="s">
        <v>4586</v>
      </c>
      <c r="PW13" s="643" t="s">
        <v>4448</v>
      </c>
      <c r="PX13" s="643" t="s">
        <v>4591</v>
      </c>
      <c r="PY13" s="643" t="s">
        <v>4661</v>
      </c>
      <c r="PZ13" s="643" t="s">
        <v>4593</v>
      </c>
      <c r="QA13" s="643" t="s">
        <v>4527</v>
      </c>
      <c r="QB13" s="643" t="s">
        <v>4529</v>
      </c>
      <c r="QC13" s="643" t="s">
        <v>4521</v>
      </c>
      <c r="QD13" s="643" t="s">
        <v>4526</v>
      </c>
      <c r="QE13" s="643" t="s">
        <v>4684</v>
      </c>
      <c r="QF13" s="643" t="s">
        <v>4542</v>
      </c>
      <c r="QG13" s="643" t="s">
        <v>4519</v>
      </c>
      <c r="QH13" s="643" t="s">
        <v>4662</v>
      </c>
      <c r="QI13" s="643" t="s">
        <v>4689</v>
      </c>
      <c r="QJ13" s="643" t="s">
        <v>4690</v>
      </c>
      <c r="QK13" s="643" t="s">
        <v>4654</v>
      </c>
      <c r="QL13" s="643" t="s">
        <v>4492</v>
      </c>
      <c r="QM13" s="643" t="s">
        <v>4544</v>
      </c>
      <c r="QN13" s="643" t="s">
        <v>4680</v>
      </c>
      <c r="QO13" s="643" t="s">
        <v>4681</v>
      </c>
      <c r="QP13" s="643" t="s">
        <v>4683</v>
      </c>
      <c r="QQ13" s="643" t="s">
        <v>4691</v>
      </c>
      <c r="QR13" s="643" t="s">
        <v>4692</v>
      </c>
      <c r="QS13" s="643" t="s">
        <v>4687</v>
      </c>
      <c r="QT13" s="643" t="s">
        <v>4688</v>
      </c>
      <c r="QU13" s="643" t="s">
        <v>4725</v>
      </c>
      <c r="QV13" s="643" t="s">
        <v>4726</v>
      </c>
      <c r="QW13" s="643" t="s">
        <v>4727</v>
      </c>
      <c r="QX13" s="643" t="s">
        <v>4729</v>
      </c>
      <c r="QY13" s="643" t="s">
        <v>4784</v>
      </c>
      <c r="QZ13" s="643" t="s">
        <v>4785</v>
      </c>
      <c r="RA13" s="643" t="s">
        <v>4450</v>
      </c>
      <c r="RB13" s="643" t="s">
        <v>4659</v>
      </c>
      <c r="RC13" s="643" t="s">
        <v>4686</v>
      </c>
      <c r="RD13" s="643" t="s">
        <v>4728</v>
      </c>
      <c r="RE13" s="643" t="s">
        <v>4731</v>
      </c>
      <c r="RF13" s="643" t="s">
        <v>4783</v>
      </c>
      <c r="RG13" s="643" t="s">
        <v>3940</v>
      </c>
      <c r="RH13" s="643" t="s">
        <v>4168</v>
      </c>
      <c r="RI13" s="643" t="s">
        <v>4413</v>
      </c>
      <c r="RJ13" s="643" t="s">
        <v>4491</v>
      </c>
      <c r="RK13" s="643" t="s">
        <v>3928</v>
      </c>
      <c r="RL13" s="643" t="s">
        <v>4658</v>
      </c>
      <c r="RM13" s="643" t="s">
        <v>4730</v>
      </c>
      <c r="RN13" s="643" t="s">
        <v>4786</v>
      </c>
      <c r="RO13" s="643" t="s">
        <v>4787</v>
      </c>
      <c r="RP13" s="643" t="s">
        <v>4788</v>
      </c>
      <c r="RQ13" s="643" t="s">
        <v>4789</v>
      </c>
      <c r="RR13" s="643" t="s">
        <v>4838</v>
      </c>
      <c r="RS13" s="643" t="s">
        <v>4839</v>
      </c>
      <c r="RT13" s="643" t="s">
        <v>4840</v>
      </c>
      <c r="RU13" s="1575" t="s">
        <v>4841</v>
      </c>
      <c r="RV13" s="1591"/>
      <c r="RW13" s="1580"/>
      <c r="RX13" s="643"/>
      <c r="RY13" s="643"/>
      <c r="RZ13" s="643"/>
      <c r="SA13" s="643"/>
      <c r="SB13" s="643"/>
      <c r="SC13" s="643"/>
    </row>
    <row r="14" spans="1:522" ht="17.25" customHeight="1">
      <c r="B14" s="670" t="s">
        <v>613</v>
      </c>
      <c r="C14" s="671" t="s">
        <v>218</v>
      </c>
      <c r="D14" s="671" t="s">
        <v>218</v>
      </c>
      <c r="E14" s="671" t="s">
        <v>280</v>
      </c>
      <c r="F14" s="671" t="s">
        <v>281</v>
      </c>
      <c r="G14" s="671" t="s">
        <v>280</v>
      </c>
      <c r="H14" s="671" t="s">
        <v>281</v>
      </c>
      <c r="I14" s="671" t="s">
        <v>282</v>
      </c>
      <c r="J14" s="671" t="s">
        <v>281</v>
      </c>
      <c r="K14" s="621"/>
      <c r="L14" s="671"/>
      <c r="M14" s="373" t="s">
        <v>279</v>
      </c>
      <c r="N14" s="373" t="s">
        <v>279</v>
      </c>
      <c r="O14" s="373"/>
      <c r="P14" s="373"/>
      <c r="Q14" s="621"/>
      <c r="R14" s="621"/>
      <c r="S14" s="621"/>
      <c r="T14" s="621"/>
      <c r="U14" s="621"/>
      <c r="V14" s="621"/>
      <c r="W14" s="621"/>
      <c r="X14" s="621"/>
      <c r="Y14" s="621"/>
      <c r="Z14" s="621"/>
      <c r="AA14" s="621"/>
      <c r="AB14" s="621"/>
      <c r="AC14" s="672"/>
      <c r="AD14" s="621"/>
      <c r="AE14" s="621"/>
      <c r="AF14" s="621"/>
      <c r="AG14" s="621"/>
      <c r="AH14" s="621"/>
      <c r="AI14" s="621"/>
      <c r="AJ14" s="621"/>
      <c r="AK14" s="621"/>
      <c r="AL14" s="621"/>
      <c r="AM14" s="621"/>
      <c r="AN14" s="621"/>
      <c r="AO14" s="621"/>
      <c r="AP14" s="503"/>
      <c r="AQ14" s="621"/>
      <c r="AR14" s="621"/>
      <c r="AS14" s="621"/>
      <c r="AT14" s="621"/>
      <c r="AU14" s="621"/>
      <c r="AV14" s="621"/>
      <c r="AW14" s="621"/>
      <c r="AX14" s="621"/>
      <c r="AY14" s="621"/>
      <c r="AZ14" s="621"/>
      <c r="BA14" s="621"/>
      <c r="BB14" s="621"/>
      <c r="BC14" s="621"/>
      <c r="BD14" s="621"/>
      <c r="BE14" s="621"/>
      <c r="BF14" s="673"/>
      <c r="BG14" s="621"/>
      <c r="BH14" s="621"/>
      <c r="BI14" s="673"/>
      <c r="BJ14" s="673"/>
      <c r="BK14" s="621"/>
      <c r="BL14" s="621"/>
      <c r="BM14" s="621"/>
      <c r="BN14" s="673"/>
      <c r="BO14" s="621"/>
      <c r="BP14" s="621"/>
      <c r="BQ14" s="621"/>
      <c r="BR14" s="621"/>
      <c r="BS14" s="493"/>
      <c r="BT14" s="493"/>
      <c r="BU14" s="493"/>
      <c r="BV14" s="671" t="s">
        <v>544</v>
      </c>
      <c r="BW14" s="503"/>
      <c r="BX14" s="503"/>
      <c r="BY14" s="373" t="s">
        <v>604</v>
      </c>
      <c r="BZ14" s="503"/>
      <c r="CA14" s="503"/>
      <c r="CB14" s="503"/>
      <c r="CC14" s="671" t="s">
        <v>593</v>
      </c>
      <c r="CD14" s="373"/>
      <c r="CE14" s="373"/>
      <c r="CF14" s="621"/>
      <c r="CG14" s="674" t="s">
        <v>543</v>
      </c>
      <c r="CH14" s="503"/>
      <c r="CI14" s="503"/>
      <c r="CJ14" s="503"/>
      <c r="CK14" s="503"/>
      <c r="CL14" s="503"/>
      <c r="CM14" s="503"/>
      <c r="CN14" s="503"/>
      <c r="CO14" s="503"/>
      <c r="CP14" s="503"/>
      <c r="CQ14" s="503"/>
      <c r="CR14" s="513"/>
      <c r="CS14" s="513"/>
      <c r="CT14" s="503"/>
      <c r="CU14" s="503"/>
      <c r="CV14" s="503"/>
      <c r="CW14" s="503"/>
      <c r="CX14" s="503"/>
      <c r="CY14" s="503"/>
      <c r="CZ14" s="503"/>
      <c r="DA14" s="503"/>
      <c r="DB14" s="503"/>
      <c r="DC14" s="503"/>
      <c r="DD14" s="503"/>
      <c r="DE14" s="503"/>
      <c r="DF14" s="503"/>
      <c r="DG14" s="503"/>
      <c r="DH14" s="503"/>
      <c r="DI14" s="503"/>
      <c r="DJ14" s="503"/>
      <c r="DK14" s="503"/>
      <c r="DL14" s="503"/>
      <c r="DM14" s="503"/>
      <c r="DN14" s="503"/>
      <c r="DO14" s="503"/>
      <c r="DP14" s="503"/>
      <c r="DQ14" s="503"/>
      <c r="DR14" s="503"/>
      <c r="DS14" s="503"/>
      <c r="DT14" s="513"/>
      <c r="DU14" s="513"/>
      <c r="DV14" s="503"/>
      <c r="DW14" s="503"/>
      <c r="DX14" s="503"/>
      <c r="DY14" s="503"/>
      <c r="DZ14" s="503"/>
      <c r="EA14" s="503"/>
      <c r="EB14" s="503"/>
      <c r="EC14" s="503"/>
      <c r="ED14" s="503"/>
      <c r="EE14" s="503"/>
      <c r="EF14" s="671" t="s">
        <v>545</v>
      </c>
      <c r="EG14" s="503"/>
      <c r="EH14" s="503"/>
      <c r="EI14" s="503"/>
      <c r="EJ14" s="503"/>
      <c r="EK14" s="503"/>
      <c r="EL14" s="503"/>
      <c r="EM14" s="503"/>
      <c r="EN14" s="503"/>
      <c r="EO14" s="675" t="s">
        <v>522</v>
      </c>
      <c r="EP14" s="503"/>
      <c r="EQ14" s="503"/>
      <c r="ER14" s="503"/>
      <c r="ES14" s="503"/>
      <c r="ET14" s="503"/>
      <c r="EU14" s="503"/>
      <c r="EV14" s="503"/>
      <c r="EW14" s="503"/>
      <c r="EX14" s="503"/>
      <c r="EY14" s="493"/>
      <c r="EZ14" s="503"/>
      <c r="FA14" s="503"/>
      <c r="FB14" s="503"/>
      <c r="FC14" s="503"/>
      <c r="FD14" s="503"/>
      <c r="FE14" s="503"/>
      <c r="FF14" s="603">
        <v>5000996625</v>
      </c>
      <c r="FG14" s="503"/>
      <c r="FH14" s="503"/>
      <c r="FI14" s="503"/>
      <c r="FJ14" s="503"/>
      <c r="FK14" s="503"/>
      <c r="FL14" s="616">
        <v>5000993577</v>
      </c>
      <c r="FM14" s="503"/>
      <c r="FN14" s="503"/>
      <c r="FO14" s="503"/>
      <c r="FP14" s="603">
        <v>500099625</v>
      </c>
      <c r="FQ14" s="603" t="s">
        <v>1982</v>
      </c>
      <c r="FR14" s="616">
        <v>5000995790</v>
      </c>
      <c r="FS14" s="503"/>
      <c r="FT14" s="503"/>
      <c r="FU14" s="503"/>
      <c r="FV14" s="503"/>
      <c r="FW14" s="621"/>
      <c r="FX14" s="716"/>
      <c r="FY14" s="716"/>
      <c r="FZ14" s="503"/>
      <c r="GA14" s="503"/>
      <c r="GB14" s="503"/>
      <c r="GC14" s="503"/>
      <c r="GD14" s="503"/>
      <c r="GE14" s="621"/>
      <c r="GF14" s="503"/>
      <c r="GG14" s="503"/>
      <c r="GH14" s="503"/>
      <c r="GI14" s="503"/>
      <c r="GJ14" s="503"/>
      <c r="GK14" s="503"/>
      <c r="GN14" s="503"/>
      <c r="GO14" s="621"/>
      <c r="GP14" s="503"/>
      <c r="GQ14" s="778"/>
      <c r="GR14" s="503"/>
      <c r="GS14" s="503"/>
      <c r="GT14" s="537"/>
      <c r="GU14" s="503"/>
      <c r="GV14" s="503"/>
      <c r="GW14" s="503"/>
      <c r="GX14" s="537"/>
      <c r="GY14" s="503"/>
      <c r="GZ14" s="537"/>
      <c r="HA14" s="537"/>
      <c r="HB14" s="537"/>
      <c r="HC14" s="537"/>
      <c r="HD14" s="537"/>
      <c r="HE14" s="537"/>
      <c r="HF14" s="537"/>
      <c r="HG14" s="537"/>
      <c r="HH14" s="537"/>
      <c r="HI14" s="537"/>
      <c r="HJ14" s="537"/>
      <c r="HK14" s="537"/>
      <c r="HL14" s="766"/>
      <c r="HM14" s="537"/>
      <c r="HN14" s="537"/>
      <c r="HO14" s="537"/>
      <c r="HP14" s="794">
        <v>5000998168</v>
      </c>
      <c r="HR14" s="537"/>
      <c r="HS14" s="811">
        <v>5001032572</v>
      </c>
      <c r="HT14" s="1108">
        <v>5001044330</v>
      </c>
      <c r="HU14" s="811">
        <v>5001032572</v>
      </c>
      <c r="HV14" s="1108">
        <v>5001044330</v>
      </c>
      <c r="HW14" s="1108">
        <v>5001044330</v>
      </c>
      <c r="HX14" s="1108">
        <v>5001051575</v>
      </c>
      <c r="HY14" s="811">
        <v>5001032572</v>
      </c>
      <c r="HZ14" s="537"/>
      <c r="IA14" s="598">
        <v>5001050380</v>
      </c>
      <c r="IB14" s="794">
        <v>5001045083</v>
      </c>
      <c r="IC14" s="537"/>
      <c r="ID14" s="537"/>
      <c r="IE14" s="537"/>
      <c r="IF14" s="537"/>
      <c r="IG14" s="537"/>
      <c r="IH14" s="537"/>
      <c r="II14" s="503"/>
      <c r="IJ14" s="537"/>
      <c r="IK14" s="794">
        <v>5001032572</v>
      </c>
      <c r="IL14" s="1107"/>
      <c r="IM14" s="603">
        <v>5001045083</v>
      </c>
      <c r="IN14" s="603">
        <v>5001045083</v>
      </c>
      <c r="IO14" s="537"/>
      <c r="IP14" s="537"/>
      <c r="IQ14" s="537"/>
      <c r="IR14" s="537"/>
      <c r="IS14" s="794">
        <v>5001045083</v>
      </c>
      <c r="IT14" s="537"/>
      <c r="IU14" s="537"/>
      <c r="IV14" s="537"/>
      <c r="IW14" s="537"/>
      <c r="IX14" s="537"/>
      <c r="IY14" s="537"/>
      <c r="IZ14" s="537"/>
      <c r="JA14" s="537"/>
      <c r="JB14" s="537"/>
      <c r="JC14" s="537"/>
      <c r="JD14" s="537"/>
      <c r="JE14" s="537"/>
      <c r="JF14" s="537"/>
      <c r="JG14" s="537"/>
      <c r="JH14" s="537"/>
      <c r="JI14" s="537"/>
      <c r="JJ14" s="537"/>
      <c r="JK14" s="537"/>
      <c r="JL14" s="537"/>
      <c r="JM14" s="537"/>
      <c r="JN14" s="537"/>
      <c r="JO14" s="537"/>
      <c r="JP14" s="537"/>
      <c r="JQ14" s="794">
        <v>5001045083</v>
      </c>
      <c r="JR14" s="537"/>
      <c r="JS14" s="537"/>
      <c r="JT14" s="537"/>
      <c r="JU14" s="537"/>
      <c r="JV14" s="811">
        <v>5001032572</v>
      </c>
      <c r="JW14" s="537"/>
      <c r="JX14" s="537"/>
      <c r="JY14" s="537"/>
      <c r="JZ14" s="537"/>
      <c r="KA14" s="537"/>
      <c r="KB14" s="537"/>
      <c r="KC14" s="537"/>
      <c r="KD14" s="537"/>
      <c r="KE14" s="537"/>
      <c r="KF14" s="1108"/>
      <c r="KG14" s="537"/>
      <c r="KH14" s="537"/>
      <c r="KI14" s="1108"/>
      <c r="KJ14" s="537"/>
      <c r="KK14" s="1108"/>
      <c r="KL14" s="537"/>
      <c r="KM14" s="603">
        <v>5001045083</v>
      </c>
      <c r="KN14" s="537"/>
      <c r="KO14" s="537"/>
      <c r="KP14" s="537"/>
      <c r="KQ14" s="537"/>
      <c r="KR14" s="503"/>
      <c r="KS14" s="537"/>
      <c r="KT14" s="537"/>
      <c r="KU14" s="811">
        <v>5001032572</v>
      </c>
      <c r="KV14" s="537"/>
      <c r="KW14" s="537"/>
      <c r="KX14" s="537"/>
      <c r="KY14" s="537"/>
      <c r="KZ14" s="537"/>
      <c r="LA14" s="537"/>
      <c r="LB14" s="811">
        <v>5001032572</v>
      </c>
      <c r="LC14" s="537"/>
      <c r="LD14" s="794">
        <v>5001045083</v>
      </c>
      <c r="LE14" s="794">
        <v>5001045083</v>
      </c>
      <c r="LF14" s="537"/>
      <c r="LG14" s="537"/>
      <c r="LH14" s="537"/>
      <c r="LI14" s="537"/>
      <c r="LJ14" s="537"/>
      <c r="LK14" s="537"/>
      <c r="LL14" s="811">
        <v>5001032572</v>
      </c>
      <c r="LM14" s="537"/>
      <c r="LN14" s="537"/>
      <c r="LO14" s="537"/>
      <c r="LP14" s="537"/>
      <c r="LQ14" s="537"/>
      <c r="LR14" s="811">
        <v>5001032572</v>
      </c>
      <c r="LS14" s="537"/>
      <c r="LT14" s="537"/>
      <c r="LU14" s="537"/>
      <c r="LV14" s="537"/>
      <c r="LW14" s="537"/>
      <c r="LX14" s="537"/>
      <c r="LY14" s="537"/>
      <c r="LZ14" s="537"/>
      <c r="MA14" s="537"/>
      <c r="MB14" s="537"/>
      <c r="MC14" s="537"/>
      <c r="MD14" s="537"/>
      <c r="ME14" s="537"/>
      <c r="MF14" s="537"/>
      <c r="MG14" s="537"/>
      <c r="MH14" s="537"/>
      <c r="MI14" s="811">
        <v>5001032572</v>
      </c>
      <c r="MJ14" s="537"/>
      <c r="MK14" s="537"/>
      <c r="ML14" s="537"/>
      <c r="MM14" s="537"/>
      <c r="MN14" s="537"/>
      <c r="MO14" s="537"/>
      <c r="MP14" s="537"/>
      <c r="MQ14" s="537"/>
      <c r="MR14" s="794">
        <v>5001032572</v>
      </c>
      <c r="MS14" s="537"/>
      <c r="MT14" s="537"/>
      <c r="MU14" s="537"/>
      <c r="MV14" s="537"/>
      <c r="MW14" s="537"/>
      <c r="MX14" s="537"/>
      <c r="MY14" s="537"/>
      <c r="MZ14" s="537"/>
      <c r="NA14" s="537"/>
      <c r="NB14" s="537"/>
      <c r="NC14" s="537"/>
      <c r="ND14" s="537"/>
      <c r="NE14" s="537"/>
      <c r="NF14" s="537"/>
      <c r="NG14" s="537"/>
      <c r="NH14" s="794">
        <v>5001045083</v>
      </c>
      <c r="NI14" s="537"/>
      <c r="NJ14" s="537"/>
      <c r="NK14" s="537"/>
      <c r="NL14" s="537"/>
      <c r="NM14" s="537"/>
      <c r="NN14" s="1516"/>
      <c r="NO14" s="1516"/>
      <c r="NP14" s="1516"/>
      <c r="NQ14" s="1516"/>
      <c r="NR14" s="1516"/>
      <c r="NS14" s="1516"/>
      <c r="NT14" s="1516"/>
      <c r="NU14" s="1516"/>
      <c r="NV14" s="537"/>
      <c r="NW14" s="1516"/>
      <c r="NX14" s="1516"/>
      <c r="NY14" s="1516"/>
      <c r="NZ14" s="1516"/>
      <c r="OA14" s="1516"/>
      <c r="OB14" s="1516"/>
      <c r="OC14" s="1516"/>
      <c r="OD14" s="1516"/>
      <c r="OE14" s="1516"/>
      <c r="OF14" s="1516"/>
      <c r="OG14" s="1516"/>
      <c r="OH14" s="1516"/>
      <c r="OI14" s="537"/>
      <c r="OJ14" s="537"/>
      <c r="OK14" s="537"/>
      <c r="OL14" s="537"/>
      <c r="OM14" s="537"/>
      <c r="ON14" s="537"/>
      <c r="OO14" s="537"/>
      <c r="OP14" s="537"/>
      <c r="OQ14" s="537"/>
      <c r="OR14" s="537"/>
      <c r="OS14" s="537"/>
      <c r="OT14" s="537"/>
      <c r="OU14" s="537"/>
      <c r="OV14" s="537"/>
      <c r="OW14" s="537"/>
      <c r="OX14" s="537"/>
      <c r="OY14" s="537"/>
      <c r="OZ14" s="537"/>
      <c r="PA14" s="537"/>
      <c r="PB14" s="537"/>
      <c r="PC14" s="537"/>
      <c r="PD14" s="537"/>
      <c r="PE14" s="537"/>
      <c r="PF14" s="537"/>
      <c r="PG14" s="537"/>
      <c r="PH14" s="537"/>
      <c r="PI14" s="537"/>
      <c r="PJ14" s="537"/>
      <c r="PK14" s="537"/>
      <c r="PL14" s="537"/>
      <c r="PM14" s="537"/>
      <c r="PN14" s="537"/>
      <c r="PO14" s="537"/>
      <c r="PP14" s="537"/>
      <c r="PQ14" s="537"/>
      <c r="PR14" s="537"/>
      <c r="PS14" s="537"/>
      <c r="PT14" s="537"/>
      <c r="PU14" s="537"/>
      <c r="PV14" s="537"/>
      <c r="PW14" s="537"/>
      <c r="PX14" s="537"/>
      <c r="PY14" s="537"/>
      <c r="PZ14" s="537"/>
      <c r="QA14" s="537"/>
      <c r="QB14" s="537"/>
      <c r="QC14" s="537"/>
      <c r="QD14" s="537"/>
      <c r="QE14" s="537"/>
      <c r="QF14" s="537"/>
      <c r="QG14" s="537"/>
      <c r="QH14" s="537"/>
      <c r="QI14" s="537"/>
      <c r="QJ14" s="537"/>
      <c r="QK14" s="537"/>
      <c r="QL14" s="537"/>
      <c r="QM14" s="537"/>
      <c r="QN14" s="537"/>
      <c r="QO14" s="537"/>
      <c r="QP14" s="537"/>
      <c r="QQ14" s="537"/>
      <c r="QR14" s="537"/>
      <c r="QS14" s="537"/>
      <c r="QT14" s="537"/>
      <c r="QU14" s="537"/>
      <c r="QV14" s="537"/>
      <c r="QW14" s="537"/>
      <c r="QX14" s="537"/>
      <c r="QY14" s="537"/>
      <c r="QZ14" s="537"/>
      <c r="RA14" s="537"/>
      <c r="RB14" s="537"/>
      <c r="RC14" s="537"/>
      <c r="RD14" s="537"/>
      <c r="RE14" s="537"/>
      <c r="RF14" s="537"/>
      <c r="RG14" s="537"/>
      <c r="RH14" s="537"/>
      <c r="RI14" s="537"/>
      <c r="RJ14" s="537"/>
      <c r="RK14" s="537"/>
      <c r="RL14" s="537"/>
      <c r="RM14" s="537"/>
      <c r="RN14" s="537"/>
      <c r="RO14" s="537"/>
      <c r="RP14" s="537"/>
      <c r="RQ14" s="537"/>
      <c r="RR14" s="537"/>
      <c r="RS14" s="537"/>
      <c r="RT14" s="537"/>
      <c r="RU14" s="782"/>
      <c r="RW14" s="778"/>
      <c r="RX14" s="537"/>
      <c r="RY14" s="537"/>
      <c r="RZ14" s="537"/>
      <c r="SA14" s="537"/>
      <c r="SB14" s="537"/>
      <c r="SC14" s="537"/>
    </row>
    <row r="15" spans="1:522" ht="15" customHeight="1">
      <c r="B15" s="676" t="s">
        <v>216</v>
      </c>
      <c r="C15" s="373"/>
      <c r="D15" s="373"/>
      <c r="E15" s="373"/>
      <c r="F15" s="373"/>
      <c r="G15" s="373"/>
      <c r="H15" s="373"/>
      <c r="I15" s="373"/>
      <c r="J15" s="373"/>
      <c r="K15" s="621"/>
      <c r="L15" s="373"/>
      <c r="M15" s="373"/>
      <c r="N15" s="373"/>
      <c r="O15" s="621"/>
      <c r="P15" s="621"/>
      <c r="Q15" s="621"/>
      <c r="R15" s="621"/>
      <c r="S15" s="621"/>
      <c r="T15" s="621"/>
      <c r="U15" s="621"/>
      <c r="V15" s="621"/>
      <c r="W15" s="621"/>
      <c r="X15" s="621"/>
      <c r="Y15" s="621"/>
      <c r="Z15" s="621"/>
      <c r="AA15" s="621"/>
      <c r="AB15" s="621"/>
      <c r="AC15" s="672"/>
      <c r="AD15" s="621"/>
      <c r="AE15" s="621"/>
      <c r="AF15" s="621"/>
      <c r="AG15" s="621"/>
      <c r="AH15" s="621"/>
      <c r="AI15" s="621"/>
      <c r="AJ15" s="621"/>
      <c r="AK15" s="621"/>
      <c r="AL15" s="621"/>
      <c r="AM15" s="621"/>
      <c r="AN15" s="621"/>
      <c r="AO15" s="621"/>
      <c r="AP15" s="503"/>
      <c r="AQ15" s="621"/>
      <c r="AR15" s="621"/>
      <c r="AS15" s="621"/>
      <c r="AT15" s="621"/>
      <c r="AU15" s="621"/>
      <c r="AV15" s="621"/>
      <c r="AW15" s="621"/>
      <c r="AX15" s="621"/>
      <c r="AY15" s="621"/>
      <c r="AZ15" s="621"/>
      <c r="BA15" s="621"/>
      <c r="BB15" s="621"/>
      <c r="BC15" s="621"/>
      <c r="BD15" s="621"/>
      <c r="BE15" s="621"/>
      <c r="BF15" s="673"/>
      <c r="BG15" s="621"/>
      <c r="BH15" s="621"/>
      <c r="BI15" s="673"/>
      <c r="BJ15" s="673"/>
      <c r="BK15" s="621"/>
      <c r="BL15" s="621"/>
      <c r="BM15" s="621"/>
      <c r="BN15" s="673"/>
      <c r="BO15" s="621"/>
      <c r="BP15" s="621"/>
      <c r="BQ15" s="621"/>
      <c r="BR15" s="621"/>
      <c r="BS15" s="493"/>
      <c r="BT15" s="493"/>
      <c r="BU15" s="493"/>
      <c r="BV15" s="621"/>
      <c r="BW15" s="503"/>
      <c r="BX15" s="503"/>
      <c r="BY15" s="621"/>
      <c r="BZ15" s="503"/>
      <c r="CA15" s="503"/>
      <c r="CB15" s="503"/>
      <c r="CC15" s="621"/>
      <c r="CD15" s="621"/>
      <c r="CE15" s="621"/>
      <c r="CF15" s="621"/>
      <c r="CG15" s="621"/>
      <c r="CH15" s="503"/>
      <c r="CI15" s="503"/>
      <c r="CJ15" s="503"/>
      <c r="CK15" s="503"/>
      <c r="CL15" s="503"/>
      <c r="CM15" s="503"/>
      <c r="CN15" s="503"/>
      <c r="CO15" s="503"/>
      <c r="CP15" s="503"/>
      <c r="CQ15" s="503"/>
      <c r="CR15" s="513"/>
      <c r="CS15" s="513"/>
      <c r="CT15" s="503"/>
      <c r="CU15" s="503"/>
      <c r="CV15" s="503"/>
      <c r="CW15" s="503"/>
      <c r="CX15" s="503"/>
      <c r="CY15" s="503"/>
      <c r="CZ15" s="503"/>
      <c r="DA15" s="503"/>
      <c r="DB15" s="503"/>
      <c r="DC15" s="503"/>
      <c r="DD15" s="503"/>
      <c r="DE15" s="503"/>
      <c r="DF15" s="503"/>
      <c r="DG15" s="503"/>
      <c r="DH15" s="503"/>
      <c r="DI15" s="503"/>
      <c r="DJ15" s="503"/>
      <c r="DK15" s="503"/>
      <c r="DL15" s="503"/>
      <c r="DM15" s="503"/>
      <c r="DN15" s="503"/>
      <c r="DO15" s="503"/>
      <c r="DP15" s="503"/>
      <c r="DQ15" s="503"/>
      <c r="DR15" s="503"/>
      <c r="DS15" s="503"/>
      <c r="DT15" s="513"/>
      <c r="DU15" s="513"/>
      <c r="DV15" s="503"/>
      <c r="DW15" s="503"/>
      <c r="DX15" s="503"/>
      <c r="DY15" s="503"/>
      <c r="DZ15" s="503"/>
      <c r="EA15" s="503"/>
      <c r="EB15" s="503"/>
      <c r="EC15" s="503"/>
      <c r="ED15" s="503"/>
      <c r="EE15" s="503"/>
      <c r="EF15" s="671" t="s">
        <v>523</v>
      </c>
      <c r="EG15" s="503"/>
      <c r="EH15" s="503"/>
      <c r="EI15" s="503"/>
      <c r="EJ15" s="503"/>
      <c r="EK15" s="503"/>
      <c r="EL15" s="503"/>
      <c r="EM15" s="503"/>
      <c r="EN15" s="503"/>
      <c r="EO15" s="621"/>
      <c r="EP15" s="503"/>
      <c r="EQ15" s="503"/>
      <c r="ER15" s="503"/>
      <c r="ES15" s="503"/>
      <c r="ET15" s="503"/>
      <c r="EU15" s="503"/>
      <c r="EV15" s="503"/>
      <c r="EW15" s="503"/>
      <c r="EX15" s="503"/>
      <c r="EY15" s="493"/>
      <c r="EZ15" s="503"/>
      <c r="FA15" s="503"/>
      <c r="FB15" s="503"/>
      <c r="FC15" s="503"/>
      <c r="FD15" s="503"/>
      <c r="FE15" s="503"/>
      <c r="FF15" s="503"/>
      <c r="FG15" s="503"/>
      <c r="FH15" s="503"/>
      <c r="FI15" s="503"/>
      <c r="FJ15" s="503"/>
      <c r="FK15" s="503"/>
      <c r="FL15" s="503"/>
      <c r="FM15" s="503"/>
      <c r="FN15" s="503"/>
      <c r="FO15" s="503"/>
      <c r="FP15" s="503"/>
      <c r="FQ15" s="503"/>
      <c r="FR15" s="503"/>
      <c r="FS15" s="503"/>
      <c r="FT15" s="144">
        <v>5001003971</v>
      </c>
      <c r="FU15" s="503"/>
      <c r="FV15" s="503"/>
      <c r="FW15" s="621"/>
      <c r="FX15" s="716"/>
      <c r="FY15" s="716"/>
      <c r="FZ15" s="603" t="s">
        <v>1982</v>
      </c>
      <c r="GA15" s="503"/>
      <c r="GB15" s="503"/>
      <c r="GC15" s="503"/>
      <c r="GD15" s="503"/>
      <c r="GE15" s="621"/>
      <c r="GF15" s="503"/>
      <c r="GG15" s="503"/>
      <c r="GH15" s="503"/>
      <c r="GI15" s="503"/>
      <c r="GJ15" s="503"/>
      <c r="GK15" s="503"/>
      <c r="GN15" s="503"/>
      <c r="GO15" s="732">
        <v>5001029085</v>
      </c>
      <c r="GP15" s="603">
        <v>5001029085</v>
      </c>
      <c r="GQ15" s="603">
        <v>5001029085</v>
      </c>
      <c r="GR15" s="603">
        <v>5001029085</v>
      </c>
      <c r="GS15" s="603">
        <v>5001029085</v>
      </c>
      <c r="GT15" s="603">
        <v>5001029085</v>
      </c>
      <c r="GU15" s="603">
        <v>5001029085</v>
      </c>
      <c r="GV15" s="603">
        <v>5001029085</v>
      </c>
      <c r="GW15" s="503"/>
      <c r="GX15" s="603">
        <v>5001029085</v>
      </c>
      <c r="GY15" s="603">
        <v>5001002825</v>
      </c>
      <c r="GZ15" s="537"/>
      <c r="HA15" s="537"/>
      <c r="HB15" s="794">
        <v>5001029085</v>
      </c>
      <c r="HC15" s="794">
        <v>5001029085</v>
      </c>
      <c r="HD15" s="794">
        <v>5001029085</v>
      </c>
      <c r="HE15" s="794">
        <v>5001029085</v>
      </c>
      <c r="HF15" s="794">
        <v>5001029085</v>
      </c>
      <c r="HG15" s="794">
        <v>5001029085</v>
      </c>
      <c r="HH15" s="794">
        <v>5001029085</v>
      </c>
      <c r="HI15" s="794">
        <v>5000986782</v>
      </c>
      <c r="HJ15" s="794">
        <v>5001024215</v>
      </c>
      <c r="HK15" s="794">
        <v>5001024215</v>
      </c>
      <c r="HL15" s="794">
        <v>5001024215</v>
      </c>
      <c r="HM15" s="794">
        <v>5001025877</v>
      </c>
      <c r="HN15" s="537"/>
      <c r="HO15" s="794">
        <v>5001029085</v>
      </c>
      <c r="HP15" s="794">
        <v>5001011957</v>
      </c>
      <c r="HQ15" s="794">
        <v>5001024215</v>
      </c>
      <c r="HR15" s="794">
        <v>5001024215</v>
      </c>
      <c r="HS15" s="537"/>
      <c r="HT15" s="1108"/>
      <c r="HU15" s="537"/>
      <c r="HV15" s="1128">
        <v>5000994469</v>
      </c>
      <c r="HW15" s="1108"/>
      <c r="HX15" s="537"/>
      <c r="HY15" s="537"/>
      <c r="HZ15" s="811">
        <v>5001024215</v>
      </c>
      <c r="IA15" s="811">
        <v>5001029085</v>
      </c>
      <c r="IB15" s="537"/>
      <c r="IC15" s="537"/>
      <c r="ID15" s="794">
        <v>5001029085</v>
      </c>
      <c r="IE15" s="537"/>
      <c r="IF15" s="537"/>
      <c r="IG15" s="537"/>
      <c r="IH15" s="537"/>
      <c r="II15" s="503"/>
      <c r="IJ15" s="537"/>
      <c r="IK15" s="794">
        <v>5001058829</v>
      </c>
      <c r="IL15" s="1127" t="s">
        <v>262</v>
      </c>
      <c r="IM15" s="1108">
        <v>5001059669</v>
      </c>
      <c r="IN15" s="537">
        <v>5001059676</v>
      </c>
      <c r="IO15" s="537"/>
      <c r="IP15" s="537"/>
      <c r="IQ15" s="537"/>
      <c r="IR15" s="537"/>
      <c r="IS15" s="537"/>
      <c r="IT15" s="537"/>
      <c r="IU15" s="537"/>
      <c r="IV15" s="537"/>
      <c r="IW15" s="537"/>
      <c r="IX15" s="537"/>
      <c r="IY15" s="537"/>
      <c r="IZ15" s="537"/>
      <c r="JA15" s="537"/>
      <c r="JB15" s="537"/>
      <c r="JC15" s="537"/>
      <c r="JD15" s="537"/>
      <c r="JE15" s="537"/>
      <c r="JF15" s="537"/>
      <c r="JG15" s="537"/>
      <c r="JH15" s="537"/>
      <c r="JI15" s="537"/>
      <c r="JJ15" s="537"/>
      <c r="JK15" s="537"/>
      <c r="JL15" s="537"/>
      <c r="JM15" s="537"/>
      <c r="JN15" s="537"/>
      <c r="JO15" s="537"/>
      <c r="JP15" s="537"/>
      <c r="JQ15" s="537"/>
      <c r="JR15" s="537"/>
      <c r="JS15" s="537"/>
      <c r="JT15" s="537"/>
      <c r="JU15" s="537"/>
      <c r="JV15" s="537"/>
      <c r="JW15" s="537"/>
      <c r="JX15" s="537"/>
      <c r="JY15" s="537"/>
      <c r="JZ15" s="537"/>
      <c r="KA15" s="537"/>
      <c r="KB15" s="537"/>
      <c r="KC15" s="537"/>
      <c r="KD15" s="537"/>
      <c r="KE15" s="537"/>
      <c r="KF15" s="1108"/>
      <c r="KG15" s="537"/>
      <c r="KH15" s="537"/>
      <c r="KI15" s="1108"/>
      <c r="KJ15" s="1451"/>
      <c r="KK15" s="1108"/>
      <c r="KL15" s="537"/>
      <c r="KM15" s="603">
        <v>5001054902</v>
      </c>
      <c r="KN15" s="537"/>
      <c r="KO15" s="537"/>
      <c r="KP15" s="537"/>
      <c r="KQ15" s="537"/>
      <c r="KR15" s="503"/>
      <c r="KS15" s="537"/>
      <c r="KT15" s="537"/>
      <c r="KU15" s="537"/>
      <c r="KV15" s="537"/>
      <c r="KW15" s="537"/>
      <c r="KX15" s="537"/>
      <c r="KY15" s="537"/>
      <c r="KZ15" s="537"/>
      <c r="LA15" s="537"/>
      <c r="LB15" s="537"/>
      <c r="LC15" s="537"/>
      <c r="LD15" s="537"/>
      <c r="LE15" s="537"/>
      <c r="LF15" s="537"/>
      <c r="LG15" s="537"/>
      <c r="LH15" s="537"/>
      <c r="LI15" s="537"/>
      <c r="LJ15" s="537"/>
      <c r="LK15" s="537"/>
      <c r="LL15" s="537"/>
      <c r="LM15" s="537"/>
      <c r="LN15" s="537"/>
      <c r="LO15" s="537"/>
      <c r="LP15" s="537"/>
      <c r="LQ15" s="537"/>
      <c r="LR15" s="537"/>
      <c r="LS15" s="537"/>
      <c r="LT15" s="537"/>
      <c r="LU15" s="537"/>
      <c r="LV15" s="537"/>
      <c r="LW15" s="537"/>
      <c r="LX15" s="537"/>
      <c r="LY15" s="537"/>
      <c r="LZ15" s="537"/>
      <c r="MA15" s="537"/>
      <c r="MB15" s="537"/>
      <c r="MC15" s="537"/>
      <c r="MD15" s="537"/>
      <c r="ME15" s="537"/>
      <c r="MF15" s="537"/>
      <c r="MG15" s="537"/>
      <c r="MH15" s="537"/>
      <c r="MI15" s="537"/>
      <c r="MJ15" s="537"/>
      <c r="MK15" s="537"/>
      <c r="ML15" s="537"/>
      <c r="MM15" s="537"/>
      <c r="MN15" s="537"/>
      <c r="MO15" s="537"/>
      <c r="MP15" s="537"/>
      <c r="MQ15" s="537"/>
      <c r="MR15" s="794">
        <v>5001054331</v>
      </c>
      <c r="MS15" s="537"/>
      <c r="MT15" s="537"/>
      <c r="MU15" s="537"/>
      <c r="MV15" s="537"/>
      <c r="MW15" s="537"/>
      <c r="MX15" s="537"/>
      <c r="MY15" s="537"/>
      <c r="MZ15" s="537"/>
      <c r="NA15" s="537"/>
      <c r="NB15" s="537"/>
      <c r="NC15" s="1161">
        <v>5001054442</v>
      </c>
      <c r="ND15" s="537"/>
      <c r="NE15" s="537"/>
      <c r="NF15" s="537"/>
      <c r="NG15" s="537"/>
      <c r="NH15" s="537"/>
      <c r="NI15" s="537"/>
      <c r="NJ15" s="537"/>
      <c r="NK15" s="537"/>
      <c r="NL15" s="537"/>
      <c r="NM15" s="537"/>
      <c r="NN15" s="1516"/>
      <c r="NO15" s="1516"/>
      <c r="NP15" s="1516"/>
      <c r="NQ15" s="1516"/>
      <c r="NR15" s="1516"/>
      <c r="NS15" s="1516"/>
      <c r="NT15" s="1516"/>
      <c r="NU15" s="1516"/>
      <c r="NV15" s="537"/>
      <c r="NW15" s="1516"/>
      <c r="NX15" s="1516"/>
      <c r="NY15" s="1516"/>
      <c r="NZ15" s="1516"/>
      <c r="OA15" s="1516"/>
      <c r="OB15" s="1516"/>
      <c r="OC15" s="1516"/>
      <c r="OD15" s="1570"/>
      <c r="OE15" s="1570"/>
      <c r="OF15" s="1570"/>
      <c r="OG15" s="1570"/>
      <c r="OH15" s="1570"/>
      <c r="OI15" s="598"/>
      <c r="OJ15" s="598"/>
      <c r="OK15" s="598"/>
      <c r="OL15" s="598"/>
      <c r="OM15" s="598"/>
      <c r="ON15" s="598"/>
      <c r="OO15" s="598"/>
      <c r="OP15" s="598"/>
      <c r="OQ15" s="598"/>
      <c r="OR15" s="598"/>
      <c r="OS15" s="598"/>
      <c r="OT15" s="598"/>
      <c r="OU15" s="598"/>
      <c r="OV15" s="598"/>
      <c r="OW15" s="598"/>
      <c r="OX15" s="598"/>
      <c r="OY15" s="598"/>
      <c r="OZ15" s="598"/>
      <c r="PA15" s="598"/>
      <c r="PB15" s="598"/>
      <c r="PC15" s="598"/>
      <c r="PD15" s="598"/>
      <c r="PE15" s="598"/>
      <c r="PF15" s="598"/>
      <c r="PG15" s="598"/>
      <c r="PH15" s="598"/>
      <c r="PI15" s="598"/>
      <c r="PJ15" s="598"/>
      <c r="PK15" s="598"/>
      <c r="PL15" s="598"/>
      <c r="PM15" s="598"/>
      <c r="PN15" s="598"/>
      <c r="PO15" s="598"/>
      <c r="PP15" s="598"/>
      <c r="PQ15" s="598"/>
      <c r="PR15" s="598"/>
      <c r="PS15" s="598"/>
      <c r="PT15" s="598"/>
      <c r="PU15" s="598"/>
      <c r="PV15" s="598"/>
      <c r="PW15" s="537"/>
      <c r="PX15" s="537"/>
      <c r="PY15" s="537"/>
      <c r="PZ15" s="537"/>
      <c r="QA15" s="537"/>
      <c r="QB15" s="537"/>
      <c r="QC15" s="537"/>
      <c r="QD15" s="537"/>
      <c r="QE15" s="537"/>
      <c r="QF15" s="537"/>
      <c r="QG15" s="537"/>
      <c r="QH15" s="537"/>
      <c r="QI15" s="537"/>
      <c r="QJ15" s="537"/>
      <c r="QK15" s="537"/>
      <c r="QL15" s="537"/>
      <c r="QM15" s="537"/>
      <c r="QN15" s="537"/>
      <c r="QO15" s="537"/>
      <c r="QP15" s="537"/>
      <c r="QQ15" s="537"/>
      <c r="QR15" s="537"/>
      <c r="QS15" s="537"/>
      <c r="QT15" s="537"/>
      <c r="QU15" s="537"/>
      <c r="QV15" s="537"/>
      <c r="QW15" s="537"/>
      <c r="QX15" s="537"/>
      <c r="QY15" s="537"/>
      <c r="QZ15" s="537"/>
      <c r="RA15" s="537"/>
      <c r="RB15" s="537"/>
      <c r="RC15" s="537"/>
      <c r="RD15" s="537"/>
      <c r="RE15" s="537"/>
      <c r="RF15" s="537"/>
      <c r="RG15" s="537"/>
      <c r="RH15" s="537"/>
      <c r="RI15" s="537"/>
      <c r="RJ15" s="537"/>
      <c r="RK15" s="537"/>
      <c r="RL15" s="537"/>
      <c r="RM15" s="537"/>
      <c r="RN15" s="537"/>
      <c r="RO15" s="537"/>
      <c r="RP15" s="537"/>
      <c r="RQ15" s="537"/>
      <c r="RR15" s="537"/>
      <c r="RS15" s="537"/>
      <c r="RT15" s="537"/>
      <c r="RU15" s="782"/>
      <c r="RW15" s="778"/>
      <c r="RX15" s="537"/>
      <c r="RY15" s="537"/>
      <c r="RZ15" s="537"/>
      <c r="SA15" s="537"/>
      <c r="SB15" s="537"/>
      <c r="SC15" s="537"/>
    </row>
    <row r="16" spans="1:522" ht="15" customHeight="1">
      <c r="B16" s="676" t="s">
        <v>1799</v>
      </c>
      <c r="C16" s="373"/>
      <c r="D16" s="373"/>
      <c r="E16" s="373"/>
      <c r="F16" s="373"/>
      <c r="G16" s="373"/>
      <c r="H16" s="373"/>
      <c r="I16" s="373"/>
      <c r="J16" s="373"/>
      <c r="K16" s="621"/>
      <c r="L16" s="373"/>
      <c r="M16" s="373"/>
      <c r="N16" s="373"/>
      <c r="O16" s="622"/>
      <c r="P16" s="622"/>
      <c r="Q16" s="621"/>
      <c r="R16" s="621"/>
      <c r="S16" s="621"/>
      <c r="T16" s="621"/>
      <c r="U16" s="621"/>
      <c r="V16" s="621"/>
      <c r="W16" s="621"/>
      <c r="X16" s="621"/>
      <c r="Y16" s="621"/>
      <c r="Z16" s="621"/>
      <c r="AA16" s="621"/>
      <c r="AB16" s="621"/>
      <c r="AC16" s="672"/>
      <c r="AD16" s="621"/>
      <c r="AE16" s="621"/>
      <c r="AF16" s="622"/>
      <c r="AG16" s="622"/>
      <c r="AH16" s="622"/>
      <c r="AI16" s="622"/>
      <c r="AJ16" s="622"/>
      <c r="AK16" s="621"/>
      <c r="AL16" s="622"/>
      <c r="AM16" s="622"/>
      <c r="AN16" s="622"/>
      <c r="AO16" s="622"/>
      <c r="AP16" s="503"/>
      <c r="AQ16" s="622"/>
      <c r="AR16" s="622"/>
      <c r="AS16" s="622"/>
      <c r="AT16" s="622"/>
      <c r="AU16" s="622"/>
      <c r="AV16" s="622"/>
      <c r="AW16" s="622"/>
      <c r="AX16" s="622"/>
      <c r="AY16" s="677">
        <v>5000940463</v>
      </c>
      <c r="AZ16" s="622"/>
      <c r="BA16" s="622"/>
      <c r="BB16" s="631">
        <v>5000939512</v>
      </c>
      <c r="BC16" s="622"/>
      <c r="BD16" s="622"/>
      <c r="BE16" s="631">
        <v>5000939512</v>
      </c>
      <c r="BF16" s="673"/>
      <c r="BG16" s="622"/>
      <c r="BH16" s="622"/>
      <c r="BI16" s="673"/>
      <c r="BJ16" s="673"/>
      <c r="BK16" s="622"/>
      <c r="BL16" s="622"/>
      <c r="BM16" s="622"/>
      <c r="BN16" s="673"/>
      <c r="BO16" s="677">
        <v>5000958024</v>
      </c>
      <c r="BP16" s="622"/>
      <c r="BQ16" s="622"/>
      <c r="BR16" s="622"/>
      <c r="BS16" s="493"/>
      <c r="BT16" s="493"/>
      <c r="BU16" s="493"/>
      <c r="BV16" s="622"/>
      <c r="BW16" s="503"/>
      <c r="BX16" s="503"/>
      <c r="BY16" s="622"/>
      <c r="BZ16" s="503"/>
      <c r="CA16" s="503"/>
      <c r="CB16" s="503"/>
      <c r="CC16" s="622"/>
      <c r="CD16" s="622"/>
      <c r="CE16" s="622"/>
      <c r="CF16" s="652">
        <v>5000956518</v>
      </c>
      <c r="CG16" s="652">
        <v>5000956518</v>
      </c>
      <c r="CH16" s="503"/>
      <c r="CI16" s="503"/>
      <c r="CJ16" s="503"/>
      <c r="CK16" s="503"/>
      <c r="CL16" s="503"/>
      <c r="CM16" s="503"/>
      <c r="CN16" s="503"/>
      <c r="CO16" s="503"/>
      <c r="CP16" s="503"/>
      <c r="CQ16" s="503"/>
      <c r="CR16" s="513"/>
      <c r="CS16" s="513"/>
      <c r="CT16" s="503"/>
      <c r="CU16" s="503"/>
      <c r="CV16" s="503"/>
      <c r="CW16" s="503"/>
      <c r="CX16" s="503"/>
      <c r="CY16" s="503"/>
      <c r="CZ16" s="503"/>
      <c r="DA16" s="503"/>
      <c r="DB16" s="503"/>
      <c r="DC16" s="503"/>
      <c r="DD16" s="503"/>
      <c r="DE16" s="503"/>
      <c r="DF16" s="503"/>
      <c r="DG16" s="503"/>
      <c r="DH16" s="503"/>
      <c r="DI16" s="503"/>
      <c r="DJ16" s="503"/>
      <c r="DK16" s="503"/>
      <c r="DL16" s="503"/>
      <c r="DM16" s="503"/>
      <c r="DN16" s="503"/>
      <c r="DO16" s="503"/>
      <c r="DP16" s="503"/>
      <c r="DQ16" s="503"/>
      <c r="DR16" s="503"/>
      <c r="DS16" s="503"/>
      <c r="DT16" s="513"/>
      <c r="DU16" s="513"/>
      <c r="DV16" s="503"/>
      <c r="DW16" s="503"/>
      <c r="DX16" s="503"/>
      <c r="DY16" s="503"/>
      <c r="DZ16" s="503"/>
      <c r="EA16" s="503"/>
      <c r="EB16" s="503"/>
      <c r="EC16" s="503"/>
      <c r="ED16" s="503"/>
      <c r="EE16" s="503"/>
      <c r="EF16" s="622"/>
      <c r="EG16" s="503"/>
      <c r="EH16" s="503"/>
      <c r="EI16" s="503"/>
      <c r="EJ16" s="503"/>
      <c r="EK16" s="503"/>
      <c r="EL16" s="503"/>
      <c r="EM16" s="503"/>
      <c r="EN16" s="503"/>
      <c r="EO16" s="622"/>
      <c r="EP16" s="503"/>
      <c r="EQ16" s="503"/>
      <c r="ER16" s="503"/>
      <c r="ES16" s="503"/>
      <c r="ET16" s="503"/>
      <c r="EU16" s="503"/>
      <c r="EV16" s="503"/>
      <c r="EW16" s="503"/>
      <c r="EX16" s="503"/>
      <c r="EY16" s="493"/>
      <c r="EZ16" s="503"/>
      <c r="FA16" s="503"/>
      <c r="FB16" s="503"/>
      <c r="FC16" s="503"/>
      <c r="FD16" s="503"/>
      <c r="FE16" s="503"/>
      <c r="FF16" s="503"/>
      <c r="FG16" s="503"/>
      <c r="FH16" s="503"/>
      <c r="FI16" s="503"/>
      <c r="FJ16" s="503"/>
      <c r="FK16" s="503"/>
      <c r="FL16" s="603" t="s">
        <v>1926</v>
      </c>
      <c r="FM16" s="503"/>
      <c r="FN16" s="503"/>
      <c r="FO16" s="503"/>
      <c r="FP16" s="503"/>
      <c r="FQ16" s="503"/>
      <c r="FR16" s="603" t="s">
        <v>1926</v>
      </c>
      <c r="FS16" s="503"/>
      <c r="FU16" s="503"/>
      <c r="FV16" s="503"/>
      <c r="FW16" s="651">
        <v>5000956518</v>
      </c>
      <c r="FX16" s="755"/>
      <c r="FY16" s="755"/>
      <c r="FZ16" s="503"/>
      <c r="GA16" s="503"/>
      <c r="GB16" s="503"/>
      <c r="GC16" s="503"/>
      <c r="GD16" s="503"/>
      <c r="GE16" s="622"/>
      <c r="GF16" s="503"/>
      <c r="GG16" s="503"/>
      <c r="GH16" s="503"/>
      <c r="GI16" s="503"/>
      <c r="GJ16" s="503"/>
      <c r="GK16" s="503"/>
      <c r="GN16" s="603" t="s">
        <v>1980</v>
      </c>
      <c r="GO16" s="622"/>
      <c r="GP16" s="513"/>
      <c r="GQ16" s="778"/>
      <c r="GR16" s="503"/>
      <c r="GS16" s="503"/>
      <c r="GT16" s="537"/>
      <c r="GU16" s="503"/>
      <c r="GV16" s="503"/>
      <c r="GW16" s="503"/>
      <c r="GX16" s="537"/>
      <c r="GY16" s="603">
        <v>5001029085</v>
      </c>
      <c r="GZ16" s="537"/>
      <c r="HA16" s="537"/>
      <c r="HB16" s="537"/>
      <c r="HC16" s="537"/>
      <c r="HD16" s="537"/>
      <c r="HE16" s="537"/>
      <c r="HF16" s="537"/>
      <c r="HG16" s="537"/>
      <c r="HH16" s="537"/>
      <c r="HI16" s="537"/>
      <c r="HJ16" s="767"/>
      <c r="HK16" s="537"/>
      <c r="HL16" s="1010">
        <v>5000956518</v>
      </c>
      <c r="HM16" s="537"/>
      <c r="HN16" s="537"/>
      <c r="HO16" s="537"/>
      <c r="HP16" s="537"/>
      <c r="HQ16" s="537"/>
      <c r="HR16" s="537"/>
      <c r="HS16" s="537"/>
      <c r="HT16" s="1108"/>
      <c r="HU16" s="537"/>
      <c r="HV16" s="1108"/>
      <c r="HW16" s="1108"/>
      <c r="HX16" s="537"/>
      <c r="HY16" s="537"/>
      <c r="HZ16" s="537"/>
      <c r="IA16" s="537"/>
      <c r="IB16" s="794">
        <v>5001054894</v>
      </c>
      <c r="IC16" s="537"/>
      <c r="ID16" s="598"/>
      <c r="IE16" s="537"/>
      <c r="IF16" s="537"/>
      <c r="IG16" s="537"/>
      <c r="IH16" s="537"/>
      <c r="II16" s="811">
        <v>5001053375</v>
      </c>
      <c r="IJ16" s="537"/>
      <c r="IK16" s="811">
        <v>5001051001</v>
      </c>
      <c r="IL16" s="1107"/>
      <c r="IM16" s="1108">
        <v>5001059632</v>
      </c>
      <c r="IN16" s="537">
        <v>5001059632</v>
      </c>
      <c r="IO16" s="537"/>
      <c r="IP16" s="537"/>
      <c r="IQ16" s="537"/>
      <c r="IR16" s="537"/>
      <c r="IS16" s="537"/>
      <c r="IT16" s="537"/>
      <c r="IU16" s="537"/>
      <c r="IV16" s="537"/>
      <c r="IW16" s="537"/>
      <c r="IX16" s="537"/>
      <c r="IY16" s="537"/>
      <c r="IZ16" s="537"/>
      <c r="JA16" s="537"/>
      <c r="JB16" s="537"/>
      <c r="JC16" s="537"/>
      <c r="JD16" s="537"/>
      <c r="JE16" s="537"/>
      <c r="JF16" s="537"/>
      <c r="JG16" s="537"/>
      <c r="JH16" s="537"/>
      <c r="JI16" s="537"/>
      <c r="JJ16" s="537"/>
      <c r="JK16" s="537"/>
      <c r="JL16" s="537"/>
      <c r="JM16" s="537"/>
      <c r="JN16" s="537"/>
      <c r="JO16" s="537"/>
      <c r="JP16" s="537"/>
      <c r="JQ16" s="537"/>
      <c r="JR16" s="537"/>
      <c r="JS16" s="537"/>
      <c r="JT16" s="537"/>
      <c r="JU16" s="537"/>
      <c r="JV16" s="537"/>
      <c r="JW16" s="537"/>
      <c r="JX16" s="537"/>
      <c r="JY16" s="537"/>
      <c r="JZ16" s="537"/>
      <c r="KA16" s="537"/>
      <c r="KB16" s="537"/>
      <c r="KC16" s="537"/>
      <c r="KD16" s="537"/>
      <c r="KE16" s="537"/>
      <c r="KF16" s="1108"/>
      <c r="KG16" s="537"/>
      <c r="KH16" s="537"/>
      <c r="KI16" s="1108"/>
      <c r="KJ16" s="537"/>
      <c r="KK16" s="1108"/>
      <c r="KL16" s="537"/>
      <c r="KM16" s="603">
        <v>5001054894</v>
      </c>
      <c r="KN16" s="537"/>
      <c r="KO16" s="537"/>
      <c r="KP16" s="537"/>
      <c r="KQ16" s="537"/>
      <c r="KR16" s="503"/>
      <c r="KS16" s="537"/>
      <c r="KT16" s="537"/>
      <c r="KU16" s="537"/>
      <c r="KV16" s="537"/>
      <c r="KW16" s="537"/>
      <c r="KX16" s="537"/>
      <c r="KY16" s="537"/>
      <c r="KZ16" s="537"/>
      <c r="LA16" s="537"/>
      <c r="LB16" s="537"/>
      <c r="LC16" s="537"/>
      <c r="LD16" s="537"/>
      <c r="LE16" s="537"/>
      <c r="LF16" s="537"/>
      <c r="LG16" s="537"/>
      <c r="LH16" s="537"/>
      <c r="LI16" s="537"/>
      <c r="LJ16" s="537"/>
      <c r="LK16" s="537"/>
      <c r="LL16" s="537"/>
      <c r="LM16" s="537"/>
      <c r="LN16" s="537"/>
      <c r="LO16" s="537"/>
      <c r="LP16" s="537"/>
      <c r="LQ16" s="537"/>
      <c r="LR16" s="537"/>
      <c r="LS16" s="537"/>
      <c r="LT16" s="537"/>
      <c r="LU16" s="537"/>
      <c r="LV16" s="537"/>
      <c r="LW16" s="537"/>
      <c r="LX16" s="537"/>
      <c r="LY16" s="537"/>
      <c r="LZ16" s="537"/>
      <c r="MA16" s="537"/>
      <c r="MB16" s="537"/>
      <c r="MC16" s="537"/>
      <c r="MD16" s="537"/>
      <c r="ME16" s="537"/>
      <c r="MF16" s="537"/>
      <c r="MG16" s="537"/>
      <c r="MH16" s="537"/>
      <c r="MI16" s="537"/>
      <c r="MJ16" s="537"/>
      <c r="MK16" s="537"/>
      <c r="ML16" s="537"/>
      <c r="MM16" s="537"/>
      <c r="MN16" s="537"/>
      <c r="MO16" s="537"/>
      <c r="MP16" s="537"/>
      <c r="MQ16" s="537"/>
      <c r="MR16" s="794">
        <v>5001054291</v>
      </c>
      <c r="MS16" s="537"/>
      <c r="MT16" s="537"/>
      <c r="MU16" s="537"/>
      <c r="MV16" s="537"/>
      <c r="MW16" s="537"/>
      <c r="MX16" s="537"/>
      <c r="MY16" s="537"/>
      <c r="MZ16" s="537"/>
      <c r="NA16" s="537"/>
      <c r="NB16" s="537"/>
      <c r="NC16" s="537"/>
      <c r="ND16" s="537"/>
      <c r="NE16" s="537"/>
      <c r="NF16" s="537"/>
      <c r="NG16" s="537"/>
      <c r="NH16" s="537"/>
      <c r="NI16" s="537"/>
      <c r="NJ16" s="537"/>
      <c r="NK16" s="537"/>
      <c r="NL16" s="537"/>
      <c r="NM16" s="537"/>
      <c r="NN16" s="1516"/>
      <c r="NO16" s="1516"/>
      <c r="NP16" s="1516"/>
      <c r="NQ16" s="1516"/>
      <c r="NR16" s="1516"/>
      <c r="NS16" s="1516"/>
      <c r="NT16" s="1516"/>
      <c r="NU16" s="1516"/>
      <c r="NV16" s="537"/>
      <c r="NW16" s="1516"/>
      <c r="NX16" s="1516"/>
      <c r="NY16" s="1516"/>
      <c r="NZ16" s="1516"/>
      <c r="OA16" s="1516"/>
      <c r="OB16" s="1516"/>
      <c r="OC16" s="1516"/>
      <c r="OD16" s="1570"/>
      <c r="OE16" s="1570"/>
      <c r="OF16" s="1570"/>
      <c r="OG16" s="1570"/>
      <c r="OH16" s="1570"/>
      <c r="OI16" s="598"/>
      <c r="OJ16" s="598"/>
      <c r="OK16" s="598"/>
      <c r="OL16" s="598"/>
      <c r="OM16" s="598"/>
      <c r="ON16" s="598"/>
      <c r="OO16" s="598"/>
      <c r="OP16" s="598"/>
      <c r="OQ16" s="598"/>
      <c r="OR16" s="598"/>
      <c r="OS16" s="598"/>
      <c r="OT16" s="598"/>
      <c r="OU16" s="598"/>
      <c r="OV16" s="598"/>
      <c r="OW16" s="598"/>
      <c r="OX16" s="598"/>
      <c r="OY16" s="598"/>
      <c r="OZ16" s="598"/>
      <c r="PA16" s="598"/>
      <c r="PB16" s="598"/>
      <c r="PC16" s="598"/>
      <c r="PD16" s="598"/>
      <c r="PE16" s="598"/>
      <c r="PF16" s="598"/>
      <c r="PG16" s="598"/>
      <c r="PH16" s="598"/>
      <c r="PI16" s="598"/>
      <c r="PJ16" s="598"/>
      <c r="PK16" s="598"/>
      <c r="PL16" s="598"/>
      <c r="PM16" s="598"/>
      <c r="PN16" s="598"/>
      <c r="PO16" s="598"/>
      <c r="PP16" s="598"/>
      <c r="PQ16" s="598"/>
      <c r="PR16" s="598"/>
      <c r="PS16" s="598"/>
      <c r="PT16" s="598"/>
      <c r="PU16" s="598"/>
      <c r="PV16" s="598"/>
      <c r="PW16" s="537"/>
      <c r="PX16" s="537"/>
      <c r="PY16" s="537"/>
      <c r="PZ16" s="537"/>
      <c r="QA16" s="537"/>
      <c r="QB16" s="537"/>
      <c r="QC16" s="537"/>
      <c r="QD16" s="537"/>
      <c r="QE16" s="537"/>
      <c r="QF16" s="537"/>
      <c r="QG16" s="537"/>
      <c r="QH16" s="537"/>
      <c r="QI16" s="537"/>
      <c r="QJ16" s="537"/>
      <c r="QK16" s="537"/>
      <c r="QL16" s="537"/>
      <c r="QM16" s="537"/>
      <c r="QN16" s="537"/>
      <c r="QO16" s="537"/>
      <c r="QP16" s="537"/>
      <c r="QQ16" s="537"/>
      <c r="QR16" s="537"/>
      <c r="QS16" s="537"/>
      <c r="QT16" s="537"/>
      <c r="QU16" s="537"/>
      <c r="QV16" s="537"/>
      <c r="QW16" s="537"/>
      <c r="QX16" s="537"/>
      <c r="QY16" s="537"/>
      <c r="QZ16" s="537"/>
      <c r="RA16" s="537"/>
      <c r="RB16" s="537"/>
      <c r="RC16" s="537"/>
      <c r="RD16" s="537"/>
      <c r="RE16" s="537"/>
      <c r="RF16" s="537"/>
      <c r="RG16" s="537"/>
      <c r="RH16" s="537"/>
      <c r="RI16" s="537"/>
      <c r="RJ16" s="537"/>
      <c r="RK16" s="537"/>
      <c r="RL16" s="537"/>
      <c r="RM16" s="537"/>
      <c r="RN16" s="537"/>
      <c r="RO16" s="537"/>
      <c r="RP16" s="537"/>
      <c r="RQ16" s="537"/>
      <c r="RR16" s="537"/>
      <c r="RS16" s="537"/>
      <c r="RT16" s="537"/>
      <c r="RU16" s="782"/>
      <c r="RW16" s="778"/>
      <c r="RX16" s="537"/>
      <c r="RY16" s="537"/>
      <c r="RZ16" s="537"/>
      <c r="SA16" s="537"/>
      <c r="SB16" s="537"/>
      <c r="SC16" s="537"/>
    </row>
    <row r="17" spans="1:514" ht="15" customHeight="1">
      <c r="B17" s="714" t="s">
        <v>2572</v>
      </c>
      <c r="C17" s="373"/>
      <c r="D17" s="373"/>
      <c r="E17" s="440"/>
      <c r="F17" s="440"/>
      <c r="G17" s="440"/>
      <c r="H17" s="440"/>
      <c r="I17" s="440"/>
      <c r="J17" s="440"/>
      <c r="K17" s="622"/>
      <c r="L17" s="440"/>
      <c r="M17" s="373"/>
      <c r="N17" s="440"/>
      <c r="O17" s="622"/>
      <c r="P17" s="622"/>
      <c r="Q17" s="622"/>
      <c r="R17" s="622"/>
      <c r="S17" s="622"/>
      <c r="T17" s="622"/>
      <c r="U17" s="622"/>
      <c r="V17" s="622"/>
      <c r="W17" s="622"/>
      <c r="X17" s="622"/>
      <c r="Y17" s="680">
        <v>5000945538</v>
      </c>
      <c r="Z17" s="680">
        <v>5000945538</v>
      </c>
      <c r="AA17" s="681">
        <v>5000945342</v>
      </c>
      <c r="AB17" s="622">
        <v>5000945342</v>
      </c>
      <c r="AC17" s="682"/>
      <c r="AD17" s="622"/>
      <c r="AE17" s="622"/>
      <c r="AF17" s="603">
        <v>5000942525</v>
      </c>
      <c r="AG17" s="622"/>
      <c r="AH17" s="622"/>
      <c r="AI17" s="622"/>
      <c r="AJ17" s="683">
        <v>5000942525</v>
      </c>
      <c r="AK17" s="622"/>
      <c r="AL17" s="622"/>
      <c r="AM17" s="622"/>
      <c r="AN17" s="622"/>
      <c r="AO17" s="622"/>
      <c r="AP17" s="503"/>
      <c r="AQ17" s="622"/>
      <c r="AR17" s="622"/>
      <c r="AS17" s="677">
        <v>5000944113</v>
      </c>
      <c r="AT17" s="622"/>
      <c r="AU17" s="622"/>
      <c r="AV17" s="622"/>
      <c r="AW17" s="631">
        <v>5000941110</v>
      </c>
      <c r="AX17" s="622"/>
      <c r="AY17" s="622"/>
      <c r="AZ17" s="622"/>
      <c r="BA17" s="622"/>
      <c r="BB17" s="622"/>
      <c r="BC17" s="622"/>
      <c r="BD17" s="622"/>
      <c r="BE17" s="622"/>
      <c r="BF17" s="650"/>
      <c r="BG17" s="622"/>
      <c r="BH17" s="622"/>
      <c r="BI17" s="650"/>
      <c r="BJ17" s="650"/>
      <c r="BK17" s="622"/>
      <c r="BL17" s="622"/>
      <c r="BM17" s="622"/>
      <c r="BN17" s="650"/>
      <c r="BO17" s="622"/>
      <c r="BP17" s="622"/>
      <c r="BQ17" s="622"/>
      <c r="BR17" s="622"/>
      <c r="BS17" s="493"/>
      <c r="BT17" s="493"/>
      <c r="BU17" s="493"/>
      <c r="BV17" s="622"/>
      <c r="BW17" s="503"/>
      <c r="BX17" s="503"/>
      <c r="BY17" s="677">
        <v>5000941110</v>
      </c>
      <c r="BZ17" s="503"/>
      <c r="CA17" s="503"/>
      <c r="CB17" s="503"/>
      <c r="CC17" s="622"/>
      <c r="CD17" s="622"/>
      <c r="CE17" s="622"/>
      <c r="CF17" s="622"/>
      <c r="CG17" s="622"/>
      <c r="CH17" s="503"/>
      <c r="CI17" s="503"/>
      <c r="CJ17" s="503"/>
      <c r="CK17" s="503"/>
      <c r="CL17" s="503"/>
      <c r="CM17" s="503"/>
      <c r="CN17" s="503"/>
      <c r="CO17" s="503"/>
      <c r="CP17" s="503"/>
      <c r="CQ17" s="503"/>
      <c r="CR17" s="513"/>
      <c r="CS17" s="513"/>
      <c r="CT17" s="503"/>
      <c r="CU17" s="503"/>
      <c r="CV17" s="503"/>
      <c r="CW17" s="503"/>
      <c r="CX17" s="503"/>
      <c r="CY17" s="503"/>
      <c r="CZ17" s="503"/>
      <c r="DA17" s="503"/>
      <c r="DB17" s="503"/>
      <c r="DC17" s="503"/>
      <c r="DD17" s="503"/>
      <c r="DE17" s="503"/>
      <c r="DF17" s="503"/>
      <c r="DG17" s="503"/>
      <c r="DH17" s="503"/>
      <c r="DI17" s="503"/>
      <c r="DJ17" s="503"/>
      <c r="DK17" s="503"/>
      <c r="DL17" s="503"/>
      <c r="DM17" s="503"/>
      <c r="DN17" s="503"/>
      <c r="DO17" s="503"/>
      <c r="DP17" s="503"/>
      <c r="DQ17" s="503"/>
      <c r="DR17" s="503"/>
      <c r="DS17" s="503"/>
      <c r="DT17" s="513"/>
      <c r="DU17" s="513"/>
      <c r="DV17" s="503"/>
      <c r="DW17" s="503"/>
      <c r="DX17" s="503"/>
      <c r="DY17" s="503"/>
      <c r="DZ17" s="503"/>
      <c r="EA17" s="503"/>
      <c r="EB17" s="503"/>
      <c r="EC17" s="503"/>
      <c r="ED17" s="503"/>
      <c r="EE17" s="503"/>
      <c r="EF17" s="622"/>
      <c r="EG17" s="503"/>
      <c r="EH17" s="503"/>
      <c r="EI17" s="503"/>
      <c r="EJ17" s="503"/>
      <c r="EK17" s="503"/>
      <c r="EL17" s="503"/>
      <c r="EM17" s="503"/>
      <c r="EN17" s="503"/>
      <c r="EO17" s="622"/>
      <c r="EP17" s="503"/>
      <c r="EQ17" s="503"/>
      <c r="ER17" s="503"/>
      <c r="ES17" s="503"/>
      <c r="ET17" s="503"/>
      <c r="EU17" s="503"/>
      <c r="EV17" s="503"/>
      <c r="EW17" s="503"/>
      <c r="EX17" s="503"/>
      <c r="EY17" s="616">
        <v>5000997963</v>
      </c>
      <c r="EZ17" s="503"/>
      <c r="FA17" s="503"/>
      <c r="FB17" s="503"/>
      <c r="FC17" s="503"/>
      <c r="FD17" s="503"/>
      <c r="FE17" s="503"/>
      <c r="FF17" s="503"/>
      <c r="FG17" s="503"/>
      <c r="FH17" s="503"/>
      <c r="FI17" s="503"/>
      <c r="FJ17" s="503"/>
      <c r="FK17" s="503"/>
      <c r="FL17" s="503"/>
      <c r="FM17" s="503"/>
      <c r="FN17" s="503"/>
      <c r="FO17" s="503"/>
      <c r="FP17" s="503"/>
      <c r="FQ17" s="503"/>
      <c r="FR17" s="503"/>
      <c r="FS17" s="503"/>
      <c r="FU17" s="503"/>
      <c r="FV17" s="503"/>
      <c r="FW17" s="621"/>
      <c r="FX17" s="716"/>
      <c r="FY17" s="716"/>
      <c r="FZ17" s="503"/>
      <c r="GA17" s="503"/>
      <c r="GB17" s="503"/>
      <c r="GC17" s="503"/>
      <c r="GD17" s="503"/>
      <c r="GE17" s="621"/>
      <c r="GF17" s="503"/>
      <c r="GG17" s="503"/>
      <c r="GH17" s="503"/>
      <c r="GI17" s="503"/>
      <c r="GJ17" s="503"/>
      <c r="GK17" s="503"/>
      <c r="GN17" s="503"/>
      <c r="GO17" s="621"/>
      <c r="GP17" s="503"/>
      <c r="GQ17" s="778"/>
      <c r="GR17" s="503"/>
      <c r="GS17" s="503"/>
      <c r="GT17" s="537"/>
      <c r="GU17" s="503"/>
      <c r="GV17" s="503"/>
      <c r="GW17" s="503"/>
      <c r="GX17" s="537"/>
      <c r="GY17" s="503"/>
      <c r="GZ17" s="537"/>
      <c r="HA17" s="537"/>
      <c r="HB17" s="537"/>
      <c r="HC17" s="537"/>
      <c r="HD17" s="537"/>
      <c r="HE17" s="794">
        <v>5001033277</v>
      </c>
      <c r="HF17" s="537"/>
      <c r="HG17" s="537"/>
      <c r="HH17" s="537"/>
      <c r="HI17" s="537"/>
      <c r="HJ17" s="537"/>
      <c r="HK17" s="537"/>
      <c r="HL17" s="766"/>
      <c r="HM17" s="537"/>
      <c r="HN17" s="537"/>
      <c r="HO17" s="537"/>
      <c r="HP17" s="537"/>
      <c r="HQ17" s="537"/>
      <c r="HR17" s="894">
        <v>5001047120</v>
      </c>
      <c r="HS17" s="537"/>
      <c r="HT17" s="1108"/>
      <c r="HU17" s="537"/>
      <c r="HV17" s="1218">
        <v>5000994469</v>
      </c>
      <c r="HW17" s="1218">
        <v>5000994469</v>
      </c>
      <c r="HX17" s="537"/>
      <c r="HY17" s="537"/>
      <c r="HZ17" s="777" t="s">
        <v>2521</v>
      </c>
      <c r="IA17" s="794">
        <v>5001037611</v>
      </c>
      <c r="IB17" s="537"/>
      <c r="IC17" s="767"/>
      <c r="ID17" s="537">
        <v>5001042823</v>
      </c>
      <c r="IE17" s="537"/>
      <c r="IF17" s="537"/>
      <c r="IG17" s="537"/>
      <c r="IH17" s="537"/>
      <c r="II17" s="602"/>
      <c r="IJ17" s="537"/>
      <c r="IK17" s="894">
        <v>5001058756</v>
      </c>
      <c r="IL17" s="1107"/>
      <c r="IM17" s="1108"/>
      <c r="IN17" s="537"/>
      <c r="IO17" s="537"/>
      <c r="IP17" s="537"/>
      <c r="IQ17" s="537"/>
      <c r="IR17" s="537"/>
      <c r="IS17" s="537"/>
      <c r="IT17" s="537"/>
      <c r="IU17" s="537"/>
      <c r="IV17" s="537"/>
      <c r="IW17" s="537"/>
      <c r="IX17" s="537"/>
      <c r="IY17" s="537"/>
      <c r="IZ17" s="537"/>
      <c r="JA17" s="537"/>
      <c r="JB17" s="537"/>
      <c r="JC17" s="537"/>
      <c r="JD17" s="537"/>
      <c r="JE17" s="537"/>
      <c r="JF17" s="537"/>
      <c r="JG17" s="537"/>
      <c r="JH17" s="537"/>
      <c r="JI17" s="537"/>
      <c r="JJ17" s="537"/>
      <c r="JK17" s="537"/>
      <c r="JL17" s="537"/>
      <c r="JM17" s="537"/>
      <c r="JN17" s="537"/>
      <c r="JO17" s="537"/>
      <c r="JP17" s="537"/>
      <c r="JQ17" s="537"/>
      <c r="JR17" s="537"/>
      <c r="JS17" s="537"/>
      <c r="JT17" s="537"/>
      <c r="JU17" s="537"/>
      <c r="JV17" s="537"/>
      <c r="JW17" s="537"/>
      <c r="JX17" s="537"/>
      <c r="JY17" s="537"/>
      <c r="JZ17" s="537"/>
      <c r="KA17" s="537"/>
      <c r="KB17" s="537"/>
      <c r="KC17" s="537"/>
      <c r="KD17" s="537"/>
      <c r="KE17" s="537"/>
      <c r="KF17" s="1108"/>
      <c r="KG17" s="537"/>
      <c r="KH17" s="537"/>
      <c r="KI17" s="1108"/>
      <c r="KJ17" s="537"/>
      <c r="KK17" s="1108"/>
      <c r="KL17" s="537"/>
      <c r="KM17" s="616">
        <v>5001054877</v>
      </c>
      <c r="KN17" s="537"/>
      <c r="KO17" s="537"/>
      <c r="KP17" s="537"/>
      <c r="KQ17" s="537"/>
      <c r="KR17" s="602"/>
      <c r="KS17" s="537"/>
      <c r="KT17" s="537"/>
      <c r="KU17" s="537"/>
      <c r="KV17" s="537"/>
      <c r="KW17" s="537"/>
      <c r="KX17" s="537"/>
      <c r="KY17" s="537"/>
      <c r="KZ17" s="537"/>
      <c r="LA17" s="537"/>
      <c r="LB17" s="537"/>
      <c r="LC17" s="537"/>
      <c r="LD17" s="537"/>
      <c r="LE17" s="537"/>
      <c r="LF17" s="537"/>
      <c r="LG17" s="537"/>
      <c r="LH17" s="537"/>
      <c r="LI17" s="537"/>
      <c r="LJ17" s="537"/>
      <c r="LK17" s="537"/>
      <c r="LL17" s="537"/>
      <c r="LM17" s="537"/>
      <c r="LN17" s="537"/>
      <c r="LO17" s="537"/>
      <c r="LP17" s="537"/>
      <c r="LQ17" s="537"/>
      <c r="LR17" s="537"/>
      <c r="LS17" s="537"/>
      <c r="LT17" s="537"/>
      <c r="LU17" s="537"/>
      <c r="LV17" s="537"/>
      <c r="LW17" s="537"/>
      <c r="LX17" s="537"/>
      <c r="LY17" s="537"/>
      <c r="LZ17" s="537"/>
      <c r="MA17" s="537"/>
      <c r="MB17" s="537"/>
      <c r="MC17" s="537"/>
      <c r="MD17" s="537"/>
      <c r="ME17" s="537"/>
      <c r="MF17" s="537"/>
      <c r="MG17" s="537"/>
      <c r="MH17" s="537"/>
      <c r="MI17" s="537"/>
      <c r="MJ17" s="537"/>
      <c r="MK17" s="537"/>
      <c r="ML17" s="537"/>
      <c r="MM17" s="537"/>
      <c r="MN17" s="537"/>
      <c r="MO17" s="537"/>
      <c r="MP17" s="537"/>
      <c r="MQ17" s="537"/>
      <c r="MR17" s="537"/>
      <c r="MS17" s="537"/>
      <c r="MT17" s="537"/>
      <c r="MU17" s="537"/>
      <c r="MV17" s="537"/>
      <c r="MW17" s="537"/>
      <c r="MX17" s="537"/>
      <c r="MY17" s="537"/>
      <c r="MZ17" s="537"/>
      <c r="NA17" s="537"/>
      <c r="NB17" s="537"/>
      <c r="NC17" s="537"/>
      <c r="ND17" s="537"/>
      <c r="NE17" s="537"/>
      <c r="NF17" s="537"/>
      <c r="NG17" s="537"/>
      <c r="NH17" s="537"/>
      <c r="NI17" s="537"/>
      <c r="NJ17" s="537"/>
      <c r="NK17" s="537"/>
      <c r="NL17" s="537"/>
      <c r="NM17" s="537"/>
      <c r="NN17" s="1516"/>
      <c r="NO17" s="1516"/>
      <c r="NP17" s="1516"/>
      <c r="NQ17" s="1516"/>
      <c r="NR17" s="1516"/>
      <c r="NS17" s="1516"/>
      <c r="NT17" s="1516"/>
      <c r="NU17" s="1516"/>
      <c r="NV17" s="537"/>
      <c r="NW17" s="1516"/>
      <c r="NX17" s="1516"/>
      <c r="NY17" s="1516"/>
      <c r="NZ17" s="1516"/>
      <c r="OA17" s="1516"/>
      <c r="OB17" s="1516"/>
      <c r="OC17" s="1516"/>
      <c r="OD17" s="1570"/>
      <c r="OE17" s="1570"/>
      <c r="OF17" s="1570"/>
      <c r="OG17" s="1570"/>
      <c r="OH17" s="1570"/>
      <c r="OI17" s="598"/>
      <c r="OJ17" s="598"/>
      <c r="OK17" s="598"/>
      <c r="OL17" s="598"/>
      <c r="OM17" s="598"/>
      <c r="ON17" s="598"/>
      <c r="OO17" s="598"/>
      <c r="OP17" s="598"/>
      <c r="OQ17" s="598"/>
      <c r="OR17" s="598"/>
      <c r="OS17" s="598"/>
      <c r="OT17" s="598"/>
      <c r="OU17" s="598"/>
      <c r="OV17" s="598"/>
      <c r="OW17" s="598"/>
      <c r="OX17" s="598"/>
      <c r="OY17" s="598"/>
      <c r="OZ17" s="598"/>
      <c r="PA17" s="598"/>
      <c r="PB17" s="598"/>
      <c r="PC17" s="598"/>
      <c r="PD17" s="598"/>
      <c r="PE17" s="598"/>
      <c r="PF17" s="598"/>
      <c r="PG17" s="598"/>
      <c r="PH17" s="598"/>
      <c r="PI17" s="598"/>
      <c r="PJ17" s="598"/>
      <c r="PK17" s="598"/>
      <c r="PL17" s="598"/>
      <c r="PM17" s="598"/>
      <c r="PN17" s="598"/>
      <c r="PO17" s="598"/>
      <c r="PP17" s="598"/>
      <c r="PQ17" s="598"/>
      <c r="PR17" s="598"/>
      <c r="PS17" s="598"/>
      <c r="PT17" s="598"/>
      <c r="PU17" s="598"/>
      <c r="PV17" s="598"/>
      <c r="PW17" s="537"/>
      <c r="PX17" s="537"/>
      <c r="PY17" s="537"/>
      <c r="PZ17" s="537"/>
      <c r="QA17" s="537"/>
      <c r="QB17" s="537"/>
      <c r="QC17" s="537"/>
      <c r="QD17" s="537"/>
      <c r="QE17" s="537"/>
      <c r="QF17" s="537"/>
      <c r="QG17" s="537"/>
      <c r="QH17" s="537"/>
      <c r="QI17" s="537"/>
      <c r="QJ17" s="537"/>
      <c r="QK17" s="537"/>
      <c r="QL17" s="537"/>
      <c r="QM17" s="537"/>
      <c r="QN17" s="537"/>
      <c r="QO17" s="537"/>
      <c r="QP17" s="537"/>
      <c r="QQ17" s="537"/>
      <c r="QR17" s="537"/>
      <c r="QS17" s="537"/>
      <c r="QT17" s="537"/>
      <c r="QU17" s="537"/>
      <c r="QV17" s="537"/>
      <c r="QW17" s="537"/>
      <c r="QX17" s="537"/>
      <c r="QY17" s="537"/>
      <c r="QZ17" s="537"/>
      <c r="RA17" s="537"/>
      <c r="RB17" s="537"/>
      <c r="RC17" s="537"/>
      <c r="RD17" s="537"/>
      <c r="RE17" s="537"/>
      <c r="RF17" s="537"/>
      <c r="RG17" s="537"/>
      <c r="RH17" s="537"/>
      <c r="RI17" s="537"/>
      <c r="RJ17" s="537"/>
      <c r="RK17" s="537"/>
      <c r="RL17" s="537"/>
      <c r="RM17" s="537"/>
      <c r="RN17" s="537"/>
      <c r="RO17" s="537"/>
      <c r="RP17" s="537"/>
      <c r="RQ17" s="537"/>
      <c r="RR17" s="537"/>
      <c r="RS17" s="537"/>
      <c r="RT17" s="537"/>
      <c r="RU17" s="782"/>
      <c r="RW17" s="778"/>
      <c r="RX17" s="537"/>
      <c r="RY17" s="537"/>
      <c r="RZ17" s="537"/>
      <c r="SA17" s="537"/>
      <c r="SB17" s="537"/>
      <c r="SC17" s="537"/>
    </row>
    <row r="18" spans="1:514" ht="15" customHeight="1">
      <c r="B18" s="923" t="s">
        <v>2522</v>
      </c>
      <c r="C18" s="68"/>
      <c r="D18" s="68"/>
      <c r="E18" s="200"/>
      <c r="F18" s="200"/>
      <c r="G18" s="200"/>
      <c r="H18" s="200"/>
      <c r="I18" s="200"/>
      <c r="J18" s="200"/>
      <c r="K18" s="230"/>
      <c r="L18" s="200"/>
      <c r="M18" s="68"/>
      <c r="N18" s="200"/>
      <c r="O18" s="230"/>
      <c r="P18" s="230"/>
      <c r="Q18" s="924"/>
      <c r="R18" s="924"/>
      <c r="S18" s="924"/>
      <c r="T18" s="924"/>
      <c r="U18" s="924"/>
      <c r="V18" s="924"/>
      <c r="W18" s="924"/>
      <c r="X18" s="924"/>
      <c r="Y18" s="925"/>
      <c r="Z18" s="925"/>
      <c r="AA18" s="926"/>
      <c r="AB18" s="924"/>
      <c r="AC18" s="927"/>
      <c r="AD18" s="924"/>
      <c r="AE18" s="924"/>
      <c r="AF18" s="688"/>
      <c r="AG18" s="924"/>
      <c r="AH18" s="924"/>
      <c r="AI18" s="924"/>
      <c r="AJ18" s="928"/>
      <c r="AK18" s="924"/>
      <c r="AL18" s="924"/>
      <c r="AM18" s="924"/>
      <c r="AN18" s="924"/>
      <c r="AO18" s="924"/>
      <c r="AP18" s="229"/>
      <c r="AQ18" s="924"/>
      <c r="AR18" s="924"/>
      <c r="AS18" s="929"/>
      <c r="AT18" s="924"/>
      <c r="AU18" s="924"/>
      <c r="AV18" s="924"/>
      <c r="AW18" s="930"/>
      <c r="AX18" s="924"/>
      <c r="AY18" s="924"/>
      <c r="AZ18" s="924"/>
      <c r="BA18" s="924"/>
      <c r="BB18" s="924"/>
      <c r="BC18" s="230"/>
      <c r="BD18" s="230"/>
      <c r="BE18" s="924"/>
      <c r="BF18" s="931"/>
      <c r="BG18" s="924"/>
      <c r="BH18" s="924"/>
      <c r="BI18" s="931"/>
      <c r="BJ18" s="931"/>
      <c r="BK18" s="924"/>
      <c r="BL18" s="924"/>
      <c r="BM18" s="924"/>
      <c r="BN18" s="931"/>
      <c r="BO18" s="924"/>
      <c r="BP18" s="924"/>
      <c r="BQ18" s="230"/>
      <c r="BR18" s="924"/>
      <c r="BS18" s="932"/>
      <c r="BT18" s="932"/>
      <c r="BU18" s="932"/>
      <c r="BV18" s="924"/>
      <c r="BW18" s="639"/>
      <c r="BX18" s="639"/>
      <c r="BY18" s="929"/>
      <c r="BZ18" s="639"/>
      <c r="CA18" s="639"/>
      <c r="CB18" s="639"/>
      <c r="CC18" s="933"/>
      <c r="CD18" s="230"/>
      <c r="CE18" s="230"/>
      <c r="CF18" s="924"/>
      <c r="CG18" s="924"/>
      <c r="CH18" s="639"/>
      <c r="CI18" s="639"/>
      <c r="CJ18" s="639"/>
      <c r="CK18" s="639"/>
      <c r="CL18" s="639"/>
      <c r="CM18" s="639"/>
      <c r="CN18" s="639"/>
      <c r="CO18" s="639"/>
      <c r="CP18" s="639"/>
      <c r="CQ18" s="934"/>
      <c r="CR18" s="403"/>
      <c r="CS18" s="403"/>
      <c r="CT18" s="639"/>
      <c r="CU18" s="639"/>
      <c r="CV18" s="639"/>
      <c r="CW18" s="639"/>
      <c r="CX18" s="639"/>
      <c r="CY18" s="639"/>
      <c r="CZ18" s="639"/>
      <c r="DA18" s="639"/>
      <c r="DB18" s="639"/>
      <c r="DC18" s="639"/>
      <c r="DD18" s="639"/>
      <c r="DE18" s="639"/>
      <c r="DF18" s="229"/>
      <c r="DG18" s="229"/>
      <c r="DH18" s="639"/>
      <c r="DI18" s="639"/>
      <c r="DJ18" s="639"/>
      <c r="DK18" s="639"/>
      <c r="DL18" s="639"/>
      <c r="DM18" s="639"/>
      <c r="DN18" s="639"/>
      <c r="DO18" s="639"/>
      <c r="DP18" s="639"/>
      <c r="DQ18" s="639"/>
      <c r="DR18" s="639"/>
      <c r="DS18" s="934"/>
      <c r="DT18" s="403"/>
      <c r="DU18" s="403"/>
      <c r="DV18" s="639"/>
      <c r="DW18" s="639"/>
      <c r="DX18" s="639"/>
      <c r="DY18" s="639"/>
      <c r="DZ18" s="639"/>
      <c r="EA18" s="639"/>
      <c r="EB18" s="639"/>
      <c r="EC18" s="639"/>
      <c r="ED18" s="639"/>
      <c r="EE18" s="639"/>
      <c r="EF18" s="924"/>
      <c r="EG18" s="639"/>
      <c r="EH18" s="229"/>
      <c r="EI18" s="229"/>
      <c r="EJ18" s="639"/>
      <c r="EK18" s="639"/>
      <c r="EL18" s="639"/>
      <c r="EM18" s="639"/>
      <c r="EN18" s="639"/>
      <c r="EO18" s="924"/>
      <c r="EP18" s="639"/>
      <c r="EQ18" s="639"/>
      <c r="ER18" s="639"/>
      <c r="ES18" s="639"/>
      <c r="ET18" s="639"/>
      <c r="EU18" s="639"/>
      <c r="EV18" s="229"/>
      <c r="EW18" s="229"/>
      <c r="EX18" s="639"/>
      <c r="EY18" s="935"/>
      <c r="EZ18" s="639"/>
      <c r="FA18" s="639"/>
      <c r="FB18" s="639"/>
      <c r="FC18" s="639"/>
      <c r="FD18" s="639"/>
      <c r="FE18" s="639"/>
      <c r="FF18" s="639"/>
      <c r="FG18" s="639"/>
      <c r="FH18" s="639"/>
      <c r="FI18" s="639"/>
      <c r="FJ18" s="229"/>
      <c r="FK18" s="229"/>
      <c r="FL18" s="639"/>
      <c r="FM18" s="639"/>
      <c r="FN18" s="639"/>
      <c r="FO18" s="639"/>
      <c r="FP18" s="639"/>
      <c r="FQ18" s="639"/>
      <c r="FR18" s="639"/>
      <c r="FS18" s="639"/>
      <c r="FU18" s="639"/>
      <c r="FV18" s="639"/>
      <c r="FW18" s="936"/>
      <c r="FX18" s="936"/>
      <c r="FY18" s="936"/>
      <c r="FZ18" s="639"/>
      <c r="GA18" s="639"/>
      <c r="GB18" s="639"/>
      <c r="GC18" s="639"/>
      <c r="GD18" s="639"/>
      <c r="GE18" s="936"/>
      <c r="GF18" s="639"/>
      <c r="GG18" s="639"/>
      <c r="GH18" s="639"/>
      <c r="GI18" s="639"/>
      <c r="GJ18" s="639"/>
      <c r="GK18" s="639"/>
      <c r="GN18" s="639"/>
      <c r="GO18" s="936"/>
      <c r="GP18" s="639"/>
      <c r="GQ18" s="937"/>
      <c r="GR18" s="639"/>
      <c r="GS18" s="639"/>
      <c r="GT18" s="639"/>
      <c r="GU18" s="639"/>
      <c r="GV18" s="639"/>
      <c r="GW18" s="639"/>
      <c r="GX18" s="639"/>
      <c r="GY18" s="639"/>
      <c r="GZ18" s="537"/>
      <c r="HA18" s="537"/>
      <c r="HB18" s="537"/>
      <c r="HC18" s="537"/>
      <c r="HD18" s="537"/>
      <c r="HE18" s="598"/>
      <c r="HF18" s="598"/>
      <c r="HG18" s="537"/>
      <c r="HH18" s="537"/>
      <c r="HI18" s="598"/>
      <c r="HJ18" s="598"/>
      <c r="HK18" s="598"/>
      <c r="HL18" s="766"/>
      <c r="HM18" s="1010">
        <v>5001039794</v>
      </c>
      <c r="HN18" s="794">
        <v>5001037841</v>
      </c>
      <c r="HO18" s="794">
        <v>5001037841</v>
      </c>
      <c r="HP18" s="537"/>
      <c r="HQ18" s="537"/>
      <c r="HR18" s="598"/>
      <c r="HS18" s="537"/>
      <c r="HT18" s="1108"/>
      <c r="HU18" s="537"/>
      <c r="HV18" s="1108"/>
      <c r="HW18" s="1108"/>
      <c r="HX18" s="537"/>
      <c r="HY18" s="537"/>
      <c r="HZ18" s="811">
        <v>5001037841</v>
      </c>
      <c r="IA18" s="777" t="s">
        <v>2521</v>
      </c>
      <c r="IB18" s="537"/>
      <c r="IC18" s="537"/>
      <c r="ID18" s="537"/>
      <c r="IE18" s="537"/>
      <c r="IF18" s="537"/>
      <c r="IG18" s="537"/>
      <c r="IH18" s="537"/>
      <c r="II18" s="503"/>
      <c r="IJ18" s="537"/>
      <c r="IK18" s="537"/>
      <c r="IL18" s="1107"/>
      <c r="IM18" s="1108"/>
      <c r="IN18" s="537"/>
      <c r="IO18" s="537"/>
      <c r="IP18" s="537"/>
      <c r="IQ18" s="537"/>
      <c r="IR18" s="537"/>
      <c r="IS18" s="537"/>
      <c r="IT18" s="537"/>
      <c r="IU18" s="537"/>
      <c r="IV18" s="537"/>
      <c r="IW18" s="537"/>
      <c r="IX18" s="537"/>
      <c r="IY18" s="537"/>
      <c r="IZ18" s="537"/>
      <c r="JA18" s="537"/>
      <c r="JB18" s="537"/>
      <c r="JC18" s="537"/>
      <c r="JD18" s="537"/>
      <c r="JE18" s="537"/>
      <c r="JF18" s="537"/>
      <c r="JG18" s="537"/>
      <c r="JH18" s="537"/>
      <c r="JI18" s="537"/>
      <c r="JJ18" s="537"/>
      <c r="JK18" s="537"/>
      <c r="JL18" s="537"/>
      <c r="JM18" s="537"/>
      <c r="JN18" s="537"/>
      <c r="JO18" s="537"/>
      <c r="JP18" s="537"/>
      <c r="JQ18" s="537"/>
      <c r="JR18" s="537"/>
      <c r="JS18" s="537"/>
      <c r="JT18" s="537"/>
      <c r="JU18" s="537"/>
      <c r="JV18" s="537"/>
      <c r="JW18" s="537"/>
      <c r="JX18" s="537"/>
      <c r="JY18" s="537"/>
      <c r="JZ18" s="537"/>
      <c r="KA18" s="537"/>
      <c r="KB18" s="537"/>
      <c r="KC18" s="537"/>
      <c r="KD18" s="537"/>
      <c r="KE18" s="537"/>
      <c r="KF18" s="1108"/>
      <c r="KG18" s="537"/>
      <c r="KH18" s="537"/>
      <c r="KI18" s="1108"/>
      <c r="KJ18" s="537"/>
      <c r="KK18" s="1108"/>
      <c r="KL18" s="537"/>
      <c r="KM18" s="503"/>
      <c r="KN18" s="537"/>
      <c r="KO18" s="537"/>
      <c r="KP18" s="537"/>
      <c r="KQ18" s="537"/>
      <c r="KR18" s="503"/>
      <c r="KS18" s="537"/>
      <c r="KT18" s="537"/>
      <c r="KU18" s="537"/>
      <c r="KV18" s="537"/>
      <c r="KW18" s="537"/>
      <c r="KX18" s="537"/>
      <c r="KY18" s="537"/>
      <c r="KZ18" s="537"/>
      <c r="LA18" s="537"/>
      <c r="LB18" s="537"/>
      <c r="LC18" s="537"/>
      <c r="LD18" s="537"/>
      <c r="LE18" s="537"/>
      <c r="LF18" s="537"/>
      <c r="LG18" s="537"/>
      <c r="LH18" s="537"/>
      <c r="LI18" s="537"/>
      <c r="LJ18" s="537"/>
      <c r="LK18" s="537"/>
      <c r="LL18" s="537"/>
      <c r="LM18" s="537"/>
      <c r="LN18" s="537"/>
      <c r="LO18" s="537"/>
      <c r="LP18" s="537"/>
      <c r="LQ18" s="537"/>
      <c r="LR18" s="537"/>
      <c r="LS18" s="537"/>
      <c r="LT18" s="537"/>
      <c r="LU18" s="537"/>
      <c r="LV18" s="537"/>
      <c r="LW18" s="537"/>
      <c r="LX18" s="537"/>
      <c r="LY18" s="537"/>
      <c r="LZ18" s="537"/>
      <c r="MA18" s="537"/>
      <c r="MB18" s="537"/>
      <c r="MC18" s="537"/>
      <c r="MD18" s="537"/>
      <c r="ME18" s="537"/>
      <c r="MF18" s="537"/>
      <c r="MG18" s="537"/>
      <c r="MH18" s="537"/>
      <c r="MI18" s="537"/>
      <c r="MJ18" s="537"/>
      <c r="MK18" s="537"/>
      <c r="ML18" s="537"/>
      <c r="MM18" s="537"/>
      <c r="MN18" s="537"/>
      <c r="MO18" s="537"/>
      <c r="MP18" s="537"/>
      <c r="MQ18" s="537"/>
      <c r="MR18" s="537"/>
      <c r="MS18" s="537"/>
      <c r="MT18" s="537"/>
      <c r="MU18" s="537"/>
      <c r="MV18" s="537"/>
      <c r="MW18" s="537"/>
      <c r="MX18" s="537"/>
      <c r="MY18" s="537"/>
      <c r="MZ18" s="537"/>
      <c r="NA18" s="537"/>
      <c r="NB18" s="537"/>
      <c r="NC18" s="537"/>
      <c r="ND18" s="537"/>
      <c r="NE18" s="537"/>
      <c r="NF18" s="537"/>
      <c r="NG18" s="537"/>
      <c r="NH18" s="537"/>
      <c r="NI18" s="537"/>
      <c r="NJ18" s="537"/>
      <c r="NK18" s="537"/>
      <c r="NL18" s="537"/>
      <c r="NM18" s="537"/>
      <c r="NN18" s="1516"/>
      <c r="NO18" s="1516"/>
      <c r="NP18" s="1516"/>
      <c r="NQ18" s="1516"/>
      <c r="NR18" s="1516"/>
      <c r="NS18" s="1516"/>
      <c r="NT18" s="1516"/>
      <c r="NU18" s="1516"/>
      <c r="NV18" s="537"/>
      <c r="NW18" s="1516"/>
      <c r="NX18" s="1516"/>
      <c r="NY18" s="1516"/>
      <c r="NZ18" s="1516"/>
      <c r="OA18" s="1516"/>
      <c r="OB18" s="1516"/>
      <c r="OC18" s="1516"/>
      <c r="OD18" s="1570"/>
      <c r="OE18" s="1570"/>
      <c r="OF18" s="1570"/>
      <c r="OG18" s="1570"/>
      <c r="OH18" s="1570"/>
      <c r="OI18" s="598"/>
      <c r="OJ18" s="598"/>
      <c r="OK18" s="598"/>
      <c r="OL18" s="598"/>
      <c r="OM18" s="598"/>
      <c r="ON18" s="598"/>
      <c r="OO18" s="598"/>
      <c r="OP18" s="598"/>
      <c r="OQ18" s="598"/>
      <c r="OR18" s="598"/>
      <c r="OS18" s="598"/>
      <c r="OT18" s="598"/>
      <c r="OU18" s="598"/>
      <c r="OV18" s="598"/>
      <c r="OW18" s="598"/>
      <c r="OX18" s="598"/>
      <c r="OY18" s="598"/>
      <c r="OZ18" s="598"/>
      <c r="PA18" s="598"/>
      <c r="PB18" s="598"/>
      <c r="PC18" s="598"/>
      <c r="PD18" s="598"/>
      <c r="PE18" s="598"/>
      <c r="PF18" s="598"/>
      <c r="PG18" s="598"/>
      <c r="PH18" s="598"/>
      <c r="PI18" s="598"/>
      <c r="PJ18" s="598"/>
      <c r="PK18" s="598"/>
      <c r="PL18" s="598"/>
      <c r="PM18" s="598"/>
      <c r="PN18" s="598"/>
      <c r="PO18" s="598"/>
      <c r="PP18" s="598"/>
      <c r="PQ18" s="598"/>
      <c r="PR18" s="598"/>
      <c r="PS18" s="598"/>
      <c r="PT18" s="598"/>
      <c r="PU18" s="598"/>
      <c r="PV18" s="598"/>
      <c r="PW18" s="598"/>
      <c r="PX18" s="598"/>
      <c r="PY18" s="598"/>
      <c r="PZ18" s="598"/>
      <c r="QA18" s="598"/>
      <c r="QB18" s="598"/>
      <c r="QC18" s="537"/>
      <c r="QD18" s="537"/>
      <c r="QE18" s="537"/>
      <c r="QF18" s="537"/>
      <c r="QG18" s="537"/>
      <c r="QH18" s="537"/>
      <c r="QI18" s="537"/>
      <c r="QJ18" s="537"/>
      <c r="QK18" s="598"/>
      <c r="QL18" s="598"/>
      <c r="QM18" s="598"/>
      <c r="QN18" s="598"/>
      <c r="QO18" s="598"/>
      <c r="QP18" s="598"/>
      <c r="QQ18" s="598"/>
      <c r="QR18" s="598"/>
      <c r="QS18" s="598"/>
      <c r="QT18" s="598"/>
      <c r="QU18" s="598"/>
      <c r="QV18" s="598"/>
      <c r="QW18" s="598"/>
      <c r="QX18" s="598"/>
      <c r="QY18" s="598"/>
      <c r="QZ18" s="598"/>
      <c r="RA18" s="598"/>
      <c r="RB18" s="598"/>
      <c r="RC18" s="598"/>
      <c r="RD18" s="598"/>
      <c r="RE18" s="598"/>
      <c r="RF18" s="598"/>
      <c r="RG18" s="537"/>
      <c r="RH18" s="537"/>
      <c r="RI18" s="537"/>
      <c r="RJ18" s="537"/>
      <c r="RK18" s="537"/>
      <c r="RL18" s="537"/>
      <c r="RM18" s="537"/>
      <c r="RN18" s="537"/>
      <c r="RO18" s="537"/>
      <c r="RP18" s="537"/>
      <c r="RQ18" s="537"/>
      <c r="RR18" s="537"/>
      <c r="RS18" s="537"/>
      <c r="RT18" s="537"/>
      <c r="RU18" s="782"/>
      <c r="RW18" s="778"/>
      <c r="RX18" s="537"/>
      <c r="RY18" s="537"/>
      <c r="RZ18" s="537"/>
      <c r="SA18" s="537"/>
      <c r="SB18" s="537"/>
      <c r="SC18" s="537"/>
    </row>
    <row r="19" spans="1:514" s="233" customFormat="1" ht="15.75" customHeight="1">
      <c r="B19" s="1522" t="s">
        <v>1800</v>
      </c>
      <c r="C19" s="1523"/>
      <c r="D19" s="1523"/>
      <c r="E19" s="1523"/>
      <c r="F19" s="1523"/>
      <c r="G19" s="1523"/>
      <c r="H19" s="1523"/>
      <c r="I19" s="1523"/>
      <c r="J19" s="1523"/>
      <c r="K19" s="1524"/>
      <c r="L19" s="1523"/>
      <c r="M19" s="1523"/>
      <c r="N19" s="1523"/>
      <c r="O19" s="1524"/>
      <c r="P19" s="1524"/>
      <c r="Q19" s="1525"/>
      <c r="R19" s="1525"/>
      <c r="S19" s="1525"/>
      <c r="T19" s="1525"/>
      <c r="U19" s="1525"/>
      <c r="V19" s="1525"/>
      <c r="W19" s="1525"/>
      <c r="X19" s="1525"/>
      <c r="Y19" s="1525"/>
      <c r="Z19" s="1525"/>
      <c r="AA19" s="1525"/>
      <c r="AB19" s="1525"/>
      <c r="AC19" s="1526"/>
      <c r="AD19" s="1527">
        <v>5000932326</v>
      </c>
      <c r="AE19" s="1525"/>
      <c r="AF19" s="1523"/>
      <c r="AG19" s="1523"/>
      <c r="AH19" s="1525"/>
      <c r="AI19" s="1525"/>
      <c r="AJ19" s="1523"/>
      <c r="AK19" s="1528">
        <v>5000938248</v>
      </c>
      <c r="AL19" s="1528">
        <v>5000938248</v>
      </c>
      <c r="AM19" s="1528">
        <v>5000938248</v>
      </c>
      <c r="AN19" s="1528">
        <v>5000938248</v>
      </c>
      <c r="AO19" s="1528">
        <v>5000938248</v>
      </c>
      <c r="AP19" s="1529"/>
      <c r="AQ19" s="1528">
        <v>5000942088</v>
      </c>
      <c r="AR19" s="1528">
        <v>5000942088</v>
      </c>
      <c r="AS19" s="1528">
        <v>5000942088</v>
      </c>
      <c r="AT19" s="1528">
        <v>5000942088</v>
      </c>
      <c r="AU19" s="1530">
        <v>5000943559</v>
      </c>
      <c r="AV19" s="1531">
        <v>5000949390</v>
      </c>
      <c r="AW19" s="1528">
        <v>5000938248</v>
      </c>
      <c r="AX19" s="1523">
        <v>5000944020</v>
      </c>
      <c r="AY19" s="1523">
        <v>5000945026</v>
      </c>
      <c r="AZ19" s="1523">
        <v>5000944020</v>
      </c>
      <c r="BA19" s="1531">
        <v>5000949390</v>
      </c>
      <c r="BB19" s="1524"/>
      <c r="BC19" s="1524"/>
      <c r="BD19" s="1524"/>
      <c r="BE19" s="1525">
        <v>5000950729</v>
      </c>
      <c r="BF19" s="1523" t="s">
        <v>546</v>
      </c>
      <c r="BG19" s="1523">
        <v>5000954240</v>
      </c>
      <c r="BH19" s="1523">
        <v>5000954240</v>
      </c>
      <c r="BI19" s="878">
        <v>5000955015</v>
      </c>
      <c r="BJ19" s="1523">
        <v>5000954240</v>
      </c>
      <c r="BK19" s="1523">
        <v>5000954240</v>
      </c>
      <c r="BL19" s="1523">
        <v>5000954240</v>
      </c>
      <c r="BM19" s="1532">
        <v>5000955015</v>
      </c>
      <c r="BN19" s="1523">
        <v>5000954240</v>
      </c>
      <c r="BO19" s="1524"/>
      <c r="BP19" s="1533">
        <v>5000957009</v>
      </c>
      <c r="BQ19" s="1534"/>
      <c r="BR19" s="1535">
        <v>5000957009</v>
      </c>
      <c r="BS19" s="1136"/>
      <c r="BT19" s="1136"/>
      <c r="BU19" s="1136"/>
      <c r="BV19" s="1068">
        <v>5000942088</v>
      </c>
      <c r="BW19" s="1529"/>
      <c r="BX19" s="1529"/>
      <c r="BY19" s="1523" t="s">
        <v>521</v>
      </c>
      <c r="BZ19" s="1529"/>
      <c r="CA19" s="1529"/>
      <c r="CB19" s="1529"/>
      <c r="CC19" s="1524"/>
      <c r="CD19" s="1524"/>
      <c r="CE19" s="1524"/>
      <c r="CF19" s="1524"/>
      <c r="CG19" s="1524"/>
      <c r="CH19" s="1529"/>
      <c r="CI19" s="1529"/>
      <c r="CJ19" s="1529"/>
      <c r="CK19" s="1529"/>
      <c r="CL19" s="1529"/>
      <c r="CM19" s="1529"/>
      <c r="CN19" s="1529"/>
      <c r="CO19" s="1529"/>
      <c r="CP19" s="1529"/>
      <c r="CQ19" s="1529"/>
      <c r="CR19" s="1536"/>
      <c r="CS19" s="1536"/>
      <c r="CT19" s="1529"/>
      <c r="CU19" s="1529"/>
      <c r="CV19" s="1529"/>
      <c r="CW19" s="1529"/>
      <c r="CX19" s="1529"/>
      <c r="CY19" s="1529"/>
      <c r="CZ19" s="1529"/>
      <c r="DA19" s="1529"/>
      <c r="DB19" s="1529"/>
      <c r="DC19" s="1529"/>
      <c r="DD19" s="1529"/>
      <c r="DE19" s="1529"/>
      <c r="DF19" s="1529"/>
      <c r="DG19" s="1529"/>
      <c r="DH19" s="1529"/>
      <c r="DI19" s="1529"/>
      <c r="DJ19" s="1529"/>
      <c r="DK19" s="1529"/>
      <c r="DL19" s="1529"/>
      <c r="DM19" s="1529"/>
      <c r="DN19" s="1529"/>
      <c r="DO19" s="1529"/>
      <c r="DP19" s="1529"/>
      <c r="DQ19" s="1529"/>
      <c r="DR19" s="1529"/>
      <c r="DS19" s="1529"/>
      <c r="DT19" s="1536"/>
      <c r="DU19" s="1536"/>
      <c r="DV19" s="1537">
        <v>5000994793</v>
      </c>
      <c r="DW19" s="1537">
        <v>5000994793</v>
      </c>
      <c r="DX19" s="1537">
        <v>5000992992</v>
      </c>
      <c r="DY19" s="1537">
        <v>5000996326</v>
      </c>
      <c r="DZ19" s="1523">
        <v>5000994793</v>
      </c>
      <c r="EA19" s="1537">
        <v>5000995626</v>
      </c>
      <c r="EB19" s="1537">
        <v>5000996878</v>
      </c>
      <c r="EC19" s="1537">
        <v>5000996326</v>
      </c>
      <c r="ED19" s="1537">
        <v>5000996878</v>
      </c>
      <c r="EE19" s="1537">
        <v>5000996878</v>
      </c>
      <c r="EF19" s="1525">
        <v>5000995290</v>
      </c>
      <c r="EG19" s="1537">
        <v>5000997915</v>
      </c>
      <c r="EH19" s="1529"/>
      <c r="EI19" s="1529"/>
      <c r="EJ19" s="1537">
        <v>5000997915</v>
      </c>
      <c r="EK19" s="1537">
        <v>5000997915</v>
      </c>
      <c r="EL19" s="1529"/>
      <c r="EM19" s="1537">
        <v>5001001661</v>
      </c>
      <c r="EN19" s="1537">
        <v>5000997915</v>
      </c>
      <c r="EO19" s="1523">
        <v>5001000009</v>
      </c>
      <c r="EP19" s="1537">
        <v>5000993577</v>
      </c>
      <c r="EQ19" s="1537">
        <v>5001001661</v>
      </c>
      <c r="ER19" s="1537">
        <v>5001001661</v>
      </c>
      <c r="ES19" s="1537">
        <v>5001001661</v>
      </c>
      <c r="ET19" s="1537">
        <v>5001005470</v>
      </c>
      <c r="EU19" s="1537">
        <v>5001001661</v>
      </c>
      <c r="EV19" s="1529"/>
      <c r="EW19" s="1529"/>
      <c r="EX19" s="878">
        <v>5001002480</v>
      </c>
      <c r="EY19" s="1537">
        <v>5001004151</v>
      </c>
      <c r="EZ19" s="1537">
        <v>5001004456</v>
      </c>
      <c r="FA19" s="1537">
        <v>5001001764</v>
      </c>
      <c r="FB19" s="1537">
        <v>5001001764</v>
      </c>
      <c r="FC19" s="1537">
        <v>5001001764</v>
      </c>
      <c r="FD19" s="1538">
        <v>5001003227</v>
      </c>
      <c r="FE19" s="1537">
        <v>5001004456</v>
      </c>
      <c r="FF19" s="1537" t="s">
        <v>1979</v>
      </c>
      <c r="FG19" s="1537">
        <v>5001007745</v>
      </c>
      <c r="FH19" s="1537">
        <v>5001007745</v>
      </c>
      <c r="FI19" s="1537">
        <v>5001005914</v>
      </c>
      <c r="FJ19" s="1529"/>
      <c r="FK19" s="1529"/>
      <c r="FL19" s="1537">
        <v>5001005914</v>
      </c>
      <c r="FM19" s="1537">
        <v>5001008551</v>
      </c>
      <c r="FN19" s="1537">
        <v>5001010234</v>
      </c>
      <c r="FO19" s="1537">
        <v>5001010234</v>
      </c>
      <c r="FP19" s="1537">
        <v>5001005914</v>
      </c>
      <c r="FQ19" s="1537">
        <v>5001010234</v>
      </c>
      <c r="FR19" s="1537">
        <v>5001006800</v>
      </c>
      <c r="FS19" s="1537">
        <v>5001010234</v>
      </c>
      <c r="FT19" s="224">
        <v>5000999089</v>
      </c>
      <c r="FU19" s="1537">
        <v>5001010999</v>
      </c>
      <c r="FV19" s="1537">
        <v>5001010999</v>
      </c>
      <c r="FW19" s="1539">
        <v>5001010999</v>
      </c>
      <c r="FX19" s="1540"/>
      <c r="FY19" s="1540"/>
      <c r="FZ19" s="1537" t="s">
        <v>1922</v>
      </c>
      <c r="GA19" s="1537" t="s">
        <v>1979</v>
      </c>
      <c r="GB19" s="1537">
        <v>5001011339</v>
      </c>
      <c r="GC19" s="1537" t="s">
        <v>1979</v>
      </c>
      <c r="GD19" s="1537">
        <v>5001014008</v>
      </c>
      <c r="GE19" s="1539">
        <v>5001010785</v>
      </c>
      <c r="GF19" s="1537">
        <v>5001010785</v>
      </c>
      <c r="GG19" s="1537">
        <v>5001010785</v>
      </c>
      <c r="GH19" s="1537">
        <v>5001010785</v>
      </c>
      <c r="GI19" s="878" t="s">
        <v>1979</v>
      </c>
      <c r="GJ19" s="1537">
        <v>5001014008</v>
      </c>
      <c r="GK19" s="1537">
        <v>5001014008</v>
      </c>
      <c r="GM19" s="400"/>
      <c r="GN19" s="1537">
        <v>5001012314</v>
      </c>
      <c r="GO19" s="1539">
        <v>5001019855</v>
      </c>
      <c r="GP19" s="892">
        <v>5001030297</v>
      </c>
      <c r="GQ19" s="892">
        <v>5001030296</v>
      </c>
      <c r="GR19" s="1537">
        <v>5001021293</v>
      </c>
      <c r="GS19" s="1537">
        <v>5001021293</v>
      </c>
      <c r="GT19" s="1541">
        <v>5001030409</v>
      </c>
      <c r="GU19" s="1537">
        <v>5001027424</v>
      </c>
      <c r="GV19" s="1537">
        <v>5001027347</v>
      </c>
      <c r="GW19" s="1537">
        <v>5001014570</v>
      </c>
      <c r="GX19" s="878">
        <v>5001017834</v>
      </c>
      <c r="GY19" s="1537">
        <v>5001015593</v>
      </c>
      <c r="GZ19" s="1537">
        <v>5001014570</v>
      </c>
      <c r="HA19" s="1537">
        <v>5001014858</v>
      </c>
      <c r="HB19" s="878">
        <v>5001016828</v>
      </c>
      <c r="HC19" s="1541">
        <v>5001030431</v>
      </c>
      <c r="HD19" s="1537">
        <v>5001036138</v>
      </c>
      <c r="HE19" s="1537">
        <v>5001016828</v>
      </c>
      <c r="HF19" s="1537">
        <v>5001020929</v>
      </c>
      <c r="HG19" s="878" t="s">
        <v>2563</v>
      </c>
      <c r="HH19" s="878" t="s">
        <v>2563</v>
      </c>
      <c r="HI19" s="1537">
        <v>5001016828</v>
      </c>
      <c r="HJ19" s="1538">
        <v>5001040225</v>
      </c>
      <c r="HK19" s="1538">
        <v>5001040219</v>
      </c>
      <c r="HL19" s="1542">
        <v>5001042145</v>
      </c>
      <c r="HM19" s="1537">
        <v>5001019855</v>
      </c>
      <c r="HN19" s="1537">
        <v>5001028274</v>
      </c>
      <c r="HO19" s="1537">
        <v>5001023280</v>
      </c>
      <c r="HP19" s="1537" t="s">
        <v>2520</v>
      </c>
      <c r="HQ19" s="1537">
        <v>5001046164</v>
      </c>
      <c r="HR19" s="1538">
        <v>5001040848</v>
      </c>
      <c r="HS19" s="1529"/>
      <c r="HT19" s="1542">
        <v>5001005914</v>
      </c>
      <c r="HU19" s="1529"/>
      <c r="HV19" s="1542">
        <v>5001006357</v>
      </c>
      <c r="HW19" s="1543">
        <v>5001017834</v>
      </c>
      <c r="HX19" s="878">
        <v>5001049597</v>
      </c>
      <c r="HY19" s="1529"/>
      <c r="HZ19" s="1538">
        <v>5001040753</v>
      </c>
      <c r="IA19" s="1537">
        <v>5001022157</v>
      </c>
      <c r="IB19" s="1529"/>
      <c r="IC19" s="605"/>
      <c r="ID19" s="1537">
        <v>5001016286</v>
      </c>
      <c r="IE19" s="1529"/>
      <c r="IF19" s="1529"/>
      <c r="IG19" s="605"/>
      <c r="IH19" s="1529"/>
      <c r="II19" s="1544"/>
      <c r="IJ19" s="1529"/>
      <c r="IK19" s="1529"/>
      <c r="IL19" s="1545"/>
      <c r="IM19" s="1546"/>
      <c r="IN19" s="1529"/>
      <c r="IO19" s="1529"/>
      <c r="IP19" s="1529"/>
      <c r="IQ19" s="1529"/>
      <c r="IR19" s="1529"/>
      <c r="IS19" s="1529"/>
      <c r="IT19" s="1529"/>
      <c r="IU19" s="1529"/>
      <c r="IV19" s="1529"/>
      <c r="IW19" s="1529"/>
      <c r="IX19" s="1529"/>
      <c r="IY19" s="1529"/>
      <c r="IZ19" s="1529"/>
      <c r="JA19" s="1529"/>
      <c r="JB19" s="1529"/>
      <c r="JC19" s="1529"/>
      <c r="JD19" s="1529"/>
      <c r="JE19" s="1529"/>
      <c r="JF19" s="1529"/>
      <c r="JG19" s="1529"/>
      <c r="JH19" s="1529"/>
      <c r="JI19" s="1529"/>
      <c r="JJ19" s="1529"/>
      <c r="JK19" s="1529"/>
      <c r="JL19" s="1529"/>
      <c r="JM19" s="1529"/>
      <c r="JN19" s="1529"/>
      <c r="JO19" s="1529"/>
      <c r="JP19" s="1529"/>
      <c r="JQ19" s="1529"/>
      <c r="JR19" s="1529"/>
      <c r="JS19" s="1529"/>
      <c r="JT19" s="1529"/>
      <c r="JU19" s="1529"/>
      <c r="JV19" s="1529"/>
      <c r="JW19" s="1529"/>
      <c r="JX19" s="1529"/>
      <c r="JY19" s="1529"/>
      <c r="JZ19" s="1529"/>
      <c r="KA19" s="1529"/>
      <c r="KB19" s="1529"/>
      <c r="KC19" s="1529"/>
      <c r="KD19" s="1529"/>
      <c r="KE19" s="1529"/>
      <c r="KF19" s="1546"/>
      <c r="KG19" s="1529"/>
      <c r="KH19" s="1529"/>
      <c r="KI19" s="1546"/>
      <c r="KJ19" s="1529"/>
      <c r="KK19" s="1546"/>
      <c r="KL19" s="1529"/>
      <c r="KM19" s="1544"/>
      <c r="KN19" s="1529"/>
      <c r="KO19" s="1529"/>
      <c r="KP19" s="1529"/>
      <c r="KQ19" s="1529"/>
      <c r="KR19" s="1544"/>
      <c r="KS19" s="1529"/>
      <c r="KT19" s="1529"/>
      <c r="KU19" s="1529"/>
      <c r="KV19" s="1529"/>
      <c r="KW19" s="1529"/>
      <c r="KX19" s="1529"/>
      <c r="KY19" s="1529"/>
      <c r="KZ19" s="1529"/>
      <c r="LA19" s="1529"/>
      <c r="LB19" s="1529"/>
      <c r="LC19" s="1529"/>
      <c r="LD19" s="1529"/>
      <c r="LE19" s="1529"/>
      <c r="LF19" s="1529"/>
      <c r="LG19" s="1529"/>
      <c r="LH19" s="1529"/>
      <c r="LI19" s="1529"/>
      <c r="LJ19" s="1529"/>
      <c r="LK19" s="1529"/>
      <c r="LL19" s="1529"/>
      <c r="LM19" s="1529"/>
      <c r="LN19" s="1529"/>
      <c r="LO19" s="1529"/>
      <c r="LP19" s="1529"/>
      <c r="LQ19" s="1529"/>
      <c r="LR19" s="1529"/>
      <c r="LS19" s="1529"/>
      <c r="LT19" s="1529"/>
      <c r="LU19" s="1529"/>
      <c r="LV19" s="1529"/>
      <c r="LW19" s="1529"/>
      <c r="LX19" s="1529"/>
      <c r="LY19" s="1529"/>
      <c r="LZ19" s="1529"/>
      <c r="MA19" s="1529"/>
      <c r="MB19" s="1529"/>
      <c r="MC19" s="1529"/>
      <c r="MD19" s="1529"/>
      <c r="ME19" s="1529"/>
      <c r="MF19" s="1529"/>
      <c r="MG19" s="1547">
        <v>5001054896</v>
      </c>
      <c r="MH19" s="1529"/>
      <c r="MI19" s="1529"/>
      <c r="MJ19" s="1529"/>
      <c r="MK19" s="1529"/>
      <c r="ML19" s="1529"/>
      <c r="MM19" s="1529"/>
      <c r="MN19" s="1529"/>
      <c r="MO19" s="1529"/>
      <c r="MP19" s="1529"/>
      <c r="MQ19" s="1529"/>
      <c r="MR19" s="1529"/>
      <c r="MS19" s="1529"/>
      <c r="MT19" s="1529"/>
      <c r="MU19" s="1529"/>
      <c r="MV19" s="1529"/>
      <c r="MW19" s="1529"/>
      <c r="MX19" s="1529"/>
      <c r="MY19" s="1529"/>
      <c r="MZ19" s="1529"/>
      <c r="NA19" s="1529"/>
      <c r="NB19" s="1529"/>
      <c r="NC19" s="1529"/>
      <c r="ND19" s="1529"/>
      <c r="NE19" s="1529"/>
      <c r="NF19" s="1529"/>
      <c r="NG19" s="1529"/>
      <c r="NH19" s="1529"/>
      <c r="NI19" s="1529"/>
      <c r="NJ19" s="1529"/>
      <c r="NK19" s="1529"/>
      <c r="NL19" s="1529"/>
      <c r="NM19" s="1529"/>
      <c r="NN19" s="1548"/>
      <c r="NO19" s="1548"/>
      <c r="NP19" s="1548"/>
      <c r="NQ19" s="1548"/>
      <c r="NR19" s="1548"/>
      <c r="NS19" s="1548"/>
      <c r="NT19" s="1548"/>
      <c r="NU19" s="1548"/>
      <c r="NV19" s="1529"/>
      <c r="NW19" s="1548"/>
      <c r="NX19" s="1548"/>
      <c r="NY19" s="1548"/>
      <c r="NZ19" s="1548"/>
      <c r="OA19" s="1548"/>
      <c r="OB19" s="1548"/>
      <c r="OC19" s="1548"/>
      <c r="OD19" s="1571"/>
      <c r="OE19" s="1571"/>
      <c r="OF19" s="1571"/>
      <c r="OG19" s="1571"/>
      <c r="OH19" s="1571"/>
      <c r="OI19" s="1536"/>
      <c r="OJ19" s="1536"/>
      <c r="OK19" s="1536"/>
      <c r="OL19" s="1536"/>
      <c r="OM19" s="1536"/>
      <c r="ON19" s="1536"/>
      <c r="OO19" s="1536"/>
      <c r="OP19" s="1536"/>
      <c r="OQ19" s="1536"/>
      <c r="OR19" s="1536"/>
      <c r="OS19" s="1536"/>
      <c r="OT19" s="1536"/>
      <c r="OU19" s="1536"/>
      <c r="OV19" s="1536"/>
      <c r="OW19" s="1536"/>
      <c r="OX19" s="1536"/>
      <c r="OY19" s="1536"/>
      <c r="OZ19" s="1536"/>
      <c r="PA19" s="1536"/>
      <c r="PB19" s="1536"/>
      <c r="PC19" s="1536"/>
      <c r="PD19" s="1536"/>
      <c r="PE19" s="1536"/>
      <c r="PF19" s="1536"/>
      <c r="PG19" s="1536"/>
      <c r="PH19" s="1536"/>
      <c r="PI19" s="1536"/>
      <c r="PJ19" s="1536"/>
      <c r="PK19" s="1536"/>
      <c r="PL19" s="1536"/>
      <c r="PM19" s="1536"/>
      <c r="PN19" s="1536"/>
      <c r="PO19" s="1536"/>
      <c r="PP19" s="1536"/>
      <c r="PQ19" s="1536"/>
      <c r="PR19" s="1536"/>
      <c r="PS19" s="1536"/>
      <c r="PT19" s="1536"/>
      <c r="PU19" s="1536"/>
      <c r="PV19" s="1536"/>
      <c r="PW19" s="1536"/>
      <c r="PX19" s="1536"/>
      <c r="PY19" s="1536"/>
      <c r="PZ19" s="1536"/>
      <c r="QA19" s="1536"/>
      <c r="QB19" s="1536"/>
      <c r="QC19" s="1536"/>
      <c r="QD19" s="1536"/>
      <c r="QE19" s="1536"/>
      <c r="QF19" s="1536"/>
      <c r="QG19" s="1536"/>
      <c r="QH19" s="1536"/>
      <c r="QI19" s="1536"/>
      <c r="QJ19" s="1536"/>
      <c r="QK19" s="1536"/>
      <c r="QL19" s="1536"/>
      <c r="QM19" s="1536"/>
      <c r="QN19" s="1536"/>
      <c r="QO19" s="1536"/>
      <c r="QP19" s="1536"/>
      <c r="QQ19" s="1536"/>
      <c r="QR19" s="1536"/>
      <c r="QS19" s="1536"/>
      <c r="QT19" s="1536"/>
      <c r="QU19" s="1536"/>
      <c r="QV19" s="1536"/>
      <c r="QW19" s="1536"/>
      <c r="QX19" s="1536"/>
      <c r="QY19" s="1536"/>
      <c r="QZ19" s="1536"/>
      <c r="RA19" s="1536"/>
      <c r="RB19" s="1536"/>
      <c r="RC19" s="1536"/>
      <c r="RD19" s="1536"/>
      <c r="RE19" s="1536"/>
      <c r="RF19" s="1536"/>
      <c r="RG19" s="1536"/>
      <c r="RH19" s="1536"/>
      <c r="RI19" s="1536"/>
      <c r="RJ19" s="1536"/>
      <c r="RK19" s="1536"/>
      <c r="RL19" s="1536"/>
      <c r="RM19" s="1536"/>
      <c r="RN19" s="1536"/>
      <c r="RO19" s="1536"/>
      <c r="RP19" s="1536"/>
      <c r="RQ19" s="1536"/>
      <c r="RR19" s="1536"/>
      <c r="RS19" s="1536"/>
      <c r="RT19" s="1536"/>
      <c r="RU19" s="1576"/>
      <c r="RV19" s="1592"/>
      <c r="RW19" s="1581"/>
      <c r="RX19" s="1536"/>
      <c r="RY19" s="1536"/>
      <c r="RZ19" s="1536"/>
      <c r="SA19" s="1536"/>
      <c r="SB19" s="1536"/>
      <c r="SC19" s="1536"/>
    </row>
    <row r="20" spans="1:514" ht="12" customHeight="1">
      <c r="A20" s="574">
        <v>2</v>
      </c>
      <c r="B20" s="658" t="s">
        <v>606</v>
      </c>
      <c r="C20" s="68"/>
      <c r="D20" s="68"/>
      <c r="E20" s="200"/>
      <c r="F20" s="200"/>
      <c r="G20" s="200"/>
      <c r="H20" s="200"/>
      <c r="I20" s="200"/>
      <c r="J20" s="200"/>
      <c r="K20" s="230"/>
      <c r="L20" s="200"/>
      <c r="M20" s="68"/>
      <c r="N20" s="200"/>
      <c r="O20" s="331"/>
      <c r="P20" s="331"/>
      <c r="Q20" s="317">
        <v>42222</v>
      </c>
      <c r="R20" s="317">
        <v>42222</v>
      </c>
      <c r="S20" s="317">
        <v>42222</v>
      </c>
      <c r="T20" s="317">
        <v>42223</v>
      </c>
      <c r="U20" s="317">
        <v>42223</v>
      </c>
      <c r="V20" s="317">
        <v>42223</v>
      </c>
      <c r="W20" s="317">
        <v>42230</v>
      </c>
      <c r="X20" s="317">
        <v>42230</v>
      </c>
      <c r="Y20" s="317">
        <f t="shared" ref="Y20:Y32" si="0">WORKDAY(Y21,$A20,$D$42:$D$71)</f>
        <v>42138</v>
      </c>
      <c r="Z20" s="317">
        <f t="shared" ref="Z20:Z32" si="1">WORKDAY(Z21,$A20,$D$42:$D$71)</f>
        <v>42138</v>
      </c>
      <c r="AA20" s="317">
        <f t="shared" ref="AA20:AA32" si="2">WORKDAY(AA21,$A20,$D$42:$D$71)</f>
        <v>42138</v>
      </c>
      <c r="AB20" s="317">
        <f t="shared" ref="AB20:AB32" si="3">WORKDAY(AB21,$A20,$D$42:$D$71)</f>
        <v>42138</v>
      </c>
      <c r="AC20" s="659"/>
      <c r="AD20" s="317">
        <f t="shared" ref="AD20:AO25" si="4">WORKDAY(AD21,$A20,$D$42:$D$71)</f>
        <v>42166</v>
      </c>
      <c r="AE20" s="317">
        <f t="shared" si="4"/>
        <v>42187</v>
      </c>
      <c r="AF20" s="317">
        <f t="shared" si="4"/>
        <v>42187</v>
      </c>
      <c r="AG20" s="317">
        <f t="shared" si="4"/>
        <v>42187</v>
      </c>
      <c r="AH20" s="317">
        <f t="shared" si="4"/>
        <v>42200</v>
      </c>
      <c r="AI20" s="317">
        <f t="shared" si="4"/>
        <v>42166</v>
      </c>
      <c r="AJ20" s="317">
        <f t="shared" si="4"/>
        <v>42187</v>
      </c>
      <c r="AK20" s="317">
        <f t="shared" si="4"/>
        <v>42166</v>
      </c>
      <c r="AL20" s="317">
        <f t="shared" si="4"/>
        <v>42166</v>
      </c>
      <c r="AM20" s="317">
        <f t="shared" si="4"/>
        <v>42166</v>
      </c>
      <c r="AN20" s="317">
        <f t="shared" si="4"/>
        <v>42166</v>
      </c>
      <c r="AO20" s="317">
        <f t="shared" si="4"/>
        <v>42166</v>
      </c>
      <c r="AP20" s="314"/>
      <c r="AQ20" s="317">
        <v>42243</v>
      </c>
      <c r="AR20" s="317">
        <v>42243</v>
      </c>
      <c r="AS20" s="317">
        <v>42243</v>
      </c>
      <c r="AT20" s="317">
        <v>42243</v>
      </c>
      <c r="AU20" s="317">
        <v>42243</v>
      </c>
      <c r="AV20" s="317">
        <v>42243</v>
      </c>
      <c r="AW20" s="317">
        <v>42243</v>
      </c>
      <c r="AX20" s="317">
        <v>42243</v>
      </c>
      <c r="AY20" s="317">
        <v>42243</v>
      </c>
      <c r="AZ20" s="317">
        <v>42243</v>
      </c>
      <c r="BA20" s="317">
        <v>42243</v>
      </c>
      <c r="BB20" s="317">
        <v>42243</v>
      </c>
      <c r="BC20" s="307"/>
      <c r="BD20" s="307"/>
      <c r="BE20" s="317">
        <v>42271</v>
      </c>
      <c r="BF20" s="317">
        <v>42271</v>
      </c>
      <c r="BG20" s="317">
        <v>42271</v>
      </c>
      <c r="BH20" s="317">
        <v>42271</v>
      </c>
      <c r="BI20" s="317">
        <v>42271</v>
      </c>
      <c r="BJ20" s="317">
        <v>42271</v>
      </c>
      <c r="BK20" s="317">
        <v>42271</v>
      </c>
      <c r="BL20" s="317">
        <v>42271</v>
      </c>
      <c r="BM20" s="317">
        <v>42271</v>
      </c>
      <c r="BN20" s="317">
        <v>42271</v>
      </c>
      <c r="BO20" s="317">
        <f t="shared" ref="BO20:BP25" si="5">WORKDAY(BO21,$A20,$D$42:$D$71)</f>
        <v>42271</v>
      </c>
      <c r="BP20" s="317">
        <f t="shared" si="5"/>
        <v>42270</v>
      </c>
      <c r="BQ20" s="331"/>
      <c r="BR20" s="317">
        <f t="shared" ref="BR20:BR25" si="6">WORKDAY(BR21,$A20,$D$42:$D$71)</f>
        <v>42270</v>
      </c>
      <c r="BS20" s="317">
        <v>42321</v>
      </c>
      <c r="BT20" s="317">
        <v>42321</v>
      </c>
      <c r="BU20" s="317">
        <v>42321</v>
      </c>
      <c r="BV20" s="317">
        <v>42321</v>
      </c>
      <c r="BW20" s="317">
        <v>42321</v>
      </c>
      <c r="BX20" s="317">
        <v>42321</v>
      </c>
      <c r="BY20" s="317">
        <v>42321</v>
      </c>
      <c r="BZ20" s="317">
        <v>42321</v>
      </c>
      <c r="CA20" s="317">
        <v>42321</v>
      </c>
      <c r="CB20" s="317">
        <v>42321</v>
      </c>
      <c r="CC20" s="660">
        <v>42321</v>
      </c>
      <c r="CD20" s="331"/>
      <c r="CE20" s="331"/>
      <c r="CF20" s="317">
        <v>42352</v>
      </c>
      <c r="CG20" s="317">
        <v>42352</v>
      </c>
      <c r="CH20" s="317">
        <v>42352</v>
      </c>
      <c r="CI20" s="317">
        <v>42352</v>
      </c>
      <c r="CJ20" s="317">
        <v>42352</v>
      </c>
      <c r="CK20" s="317">
        <v>42352</v>
      </c>
      <c r="CL20" s="317">
        <v>42352</v>
      </c>
      <c r="CM20" s="317">
        <v>42352</v>
      </c>
      <c r="CN20" s="317">
        <v>42352</v>
      </c>
      <c r="CO20" s="317">
        <v>42352</v>
      </c>
      <c r="CP20" s="317">
        <v>42352</v>
      </c>
      <c r="CQ20" s="660">
        <v>42352</v>
      </c>
      <c r="CR20" s="331"/>
      <c r="CS20" s="331"/>
      <c r="CT20" s="661">
        <f t="shared" ref="CT20:DE20" si="7">WORKDAY(CT21,$A20,$D$42:$D$71)</f>
        <v>42368</v>
      </c>
      <c r="CU20" s="661">
        <f t="shared" si="7"/>
        <v>42382</v>
      </c>
      <c r="CV20" s="661">
        <f t="shared" si="7"/>
        <v>42383</v>
      </c>
      <c r="CW20" s="661">
        <f t="shared" si="7"/>
        <v>42387</v>
      </c>
      <c r="CX20" s="661">
        <f t="shared" si="7"/>
        <v>42389</v>
      </c>
      <c r="CY20" s="661">
        <f t="shared" si="7"/>
        <v>42380</v>
      </c>
      <c r="CZ20" s="661">
        <f t="shared" si="7"/>
        <v>42754</v>
      </c>
      <c r="DA20" s="661">
        <f t="shared" si="7"/>
        <v>42381</v>
      </c>
      <c r="DB20" s="661">
        <f t="shared" si="7"/>
        <v>42362</v>
      </c>
      <c r="DC20" s="661">
        <f t="shared" si="7"/>
        <v>42370</v>
      </c>
      <c r="DD20" s="661">
        <f t="shared" si="7"/>
        <v>42370</v>
      </c>
      <c r="DE20" s="661">
        <f t="shared" si="7"/>
        <v>42370</v>
      </c>
      <c r="DH20" s="661">
        <f t="shared" ref="DH20:DS20" si="8">WORKDAY(DH21,$A20,$D$42:$D$71)</f>
        <v>42368</v>
      </c>
      <c r="DI20" s="661">
        <f t="shared" si="8"/>
        <v>42369</v>
      </c>
      <c r="DJ20" s="661">
        <f t="shared" si="8"/>
        <v>42362</v>
      </c>
      <c r="DK20" s="661">
        <f t="shared" si="8"/>
        <v>42368</v>
      </c>
      <c r="DL20" s="661">
        <f t="shared" si="8"/>
        <v>42368</v>
      </c>
      <c r="DM20" s="661">
        <f t="shared" si="8"/>
        <v>42368</v>
      </c>
      <c r="DN20" s="661">
        <f t="shared" si="8"/>
        <v>42383</v>
      </c>
      <c r="DO20" s="661">
        <f t="shared" si="8"/>
        <v>42390</v>
      </c>
      <c r="DP20" s="661">
        <f t="shared" si="8"/>
        <v>42390</v>
      </c>
      <c r="DQ20" s="661">
        <f t="shared" si="8"/>
        <v>42390</v>
      </c>
      <c r="DR20" s="661">
        <f t="shared" si="8"/>
        <v>42370</v>
      </c>
      <c r="DS20" s="662">
        <f t="shared" si="8"/>
        <v>42369</v>
      </c>
      <c r="DT20" s="331"/>
      <c r="DU20" s="331"/>
      <c r="DV20" s="317">
        <v>42404</v>
      </c>
      <c r="DW20" s="317">
        <v>42404</v>
      </c>
      <c r="DX20" s="317">
        <v>42404</v>
      </c>
      <c r="DY20" s="317">
        <v>42404</v>
      </c>
      <c r="DZ20" s="317">
        <v>42404</v>
      </c>
      <c r="EA20" s="317">
        <v>42404</v>
      </c>
      <c r="EB20" s="317">
        <v>42404</v>
      </c>
      <c r="EC20" s="317">
        <v>42404</v>
      </c>
      <c r="ED20" s="317">
        <v>42404</v>
      </c>
      <c r="EE20" s="317">
        <v>42404</v>
      </c>
      <c r="EF20" s="317">
        <v>42404</v>
      </c>
      <c r="EG20" s="317">
        <v>42404</v>
      </c>
      <c r="EJ20" s="317">
        <v>42411</v>
      </c>
      <c r="EK20" s="317">
        <v>42411</v>
      </c>
      <c r="EL20" s="317">
        <v>42411</v>
      </c>
      <c r="EM20" s="317">
        <v>42411</v>
      </c>
      <c r="EN20" s="317">
        <v>42411</v>
      </c>
      <c r="EO20" s="317">
        <v>42411</v>
      </c>
      <c r="EP20" s="317">
        <v>42411</v>
      </c>
      <c r="EQ20" s="317">
        <v>42411</v>
      </c>
      <c r="ER20" s="317">
        <v>42411</v>
      </c>
      <c r="ES20" s="317">
        <v>42411</v>
      </c>
      <c r="ET20" s="317">
        <v>42411</v>
      </c>
      <c r="EU20" s="317">
        <v>42411</v>
      </c>
      <c r="EX20" s="317">
        <v>42419</v>
      </c>
      <c r="EY20" s="317">
        <v>42419</v>
      </c>
      <c r="EZ20" s="317">
        <v>42419</v>
      </c>
      <c r="FA20" s="317">
        <v>42419</v>
      </c>
      <c r="FB20" s="317">
        <v>42419</v>
      </c>
      <c r="FC20" s="317">
        <v>42419</v>
      </c>
      <c r="FD20" s="317">
        <v>42419</v>
      </c>
      <c r="FE20" s="317">
        <v>42419</v>
      </c>
      <c r="FF20" s="317">
        <v>42419</v>
      </c>
      <c r="FG20" s="317">
        <v>42419</v>
      </c>
      <c r="FH20" s="317">
        <v>42419</v>
      </c>
      <c r="FI20" s="317">
        <v>42419</v>
      </c>
      <c r="FL20" s="317">
        <v>42432</v>
      </c>
      <c r="FM20" s="317">
        <v>42432</v>
      </c>
      <c r="FN20" s="317">
        <v>42432</v>
      </c>
      <c r="FO20" s="317">
        <v>42432</v>
      </c>
      <c r="FP20" s="317">
        <v>42432</v>
      </c>
      <c r="FQ20" s="317">
        <v>42432</v>
      </c>
      <c r="FR20" s="317">
        <v>42432</v>
      </c>
      <c r="FS20" s="317">
        <v>42432</v>
      </c>
      <c r="FT20" s="317">
        <v>42432</v>
      </c>
      <c r="FU20" s="317">
        <v>42432</v>
      </c>
      <c r="FV20" s="317">
        <v>42432</v>
      </c>
      <c r="FW20" s="317">
        <v>42432</v>
      </c>
      <c r="FX20" s="321"/>
      <c r="FY20" s="321"/>
      <c r="FZ20" s="321">
        <f>WORKDAY(FZ21,$A20,$D$42:$D$71)</f>
        <v>42430</v>
      </c>
      <c r="GA20" s="317">
        <v>42439</v>
      </c>
      <c r="GB20" s="317">
        <v>42439</v>
      </c>
      <c r="GC20" s="317">
        <v>42439</v>
      </c>
      <c r="GD20" s="317">
        <f>WORKDAY(GD21,$A20,$D$42:$D$71)</f>
        <v>42447</v>
      </c>
      <c r="GE20" s="317">
        <v>42439</v>
      </c>
      <c r="GF20" s="317">
        <v>42439</v>
      </c>
      <c r="GG20" s="317">
        <v>42439</v>
      </c>
      <c r="GH20" s="317">
        <v>42439</v>
      </c>
      <c r="GI20" s="317">
        <v>42439</v>
      </c>
      <c r="GJ20" s="317">
        <v>42439</v>
      </c>
      <c r="GK20" s="317">
        <v>42439</v>
      </c>
      <c r="GN20" s="317">
        <v>42488</v>
      </c>
      <c r="GO20" s="317">
        <v>42488</v>
      </c>
      <c r="GP20" s="317">
        <v>42488</v>
      </c>
      <c r="GQ20" s="1451">
        <v>42587</v>
      </c>
      <c r="GR20" s="1451">
        <v>42587</v>
      </c>
      <c r="GS20" s="321">
        <v>42587</v>
      </c>
      <c r="GT20" s="321">
        <v>42587</v>
      </c>
      <c r="GU20" s="321">
        <v>42587</v>
      </c>
      <c r="GV20" s="321">
        <v>42587</v>
      </c>
      <c r="GW20" s="321">
        <v>42587</v>
      </c>
      <c r="GX20" s="321">
        <v>42587</v>
      </c>
      <c r="GY20" s="321">
        <v>42587</v>
      </c>
      <c r="GZ20" s="321">
        <v>42587</v>
      </c>
      <c r="HA20" s="321">
        <v>42587</v>
      </c>
      <c r="HB20" s="321">
        <v>42587</v>
      </c>
      <c r="HC20" s="321">
        <v>42587</v>
      </c>
      <c r="HD20" s="321">
        <v>42587</v>
      </c>
      <c r="HE20" s="321">
        <v>42587</v>
      </c>
      <c r="HF20" s="321">
        <v>42587</v>
      </c>
      <c r="HG20" s="321">
        <v>42587</v>
      </c>
      <c r="HH20" s="321">
        <v>42587</v>
      </c>
      <c r="HI20" s="321">
        <v>42587</v>
      </c>
      <c r="HJ20" s="321">
        <v>42587</v>
      </c>
      <c r="HK20" s="321">
        <v>42587</v>
      </c>
      <c r="HL20" s="321">
        <v>42587</v>
      </c>
      <c r="HM20" s="321">
        <v>42587</v>
      </c>
      <c r="HN20" s="321">
        <v>42587</v>
      </c>
      <c r="HO20" s="321">
        <v>42587</v>
      </c>
      <c r="HP20" s="321">
        <v>42587</v>
      </c>
      <c r="HQ20" s="321">
        <v>42587</v>
      </c>
      <c r="HR20" s="321">
        <v>42587</v>
      </c>
      <c r="HS20" s="321">
        <v>42587</v>
      </c>
      <c r="HT20" s="321">
        <v>42587</v>
      </c>
      <c r="HU20" s="321">
        <v>42587</v>
      </c>
      <c r="HV20" s="321">
        <v>42587</v>
      </c>
      <c r="HW20" s="321">
        <v>42587</v>
      </c>
      <c r="HX20" s="321">
        <v>42587</v>
      </c>
      <c r="HY20" s="321">
        <v>42587</v>
      </c>
      <c r="HZ20" s="321">
        <v>42587</v>
      </c>
      <c r="IA20" s="321">
        <v>42587</v>
      </c>
      <c r="IB20" s="321">
        <v>42587</v>
      </c>
      <c r="IC20" s="321">
        <v>42587</v>
      </c>
      <c r="ID20" s="321">
        <v>42587</v>
      </c>
      <c r="IE20" s="321">
        <v>42587</v>
      </c>
      <c r="IF20" s="321">
        <v>42587</v>
      </c>
      <c r="IG20" s="321">
        <v>42587</v>
      </c>
      <c r="IH20" s="321">
        <v>42587</v>
      </c>
      <c r="II20" s="321">
        <v>42587</v>
      </c>
      <c r="IJ20" s="321">
        <v>42587</v>
      </c>
      <c r="IK20" s="321">
        <v>42587</v>
      </c>
      <c r="IL20" s="321">
        <v>42587</v>
      </c>
      <c r="IM20" s="321">
        <v>42587</v>
      </c>
      <c r="IN20" s="321">
        <v>42587</v>
      </c>
      <c r="IO20" s="321">
        <v>42587</v>
      </c>
      <c r="IP20" s="321">
        <v>42587</v>
      </c>
      <c r="IQ20" s="321">
        <v>42587</v>
      </c>
      <c r="IR20" s="321">
        <v>42587</v>
      </c>
      <c r="IS20" s="321">
        <v>42587</v>
      </c>
      <c r="IT20" s="321">
        <v>42587</v>
      </c>
      <c r="IU20" s="321">
        <v>42587</v>
      </c>
      <c r="IV20" s="321">
        <v>42587</v>
      </c>
      <c r="IW20" s="321">
        <v>42587</v>
      </c>
      <c r="IX20" s="321">
        <v>42587</v>
      </c>
      <c r="IY20" s="321">
        <v>42587</v>
      </c>
      <c r="IZ20" s="321">
        <v>42587</v>
      </c>
      <c r="JA20" s="321">
        <v>42587</v>
      </c>
      <c r="JB20" s="321">
        <v>42587</v>
      </c>
      <c r="JC20" s="321">
        <v>42587</v>
      </c>
      <c r="JD20" s="321">
        <v>42587</v>
      </c>
      <c r="JE20" s="321">
        <v>42587</v>
      </c>
      <c r="JF20" s="321">
        <v>42587</v>
      </c>
      <c r="JG20" s="321">
        <v>42587</v>
      </c>
      <c r="JH20" s="321">
        <v>42587</v>
      </c>
      <c r="JI20" s="321">
        <v>42587</v>
      </c>
      <c r="JJ20" s="321">
        <v>42587</v>
      </c>
      <c r="JK20" s="321">
        <v>42587</v>
      </c>
      <c r="JL20" s="321">
        <v>42587</v>
      </c>
      <c r="JM20" s="321">
        <v>42587</v>
      </c>
      <c r="JN20" s="321">
        <v>42587</v>
      </c>
      <c r="JO20" s="321">
        <v>42587</v>
      </c>
      <c r="JP20" s="321">
        <v>42587</v>
      </c>
      <c r="JQ20" s="321">
        <v>42587</v>
      </c>
      <c r="JR20" s="321">
        <v>42587</v>
      </c>
      <c r="JS20" s="321">
        <v>42587</v>
      </c>
      <c r="JT20" s="321">
        <v>42587</v>
      </c>
      <c r="JU20" s="321">
        <v>42587</v>
      </c>
      <c r="JV20" s="321">
        <v>42587</v>
      </c>
      <c r="JW20" s="321">
        <v>42587</v>
      </c>
      <c r="JX20" s="321">
        <v>42587</v>
      </c>
      <c r="JY20" s="321">
        <v>42587</v>
      </c>
      <c r="JZ20" s="321">
        <v>42587</v>
      </c>
      <c r="KA20" s="321">
        <v>42587</v>
      </c>
      <c r="KB20" s="321">
        <v>42587</v>
      </c>
      <c r="KC20" s="321">
        <v>42587</v>
      </c>
      <c r="KD20" s="321">
        <v>42587</v>
      </c>
      <c r="KE20" s="321">
        <v>42587</v>
      </c>
      <c r="KF20" s="321">
        <v>42587</v>
      </c>
      <c r="KG20" s="321">
        <v>42587</v>
      </c>
      <c r="KH20" s="321">
        <f>WORKDAY(KH21,'5319080'!$A20,'5319080'!$D$42:$D$71)</f>
        <v>42592</v>
      </c>
      <c r="KI20" s="321">
        <f>WORKDAY(KI21,'5319080'!$A20,'5319080'!$D$42:$D$71)</f>
        <v>42592</v>
      </c>
      <c r="KJ20" s="321">
        <f>WORKDAY(KJ21,$A20,$D$42:$D$71)</f>
        <v>42592</v>
      </c>
      <c r="KK20" s="321">
        <f>WORKDAY(KK21,'5319080'!$A20,'5319080'!$D$42:$D$71)</f>
        <v>42593</v>
      </c>
      <c r="KL20" s="321">
        <f>WORKDAY(KL21,$A20,$D$42:$D$71)</f>
        <v>42593</v>
      </c>
      <c r="KM20" s="321">
        <v>42591</v>
      </c>
      <c r="KN20" s="321">
        <v>42593</v>
      </c>
      <c r="KO20" s="321">
        <v>42593</v>
      </c>
      <c r="KP20" s="321">
        <v>42593</v>
      </c>
      <c r="KQ20" s="321">
        <v>42606</v>
      </c>
      <c r="KR20" s="321">
        <v>42606</v>
      </c>
      <c r="KS20" s="321">
        <v>42606</v>
      </c>
      <c r="KT20" s="321">
        <v>42606</v>
      </c>
      <c r="KU20" s="321">
        <v>42606</v>
      </c>
      <c r="KV20" s="321">
        <v>42606</v>
      </c>
      <c r="KW20" s="321">
        <v>42606</v>
      </c>
      <c r="KX20" s="321">
        <v>42606</v>
      </c>
      <c r="KY20" s="321">
        <v>42606</v>
      </c>
      <c r="KZ20" s="321">
        <v>42606</v>
      </c>
      <c r="LA20" s="321">
        <v>42606</v>
      </c>
      <c r="LB20" s="321">
        <v>42606</v>
      </c>
      <c r="LC20" s="321">
        <v>42599</v>
      </c>
      <c r="LD20" s="321">
        <v>42612</v>
      </c>
      <c r="LE20" s="321">
        <v>42612</v>
      </c>
      <c r="LF20" s="321">
        <v>42612</v>
      </c>
      <c r="LG20" s="321">
        <v>42612</v>
      </c>
      <c r="LH20" s="321">
        <v>42612</v>
      </c>
      <c r="LI20" s="321">
        <f>WORKDAY(LI21,$A20,$D$42:$D$71)</f>
        <v>42613</v>
      </c>
      <c r="LJ20" s="321">
        <v>42612</v>
      </c>
      <c r="LK20" s="321">
        <v>42612</v>
      </c>
      <c r="LL20" s="321">
        <v>42612</v>
      </c>
      <c r="LM20" s="321">
        <v>42612</v>
      </c>
      <c r="LN20" s="321">
        <v>42612</v>
      </c>
      <c r="LO20" s="321">
        <v>42612</v>
      </c>
      <c r="LP20" s="321">
        <v>42599</v>
      </c>
      <c r="LQ20" s="321">
        <v>42599</v>
      </c>
      <c r="LR20" s="321">
        <v>42620</v>
      </c>
      <c r="LS20" s="321">
        <v>42620</v>
      </c>
      <c r="LT20" s="321">
        <v>42620</v>
      </c>
      <c r="LU20" s="321">
        <v>42620</v>
      </c>
      <c r="LV20" s="321">
        <v>42620</v>
      </c>
      <c r="LW20" s="321">
        <v>42620</v>
      </c>
      <c r="LX20" s="321">
        <v>42620</v>
      </c>
      <c r="LY20" s="321">
        <v>42620</v>
      </c>
      <c r="LZ20" s="321">
        <v>42620</v>
      </c>
      <c r="MA20" s="321">
        <v>42620</v>
      </c>
      <c r="MB20" s="321">
        <v>42620</v>
      </c>
      <c r="MC20" s="321">
        <v>42620</v>
      </c>
      <c r="MD20" s="321">
        <v>42635</v>
      </c>
      <c r="ME20" s="321">
        <v>42637</v>
      </c>
      <c r="MF20" s="321">
        <v>42636</v>
      </c>
      <c r="MG20" s="321">
        <v>42635</v>
      </c>
      <c r="MH20" s="321">
        <v>42635</v>
      </c>
      <c r="MI20" s="321">
        <v>42636</v>
      </c>
      <c r="MJ20" s="321">
        <v>42636</v>
      </c>
      <c r="MK20" s="321">
        <v>42635</v>
      </c>
      <c r="ML20" s="321">
        <v>42635</v>
      </c>
      <c r="MM20" s="321">
        <v>42636</v>
      </c>
      <c r="MN20" s="321">
        <v>42636</v>
      </c>
      <c r="MO20" s="321">
        <v>42635</v>
      </c>
      <c r="MP20" s="321">
        <v>42643</v>
      </c>
      <c r="MQ20" s="321">
        <v>42643</v>
      </c>
      <c r="MR20" s="321">
        <v>42643</v>
      </c>
      <c r="MS20" s="321">
        <v>42643</v>
      </c>
      <c r="MT20" s="321">
        <v>42643</v>
      </c>
      <c r="MU20" s="321">
        <v>42643</v>
      </c>
      <c r="MV20" s="321">
        <v>42643</v>
      </c>
      <c r="MW20" s="321">
        <v>42643</v>
      </c>
      <c r="MX20" s="321">
        <v>42643</v>
      </c>
      <c r="MY20" s="321">
        <v>42643</v>
      </c>
      <c r="MZ20" s="321">
        <v>42643</v>
      </c>
      <c r="NA20" s="321">
        <v>42643</v>
      </c>
      <c r="NB20" s="321">
        <v>42635</v>
      </c>
      <c r="NC20" s="321">
        <v>42653</v>
      </c>
      <c r="ND20" s="321">
        <v>42653</v>
      </c>
      <c r="NE20" s="321">
        <v>42653</v>
      </c>
      <c r="NF20" s="321">
        <f>WORKDAY(NF21,$A20,$D$42:$D$71)</f>
        <v>42650</v>
      </c>
      <c r="NG20" s="321">
        <f>WORKDAY(NG21,$A20,$D$42:$D$71)</f>
        <v>42663</v>
      </c>
      <c r="NH20" s="321">
        <v>42534</v>
      </c>
      <c r="NI20" s="321">
        <f>WORKDAY(NI21,'5319080'!$A20,'5319080'!$D$42:$D$71)</f>
        <v>42664</v>
      </c>
      <c r="NJ20" s="321">
        <f t="shared" ref="NJ20:NS21" si="9">WORKDAY(NJ21,$A20,$D$42:$D$71)</f>
        <v>42664</v>
      </c>
      <c r="NK20" s="321">
        <f t="shared" si="9"/>
        <v>42664</v>
      </c>
      <c r="NL20" s="321">
        <f t="shared" si="9"/>
        <v>42669</v>
      </c>
      <c r="NM20" s="321">
        <f t="shared" si="9"/>
        <v>42669</v>
      </c>
      <c r="NN20" s="321">
        <f t="shared" si="9"/>
        <v>42669</v>
      </c>
      <c r="NO20" s="321">
        <f t="shared" si="9"/>
        <v>42670</v>
      </c>
      <c r="NP20" s="321">
        <f t="shared" si="9"/>
        <v>42670</v>
      </c>
      <c r="NQ20" s="321">
        <f t="shared" si="9"/>
        <v>42670</v>
      </c>
      <c r="NR20" s="321">
        <f t="shared" si="9"/>
        <v>42670</v>
      </c>
      <c r="NS20" s="321">
        <f t="shared" si="9"/>
        <v>42671</v>
      </c>
      <c r="NT20" s="321">
        <f t="shared" ref="NT20:OC21" si="10">WORKDAY(NT21,$A20,$D$42:$D$71)</f>
        <v>42671</v>
      </c>
      <c r="NU20" s="321">
        <f t="shared" si="10"/>
        <v>42671</v>
      </c>
      <c r="NV20" s="321">
        <f t="shared" si="10"/>
        <v>42663</v>
      </c>
      <c r="NW20" s="321">
        <f t="shared" si="10"/>
        <v>42670</v>
      </c>
      <c r="NX20" s="321">
        <f t="shared" si="10"/>
        <v>42670</v>
      </c>
      <c r="NY20" s="321">
        <f t="shared" si="10"/>
        <v>42670</v>
      </c>
      <c r="NZ20" s="321">
        <f t="shared" si="10"/>
        <v>42674</v>
      </c>
      <c r="OA20" s="321">
        <f t="shared" si="10"/>
        <v>42671</v>
      </c>
      <c r="OB20" s="321">
        <f t="shared" si="10"/>
        <v>42671</v>
      </c>
      <c r="OC20" s="321">
        <f t="shared" si="10"/>
        <v>42671</v>
      </c>
      <c r="OD20" s="321">
        <f t="shared" ref="OD20:OM21" si="11">WORKDAY(OD21,$A20,$D$42:$D$71)</f>
        <v>42671</v>
      </c>
      <c r="OE20" s="321">
        <f t="shared" si="11"/>
        <v>42671</v>
      </c>
      <c r="OF20" s="321">
        <f t="shared" si="11"/>
        <v>42671</v>
      </c>
      <c r="OG20" s="321">
        <f t="shared" si="11"/>
        <v>42671</v>
      </c>
      <c r="OH20" s="321">
        <f t="shared" si="11"/>
        <v>42671</v>
      </c>
      <c r="OI20" s="321">
        <f t="shared" si="11"/>
        <v>42671</v>
      </c>
      <c r="OJ20" s="321">
        <f t="shared" si="11"/>
        <v>42671</v>
      </c>
      <c r="OK20" s="321">
        <f t="shared" si="11"/>
        <v>42671</v>
      </c>
      <c r="OL20" s="321">
        <f t="shared" si="11"/>
        <v>42671</v>
      </c>
      <c r="OM20" s="321">
        <f t="shared" si="11"/>
        <v>42671</v>
      </c>
      <c r="ON20" s="321">
        <f t="shared" ref="ON20:OW21" si="12">WORKDAY(ON21,$A20,$D$42:$D$71)</f>
        <v>42671</v>
      </c>
      <c r="OO20" s="321">
        <f t="shared" si="12"/>
        <v>42671</v>
      </c>
      <c r="OP20" s="321">
        <f t="shared" si="12"/>
        <v>42671</v>
      </c>
      <c r="OQ20" s="321">
        <f t="shared" si="12"/>
        <v>42671</v>
      </c>
      <c r="OR20" s="321">
        <f t="shared" si="12"/>
        <v>42671</v>
      </c>
      <c r="OS20" s="321">
        <f t="shared" si="12"/>
        <v>42671</v>
      </c>
      <c r="OT20" s="321">
        <f t="shared" si="12"/>
        <v>42671</v>
      </c>
      <c r="OU20" s="321">
        <f t="shared" si="12"/>
        <v>42671</v>
      </c>
      <c r="OV20" s="321">
        <f t="shared" si="12"/>
        <v>42671</v>
      </c>
      <c r="OW20" s="321">
        <f t="shared" si="12"/>
        <v>42671</v>
      </c>
      <c r="OX20" s="321">
        <f t="shared" ref="OX20:PG21" si="13">WORKDAY(OX21,$A20,$D$42:$D$71)</f>
        <v>42671</v>
      </c>
      <c r="OY20" s="321">
        <f t="shared" si="13"/>
        <v>42671</v>
      </c>
      <c r="OZ20" s="321">
        <f t="shared" si="13"/>
        <v>42671</v>
      </c>
      <c r="PA20" s="321">
        <f t="shared" si="13"/>
        <v>42671</v>
      </c>
      <c r="PB20" s="321">
        <f t="shared" si="13"/>
        <v>42671</v>
      </c>
      <c r="PC20" s="321">
        <f t="shared" si="13"/>
        <v>42671</v>
      </c>
      <c r="PD20" s="321">
        <f t="shared" si="13"/>
        <v>42671</v>
      </c>
      <c r="PE20" s="321">
        <f t="shared" si="13"/>
        <v>42671</v>
      </c>
      <c r="PF20" s="321">
        <f t="shared" si="13"/>
        <v>42671</v>
      </c>
      <c r="PG20" s="321">
        <f t="shared" si="13"/>
        <v>42671</v>
      </c>
      <c r="PH20" s="321">
        <f t="shared" ref="PH20:PQ21" si="14">WORKDAY(PH21,$A20,$D$42:$D$71)</f>
        <v>42671</v>
      </c>
      <c r="PI20" s="321">
        <f t="shared" si="14"/>
        <v>42671</v>
      </c>
      <c r="PJ20" s="321">
        <f t="shared" si="14"/>
        <v>42671</v>
      </c>
      <c r="PK20" s="321">
        <f t="shared" si="14"/>
        <v>42671</v>
      </c>
      <c r="PL20" s="321">
        <f t="shared" si="14"/>
        <v>42671</v>
      </c>
      <c r="PM20" s="321">
        <f t="shared" si="14"/>
        <v>42671</v>
      </c>
      <c r="PN20" s="321">
        <f t="shared" si="14"/>
        <v>42671</v>
      </c>
      <c r="PO20" s="321">
        <f t="shared" si="14"/>
        <v>42671</v>
      </c>
      <c r="PP20" s="321">
        <f t="shared" si="14"/>
        <v>42671</v>
      </c>
      <c r="PQ20" s="321">
        <f t="shared" si="14"/>
        <v>42671</v>
      </c>
      <c r="PR20" s="321">
        <f t="shared" ref="PR20:QA21" si="15">WORKDAY(PR21,$A20,$D$42:$D$71)</f>
        <v>42671</v>
      </c>
      <c r="PS20" s="321">
        <f t="shared" si="15"/>
        <v>42671</v>
      </c>
      <c r="PT20" s="321">
        <f t="shared" si="15"/>
        <v>42671</v>
      </c>
      <c r="PU20" s="321">
        <f t="shared" si="15"/>
        <v>42671</v>
      </c>
      <c r="PV20" s="321">
        <f t="shared" si="15"/>
        <v>42671</v>
      </c>
      <c r="PW20" s="321">
        <f t="shared" si="15"/>
        <v>42671</v>
      </c>
      <c r="PX20" s="321">
        <f t="shared" si="15"/>
        <v>42671</v>
      </c>
      <c r="PY20" s="321">
        <f t="shared" si="15"/>
        <v>42671</v>
      </c>
      <c r="PZ20" s="321">
        <f t="shared" si="15"/>
        <v>42671</v>
      </c>
      <c r="QA20" s="321">
        <f t="shared" si="15"/>
        <v>42671</v>
      </c>
      <c r="QB20" s="321">
        <f t="shared" ref="QB20:QK21" si="16">WORKDAY(QB21,$A20,$D$42:$D$71)</f>
        <v>42671</v>
      </c>
      <c r="QC20" s="321">
        <f t="shared" si="16"/>
        <v>42671</v>
      </c>
      <c r="QD20" s="321">
        <f t="shared" si="16"/>
        <v>42671</v>
      </c>
      <c r="QE20" s="321">
        <f t="shared" si="16"/>
        <v>42671</v>
      </c>
      <c r="QF20" s="321">
        <f t="shared" si="16"/>
        <v>42671</v>
      </c>
      <c r="QG20" s="321">
        <f t="shared" si="16"/>
        <v>42671</v>
      </c>
      <c r="QH20" s="321">
        <f t="shared" si="16"/>
        <v>42671</v>
      </c>
      <c r="QI20" s="321">
        <f t="shared" si="16"/>
        <v>42671</v>
      </c>
      <c r="QJ20" s="321">
        <f t="shared" si="16"/>
        <v>42671</v>
      </c>
      <c r="QK20" s="321">
        <f t="shared" si="16"/>
        <v>42671</v>
      </c>
      <c r="QL20" s="321">
        <f t="shared" ref="QL20:QU21" si="17">WORKDAY(QL21,$A20,$D$42:$D$71)</f>
        <v>42671</v>
      </c>
      <c r="QM20" s="321">
        <f t="shared" si="17"/>
        <v>42671</v>
      </c>
      <c r="QN20" s="321">
        <f t="shared" si="17"/>
        <v>42671</v>
      </c>
      <c r="QO20" s="321">
        <f t="shared" si="17"/>
        <v>42671</v>
      </c>
      <c r="QP20" s="321">
        <f t="shared" si="17"/>
        <v>42671</v>
      </c>
      <c r="QQ20" s="321">
        <f t="shared" si="17"/>
        <v>42671</v>
      </c>
      <c r="QR20" s="321">
        <f t="shared" si="17"/>
        <v>42671</v>
      </c>
      <c r="QS20" s="321">
        <f t="shared" si="17"/>
        <v>42671</v>
      </c>
      <c r="QT20" s="321">
        <f t="shared" si="17"/>
        <v>42671</v>
      </c>
      <c r="QU20" s="321">
        <f t="shared" si="17"/>
        <v>42671</v>
      </c>
      <c r="QV20" s="321">
        <f t="shared" ref="QV20:RE21" si="18">WORKDAY(QV21,$A20,$D$42:$D$71)</f>
        <v>42671</v>
      </c>
      <c r="QW20" s="321">
        <f t="shared" si="18"/>
        <v>42671</v>
      </c>
      <c r="QX20" s="321">
        <f t="shared" si="18"/>
        <v>42671</v>
      </c>
      <c r="QY20" s="321">
        <f t="shared" si="18"/>
        <v>42671</v>
      </c>
      <c r="QZ20" s="321">
        <f t="shared" si="18"/>
        <v>42671</v>
      </c>
      <c r="RA20" s="321">
        <f t="shared" si="18"/>
        <v>42671</v>
      </c>
      <c r="RB20" s="321">
        <f t="shared" si="18"/>
        <v>42671</v>
      </c>
      <c r="RC20" s="321">
        <f t="shared" si="18"/>
        <v>42671</v>
      </c>
      <c r="RD20" s="321">
        <f t="shared" si="18"/>
        <v>42671</v>
      </c>
      <c r="RE20" s="321">
        <f t="shared" si="18"/>
        <v>42671</v>
      </c>
      <c r="RF20" s="321">
        <f t="shared" ref="RF20:RO21" si="19">WORKDAY(RF21,$A20,$D$42:$D$71)</f>
        <v>42671</v>
      </c>
      <c r="RG20" s="321">
        <f t="shared" si="19"/>
        <v>42671</v>
      </c>
      <c r="RH20" s="321">
        <f t="shared" si="19"/>
        <v>42671</v>
      </c>
      <c r="RI20" s="321">
        <f t="shared" si="19"/>
        <v>42671</v>
      </c>
      <c r="RJ20" s="321">
        <f t="shared" si="19"/>
        <v>42671</v>
      </c>
      <c r="RK20" s="321">
        <f t="shared" si="19"/>
        <v>42671</v>
      </c>
      <c r="RL20" s="321">
        <f t="shared" si="19"/>
        <v>42671</v>
      </c>
      <c r="RM20" s="321">
        <f t="shared" si="19"/>
        <v>42671</v>
      </c>
      <c r="RN20" s="321">
        <f t="shared" si="19"/>
        <v>42671</v>
      </c>
      <c r="RO20" s="321">
        <f t="shared" si="19"/>
        <v>42671</v>
      </c>
      <c r="RP20" s="321">
        <f t="shared" ref="RP20:RZ21" si="20">WORKDAY(RP21,$A20,$D$42:$D$71)</f>
        <v>42671</v>
      </c>
      <c r="RQ20" s="321">
        <f t="shared" si="20"/>
        <v>42671</v>
      </c>
      <c r="RR20" s="321">
        <f t="shared" si="20"/>
        <v>42671</v>
      </c>
      <c r="RS20" s="321">
        <f t="shared" si="20"/>
        <v>42671</v>
      </c>
      <c r="RT20" s="321">
        <f t="shared" si="20"/>
        <v>42671</v>
      </c>
      <c r="RU20" s="1577">
        <f t="shared" si="20"/>
        <v>42671</v>
      </c>
      <c r="RV20" s="1593"/>
      <c r="RW20" s="1582">
        <f t="shared" si="20"/>
        <v>42671</v>
      </c>
      <c r="RX20" s="321">
        <f t="shared" si="20"/>
        <v>42671</v>
      </c>
      <c r="RY20" s="321">
        <f t="shared" si="20"/>
        <v>42671</v>
      </c>
      <c r="RZ20" s="321">
        <f t="shared" si="20"/>
        <v>42671</v>
      </c>
      <c r="SA20" s="321">
        <f t="shared" ref="SA20:SC21" si="21">WORKDAY(SA21,$A20,$D$42:$D$71)</f>
        <v>42671</v>
      </c>
      <c r="SB20" s="321">
        <f t="shared" si="21"/>
        <v>42671</v>
      </c>
      <c r="SC20" s="321">
        <f t="shared" si="21"/>
        <v>42671</v>
      </c>
    </row>
    <row r="21" spans="1:514" ht="12" customHeight="1">
      <c r="A21" s="585">
        <v>10</v>
      </c>
      <c r="B21" s="140" t="s">
        <v>717</v>
      </c>
      <c r="C21" s="137">
        <f t="shared" ref="C21:C34" si="22">WORKDAY(C22,$A21,$D$42:$D$71)</f>
        <v>42137</v>
      </c>
      <c r="D21" s="137">
        <f t="shared" ref="D21:D34" si="23">WORKDAY(D22,$A21,$D$42:$D$71)</f>
        <v>42137</v>
      </c>
      <c r="E21" s="137">
        <f t="shared" ref="E21:E34" si="24">WORKDAY(E22,$A21,$D$42:$D$71)</f>
        <v>42137</v>
      </c>
      <c r="F21" s="137">
        <f t="shared" ref="F21:F34" si="25">WORKDAY(F22,$A21,$D$42:$D$71)</f>
        <v>42137</v>
      </c>
      <c r="G21" s="137">
        <f t="shared" ref="G21:G34" si="26">WORKDAY(G22,$A21,$D$42:$D$71)</f>
        <v>42137</v>
      </c>
      <c r="H21" s="137">
        <f t="shared" ref="H21:H34" si="27">WORKDAY(H22,$A21,$D$42:$D$71)</f>
        <v>42137</v>
      </c>
      <c r="I21" s="137">
        <f t="shared" ref="I21:I34" si="28">WORKDAY(I22,$A21,$D$42:$D$71)</f>
        <v>42137</v>
      </c>
      <c r="J21" s="137">
        <f t="shared" ref="J21:J34" si="29">WORKDAY(J22,$A21,$D$42:$D$71)</f>
        <v>42137</v>
      </c>
      <c r="K21" s="137">
        <f t="shared" ref="K21:K34" si="30">WORKDAY(K22,$A21,$D$42:$D$71)</f>
        <v>42165</v>
      </c>
      <c r="L21" s="137">
        <f t="shared" ref="L21:L34" si="31">WORKDAY(L22,$A21,$D$42:$D$71)</f>
        <v>42137</v>
      </c>
      <c r="M21" s="137">
        <f t="shared" ref="M21:M34" si="32">WORKDAY(M22,$A21,$D$42:$D$71)</f>
        <v>42137</v>
      </c>
      <c r="N21" s="137">
        <f t="shared" ref="N21:N34" si="33">WORKDAY(N22,$A21,$D$42:$D$71)</f>
        <v>42137</v>
      </c>
      <c r="O21" s="331"/>
      <c r="P21" s="331"/>
      <c r="Q21" s="319">
        <v>42222</v>
      </c>
      <c r="R21" s="319">
        <v>42222</v>
      </c>
      <c r="S21" s="319">
        <v>42222</v>
      </c>
      <c r="T21" s="319">
        <v>42223</v>
      </c>
      <c r="U21" s="319">
        <v>42223</v>
      </c>
      <c r="V21" s="319">
        <v>42223</v>
      </c>
      <c r="W21" s="319">
        <v>42230</v>
      </c>
      <c r="X21" s="319">
        <v>42230</v>
      </c>
      <c r="Y21" s="319">
        <f t="shared" si="0"/>
        <v>42136</v>
      </c>
      <c r="Z21" s="319">
        <f t="shared" si="1"/>
        <v>42136</v>
      </c>
      <c r="AA21" s="319">
        <f t="shared" si="2"/>
        <v>42136</v>
      </c>
      <c r="AB21" s="319">
        <f t="shared" si="3"/>
        <v>42136</v>
      </c>
      <c r="AC21" s="345"/>
      <c r="AD21" s="319">
        <f t="shared" si="4"/>
        <v>42164</v>
      </c>
      <c r="AE21" s="319">
        <f t="shared" si="4"/>
        <v>42185</v>
      </c>
      <c r="AF21" s="319">
        <f t="shared" si="4"/>
        <v>42185</v>
      </c>
      <c r="AG21" s="319">
        <f t="shared" si="4"/>
        <v>42185</v>
      </c>
      <c r="AH21" s="319">
        <f t="shared" si="4"/>
        <v>42198</v>
      </c>
      <c r="AI21" s="319">
        <f t="shared" si="4"/>
        <v>42164</v>
      </c>
      <c r="AJ21" s="319">
        <f t="shared" si="4"/>
        <v>42185</v>
      </c>
      <c r="AK21" s="319">
        <f t="shared" si="4"/>
        <v>42164</v>
      </c>
      <c r="AL21" s="319">
        <f t="shared" si="4"/>
        <v>42164</v>
      </c>
      <c r="AM21" s="319">
        <f t="shared" si="4"/>
        <v>42164</v>
      </c>
      <c r="AN21" s="319">
        <f t="shared" si="4"/>
        <v>42164</v>
      </c>
      <c r="AO21" s="319">
        <f t="shared" si="4"/>
        <v>42164</v>
      </c>
      <c r="AP21" s="314"/>
      <c r="AQ21" s="319">
        <v>42243</v>
      </c>
      <c r="AR21" s="319">
        <v>42243</v>
      </c>
      <c r="AS21" s="319">
        <v>42243</v>
      </c>
      <c r="AT21" s="319">
        <v>42243</v>
      </c>
      <c r="AU21" s="319">
        <v>42243</v>
      </c>
      <c r="AV21" s="319">
        <v>42243</v>
      </c>
      <c r="AW21" s="319">
        <v>42243</v>
      </c>
      <c r="AX21" s="319">
        <v>42243</v>
      </c>
      <c r="AY21" s="319">
        <v>42243</v>
      </c>
      <c r="AZ21" s="319">
        <v>42243</v>
      </c>
      <c r="BA21" s="319">
        <v>42243</v>
      </c>
      <c r="BB21" s="319">
        <v>42243</v>
      </c>
      <c r="BC21" s="347"/>
      <c r="BD21" s="347"/>
      <c r="BE21" s="319">
        <f t="shared" ref="BE21:BN23" si="34">WORKDAY(BE22,$A21,$D$42:$D$71)</f>
        <v>42185</v>
      </c>
      <c r="BF21" s="326">
        <f t="shared" si="34"/>
        <v>42268</v>
      </c>
      <c r="BG21" s="326">
        <f t="shared" si="34"/>
        <v>42256</v>
      </c>
      <c r="BH21" s="326">
        <f t="shared" si="34"/>
        <v>42256</v>
      </c>
      <c r="BI21" s="326">
        <f t="shared" si="34"/>
        <v>42268</v>
      </c>
      <c r="BJ21" s="326">
        <f t="shared" si="34"/>
        <v>42268</v>
      </c>
      <c r="BK21" s="326">
        <f t="shared" si="34"/>
        <v>42256</v>
      </c>
      <c r="BL21" s="326">
        <f t="shared" si="34"/>
        <v>42272</v>
      </c>
      <c r="BM21" s="326">
        <f t="shared" si="34"/>
        <v>42251</v>
      </c>
      <c r="BN21" s="326">
        <f t="shared" si="34"/>
        <v>42268</v>
      </c>
      <c r="BO21" s="319">
        <f t="shared" si="5"/>
        <v>42269</v>
      </c>
      <c r="BP21" s="327">
        <f t="shared" si="5"/>
        <v>42268</v>
      </c>
      <c r="BQ21" s="331"/>
      <c r="BR21" s="327">
        <f t="shared" si="6"/>
        <v>42268</v>
      </c>
      <c r="BS21" s="319">
        <v>42311</v>
      </c>
      <c r="BT21" s="319">
        <v>42311</v>
      </c>
      <c r="BU21" s="319">
        <v>42311</v>
      </c>
      <c r="BV21" s="319">
        <v>42311</v>
      </c>
      <c r="BW21" s="319">
        <v>42311</v>
      </c>
      <c r="BX21" s="319">
        <v>42314</v>
      </c>
      <c r="BY21" s="319">
        <v>42320</v>
      </c>
      <c r="BZ21" s="319">
        <v>42318</v>
      </c>
      <c r="CA21" s="319">
        <v>42320</v>
      </c>
      <c r="CB21" s="319">
        <v>42320</v>
      </c>
      <c r="CC21" s="406">
        <v>42320</v>
      </c>
      <c r="CD21" s="331"/>
      <c r="CE21" s="331"/>
      <c r="CF21" s="407">
        <v>42313</v>
      </c>
      <c r="CG21" s="319">
        <v>42314</v>
      </c>
      <c r="CH21" s="319">
        <f t="shared" ref="CH21:CQ23" si="35">WORKDAY(CH22,$A21,$D$42:$D$71)</f>
        <v>42345</v>
      </c>
      <c r="CI21" s="319">
        <f t="shared" si="35"/>
        <v>42339</v>
      </c>
      <c r="CJ21" s="319">
        <f t="shared" si="35"/>
        <v>42346</v>
      </c>
      <c r="CK21" s="319">
        <f t="shared" si="35"/>
        <v>42346</v>
      </c>
      <c r="CL21" s="319">
        <f t="shared" si="35"/>
        <v>42339</v>
      </c>
      <c r="CM21" s="319">
        <f t="shared" si="35"/>
        <v>42346</v>
      </c>
      <c r="CN21" s="319">
        <f t="shared" si="35"/>
        <v>42346</v>
      </c>
      <c r="CO21" s="319">
        <f t="shared" si="35"/>
        <v>42347</v>
      </c>
      <c r="CP21" s="319">
        <f t="shared" si="35"/>
        <v>42346</v>
      </c>
      <c r="CQ21" s="406">
        <f t="shared" si="35"/>
        <v>42340</v>
      </c>
      <c r="CR21" s="331"/>
      <c r="CS21" s="331"/>
      <c r="CT21" s="319">
        <v>42366</v>
      </c>
      <c r="CU21" s="319">
        <v>42380</v>
      </c>
      <c r="CV21" s="319">
        <v>42381</v>
      </c>
      <c r="CW21" s="319">
        <v>42383</v>
      </c>
      <c r="CX21" s="319">
        <f t="shared" ref="CX21:CZ22" si="36">WORKDAY(CX22,$A21,$D$42:$D$71)</f>
        <v>42387</v>
      </c>
      <c r="CY21" s="319">
        <f t="shared" si="36"/>
        <v>42376</v>
      </c>
      <c r="CZ21" s="319">
        <f t="shared" si="36"/>
        <v>42752</v>
      </c>
      <c r="DA21" s="319">
        <v>42379</v>
      </c>
      <c r="DB21" s="319">
        <v>42360</v>
      </c>
      <c r="DC21" s="319">
        <v>42368</v>
      </c>
      <c r="DD21" s="319">
        <v>42368</v>
      </c>
      <c r="DE21" s="319">
        <v>42368</v>
      </c>
      <c r="DH21" s="319">
        <v>42366</v>
      </c>
      <c r="DI21" s="319">
        <v>42367</v>
      </c>
      <c r="DJ21" s="319">
        <v>42360</v>
      </c>
      <c r="DK21" s="319">
        <v>42366</v>
      </c>
      <c r="DL21" s="319">
        <v>42366</v>
      </c>
      <c r="DM21" s="319">
        <v>42366</v>
      </c>
      <c r="DN21" s="319">
        <v>42381</v>
      </c>
      <c r="DO21" s="319">
        <v>42388</v>
      </c>
      <c r="DP21" s="319">
        <v>42388</v>
      </c>
      <c r="DQ21" s="319">
        <v>42388</v>
      </c>
      <c r="DR21" s="319">
        <v>42368</v>
      </c>
      <c r="DS21" s="406">
        <v>42367</v>
      </c>
      <c r="DT21" s="331"/>
      <c r="DU21" s="331"/>
      <c r="DV21" s="319">
        <v>42389</v>
      </c>
      <c r="DW21" s="319">
        <v>42389</v>
      </c>
      <c r="DX21" s="319">
        <v>42389</v>
      </c>
      <c r="DY21" s="319">
        <v>42389</v>
      </c>
      <c r="DZ21" s="319">
        <v>42394</v>
      </c>
      <c r="EA21" s="319">
        <v>42389</v>
      </c>
      <c r="EB21" s="319">
        <v>42389</v>
      </c>
      <c r="EC21" s="319">
        <f t="shared" ref="EC21:ED23" si="37">WORKDAY(EC22,$A21,$D$42:$D$71)</f>
        <v>42401</v>
      </c>
      <c r="ED21" s="319">
        <f t="shared" si="37"/>
        <v>42402</v>
      </c>
      <c r="EE21" s="319">
        <v>42389</v>
      </c>
      <c r="EF21" s="319">
        <v>42389</v>
      </c>
      <c r="EG21" s="319">
        <f>WORKDAY(EG22,$A21,$D$42:$D$71)</f>
        <v>42403</v>
      </c>
      <c r="EJ21" s="319">
        <f t="shared" ref="EJ21:EL23" si="38">WORKDAY(EJ22,$A21,$D$42:$D$71)</f>
        <v>42403</v>
      </c>
      <c r="EK21" s="319">
        <f t="shared" si="38"/>
        <v>42403</v>
      </c>
      <c r="EL21" s="315">
        <f t="shared" si="38"/>
        <v>42415</v>
      </c>
      <c r="EM21" s="319">
        <v>42403</v>
      </c>
      <c r="EN21" s="319">
        <f t="shared" ref="EN21:EO23" si="39">WORKDAY(EN22,$A21,$D$42:$D$71)</f>
        <v>42401</v>
      </c>
      <c r="EO21" s="326">
        <f t="shared" si="39"/>
        <v>42388</v>
      </c>
      <c r="EP21" s="319">
        <v>42389</v>
      </c>
      <c r="EQ21" s="319">
        <v>42398</v>
      </c>
      <c r="ER21" s="319">
        <v>42398</v>
      </c>
      <c r="ES21" s="319">
        <f>WORKDAY(ES22,$A21,$D$42:$D$71)</f>
        <v>42412</v>
      </c>
      <c r="ET21" s="319">
        <v>42403</v>
      </c>
      <c r="EU21" s="319">
        <v>42405</v>
      </c>
      <c r="EX21" s="319">
        <v>42402</v>
      </c>
      <c r="EY21" s="319">
        <v>42405</v>
      </c>
      <c r="EZ21" s="319">
        <v>42408</v>
      </c>
      <c r="FA21" s="319">
        <v>42404</v>
      </c>
      <c r="FB21" s="319">
        <v>42401</v>
      </c>
      <c r="FC21" s="319">
        <f>WORKDAY(FC22,$A21,$D$42:$D$71)</f>
        <v>42416</v>
      </c>
      <c r="FD21" s="319">
        <v>42415</v>
      </c>
      <c r="FE21" s="319">
        <v>42415</v>
      </c>
      <c r="FF21" s="319">
        <v>42417</v>
      </c>
      <c r="FG21" s="319">
        <f>WORKDAY(FG22,$A21,$D$42:$D$71)</f>
        <v>42429</v>
      </c>
      <c r="FH21" s="319">
        <f>WORKDAY(FH22,$A21,$D$42:$D$71)</f>
        <v>42429</v>
      </c>
      <c r="FI21" s="319">
        <v>42415</v>
      </c>
      <c r="FL21" s="319">
        <v>42378</v>
      </c>
      <c r="FM21" s="319">
        <v>42423</v>
      </c>
      <c r="FN21" s="319">
        <f>WORKDAY(FN22,'5319080'!$A21,'5319080'!$D$42:$D$71)</f>
        <v>42436</v>
      </c>
      <c r="FO21" s="319">
        <f>WORKDAY(FO22,$A21,$D$42:$D$71)</f>
        <v>42437</v>
      </c>
      <c r="FP21" s="319">
        <v>42422</v>
      </c>
      <c r="FQ21" s="319">
        <f>WORKDAY(FQ22,$A21,$D$42:$D$71)</f>
        <v>42439</v>
      </c>
      <c r="FR21" s="319">
        <v>42375</v>
      </c>
      <c r="FS21" s="319">
        <f>WORKDAY(FS22,$A21,$D$42:$D$71)</f>
        <v>42436</v>
      </c>
      <c r="FT21" s="319">
        <f>WORKDAY(FT22,'5319080'!$A21,'5319080'!$D$42:$D$71)</f>
        <v>42410</v>
      </c>
      <c r="FU21" s="443">
        <v>42389</v>
      </c>
      <c r="FV21" s="319">
        <v>42424</v>
      </c>
      <c r="FW21" s="319">
        <v>42436</v>
      </c>
      <c r="FX21" s="540"/>
      <c r="FY21" s="540"/>
      <c r="FZ21" s="319">
        <v>42427</v>
      </c>
      <c r="GA21" s="319">
        <v>42427</v>
      </c>
      <c r="GB21" s="319">
        <v>42436</v>
      </c>
      <c r="GC21" s="319">
        <v>42436</v>
      </c>
      <c r="GD21" s="319">
        <f>WORKDAY(GD22,$A21,$D$42:$D$71)</f>
        <v>42445</v>
      </c>
      <c r="GE21" s="319">
        <f>WORKDAY(GE22,$A21,$D$42:$D$71)</f>
        <v>42437</v>
      </c>
      <c r="GF21" s="319">
        <f>WORKDAY(GF22,$A21,$D$42:$D$71)</f>
        <v>42437</v>
      </c>
      <c r="GG21" s="319">
        <f>WORKDAY(GG22,$A21,$D$42:$D$71)</f>
        <v>42439</v>
      </c>
      <c r="GH21" s="319">
        <v>42425</v>
      </c>
      <c r="GI21" s="319">
        <f t="shared" ref="GI21:GK22" si="40">WORKDAY(GI22,$A21,$D$42:$D$71)</f>
        <v>42445</v>
      </c>
      <c r="GJ21" s="319">
        <f t="shared" si="40"/>
        <v>42445</v>
      </c>
      <c r="GK21" s="319">
        <f t="shared" si="40"/>
        <v>42445</v>
      </c>
      <c r="GN21" s="319">
        <v>42436</v>
      </c>
      <c r="GO21" s="319">
        <f>WORKDAY(GO22,$A21,$D$42:$D$71)</f>
        <v>42452</v>
      </c>
      <c r="GP21" s="319">
        <f>WORKDAY(GP22,$A21,$D$42:$D$71)</f>
        <v>42451</v>
      </c>
      <c r="GQ21" s="831">
        <f>WORKDAY(GQ22,$A21,$D$42:$D$71)</f>
        <v>42451</v>
      </c>
      <c r="GR21" s="319">
        <f>WORKDAY(GR22,$A21,$D$42:$D$71)</f>
        <v>42461</v>
      </c>
      <c r="GS21" s="315">
        <f>WORKDAY(GS22,$A21,$D$42:$D$71)</f>
        <v>42461</v>
      </c>
      <c r="GT21" s="532">
        <f>WORKDAY(GT22,'5319080'!$A21,'5319080'!$D$42:$D$71)</f>
        <v>42451</v>
      </c>
      <c r="GU21" s="315">
        <f>WORKDAY(GU22,$A21,$D$42:$D$71)</f>
        <v>42451</v>
      </c>
      <c r="GV21" s="315">
        <f>WORKDAY(GV22,$A21,$D$42:$D$71)</f>
        <v>42451</v>
      </c>
      <c r="GW21" s="315">
        <v>42443</v>
      </c>
      <c r="GX21" s="315">
        <f>WORKDAY(GX22,$A21,$D$42:$D$71)</f>
        <v>42454</v>
      </c>
      <c r="GY21" s="315">
        <f>WORKDAY(GY22,$A21,$D$42:$D$71)</f>
        <v>42450</v>
      </c>
      <c r="GZ21" s="315">
        <v>42443</v>
      </c>
      <c r="HA21" s="315">
        <v>42443</v>
      </c>
      <c r="HB21" s="315">
        <v>42451</v>
      </c>
      <c r="HC21" s="315">
        <v>42494</v>
      </c>
      <c r="HD21" s="315">
        <v>42500</v>
      </c>
      <c r="HE21" s="315">
        <v>42501</v>
      </c>
      <c r="HF21" s="315">
        <v>42501</v>
      </c>
      <c r="HG21" s="315">
        <v>42500</v>
      </c>
      <c r="HH21" s="315">
        <v>42500</v>
      </c>
      <c r="HI21" s="315">
        <v>42505</v>
      </c>
      <c r="HJ21" s="315">
        <v>42508</v>
      </c>
      <c r="HK21" s="315">
        <v>42508</v>
      </c>
      <c r="HL21" s="315">
        <v>42488</v>
      </c>
      <c r="HM21" s="315">
        <v>42513</v>
      </c>
      <c r="HN21" s="315">
        <v>42514</v>
      </c>
      <c r="HO21" s="315">
        <v>42514</v>
      </c>
      <c r="HP21" s="315">
        <v>42515</v>
      </c>
      <c r="HQ21" s="315">
        <v>42523</v>
      </c>
      <c r="HR21" s="315">
        <v>42529</v>
      </c>
      <c r="HS21" s="315">
        <v>42527</v>
      </c>
      <c r="HT21" s="532">
        <v>42534</v>
      </c>
      <c r="HU21" s="315">
        <v>42534</v>
      </c>
      <c r="HV21" s="532">
        <v>42534</v>
      </c>
      <c r="HW21" s="532">
        <v>42534</v>
      </c>
      <c r="HX21" s="315">
        <v>42534</v>
      </c>
      <c r="HY21" s="315">
        <v>42543</v>
      </c>
      <c r="HZ21" s="315">
        <v>42543</v>
      </c>
      <c r="IA21" s="321">
        <v>42545</v>
      </c>
      <c r="IB21" s="315">
        <v>42545</v>
      </c>
      <c r="IC21" s="315">
        <v>42545</v>
      </c>
      <c r="ID21" s="756">
        <v>42451</v>
      </c>
      <c r="IE21" s="315">
        <v>42485</v>
      </c>
      <c r="IF21" s="315">
        <v>42503</v>
      </c>
      <c r="IG21" s="315">
        <f>WORKDAY(IG22,'BA SGV Quality Clinic'!$A21,'BA SGV Quality Clinic'!$D$42:$D$71)</f>
        <v>42557</v>
      </c>
      <c r="IH21" s="315">
        <v>42524</v>
      </c>
      <c r="II21" s="315">
        <f>WORKDAY(II22,'5319080'!$A21,'5319080'!$D$42:$D$71)</f>
        <v>42549</v>
      </c>
      <c r="IJ21" s="315">
        <v>42503</v>
      </c>
      <c r="IK21" s="315">
        <v>42550</v>
      </c>
      <c r="IL21" s="532">
        <v>42557</v>
      </c>
      <c r="IM21" s="532">
        <v>42558</v>
      </c>
      <c r="IN21" s="315">
        <v>42559</v>
      </c>
      <c r="IO21" s="315">
        <v>42559</v>
      </c>
      <c r="IP21" s="315">
        <v>42559</v>
      </c>
      <c r="IQ21" s="315">
        <v>42559</v>
      </c>
      <c r="IR21" s="315">
        <v>42559</v>
      </c>
      <c r="IS21" s="315">
        <v>42559</v>
      </c>
      <c r="IT21" s="315">
        <v>42559</v>
      </c>
      <c r="IU21" s="315">
        <f>WORKDAY(IU22,$A21,$D$42:$D$71)</f>
        <v>42573</v>
      </c>
      <c r="IV21" s="315">
        <f>WORKDAY(IV22,$A21,$D$42:$D$71)</f>
        <v>42572</v>
      </c>
      <c r="IW21" s="315">
        <v>42563</v>
      </c>
      <c r="IX21" s="315">
        <v>42565</v>
      </c>
      <c r="IY21" s="315">
        <v>42565</v>
      </c>
      <c r="IZ21" s="315">
        <v>42565</v>
      </c>
      <c r="JA21" s="315">
        <v>42565</v>
      </c>
      <c r="JB21" s="315">
        <v>42566</v>
      </c>
      <c r="JC21" s="315">
        <v>42570</v>
      </c>
      <c r="JD21" s="315">
        <v>42572</v>
      </c>
      <c r="JE21" s="315">
        <v>42572</v>
      </c>
      <c r="JF21" s="315">
        <v>42572</v>
      </c>
      <c r="JG21" s="315">
        <v>42574</v>
      </c>
      <c r="JH21" s="315">
        <v>42573</v>
      </c>
      <c r="JI21" s="315">
        <v>42576</v>
      </c>
      <c r="JJ21" s="315">
        <v>42576</v>
      </c>
      <c r="JK21" s="315">
        <v>42573</v>
      </c>
      <c r="JL21" s="315">
        <v>42575</v>
      </c>
      <c r="JM21" s="315">
        <v>42582</v>
      </c>
      <c r="JN21" s="315">
        <v>42582</v>
      </c>
      <c r="JO21" s="315">
        <f>WORKDAY(JO22,$A21,$D$42:$D$71)</f>
        <v>42579</v>
      </c>
      <c r="JP21" s="315">
        <f>WORKDAY(JP22,$A21,$D$42:$D$71)</f>
        <v>42579</v>
      </c>
      <c r="JQ21" s="315">
        <v>42499</v>
      </c>
      <c r="JR21" s="315">
        <f>WORKDAY(JR22,$A21,$D$42:$D$71)</f>
        <v>42573</v>
      </c>
      <c r="JS21" s="315">
        <f>WORKDAY(JS22,$A21,$D$42:$D$71)</f>
        <v>42579</v>
      </c>
      <c r="JT21" s="315">
        <f>WORKDAY(JT22,$A21,$D$42:$D$71)</f>
        <v>42579</v>
      </c>
      <c r="JU21" s="315">
        <f>WORKDAY(JU22,$A21,$D$42:$D$71)</f>
        <v>42579</v>
      </c>
      <c r="JV21" s="315">
        <v>42586</v>
      </c>
      <c r="JW21" s="315">
        <v>42586</v>
      </c>
      <c r="JX21" s="315">
        <v>42587</v>
      </c>
      <c r="JY21" s="315">
        <v>42587</v>
      </c>
      <c r="JZ21" s="315">
        <f>WORKDAY(JZ22,$A21,$D$42:$D$71)</f>
        <v>42587</v>
      </c>
      <c r="KA21" s="532">
        <v>42587</v>
      </c>
      <c r="KB21" s="315">
        <v>42587</v>
      </c>
      <c r="KC21" s="315">
        <v>42587</v>
      </c>
      <c r="KD21" s="315">
        <v>42587</v>
      </c>
      <c r="KE21" s="315">
        <v>42587</v>
      </c>
      <c r="KF21" s="532">
        <v>42587</v>
      </c>
      <c r="KG21" s="315">
        <v>42587</v>
      </c>
      <c r="KH21" s="315">
        <v>42590</v>
      </c>
      <c r="KI21" s="532">
        <v>42590</v>
      </c>
      <c r="KJ21" s="315">
        <v>42590</v>
      </c>
      <c r="KK21" s="532">
        <v>42591</v>
      </c>
      <c r="KL21" s="315">
        <v>42591</v>
      </c>
      <c r="KM21" s="315">
        <v>42591</v>
      </c>
      <c r="KN21" s="315">
        <v>42593</v>
      </c>
      <c r="KO21" s="315">
        <v>42593</v>
      </c>
      <c r="KP21" s="315">
        <v>42593</v>
      </c>
      <c r="KQ21" s="315">
        <v>42606</v>
      </c>
      <c r="KR21" s="315">
        <v>42606</v>
      </c>
      <c r="KS21" s="532">
        <f>WORKDAY(KS22,$A21,$D$42:$D$71)</f>
        <v>42620</v>
      </c>
      <c r="KT21" s="532">
        <v>42606</v>
      </c>
      <c r="KU21" s="315">
        <v>42606</v>
      </c>
      <c r="KV21" s="532">
        <v>42606</v>
      </c>
      <c r="KW21" s="532">
        <v>42606</v>
      </c>
      <c r="KX21" s="315">
        <v>42606</v>
      </c>
      <c r="KY21" s="532">
        <v>42606</v>
      </c>
      <c r="KZ21" s="532">
        <v>42606</v>
      </c>
      <c r="LA21" s="315">
        <v>42606</v>
      </c>
      <c r="LB21" s="315">
        <v>42606</v>
      </c>
      <c r="LC21" s="532">
        <f>WORKDAY(LC22,$A21,$D$42:$D$71)</f>
        <v>42611</v>
      </c>
      <c r="LD21" s="315">
        <v>42611</v>
      </c>
      <c r="LE21" s="315">
        <v>42611</v>
      </c>
      <c r="LF21" s="315">
        <v>42612</v>
      </c>
      <c r="LG21" s="315">
        <v>42611</v>
      </c>
      <c r="LH21" s="315">
        <v>42611</v>
      </c>
      <c r="LI21" s="315">
        <v>42611</v>
      </c>
      <c r="LJ21" s="315">
        <v>42611</v>
      </c>
      <c r="LK21" s="315">
        <v>42612</v>
      </c>
      <c r="LL21" s="315">
        <v>42611</v>
      </c>
      <c r="LM21" s="532">
        <f>WORKDAY(LM22,$A21,$D$42:$D$71)</f>
        <v>42626</v>
      </c>
      <c r="LN21" s="532">
        <f>WORKDAY(LN22,'5319080'!$A21,'5319080'!$D$42:$D$71)</f>
        <v>42622</v>
      </c>
      <c r="LO21" s="315">
        <f>WORKDAY(LO22,'5319080'!$A21,'5319080'!$D$42:$D$71)</f>
        <v>42626</v>
      </c>
      <c r="LP21" s="532">
        <f>WORKDAY(LP22,$A21,$D$42:$D$71)</f>
        <v>42608</v>
      </c>
      <c r="LQ21" s="532">
        <f>WORKDAY(LQ22,$A21,$D$42:$D$71)</f>
        <v>42612</v>
      </c>
      <c r="LR21" s="315">
        <v>42613</v>
      </c>
      <c r="LS21" s="532">
        <v>42619</v>
      </c>
      <c r="LT21" s="532">
        <v>42619</v>
      </c>
      <c r="LU21" s="315">
        <v>42620</v>
      </c>
      <c r="LV21" s="532">
        <v>42620</v>
      </c>
      <c r="LW21" s="532">
        <v>42620</v>
      </c>
      <c r="LX21" s="532">
        <v>42620</v>
      </c>
      <c r="LY21" s="532">
        <v>42620</v>
      </c>
      <c r="LZ21" s="532">
        <v>42620</v>
      </c>
      <c r="MA21" s="532">
        <v>42620</v>
      </c>
      <c r="MB21" s="532">
        <v>42620</v>
      </c>
      <c r="MC21" s="532">
        <v>42620</v>
      </c>
      <c r="MD21" s="532">
        <v>42623</v>
      </c>
      <c r="ME21" s="532">
        <f t="shared" ref="ME21:MF25" si="41">WORKDAY(ME22,$A21,$D$42:$D$71)</f>
        <v>42647</v>
      </c>
      <c r="MF21" s="532">
        <f t="shared" si="41"/>
        <v>42620</v>
      </c>
      <c r="MG21" s="315">
        <v>42507</v>
      </c>
      <c r="MH21" s="532">
        <f>WORKDAY(MH22,$A21,$D$42:$D$71)</f>
        <v>42634</v>
      </c>
      <c r="MI21" s="315">
        <v>42527</v>
      </c>
      <c r="MJ21" s="532">
        <f t="shared" ref="MJ21:MO25" si="42">WORKDAY(MJ22,$A21,$D$42:$D$71)</f>
        <v>42648</v>
      </c>
      <c r="MK21" s="532">
        <f t="shared" si="42"/>
        <v>42650</v>
      </c>
      <c r="ML21" s="532">
        <f t="shared" si="42"/>
        <v>42650</v>
      </c>
      <c r="MM21" s="532">
        <f t="shared" si="42"/>
        <v>42649</v>
      </c>
      <c r="MN21" s="532">
        <f t="shared" si="42"/>
        <v>42649</v>
      </c>
      <c r="MO21" s="532">
        <f t="shared" si="42"/>
        <v>42642</v>
      </c>
      <c r="MP21" s="532">
        <v>42639</v>
      </c>
      <c r="MQ21" s="532">
        <v>42639</v>
      </c>
      <c r="MR21" s="315">
        <v>42489</v>
      </c>
      <c r="MS21" s="532">
        <v>42642</v>
      </c>
      <c r="MT21" s="532">
        <v>42643</v>
      </c>
      <c r="MU21" s="532">
        <v>42643</v>
      </c>
      <c r="MV21" s="532">
        <v>42643</v>
      </c>
      <c r="MW21" s="532">
        <v>42643</v>
      </c>
      <c r="MX21" s="532">
        <v>42643</v>
      </c>
      <c r="MY21" s="532">
        <v>42643</v>
      </c>
      <c r="MZ21" s="532">
        <v>42643</v>
      </c>
      <c r="NA21" s="532">
        <v>42643</v>
      </c>
      <c r="NB21" s="532">
        <f t="shared" ref="NB21:NB27" si="43">WORKDAY(NB22,$A21,$D$42:$D$71)</f>
        <v>42650</v>
      </c>
      <c r="NC21" s="315">
        <v>42646</v>
      </c>
      <c r="ND21" s="532">
        <v>42646</v>
      </c>
      <c r="NE21" s="532">
        <v>42653</v>
      </c>
      <c r="NF21" s="532">
        <f>WORKDAY(NF22,$A21,$D$42:$D$71)</f>
        <v>42648</v>
      </c>
      <c r="NG21" s="532">
        <f>WORKDAY(NG22,$A21,$D$42:$D$71)</f>
        <v>42661</v>
      </c>
      <c r="NH21" s="315">
        <v>42530</v>
      </c>
      <c r="NI21" s="532">
        <f>WORKDAY(NI22,'5319080'!$A21,'5319080'!$D$42:$D$71)</f>
        <v>42662</v>
      </c>
      <c r="NJ21" s="532">
        <f t="shared" si="9"/>
        <v>42662</v>
      </c>
      <c r="NK21" s="532">
        <f t="shared" si="9"/>
        <v>42662</v>
      </c>
      <c r="NL21" s="532">
        <f t="shared" si="9"/>
        <v>42667</v>
      </c>
      <c r="NM21" s="532">
        <f t="shared" si="9"/>
        <v>42667</v>
      </c>
      <c r="NN21" s="532">
        <f t="shared" si="9"/>
        <v>42667</v>
      </c>
      <c r="NO21" s="532">
        <f t="shared" si="9"/>
        <v>42668</v>
      </c>
      <c r="NP21" s="532">
        <f t="shared" si="9"/>
        <v>42668</v>
      </c>
      <c r="NQ21" s="532">
        <f t="shared" si="9"/>
        <v>42668</v>
      </c>
      <c r="NR21" s="532">
        <f t="shared" si="9"/>
        <v>42668</v>
      </c>
      <c r="NS21" s="532">
        <f t="shared" si="9"/>
        <v>42669</v>
      </c>
      <c r="NT21" s="532">
        <f t="shared" si="10"/>
        <v>42669</v>
      </c>
      <c r="NU21" s="532">
        <f t="shared" si="10"/>
        <v>42669</v>
      </c>
      <c r="NV21" s="532">
        <f t="shared" si="10"/>
        <v>42661</v>
      </c>
      <c r="NW21" s="532">
        <f t="shared" si="10"/>
        <v>42668</v>
      </c>
      <c r="NX21" s="532">
        <f t="shared" si="10"/>
        <v>42668</v>
      </c>
      <c r="NY21" s="532">
        <f t="shared" si="10"/>
        <v>42668</v>
      </c>
      <c r="NZ21" s="532">
        <f t="shared" si="10"/>
        <v>42670</v>
      </c>
      <c r="OA21" s="532">
        <f t="shared" si="10"/>
        <v>42669</v>
      </c>
      <c r="OB21" s="532">
        <f t="shared" si="10"/>
        <v>42669</v>
      </c>
      <c r="OC21" s="532">
        <f t="shared" si="10"/>
        <v>42669</v>
      </c>
      <c r="OD21" s="532">
        <f t="shared" si="11"/>
        <v>42669</v>
      </c>
      <c r="OE21" s="532">
        <f t="shared" si="11"/>
        <v>42669</v>
      </c>
      <c r="OF21" s="532">
        <f t="shared" si="11"/>
        <v>42669</v>
      </c>
      <c r="OG21" s="532">
        <f t="shared" si="11"/>
        <v>42669</v>
      </c>
      <c r="OH21" s="532">
        <f t="shared" si="11"/>
        <v>42669</v>
      </c>
      <c r="OI21" s="532">
        <f t="shared" si="11"/>
        <v>42669</v>
      </c>
      <c r="OJ21" s="532">
        <f t="shared" si="11"/>
        <v>42669</v>
      </c>
      <c r="OK21" s="532">
        <f t="shared" si="11"/>
        <v>42669</v>
      </c>
      <c r="OL21" s="532">
        <f t="shared" si="11"/>
        <v>42669</v>
      </c>
      <c r="OM21" s="532">
        <f t="shared" si="11"/>
        <v>42669</v>
      </c>
      <c r="ON21" s="532">
        <f t="shared" si="12"/>
        <v>42669</v>
      </c>
      <c r="OO21" s="532">
        <f t="shared" si="12"/>
        <v>42669</v>
      </c>
      <c r="OP21" s="532">
        <f t="shared" si="12"/>
        <v>42669</v>
      </c>
      <c r="OQ21" s="532">
        <f t="shared" si="12"/>
        <v>42669</v>
      </c>
      <c r="OR21" s="532">
        <f t="shared" si="12"/>
        <v>42669</v>
      </c>
      <c r="OS21" s="532">
        <f t="shared" si="12"/>
        <v>42669</v>
      </c>
      <c r="OT21" s="532">
        <f t="shared" si="12"/>
        <v>42669</v>
      </c>
      <c r="OU21" s="532">
        <f t="shared" si="12"/>
        <v>42669</v>
      </c>
      <c r="OV21" s="532">
        <f t="shared" si="12"/>
        <v>42669</v>
      </c>
      <c r="OW21" s="532">
        <f t="shared" si="12"/>
        <v>42669</v>
      </c>
      <c r="OX21" s="532">
        <f t="shared" si="13"/>
        <v>42669</v>
      </c>
      <c r="OY21" s="532">
        <f t="shared" si="13"/>
        <v>42669</v>
      </c>
      <c r="OZ21" s="532">
        <f t="shared" si="13"/>
        <v>42669</v>
      </c>
      <c r="PA21" s="532">
        <f t="shared" si="13"/>
        <v>42669</v>
      </c>
      <c r="PB21" s="532">
        <f t="shared" si="13"/>
        <v>42669</v>
      </c>
      <c r="PC21" s="532">
        <f t="shared" si="13"/>
        <v>42669</v>
      </c>
      <c r="PD21" s="532">
        <f t="shared" si="13"/>
        <v>42669</v>
      </c>
      <c r="PE21" s="532">
        <f t="shared" si="13"/>
        <v>42669</v>
      </c>
      <c r="PF21" s="532">
        <f t="shared" si="13"/>
        <v>42669</v>
      </c>
      <c r="PG21" s="532">
        <f t="shared" si="13"/>
        <v>42669</v>
      </c>
      <c r="PH21" s="532">
        <f t="shared" si="14"/>
        <v>42669</v>
      </c>
      <c r="PI21" s="532">
        <f t="shared" si="14"/>
        <v>42669</v>
      </c>
      <c r="PJ21" s="532">
        <f t="shared" si="14"/>
        <v>42669</v>
      </c>
      <c r="PK21" s="532">
        <f t="shared" si="14"/>
        <v>42669</v>
      </c>
      <c r="PL21" s="532">
        <f t="shared" si="14"/>
        <v>42669</v>
      </c>
      <c r="PM21" s="532">
        <f t="shared" si="14"/>
        <v>42669</v>
      </c>
      <c r="PN21" s="532">
        <f t="shared" si="14"/>
        <v>42669</v>
      </c>
      <c r="PO21" s="532">
        <f t="shared" si="14"/>
        <v>42669</v>
      </c>
      <c r="PP21" s="532">
        <f t="shared" si="14"/>
        <v>42669</v>
      </c>
      <c r="PQ21" s="532">
        <f t="shared" si="14"/>
        <v>42669</v>
      </c>
      <c r="PR21" s="532">
        <f t="shared" si="15"/>
        <v>42669</v>
      </c>
      <c r="PS21" s="532">
        <f t="shared" si="15"/>
        <v>42669</v>
      </c>
      <c r="PT21" s="532">
        <f t="shared" si="15"/>
        <v>42669</v>
      </c>
      <c r="PU21" s="532">
        <f t="shared" si="15"/>
        <v>42669</v>
      </c>
      <c r="PV21" s="532">
        <f t="shared" si="15"/>
        <v>42669</v>
      </c>
      <c r="PW21" s="532">
        <f t="shared" si="15"/>
        <v>42669</v>
      </c>
      <c r="PX21" s="532">
        <f t="shared" si="15"/>
        <v>42669</v>
      </c>
      <c r="PY21" s="532">
        <f t="shared" si="15"/>
        <v>42669</v>
      </c>
      <c r="PZ21" s="532">
        <f t="shared" si="15"/>
        <v>42669</v>
      </c>
      <c r="QA21" s="532">
        <f t="shared" si="15"/>
        <v>42669</v>
      </c>
      <c r="QB21" s="532">
        <f t="shared" si="16"/>
        <v>42669</v>
      </c>
      <c r="QC21" s="532">
        <f t="shared" si="16"/>
        <v>42669</v>
      </c>
      <c r="QD21" s="532">
        <f t="shared" si="16"/>
        <v>42669</v>
      </c>
      <c r="QE21" s="532">
        <f t="shared" si="16"/>
        <v>42669</v>
      </c>
      <c r="QF21" s="532">
        <f t="shared" si="16"/>
        <v>42669</v>
      </c>
      <c r="QG21" s="532">
        <f t="shared" si="16"/>
        <v>42669</v>
      </c>
      <c r="QH21" s="532">
        <f t="shared" si="16"/>
        <v>42669</v>
      </c>
      <c r="QI21" s="532">
        <f t="shared" si="16"/>
        <v>42669</v>
      </c>
      <c r="QJ21" s="532">
        <f t="shared" si="16"/>
        <v>42669</v>
      </c>
      <c r="QK21" s="532">
        <f t="shared" si="16"/>
        <v>42669</v>
      </c>
      <c r="QL21" s="532">
        <f t="shared" si="17"/>
        <v>42669</v>
      </c>
      <c r="QM21" s="532">
        <f t="shared" si="17"/>
        <v>42669</v>
      </c>
      <c r="QN21" s="532">
        <f t="shared" si="17"/>
        <v>42669</v>
      </c>
      <c r="QO21" s="532">
        <f t="shared" si="17"/>
        <v>42669</v>
      </c>
      <c r="QP21" s="532">
        <f t="shared" si="17"/>
        <v>42669</v>
      </c>
      <c r="QQ21" s="532">
        <f t="shared" si="17"/>
        <v>42669</v>
      </c>
      <c r="QR21" s="532">
        <f t="shared" si="17"/>
        <v>42669</v>
      </c>
      <c r="QS21" s="532">
        <f t="shared" si="17"/>
        <v>42669</v>
      </c>
      <c r="QT21" s="532">
        <f t="shared" si="17"/>
        <v>42669</v>
      </c>
      <c r="QU21" s="532">
        <f t="shared" si="17"/>
        <v>42669</v>
      </c>
      <c r="QV21" s="532">
        <f t="shared" si="18"/>
        <v>42669</v>
      </c>
      <c r="QW21" s="532">
        <f t="shared" si="18"/>
        <v>42669</v>
      </c>
      <c r="QX21" s="532">
        <f t="shared" si="18"/>
        <v>42669</v>
      </c>
      <c r="QY21" s="532">
        <f t="shared" si="18"/>
        <v>42669</v>
      </c>
      <c r="QZ21" s="532">
        <f t="shared" si="18"/>
        <v>42669</v>
      </c>
      <c r="RA21" s="532">
        <f t="shared" si="18"/>
        <v>42669</v>
      </c>
      <c r="RB21" s="532">
        <f t="shared" si="18"/>
        <v>42669</v>
      </c>
      <c r="RC21" s="532">
        <f t="shared" si="18"/>
        <v>42669</v>
      </c>
      <c r="RD21" s="532">
        <f t="shared" si="18"/>
        <v>42669</v>
      </c>
      <c r="RE21" s="532">
        <f t="shared" si="18"/>
        <v>42669</v>
      </c>
      <c r="RF21" s="532">
        <f t="shared" si="19"/>
        <v>42669</v>
      </c>
      <c r="RG21" s="532">
        <f t="shared" si="19"/>
        <v>42669</v>
      </c>
      <c r="RH21" s="532">
        <f t="shared" si="19"/>
        <v>42669</v>
      </c>
      <c r="RI21" s="532">
        <f t="shared" si="19"/>
        <v>42669</v>
      </c>
      <c r="RJ21" s="532">
        <f t="shared" si="19"/>
        <v>42669</v>
      </c>
      <c r="RK21" s="532">
        <f t="shared" si="19"/>
        <v>42669</v>
      </c>
      <c r="RL21" s="532">
        <f t="shared" si="19"/>
        <v>42669</v>
      </c>
      <c r="RM21" s="532">
        <f t="shared" si="19"/>
        <v>42669</v>
      </c>
      <c r="RN21" s="532">
        <f t="shared" si="19"/>
        <v>42669</v>
      </c>
      <c r="RO21" s="532">
        <f t="shared" si="19"/>
        <v>42669</v>
      </c>
      <c r="RP21" s="532">
        <f t="shared" si="20"/>
        <v>42669</v>
      </c>
      <c r="RQ21" s="532">
        <f t="shared" si="20"/>
        <v>42669</v>
      </c>
      <c r="RR21" s="532">
        <f t="shared" si="20"/>
        <v>42669</v>
      </c>
      <c r="RS21" s="532">
        <f t="shared" si="20"/>
        <v>42669</v>
      </c>
      <c r="RT21" s="532">
        <f t="shared" si="20"/>
        <v>42669</v>
      </c>
      <c r="RU21" s="1253">
        <f t="shared" si="20"/>
        <v>42669</v>
      </c>
      <c r="RV21" s="1593"/>
      <c r="RW21" s="756">
        <f t="shared" si="20"/>
        <v>42669</v>
      </c>
      <c r="RX21" s="532">
        <f t="shared" si="20"/>
        <v>42669</v>
      </c>
      <c r="RY21" s="532">
        <f t="shared" si="20"/>
        <v>42669</v>
      </c>
      <c r="RZ21" s="532">
        <f t="shared" si="20"/>
        <v>42669</v>
      </c>
      <c r="SA21" s="532">
        <f t="shared" si="21"/>
        <v>42669</v>
      </c>
      <c r="SB21" s="532">
        <f t="shared" si="21"/>
        <v>42669</v>
      </c>
      <c r="SC21" s="532">
        <f t="shared" si="21"/>
        <v>42669</v>
      </c>
    </row>
    <row r="22" spans="1:514" ht="12" customHeight="1">
      <c r="A22" s="587">
        <v>0</v>
      </c>
      <c r="B22" s="140" t="s">
        <v>1545</v>
      </c>
      <c r="C22" s="137">
        <f t="shared" si="22"/>
        <v>42123</v>
      </c>
      <c r="D22" s="137">
        <f t="shared" si="23"/>
        <v>42123</v>
      </c>
      <c r="E22" s="137">
        <f t="shared" si="24"/>
        <v>42123</v>
      </c>
      <c r="F22" s="137">
        <f t="shared" si="25"/>
        <v>42123</v>
      </c>
      <c r="G22" s="137">
        <f t="shared" si="26"/>
        <v>42123</v>
      </c>
      <c r="H22" s="137">
        <f t="shared" si="27"/>
        <v>42123</v>
      </c>
      <c r="I22" s="137">
        <f t="shared" si="28"/>
        <v>42123</v>
      </c>
      <c r="J22" s="137">
        <f t="shared" si="29"/>
        <v>42123</v>
      </c>
      <c r="K22" s="137">
        <f t="shared" si="30"/>
        <v>42151</v>
      </c>
      <c r="L22" s="137">
        <f t="shared" si="31"/>
        <v>42123</v>
      </c>
      <c r="M22" s="137">
        <f t="shared" si="32"/>
        <v>42123</v>
      </c>
      <c r="N22" s="137">
        <f t="shared" si="33"/>
        <v>42123</v>
      </c>
      <c r="O22" s="331"/>
      <c r="P22" s="331"/>
      <c r="Q22" s="319">
        <f t="shared" ref="Q22:Q32" si="44">WORKDAY(Q23,$A22,$D$42:$D$71)</f>
        <v>42122</v>
      </c>
      <c r="R22" s="319">
        <f t="shared" ref="R22:R32" si="45">WORKDAY(R23,$A22,$D$42:$D$71)</f>
        <v>42122</v>
      </c>
      <c r="S22" s="319">
        <f t="shared" ref="S22:S32" si="46">WORKDAY(S23,$A22,$D$42:$D$71)</f>
        <v>42122</v>
      </c>
      <c r="T22" s="319">
        <f t="shared" ref="T22:T32" si="47">WORKDAY(T23,$A22,$D$42:$D$71)</f>
        <v>42122</v>
      </c>
      <c r="U22" s="319">
        <f t="shared" ref="U22:U32" si="48">WORKDAY(U23,$A22,$D$42:$D$71)</f>
        <v>42122</v>
      </c>
      <c r="V22" s="319">
        <f t="shared" ref="V22:V32" si="49">WORKDAY(V23,$A22,$D$42:$D$71)</f>
        <v>42122</v>
      </c>
      <c r="W22" s="319">
        <f t="shared" ref="W22:W32" si="50">WORKDAY(W23,$A22,$D$42:$D$71)</f>
        <v>42122</v>
      </c>
      <c r="X22" s="319">
        <f t="shared" ref="X22:X32" si="51">WORKDAY(X23,$A22,$D$42:$D$71)</f>
        <v>42122</v>
      </c>
      <c r="Y22" s="319">
        <f t="shared" si="0"/>
        <v>42122</v>
      </c>
      <c r="Z22" s="319">
        <f t="shared" si="1"/>
        <v>42122</v>
      </c>
      <c r="AA22" s="319">
        <f t="shared" si="2"/>
        <v>42122</v>
      </c>
      <c r="AB22" s="319">
        <f t="shared" si="3"/>
        <v>42122</v>
      </c>
      <c r="AC22" s="345"/>
      <c r="AD22" s="319">
        <f t="shared" si="4"/>
        <v>42150</v>
      </c>
      <c r="AE22" s="319">
        <f t="shared" si="4"/>
        <v>42171</v>
      </c>
      <c r="AF22" s="319">
        <f t="shared" si="4"/>
        <v>42171</v>
      </c>
      <c r="AG22" s="319">
        <f t="shared" si="4"/>
        <v>42171</v>
      </c>
      <c r="AH22" s="319">
        <f t="shared" si="4"/>
        <v>42184</v>
      </c>
      <c r="AI22" s="319">
        <f t="shared" si="4"/>
        <v>42150</v>
      </c>
      <c r="AJ22" s="319">
        <f t="shared" si="4"/>
        <v>42171</v>
      </c>
      <c r="AK22" s="319">
        <f t="shared" si="4"/>
        <v>42150</v>
      </c>
      <c r="AL22" s="319">
        <f t="shared" si="4"/>
        <v>42150</v>
      </c>
      <c r="AM22" s="319">
        <f t="shared" si="4"/>
        <v>42150</v>
      </c>
      <c r="AN22" s="319">
        <f t="shared" si="4"/>
        <v>42150</v>
      </c>
      <c r="AO22" s="319">
        <f t="shared" si="4"/>
        <v>42150</v>
      </c>
      <c r="AP22" s="314"/>
      <c r="AQ22" s="319">
        <f t="shared" ref="AQ22:BB27" si="52">WORKDAY(AQ23,$A22,$D$42:$D$71)</f>
        <v>42206</v>
      </c>
      <c r="AR22" s="319">
        <f t="shared" si="52"/>
        <v>42206</v>
      </c>
      <c r="AS22" s="319">
        <f t="shared" si="52"/>
        <v>42206</v>
      </c>
      <c r="AT22" s="319">
        <f t="shared" si="52"/>
        <v>42206</v>
      </c>
      <c r="AU22" s="319">
        <f t="shared" si="52"/>
        <v>42200</v>
      </c>
      <c r="AV22" s="326">
        <f t="shared" si="52"/>
        <v>42241</v>
      </c>
      <c r="AW22" s="319">
        <f t="shared" si="52"/>
        <v>42151</v>
      </c>
      <c r="AX22" s="319">
        <f t="shared" si="52"/>
        <v>42206</v>
      </c>
      <c r="AY22" s="319">
        <f t="shared" si="52"/>
        <v>42172</v>
      </c>
      <c r="AZ22" s="319">
        <f t="shared" si="52"/>
        <v>42198</v>
      </c>
      <c r="BA22" s="326">
        <f t="shared" si="52"/>
        <v>42233</v>
      </c>
      <c r="BB22" s="319">
        <f t="shared" si="52"/>
        <v>42151</v>
      </c>
      <c r="BC22" s="347"/>
      <c r="BD22" s="347"/>
      <c r="BE22" s="319">
        <f t="shared" si="34"/>
        <v>42171</v>
      </c>
      <c r="BF22" s="326">
        <f t="shared" si="34"/>
        <v>42254</v>
      </c>
      <c r="BG22" s="326">
        <f t="shared" si="34"/>
        <v>42242</v>
      </c>
      <c r="BH22" s="326">
        <f t="shared" si="34"/>
        <v>42242</v>
      </c>
      <c r="BI22" s="326">
        <f t="shared" si="34"/>
        <v>42254</v>
      </c>
      <c r="BJ22" s="326">
        <f t="shared" si="34"/>
        <v>42254</v>
      </c>
      <c r="BK22" s="326">
        <f t="shared" si="34"/>
        <v>42242</v>
      </c>
      <c r="BL22" s="326">
        <f t="shared" si="34"/>
        <v>42258</v>
      </c>
      <c r="BM22" s="326">
        <f t="shared" si="34"/>
        <v>42237</v>
      </c>
      <c r="BN22" s="326">
        <f t="shared" si="34"/>
        <v>42254</v>
      </c>
      <c r="BO22" s="319">
        <f t="shared" si="5"/>
        <v>42255</v>
      </c>
      <c r="BP22" s="327">
        <f t="shared" si="5"/>
        <v>42254</v>
      </c>
      <c r="BQ22" s="331"/>
      <c r="BR22" s="327">
        <f t="shared" si="6"/>
        <v>42254</v>
      </c>
      <c r="BS22" s="319">
        <f t="shared" ref="BS22:CC22" si="53">WORKDAY(BS23,$A22,$D$42:$D$71)</f>
        <v>42296</v>
      </c>
      <c r="BT22" s="319">
        <f t="shared" si="53"/>
        <v>42298</v>
      </c>
      <c r="BU22" s="319">
        <f t="shared" si="53"/>
        <v>42298</v>
      </c>
      <c r="BV22" s="319">
        <f t="shared" si="53"/>
        <v>42272</v>
      </c>
      <c r="BW22" s="319">
        <f t="shared" si="53"/>
        <v>42298</v>
      </c>
      <c r="BX22" s="319">
        <f t="shared" si="53"/>
        <v>42312</v>
      </c>
      <c r="BY22" s="319">
        <f t="shared" si="53"/>
        <v>42172</v>
      </c>
      <c r="BZ22" s="319">
        <f t="shared" si="53"/>
        <v>42298</v>
      </c>
      <c r="CA22" s="319">
        <f t="shared" si="53"/>
        <v>42313</v>
      </c>
      <c r="CB22" s="319">
        <f t="shared" si="53"/>
        <v>42313</v>
      </c>
      <c r="CC22" s="408">
        <f t="shared" si="53"/>
        <v>42312</v>
      </c>
      <c r="CD22" s="331"/>
      <c r="CE22" s="331"/>
      <c r="CF22" s="407">
        <f t="shared" ref="CF22:CG25" si="54">WORKDAY(CF23,$A22,$D$42:$D$71)</f>
        <v>42255</v>
      </c>
      <c r="CG22" s="319">
        <f t="shared" si="54"/>
        <v>42255</v>
      </c>
      <c r="CH22" s="319">
        <f t="shared" si="35"/>
        <v>42331</v>
      </c>
      <c r="CI22" s="319">
        <f t="shared" si="35"/>
        <v>42325</v>
      </c>
      <c r="CJ22" s="319">
        <f t="shared" si="35"/>
        <v>42332</v>
      </c>
      <c r="CK22" s="319">
        <f t="shared" si="35"/>
        <v>42332</v>
      </c>
      <c r="CL22" s="319">
        <f t="shared" si="35"/>
        <v>42325</v>
      </c>
      <c r="CM22" s="319">
        <f t="shared" si="35"/>
        <v>42332</v>
      </c>
      <c r="CN22" s="319">
        <f t="shared" si="35"/>
        <v>42332</v>
      </c>
      <c r="CO22" s="319">
        <f t="shared" si="35"/>
        <v>42333</v>
      </c>
      <c r="CP22" s="319">
        <f t="shared" si="35"/>
        <v>42332</v>
      </c>
      <c r="CQ22" s="406">
        <f t="shared" si="35"/>
        <v>42326</v>
      </c>
      <c r="CR22" s="331"/>
      <c r="CS22" s="331"/>
      <c r="CT22" s="319">
        <f>WORKDAY(CT23,$A22,$D$42:$D$71)</f>
        <v>42327</v>
      </c>
      <c r="CU22" s="319">
        <f>WORKDAY(CU23,$A22,$D$42:$D$71)</f>
        <v>42359</v>
      </c>
      <c r="CV22" s="319">
        <f>WORKDAY(CV23,$A22,$D$42:$D$71)</f>
        <v>42368</v>
      </c>
      <c r="CW22" s="319">
        <f>WORKDAY(CW23,$A22,$D$42:$D$71)</f>
        <v>42727</v>
      </c>
      <c r="CX22" s="319">
        <f t="shared" si="36"/>
        <v>42373</v>
      </c>
      <c r="CY22" s="319">
        <f t="shared" si="36"/>
        <v>42362</v>
      </c>
      <c r="CZ22" s="319">
        <f t="shared" si="36"/>
        <v>42738</v>
      </c>
      <c r="DA22" s="319">
        <f>WORKDAY(DA23,$A22,$D$42:$D$71)</f>
        <v>42361</v>
      </c>
      <c r="DB22" s="319">
        <f>WORKDAY(DB23,$A22,$D$42:$D$71)</f>
        <v>42356</v>
      </c>
      <c r="DC22" s="319">
        <f>WORKDAY(DC23,$A22,$D$42:$D$71)</f>
        <v>42366</v>
      </c>
      <c r="DD22" s="319">
        <f>WORKDAY(DD23,$A22,$D$42:$D$71)</f>
        <v>42356</v>
      </c>
      <c r="DE22" s="319">
        <f>WORKDAY(DE23,$A22,$D$42:$D$71)</f>
        <v>42360</v>
      </c>
      <c r="DH22" s="319">
        <f>WORKDAY(DH23,$A22,$D$42:$D$71)</f>
        <v>42360</v>
      </c>
      <c r="DI22" s="319">
        <f>WORKDAY(DI23,$A22,$D$42:$D$71)</f>
        <v>42366</v>
      </c>
      <c r="DJ22" s="319">
        <f>WORKDAY(DJ23,$A22,$D$42:$D$71)</f>
        <v>42359</v>
      </c>
      <c r="DK22" s="319">
        <f>WORKDAY(DK23,$A22,$D$42:$D$71)</f>
        <v>42355</v>
      </c>
      <c r="DL22" s="319">
        <v>42366</v>
      </c>
      <c r="DM22" s="319">
        <f t="shared" ref="DM22:DS22" si="55">WORKDAY(DM23,$A22,$D$42:$D$71)</f>
        <v>42356</v>
      </c>
      <c r="DN22" s="319">
        <f t="shared" si="55"/>
        <v>42367</v>
      </c>
      <c r="DO22" s="319">
        <f t="shared" si="55"/>
        <v>42738</v>
      </c>
      <c r="DP22" s="319">
        <f t="shared" si="55"/>
        <v>42370</v>
      </c>
      <c r="DQ22" s="319">
        <f t="shared" si="55"/>
        <v>42367</v>
      </c>
      <c r="DR22" s="319">
        <f t="shared" si="55"/>
        <v>42368</v>
      </c>
      <c r="DS22" s="406">
        <f t="shared" si="55"/>
        <v>42366</v>
      </c>
      <c r="DT22" s="331"/>
      <c r="DU22" s="331"/>
      <c r="DV22" s="319">
        <f t="shared" ref="DV22:EB22" si="56">WORKDAY(DV23,$A22,$D$42:$D$71)</f>
        <v>42380</v>
      </c>
      <c r="DW22" s="319">
        <f t="shared" si="56"/>
        <v>42381</v>
      </c>
      <c r="DX22" s="319">
        <f t="shared" si="56"/>
        <v>42376</v>
      </c>
      <c r="DY22" s="319">
        <f t="shared" si="56"/>
        <v>42387</v>
      </c>
      <c r="DZ22" s="319">
        <f t="shared" si="56"/>
        <v>42388</v>
      </c>
      <c r="EA22" s="319">
        <f t="shared" si="56"/>
        <v>42377</v>
      </c>
      <c r="EB22" s="319">
        <f t="shared" si="56"/>
        <v>42389</v>
      </c>
      <c r="EC22" s="319">
        <f t="shared" si="37"/>
        <v>42387</v>
      </c>
      <c r="ED22" s="319">
        <f t="shared" si="37"/>
        <v>42388</v>
      </c>
      <c r="EE22" s="319">
        <f>WORKDAY(EE23,$A22,$D$42:$D$71)</f>
        <v>42389</v>
      </c>
      <c r="EF22" s="319">
        <f>WORKDAY(EF23,'BA SGV Quality Clinic'!$A22,'BA SGV Quality Clinic'!$D$42:$D$71)</f>
        <v>42361</v>
      </c>
      <c r="EG22" s="319">
        <f>WORKDAY(EG23,$A22,$D$42:$D$71)</f>
        <v>42389</v>
      </c>
      <c r="EJ22" s="319">
        <f t="shared" si="38"/>
        <v>42389</v>
      </c>
      <c r="EK22" s="319">
        <f t="shared" si="38"/>
        <v>42389</v>
      </c>
      <c r="EL22" s="315">
        <f t="shared" si="38"/>
        <v>42401</v>
      </c>
      <c r="EM22" s="319">
        <f>WORKDAY(EM23,$A22,$D$42:$D$71)</f>
        <v>42398</v>
      </c>
      <c r="EN22" s="319">
        <f t="shared" si="39"/>
        <v>42387</v>
      </c>
      <c r="EO22" s="326">
        <f t="shared" si="39"/>
        <v>42374</v>
      </c>
      <c r="EP22" s="319">
        <f>WORKDAY(EP23,$A22,$D$42:$D$71)</f>
        <v>42382</v>
      </c>
      <c r="EQ22" s="319">
        <v>42398</v>
      </c>
      <c r="ER22" s="319">
        <f>WORKDAY(ER23,$A22,$D$42:$D$71)</f>
        <v>42401</v>
      </c>
      <c r="ES22" s="319">
        <f>WORKDAY(ES23,$A22,$D$42:$D$71)</f>
        <v>42398</v>
      </c>
      <c r="ET22" s="319">
        <f>WORKDAY(ET23,$A22,$D$42:$D$71)</f>
        <v>42398</v>
      </c>
      <c r="EU22" s="319">
        <f>WORKDAY(EU23,$A22,$D$42:$D$71)</f>
        <v>42398</v>
      </c>
      <c r="EX22" s="319">
        <f>WORKDAY(EX23,$A22,$D$42:$D$71)</f>
        <v>42403</v>
      </c>
      <c r="EY22" s="319">
        <f>WORKDAY(EY23,'BA SGV Quality Clinic'!$A22,'BA SGV Quality Clinic'!$D$42:$D$71)</f>
        <v>42405</v>
      </c>
      <c r="EZ22" s="319">
        <f>WORKDAY(EZ23,$A22,$D$42:$D$71)</f>
        <v>42408</v>
      </c>
      <c r="FA22" s="319">
        <f>WORKDAY(FA23,$A22,$D$42:$D$71)</f>
        <v>42398</v>
      </c>
      <c r="FB22" s="319">
        <v>42401</v>
      </c>
      <c r="FC22" s="319">
        <f>WORKDAY(FC23,$A22,$D$42:$D$71)</f>
        <v>42402</v>
      </c>
      <c r="FD22" s="319">
        <f>WORKDAY(FD23,$A22,$D$42:$D$71)</f>
        <v>42408</v>
      </c>
      <c r="FE22" s="319">
        <f>WORKDAY(FE23,$A22,$D$42:$D$71)</f>
        <v>42409</v>
      </c>
      <c r="FF22" s="319">
        <f>WORKDAY(FF23,'5319080'!$A22,'5319080'!$D$42:$D$71)</f>
        <v>42412</v>
      </c>
      <c r="FG22" s="319">
        <v>42415</v>
      </c>
      <c r="FH22" s="319">
        <f>WORKDAY(FH23,$A22,$D$42:$D$71)</f>
        <v>42415</v>
      </c>
      <c r="FI22" s="319">
        <v>42415</v>
      </c>
      <c r="FL22" s="319">
        <f>WORKDAY(FL23,$A22,$D$42:$D$71)</f>
        <v>42380</v>
      </c>
      <c r="FM22" s="319">
        <v>42417</v>
      </c>
      <c r="FN22" s="319">
        <f>WORKDAY(FN23,'5319080'!$A22,'5319080'!$D$42:$D$71)</f>
        <v>42422</v>
      </c>
      <c r="FO22" s="319">
        <v>42423</v>
      </c>
      <c r="FP22" s="319">
        <v>42425</v>
      </c>
      <c r="FQ22" s="319">
        <f>WORKDAY(FQ23,$A22,$D$42:$D$71)</f>
        <v>42425</v>
      </c>
      <c r="FR22" s="319">
        <f>WORKDAY(FR23,$A22,$D$42:$D$71)</f>
        <v>42376</v>
      </c>
      <c r="FS22" s="319">
        <f>WORKDAY(FS23,$A22,$D$42:$D$71)</f>
        <v>42422</v>
      </c>
      <c r="FT22" s="319">
        <f>WORKDAY(FT23,'5319080'!$A22,'5319080'!$D$42:$D$71)</f>
        <v>42396</v>
      </c>
      <c r="FU22" s="443">
        <f>WORKDAY(FU23,$A22,$D$42:$D$71)</f>
        <v>42360</v>
      </c>
      <c r="FV22" s="319">
        <v>42423</v>
      </c>
      <c r="FW22" s="319">
        <v>42423</v>
      </c>
      <c r="FX22" s="540"/>
      <c r="FY22" s="540"/>
      <c r="FZ22" s="319">
        <f>WORKDAY(FZ23,'5319080'!$A22,'5319080'!$D$42:$D$71)</f>
        <v>42412</v>
      </c>
      <c r="GA22" s="319">
        <f>WORKDAY(GA23,$A22,$D$42:$D$71)</f>
        <v>42416</v>
      </c>
      <c r="GB22" s="319">
        <f>WORKDAY(GB23,$A22,$D$42:$D$71)</f>
        <v>42425</v>
      </c>
      <c r="GC22" s="319">
        <v>42432</v>
      </c>
      <c r="GD22" s="319">
        <f>WORKDAY(GD23,$A22,$D$42:$D$71)</f>
        <v>42431</v>
      </c>
      <c r="GE22" s="319">
        <v>42423</v>
      </c>
      <c r="GF22" s="319">
        <f>WORKDAY(GF23,$A22,$D$42:$D$71)</f>
        <v>42423</v>
      </c>
      <c r="GG22" s="319">
        <f>WORKDAY(GG23,$A22,$D$42:$D$71)</f>
        <v>42425</v>
      </c>
      <c r="GH22" s="319">
        <f>WORKDAY(GH23,$A22,$D$42:$D$71)</f>
        <v>42423</v>
      </c>
      <c r="GI22" s="319">
        <f t="shared" si="40"/>
        <v>42431</v>
      </c>
      <c r="GJ22" s="319">
        <f t="shared" si="40"/>
        <v>42431</v>
      </c>
      <c r="GK22" s="319">
        <f t="shared" si="40"/>
        <v>42431</v>
      </c>
      <c r="GN22" s="319">
        <f>WORKDAY(GN23,'5319080'!$A22,'5319080'!$D$42:$D$71)</f>
        <v>42402</v>
      </c>
      <c r="GO22" s="319">
        <f>WORKDAY(GO23,$A22,$D$42:$D$71)</f>
        <v>42438</v>
      </c>
      <c r="GP22" s="319">
        <v>42437</v>
      </c>
      <c r="GQ22" s="831">
        <v>42437</v>
      </c>
      <c r="GR22" s="319">
        <f>WORKDAY(GR23,$A22,$D$42:$D$71)</f>
        <v>42447</v>
      </c>
      <c r="GS22" s="319">
        <f>WORKDAY(GS23,$A22,$D$42:$D$71)</f>
        <v>42447</v>
      </c>
      <c r="GT22" s="781">
        <f>WORKDAY(GT23,'5319080'!$A22,'5319080'!$D$42:$D$71)</f>
        <v>42437</v>
      </c>
      <c r="GU22" s="319">
        <f>WORKDAY(GU23,$A22,$D$42:$D$71)</f>
        <v>42437</v>
      </c>
      <c r="GV22" s="319">
        <f>WORKDAY(GV23,$A22,$D$42:$D$71)</f>
        <v>42437</v>
      </c>
      <c r="GW22" s="319">
        <v>42432</v>
      </c>
      <c r="GX22" s="319">
        <f>WORKDAY(GX23,$A22,$D$42:$D$71)</f>
        <v>42440</v>
      </c>
      <c r="GY22" s="319">
        <f>WORKDAY(GY23,$A22,$D$42:$D$71)</f>
        <v>42436</v>
      </c>
      <c r="GZ22" s="319">
        <v>42434</v>
      </c>
      <c r="HA22" s="319">
        <v>42436</v>
      </c>
      <c r="HB22" s="319">
        <v>42437</v>
      </c>
      <c r="HC22" s="319">
        <v>42437</v>
      </c>
      <c r="HD22" s="319">
        <v>42499</v>
      </c>
      <c r="HE22" s="319">
        <v>42437</v>
      </c>
      <c r="HF22" s="319">
        <v>42447</v>
      </c>
      <c r="HG22" s="319">
        <v>42499</v>
      </c>
      <c r="HH22" s="319">
        <v>42499</v>
      </c>
      <c r="HI22" s="319">
        <v>42437</v>
      </c>
      <c r="HJ22" s="319">
        <v>42473</v>
      </c>
      <c r="HK22" s="319">
        <v>42473</v>
      </c>
      <c r="HL22" s="319">
        <v>42474</v>
      </c>
      <c r="HM22" s="319">
        <v>42445</v>
      </c>
      <c r="HN22" s="319">
        <v>42474</v>
      </c>
      <c r="HO22" s="319">
        <v>42452</v>
      </c>
      <c r="HP22" s="319">
        <v>42513</v>
      </c>
      <c r="HQ22" s="319">
        <v>42487</v>
      </c>
      <c r="HR22" s="319">
        <v>42486</v>
      </c>
      <c r="HS22" s="319">
        <v>42509</v>
      </c>
      <c r="HT22" s="781">
        <f>WORKDAY(HT23,'5319080'!$A22,'5319080'!$D$42:$D$71)</f>
        <v>42412</v>
      </c>
      <c r="HU22" s="319">
        <v>42509</v>
      </c>
      <c r="HV22" s="781">
        <v>42417</v>
      </c>
      <c r="HW22" s="781">
        <v>42440</v>
      </c>
      <c r="HX22" s="319">
        <v>42509</v>
      </c>
      <c r="HY22" s="319">
        <v>42509</v>
      </c>
      <c r="HZ22" s="319">
        <v>42474</v>
      </c>
      <c r="IA22" s="319">
        <f>WORKDAY(IA23,'5319080'!$A22,'5319080'!$D$42:$D$71)</f>
        <v>42452</v>
      </c>
      <c r="IB22" s="319">
        <v>42506</v>
      </c>
      <c r="IC22" s="319">
        <f>WORKDAY(IC23,'BA SGV Quality Clinic'!$A22,'BA SGV Quality Clinic'!$D$42:$D$71)</f>
        <v>42542</v>
      </c>
      <c r="ID22" s="831">
        <v>42437</v>
      </c>
      <c r="IE22" s="1175">
        <v>42471</v>
      </c>
      <c r="IF22" s="1175">
        <v>42489</v>
      </c>
      <c r="IG22" s="315">
        <f>WORKDAY(IG23,'BA SGV Quality Clinic'!$A22,'BA SGV Quality Clinic'!$D$42:$D$71)</f>
        <v>42543</v>
      </c>
      <c r="IH22" s="1175">
        <v>42508</v>
      </c>
      <c r="II22" s="315">
        <f>WORKDAY(II23,'5319080'!$A22,'5319080'!$D$42:$D$71)</f>
        <v>42535</v>
      </c>
      <c r="IJ22" s="1175">
        <v>42489</v>
      </c>
      <c r="IK22" s="319">
        <v>42471</v>
      </c>
      <c r="IL22" s="781">
        <f>WORKDAY(IL23,'BA SGV Quality Clinic'!$A22,'BA SGV Quality Clinic'!$D$42:$D$71)</f>
        <v>42144</v>
      </c>
      <c r="IM22" s="781">
        <f>WORKDAY(IM23,'5319080'!$A22,'5319080'!$D$42:$D$71)</f>
        <v>42550</v>
      </c>
      <c r="IN22" s="319">
        <v>42508</v>
      </c>
      <c r="IO22" s="319">
        <f t="shared" ref="IO22:IR23" si="57">WORKDAY(IO23,$A22,$D$42:$D$71)</f>
        <v>42558</v>
      </c>
      <c r="IP22" s="319">
        <f t="shared" si="57"/>
        <v>42558</v>
      </c>
      <c r="IQ22" s="319">
        <f t="shared" si="57"/>
        <v>42558</v>
      </c>
      <c r="IR22" s="319">
        <f t="shared" si="57"/>
        <v>42558</v>
      </c>
      <c r="IS22" s="319">
        <v>42475</v>
      </c>
      <c r="IT22" s="319">
        <v>42559</v>
      </c>
      <c r="IU22" s="319">
        <v>42559</v>
      </c>
      <c r="IV22" s="319">
        <f t="shared" ref="IV22:JC22" si="58">WORKDAY(IV23,$A22,$D$42:$D$71)</f>
        <v>42558</v>
      </c>
      <c r="IW22" s="319">
        <f t="shared" si="58"/>
        <v>42562</v>
      </c>
      <c r="IX22" s="319">
        <f t="shared" si="58"/>
        <v>42562</v>
      </c>
      <c r="IY22" s="319">
        <f t="shared" si="58"/>
        <v>42562</v>
      </c>
      <c r="IZ22" s="319">
        <f t="shared" si="58"/>
        <v>42562</v>
      </c>
      <c r="JA22" s="319">
        <f t="shared" si="58"/>
        <v>42559</v>
      </c>
      <c r="JB22" s="319">
        <f t="shared" si="58"/>
        <v>42565</v>
      </c>
      <c r="JC22" s="319">
        <f t="shared" si="58"/>
        <v>42565</v>
      </c>
      <c r="JD22" s="319">
        <v>42571</v>
      </c>
      <c r="JE22" s="319">
        <f t="shared" ref="JE22:JF24" si="59">WORKDAY(JE23,$A22,$D$42:$D$71)</f>
        <v>42571</v>
      </c>
      <c r="JF22" s="319">
        <f t="shared" si="59"/>
        <v>42571</v>
      </c>
      <c r="JG22" s="319">
        <v>42565</v>
      </c>
      <c r="JH22" s="319">
        <v>42571</v>
      </c>
      <c r="JI22" s="319">
        <f>WORKDAY(JI23,$A22,$D$42:$D$71)</f>
        <v>42571</v>
      </c>
      <c r="JJ22" s="319">
        <f>WORKDAY(JJ23,$A22,$D$42:$D$71)</f>
        <v>42571</v>
      </c>
      <c r="JK22" s="319">
        <f>WORKDAY(JK23,$A22,$D$42:$D$71)</f>
        <v>42571</v>
      </c>
      <c r="JL22" s="319">
        <v>42575</v>
      </c>
      <c r="JM22" s="319">
        <f>WORKDAY(JM23,$A22,$D$42:$D$71)</f>
        <v>42577</v>
      </c>
      <c r="JN22" s="319">
        <f>WORKDAY(JN23,$A22,$D$42:$D$71)</f>
        <v>42571</v>
      </c>
      <c r="JO22" s="319">
        <f>WORKDAY(JO23,$A22,$D$42:$D$71)</f>
        <v>42565</v>
      </c>
      <c r="JP22" s="319">
        <v>42565</v>
      </c>
      <c r="JQ22" s="319">
        <v>42565</v>
      </c>
      <c r="JR22" s="319">
        <f>WORKDAY(JR23,$A22,$D$42:$D$71)</f>
        <v>42559</v>
      </c>
      <c r="JS22" s="319">
        <v>42565</v>
      </c>
      <c r="JT22" s="319">
        <v>42565</v>
      </c>
      <c r="JU22" s="319">
        <v>42565</v>
      </c>
      <c r="JV22" s="319">
        <v>42509</v>
      </c>
      <c r="JW22" s="319">
        <f>WORKDAY(JW23,$A22,$D$42:$D$71)</f>
        <v>42585</v>
      </c>
      <c r="JX22" s="319">
        <f>WORKDAY(JX23,'5319080'!$A22,'5319080'!$D$42:$D$71)</f>
        <v>42587</v>
      </c>
      <c r="JY22" s="319">
        <f>WORKDAY(JY23,$A22,$D$42:$D$71)</f>
        <v>42586</v>
      </c>
      <c r="JZ22" s="319">
        <f>WORKDAY(JZ23,$A22,$D$42:$D$71)</f>
        <v>42573</v>
      </c>
      <c r="KA22" s="781">
        <f>WORKDAY(KA23,$A22,$D$42:$D$71)</f>
        <v>42586</v>
      </c>
      <c r="KB22" s="319">
        <v>42576</v>
      </c>
      <c r="KC22" s="319">
        <f t="shared" ref="KC22:KE24" si="60">WORKDAY(KC23,$A22,$D$42:$D$71)</f>
        <v>42587</v>
      </c>
      <c r="KD22" s="319">
        <f t="shared" si="60"/>
        <v>42585</v>
      </c>
      <c r="KE22" s="319">
        <f t="shared" si="60"/>
        <v>42587</v>
      </c>
      <c r="KF22" s="781">
        <f>WORKDAY(KF23,'5319080'!$A22,'5319080'!$D$42:$D$71)</f>
        <v>42585</v>
      </c>
      <c r="KG22" s="319">
        <f>WORKDAY(KG23,$A22,$D$42:$D$71)</f>
        <v>42590</v>
      </c>
      <c r="KH22" s="319">
        <v>42590</v>
      </c>
      <c r="KI22" s="781">
        <v>42590</v>
      </c>
      <c r="KJ22" s="319">
        <v>42590</v>
      </c>
      <c r="KK22" s="781">
        <f>WORKDAY(KK23,'5319080'!$A22,'5319080'!$D$42:$D$71)</f>
        <v>42587</v>
      </c>
      <c r="KL22" s="319">
        <v>42590</v>
      </c>
      <c r="KM22" s="319">
        <f>WORKDAY(KM23,'5319080'!$A22,'5319080'!$D$42:$D$71)</f>
        <v>42543</v>
      </c>
      <c r="KN22" s="319">
        <v>42465</v>
      </c>
      <c r="KO22" s="319">
        <f>WORKDAY(KO23,$A22,$D$42:$D$71)</f>
        <v>42586</v>
      </c>
      <c r="KP22" s="319">
        <f>WORKDAY(KP23,'5319080'!$A22,'5319080'!$D$42:$D$71)</f>
        <v>42592</v>
      </c>
      <c r="KQ22" s="319">
        <v>42601</v>
      </c>
      <c r="KR22" s="319">
        <f>WORKDAY(KR23,'5319080'!$A22,'5319080'!$D$42:$D$71)</f>
        <v>42605</v>
      </c>
      <c r="KS22" s="781">
        <f>WORKDAY(KS23,$A22,$D$42:$D$71)</f>
        <v>42605</v>
      </c>
      <c r="KT22" s="781">
        <v>42605</v>
      </c>
      <c r="KU22" s="319">
        <v>42605</v>
      </c>
      <c r="KV22" s="781">
        <f>WORKDAY(KV23,$A22,$D$42:$D$71)</f>
        <v>42605</v>
      </c>
      <c r="KW22" s="781">
        <f>WORKDAY(KW23,$A22,$D$42:$D$71)</f>
        <v>42601</v>
      </c>
      <c r="KX22" s="319">
        <v>42605</v>
      </c>
      <c r="KY22" s="781">
        <f>WORKDAY(KY23,$A22,$D$42:$D$71)</f>
        <v>42605</v>
      </c>
      <c r="KZ22" s="781">
        <f>WORKDAY(KZ23,$A22,$D$42:$D$71)</f>
        <v>42604</v>
      </c>
      <c r="LA22" s="319">
        <f>WORKDAY(LA23,$A22,$D$42:$D$71)</f>
        <v>42605</v>
      </c>
      <c r="LB22" s="319">
        <v>42605</v>
      </c>
      <c r="LC22" s="781">
        <f>WORKDAY(LC23,$A22,$D$42:$D$71)</f>
        <v>42597</v>
      </c>
      <c r="LD22" s="319">
        <v>42507</v>
      </c>
      <c r="LE22" s="319">
        <v>42559</v>
      </c>
      <c r="LF22" s="319">
        <v>42611</v>
      </c>
      <c r="LG22" s="319">
        <f>WORKDAY(LG23,'5319080'!$A22,'5319080'!$D$42:$D$71)</f>
        <v>42590</v>
      </c>
      <c r="LH22" s="319">
        <f>WORKDAY(LH23,'5319080'!$A22,'5319080'!$D$42:$D$71)</f>
        <v>42558</v>
      </c>
      <c r="LI22" s="319">
        <f>WORKDAY(LI23,$A22,$D$42:$D$71)</f>
        <v>42591</v>
      </c>
      <c r="LJ22" s="319">
        <v>42610</v>
      </c>
      <c r="LK22" s="319">
        <f>WORKDAY(LK23,'5319080'!$A22,'5319080'!$D$42:$D$71)</f>
        <v>42559</v>
      </c>
      <c r="LL22" s="319">
        <v>42611</v>
      </c>
      <c r="LM22" s="781">
        <v>42611</v>
      </c>
      <c r="LN22" s="781">
        <f>WORKDAY(LN23,'5319080'!$A22,'5319080'!$D$42:$D$71)</f>
        <v>42607</v>
      </c>
      <c r="LO22" s="319">
        <v>42611</v>
      </c>
      <c r="LP22" s="781">
        <f>WORKDAY(LP23,$A22,$D$42:$D$71)</f>
        <v>42594</v>
      </c>
      <c r="LQ22" s="781">
        <f>WORKDAY(LQ23,$A22,$D$42:$D$71)</f>
        <v>42598</v>
      </c>
      <c r="LR22" s="319">
        <v>42611</v>
      </c>
      <c r="LS22" s="781">
        <v>42615</v>
      </c>
      <c r="LT22" s="781">
        <v>42616</v>
      </c>
      <c r="LU22" s="319">
        <v>42615</v>
      </c>
      <c r="LV22" s="781">
        <v>42616</v>
      </c>
      <c r="LW22" s="781">
        <v>42616</v>
      </c>
      <c r="LX22" s="781">
        <f t="shared" ref="LX22:MC22" si="61">WORKDAY(LX23,$A22,$D$42:$D$71)</f>
        <v>42616</v>
      </c>
      <c r="LY22" s="781">
        <f t="shared" si="61"/>
        <v>42616</v>
      </c>
      <c r="LZ22" s="781">
        <f t="shared" si="61"/>
        <v>42616</v>
      </c>
      <c r="MA22" s="781">
        <f t="shared" si="61"/>
        <v>42616</v>
      </c>
      <c r="MB22" s="781">
        <f t="shared" si="61"/>
        <v>42619</v>
      </c>
      <c r="MC22" s="781">
        <f t="shared" si="61"/>
        <v>42620</v>
      </c>
      <c r="MD22" s="781">
        <v>42621</v>
      </c>
      <c r="ME22" s="781">
        <f t="shared" si="41"/>
        <v>42633</v>
      </c>
      <c r="MF22" s="781">
        <f t="shared" si="41"/>
        <v>42605</v>
      </c>
      <c r="MG22" s="319">
        <v>42493</v>
      </c>
      <c r="MH22" s="781">
        <f>WORKDAY(MH23,$A22,$D$42:$D$71)</f>
        <v>42620</v>
      </c>
      <c r="MI22" s="319">
        <v>42509</v>
      </c>
      <c r="MJ22" s="781">
        <f t="shared" si="42"/>
        <v>42634</v>
      </c>
      <c r="MK22" s="781">
        <f t="shared" si="42"/>
        <v>42636</v>
      </c>
      <c r="ML22" s="781">
        <f t="shared" si="42"/>
        <v>42636</v>
      </c>
      <c r="MM22" s="781">
        <f t="shared" si="42"/>
        <v>42635</v>
      </c>
      <c r="MN22" s="781">
        <f t="shared" si="42"/>
        <v>42635</v>
      </c>
      <c r="MO22" s="781">
        <f t="shared" si="42"/>
        <v>42628</v>
      </c>
      <c r="MP22" s="781">
        <f t="shared" ref="MP22:MQ25" si="62">WORKDAY(MP23,$A22,$D$42:$D$71)</f>
        <v>42641</v>
      </c>
      <c r="MQ22" s="781">
        <f t="shared" si="62"/>
        <v>42633</v>
      </c>
      <c r="MR22" s="319">
        <v>42475</v>
      </c>
      <c r="MS22" s="781">
        <f>WORKDAY(MS23,$A22,$D$42:$D$71)</f>
        <v>42640</v>
      </c>
      <c r="MT22" s="781">
        <v>42643</v>
      </c>
      <c r="MU22" s="781">
        <v>42641</v>
      </c>
      <c r="MV22" s="781">
        <f>WORKDAY(MV23,$A22,$D$42:$D$71)</f>
        <v>42640</v>
      </c>
      <c r="MW22" s="781">
        <v>42642</v>
      </c>
      <c r="MX22" s="781">
        <f>WORKDAY(MX23,$A22,$D$42:$D$71)</f>
        <v>42641</v>
      </c>
      <c r="MY22" s="781">
        <v>42643</v>
      </c>
      <c r="MZ22" s="781">
        <v>42643</v>
      </c>
      <c r="NA22" s="781">
        <f>WORKDAY(NA23,$A22,$D$42:$D$71)</f>
        <v>42643</v>
      </c>
      <c r="NB22" s="781">
        <f t="shared" si="43"/>
        <v>42636</v>
      </c>
      <c r="NC22" s="319">
        <f>WORKDAY(NC23,'5319080'!$A22,'5319080'!$D$42:$D$71)</f>
        <v>42640</v>
      </c>
      <c r="ND22" s="781">
        <f>WORKDAY(ND23,$A22,$D$42:$D$71)</f>
        <v>42643</v>
      </c>
      <c r="NE22" s="781">
        <v>42648</v>
      </c>
      <c r="NF22" s="781">
        <f>WORKDAY(NF23,$A22,$D$42:$D$71)</f>
        <v>42634</v>
      </c>
      <c r="NG22" s="319">
        <v>42647</v>
      </c>
      <c r="NH22" s="319">
        <v>42647</v>
      </c>
      <c r="NI22" s="781">
        <v>42648</v>
      </c>
      <c r="NJ22" s="781">
        <v>42648</v>
      </c>
      <c r="NK22" s="781">
        <v>42648</v>
      </c>
      <c r="NL22" s="781">
        <v>42653</v>
      </c>
      <c r="NM22" s="781">
        <f t="shared" ref="NM22:NV24" si="63">WORKDAY(NM23,$A22,$D$42:$D$71)</f>
        <v>42653</v>
      </c>
      <c r="NN22" s="781">
        <f t="shared" si="63"/>
        <v>42653</v>
      </c>
      <c r="NO22" s="781">
        <f t="shared" si="63"/>
        <v>42654</v>
      </c>
      <c r="NP22" s="781">
        <f t="shared" si="63"/>
        <v>42654</v>
      </c>
      <c r="NQ22" s="781">
        <f t="shared" si="63"/>
        <v>42654</v>
      </c>
      <c r="NR22" s="781">
        <f t="shared" si="63"/>
        <v>42654</v>
      </c>
      <c r="NS22" s="532">
        <f t="shared" si="63"/>
        <v>42655</v>
      </c>
      <c r="NT22" s="532">
        <f t="shared" si="63"/>
        <v>42655</v>
      </c>
      <c r="NU22" s="532">
        <f t="shared" si="63"/>
        <v>42655</v>
      </c>
      <c r="NV22" s="532">
        <f t="shared" si="63"/>
        <v>42647</v>
      </c>
      <c r="NW22" s="532">
        <f t="shared" ref="NW22:OF24" si="64">WORKDAY(NW23,$A22,$D$42:$D$71)</f>
        <v>42654</v>
      </c>
      <c r="NX22" s="532">
        <f t="shared" si="64"/>
        <v>42654</v>
      </c>
      <c r="NY22" s="532">
        <f t="shared" si="64"/>
        <v>42654</v>
      </c>
      <c r="NZ22" s="532">
        <f t="shared" si="64"/>
        <v>42656</v>
      </c>
      <c r="OA22" s="532">
        <f t="shared" si="64"/>
        <v>42655</v>
      </c>
      <c r="OB22" s="532">
        <f t="shared" si="64"/>
        <v>42655</v>
      </c>
      <c r="OC22" s="532">
        <f t="shared" si="64"/>
        <v>42655</v>
      </c>
      <c r="OD22" s="532">
        <f t="shared" si="64"/>
        <v>42655</v>
      </c>
      <c r="OE22" s="532">
        <f t="shared" si="64"/>
        <v>42655</v>
      </c>
      <c r="OF22" s="532">
        <f t="shared" si="64"/>
        <v>42655</v>
      </c>
      <c r="OG22" s="532">
        <f t="shared" ref="OG22:OP24" si="65">WORKDAY(OG23,$A22,$D$42:$D$71)</f>
        <v>42655</v>
      </c>
      <c r="OH22" s="532">
        <f t="shared" si="65"/>
        <v>42655</v>
      </c>
      <c r="OI22" s="532">
        <f t="shared" si="65"/>
        <v>42655</v>
      </c>
      <c r="OJ22" s="532">
        <f t="shared" si="65"/>
        <v>42655</v>
      </c>
      <c r="OK22" s="532">
        <f t="shared" si="65"/>
        <v>42655</v>
      </c>
      <c r="OL22" s="532">
        <f t="shared" si="65"/>
        <v>42655</v>
      </c>
      <c r="OM22" s="532">
        <f t="shared" si="65"/>
        <v>42655</v>
      </c>
      <c r="ON22" s="532">
        <f t="shared" si="65"/>
        <v>42655</v>
      </c>
      <c r="OO22" s="532">
        <f t="shared" si="65"/>
        <v>42655</v>
      </c>
      <c r="OP22" s="532">
        <f t="shared" si="65"/>
        <v>42655</v>
      </c>
      <c r="OQ22" s="532">
        <f t="shared" ref="OQ22:OZ24" si="66">WORKDAY(OQ23,$A22,$D$42:$D$71)</f>
        <v>42655</v>
      </c>
      <c r="OR22" s="532">
        <f t="shared" si="66"/>
        <v>42655</v>
      </c>
      <c r="OS22" s="532">
        <f t="shared" si="66"/>
        <v>42655</v>
      </c>
      <c r="OT22" s="532">
        <f t="shared" si="66"/>
        <v>42655</v>
      </c>
      <c r="OU22" s="532">
        <f t="shared" si="66"/>
        <v>42655</v>
      </c>
      <c r="OV22" s="532">
        <f t="shared" si="66"/>
        <v>42655</v>
      </c>
      <c r="OW22" s="532">
        <f t="shared" si="66"/>
        <v>42655</v>
      </c>
      <c r="OX22" s="532">
        <f t="shared" si="66"/>
        <v>42655</v>
      </c>
      <c r="OY22" s="532">
        <f t="shared" si="66"/>
        <v>42655</v>
      </c>
      <c r="OZ22" s="532">
        <f t="shared" si="66"/>
        <v>42655</v>
      </c>
      <c r="PA22" s="532">
        <f t="shared" ref="PA22:PJ24" si="67">WORKDAY(PA23,$A22,$D$42:$D$71)</f>
        <v>42655</v>
      </c>
      <c r="PB22" s="532">
        <f t="shared" si="67"/>
        <v>42655</v>
      </c>
      <c r="PC22" s="532">
        <f t="shared" si="67"/>
        <v>42655</v>
      </c>
      <c r="PD22" s="532">
        <f t="shared" si="67"/>
        <v>42655</v>
      </c>
      <c r="PE22" s="532">
        <f t="shared" si="67"/>
        <v>42655</v>
      </c>
      <c r="PF22" s="532">
        <f t="shared" si="67"/>
        <v>42655</v>
      </c>
      <c r="PG22" s="532">
        <f t="shared" si="67"/>
        <v>42655</v>
      </c>
      <c r="PH22" s="532">
        <f t="shared" si="67"/>
        <v>42655</v>
      </c>
      <c r="PI22" s="532">
        <f t="shared" si="67"/>
        <v>42655</v>
      </c>
      <c r="PJ22" s="532">
        <f t="shared" si="67"/>
        <v>42655</v>
      </c>
      <c r="PK22" s="532">
        <f t="shared" ref="PK22:PT24" si="68">WORKDAY(PK23,$A22,$D$42:$D$71)</f>
        <v>42655</v>
      </c>
      <c r="PL22" s="532">
        <f t="shared" si="68"/>
        <v>42655</v>
      </c>
      <c r="PM22" s="532">
        <f t="shared" si="68"/>
        <v>42655</v>
      </c>
      <c r="PN22" s="532">
        <f t="shared" si="68"/>
        <v>42655</v>
      </c>
      <c r="PO22" s="532">
        <f t="shared" si="68"/>
        <v>42655</v>
      </c>
      <c r="PP22" s="532">
        <f t="shared" si="68"/>
        <v>42655</v>
      </c>
      <c r="PQ22" s="532">
        <f t="shared" si="68"/>
        <v>42655</v>
      </c>
      <c r="PR22" s="532">
        <f t="shared" si="68"/>
        <v>42655</v>
      </c>
      <c r="PS22" s="532">
        <f t="shared" si="68"/>
        <v>42655</v>
      </c>
      <c r="PT22" s="532">
        <f t="shared" si="68"/>
        <v>42655</v>
      </c>
      <c r="PU22" s="532">
        <f t="shared" ref="PU22:QD24" si="69">WORKDAY(PU23,$A22,$D$42:$D$71)</f>
        <v>42655</v>
      </c>
      <c r="PV22" s="532">
        <f t="shared" si="69"/>
        <v>42655</v>
      </c>
      <c r="PW22" s="532">
        <f t="shared" si="69"/>
        <v>42655</v>
      </c>
      <c r="PX22" s="532">
        <f t="shared" si="69"/>
        <v>42655</v>
      </c>
      <c r="PY22" s="532">
        <f t="shared" si="69"/>
        <v>42655</v>
      </c>
      <c r="PZ22" s="532">
        <f t="shared" si="69"/>
        <v>42655</v>
      </c>
      <c r="QA22" s="532">
        <f t="shared" si="69"/>
        <v>42655</v>
      </c>
      <c r="QB22" s="532">
        <f t="shared" si="69"/>
        <v>42655</v>
      </c>
      <c r="QC22" s="532">
        <f t="shared" si="69"/>
        <v>42655</v>
      </c>
      <c r="QD22" s="532">
        <f t="shared" si="69"/>
        <v>42655</v>
      </c>
      <c r="QE22" s="532">
        <f t="shared" ref="QE22:QN24" si="70">WORKDAY(QE23,$A22,$D$42:$D$71)</f>
        <v>42655</v>
      </c>
      <c r="QF22" s="532">
        <f t="shared" si="70"/>
        <v>42655</v>
      </c>
      <c r="QG22" s="532">
        <f t="shared" si="70"/>
        <v>42655</v>
      </c>
      <c r="QH22" s="532">
        <f t="shared" si="70"/>
        <v>42655</v>
      </c>
      <c r="QI22" s="532">
        <f t="shared" si="70"/>
        <v>42655</v>
      </c>
      <c r="QJ22" s="532">
        <f t="shared" si="70"/>
        <v>42655</v>
      </c>
      <c r="QK22" s="532">
        <f t="shared" si="70"/>
        <v>42655</v>
      </c>
      <c r="QL22" s="532">
        <f t="shared" si="70"/>
        <v>42655</v>
      </c>
      <c r="QM22" s="532">
        <f t="shared" si="70"/>
        <v>42655</v>
      </c>
      <c r="QN22" s="532">
        <f t="shared" si="70"/>
        <v>42655</v>
      </c>
      <c r="QO22" s="532">
        <f t="shared" ref="QO22:QX24" si="71">WORKDAY(QO23,$A22,$D$42:$D$71)</f>
        <v>42655</v>
      </c>
      <c r="QP22" s="532">
        <f t="shared" si="71"/>
        <v>42655</v>
      </c>
      <c r="QQ22" s="532">
        <f t="shared" si="71"/>
        <v>42655</v>
      </c>
      <c r="QR22" s="532">
        <f t="shared" si="71"/>
        <v>42655</v>
      </c>
      <c r="QS22" s="532">
        <f t="shared" si="71"/>
        <v>42655</v>
      </c>
      <c r="QT22" s="532">
        <f t="shared" si="71"/>
        <v>42655</v>
      </c>
      <c r="QU22" s="532">
        <f t="shared" si="71"/>
        <v>42655</v>
      </c>
      <c r="QV22" s="532">
        <f t="shared" si="71"/>
        <v>42655</v>
      </c>
      <c r="QW22" s="532">
        <f t="shared" si="71"/>
        <v>42655</v>
      </c>
      <c r="QX22" s="532">
        <f t="shared" si="71"/>
        <v>42655</v>
      </c>
      <c r="QY22" s="532">
        <f t="shared" ref="QY22:RH24" si="72">WORKDAY(QY23,$A22,$D$42:$D$71)</f>
        <v>42655</v>
      </c>
      <c r="QZ22" s="532">
        <f t="shared" si="72"/>
        <v>42655</v>
      </c>
      <c r="RA22" s="532">
        <f t="shared" si="72"/>
        <v>42655</v>
      </c>
      <c r="RB22" s="532">
        <f t="shared" si="72"/>
        <v>42655</v>
      </c>
      <c r="RC22" s="532">
        <f t="shared" si="72"/>
        <v>42655</v>
      </c>
      <c r="RD22" s="532">
        <f t="shared" si="72"/>
        <v>42655</v>
      </c>
      <c r="RE22" s="532">
        <f t="shared" si="72"/>
        <v>42655</v>
      </c>
      <c r="RF22" s="532">
        <f t="shared" si="72"/>
        <v>42655</v>
      </c>
      <c r="RG22" s="532">
        <f t="shared" si="72"/>
        <v>42655</v>
      </c>
      <c r="RH22" s="532">
        <f t="shared" si="72"/>
        <v>42655</v>
      </c>
      <c r="RI22" s="532">
        <f t="shared" ref="RI22:RR24" si="73">WORKDAY(RI23,$A22,$D$42:$D$71)</f>
        <v>42655</v>
      </c>
      <c r="RJ22" s="532">
        <f t="shared" si="73"/>
        <v>42655</v>
      </c>
      <c r="RK22" s="532">
        <f t="shared" si="73"/>
        <v>42655</v>
      </c>
      <c r="RL22" s="532">
        <f t="shared" si="73"/>
        <v>42655</v>
      </c>
      <c r="RM22" s="532">
        <f t="shared" si="73"/>
        <v>42655</v>
      </c>
      <c r="RN22" s="532">
        <f t="shared" si="73"/>
        <v>42655</v>
      </c>
      <c r="RO22" s="532">
        <f t="shared" si="73"/>
        <v>42655</v>
      </c>
      <c r="RP22" s="532">
        <f t="shared" si="73"/>
        <v>42655</v>
      </c>
      <c r="RQ22" s="532">
        <f t="shared" si="73"/>
        <v>42655</v>
      </c>
      <c r="RR22" s="532">
        <f t="shared" si="73"/>
        <v>42655</v>
      </c>
      <c r="RS22" s="532">
        <f t="shared" ref="RS22:SC24" si="74">WORKDAY(RS23,$A22,$D$42:$D$71)</f>
        <v>42655</v>
      </c>
      <c r="RT22" s="532">
        <f t="shared" si="74"/>
        <v>42655</v>
      </c>
      <c r="RU22" s="1253">
        <f t="shared" si="74"/>
        <v>42655</v>
      </c>
      <c r="RV22" s="1593"/>
      <c r="RW22" s="756">
        <f t="shared" si="74"/>
        <v>42655</v>
      </c>
      <c r="RX22" s="532">
        <f t="shared" si="74"/>
        <v>42655</v>
      </c>
      <c r="RY22" s="532">
        <f t="shared" si="74"/>
        <v>42655</v>
      </c>
      <c r="RZ22" s="532">
        <f t="shared" si="74"/>
        <v>42655</v>
      </c>
      <c r="SA22" s="532">
        <f t="shared" si="74"/>
        <v>42655</v>
      </c>
      <c r="SB22" s="532">
        <f t="shared" si="74"/>
        <v>42655</v>
      </c>
      <c r="SC22" s="532">
        <f t="shared" si="74"/>
        <v>42655</v>
      </c>
    </row>
    <row r="23" spans="1:514" ht="12" customHeight="1">
      <c r="A23" s="589">
        <v>1</v>
      </c>
      <c r="B23" s="140" t="s">
        <v>3</v>
      </c>
      <c r="C23" s="137">
        <f t="shared" si="22"/>
        <v>42123</v>
      </c>
      <c r="D23" s="137">
        <f t="shared" si="23"/>
        <v>42123</v>
      </c>
      <c r="E23" s="137">
        <f t="shared" si="24"/>
        <v>42123</v>
      </c>
      <c r="F23" s="137">
        <f t="shared" si="25"/>
        <v>42123</v>
      </c>
      <c r="G23" s="137">
        <f t="shared" si="26"/>
        <v>42123</v>
      </c>
      <c r="H23" s="137">
        <f t="shared" si="27"/>
        <v>42123</v>
      </c>
      <c r="I23" s="137">
        <f t="shared" si="28"/>
        <v>42123</v>
      </c>
      <c r="J23" s="137">
        <f t="shared" si="29"/>
        <v>42123</v>
      </c>
      <c r="K23" s="137">
        <f t="shared" si="30"/>
        <v>42151</v>
      </c>
      <c r="L23" s="137">
        <f t="shared" si="31"/>
        <v>42123</v>
      </c>
      <c r="M23" s="137">
        <f t="shared" si="32"/>
        <v>42123</v>
      </c>
      <c r="N23" s="137">
        <f t="shared" si="33"/>
        <v>42123</v>
      </c>
      <c r="O23" s="331"/>
      <c r="P23" s="331"/>
      <c r="Q23" s="319">
        <f t="shared" si="44"/>
        <v>42122</v>
      </c>
      <c r="R23" s="319">
        <f t="shared" si="45"/>
        <v>42122</v>
      </c>
      <c r="S23" s="319">
        <f t="shared" si="46"/>
        <v>42122</v>
      </c>
      <c r="T23" s="319">
        <f t="shared" si="47"/>
        <v>42122</v>
      </c>
      <c r="U23" s="319">
        <f t="shared" si="48"/>
        <v>42122</v>
      </c>
      <c r="V23" s="319">
        <f t="shared" si="49"/>
        <v>42122</v>
      </c>
      <c r="W23" s="319">
        <f t="shared" si="50"/>
        <v>42122</v>
      </c>
      <c r="X23" s="319">
        <f t="shared" si="51"/>
        <v>42122</v>
      </c>
      <c r="Y23" s="319">
        <f t="shared" si="0"/>
        <v>42122</v>
      </c>
      <c r="Z23" s="319">
        <f t="shared" si="1"/>
        <v>42122</v>
      </c>
      <c r="AA23" s="319">
        <f t="shared" si="2"/>
        <v>42122</v>
      </c>
      <c r="AB23" s="319">
        <f t="shared" si="3"/>
        <v>42122</v>
      </c>
      <c r="AC23" s="345"/>
      <c r="AD23" s="319">
        <f t="shared" si="4"/>
        <v>42150</v>
      </c>
      <c r="AE23" s="319">
        <f t="shared" si="4"/>
        <v>42171</v>
      </c>
      <c r="AF23" s="319">
        <f t="shared" si="4"/>
        <v>42171</v>
      </c>
      <c r="AG23" s="319">
        <f t="shared" si="4"/>
        <v>42171</v>
      </c>
      <c r="AH23" s="319">
        <f t="shared" si="4"/>
        <v>42184</v>
      </c>
      <c r="AI23" s="319">
        <f t="shared" si="4"/>
        <v>42150</v>
      </c>
      <c r="AJ23" s="319">
        <f t="shared" si="4"/>
        <v>42171</v>
      </c>
      <c r="AK23" s="319">
        <f t="shared" si="4"/>
        <v>42150</v>
      </c>
      <c r="AL23" s="319">
        <f t="shared" si="4"/>
        <v>42150</v>
      </c>
      <c r="AM23" s="319">
        <f t="shared" si="4"/>
        <v>42150</v>
      </c>
      <c r="AN23" s="319">
        <f t="shared" si="4"/>
        <v>42150</v>
      </c>
      <c r="AO23" s="319">
        <f t="shared" si="4"/>
        <v>42150</v>
      </c>
      <c r="AP23" s="314"/>
      <c r="AQ23" s="319">
        <f t="shared" si="52"/>
        <v>42206</v>
      </c>
      <c r="AR23" s="319">
        <f t="shared" si="52"/>
        <v>42206</v>
      </c>
      <c r="AS23" s="319">
        <f t="shared" si="52"/>
        <v>42206</v>
      </c>
      <c r="AT23" s="319">
        <f t="shared" si="52"/>
        <v>42206</v>
      </c>
      <c r="AU23" s="319">
        <f t="shared" si="52"/>
        <v>42200</v>
      </c>
      <c r="AV23" s="326">
        <f t="shared" si="52"/>
        <v>42241</v>
      </c>
      <c r="AW23" s="319">
        <f t="shared" si="52"/>
        <v>42151</v>
      </c>
      <c r="AX23" s="319">
        <f t="shared" si="52"/>
        <v>42206</v>
      </c>
      <c r="AY23" s="319">
        <f t="shared" si="52"/>
        <v>42172</v>
      </c>
      <c r="AZ23" s="319">
        <f t="shared" si="52"/>
        <v>42198</v>
      </c>
      <c r="BA23" s="326">
        <f t="shared" si="52"/>
        <v>42233</v>
      </c>
      <c r="BB23" s="319">
        <f t="shared" si="52"/>
        <v>42151</v>
      </c>
      <c r="BC23" s="347"/>
      <c r="BD23" s="347"/>
      <c r="BE23" s="319">
        <f t="shared" si="34"/>
        <v>42171</v>
      </c>
      <c r="BF23" s="326">
        <f t="shared" si="34"/>
        <v>42254</v>
      </c>
      <c r="BG23" s="326">
        <f t="shared" si="34"/>
        <v>42242</v>
      </c>
      <c r="BH23" s="326">
        <f t="shared" si="34"/>
        <v>42242</v>
      </c>
      <c r="BI23" s="326">
        <f t="shared" si="34"/>
        <v>42254</v>
      </c>
      <c r="BJ23" s="326">
        <f t="shared" si="34"/>
        <v>42254</v>
      </c>
      <c r="BK23" s="326">
        <f t="shared" si="34"/>
        <v>42242</v>
      </c>
      <c r="BL23" s="348">
        <f t="shared" si="34"/>
        <v>42258</v>
      </c>
      <c r="BM23" s="326">
        <f t="shared" si="34"/>
        <v>42237</v>
      </c>
      <c r="BN23" s="326">
        <f t="shared" si="34"/>
        <v>42254</v>
      </c>
      <c r="BO23" s="319">
        <f t="shared" si="5"/>
        <v>42255</v>
      </c>
      <c r="BP23" s="327">
        <f t="shared" si="5"/>
        <v>42254</v>
      </c>
      <c r="BQ23" s="331"/>
      <c r="BR23" s="327">
        <f t="shared" si="6"/>
        <v>42254</v>
      </c>
      <c r="BS23" s="319">
        <f t="shared" ref="BS23:BU27" si="75">WORKDAY(BS24,$A23,$D$42:$D$71)</f>
        <v>42296</v>
      </c>
      <c r="BT23" s="319">
        <f t="shared" si="75"/>
        <v>42298</v>
      </c>
      <c r="BU23" s="319">
        <f t="shared" si="75"/>
        <v>42298</v>
      </c>
      <c r="BV23" s="319">
        <v>42272</v>
      </c>
      <c r="BW23" s="319">
        <f t="shared" ref="BW23:CC23" si="76">WORKDAY(BW24,$A23,$D$42:$D$71)</f>
        <v>42298</v>
      </c>
      <c r="BX23" s="319">
        <f t="shared" si="76"/>
        <v>42312</v>
      </c>
      <c r="BY23" s="319">
        <f t="shared" si="76"/>
        <v>42172</v>
      </c>
      <c r="BZ23" s="319">
        <f t="shared" si="76"/>
        <v>42298</v>
      </c>
      <c r="CA23" s="319">
        <f t="shared" si="76"/>
        <v>42313</v>
      </c>
      <c r="CB23" s="319">
        <f t="shared" si="76"/>
        <v>42313</v>
      </c>
      <c r="CC23" s="408">
        <f t="shared" si="76"/>
        <v>42312</v>
      </c>
      <c r="CD23" s="331"/>
      <c r="CE23" s="331"/>
      <c r="CF23" s="407">
        <f t="shared" si="54"/>
        <v>42255</v>
      </c>
      <c r="CG23" s="319">
        <f t="shared" si="54"/>
        <v>42255</v>
      </c>
      <c r="CH23" s="319">
        <f t="shared" si="35"/>
        <v>42331</v>
      </c>
      <c r="CI23" s="319">
        <f t="shared" si="35"/>
        <v>42325</v>
      </c>
      <c r="CJ23" s="319">
        <f t="shared" si="35"/>
        <v>42332</v>
      </c>
      <c r="CK23" s="319">
        <f t="shared" si="35"/>
        <v>42332</v>
      </c>
      <c r="CL23" s="319">
        <f t="shared" si="35"/>
        <v>42325</v>
      </c>
      <c r="CM23" s="319">
        <f t="shared" si="35"/>
        <v>42332</v>
      </c>
      <c r="CN23" s="319">
        <f t="shared" si="35"/>
        <v>42332</v>
      </c>
      <c r="CO23" s="319">
        <f t="shared" si="35"/>
        <v>42333</v>
      </c>
      <c r="CP23" s="319">
        <f t="shared" si="35"/>
        <v>42332</v>
      </c>
      <c r="CQ23" s="406">
        <f t="shared" si="35"/>
        <v>42326</v>
      </c>
      <c r="CR23" s="331"/>
      <c r="CS23" s="331"/>
      <c r="CT23" s="319">
        <f>WORKDAY(CT24,$A23,$D$42:$D$71)</f>
        <v>42327</v>
      </c>
      <c r="CU23" s="319">
        <v>42359</v>
      </c>
      <c r="CV23" s="319">
        <v>42368</v>
      </c>
      <c r="CW23" s="319">
        <v>42727</v>
      </c>
      <c r="CX23" s="319">
        <v>42373</v>
      </c>
      <c r="CY23" s="319">
        <f>WORKDAY(CY24,$A23,$D$42:$D$71)</f>
        <v>42362</v>
      </c>
      <c r="CZ23" s="319">
        <f>WORKDAY(CZ24,$A23,$D$42:$D$71)</f>
        <v>42738</v>
      </c>
      <c r="DA23" s="319">
        <f>WORKDAY(DA24,$A23,$D$42:$D$71)</f>
        <v>42361</v>
      </c>
      <c r="DB23" s="319">
        <v>42356</v>
      </c>
      <c r="DC23" s="319">
        <v>42366</v>
      </c>
      <c r="DD23" s="319">
        <f>WORKDAY(DD24,$A23,$D$42:$D$71)</f>
        <v>42356</v>
      </c>
      <c r="DE23" s="319">
        <v>42360</v>
      </c>
      <c r="DH23" s="319">
        <f>WORKDAY(DH24,$A23,$D$42:$D$71)</f>
        <v>42360</v>
      </c>
      <c r="DI23" s="319">
        <v>42366</v>
      </c>
      <c r="DJ23" s="319">
        <v>42359</v>
      </c>
      <c r="DK23" s="319">
        <v>42355</v>
      </c>
      <c r="DL23" s="319">
        <v>42355</v>
      </c>
      <c r="DM23" s="319">
        <v>42356</v>
      </c>
      <c r="DN23" s="319">
        <f>WORKDAY(DN24,$A23,$D$42:$D$71)</f>
        <v>42367</v>
      </c>
      <c r="DO23" s="319">
        <f>WORKDAY(DO24,$A23,$D$42:$D$71)</f>
        <v>42738</v>
      </c>
      <c r="DP23" s="319">
        <f>WORKDAY(DP24,$A23,$D$42:$D$71)</f>
        <v>42370</v>
      </c>
      <c r="DQ23" s="319">
        <v>42367</v>
      </c>
      <c r="DR23" s="319">
        <f>WORKDAY(DR24,$A23,$D$42:$D$71)</f>
        <v>42368</v>
      </c>
      <c r="DS23" s="406">
        <v>42366</v>
      </c>
      <c r="DT23" s="331"/>
      <c r="DU23" s="331"/>
      <c r="DV23" s="319">
        <f>WORKDAY(DV24,$A23,$D$42:$D$71)</f>
        <v>42380</v>
      </c>
      <c r="DW23" s="319">
        <v>42381</v>
      </c>
      <c r="DX23" s="319">
        <f>WORKDAY(DX24,$A23,$D$42:$D$71)</f>
        <v>42376</v>
      </c>
      <c r="DY23" s="319">
        <f>WORKDAY(DY24,$A23,$D$42:$D$71)</f>
        <v>42387</v>
      </c>
      <c r="DZ23" s="319">
        <f>WORKDAY(DZ24,$A23,$D$42:$D$71)</f>
        <v>42388</v>
      </c>
      <c r="EA23" s="319">
        <f>WORKDAY(EA24,$A23,$D$42:$D$71)</f>
        <v>42377</v>
      </c>
      <c r="EB23" s="319">
        <f>WORKDAY(EB24,$A23,$D$42:$D$71)</f>
        <v>42389</v>
      </c>
      <c r="EC23" s="319">
        <f t="shared" si="37"/>
        <v>42387</v>
      </c>
      <c r="ED23" s="319">
        <f t="shared" si="37"/>
        <v>42388</v>
      </c>
      <c r="EE23" s="319">
        <f>WORKDAY(EE24,$A23,$D$42:$D$71)</f>
        <v>42389</v>
      </c>
      <c r="EF23" s="319">
        <v>42361</v>
      </c>
      <c r="EG23" s="319">
        <f>WORKDAY(EG24,$A23,$D$42:$D$71)</f>
        <v>42389</v>
      </c>
      <c r="EJ23" s="319">
        <f t="shared" si="38"/>
        <v>42389</v>
      </c>
      <c r="EK23" s="319">
        <f t="shared" si="38"/>
        <v>42389</v>
      </c>
      <c r="EL23" s="319">
        <f t="shared" si="38"/>
        <v>42401</v>
      </c>
      <c r="EM23" s="319">
        <v>42398</v>
      </c>
      <c r="EN23" s="319">
        <f t="shared" si="39"/>
        <v>42387</v>
      </c>
      <c r="EO23" s="326">
        <f t="shared" si="39"/>
        <v>42374</v>
      </c>
      <c r="EP23" s="319">
        <f>WORKDAY(EP24,$A23,$D$42:$D$71)</f>
        <v>42382</v>
      </c>
      <c r="EQ23" s="319">
        <v>42398</v>
      </c>
      <c r="ER23" s="319">
        <f>WORKDAY(ER24,$A23,$D$42:$D$71)</f>
        <v>42401</v>
      </c>
      <c r="ES23" s="319">
        <v>42398</v>
      </c>
      <c r="ET23" s="319">
        <v>42398</v>
      </c>
      <c r="EU23" s="319">
        <v>42398</v>
      </c>
      <c r="EX23" s="319">
        <v>42403</v>
      </c>
      <c r="EY23" s="319">
        <f>WORKDAY(EY24,'BA SGV Quality Clinic'!$A23,'BA SGV Quality Clinic'!$D$42:$D$71)</f>
        <v>42405</v>
      </c>
      <c r="EZ23" s="319">
        <f>WORKDAY(EZ24,$A23,$D$42:$D$71)</f>
        <v>42408</v>
      </c>
      <c r="FA23" s="319">
        <v>42398</v>
      </c>
      <c r="FB23" s="319">
        <v>42401</v>
      </c>
      <c r="FC23" s="319">
        <f>WORKDAY(FC24,$A23,$D$42:$D$71)</f>
        <v>42402</v>
      </c>
      <c r="FD23" s="319">
        <f>WORKDAY(FD24,$A23,$D$42:$D$71)</f>
        <v>42408</v>
      </c>
      <c r="FE23" s="319">
        <v>42409</v>
      </c>
      <c r="FF23" s="319">
        <f>WORKDAY(FF24,'5319080'!$A23,'5319080'!$D$42:$D$71)</f>
        <v>42412</v>
      </c>
      <c r="FG23" s="319">
        <v>42415</v>
      </c>
      <c r="FH23" s="319">
        <v>42415</v>
      </c>
      <c r="FI23" s="319">
        <v>42415</v>
      </c>
      <c r="FL23" s="319">
        <f>WORKDAY(FL24,$A23,$D$42:$D$71)</f>
        <v>42380</v>
      </c>
      <c r="FM23" s="319">
        <v>42417</v>
      </c>
      <c r="FN23" s="319">
        <v>42422</v>
      </c>
      <c r="FO23" s="319">
        <v>42423</v>
      </c>
      <c r="FP23" s="319">
        <v>42425</v>
      </c>
      <c r="FQ23" s="319">
        <v>42425</v>
      </c>
      <c r="FR23" s="319">
        <f>WORKDAY(FR24,$A23,$D$42:$D$71)</f>
        <v>42376</v>
      </c>
      <c r="FS23" s="319">
        <v>42422</v>
      </c>
      <c r="FT23" s="319">
        <f>WORKDAY(FT24,'5319080'!$A23,'5319080'!$D$42:$D$71)</f>
        <v>42396</v>
      </c>
      <c r="FU23" s="443">
        <f>WORKDAY(FU24,$A23,$D$42:$D$71)</f>
        <v>42360</v>
      </c>
      <c r="FV23" s="319">
        <v>42423</v>
      </c>
      <c r="FW23" s="319">
        <v>42423</v>
      </c>
      <c r="FX23" s="540"/>
      <c r="FY23" s="540"/>
      <c r="FZ23" s="319">
        <f>WORKDAY(FZ24,'5319080'!$A23,'5319080'!$D$42:$D$71)</f>
        <v>42412</v>
      </c>
      <c r="GA23" s="319">
        <f>WORKDAY(GA24,$A23,$D$42:$D$71)</f>
        <v>42416</v>
      </c>
      <c r="GB23" s="319">
        <f>WORKDAY(GB24,$A23,$D$42:$D$71)</f>
        <v>42425</v>
      </c>
      <c r="GC23" s="319">
        <v>42432</v>
      </c>
      <c r="GD23" s="319">
        <v>42431</v>
      </c>
      <c r="GE23" s="319">
        <f>WORKDAY(GE24,'BA SGV Quality Clinic'!$A23,'BA SGV Quality Clinic'!$D$42:$D$71)</f>
        <v>42205</v>
      </c>
      <c r="GF23" s="319">
        <f>WORKDAY(GF24,$A23,$D$42:$D$71)</f>
        <v>42423</v>
      </c>
      <c r="GG23" s="319">
        <v>42425</v>
      </c>
      <c r="GH23" s="319">
        <v>42423</v>
      </c>
      <c r="GI23" s="319">
        <v>42431</v>
      </c>
      <c r="GJ23" s="319">
        <v>42431</v>
      </c>
      <c r="GK23" s="319">
        <v>42431</v>
      </c>
      <c r="GN23" s="319">
        <f>WORKDAY(GN24,'5319080'!$A23,'5319080'!$D$42:$D$71)</f>
        <v>42402</v>
      </c>
      <c r="GO23" s="319">
        <f>WORKDAY(GO24,$A23,$D$42:$D$71)</f>
        <v>42438</v>
      </c>
      <c r="GP23" s="319">
        <v>42437</v>
      </c>
      <c r="GQ23" s="831">
        <v>42437</v>
      </c>
      <c r="GR23" s="319">
        <v>42447</v>
      </c>
      <c r="GS23" s="319">
        <v>42447</v>
      </c>
      <c r="GT23" s="781">
        <v>42437</v>
      </c>
      <c r="GU23" s="319">
        <v>42437</v>
      </c>
      <c r="GV23" s="319">
        <v>42437</v>
      </c>
      <c r="GW23" s="319">
        <v>42431</v>
      </c>
      <c r="GX23" s="319">
        <v>42440</v>
      </c>
      <c r="GY23" s="319">
        <f>WORKDAY(GY24,$A23,$D$42:$D$71)</f>
        <v>42436</v>
      </c>
      <c r="GZ23" s="319">
        <v>42433</v>
      </c>
      <c r="HA23" s="319">
        <v>42436</v>
      </c>
      <c r="HB23" s="319">
        <v>42437</v>
      </c>
      <c r="HC23" s="319">
        <v>42437</v>
      </c>
      <c r="HD23" s="319">
        <v>42473</v>
      </c>
      <c r="HE23" s="319">
        <v>42437</v>
      </c>
      <c r="HF23" s="319">
        <v>42447</v>
      </c>
      <c r="HG23" s="319">
        <v>42474</v>
      </c>
      <c r="HH23" s="319">
        <v>42474</v>
      </c>
      <c r="HI23" s="319">
        <v>42437</v>
      </c>
      <c r="HJ23" s="319">
        <v>42473</v>
      </c>
      <c r="HK23" s="319">
        <v>42473</v>
      </c>
      <c r="HL23" s="319">
        <v>42473</v>
      </c>
      <c r="HM23" s="319">
        <v>42445</v>
      </c>
      <c r="HN23" s="319">
        <v>42474</v>
      </c>
      <c r="HO23" s="319">
        <v>42452</v>
      </c>
      <c r="HP23" s="319">
        <v>42513</v>
      </c>
      <c r="HQ23" s="319">
        <v>42487</v>
      </c>
      <c r="HR23" s="319">
        <v>42486</v>
      </c>
      <c r="HS23" s="319">
        <v>42523</v>
      </c>
      <c r="HT23" s="781">
        <f>WORKDAY(HT24,'5319080'!$A23,'5319080'!$D$42:$D$71)</f>
        <v>42412</v>
      </c>
      <c r="HU23" s="319">
        <v>42521</v>
      </c>
      <c r="HV23" s="781">
        <v>42419</v>
      </c>
      <c r="HW23" s="781">
        <f>WORKDAY(HW24,'5319080'!$A23,'5319080'!$D$42:$D$71)</f>
        <v>42430</v>
      </c>
      <c r="HX23" s="319">
        <v>42523</v>
      </c>
      <c r="HY23" s="319">
        <v>42523</v>
      </c>
      <c r="HZ23" s="319">
        <v>42474</v>
      </c>
      <c r="IA23" s="319">
        <f>WORKDAY(IA24,'5319080'!$A23,'5319080'!$D$42:$D$71)</f>
        <v>42452</v>
      </c>
      <c r="IB23" s="319">
        <v>42543</v>
      </c>
      <c r="IC23" s="319">
        <v>42542</v>
      </c>
      <c r="ID23" s="831">
        <v>42437</v>
      </c>
      <c r="IE23" s="319">
        <v>42524</v>
      </c>
      <c r="IF23" s="319">
        <v>42540</v>
      </c>
      <c r="IG23" s="319">
        <v>42543</v>
      </c>
      <c r="IH23" s="319">
        <v>42543</v>
      </c>
      <c r="II23" s="315">
        <f>WORKDAY(II24,'5319080'!$A23,'5319080'!$D$42:$D$71)</f>
        <v>42535</v>
      </c>
      <c r="IJ23" s="1175">
        <v>42489</v>
      </c>
      <c r="IK23" s="319">
        <v>42524</v>
      </c>
      <c r="IL23" s="781">
        <f>WORKDAY(IL24,'BA SGV Quality Clinic'!$A23,'BA SGV Quality Clinic'!$D$42:$D$71)</f>
        <v>42144</v>
      </c>
      <c r="IM23" s="781">
        <f>WORKDAY(IM24,'5319080'!$A23,'5319080'!$D$42:$D$71)</f>
        <v>42550</v>
      </c>
      <c r="IN23" s="319">
        <v>42508</v>
      </c>
      <c r="IO23" s="319">
        <f t="shared" si="57"/>
        <v>42558</v>
      </c>
      <c r="IP23" s="319">
        <f t="shared" si="57"/>
        <v>42558</v>
      </c>
      <c r="IQ23" s="319">
        <f t="shared" si="57"/>
        <v>42558</v>
      </c>
      <c r="IR23" s="319">
        <f t="shared" si="57"/>
        <v>42558</v>
      </c>
      <c r="IS23" s="319">
        <v>42556</v>
      </c>
      <c r="IT23" s="319">
        <f>WORKDAY(IT24,$A23,$D$42:$D$71)</f>
        <v>42558</v>
      </c>
      <c r="IU23" s="319">
        <v>42558</v>
      </c>
      <c r="IV23" s="319">
        <f t="shared" ref="IV23:JB23" si="77">WORKDAY(IV24,$A23,$D$42:$D$71)</f>
        <v>42558</v>
      </c>
      <c r="IW23" s="319">
        <f t="shared" si="77"/>
        <v>42562</v>
      </c>
      <c r="IX23" s="319">
        <f t="shared" si="77"/>
        <v>42562</v>
      </c>
      <c r="IY23" s="319">
        <f t="shared" si="77"/>
        <v>42562</v>
      </c>
      <c r="IZ23" s="319">
        <f t="shared" si="77"/>
        <v>42562</v>
      </c>
      <c r="JA23" s="319">
        <f t="shared" si="77"/>
        <v>42559</v>
      </c>
      <c r="JB23" s="319">
        <f t="shared" si="77"/>
        <v>42565</v>
      </c>
      <c r="JC23" s="319">
        <v>42565</v>
      </c>
      <c r="JD23" s="319">
        <v>42571</v>
      </c>
      <c r="JE23" s="319">
        <f t="shared" si="59"/>
        <v>42571</v>
      </c>
      <c r="JF23" s="319">
        <f t="shared" si="59"/>
        <v>42571</v>
      </c>
      <c r="JG23" s="319">
        <f>WORKDAY(JG24,$A23,$D$42:$D$71)</f>
        <v>42557</v>
      </c>
      <c r="JH23" s="319">
        <v>42571</v>
      </c>
      <c r="JI23" s="319">
        <v>42571</v>
      </c>
      <c r="JJ23" s="319">
        <v>42571</v>
      </c>
      <c r="JK23" s="319">
        <v>42571</v>
      </c>
      <c r="JL23" s="319">
        <v>42575</v>
      </c>
      <c r="JM23" s="319">
        <f>WORKDAY(JM24,$A23,$D$42:$D$71)</f>
        <v>42577</v>
      </c>
      <c r="JN23" s="319">
        <v>42571</v>
      </c>
      <c r="JO23" s="319">
        <f>WORKDAY(JO24,$A23,$D$42:$D$71)</f>
        <v>42565</v>
      </c>
      <c r="JP23" s="319">
        <f>WORKDAY(JP24,$A23,$D$42:$D$71)</f>
        <v>42559</v>
      </c>
      <c r="JQ23" s="319">
        <v>42563</v>
      </c>
      <c r="JR23" s="319">
        <f>WORKDAY(JR24,$A23,$D$42:$D$71)</f>
        <v>42559</v>
      </c>
      <c r="JS23" s="319">
        <f t="shared" ref="JS23:JU24" si="78">WORKDAY(JS24,$A23,$D$42:$D$71)</f>
        <v>42559</v>
      </c>
      <c r="JT23" s="319">
        <f t="shared" si="78"/>
        <v>42557</v>
      </c>
      <c r="JU23" s="319">
        <f t="shared" si="78"/>
        <v>42558</v>
      </c>
      <c r="JV23" s="319">
        <v>42523</v>
      </c>
      <c r="JW23" s="319">
        <f>WORKDAY(JW24,$A23,$D$42:$D$71)</f>
        <v>42585</v>
      </c>
      <c r="JX23" s="319">
        <f>WORKDAY(JX24,'5319080'!$A23,'5319080'!$D$42:$D$71)</f>
        <v>42587</v>
      </c>
      <c r="JY23" s="319">
        <v>42586</v>
      </c>
      <c r="JZ23" s="319">
        <f>WORKDAY(JZ24,$A23,$D$42:$D$71)</f>
        <v>42573</v>
      </c>
      <c r="KA23" s="781">
        <f>WORKDAY(KA24,$A23,$D$42:$D$71)</f>
        <v>42586</v>
      </c>
      <c r="KB23" s="319">
        <v>42576</v>
      </c>
      <c r="KC23" s="319">
        <f t="shared" si="60"/>
        <v>42587</v>
      </c>
      <c r="KD23" s="319">
        <f t="shared" si="60"/>
        <v>42585</v>
      </c>
      <c r="KE23" s="319">
        <f t="shared" si="60"/>
        <v>42587</v>
      </c>
      <c r="KF23" s="781">
        <f>WORKDAY(KF24,'5319080'!$A23,'5319080'!$D$42:$D$71)</f>
        <v>42585</v>
      </c>
      <c r="KG23" s="319">
        <f>WORKDAY(KG24,$A23,$D$42:$D$71)</f>
        <v>42590</v>
      </c>
      <c r="KH23" s="319">
        <v>42590</v>
      </c>
      <c r="KI23" s="781">
        <v>42590</v>
      </c>
      <c r="KJ23" s="319">
        <v>42590</v>
      </c>
      <c r="KK23" s="781">
        <v>42587</v>
      </c>
      <c r="KL23" s="319">
        <v>42590</v>
      </c>
      <c r="KM23" s="319">
        <v>42543</v>
      </c>
      <c r="KN23" s="319">
        <v>42465</v>
      </c>
      <c r="KO23" s="319">
        <f>WORKDAY(KO24,$A23,$D$42:$D$71)</f>
        <v>42586</v>
      </c>
      <c r="KP23" s="319">
        <f>WORKDAY(KP24,'5319080'!$A23,'5319080'!$D$42:$D$71)</f>
        <v>42592</v>
      </c>
      <c r="KQ23" s="319">
        <v>42601</v>
      </c>
      <c r="KR23" s="319">
        <f>WORKDAY(KR24,'5319080'!$A23,'5319080'!$D$42:$D$71)</f>
        <v>42605</v>
      </c>
      <c r="KS23" s="781">
        <f>WORKDAY(KS24,$A23,$D$42:$D$71)</f>
        <v>42605</v>
      </c>
      <c r="KT23" s="781">
        <v>42604</v>
      </c>
      <c r="KU23" s="319">
        <v>42604</v>
      </c>
      <c r="KV23" s="781">
        <f>WORKDAY(KV24,$A23,$D$42:$D$71)</f>
        <v>42605</v>
      </c>
      <c r="KW23" s="781">
        <v>42601</v>
      </c>
      <c r="KX23" s="319">
        <v>42604</v>
      </c>
      <c r="KY23" s="781">
        <f>WORKDAY(KY24,$A23,$D$42:$D$71)</f>
        <v>42605</v>
      </c>
      <c r="KZ23" s="781">
        <v>42604</v>
      </c>
      <c r="LA23" s="319">
        <f>WORKDAY(LA24,$A23,$D$42:$D$71)</f>
        <v>42605</v>
      </c>
      <c r="LB23" s="319">
        <v>42604</v>
      </c>
      <c r="LC23" s="781">
        <f>WORKDAY(LC24,$A23,$D$42:$D$71)</f>
        <v>42597</v>
      </c>
      <c r="LD23" s="319">
        <v>42556</v>
      </c>
      <c r="LE23" s="319">
        <v>42499</v>
      </c>
      <c r="LF23" s="319">
        <v>42611</v>
      </c>
      <c r="LG23" s="319">
        <f>WORKDAY(LG24,'5319080'!$A23,'5319080'!$D$42:$D$71)</f>
        <v>42590</v>
      </c>
      <c r="LH23" s="319">
        <f>WORKDAY(LH24,'5319080'!$A23,'5319080'!$D$42:$D$71)</f>
        <v>42558</v>
      </c>
      <c r="LI23" s="319">
        <f>WORKDAY(LI24,$A23,$D$42:$D$71)</f>
        <v>42591</v>
      </c>
      <c r="LJ23" s="319">
        <v>42610</v>
      </c>
      <c r="LK23" s="319">
        <f>WORKDAY(LK24,'5319080'!$A23,'5319080'!$D$42:$D$71)</f>
        <v>42559</v>
      </c>
      <c r="LL23" s="319">
        <v>42611</v>
      </c>
      <c r="LM23" s="781">
        <v>42611</v>
      </c>
      <c r="LN23" s="781">
        <f>WORKDAY(LN24,'5319080'!$A23,'5319080'!$D$42:$D$71)</f>
        <v>42607</v>
      </c>
      <c r="LO23" s="319">
        <f>WORKDAY(LO24,'5319080'!$A23,'5319080'!$D$42:$D$71)</f>
        <v>42591</v>
      </c>
      <c r="LP23" s="781">
        <f>WORKDAY(LP24,$A23,$D$42:$D$71)</f>
        <v>42594</v>
      </c>
      <c r="LQ23" s="781">
        <v>42598</v>
      </c>
      <c r="LR23" s="319">
        <v>42611</v>
      </c>
      <c r="LS23" s="781">
        <f>WORKDAY(LS24,$A23,$D$42:$D$71)</f>
        <v>42614</v>
      </c>
      <c r="LT23" s="781">
        <v>42616</v>
      </c>
      <c r="LU23" s="319">
        <v>42614</v>
      </c>
      <c r="LV23" s="781">
        <v>42616</v>
      </c>
      <c r="LW23" s="781">
        <v>42616</v>
      </c>
      <c r="LX23" s="781">
        <v>42616</v>
      </c>
      <c r="LY23" s="781">
        <v>42616</v>
      </c>
      <c r="LZ23" s="781">
        <v>42616</v>
      </c>
      <c r="MA23" s="781">
        <v>42616</v>
      </c>
      <c r="MB23" s="781">
        <f>WORKDAY(MB24,$A23,$D$42:$D$71)</f>
        <v>42619</v>
      </c>
      <c r="MC23" s="781">
        <v>42620</v>
      </c>
      <c r="MD23" s="781">
        <v>42621</v>
      </c>
      <c r="ME23" s="781">
        <f t="shared" si="41"/>
        <v>42633</v>
      </c>
      <c r="MF23" s="781">
        <f t="shared" si="41"/>
        <v>42605</v>
      </c>
      <c r="MG23" s="319">
        <v>42493</v>
      </c>
      <c r="MH23" s="781">
        <f>WORKDAY(MH24,$A23,$D$42:$D$71)</f>
        <v>42620</v>
      </c>
      <c r="MI23" s="319">
        <v>42509</v>
      </c>
      <c r="MJ23" s="781">
        <f t="shared" si="42"/>
        <v>42634</v>
      </c>
      <c r="MK23" s="781">
        <f t="shared" si="42"/>
        <v>42636</v>
      </c>
      <c r="ML23" s="781">
        <f t="shared" si="42"/>
        <v>42636</v>
      </c>
      <c r="MM23" s="781">
        <f t="shared" si="42"/>
        <v>42635</v>
      </c>
      <c r="MN23" s="781">
        <f t="shared" si="42"/>
        <v>42635</v>
      </c>
      <c r="MO23" s="781">
        <f t="shared" si="42"/>
        <v>42628</v>
      </c>
      <c r="MP23" s="781">
        <f t="shared" si="62"/>
        <v>42641</v>
      </c>
      <c r="MQ23" s="781">
        <f t="shared" si="62"/>
        <v>42633</v>
      </c>
      <c r="MR23" s="319">
        <v>42557</v>
      </c>
      <c r="MS23" s="781">
        <v>42640</v>
      </c>
      <c r="MT23" s="781">
        <v>42643</v>
      </c>
      <c r="MU23" s="781">
        <v>42641</v>
      </c>
      <c r="MV23" s="781">
        <v>42640</v>
      </c>
      <c r="MW23" s="781">
        <v>42642</v>
      </c>
      <c r="MX23" s="781">
        <f>WORKDAY(MX24,$A23,$D$42:$D$71)</f>
        <v>42641</v>
      </c>
      <c r="MY23" s="781">
        <v>42643</v>
      </c>
      <c r="MZ23" s="781">
        <v>42643</v>
      </c>
      <c r="NA23" s="781">
        <f>WORKDAY(NA24,$A23,$D$42:$D$71)</f>
        <v>42643</v>
      </c>
      <c r="NB23" s="781">
        <f t="shared" si="43"/>
        <v>42636</v>
      </c>
      <c r="NC23" s="319">
        <v>42640</v>
      </c>
      <c r="ND23" s="781">
        <f>WORKDAY(ND24,$A23,$D$42:$D$71)</f>
        <v>42643</v>
      </c>
      <c r="NE23" s="781">
        <v>42648</v>
      </c>
      <c r="NF23" s="781">
        <f>WORKDAY(NF24,$A23,$D$42:$D$71)</f>
        <v>42634</v>
      </c>
      <c r="NG23" s="319">
        <v>42647</v>
      </c>
      <c r="NH23" s="319">
        <v>42647</v>
      </c>
      <c r="NI23" s="781">
        <v>42648</v>
      </c>
      <c r="NJ23" s="781">
        <v>42648</v>
      </c>
      <c r="NK23" s="781">
        <v>42648</v>
      </c>
      <c r="NL23" s="781">
        <v>42652</v>
      </c>
      <c r="NM23" s="781">
        <f t="shared" si="63"/>
        <v>42653</v>
      </c>
      <c r="NN23" s="781">
        <f t="shared" si="63"/>
        <v>42653</v>
      </c>
      <c r="NO23" s="781">
        <f t="shared" si="63"/>
        <v>42654</v>
      </c>
      <c r="NP23" s="781">
        <f t="shared" si="63"/>
        <v>42654</v>
      </c>
      <c r="NQ23" s="781">
        <f t="shared" si="63"/>
        <v>42654</v>
      </c>
      <c r="NR23" s="781">
        <f t="shared" si="63"/>
        <v>42654</v>
      </c>
      <c r="NS23" s="532">
        <f t="shared" si="63"/>
        <v>42655</v>
      </c>
      <c r="NT23" s="532">
        <f t="shared" si="63"/>
        <v>42655</v>
      </c>
      <c r="NU23" s="532">
        <f t="shared" si="63"/>
        <v>42655</v>
      </c>
      <c r="NV23" s="532">
        <f t="shared" si="63"/>
        <v>42647</v>
      </c>
      <c r="NW23" s="532">
        <f t="shared" si="64"/>
        <v>42654</v>
      </c>
      <c r="NX23" s="532">
        <f t="shared" si="64"/>
        <v>42654</v>
      </c>
      <c r="NY23" s="532">
        <f t="shared" si="64"/>
        <v>42654</v>
      </c>
      <c r="NZ23" s="532">
        <f t="shared" si="64"/>
        <v>42656</v>
      </c>
      <c r="OA23" s="532">
        <f t="shared" si="64"/>
        <v>42655</v>
      </c>
      <c r="OB23" s="532">
        <f t="shared" si="64"/>
        <v>42655</v>
      </c>
      <c r="OC23" s="532">
        <f t="shared" si="64"/>
        <v>42655</v>
      </c>
      <c r="OD23" s="532">
        <f t="shared" si="64"/>
        <v>42655</v>
      </c>
      <c r="OE23" s="532">
        <f t="shared" si="64"/>
        <v>42655</v>
      </c>
      <c r="OF23" s="532">
        <f t="shared" si="64"/>
        <v>42655</v>
      </c>
      <c r="OG23" s="532">
        <f t="shared" si="65"/>
        <v>42655</v>
      </c>
      <c r="OH23" s="532">
        <f t="shared" si="65"/>
        <v>42655</v>
      </c>
      <c r="OI23" s="532">
        <f t="shared" si="65"/>
        <v>42655</v>
      </c>
      <c r="OJ23" s="532">
        <f t="shared" si="65"/>
        <v>42655</v>
      </c>
      <c r="OK23" s="532">
        <f t="shared" si="65"/>
        <v>42655</v>
      </c>
      <c r="OL23" s="532">
        <f t="shared" si="65"/>
        <v>42655</v>
      </c>
      <c r="OM23" s="532">
        <f t="shared" si="65"/>
        <v>42655</v>
      </c>
      <c r="ON23" s="532">
        <f t="shared" si="65"/>
        <v>42655</v>
      </c>
      <c r="OO23" s="532">
        <f t="shared" si="65"/>
        <v>42655</v>
      </c>
      <c r="OP23" s="532">
        <f t="shared" si="65"/>
        <v>42655</v>
      </c>
      <c r="OQ23" s="532">
        <f t="shared" si="66"/>
        <v>42655</v>
      </c>
      <c r="OR23" s="532">
        <f t="shared" si="66"/>
        <v>42655</v>
      </c>
      <c r="OS23" s="532">
        <f t="shared" si="66"/>
        <v>42655</v>
      </c>
      <c r="OT23" s="532">
        <f t="shared" si="66"/>
        <v>42655</v>
      </c>
      <c r="OU23" s="532">
        <f t="shared" si="66"/>
        <v>42655</v>
      </c>
      <c r="OV23" s="532">
        <f t="shared" si="66"/>
        <v>42655</v>
      </c>
      <c r="OW23" s="532">
        <f t="shared" si="66"/>
        <v>42655</v>
      </c>
      <c r="OX23" s="532">
        <f t="shared" si="66"/>
        <v>42655</v>
      </c>
      <c r="OY23" s="532">
        <f t="shared" si="66"/>
        <v>42655</v>
      </c>
      <c r="OZ23" s="532">
        <f t="shared" si="66"/>
        <v>42655</v>
      </c>
      <c r="PA23" s="532">
        <f t="shared" si="67"/>
        <v>42655</v>
      </c>
      <c r="PB23" s="532">
        <f t="shared" si="67"/>
        <v>42655</v>
      </c>
      <c r="PC23" s="532">
        <f t="shared" si="67"/>
        <v>42655</v>
      </c>
      <c r="PD23" s="532">
        <f t="shared" si="67"/>
        <v>42655</v>
      </c>
      <c r="PE23" s="532">
        <f t="shared" si="67"/>
        <v>42655</v>
      </c>
      <c r="PF23" s="532">
        <f t="shared" si="67"/>
        <v>42655</v>
      </c>
      <c r="PG23" s="532">
        <f t="shared" si="67"/>
        <v>42655</v>
      </c>
      <c r="PH23" s="532">
        <f t="shared" si="67"/>
        <v>42655</v>
      </c>
      <c r="PI23" s="532">
        <f t="shared" si="67"/>
        <v>42655</v>
      </c>
      <c r="PJ23" s="532">
        <f t="shared" si="67"/>
        <v>42655</v>
      </c>
      <c r="PK23" s="532">
        <f t="shared" si="68"/>
        <v>42655</v>
      </c>
      <c r="PL23" s="532">
        <f t="shared" si="68"/>
        <v>42655</v>
      </c>
      <c r="PM23" s="532">
        <f t="shared" si="68"/>
        <v>42655</v>
      </c>
      <c r="PN23" s="532">
        <f t="shared" si="68"/>
        <v>42655</v>
      </c>
      <c r="PO23" s="532">
        <f t="shared" si="68"/>
        <v>42655</v>
      </c>
      <c r="PP23" s="532">
        <f t="shared" si="68"/>
        <v>42655</v>
      </c>
      <c r="PQ23" s="532">
        <f t="shared" si="68"/>
        <v>42655</v>
      </c>
      <c r="PR23" s="532">
        <f t="shared" si="68"/>
        <v>42655</v>
      </c>
      <c r="PS23" s="532">
        <f t="shared" si="68"/>
        <v>42655</v>
      </c>
      <c r="PT23" s="532">
        <f t="shared" si="68"/>
        <v>42655</v>
      </c>
      <c r="PU23" s="532">
        <f t="shared" si="69"/>
        <v>42655</v>
      </c>
      <c r="PV23" s="532">
        <f t="shared" si="69"/>
        <v>42655</v>
      </c>
      <c r="PW23" s="532">
        <f t="shared" si="69"/>
        <v>42655</v>
      </c>
      <c r="PX23" s="532">
        <f t="shared" si="69"/>
        <v>42655</v>
      </c>
      <c r="PY23" s="532">
        <f t="shared" si="69"/>
        <v>42655</v>
      </c>
      <c r="PZ23" s="532">
        <f t="shared" si="69"/>
        <v>42655</v>
      </c>
      <c r="QA23" s="532">
        <f t="shared" si="69"/>
        <v>42655</v>
      </c>
      <c r="QB23" s="532">
        <f t="shared" si="69"/>
        <v>42655</v>
      </c>
      <c r="QC23" s="532">
        <f t="shared" si="69"/>
        <v>42655</v>
      </c>
      <c r="QD23" s="532">
        <f t="shared" si="69"/>
        <v>42655</v>
      </c>
      <c r="QE23" s="532">
        <f t="shared" si="70"/>
        <v>42655</v>
      </c>
      <c r="QF23" s="532">
        <f t="shared" si="70"/>
        <v>42655</v>
      </c>
      <c r="QG23" s="532">
        <f t="shared" si="70"/>
        <v>42655</v>
      </c>
      <c r="QH23" s="532">
        <f t="shared" si="70"/>
        <v>42655</v>
      </c>
      <c r="QI23" s="532">
        <f t="shared" si="70"/>
        <v>42655</v>
      </c>
      <c r="QJ23" s="532">
        <f t="shared" si="70"/>
        <v>42655</v>
      </c>
      <c r="QK23" s="532">
        <f t="shared" si="70"/>
        <v>42655</v>
      </c>
      <c r="QL23" s="532">
        <f t="shared" si="70"/>
        <v>42655</v>
      </c>
      <c r="QM23" s="532">
        <f t="shared" si="70"/>
        <v>42655</v>
      </c>
      <c r="QN23" s="532">
        <f t="shared" si="70"/>
        <v>42655</v>
      </c>
      <c r="QO23" s="532">
        <f t="shared" si="71"/>
        <v>42655</v>
      </c>
      <c r="QP23" s="532">
        <f t="shared" si="71"/>
        <v>42655</v>
      </c>
      <c r="QQ23" s="532">
        <f t="shared" si="71"/>
        <v>42655</v>
      </c>
      <c r="QR23" s="532">
        <f t="shared" si="71"/>
        <v>42655</v>
      </c>
      <c r="QS23" s="532">
        <f t="shared" si="71"/>
        <v>42655</v>
      </c>
      <c r="QT23" s="532">
        <f t="shared" si="71"/>
        <v>42655</v>
      </c>
      <c r="QU23" s="532">
        <f t="shared" si="71"/>
        <v>42655</v>
      </c>
      <c r="QV23" s="532">
        <f t="shared" si="71"/>
        <v>42655</v>
      </c>
      <c r="QW23" s="532">
        <f t="shared" si="71"/>
        <v>42655</v>
      </c>
      <c r="QX23" s="532">
        <f t="shared" si="71"/>
        <v>42655</v>
      </c>
      <c r="QY23" s="532">
        <f t="shared" si="72"/>
        <v>42655</v>
      </c>
      <c r="QZ23" s="532">
        <f t="shared" si="72"/>
        <v>42655</v>
      </c>
      <c r="RA23" s="532">
        <f t="shared" si="72"/>
        <v>42655</v>
      </c>
      <c r="RB23" s="532">
        <f t="shared" si="72"/>
        <v>42655</v>
      </c>
      <c r="RC23" s="532">
        <f t="shared" si="72"/>
        <v>42655</v>
      </c>
      <c r="RD23" s="532">
        <f t="shared" si="72"/>
        <v>42655</v>
      </c>
      <c r="RE23" s="532">
        <f t="shared" si="72"/>
        <v>42655</v>
      </c>
      <c r="RF23" s="532">
        <f t="shared" si="72"/>
        <v>42655</v>
      </c>
      <c r="RG23" s="532">
        <f t="shared" si="72"/>
        <v>42655</v>
      </c>
      <c r="RH23" s="532">
        <f t="shared" si="72"/>
        <v>42655</v>
      </c>
      <c r="RI23" s="532">
        <f t="shared" si="73"/>
        <v>42655</v>
      </c>
      <c r="RJ23" s="532">
        <f t="shared" si="73"/>
        <v>42655</v>
      </c>
      <c r="RK23" s="532">
        <f t="shared" si="73"/>
        <v>42655</v>
      </c>
      <c r="RL23" s="532">
        <f t="shared" si="73"/>
        <v>42655</v>
      </c>
      <c r="RM23" s="532">
        <f t="shared" si="73"/>
        <v>42655</v>
      </c>
      <c r="RN23" s="532">
        <f t="shared" si="73"/>
        <v>42655</v>
      </c>
      <c r="RO23" s="532">
        <f t="shared" si="73"/>
        <v>42655</v>
      </c>
      <c r="RP23" s="532">
        <f t="shared" si="73"/>
        <v>42655</v>
      </c>
      <c r="RQ23" s="532">
        <f t="shared" si="73"/>
        <v>42655</v>
      </c>
      <c r="RR23" s="532">
        <f t="shared" si="73"/>
        <v>42655</v>
      </c>
      <c r="RS23" s="532">
        <f t="shared" si="74"/>
        <v>42655</v>
      </c>
      <c r="RT23" s="532">
        <f t="shared" si="74"/>
        <v>42655</v>
      </c>
      <c r="RU23" s="1253">
        <f t="shared" si="74"/>
        <v>42655</v>
      </c>
      <c r="RV23" s="1593"/>
      <c r="RW23" s="756">
        <f t="shared" si="74"/>
        <v>42655</v>
      </c>
      <c r="RX23" s="532">
        <f t="shared" si="74"/>
        <v>42655</v>
      </c>
      <c r="RY23" s="532">
        <f t="shared" si="74"/>
        <v>42655</v>
      </c>
      <c r="RZ23" s="532">
        <f t="shared" si="74"/>
        <v>42655</v>
      </c>
      <c r="SA23" s="532">
        <f t="shared" si="74"/>
        <v>42655</v>
      </c>
      <c r="SB23" s="532">
        <f t="shared" si="74"/>
        <v>42655</v>
      </c>
      <c r="SC23" s="532">
        <f t="shared" si="74"/>
        <v>42655</v>
      </c>
    </row>
    <row r="24" spans="1:514" ht="12" customHeight="1">
      <c r="A24" s="574">
        <v>1</v>
      </c>
      <c r="B24" s="140" t="s">
        <v>263</v>
      </c>
      <c r="C24" s="137">
        <f t="shared" si="22"/>
        <v>42122</v>
      </c>
      <c r="D24" s="137">
        <f t="shared" si="23"/>
        <v>42122</v>
      </c>
      <c r="E24" s="137">
        <f t="shared" si="24"/>
        <v>42122</v>
      </c>
      <c r="F24" s="137">
        <f t="shared" si="25"/>
        <v>42122</v>
      </c>
      <c r="G24" s="137">
        <f t="shared" si="26"/>
        <v>42122</v>
      </c>
      <c r="H24" s="137">
        <f t="shared" si="27"/>
        <v>42122</v>
      </c>
      <c r="I24" s="137">
        <f t="shared" si="28"/>
        <v>42122</v>
      </c>
      <c r="J24" s="137">
        <f t="shared" si="29"/>
        <v>42122</v>
      </c>
      <c r="K24" s="137">
        <f t="shared" si="30"/>
        <v>42150</v>
      </c>
      <c r="L24" s="137">
        <f t="shared" si="31"/>
        <v>42122</v>
      </c>
      <c r="M24" s="137">
        <f t="shared" si="32"/>
        <v>42122</v>
      </c>
      <c r="N24" s="137">
        <f t="shared" si="33"/>
        <v>42122</v>
      </c>
      <c r="O24" s="331"/>
      <c r="P24" s="331"/>
      <c r="Q24" s="319">
        <f t="shared" si="44"/>
        <v>42121</v>
      </c>
      <c r="R24" s="319">
        <f t="shared" si="45"/>
        <v>42121</v>
      </c>
      <c r="S24" s="319">
        <f t="shared" si="46"/>
        <v>42121</v>
      </c>
      <c r="T24" s="319">
        <f t="shared" si="47"/>
        <v>42121</v>
      </c>
      <c r="U24" s="319">
        <f t="shared" si="48"/>
        <v>42121</v>
      </c>
      <c r="V24" s="319">
        <f t="shared" si="49"/>
        <v>42121</v>
      </c>
      <c r="W24" s="319">
        <f t="shared" si="50"/>
        <v>42121</v>
      </c>
      <c r="X24" s="319">
        <f t="shared" si="51"/>
        <v>42121</v>
      </c>
      <c r="Y24" s="319">
        <f t="shared" si="0"/>
        <v>42121</v>
      </c>
      <c r="Z24" s="319">
        <f t="shared" si="1"/>
        <v>42121</v>
      </c>
      <c r="AA24" s="319">
        <f t="shared" si="2"/>
        <v>42121</v>
      </c>
      <c r="AB24" s="319">
        <f t="shared" si="3"/>
        <v>42121</v>
      </c>
      <c r="AC24" s="345"/>
      <c r="AD24" s="319">
        <f t="shared" si="4"/>
        <v>42149</v>
      </c>
      <c r="AE24" s="319">
        <f t="shared" si="4"/>
        <v>42170</v>
      </c>
      <c r="AF24" s="319">
        <f t="shared" si="4"/>
        <v>42170</v>
      </c>
      <c r="AG24" s="319">
        <f t="shared" si="4"/>
        <v>42170</v>
      </c>
      <c r="AH24" s="319">
        <f t="shared" si="4"/>
        <v>42181</v>
      </c>
      <c r="AI24" s="319">
        <f t="shared" si="4"/>
        <v>42149</v>
      </c>
      <c r="AJ24" s="319">
        <f t="shared" si="4"/>
        <v>42170</v>
      </c>
      <c r="AK24" s="319">
        <f t="shared" si="4"/>
        <v>42149</v>
      </c>
      <c r="AL24" s="319">
        <f t="shared" si="4"/>
        <v>42149</v>
      </c>
      <c r="AM24" s="319">
        <f t="shared" si="4"/>
        <v>42149</v>
      </c>
      <c r="AN24" s="319">
        <f t="shared" si="4"/>
        <v>42149</v>
      </c>
      <c r="AO24" s="319">
        <f t="shared" si="4"/>
        <v>42149</v>
      </c>
      <c r="AP24" s="314"/>
      <c r="AQ24" s="319">
        <f t="shared" si="52"/>
        <v>42205</v>
      </c>
      <c r="AR24" s="319">
        <f t="shared" si="52"/>
        <v>42205</v>
      </c>
      <c r="AS24" s="319">
        <f t="shared" si="52"/>
        <v>42205</v>
      </c>
      <c r="AT24" s="319">
        <f t="shared" si="52"/>
        <v>42205</v>
      </c>
      <c r="AU24" s="319">
        <f t="shared" si="52"/>
        <v>42199</v>
      </c>
      <c r="AV24" s="326">
        <f t="shared" si="52"/>
        <v>42240</v>
      </c>
      <c r="AW24" s="319">
        <f t="shared" si="52"/>
        <v>42150</v>
      </c>
      <c r="AX24" s="319">
        <f t="shared" si="52"/>
        <v>42205</v>
      </c>
      <c r="AY24" s="319">
        <f t="shared" si="52"/>
        <v>42171</v>
      </c>
      <c r="AZ24" s="319">
        <f t="shared" si="52"/>
        <v>42195</v>
      </c>
      <c r="BA24" s="326">
        <f t="shared" si="52"/>
        <v>42230</v>
      </c>
      <c r="BB24" s="319">
        <f t="shared" si="52"/>
        <v>42150</v>
      </c>
      <c r="BC24" s="347"/>
      <c r="BD24" s="347"/>
      <c r="BE24" s="319">
        <f t="shared" ref="BE24:BK25" si="79">WORKDAY(BE25,$A24,$D$42:$D$71)</f>
        <v>42170</v>
      </c>
      <c r="BF24" s="326">
        <f t="shared" si="79"/>
        <v>42251</v>
      </c>
      <c r="BG24" s="326">
        <f t="shared" si="79"/>
        <v>42241</v>
      </c>
      <c r="BH24" s="326">
        <f t="shared" si="79"/>
        <v>42241</v>
      </c>
      <c r="BI24" s="326">
        <f t="shared" si="79"/>
        <v>42251</v>
      </c>
      <c r="BJ24" s="326">
        <f t="shared" si="79"/>
        <v>42251</v>
      </c>
      <c r="BK24" s="326">
        <f t="shared" si="79"/>
        <v>42241</v>
      </c>
      <c r="BL24" s="326">
        <v>42257</v>
      </c>
      <c r="BM24" s="326">
        <f>WORKDAY(BM25,$A24,$D$42:$D$71)</f>
        <v>42236</v>
      </c>
      <c r="BN24" s="326">
        <f>WORKDAY(BN25,$A24,$D$42:$D$71)</f>
        <v>42251</v>
      </c>
      <c r="BO24" s="319">
        <f t="shared" si="5"/>
        <v>42254</v>
      </c>
      <c r="BP24" s="327">
        <f t="shared" si="5"/>
        <v>42251</v>
      </c>
      <c r="BQ24" s="331"/>
      <c r="BR24" s="327">
        <f t="shared" si="6"/>
        <v>42251</v>
      </c>
      <c r="BS24" s="319">
        <f t="shared" si="75"/>
        <v>42293</v>
      </c>
      <c r="BT24" s="319">
        <f t="shared" si="75"/>
        <v>42297</v>
      </c>
      <c r="BU24" s="319">
        <f t="shared" si="75"/>
        <v>42297</v>
      </c>
      <c r="BV24" s="319">
        <f t="shared" ref="BV24:BW29" si="80">WORKDAY(BV25,$A24,$D$42:$D$71)</f>
        <v>42202</v>
      </c>
      <c r="BW24" s="319">
        <f t="shared" si="80"/>
        <v>42297</v>
      </c>
      <c r="BX24" s="319">
        <v>42311</v>
      </c>
      <c r="BY24" s="319">
        <f t="shared" ref="BY24:CC25" si="81">WORKDAY(BY25,$A24,$D$42:$D$71)</f>
        <v>42171</v>
      </c>
      <c r="BZ24" s="319">
        <f t="shared" si="81"/>
        <v>42297</v>
      </c>
      <c r="CA24" s="319">
        <f t="shared" si="81"/>
        <v>42312</v>
      </c>
      <c r="CB24" s="319">
        <f t="shared" si="81"/>
        <v>42312</v>
      </c>
      <c r="CC24" s="408">
        <f t="shared" si="81"/>
        <v>42311</v>
      </c>
      <c r="CD24" s="331"/>
      <c r="CE24" s="331"/>
      <c r="CF24" s="407">
        <f t="shared" si="54"/>
        <v>42254</v>
      </c>
      <c r="CG24" s="319">
        <f t="shared" si="54"/>
        <v>42254</v>
      </c>
      <c r="CH24" s="319">
        <v>42328</v>
      </c>
      <c r="CI24" s="319">
        <v>42324</v>
      </c>
      <c r="CJ24" s="319">
        <v>42331</v>
      </c>
      <c r="CK24" s="319">
        <v>42331</v>
      </c>
      <c r="CL24" s="319">
        <v>42324</v>
      </c>
      <c r="CM24" s="319">
        <v>42331</v>
      </c>
      <c r="CN24" s="319">
        <v>42331</v>
      </c>
      <c r="CO24" s="319">
        <v>42332</v>
      </c>
      <c r="CP24" s="319">
        <v>42331</v>
      </c>
      <c r="CQ24" s="406">
        <v>42325</v>
      </c>
      <c r="CR24" s="331"/>
      <c r="CS24" s="331"/>
      <c r="CT24" s="319">
        <f>WORKDAY(CT25,$A24,$D$42:$D$71)</f>
        <v>42326</v>
      </c>
      <c r="CU24" s="319">
        <f>WORKDAY(CU25,$A24,$D$42:$D$71)</f>
        <v>42359</v>
      </c>
      <c r="CV24" s="319">
        <f>WORKDAY(CV25,$A24,$D$42:$D$71)</f>
        <v>42362</v>
      </c>
      <c r="CW24" s="319">
        <v>42366</v>
      </c>
      <c r="CX24" s="319">
        <v>42367</v>
      </c>
      <c r="CY24" s="319">
        <f>WORKDAY(CY25,$A24,$D$42:$D$71)</f>
        <v>42361</v>
      </c>
      <c r="CZ24" s="319">
        <v>42732</v>
      </c>
      <c r="DA24" s="319">
        <f>WORKDAY(DA25,$A24,$D$42:$D$71)</f>
        <v>42360</v>
      </c>
      <c r="DB24" s="319">
        <f>WORKDAY(DB25,$A24,$D$42:$D$71)</f>
        <v>42354</v>
      </c>
      <c r="DC24" s="319">
        <v>42366</v>
      </c>
      <c r="DD24" s="319">
        <f>WORKDAY(DD25,$A24,$D$42:$D$71)</f>
        <v>42355</v>
      </c>
      <c r="DE24" s="319">
        <f>WORKDAY(DE25,$A24,$D$42:$D$71)</f>
        <v>42356</v>
      </c>
      <c r="DH24" s="319">
        <f>WORKDAY(DH25,$A24,$D$42:$D$71)</f>
        <v>42359</v>
      </c>
      <c r="DI24" s="319">
        <f>WORKDAY(DI25,$A24,$D$42:$D$71)</f>
        <v>42352</v>
      </c>
      <c r="DJ24" s="319">
        <v>42359</v>
      </c>
      <c r="DK24" s="319">
        <v>42354</v>
      </c>
      <c r="DL24" s="319">
        <v>42353</v>
      </c>
      <c r="DM24" s="319">
        <f>WORKDAY(DM25,$A24,$D$42:$D$71)</f>
        <v>42352</v>
      </c>
      <c r="DN24" s="319">
        <v>42366</v>
      </c>
      <c r="DO24" s="319">
        <v>42732</v>
      </c>
      <c r="DP24" s="319">
        <f>WORKDAY(DP25,$A24,$D$42:$D$71)</f>
        <v>42369</v>
      </c>
      <c r="DQ24" s="319">
        <f>WORKDAY(DQ25,$A24,$D$42:$D$71)</f>
        <v>42360</v>
      </c>
      <c r="DR24" s="319">
        <v>42367</v>
      </c>
      <c r="DS24" s="406">
        <f>WORKDAY(DS25,$A24,$D$42:$D$71)</f>
        <v>42353</v>
      </c>
      <c r="DT24" s="331"/>
      <c r="DU24" s="331"/>
      <c r="DV24" s="319">
        <v>42377</v>
      </c>
      <c r="DW24" s="319">
        <f>WORKDAY(DW25,$A24,$D$42:$D$71)</f>
        <v>42377</v>
      </c>
      <c r="DX24" s="319">
        <v>42375</v>
      </c>
      <c r="DY24" s="319">
        <v>42384</v>
      </c>
      <c r="DZ24" s="319">
        <f t="shared" ref="DZ24:DZ34" si="82">WORKDAY(DZ25,$A24,$D$42:$D$71)</f>
        <v>42387</v>
      </c>
      <c r="EA24" s="319">
        <v>42376</v>
      </c>
      <c r="EB24" s="319">
        <f>WORKDAY(EB25,$A24,$D$42:$D$71)</f>
        <v>42388</v>
      </c>
      <c r="EC24" s="319">
        <v>42384</v>
      </c>
      <c r="ED24" s="319">
        <v>42387</v>
      </c>
      <c r="EE24" s="319">
        <f>WORKDAY(EE25,$A24,$D$42:$D$71)</f>
        <v>42388</v>
      </c>
      <c r="EF24" s="319">
        <f>WORKDAY(EF25,'BA SGV Quality Clinic'!$A24,'BA SGV Quality Clinic'!$D$42:$D$71)</f>
        <v>42223</v>
      </c>
      <c r="EG24" s="319">
        <v>42388</v>
      </c>
      <c r="EJ24" s="319">
        <v>42388</v>
      </c>
      <c r="EK24" s="319">
        <v>42388</v>
      </c>
      <c r="EL24" s="319">
        <v>42398</v>
      </c>
      <c r="EM24" s="319">
        <v>42398</v>
      </c>
      <c r="EN24" s="319">
        <f>WORKDAY(EN25,$A24,$D$42:$D$71)</f>
        <v>42384</v>
      </c>
      <c r="EO24" s="326">
        <v>42373</v>
      </c>
      <c r="EP24" s="319">
        <v>42381</v>
      </c>
      <c r="EQ24" s="319">
        <v>42398</v>
      </c>
      <c r="ER24" s="319">
        <v>42398</v>
      </c>
      <c r="ES24" s="319">
        <v>42398</v>
      </c>
      <c r="ET24" s="319">
        <v>42398</v>
      </c>
      <c r="EU24" s="319">
        <v>42398</v>
      </c>
      <c r="EX24" s="319">
        <v>42403</v>
      </c>
      <c r="EY24" s="319">
        <v>42404</v>
      </c>
      <c r="EZ24" s="319">
        <v>42406</v>
      </c>
      <c r="FA24" s="319">
        <v>42401</v>
      </c>
      <c r="FB24" s="319">
        <v>42401</v>
      </c>
      <c r="FC24" s="319">
        <v>42401</v>
      </c>
      <c r="FD24" s="319">
        <v>42405</v>
      </c>
      <c r="FE24" s="319">
        <f>WORKDAY(FE25,$A24,$D$42:$D$71)</f>
        <v>42408</v>
      </c>
      <c r="FF24" s="319">
        <v>42411</v>
      </c>
      <c r="FG24" s="319">
        <v>42415</v>
      </c>
      <c r="FH24" s="319">
        <v>42415</v>
      </c>
      <c r="FI24" s="319">
        <v>42411</v>
      </c>
      <c r="FL24" s="319">
        <v>42378</v>
      </c>
      <c r="FM24" s="319">
        <v>42417</v>
      </c>
      <c r="FN24" s="319">
        <v>42422</v>
      </c>
      <c r="FO24" s="319">
        <v>42423</v>
      </c>
      <c r="FP24" s="319">
        <v>42424</v>
      </c>
      <c r="FQ24" s="319">
        <v>42424</v>
      </c>
      <c r="FR24" s="319">
        <v>42375</v>
      </c>
      <c r="FS24" s="319">
        <v>42422</v>
      </c>
      <c r="FT24" s="319">
        <v>42395</v>
      </c>
      <c r="FU24" s="443">
        <f>WORKDAY(FU25,$A24,$D$42:$D$71)</f>
        <v>42359</v>
      </c>
      <c r="FV24" s="319">
        <v>42423</v>
      </c>
      <c r="FW24" s="319">
        <v>42423</v>
      </c>
      <c r="FX24" s="540"/>
      <c r="FY24" s="540"/>
      <c r="FZ24" s="319">
        <v>42411</v>
      </c>
      <c r="GA24" s="319">
        <f>WORKDAY(GA25,$A24,$D$42:$D$71)</f>
        <v>42415</v>
      </c>
      <c r="GB24" s="319">
        <v>42424</v>
      </c>
      <c r="GC24" s="319">
        <f>WORKDAY(GC25,$A24,$D$42:$D$71)</f>
        <v>42432</v>
      </c>
      <c r="GD24" s="319">
        <v>42431</v>
      </c>
      <c r="GE24" s="319">
        <f>WORKDAY(GE25,'BA SGV Quality Clinic'!$A24,'BA SGV Quality Clinic'!$D$42:$D$71)</f>
        <v>42202</v>
      </c>
      <c r="GF24" s="319">
        <v>42422</v>
      </c>
      <c r="GG24" s="319">
        <v>42424</v>
      </c>
      <c r="GH24" s="319">
        <f>WORKDAY(GH25,$A24,$D$42:$D$71)</f>
        <v>42424</v>
      </c>
      <c r="GI24" s="319">
        <v>42431</v>
      </c>
      <c r="GJ24" s="319">
        <v>42431</v>
      </c>
      <c r="GK24" s="319">
        <v>42431</v>
      </c>
      <c r="GN24" s="319">
        <v>42401</v>
      </c>
      <c r="GO24" s="319">
        <f>WORKDAY(GO25,$A24,$D$42:$D$71)</f>
        <v>42437</v>
      </c>
      <c r="GP24" s="319">
        <f>WORKDAY(GP25,$A24,$D$42:$D$71)</f>
        <v>42437</v>
      </c>
      <c r="GQ24" s="831">
        <v>42437</v>
      </c>
      <c r="GR24" s="319">
        <f>WORKDAY(GR25,$A24,$D$42:$D$71)</f>
        <v>42447</v>
      </c>
      <c r="GS24" s="319">
        <f>WORKDAY(GS25,$A24,$D$42:$D$71)</f>
        <v>42447</v>
      </c>
      <c r="GT24" s="781">
        <f>WORKDAY(GT25,'5319080'!$A24,'5319080'!$D$42:$D$71)</f>
        <v>42429</v>
      </c>
      <c r="GU24" s="319">
        <f>WORKDAY(GU25,$A24,$D$42:$D$71)</f>
        <v>42437</v>
      </c>
      <c r="GV24" s="319">
        <v>42437</v>
      </c>
      <c r="GW24" s="319">
        <f>WORKDAY(GW25,$A24,$D$42:$D$71)</f>
        <v>42425</v>
      </c>
      <c r="GX24" s="319">
        <f>WORKDAY(GX25,$A24,$D$42:$D$71)</f>
        <v>42440</v>
      </c>
      <c r="GY24" s="319">
        <f>WORKDAY(GY25,$A24,$D$42:$D$71)</f>
        <v>42433</v>
      </c>
      <c r="GZ24" s="319">
        <v>42432</v>
      </c>
      <c r="HA24" s="319">
        <v>42433</v>
      </c>
      <c r="HB24" s="319">
        <v>42437</v>
      </c>
      <c r="HC24" s="319">
        <v>42437</v>
      </c>
      <c r="HD24" s="319">
        <v>42473</v>
      </c>
      <c r="HE24" s="319">
        <v>42437</v>
      </c>
      <c r="HF24" s="319">
        <v>42447</v>
      </c>
      <c r="HG24" s="319">
        <v>42467</v>
      </c>
      <c r="HH24" s="319">
        <v>42467</v>
      </c>
      <c r="HI24" s="319">
        <v>42437</v>
      </c>
      <c r="HJ24" s="319">
        <v>42473</v>
      </c>
      <c r="HK24" s="319">
        <v>42473</v>
      </c>
      <c r="HL24" s="319">
        <v>42473</v>
      </c>
      <c r="HM24" s="319">
        <v>42444</v>
      </c>
      <c r="HN24" s="319">
        <v>42473</v>
      </c>
      <c r="HO24" s="319">
        <v>42452</v>
      </c>
      <c r="HP24" s="319">
        <v>42513</v>
      </c>
      <c r="HQ24" s="319">
        <v>42486</v>
      </c>
      <c r="HR24" s="319">
        <v>42473</v>
      </c>
      <c r="HS24" s="319">
        <v>42523</v>
      </c>
      <c r="HT24" s="781">
        <f>WORKDAY(HT25,'5319080'!$A24,'5319080'!$D$42:$D$71)</f>
        <v>42411</v>
      </c>
      <c r="HU24" s="319">
        <v>42521</v>
      </c>
      <c r="HV24" s="781">
        <v>42417</v>
      </c>
      <c r="HW24" s="781">
        <f>WORKDAY(HW25,'5319080'!$A24,'5319080'!$D$42:$D$71)</f>
        <v>42429</v>
      </c>
      <c r="HX24" s="319">
        <v>42523</v>
      </c>
      <c r="HY24" s="319">
        <v>42523</v>
      </c>
      <c r="HZ24" s="319">
        <v>42473</v>
      </c>
      <c r="IA24" s="319">
        <f>WORKDAY(IA25,'5319080'!$A24,'5319080'!$D$42:$D$71)</f>
        <v>42451</v>
      </c>
      <c r="IB24" s="319">
        <v>42543</v>
      </c>
      <c r="IC24" s="319">
        <v>42542</v>
      </c>
      <c r="ID24" s="831">
        <v>42437</v>
      </c>
      <c r="IE24" s="319">
        <v>42524</v>
      </c>
      <c r="IF24" s="319">
        <v>42540</v>
      </c>
      <c r="IG24" s="319">
        <v>42543</v>
      </c>
      <c r="IH24" s="319">
        <v>42543</v>
      </c>
      <c r="II24" s="315">
        <f>WORKDAY(II25,'5319080'!$A24,'5319080'!$D$42:$D$71)</f>
        <v>42534</v>
      </c>
      <c r="IJ24" s="1175">
        <v>42488</v>
      </c>
      <c r="IK24" s="319">
        <v>42524</v>
      </c>
      <c r="IL24" s="781">
        <f>WORKDAY(IL25,'BA SGV Quality Clinic'!$A24,'BA SGV Quality Clinic'!$D$42:$D$71)</f>
        <v>42143</v>
      </c>
      <c r="IM24" s="781">
        <v>42549</v>
      </c>
      <c r="IN24" s="319">
        <v>42549</v>
      </c>
      <c r="IO24" s="319">
        <v>42557</v>
      </c>
      <c r="IP24" s="319">
        <v>42557</v>
      </c>
      <c r="IQ24" s="319">
        <v>42557</v>
      </c>
      <c r="IR24" s="319">
        <v>42557</v>
      </c>
      <c r="IS24" s="319">
        <v>42556</v>
      </c>
      <c r="IT24" s="319">
        <v>42557</v>
      </c>
      <c r="IU24" s="319">
        <f>WORKDAY(IU25,$A24,$D$42:$D$71)</f>
        <v>42558</v>
      </c>
      <c r="IV24" s="319">
        <f>WORKDAY(IV25,$A24,$D$42:$D$71)</f>
        <v>42557</v>
      </c>
      <c r="IW24" s="319">
        <v>42559</v>
      </c>
      <c r="IX24" s="319">
        <v>42559</v>
      </c>
      <c r="IY24" s="319">
        <v>42559</v>
      </c>
      <c r="IZ24" s="319">
        <v>42559</v>
      </c>
      <c r="JA24" s="319">
        <v>42558</v>
      </c>
      <c r="JB24" s="319">
        <v>42564</v>
      </c>
      <c r="JC24" s="319">
        <f>WORKDAY(JC25,$A24,$D$42:$D$71)</f>
        <v>42551</v>
      </c>
      <c r="JD24" s="319">
        <v>42570</v>
      </c>
      <c r="JE24" s="319">
        <f t="shared" si="59"/>
        <v>42570</v>
      </c>
      <c r="JF24" s="319">
        <f t="shared" si="59"/>
        <v>42570</v>
      </c>
      <c r="JG24" s="319">
        <f>WORKDAY(JG25,$A24,$D$42:$D$71)</f>
        <v>42556</v>
      </c>
      <c r="JH24" s="319">
        <f>WORKDAY(JH25,$A24,$D$42:$D$71)</f>
        <v>42571</v>
      </c>
      <c r="JI24" s="319">
        <v>42571</v>
      </c>
      <c r="JJ24" s="319">
        <v>42571</v>
      </c>
      <c r="JK24" s="319">
        <v>42571</v>
      </c>
      <c r="JL24" s="319">
        <v>42573</v>
      </c>
      <c r="JM24" s="319">
        <f>WORKDAY(JM25,$A24,$D$42:$D$71)</f>
        <v>42576</v>
      </c>
      <c r="JN24" s="319">
        <v>42571</v>
      </c>
      <c r="JO24" s="319">
        <f>WORKDAY(JO25,$A24,$D$42:$D$71)</f>
        <v>42564</v>
      </c>
      <c r="JP24" s="319">
        <v>42558</v>
      </c>
      <c r="JQ24" s="319">
        <v>42562</v>
      </c>
      <c r="JR24" s="319">
        <v>42558</v>
      </c>
      <c r="JS24" s="319">
        <f t="shared" si="78"/>
        <v>42558</v>
      </c>
      <c r="JT24" s="319">
        <f t="shared" si="78"/>
        <v>42556</v>
      </c>
      <c r="JU24" s="319">
        <f t="shared" si="78"/>
        <v>42557</v>
      </c>
      <c r="JV24" s="319">
        <v>42521</v>
      </c>
      <c r="JW24" s="319">
        <f>WORKDAY(JW25,$A24,$D$42:$D$71)</f>
        <v>42584</v>
      </c>
      <c r="JX24" s="319">
        <f>WORKDAY(JX25,'5319080'!$A24,'5319080'!$D$42:$D$71)</f>
        <v>42586</v>
      </c>
      <c r="JY24" s="319">
        <f>WORKDAY(JY25,$A24,$D$42:$D$71)</f>
        <v>42584</v>
      </c>
      <c r="JZ24" s="319">
        <f>WORKDAY(JZ25,$A24,$D$42:$D$71)</f>
        <v>42572</v>
      </c>
      <c r="KA24" s="781">
        <v>42585</v>
      </c>
      <c r="KB24" s="319">
        <f>WORKDAY(KB25,$A24,$D$42:$D$71)</f>
        <v>42573</v>
      </c>
      <c r="KC24" s="319">
        <f t="shared" si="60"/>
        <v>42586</v>
      </c>
      <c r="KD24" s="319">
        <f t="shared" si="60"/>
        <v>42584</v>
      </c>
      <c r="KE24" s="319">
        <f t="shared" si="60"/>
        <v>42586</v>
      </c>
      <c r="KF24" s="781">
        <f>WORKDAY(KF25,'5319080'!$A24,'5319080'!$D$42:$D$71)</f>
        <v>42584</v>
      </c>
      <c r="KG24" s="319">
        <v>42587</v>
      </c>
      <c r="KH24" s="319">
        <f>WORKDAY(KH25,'5319080'!$A24,'5319080'!$D$42:$D$71)</f>
        <v>42590</v>
      </c>
      <c r="KI24" s="781">
        <f>WORKDAY(KI25,'5319080'!$A24,'5319080'!$D$42:$D$71)</f>
        <v>42590</v>
      </c>
      <c r="KJ24" s="319">
        <f>WORKDAY(KJ25,$A24,$D$42:$D$71)</f>
        <v>42590</v>
      </c>
      <c r="KK24" s="781">
        <v>42587</v>
      </c>
      <c r="KL24" s="319">
        <v>42587</v>
      </c>
      <c r="KM24" s="319">
        <v>42543</v>
      </c>
      <c r="KN24" s="319">
        <v>42464</v>
      </c>
      <c r="KO24" s="319">
        <f>WORKDAY(KO25,$A24,$D$42:$D$71)</f>
        <v>42585</v>
      </c>
      <c r="KP24" s="319">
        <f>WORKDAY(KP25,'5319080'!$A24,'5319080'!$D$42:$D$71)</f>
        <v>42591</v>
      </c>
      <c r="KQ24" s="319">
        <f>WORKDAY(KQ25,$A24,$D$42:$D$71)</f>
        <v>42584</v>
      </c>
      <c r="KR24" s="319">
        <f>WORKDAY(KR25,'5319080'!$A24,'5319080'!$D$42:$D$71)</f>
        <v>42604</v>
      </c>
      <c r="KS24" s="781">
        <f>WORKDAY(KS25,$A24,$D$42:$D$71)</f>
        <v>42604</v>
      </c>
      <c r="KT24" s="781">
        <f>WORKDAY(KT25,$A24,$D$42:$D$71)</f>
        <v>42593</v>
      </c>
      <c r="KU24" s="319">
        <v>42508</v>
      </c>
      <c r="KV24" s="781">
        <f>WORKDAY(KV25,$A24,$D$42:$D$71)</f>
        <v>42604</v>
      </c>
      <c r="KW24" s="781">
        <f>WORKDAY(KW25,$A24,$D$42:$D$71)</f>
        <v>42601</v>
      </c>
      <c r="KX24" s="319">
        <f>WORKDAY(KX25,$A24,$D$42:$D$71)</f>
        <v>42598</v>
      </c>
      <c r="KY24" s="781">
        <f>WORKDAY(KY25,$A24,$D$42:$D$71)</f>
        <v>42604</v>
      </c>
      <c r="KZ24" s="781">
        <f>WORKDAY(KZ25,$A24,$D$42:$D$71)</f>
        <v>42604</v>
      </c>
      <c r="LA24" s="319">
        <f>WORKDAY(LA25,$A24,$D$42:$D$71)</f>
        <v>42604</v>
      </c>
      <c r="LB24" s="319">
        <v>42471</v>
      </c>
      <c r="LC24" s="781">
        <f>WORKDAY(LC25,$A24,$D$42:$D$71)</f>
        <v>42594</v>
      </c>
      <c r="LD24" s="319">
        <v>42556</v>
      </c>
      <c r="LE24" s="319">
        <v>42496</v>
      </c>
      <c r="LF24" s="319">
        <v>42611</v>
      </c>
      <c r="LG24" s="319">
        <v>42587</v>
      </c>
      <c r="LH24" s="319">
        <v>42557</v>
      </c>
      <c r="LI24" s="319">
        <f>WORKDAY(LI25,$A24,$D$42:$D$71)</f>
        <v>42590</v>
      </c>
      <c r="LJ24" s="319">
        <f>WORKDAY(LJ25,'5319080'!$A24,'5319080'!$D$42:$D$71)</f>
        <v>42548</v>
      </c>
      <c r="LK24" s="319">
        <f>WORKDAY(LK25,'5319080'!$A24,'5319080'!$D$42:$D$71)</f>
        <v>42558</v>
      </c>
      <c r="LL24" s="319">
        <v>42611</v>
      </c>
      <c r="LM24" s="781">
        <v>42611</v>
      </c>
      <c r="LN24" s="781">
        <f>WORKDAY(LN25,'5319080'!$A24,'5319080'!$D$42:$D$71)</f>
        <v>42606</v>
      </c>
      <c r="LO24" s="319">
        <f>WORKDAY(LO25,'5319080'!$A24,'5319080'!$D$42:$D$71)</f>
        <v>42590</v>
      </c>
      <c r="LP24" s="781">
        <f>WORKDAY(LP25,$A24,$D$42:$D$71)</f>
        <v>42593</v>
      </c>
      <c r="LQ24" s="781">
        <v>42598</v>
      </c>
      <c r="LR24" s="319">
        <v>42611</v>
      </c>
      <c r="LS24" s="781">
        <f>WORKDAY(LS25,$A24,$D$42:$D$71)</f>
        <v>42613</v>
      </c>
      <c r="LT24" s="781">
        <v>42616</v>
      </c>
      <c r="LU24" s="319">
        <v>42614</v>
      </c>
      <c r="LV24" s="781">
        <v>42616</v>
      </c>
      <c r="LW24" s="781">
        <v>42616</v>
      </c>
      <c r="LX24" s="781">
        <v>42616</v>
      </c>
      <c r="LY24" s="781">
        <v>42616</v>
      </c>
      <c r="LZ24" s="781">
        <v>42616</v>
      </c>
      <c r="MA24" s="781">
        <v>42616</v>
      </c>
      <c r="MB24" s="781">
        <v>42615</v>
      </c>
      <c r="MC24" s="781">
        <v>42620</v>
      </c>
      <c r="MD24" s="781">
        <v>42621</v>
      </c>
      <c r="ME24" s="781">
        <f t="shared" si="41"/>
        <v>42632</v>
      </c>
      <c r="MF24" s="781">
        <f t="shared" si="41"/>
        <v>42604</v>
      </c>
      <c r="MG24" s="319">
        <v>42492</v>
      </c>
      <c r="MH24" s="781">
        <f>WORKDAY(MH25,$A24,$D$42:$D$71)</f>
        <v>42619</v>
      </c>
      <c r="MI24" s="319">
        <v>42508</v>
      </c>
      <c r="MJ24" s="781">
        <f t="shared" si="42"/>
        <v>42633</v>
      </c>
      <c r="MK24" s="781">
        <f t="shared" si="42"/>
        <v>42635</v>
      </c>
      <c r="ML24" s="781">
        <f t="shared" si="42"/>
        <v>42635</v>
      </c>
      <c r="MM24" s="781">
        <f t="shared" si="42"/>
        <v>42634</v>
      </c>
      <c r="MN24" s="781">
        <f t="shared" si="42"/>
        <v>42634</v>
      </c>
      <c r="MO24" s="781">
        <f t="shared" si="42"/>
        <v>42627</v>
      </c>
      <c r="MP24" s="781">
        <f t="shared" si="62"/>
        <v>42640</v>
      </c>
      <c r="MQ24" s="781">
        <f t="shared" si="62"/>
        <v>42632</v>
      </c>
      <c r="MR24" s="319">
        <v>42527</v>
      </c>
      <c r="MS24" s="781">
        <v>42640</v>
      </c>
      <c r="MT24" s="781">
        <v>42643</v>
      </c>
      <c r="MU24" s="781">
        <v>42641</v>
      </c>
      <c r="MV24" s="781">
        <v>42640</v>
      </c>
      <c r="MW24" s="781">
        <v>42642</v>
      </c>
      <c r="MX24" s="781">
        <f>WORKDAY(MX25,$A24,$D$42:$D$71)</f>
        <v>42640</v>
      </c>
      <c r="MY24" s="781">
        <v>42643</v>
      </c>
      <c r="MZ24" s="781">
        <v>42643</v>
      </c>
      <c r="NA24" s="781">
        <v>42642</v>
      </c>
      <c r="NB24" s="781">
        <f t="shared" si="43"/>
        <v>42635</v>
      </c>
      <c r="NC24" s="319">
        <v>42640</v>
      </c>
      <c r="ND24" s="781">
        <f>WORKDAY(ND25,$A24,$D$42:$D$71)</f>
        <v>42642</v>
      </c>
      <c r="NE24" s="781">
        <v>42648</v>
      </c>
      <c r="NF24" s="781">
        <f>WORKDAY(NF25,$A24,$D$42:$D$71)</f>
        <v>42633</v>
      </c>
      <c r="NG24" s="319">
        <v>42647</v>
      </c>
      <c r="NH24" s="319">
        <v>42647</v>
      </c>
      <c r="NI24" s="781">
        <v>42648</v>
      </c>
      <c r="NJ24" s="781">
        <v>42648</v>
      </c>
      <c r="NK24" s="781">
        <v>42648</v>
      </c>
      <c r="NL24" s="781">
        <v>42652</v>
      </c>
      <c r="NM24" s="781">
        <f t="shared" si="63"/>
        <v>42650</v>
      </c>
      <c r="NN24" s="781">
        <f t="shared" si="63"/>
        <v>42650</v>
      </c>
      <c r="NO24" s="781">
        <f t="shared" si="63"/>
        <v>42653</v>
      </c>
      <c r="NP24" s="781">
        <f t="shared" si="63"/>
        <v>42653</v>
      </c>
      <c r="NQ24" s="781">
        <f t="shared" si="63"/>
        <v>42653</v>
      </c>
      <c r="NR24" s="781">
        <f t="shared" si="63"/>
        <v>42653</v>
      </c>
      <c r="NS24" s="532">
        <f t="shared" si="63"/>
        <v>42654</v>
      </c>
      <c r="NT24" s="532">
        <f t="shared" si="63"/>
        <v>42654</v>
      </c>
      <c r="NU24" s="532">
        <f t="shared" si="63"/>
        <v>42654</v>
      </c>
      <c r="NV24" s="532">
        <f t="shared" si="63"/>
        <v>42646</v>
      </c>
      <c r="NW24" s="532">
        <f t="shared" si="64"/>
        <v>42653</v>
      </c>
      <c r="NX24" s="532">
        <f t="shared" si="64"/>
        <v>42653</v>
      </c>
      <c r="NY24" s="532">
        <f t="shared" si="64"/>
        <v>42653</v>
      </c>
      <c r="NZ24" s="532">
        <f t="shared" si="64"/>
        <v>42655</v>
      </c>
      <c r="OA24" s="532">
        <f t="shared" si="64"/>
        <v>42654</v>
      </c>
      <c r="OB24" s="532">
        <f t="shared" si="64"/>
        <v>42654</v>
      </c>
      <c r="OC24" s="532">
        <f t="shared" si="64"/>
        <v>42654</v>
      </c>
      <c r="OD24" s="532">
        <f t="shared" si="64"/>
        <v>42654</v>
      </c>
      <c r="OE24" s="532">
        <f t="shared" si="64"/>
        <v>42654</v>
      </c>
      <c r="OF24" s="532">
        <f t="shared" si="64"/>
        <v>42654</v>
      </c>
      <c r="OG24" s="532">
        <f t="shared" si="65"/>
        <v>42654</v>
      </c>
      <c r="OH24" s="532">
        <f t="shared" si="65"/>
        <v>42654</v>
      </c>
      <c r="OI24" s="532">
        <f t="shared" si="65"/>
        <v>42654</v>
      </c>
      <c r="OJ24" s="532">
        <f t="shared" si="65"/>
        <v>42654</v>
      </c>
      <c r="OK24" s="532">
        <f t="shared" si="65"/>
        <v>42654</v>
      </c>
      <c r="OL24" s="532">
        <f t="shared" si="65"/>
        <v>42654</v>
      </c>
      <c r="OM24" s="532">
        <f t="shared" si="65"/>
        <v>42654</v>
      </c>
      <c r="ON24" s="532">
        <f t="shared" si="65"/>
        <v>42654</v>
      </c>
      <c r="OO24" s="532">
        <f t="shared" si="65"/>
        <v>42654</v>
      </c>
      <c r="OP24" s="532">
        <f t="shared" si="65"/>
        <v>42654</v>
      </c>
      <c r="OQ24" s="532">
        <f t="shared" si="66"/>
        <v>42654</v>
      </c>
      <c r="OR24" s="532">
        <f t="shared" si="66"/>
        <v>42654</v>
      </c>
      <c r="OS24" s="532">
        <f t="shared" si="66"/>
        <v>42654</v>
      </c>
      <c r="OT24" s="532">
        <f t="shared" si="66"/>
        <v>42654</v>
      </c>
      <c r="OU24" s="532">
        <f t="shared" si="66"/>
        <v>42654</v>
      </c>
      <c r="OV24" s="532">
        <f t="shared" si="66"/>
        <v>42654</v>
      </c>
      <c r="OW24" s="532">
        <f t="shared" si="66"/>
        <v>42654</v>
      </c>
      <c r="OX24" s="532">
        <f t="shared" si="66"/>
        <v>42654</v>
      </c>
      <c r="OY24" s="532">
        <f t="shared" si="66"/>
        <v>42654</v>
      </c>
      <c r="OZ24" s="532">
        <f t="shared" si="66"/>
        <v>42654</v>
      </c>
      <c r="PA24" s="532">
        <f t="shared" si="67"/>
        <v>42654</v>
      </c>
      <c r="PB24" s="532">
        <f t="shared" si="67"/>
        <v>42654</v>
      </c>
      <c r="PC24" s="532">
        <f t="shared" si="67"/>
        <v>42654</v>
      </c>
      <c r="PD24" s="532">
        <f t="shared" si="67"/>
        <v>42654</v>
      </c>
      <c r="PE24" s="532">
        <f t="shared" si="67"/>
        <v>42654</v>
      </c>
      <c r="PF24" s="532">
        <f t="shared" si="67"/>
        <v>42654</v>
      </c>
      <c r="PG24" s="532">
        <f t="shared" si="67"/>
        <v>42654</v>
      </c>
      <c r="PH24" s="532">
        <f t="shared" si="67"/>
        <v>42654</v>
      </c>
      <c r="PI24" s="532">
        <f t="shared" si="67"/>
        <v>42654</v>
      </c>
      <c r="PJ24" s="532">
        <f t="shared" si="67"/>
        <v>42654</v>
      </c>
      <c r="PK24" s="532">
        <f t="shared" si="68"/>
        <v>42654</v>
      </c>
      <c r="PL24" s="532">
        <f t="shared" si="68"/>
        <v>42654</v>
      </c>
      <c r="PM24" s="532">
        <f t="shared" si="68"/>
        <v>42654</v>
      </c>
      <c r="PN24" s="532">
        <f t="shared" si="68"/>
        <v>42654</v>
      </c>
      <c r="PO24" s="532">
        <f t="shared" si="68"/>
        <v>42654</v>
      </c>
      <c r="PP24" s="532">
        <f t="shared" si="68"/>
        <v>42654</v>
      </c>
      <c r="PQ24" s="532">
        <f t="shared" si="68"/>
        <v>42654</v>
      </c>
      <c r="PR24" s="532">
        <f t="shared" si="68"/>
        <v>42654</v>
      </c>
      <c r="PS24" s="532">
        <f t="shared" si="68"/>
        <v>42654</v>
      </c>
      <c r="PT24" s="532">
        <f t="shared" si="68"/>
        <v>42654</v>
      </c>
      <c r="PU24" s="532">
        <f t="shared" si="69"/>
        <v>42654</v>
      </c>
      <c r="PV24" s="532">
        <f t="shared" si="69"/>
        <v>42654</v>
      </c>
      <c r="PW24" s="532">
        <f t="shared" si="69"/>
        <v>42654</v>
      </c>
      <c r="PX24" s="532">
        <f t="shared" si="69"/>
        <v>42654</v>
      </c>
      <c r="PY24" s="532">
        <f t="shared" si="69"/>
        <v>42654</v>
      </c>
      <c r="PZ24" s="532">
        <f t="shared" si="69"/>
        <v>42654</v>
      </c>
      <c r="QA24" s="532">
        <f t="shared" si="69"/>
        <v>42654</v>
      </c>
      <c r="QB24" s="532">
        <f t="shared" si="69"/>
        <v>42654</v>
      </c>
      <c r="QC24" s="532">
        <f t="shared" si="69"/>
        <v>42654</v>
      </c>
      <c r="QD24" s="532">
        <f t="shared" si="69"/>
        <v>42654</v>
      </c>
      <c r="QE24" s="532">
        <f t="shared" si="70"/>
        <v>42654</v>
      </c>
      <c r="QF24" s="532">
        <f t="shared" si="70"/>
        <v>42654</v>
      </c>
      <c r="QG24" s="532">
        <f t="shared" si="70"/>
        <v>42654</v>
      </c>
      <c r="QH24" s="532">
        <f t="shared" si="70"/>
        <v>42654</v>
      </c>
      <c r="QI24" s="532">
        <f t="shared" si="70"/>
        <v>42654</v>
      </c>
      <c r="QJ24" s="532">
        <f t="shared" si="70"/>
        <v>42654</v>
      </c>
      <c r="QK24" s="532">
        <f t="shared" si="70"/>
        <v>42654</v>
      </c>
      <c r="QL24" s="532">
        <f t="shared" si="70"/>
        <v>42654</v>
      </c>
      <c r="QM24" s="532">
        <f t="shared" si="70"/>
        <v>42654</v>
      </c>
      <c r="QN24" s="532">
        <f t="shared" si="70"/>
        <v>42654</v>
      </c>
      <c r="QO24" s="532">
        <f t="shared" si="71"/>
        <v>42654</v>
      </c>
      <c r="QP24" s="532">
        <f t="shared" si="71"/>
        <v>42654</v>
      </c>
      <c r="QQ24" s="532">
        <f t="shared" si="71"/>
        <v>42654</v>
      </c>
      <c r="QR24" s="532">
        <f t="shared" si="71"/>
        <v>42654</v>
      </c>
      <c r="QS24" s="532">
        <f t="shared" si="71"/>
        <v>42654</v>
      </c>
      <c r="QT24" s="532">
        <f t="shared" si="71"/>
        <v>42654</v>
      </c>
      <c r="QU24" s="532">
        <f t="shared" si="71"/>
        <v>42654</v>
      </c>
      <c r="QV24" s="532">
        <f t="shared" si="71"/>
        <v>42654</v>
      </c>
      <c r="QW24" s="532">
        <f t="shared" si="71"/>
        <v>42654</v>
      </c>
      <c r="QX24" s="532">
        <f t="shared" si="71"/>
        <v>42654</v>
      </c>
      <c r="QY24" s="532">
        <f t="shared" si="72"/>
        <v>42654</v>
      </c>
      <c r="QZ24" s="532">
        <f t="shared" si="72"/>
        <v>42654</v>
      </c>
      <c r="RA24" s="532">
        <f t="shared" si="72"/>
        <v>42654</v>
      </c>
      <c r="RB24" s="532">
        <f t="shared" si="72"/>
        <v>42654</v>
      </c>
      <c r="RC24" s="532">
        <f t="shared" si="72"/>
        <v>42654</v>
      </c>
      <c r="RD24" s="532">
        <f t="shared" si="72"/>
        <v>42654</v>
      </c>
      <c r="RE24" s="532">
        <f t="shared" si="72"/>
        <v>42654</v>
      </c>
      <c r="RF24" s="532">
        <f t="shared" si="72"/>
        <v>42654</v>
      </c>
      <c r="RG24" s="532">
        <f t="shared" si="72"/>
        <v>42654</v>
      </c>
      <c r="RH24" s="532">
        <f t="shared" si="72"/>
        <v>42654</v>
      </c>
      <c r="RI24" s="532">
        <f t="shared" si="73"/>
        <v>42654</v>
      </c>
      <c r="RJ24" s="532">
        <f t="shared" si="73"/>
        <v>42654</v>
      </c>
      <c r="RK24" s="532">
        <f t="shared" si="73"/>
        <v>42654</v>
      </c>
      <c r="RL24" s="532">
        <f t="shared" si="73"/>
        <v>42654</v>
      </c>
      <c r="RM24" s="532">
        <f t="shared" si="73"/>
        <v>42654</v>
      </c>
      <c r="RN24" s="532">
        <f t="shared" si="73"/>
        <v>42654</v>
      </c>
      <c r="RO24" s="532">
        <f t="shared" si="73"/>
        <v>42654</v>
      </c>
      <c r="RP24" s="532">
        <f t="shared" si="73"/>
        <v>42654</v>
      </c>
      <c r="RQ24" s="532">
        <f t="shared" si="73"/>
        <v>42654</v>
      </c>
      <c r="RR24" s="532">
        <f t="shared" si="73"/>
        <v>42654</v>
      </c>
      <c r="RS24" s="532">
        <f t="shared" si="74"/>
        <v>42654</v>
      </c>
      <c r="RT24" s="532">
        <f t="shared" si="74"/>
        <v>42654</v>
      </c>
      <c r="RU24" s="1253">
        <f t="shared" si="74"/>
        <v>42654</v>
      </c>
      <c r="RV24" s="1593"/>
      <c r="RW24" s="756">
        <f t="shared" si="74"/>
        <v>42654</v>
      </c>
      <c r="RX24" s="532">
        <f t="shared" si="74"/>
        <v>42654</v>
      </c>
      <c r="RY24" s="532">
        <f t="shared" si="74"/>
        <v>42654</v>
      </c>
      <c r="RZ24" s="532">
        <f t="shared" si="74"/>
        <v>42654</v>
      </c>
      <c r="SA24" s="532">
        <f t="shared" si="74"/>
        <v>42654</v>
      </c>
      <c r="SB24" s="532">
        <f t="shared" si="74"/>
        <v>42654</v>
      </c>
      <c r="SC24" s="532">
        <f t="shared" si="74"/>
        <v>42654</v>
      </c>
    </row>
    <row r="25" spans="1:514" ht="12" customHeight="1">
      <c r="A25" s="589">
        <v>1</v>
      </c>
      <c r="B25" s="140" t="s">
        <v>264</v>
      </c>
      <c r="C25" s="137">
        <f t="shared" si="22"/>
        <v>42121</v>
      </c>
      <c r="D25" s="137">
        <f t="shared" si="23"/>
        <v>42121</v>
      </c>
      <c r="E25" s="137">
        <f t="shared" si="24"/>
        <v>42121</v>
      </c>
      <c r="F25" s="137">
        <f t="shared" si="25"/>
        <v>42121</v>
      </c>
      <c r="G25" s="137">
        <f t="shared" si="26"/>
        <v>42121</v>
      </c>
      <c r="H25" s="137">
        <f t="shared" si="27"/>
        <v>42121</v>
      </c>
      <c r="I25" s="137">
        <f t="shared" si="28"/>
        <v>42121</v>
      </c>
      <c r="J25" s="137">
        <f t="shared" si="29"/>
        <v>42121</v>
      </c>
      <c r="K25" s="137">
        <f t="shared" si="30"/>
        <v>42149</v>
      </c>
      <c r="L25" s="137">
        <f t="shared" si="31"/>
        <v>42121</v>
      </c>
      <c r="M25" s="137">
        <f t="shared" si="32"/>
        <v>42121</v>
      </c>
      <c r="N25" s="137">
        <f t="shared" si="33"/>
        <v>42121</v>
      </c>
      <c r="O25" s="331"/>
      <c r="P25" s="331"/>
      <c r="Q25" s="319">
        <f t="shared" si="44"/>
        <v>42118</v>
      </c>
      <c r="R25" s="319">
        <f t="shared" si="45"/>
        <v>42118</v>
      </c>
      <c r="S25" s="319">
        <f t="shared" si="46"/>
        <v>42118</v>
      </c>
      <c r="T25" s="319">
        <f t="shared" si="47"/>
        <v>42118</v>
      </c>
      <c r="U25" s="319">
        <f t="shared" si="48"/>
        <v>42118</v>
      </c>
      <c r="V25" s="319">
        <f t="shared" si="49"/>
        <v>42118</v>
      </c>
      <c r="W25" s="319">
        <f t="shared" si="50"/>
        <v>42118</v>
      </c>
      <c r="X25" s="319">
        <f t="shared" si="51"/>
        <v>42118</v>
      </c>
      <c r="Y25" s="319">
        <f t="shared" si="0"/>
        <v>42118</v>
      </c>
      <c r="Z25" s="319">
        <f t="shared" si="1"/>
        <v>42118</v>
      </c>
      <c r="AA25" s="319">
        <f t="shared" si="2"/>
        <v>42118</v>
      </c>
      <c r="AB25" s="319">
        <f t="shared" si="3"/>
        <v>42118</v>
      </c>
      <c r="AC25" s="345"/>
      <c r="AD25" s="319">
        <f t="shared" si="4"/>
        <v>42146</v>
      </c>
      <c r="AE25" s="319">
        <f t="shared" si="4"/>
        <v>42167</v>
      </c>
      <c r="AF25" s="319">
        <f t="shared" si="4"/>
        <v>42167</v>
      </c>
      <c r="AG25" s="319">
        <f t="shared" si="4"/>
        <v>42167</v>
      </c>
      <c r="AH25" s="319">
        <f t="shared" si="4"/>
        <v>42180</v>
      </c>
      <c r="AI25" s="319">
        <f t="shared" si="4"/>
        <v>42146</v>
      </c>
      <c r="AJ25" s="319">
        <f t="shared" si="4"/>
        <v>42167</v>
      </c>
      <c r="AK25" s="319">
        <f t="shared" si="4"/>
        <v>42146</v>
      </c>
      <c r="AL25" s="319">
        <f t="shared" si="4"/>
        <v>42146</v>
      </c>
      <c r="AM25" s="319">
        <f t="shared" si="4"/>
        <v>42146</v>
      </c>
      <c r="AN25" s="319">
        <f t="shared" si="4"/>
        <v>42146</v>
      </c>
      <c r="AO25" s="319">
        <f t="shared" si="4"/>
        <v>42146</v>
      </c>
      <c r="AP25" s="314"/>
      <c r="AQ25" s="319">
        <f t="shared" si="52"/>
        <v>42202</v>
      </c>
      <c r="AR25" s="319">
        <f t="shared" si="52"/>
        <v>42202</v>
      </c>
      <c r="AS25" s="319">
        <f t="shared" si="52"/>
        <v>42202</v>
      </c>
      <c r="AT25" s="319">
        <f t="shared" si="52"/>
        <v>42202</v>
      </c>
      <c r="AU25" s="319">
        <f t="shared" si="52"/>
        <v>42198</v>
      </c>
      <c r="AV25" s="326">
        <f t="shared" si="52"/>
        <v>42237</v>
      </c>
      <c r="AW25" s="319">
        <f t="shared" si="52"/>
        <v>42149</v>
      </c>
      <c r="AX25" s="319">
        <f t="shared" si="52"/>
        <v>42202</v>
      </c>
      <c r="AY25" s="319">
        <f t="shared" si="52"/>
        <v>42170</v>
      </c>
      <c r="AZ25" s="319">
        <f t="shared" si="52"/>
        <v>42194</v>
      </c>
      <c r="BA25" s="326">
        <f t="shared" si="52"/>
        <v>42229</v>
      </c>
      <c r="BB25" s="319">
        <f t="shared" si="52"/>
        <v>42149</v>
      </c>
      <c r="BC25" s="347"/>
      <c r="BD25" s="347"/>
      <c r="BE25" s="319">
        <f t="shared" si="79"/>
        <v>42167</v>
      </c>
      <c r="BF25" s="326">
        <f t="shared" si="79"/>
        <v>42250</v>
      </c>
      <c r="BG25" s="326">
        <f t="shared" si="79"/>
        <v>42240</v>
      </c>
      <c r="BH25" s="326">
        <f t="shared" si="79"/>
        <v>42240</v>
      </c>
      <c r="BI25" s="326">
        <f t="shared" si="79"/>
        <v>42250</v>
      </c>
      <c r="BJ25" s="326">
        <f t="shared" si="79"/>
        <v>42250</v>
      </c>
      <c r="BK25" s="326">
        <f t="shared" si="79"/>
        <v>42240</v>
      </c>
      <c r="BL25" s="326">
        <f>WORKDAY(BL26,$A25,$D$42:$D$71)</f>
        <v>42240</v>
      </c>
      <c r="BM25" s="326">
        <f>WORKDAY(BM26,$A25,$D$42:$D$71)</f>
        <v>42235</v>
      </c>
      <c r="BN25" s="326">
        <f>WORKDAY(BN26,$A25,$D$42:$D$71)</f>
        <v>42250</v>
      </c>
      <c r="BO25" s="319">
        <f t="shared" si="5"/>
        <v>42251</v>
      </c>
      <c r="BP25" s="327">
        <f t="shared" si="5"/>
        <v>42250</v>
      </c>
      <c r="BQ25" s="331"/>
      <c r="BR25" s="327">
        <f t="shared" si="6"/>
        <v>42250</v>
      </c>
      <c r="BS25" s="319">
        <f t="shared" si="75"/>
        <v>42292</v>
      </c>
      <c r="BT25" s="319">
        <f t="shared" si="75"/>
        <v>42296</v>
      </c>
      <c r="BU25" s="319">
        <f t="shared" si="75"/>
        <v>42296</v>
      </c>
      <c r="BV25" s="319">
        <f t="shared" si="80"/>
        <v>42201</v>
      </c>
      <c r="BW25" s="319">
        <f t="shared" si="80"/>
        <v>42296</v>
      </c>
      <c r="BX25" s="319">
        <f>WORKDAY(BX26,$A25,$D$42:$D$71)</f>
        <v>42296</v>
      </c>
      <c r="BY25" s="319">
        <f t="shared" si="81"/>
        <v>42170</v>
      </c>
      <c r="BZ25" s="319">
        <f t="shared" si="81"/>
        <v>42296</v>
      </c>
      <c r="CA25" s="319">
        <f t="shared" si="81"/>
        <v>42311</v>
      </c>
      <c r="CB25" s="319">
        <f t="shared" si="81"/>
        <v>42311</v>
      </c>
      <c r="CC25" s="408">
        <f t="shared" si="81"/>
        <v>42310</v>
      </c>
      <c r="CD25" s="331"/>
      <c r="CE25" s="331"/>
      <c r="CF25" s="407">
        <f t="shared" si="54"/>
        <v>42251</v>
      </c>
      <c r="CG25" s="319">
        <f t="shared" si="54"/>
        <v>42251</v>
      </c>
      <c r="CH25" s="319">
        <f t="shared" ref="CH25:CQ27" si="83">WORKDAY(CH26,$A25,$D$42:$D$71)</f>
        <v>42325</v>
      </c>
      <c r="CI25" s="319">
        <f t="shared" si="83"/>
        <v>42324</v>
      </c>
      <c r="CJ25" s="319">
        <f t="shared" si="83"/>
        <v>42324</v>
      </c>
      <c r="CK25" s="319">
        <f t="shared" si="83"/>
        <v>42324</v>
      </c>
      <c r="CL25" s="319">
        <f t="shared" si="83"/>
        <v>42324</v>
      </c>
      <c r="CM25" s="319">
        <f t="shared" si="83"/>
        <v>42326</v>
      </c>
      <c r="CN25" s="319">
        <f t="shared" si="83"/>
        <v>42326</v>
      </c>
      <c r="CO25" s="319">
        <f t="shared" si="83"/>
        <v>42333</v>
      </c>
      <c r="CP25" s="319">
        <f t="shared" si="83"/>
        <v>42333</v>
      </c>
      <c r="CQ25" s="406">
        <f t="shared" si="83"/>
        <v>42324</v>
      </c>
      <c r="CR25" s="331"/>
      <c r="CS25" s="331"/>
      <c r="CT25" s="319">
        <f>WORKDAY(CT26,$A25,$D$42:$D$71)</f>
        <v>42325</v>
      </c>
      <c r="CU25" s="319">
        <f>WORKDAY(CU26,$A25,$D$42:$D$71)</f>
        <v>42356</v>
      </c>
      <c r="CV25" s="319">
        <v>42361</v>
      </c>
      <c r="CW25" s="319">
        <v>42360</v>
      </c>
      <c r="CX25" s="319">
        <f>WORKDAY(CX26,$A25,$D$42:$D$71)</f>
        <v>42368</v>
      </c>
      <c r="CY25" s="319">
        <v>42360</v>
      </c>
      <c r="CZ25" s="319">
        <f>WORKDAY(CZ26,$A25,$D$42:$D$71)</f>
        <v>42361</v>
      </c>
      <c r="DA25" s="319">
        <f>WORKDAY(DA26,$A25,$D$42:$D$71)</f>
        <v>42359</v>
      </c>
      <c r="DB25" s="319">
        <f>WORKDAY(DB26,$A25,$D$42:$D$71)</f>
        <v>42353</v>
      </c>
      <c r="DC25" s="319">
        <v>42360</v>
      </c>
      <c r="DD25" s="319">
        <v>42354</v>
      </c>
      <c r="DE25" s="319">
        <v>42355</v>
      </c>
      <c r="DH25" s="319">
        <f>WORKDAY(DH26,$A25,$D$42:$D$71)</f>
        <v>42356</v>
      </c>
      <c r="DI25" s="319">
        <f>WORKDAY(DI26,$A25,$D$42:$D$71)</f>
        <v>42349</v>
      </c>
      <c r="DJ25" s="319">
        <f>WORKDAY(DJ26,$A25,$D$42:$D$71)</f>
        <v>42349</v>
      </c>
      <c r="DK25" s="319">
        <v>42353</v>
      </c>
      <c r="DL25" s="319">
        <f>WORKDAY(DL26,$A25,$D$42:$D$71)</f>
        <v>42349</v>
      </c>
      <c r="DM25" s="319">
        <f>WORKDAY(DM26,$A25,$D$42:$D$71)</f>
        <v>42349</v>
      </c>
      <c r="DN25" s="319">
        <f>WORKDAY(DN26,$A25,$D$42:$D$71)</f>
        <v>42361</v>
      </c>
      <c r="DO25" s="319">
        <v>42368</v>
      </c>
      <c r="DP25" s="319">
        <v>42368</v>
      </c>
      <c r="DQ25" s="319">
        <f>WORKDAY(DQ26,$A25,$D$42:$D$71)</f>
        <v>42359</v>
      </c>
      <c r="DR25" s="319">
        <f>WORKDAY(DR26,$A25,$D$42:$D$71)</f>
        <v>42356</v>
      </c>
      <c r="DS25" s="406">
        <f>WORKDAY(DS26,$A25,$D$42:$D$71)</f>
        <v>42352</v>
      </c>
      <c r="DT25" s="331"/>
      <c r="DU25" s="331"/>
      <c r="DV25" s="319">
        <f>WORKDAY(DV26,$A25,$D$42:$D$71)</f>
        <v>42375</v>
      </c>
      <c r="DW25" s="319">
        <f>WORKDAY(DW26,$A25,$D$42:$D$71)</f>
        <v>42376</v>
      </c>
      <c r="DX25" s="319">
        <v>42374</v>
      </c>
      <c r="DY25" s="319">
        <v>42383</v>
      </c>
      <c r="DZ25" s="319">
        <f t="shared" si="82"/>
        <v>42384</v>
      </c>
      <c r="EA25" s="319">
        <v>42377</v>
      </c>
      <c r="EB25" s="319">
        <v>42387</v>
      </c>
      <c r="EC25" s="319">
        <v>42383</v>
      </c>
      <c r="ED25" s="319">
        <f>WORKDAY(ED26,$A25,$D$42:$D$71)</f>
        <v>42383</v>
      </c>
      <c r="EE25" s="319">
        <v>42387</v>
      </c>
      <c r="EF25" s="319">
        <f>WORKDAY(EF26,'BA SGV Quality Clinic'!$A25,'BA SGV Quality Clinic'!$D$42:$D$71)</f>
        <v>42221</v>
      </c>
      <c r="EG25" s="319">
        <f>WORKDAY(EG26,$A25,$D$42:$D$71)</f>
        <v>42377</v>
      </c>
      <c r="EJ25" s="319">
        <f>WORKDAY(EJ26,$A25,$D$42:$D$71)</f>
        <v>42383</v>
      </c>
      <c r="EK25" s="319">
        <f>WORKDAY(EK26,$A25,$D$42:$D$71)</f>
        <v>42377</v>
      </c>
      <c r="EL25" s="319">
        <v>42397</v>
      </c>
      <c r="EM25" s="319">
        <v>42397</v>
      </c>
      <c r="EN25" s="319">
        <f>WORKDAY(EN26,$A25,$D$42:$D$71)</f>
        <v>42383</v>
      </c>
      <c r="EO25" s="326">
        <f>WORKDAY(EO26,$A25,$D$42:$D$71)</f>
        <v>42250</v>
      </c>
      <c r="EP25" s="319">
        <v>42376</v>
      </c>
      <c r="EQ25" s="319">
        <v>42397</v>
      </c>
      <c r="ER25" s="319">
        <v>42397</v>
      </c>
      <c r="ES25" s="319">
        <v>42397</v>
      </c>
      <c r="ET25" s="319">
        <v>42397</v>
      </c>
      <c r="EU25" s="319">
        <v>42397</v>
      </c>
      <c r="EX25" s="319">
        <v>42403</v>
      </c>
      <c r="EY25" s="319">
        <v>42404</v>
      </c>
      <c r="EZ25" s="319">
        <v>42405</v>
      </c>
      <c r="FA25" s="319">
        <v>42398</v>
      </c>
      <c r="FB25" s="319">
        <v>42401</v>
      </c>
      <c r="FC25" s="319">
        <v>42398</v>
      </c>
      <c r="FD25" s="319">
        <f>WORKDAY(FD26,$A25,$D$42:$D$71)</f>
        <v>42396</v>
      </c>
      <c r="FE25" s="319">
        <v>42405</v>
      </c>
      <c r="FF25" s="319">
        <v>42411</v>
      </c>
      <c r="FG25" s="319">
        <v>42414</v>
      </c>
      <c r="FH25" s="319">
        <v>42414</v>
      </c>
      <c r="FI25" s="319">
        <v>42411</v>
      </c>
      <c r="FL25" s="319">
        <f>WORKDAY(FL26,$A25,$D$42:$D$71)</f>
        <v>42376</v>
      </c>
      <c r="FM25" s="319">
        <v>42415</v>
      </c>
      <c r="FN25" s="319">
        <v>42422</v>
      </c>
      <c r="FO25" s="319">
        <v>42422</v>
      </c>
      <c r="FP25" s="319">
        <v>42424</v>
      </c>
      <c r="FQ25" s="319">
        <f>WORKDAY(FQ26,$A25,$D$42:$D$71)</f>
        <v>42419</v>
      </c>
      <c r="FR25" s="319">
        <f>WORKDAY(FR26,$A25,$D$42:$D$71)</f>
        <v>42349</v>
      </c>
      <c r="FS25" s="319">
        <v>42422</v>
      </c>
      <c r="FT25" s="319">
        <v>42392</v>
      </c>
      <c r="FU25" s="443">
        <v>42356</v>
      </c>
      <c r="FV25" s="319">
        <v>42423</v>
      </c>
      <c r="FW25" s="319">
        <v>42422</v>
      </c>
      <c r="FX25" s="540"/>
      <c r="FY25" s="540"/>
      <c r="FZ25" s="319">
        <v>42411</v>
      </c>
      <c r="GA25" s="319">
        <f>WORKDAY(GA26,$A25,$D$42:$D$71)</f>
        <v>42412</v>
      </c>
      <c r="GB25" s="319">
        <v>42424</v>
      </c>
      <c r="GC25" s="319">
        <v>42431</v>
      </c>
      <c r="GD25" s="319">
        <v>42430</v>
      </c>
      <c r="GE25" s="319">
        <f>WORKDAY(GE26,'BA SGV Quality Clinic'!$A25,'BA SGV Quality Clinic'!$D$42:$D$71)</f>
        <v>42200</v>
      </c>
      <c r="GF25" s="319">
        <v>42422</v>
      </c>
      <c r="GG25" s="319">
        <v>42423</v>
      </c>
      <c r="GH25" s="319">
        <f>WORKDAY(GH26,$A25,$D$42:$D$71)</f>
        <v>42423</v>
      </c>
      <c r="GI25" s="319">
        <v>42430</v>
      </c>
      <c r="GJ25" s="319">
        <v>42430</v>
      </c>
      <c r="GK25" s="319">
        <v>42430</v>
      </c>
      <c r="GN25" s="319">
        <v>42401</v>
      </c>
      <c r="GO25" s="319">
        <v>42436</v>
      </c>
      <c r="GP25" s="319">
        <v>42436</v>
      </c>
      <c r="GQ25" s="831">
        <f>WORKDAY(GQ26,$A25,$D$42:$D$71)</f>
        <v>42437</v>
      </c>
      <c r="GR25" s="319">
        <f>WORKDAY(GR26,$A25,$D$42:$D$71)</f>
        <v>42446</v>
      </c>
      <c r="GS25" s="319">
        <f>WORKDAY(GS26,$A25,$D$42:$D$71)</f>
        <v>42446</v>
      </c>
      <c r="GT25" s="781">
        <f>WORKDAY(GT26,'5319080'!$A25,'5319080'!$D$42:$D$71)</f>
        <v>42426</v>
      </c>
      <c r="GU25" s="319">
        <v>42436</v>
      </c>
      <c r="GV25" s="319">
        <f>WORKDAY(GV26,$A25,$D$42:$D$71)</f>
        <v>42437</v>
      </c>
      <c r="GW25" s="319">
        <f>WORKDAY(GW26,$A25,$D$42:$D$71)</f>
        <v>42424</v>
      </c>
      <c r="GX25" s="319">
        <f>WORKDAY(GX26,$A25,$D$42:$D$71)</f>
        <v>42439</v>
      </c>
      <c r="GY25" s="319">
        <f>WORKDAY(GY26,$A25,$D$42:$D$71)</f>
        <v>42432</v>
      </c>
      <c r="GZ25" s="319">
        <v>42431</v>
      </c>
      <c r="HA25" s="319">
        <v>42432</v>
      </c>
      <c r="HB25" s="319">
        <v>42436</v>
      </c>
      <c r="HC25" s="319">
        <v>42436</v>
      </c>
      <c r="HD25" s="319">
        <v>42458</v>
      </c>
      <c r="HE25" s="319">
        <v>42436</v>
      </c>
      <c r="HF25" s="319">
        <v>42446</v>
      </c>
      <c r="HG25" s="319">
        <v>42462</v>
      </c>
      <c r="HH25" s="319">
        <v>42461</v>
      </c>
      <c r="HI25" s="319">
        <v>42436</v>
      </c>
      <c r="HJ25" s="319">
        <v>42472</v>
      </c>
      <c r="HK25" s="319">
        <v>42472</v>
      </c>
      <c r="HL25" s="319">
        <v>42472</v>
      </c>
      <c r="HM25" s="319">
        <v>42444</v>
      </c>
      <c r="HN25" s="319">
        <v>42462</v>
      </c>
      <c r="HO25" s="319">
        <v>42451</v>
      </c>
      <c r="HP25" s="319">
        <v>42510</v>
      </c>
      <c r="HQ25" s="319">
        <v>42454</v>
      </c>
      <c r="HR25" s="319">
        <v>42472</v>
      </c>
      <c r="HS25" s="319">
        <v>42517</v>
      </c>
      <c r="HT25" s="781">
        <f>WORKDAY(HT26,'5319080'!$A25,'5319080'!$D$42:$D$71)</f>
        <v>42410</v>
      </c>
      <c r="HU25" s="319">
        <v>42517</v>
      </c>
      <c r="HV25" s="781">
        <v>42411</v>
      </c>
      <c r="HW25" s="781">
        <f>WORKDAY(HW26,'5319080'!$A25,'5319080'!$D$42:$D$71)</f>
        <v>42426</v>
      </c>
      <c r="HX25" s="319">
        <v>42521</v>
      </c>
      <c r="HY25" s="319">
        <v>42517</v>
      </c>
      <c r="HZ25" s="319">
        <v>42472</v>
      </c>
      <c r="IA25" s="319">
        <v>42450</v>
      </c>
      <c r="IB25" s="319">
        <v>42542</v>
      </c>
      <c r="IC25" s="319">
        <v>42542</v>
      </c>
      <c r="ID25" s="831">
        <v>42436</v>
      </c>
      <c r="IE25" s="319">
        <v>42522</v>
      </c>
      <c r="IF25" s="319">
        <v>42537</v>
      </c>
      <c r="IG25" s="319">
        <v>42530</v>
      </c>
      <c r="IH25" s="319" t="s">
        <v>3012</v>
      </c>
      <c r="II25" s="319">
        <f>WORKDAY(II26,'5319080'!$A25,'5319080'!$D$42:$D$71)</f>
        <v>42531</v>
      </c>
      <c r="IJ25" s="1175">
        <v>42487</v>
      </c>
      <c r="IK25" s="319">
        <v>42522</v>
      </c>
      <c r="IL25" s="781">
        <f>WORKDAY(IL26,'BA SGV Quality Clinic'!$A25,'BA SGV Quality Clinic'!$D$42:$D$71)</f>
        <v>42139</v>
      </c>
      <c r="IM25" s="781">
        <v>42548</v>
      </c>
      <c r="IN25" s="319">
        <v>42548</v>
      </c>
      <c r="IO25" s="319">
        <v>42557</v>
      </c>
      <c r="IP25" s="319">
        <v>42557</v>
      </c>
      <c r="IQ25" s="319">
        <v>42557</v>
      </c>
      <c r="IR25" s="319">
        <v>42557</v>
      </c>
      <c r="IS25" s="319">
        <v>42552</v>
      </c>
      <c r="IT25" s="319">
        <f>WORKDAY(IT26,$A25,$D$42:$D$71)</f>
        <v>42557</v>
      </c>
      <c r="IU25" s="319">
        <v>42557</v>
      </c>
      <c r="IV25" s="319">
        <f>WORKDAY(IV26,$A25,$D$42:$D$71)</f>
        <v>42556</v>
      </c>
      <c r="IW25" s="319">
        <v>42557</v>
      </c>
      <c r="IX25" s="319">
        <v>42557</v>
      </c>
      <c r="IY25" s="319">
        <v>42557</v>
      </c>
      <c r="IZ25" s="319">
        <v>42558</v>
      </c>
      <c r="JA25" s="319">
        <f>WORKDAY(JA26,$A25,$D$42:$D$71)</f>
        <v>42550</v>
      </c>
      <c r="JB25" s="319">
        <v>42558</v>
      </c>
      <c r="JC25" s="319">
        <f>WORKDAY(JC26,$A25,$D$42:$D$71)</f>
        <v>42550</v>
      </c>
      <c r="JD25" s="319">
        <v>42570</v>
      </c>
      <c r="JE25" s="319">
        <v>42569</v>
      </c>
      <c r="JF25" s="319">
        <v>42569</v>
      </c>
      <c r="JG25" s="319">
        <f>WORKDAY(JG26,$A25,$D$42:$D$71)</f>
        <v>42551</v>
      </c>
      <c r="JH25" s="319">
        <v>42570</v>
      </c>
      <c r="JI25" s="319">
        <f>WORKDAY(JI26,$A25,$D$42:$D$71)</f>
        <v>42571</v>
      </c>
      <c r="JJ25" s="319">
        <f>WORKDAY(JJ26,$A25,$D$42:$D$71)</f>
        <v>42571</v>
      </c>
      <c r="JK25" s="319">
        <f>WORKDAY(JK26,$A25,$D$42:$D$71)</f>
        <v>42571</v>
      </c>
      <c r="JL25" s="319">
        <v>42572</v>
      </c>
      <c r="JM25" s="319">
        <v>42573</v>
      </c>
      <c r="JN25" s="319">
        <f>WORKDAY(JN26,$A25,$D$42:$D$71)</f>
        <v>42571</v>
      </c>
      <c r="JO25" s="319">
        <v>42563</v>
      </c>
      <c r="JP25" s="319">
        <f>WORKDAY(JP26,$A25,$D$42:$D$71)</f>
        <v>42557</v>
      </c>
      <c r="JQ25" s="319">
        <v>42545</v>
      </c>
      <c r="JR25" s="319">
        <f>WORKDAY(JR26,$A25,$D$42:$D$71)</f>
        <v>42557</v>
      </c>
      <c r="JS25" s="319">
        <v>42557</v>
      </c>
      <c r="JT25" s="319">
        <f>WORKDAY(JT26,$A25,$D$42:$D$71)</f>
        <v>42551</v>
      </c>
      <c r="JU25" s="319">
        <f>WORKDAY(JU26,$A25,$D$42:$D$71)</f>
        <v>42556</v>
      </c>
      <c r="JV25" s="319">
        <v>42521</v>
      </c>
      <c r="JW25" s="319">
        <f>WORKDAY(JW26,$A25,$D$42:$D$71)</f>
        <v>42583</v>
      </c>
      <c r="JX25" s="319">
        <v>42585</v>
      </c>
      <c r="JY25" s="319">
        <f>WORKDAY(JY26,$A25,$D$42:$D$71)</f>
        <v>42583</v>
      </c>
      <c r="JZ25" s="319">
        <f>WORKDAY(JZ26,$A25,$D$42:$D$71)</f>
        <v>42571</v>
      </c>
      <c r="KA25" s="781">
        <v>42584</v>
      </c>
      <c r="KB25" s="319">
        <v>42572</v>
      </c>
      <c r="KC25" s="319">
        <v>42585</v>
      </c>
      <c r="KD25" s="319">
        <f>WORKDAY(KD26,$A25,$D$42:$D$71)</f>
        <v>42583</v>
      </c>
      <c r="KE25" s="319">
        <f>WORKDAY(KE26,$A25,$D$42:$D$71)</f>
        <v>42585</v>
      </c>
      <c r="KF25" s="781">
        <f>WORKDAY(KF26,'5319080'!$A25,'5319080'!$D$42:$D$71)</f>
        <v>42583</v>
      </c>
      <c r="KG25" s="319">
        <f>WORKDAY(KG26,$A25,$D$42:$D$71)</f>
        <v>42583</v>
      </c>
      <c r="KH25" s="319">
        <v>42587</v>
      </c>
      <c r="KI25" s="781">
        <v>42587</v>
      </c>
      <c r="KJ25" s="319">
        <v>42587</v>
      </c>
      <c r="KK25" s="781">
        <f>WORKDAY(KK26,'5319080'!$A25,'5319080'!$D$42:$D$71)</f>
        <v>42580</v>
      </c>
      <c r="KL25" s="319">
        <f>WORKDAY(KL26,$A25,$D$42:$D$71)</f>
        <v>42572</v>
      </c>
      <c r="KM25" s="319">
        <f>WORKDAY(KM26,'5319080'!$A25,'5319080'!$D$42:$D$71)</f>
        <v>42531</v>
      </c>
      <c r="KN25" s="319">
        <v>42588</v>
      </c>
      <c r="KO25" s="319">
        <v>42584</v>
      </c>
      <c r="KP25" s="319">
        <v>42590</v>
      </c>
      <c r="KQ25" s="319">
        <f>WORKDAY(KQ26,$A25,$D$42:$D$71)</f>
        <v>42583</v>
      </c>
      <c r="KR25" s="319">
        <f>WORKDAY(KR26,'5319080'!$A25,'5319080'!$D$42:$D$71)</f>
        <v>42601</v>
      </c>
      <c r="KS25" s="781">
        <f>WORKDAY(KS26,$A25,$D$42:$D$71)</f>
        <v>42601</v>
      </c>
      <c r="KT25" s="781">
        <f>WORKDAY(KT26,$A25,$D$42:$D$71)</f>
        <v>42592</v>
      </c>
      <c r="KU25" s="319">
        <v>42597</v>
      </c>
      <c r="KV25" s="781">
        <f>WORKDAY(KV26,$A25,$D$42:$D$71)</f>
        <v>42601</v>
      </c>
      <c r="KW25" s="781">
        <v>42600</v>
      </c>
      <c r="KX25" s="319">
        <v>42597</v>
      </c>
      <c r="KY25" s="781">
        <f>WORKDAY(KY26,$A25,$D$42:$D$71)</f>
        <v>42601</v>
      </c>
      <c r="KZ25" s="781">
        <f>WORKDAY(KZ26,$A25,$D$42:$D$71)</f>
        <v>42601</v>
      </c>
      <c r="LA25" s="319">
        <v>42601</v>
      </c>
      <c r="LB25" s="319">
        <v>42600</v>
      </c>
      <c r="LC25" s="781">
        <v>42593</v>
      </c>
      <c r="LD25" s="319">
        <v>42552</v>
      </c>
      <c r="LE25" s="319">
        <v>42552</v>
      </c>
      <c r="LF25" s="319">
        <v>42597</v>
      </c>
      <c r="LG25" s="319">
        <v>42584</v>
      </c>
      <c r="LH25" s="319">
        <v>42557</v>
      </c>
      <c r="LI25" s="319">
        <v>42587</v>
      </c>
      <c r="LJ25" s="319">
        <v>42545</v>
      </c>
      <c r="LK25" s="319">
        <f>WORKDAY(LK26,'5319080'!$A25,'5319080'!$D$42:$D$71)</f>
        <v>42557</v>
      </c>
      <c r="LL25" s="319">
        <v>42600</v>
      </c>
      <c r="LM25" s="781">
        <v>42601</v>
      </c>
      <c r="LN25" s="781">
        <f>WORKDAY(LN26,'5319080'!$A25,'5319080'!$D$42:$D$71)</f>
        <v>42605</v>
      </c>
      <c r="LO25" s="319">
        <v>42588</v>
      </c>
      <c r="LP25" s="781">
        <f>WORKDAY(LP26,$A25,$D$42:$D$71)</f>
        <v>42592</v>
      </c>
      <c r="LQ25" s="781">
        <f>WORKDAY(LQ26,$A25,$D$42:$D$71)</f>
        <v>42592</v>
      </c>
      <c r="LR25" s="319">
        <v>42599</v>
      </c>
      <c r="LS25" s="781">
        <v>42612</v>
      </c>
      <c r="LT25" s="781">
        <v>42610</v>
      </c>
      <c r="LU25" s="319">
        <f>WORKDAY(LU26,'5319080'!$A25,'5319080'!$D$42:$D$71)</f>
        <v>42586</v>
      </c>
      <c r="LV25" s="781">
        <v>42610</v>
      </c>
      <c r="LW25" s="781">
        <v>42610</v>
      </c>
      <c r="LX25" s="781">
        <v>42611</v>
      </c>
      <c r="LY25" s="781">
        <v>42612</v>
      </c>
      <c r="LZ25" s="781">
        <v>42611</v>
      </c>
      <c r="MA25" s="781">
        <v>42610</v>
      </c>
      <c r="MB25" s="781">
        <v>42612</v>
      </c>
      <c r="MC25" s="781">
        <v>42610</v>
      </c>
      <c r="MD25" s="781">
        <v>42610</v>
      </c>
      <c r="ME25" s="781">
        <f t="shared" si="41"/>
        <v>42629</v>
      </c>
      <c r="MF25" s="781">
        <f t="shared" si="41"/>
        <v>42601</v>
      </c>
      <c r="MG25" s="319">
        <v>42489</v>
      </c>
      <c r="MH25" s="781">
        <v>42615</v>
      </c>
      <c r="MI25" s="319">
        <v>42507</v>
      </c>
      <c r="MJ25" s="781">
        <f t="shared" si="42"/>
        <v>42632</v>
      </c>
      <c r="MK25" s="781">
        <f t="shared" si="42"/>
        <v>42634</v>
      </c>
      <c r="ML25" s="781">
        <f t="shared" si="42"/>
        <v>42634</v>
      </c>
      <c r="MM25" s="781">
        <f t="shared" si="42"/>
        <v>42633</v>
      </c>
      <c r="MN25" s="781">
        <f t="shared" si="42"/>
        <v>42633</v>
      </c>
      <c r="MO25" s="781">
        <f t="shared" si="42"/>
        <v>42626</v>
      </c>
      <c r="MP25" s="781">
        <f t="shared" si="62"/>
        <v>42639</v>
      </c>
      <c r="MQ25" s="781">
        <f t="shared" si="62"/>
        <v>42629</v>
      </c>
      <c r="MR25" s="319">
        <v>42527</v>
      </c>
      <c r="MS25" s="781">
        <v>42640</v>
      </c>
      <c r="MT25" s="781">
        <f>WORKDAY(MT26,$A25,$D$42:$D$71)</f>
        <v>42643</v>
      </c>
      <c r="MU25" s="781">
        <v>42639</v>
      </c>
      <c r="MV25" s="781">
        <v>42640</v>
      </c>
      <c r="MW25" s="781">
        <v>42639</v>
      </c>
      <c r="MX25" s="781">
        <v>42639</v>
      </c>
      <c r="MY25" s="781">
        <f>WORKDAY(MY26,$A25,$D$42:$D$71)</f>
        <v>42643</v>
      </c>
      <c r="MZ25" s="781">
        <f>WORKDAY(MZ26,$A25,$D$42:$D$71)</f>
        <v>42643</v>
      </c>
      <c r="NA25" s="781">
        <v>42642</v>
      </c>
      <c r="NB25" s="781">
        <f t="shared" si="43"/>
        <v>42634</v>
      </c>
      <c r="NC25" s="319">
        <v>42640</v>
      </c>
      <c r="ND25" s="781">
        <v>42641</v>
      </c>
      <c r="NE25" s="781">
        <v>42646</v>
      </c>
      <c r="NF25" s="781">
        <f>WORKDAY(NF26,$A25,$D$42:$D$71)</f>
        <v>42632</v>
      </c>
      <c r="NG25" s="781">
        <v>42642</v>
      </c>
      <c r="NH25" s="319">
        <v>42642</v>
      </c>
      <c r="NI25" s="781">
        <f>WORKDAY(NI26,'5319080'!$A25,'5319080'!$D$42:$D$71)</f>
        <v>42640</v>
      </c>
      <c r="NJ25" s="781">
        <f>WORKDAY(NJ26,$A25,$D$42:$D$71)</f>
        <v>42643</v>
      </c>
      <c r="NK25" s="781">
        <f>WORKDAY(NK26,$A25,$D$42:$D$71)</f>
        <v>42643</v>
      </c>
      <c r="NL25" s="1448">
        <v>42648</v>
      </c>
      <c r="NM25" s="781">
        <v>42649</v>
      </c>
      <c r="NN25" s="781">
        <v>42649</v>
      </c>
      <c r="NO25" s="781">
        <v>42650</v>
      </c>
      <c r="NP25" s="781">
        <v>42650</v>
      </c>
      <c r="NQ25" s="781">
        <v>42652</v>
      </c>
      <c r="NR25" s="781">
        <v>42652</v>
      </c>
      <c r="NS25" s="781">
        <v>42653</v>
      </c>
      <c r="NT25" s="781">
        <f t="shared" ref="NT25:OY25" si="84">WORKDAY(NT26,$A25,$D$42:$D$71)</f>
        <v>42653</v>
      </c>
      <c r="NU25" s="781">
        <f t="shared" si="84"/>
        <v>42653</v>
      </c>
      <c r="NV25" s="532">
        <f t="shared" si="84"/>
        <v>42643</v>
      </c>
      <c r="NW25" s="532">
        <f t="shared" si="84"/>
        <v>42650</v>
      </c>
      <c r="NX25" s="532">
        <f t="shared" si="84"/>
        <v>42650</v>
      </c>
      <c r="NY25" s="532">
        <f t="shared" si="84"/>
        <v>42650</v>
      </c>
      <c r="NZ25" s="532">
        <f t="shared" si="84"/>
        <v>42654</v>
      </c>
      <c r="OA25" s="532">
        <f t="shared" si="84"/>
        <v>42653</v>
      </c>
      <c r="OB25" s="532">
        <f t="shared" si="84"/>
        <v>42653</v>
      </c>
      <c r="OC25" s="532">
        <f t="shared" si="84"/>
        <v>42653</v>
      </c>
      <c r="OD25" s="532">
        <f t="shared" si="84"/>
        <v>42653</v>
      </c>
      <c r="OE25" s="532">
        <f t="shared" si="84"/>
        <v>42653</v>
      </c>
      <c r="OF25" s="532">
        <f t="shared" si="84"/>
        <v>42653</v>
      </c>
      <c r="OG25" s="532">
        <f t="shared" si="84"/>
        <v>42653</v>
      </c>
      <c r="OH25" s="532">
        <f t="shared" si="84"/>
        <v>42653</v>
      </c>
      <c r="OI25" s="532">
        <f t="shared" si="84"/>
        <v>42653</v>
      </c>
      <c r="OJ25" s="532">
        <f t="shared" si="84"/>
        <v>42653</v>
      </c>
      <c r="OK25" s="532">
        <f t="shared" si="84"/>
        <v>42653</v>
      </c>
      <c r="OL25" s="532">
        <f t="shared" si="84"/>
        <v>42653</v>
      </c>
      <c r="OM25" s="532">
        <f t="shared" si="84"/>
        <v>42653</v>
      </c>
      <c r="ON25" s="532">
        <f t="shared" si="84"/>
        <v>42653</v>
      </c>
      <c r="OO25" s="532">
        <f t="shared" si="84"/>
        <v>42653</v>
      </c>
      <c r="OP25" s="532">
        <f t="shared" si="84"/>
        <v>42653</v>
      </c>
      <c r="OQ25" s="532">
        <f t="shared" si="84"/>
        <v>42653</v>
      </c>
      <c r="OR25" s="532">
        <f t="shared" si="84"/>
        <v>42653</v>
      </c>
      <c r="OS25" s="532">
        <f t="shared" si="84"/>
        <v>42653</v>
      </c>
      <c r="OT25" s="532">
        <f t="shared" si="84"/>
        <v>42653</v>
      </c>
      <c r="OU25" s="532">
        <f t="shared" si="84"/>
        <v>42653</v>
      </c>
      <c r="OV25" s="532">
        <f t="shared" si="84"/>
        <v>42653</v>
      </c>
      <c r="OW25" s="532">
        <f t="shared" si="84"/>
        <v>42653</v>
      </c>
      <c r="OX25" s="532">
        <f t="shared" si="84"/>
        <v>42653</v>
      </c>
      <c r="OY25" s="532">
        <f t="shared" si="84"/>
        <v>42653</v>
      </c>
      <c r="OZ25" s="532">
        <f t="shared" ref="OZ25:QE25" si="85">WORKDAY(OZ26,$A25,$D$42:$D$71)</f>
        <v>42653</v>
      </c>
      <c r="PA25" s="532">
        <f t="shared" si="85"/>
        <v>42653</v>
      </c>
      <c r="PB25" s="532">
        <f t="shared" si="85"/>
        <v>42653</v>
      </c>
      <c r="PC25" s="532">
        <f t="shared" si="85"/>
        <v>42653</v>
      </c>
      <c r="PD25" s="532">
        <f t="shared" si="85"/>
        <v>42653</v>
      </c>
      <c r="PE25" s="532">
        <f t="shared" si="85"/>
        <v>42653</v>
      </c>
      <c r="PF25" s="532">
        <f t="shared" si="85"/>
        <v>42653</v>
      </c>
      <c r="PG25" s="532">
        <f t="shared" si="85"/>
        <v>42653</v>
      </c>
      <c r="PH25" s="532">
        <f t="shared" si="85"/>
        <v>42653</v>
      </c>
      <c r="PI25" s="532">
        <f t="shared" si="85"/>
        <v>42653</v>
      </c>
      <c r="PJ25" s="532">
        <f t="shared" si="85"/>
        <v>42653</v>
      </c>
      <c r="PK25" s="532">
        <f t="shared" si="85"/>
        <v>42653</v>
      </c>
      <c r="PL25" s="532">
        <f t="shared" si="85"/>
        <v>42653</v>
      </c>
      <c r="PM25" s="532">
        <f t="shared" si="85"/>
        <v>42653</v>
      </c>
      <c r="PN25" s="532">
        <f t="shared" si="85"/>
        <v>42653</v>
      </c>
      <c r="PO25" s="532">
        <f t="shared" si="85"/>
        <v>42653</v>
      </c>
      <c r="PP25" s="532">
        <f t="shared" si="85"/>
        <v>42653</v>
      </c>
      <c r="PQ25" s="532">
        <f t="shared" si="85"/>
        <v>42653</v>
      </c>
      <c r="PR25" s="532">
        <f t="shared" si="85"/>
        <v>42653</v>
      </c>
      <c r="PS25" s="532">
        <f t="shared" si="85"/>
        <v>42653</v>
      </c>
      <c r="PT25" s="532">
        <f t="shared" si="85"/>
        <v>42653</v>
      </c>
      <c r="PU25" s="532">
        <f t="shared" si="85"/>
        <v>42653</v>
      </c>
      <c r="PV25" s="532">
        <f t="shared" si="85"/>
        <v>42653</v>
      </c>
      <c r="PW25" s="532">
        <f t="shared" si="85"/>
        <v>42653</v>
      </c>
      <c r="PX25" s="532">
        <f t="shared" si="85"/>
        <v>42653</v>
      </c>
      <c r="PY25" s="532">
        <f t="shared" si="85"/>
        <v>42653</v>
      </c>
      <c r="PZ25" s="532">
        <f t="shared" si="85"/>
        <v>42653</v>
      </c>
      <c r="QA25" s="532">
        <f t="shared" si="85"/>
        <v>42653</v>
      </c>
      <c r="QB25" s="532">
        <f t="shared" si="85"/>
        <v>42653</v>
      </c>
      <c r="QC25" s="532">
        <f t="shared" si="85"/>
        <v>42653</v>
      </c>
      <c r="QD25" s="532">
        <f t="shared" si="85"/>
        <v>42653</v>
      </c>
      <c r="QE25" s="532">
        <f t="shared" si="85"/>
        <v>42653</v>
      </c>
      <c r="QF25" s="532">
        <f t="shared" ref="QF25:RK25" si="86">WORKDAY(QF26,$A25,$D$42:$D$71)</f>
        <v>42653</v>
      </c>
      <c r="QG25" s="532">
        <f t="shared" si="86"/>
        <v>42653</v>
      </c>
      <c r="QH25" s="532">
        <f t="shared" si="86"/>
        <v>42653</v>
      </c>
      <c r="QI25" s="532">
        <f t="shared" si="86"/>
        <v>42653</v>
      </c>
      <c r="QJ25" s="532">
        <f t="shared" si="86"/>
        <v>42653</v>
      </c>
      <c r="QK25" s="532">
        <f t="shared" si="86"/>
        <v>42653</v>
      </c>
      <c r="QL25" s="532">
        <f t="shared" si="86"/>
        <v>42653</v>
      </c>
      <c r="QM25" s="532">
        <f t="shared" si="86"/>
        <v>42653</v>
      </c>
      <c r="QN25" s="532">
        <f t="shared" si="86"/>
        <v>42653</v>
      </c>
      <c r="QO25" s="532">
        <f t="shared" si="86"/>
        <v>42653</v>
      </c>
      <c r="QP25" s="532">
        <f t="shared" si="86"/>
        <v>42653</v>
      </c>
      <c r="QQ25" s="532">
        <f t="shared" si="86"/>
        <v>42653</v>
      </c>
      <c r="QR25" s="532">
        <f t="shared" si="86"/>
        <v>42653</v>
      </c>
      <c r="QS25" s="532">
        <f t="shared" si="86"/>
        <v>42653</v>
      </c>
      <c r="QT25" s="532">
        <f t="shared" si="86"/>
        <v>42653</v>
      </c>
      <c r="QU25" s="532">
        <f t="shared" si="86"/>
        <v>42653</v>
      </c>
      <c r="QV25" s="532">
        <f t="shared" si="86"/>
        <v>42653</v>
      </c>
      <c r="QW25" s="532">
        <f t="shared" si="86"/>
        <v>42653</v>
      </c>
      <c r="QX25" s="532">
        <f t="shared" si="86"/>
        <v>42653</v>
      </c>
      <c r="QY25" s="532">
        <f t="shared" si="86"/>
        <v>42653</v>
      </c>
      <c r="QZ25" s="532">
        <f t="shared" si="86"/>
        <v>42653</v>
      </c>
      <c r="RA25" s="532">
        <f t="shared" si="86"/>
        <v>42653</v>
      </c>
      <c r="RB25" s="532">
        <f t="shared" si="86"/>
        <v>42653</v>
      </c>
      <c r="RC25" s="532">
        <f t="shared" si="86"/>
        <v>42653</v>
      </c>
      <c r="RD25" s="532">
        <f t="shared" si="86"/>
        <v>42653</v>
      </c>
      <c r="RE25" s="532">
        <f t="shared" si="86"/>
        <v>42653</v>
      </c>
      <c r="RF25" s="532">
        <f t="shared" si="86"/>
        <v>42653</v>
      </c>
      <c r="RG25" s="532">
        <f t="shared" si="86"/>
        <v>42653</v>
      </c>
      <c r="RH25" s="532">
        <f t="shared" si="86"/>
        <v>42653</v>
      </c>
      <c r="RI25" s="532">
        <f t="shared" si="86"/>
        <v>42653</v>
      </c>
      <c r="RJ25" s="532">
        <f t="shared" si="86"/>
        <v>42653</v>
      </c>
      <c r="RK25" s="532">
        <f t="shared" si="86"/>
        <v>42653</v>
      </c>
      <c r="RL25" s="532">
        <f t="shared" ref="RL25:SC25" si="87">WORKDAY(RL26,$A25,$D$42:$D$71)</f>
        <v>42653</v>
      </c>
      <c r="RM25" s="532">
        <f t="shared" si="87"/>
        <v>42653</v>
      </c>
      <c r="RN25" s="532">
        <f t="shared" si="87"/>
        <v>42653</v>
      </c>
      <c r="RO25" s="532">
        <f t="shared" si="87"/>
        <v>42653</v>
      </c>
      <c r="RP25" s="532">
        <f t="shared" si="87"/>
        <v>42653</v>
      </c>
      <c r="RQ25" s="532">
        <f t="shared" si="87"/>
        <v>42653</v>
      </c>
      <c r="RR25" s="532">
        <f t="shared" si="87"/>
        <v>42653</v>
      </c>
      <c r="RS25" s="532">
        <f t="shared" si="87"/>
        <v>42653</v>
      </c>
      <c r="RT25" s="532">
        <f t="shared" si="87"/>
        <v>42653</v>
      </c>
      <c r="RU25" s="1253">
        <f t="shared" si="87"/>
        <v>42653</v>
      </c>
      <c r="RV25" s="1593"/>
      <c r="RW25" s="756">
        <f t="shared" si="87"/>
        <v>42653</v>
      </c>
      <c r="RX25" s="532">
        <f t="shared" si="87"/>
        <v>42653</v>
      </c>
      <c r="RY25" s="532">
        <f t="shared" si="87"/>
        <v>42653</v>
      </c>
      <c r="RZ25" s="532">
        <f t="shared" si="87"/>
        <v>42653</v>
      </c>
      <c r="SA25" s="532">
        <f t="shared" si="87"/>
        <v>42653</v>
      </c>
      <c r="SB25" s="532">
        <f t="shared" si="87"/>
        <v>42653</v>
      </c>
      <c r="SC25" s="532">
        <f t="shared" si="87"/>
        <v>42653</v>
      </c>
      <c r="SD25" s="402"/>
      <c r="SE25" s="402"/>
      <c r="SF25" s="402"/>
      <c r="SG25" s="402"/>
      <c r="SH25" s="402"/>
      <c r="SI25" s="402"/>
      <c r="SJ25" s="402"/>
      <c r="SK25" s="402"/>
      <c r="SL25" s="402"/>
      <c r="SM25" s="402"/>
      <c r="SN25" s="402"/>
      <c r="SO25" s="402"/>
      <c r="SP25" s="402"/>
      <c r="SQ25" s="402"/>
    </row>
    <row r="26" spans="1:514" ht="12" customHeight="1">
      <c r="A26" s="574">
        <v>2</v>
      </c>
      <c r="B26" s="140" t="s">
        <v>78</v>
      </c>
      <c r="C26" s="137">
        <f t="shared" si="22"/>
        <v>42118</v>
      </c>
      <c r="D26" s="137">
        <f t="shared" si="23"/>
        <v>42118</v>
      </c>
      <c r="E26" s="137">
        <f t="shared" si="24"/>
        <v>42118</v>
      </c>
      <c r="F26" s="137">
        <f t="shared" si="25"/>
        <v>42118</v>
      </c>
      <c r="G26" s="137">
        <f t="shared" si="26"/>
        <v>42118</v>
      </c>
      <c r="H26" s="137">
        <f t="shared" si="27"/>
        <v>42118</v>
      </c>
      <c r="I26" s="137">
        <f t="shared" si="28"/>
        <v>42118</v>
      </c>
      <c r="J26" s="137">
        <f t="shared" si="29"/>
        <v>42118</v>
      </c>
      <c r="K26" s="137">
        <f t="shared" si="30"/>
        <v>42146</v>
      </c>
      <c r="L26" s="137">
        <f t="shared" si="31"/>
        <v>42118</v>
      </c>
      <c r="M26" s="137">
        <f t="shared" si="32"/>
        <v>42118</v>
      </c>
      <c r="N26" s="137">
        <f t="shared" si="33"/>
        <v>42118</v>
      </c>
      <c r="O26" s="331"/>
      <c r="P26" s="331"/>
      <c r="Q26" s="319">
        <f t="shared" si="44"/>
        <v>42117</v>
      </c>
      <c r="R26" s="319">
        <f t="shared" si="45"/>
        <v>42117</v>
      </c>
      <c r="S26" s="319">
        <f t="shared" si="46"/>
        <v>42117</v>
      </c>
      <c r="T26" s="319">
        <f t="shared" si="47"/>
        <v>42117</v>
      </c>
      <c r="U26" s="319">
        <f t="shared" si="48"/>
        <v>42117</v>
      </c>
      <c r="V26" s="319">
        <f t="shared" si="49"/>
        <v>42117</v>
      </c>
      <c r="W26" s="319">
        <f t="shared" si="50"/>
        <v>42117</v>
      </c>
      <c r="X26" s="319">
        <f t="shared" si="51"/>
        <v>42117</v>
      </c>
      <c r="Y26" s="319">
        <f t="shared" si="0"/>
        <v>42117</v>
      </c>
      <c r="Z26" s="319">
        <f t="shared" si="1"/>
        <v>42117</v>
      </c>
      <c r="AA26" s="319">
        <f t="shared" si="2"/>
        <v>42117</v>
      </c>
      <c r="AB26" s="319">
        <f t="shared" si="3"/>
        <v>42117</v>
      </c>
      <c r="AC26" s="345"/>
      <c r="AD26" s="319">
        <f t="shared" ref="AD26:AO26" si="88">WORKDAY(AD28,$A26,$D$42:$D$71)</f>
        <v>42145</v>
      </c>
      <c r="AE26" s="319">
        <f t="shared" si="88"/>
        <v>42166</v>
      </c>
      <c r="AF26" s="319">
        <f t="shared" si="88"/>
        <v>42166</v>
      </c>
      <c r="AG26" s="319">
        <f t="shared" si="88"/>
        <v>42166</v>
      </c>
      <c r="AH26" s="319">
        <f t="shared" si="88"/>
        <v>42179</v>
      </c>
      <c r="AI26" s="319">
        <f t="shared" si="88"/>
        <v>42145</v>
      </c>
      <c r="AJ26" s="319">
        <f t="shared" si="88"/>
        <v>42166</v>
      </c>
      <c r="AK26" s="319">
        <f t="shared" si="88"/>
        <v>42145</v>
      </c>
      <c r="AL26" s="319">
        <f t="shared" si="88"/>
        <v>42145</v>
      </c>
      <c r="AM26" s="319">
        <f t="shared" si="88"/>
        <v>42145</v>
      </c>
      <c r="AN26" s="319">
        <f t="shared" si="88"/>
        <v>42145</v>
      </c>
      <c r="AO26" s="319">
        <f t="shared" si="88"/>
        <v>42145</v>
      </c>
      <c r="AP26" s="314"/>
      <c r="AQ26" s="319">
        <f t="shared" si="52"/>
        <v>42201</v>
      </c>
      <c r="AR26" s="319">
        <f t="shared" si="52"/>
        <v>42201</v>
      </c>
      <c r="AS26" s="319">
        <f t="shared" si="52"/>
        <v>42201</v>
      </c>
      <c r="AT26" s="319">
        <f t="shared" si="52"/>
        <v>42201</v>
      </c>
      <c r="AU26" s="319">
        <f t="shared" si="52"/>
        <v>42195</v>
      </c>
      <c r="AV26" s="326">
        <f t="shared" si="52"/>
        <v>42236</v>
      </c>
      <c r="AW26" s="319">
        <f t="shared" si="52"/>
        <v>42146</v>
      </c>
      <c r="AX26" s="319">
        <f t="shared" si="52"/>
        <v>42201</v>
      </c>
      <c r="AY26" s="319">
        <f t="shared" si="52"/>
        <v>42167</v>
      </c>
      <c r="AZ26" s="319">
        <f t="shared" si="52"/>
        <v>42193</v>
      </c>
      <c r="BA26" s="326">
        <f t="shared" si="52"/>
        <v>42228</v>
      </c>
      <c r="BB26" s="319">
        <f t="shared" si="52"/>
        <v>42146</v>
      </c>
      <c r="BC26" s="347"/>
      <c r="BD26" s="347"/>
      <c r="BE26" s="319">
        <f t="shared" ref="BE26:BE32" si="89">WORKDAY(BE27,$A26,$D$42:$D$71)</f>
        <v>42166</v>
      </c>
      <c r="BF26" s="326">
        <v>42249</v>
      </c>
      <c r="BG26" s="326">
        <v>42237</v>
      </c>
      <c r="BH26" s="326">
        <v>42237</v>
      </c>
      <c r="BI26" s="326">
        <v>42249</v>
      </c>
      <c r="BJ26" s="326">
        <v>42249</v>
      </c>
      <c r="BK26" s="326">
        <v>42237</v>
      </c>
      <c r="BL26" s="326">
        <v>42237</v>
      </c>
      <c r="BM26" s="312">
        <v>42234</v>
      </c>
      <c r="BN26" s="326">
        <v>42249</v>
      </c>
      <c r="BO26" s="319">
        <v>42250</v>
      </c>
      <c r="BP26" s="327">
        <v>42249</v>
      </c>
      <c r="BQ26" s="331"/>
      <c r="BR26" s="327">
        <v>42249</v>
      </c>
      <c r="BS26" s="326">
        <f t="shared" si="75"/>
        <v>42291</v>
      </c>
      <c r="BT26" s="326">
        <f t="shared" si="75"/>
        <v>42293</v>
      </c>
      <c r="BU26" s="326">
        <f t="shared" si="75"/>
        <v>42293</v>
      </c>
      <c r="BV26" s="319">
        <f t="shared" si="80"/>
        <v>42200</v>
      </c>
      <c r="BW26" s="326">
        <f t="shared" si="80"/>
        <v>42293</v>
      </c>
      <c r="BX26" s="326">
        <f>WORKDAY(BX27,$A26,$D$42:$D$71)</f>
        <v>42293</v>
      </c>
      <c r="BY26" s="319">
        <f t="shared" ref="BY26:BZ29" si="90">WORKDAY(BY27,$A26,$D$42:$D$71)</f>
        <v>42167</v>
      </c>
      <c r="BZ26" s="326">
        <f t="shared" si="90"/>
        <v>42293</v>
      </c>
      <c r="CA26" s="326">
        <v>42310</v>
      </c>
      <c r="CB26" s="326">
        <v>42310</v>
      </c>
      <c r="CC26" s="409">
        <v>42307</v>
      </c>
      <c r="CD26" s="332"/>
      <c r="CE26" s="332"/>
      <c r="CF26" s="407">
        <v>42250</v>
      </c>
      <c r="CG26" s="319">
        <v>42250</v>
      </c>
      <c r="CH26" s="326">
        <f t="shared" si="83"/>
        <v>42324</v>
      </c>
      <c r="CI26" s="326">
        <f t="shared" si="83"/>
        <v>42321</v>
      </c>
      <c r="CJ26" s="326">
        <f t="shared" si="83"/>
        <v>42321</v>
      </c>
      <c r="CK26" s="326">
        <f t="shared" si="83"/>
        <v>42321</v>
      </c>
      <c r="CL26" s="326">
        <f t="shared" si="83"/>
        <v>42321</v>
      </c>
      <c r="CM26" s="326">
        <f t="shared" si="83"/>
        <v>42325</v>
      </c>
      <c r="CN26" s="326">
        <f t="shared" si="83"/>
        <v>42325</v>
      </c>
      <c r="CO26" s="326">
        <f t="shared" si="83"/>
        <v>42332</v>
      </c>
      <c r="CP26" s="326">
        <f t="shared" si="83"/>
        <v>42332</v>
      </c>
      <c r="CQ26" s="406">
        <f t="shared" si="83"/>
        <v>42321</v>
      </c>
      <c r="CR26" s="331"/>
      <c r="CS26" s="331"/>
      <c r="CT26" s="326">
        <f>WORKDAY(CT27,$A26,$D$42:$D$71)</f>
        <v>42324</v>
      </c>
      <c r="CU26" s="326">
        <v>42355</v>
      </c>
      <c r="CV26" s="326">
        <v>42359</v>
      </c>
      <c r="CW26" s="326">
        <v>42360</v>
      </c>
      <c r="CX26" s="326">
        <v>42367</v>
      </c>
      <c r="CY26" s="326">
        <v>42360</v>
      </c>
      <c r="CZ26" s="326">
        <f>WORKDAY(CZ27,$A26,$D$42:$D$71)</f>
        <v>42360</v>
      </c>
      <c r="DA26" s="326">
        <v>42358</v>
      </c>
      <c r="DB26" s="326">
        <f>WORKDAY(DB27,$A26,$D$42:$D$71)</f>
        <v>42352</v>
      </c>
      <c r="DC26" s="326">
        <v>42359</v>
      </c>
      <c r="DD26" s="326">
        <f>WORKDAY(DD27,$A26,$D$42:$D$71)</f>
        <v>42348</v>
      </c>
      <c r="DE26" s="326">
        <v>42352</v>
      </c>
      <c r="DH26" s="326">
        <v>42355</v>
      </c>
      <c r="DI26" s="326">
        <f>WORKDAY(DI27,$A26,$D$42:$D$71)</f>
        <v>42348</v>
      </c>
      <c r="DJ26" s="326">
        <f>WORKDAY(DJ27,$A26,$D$42:$D$71)</f>
        <v>42348</v>
      </c>
      <c r="DK26" s="326">
        <v>42353</v>
      </c>
      <c r="DL26" s="326">
        <f>WORKDAY(DL27,$A26,$D$42:$D$71)</f>
        <v>42348</v>
      </c>
      <c r="DM26" s="326">
        <f>WORKDAY(DM27,$A26,$D$42:$D$71)</f>
        <v>42348</v>
      </c>
      <c r="DN26" s="326">
        <v>42360</v>
      </c>
      <c r="DO26" s="326">
        <f>WORKDAY(DO27,$A26,$D$42:$D$71)</f>
        <v>42368</v>
      </c>
      <c r="DP26" s="326">
        <v>42367</v>
      </c>
      <c r="DQ26" s="326">
        <v>42358</v>
      </c>
      <c r="DR26" s="326">
        <v>42355</v>
      </c>
      <c r="DS26" s="408">
        <f>WORKDAY(DS27,$A26,$D$42:$D$71)</f>
        <v>42349</v>
      </c>
      <c r="DT26" s="331"/>
      <c r="DU26" s="331"/>
      <c r="DV26" s="326">
        <v>42374</v>
      </c>
      <c r="DW26" s="326">
        <v>42375</v>
      </c>
      <c r="DX26" s="326">
        <v>42373</v>
      </c>
      <c r="DY26" s="326">
        <v>42383</v>
      </c>
      <c r="DZ26" s="326">
        <f t="shared" si="82"/>
        <v>42383</v>
      </c>
      <c r="EA26" s="326">
        <v>42377</v>
      </c>
      <c r="EB26" s="326">
        <v>42376</v>
      </c>
      <c r="EC26" s="326">
        <v>42383</v>
      </c>
      <c r="ED26" s="326">
        <v>42382</v>
      </c>
      <c r="EE26" s="326">
        <v>42382</v>
      </c>
      <c r="EF26" s="319">
        <f>WORKDAY(EF27,'BA SGV Quality Clinic'!$A26,'BA SGV Quality Clinic'!$D$42:$D$71)</f>
        <v>42215</v>
      </c>
      <c r="EG26" s="326">
        <v>42376</v>
      </c>
      <c r="EJ26" s="326">
        <v>42382</v>
      </c>
      <c r="EK26" s="326">
        <v>42376</v>
      </c>
      <c r="EL26" s="326">
        <v>42397</v>
      </c>
      <c r="EM26" s="326">
        <v>42396</v>
      </c>
      <c r="EN26" s="326">
        <v>42382</v>
      </c>
      <c r="EO26" s="326">
        <v>42249</v>
      </c>
      <c r="EP26" s="326">
        <v>42373</v>
      </c>
      <c r="EQ26" s="326">
        <v>42396</v>
      </c>
      <c r="ER26" s="326">
        <v>42397</v>
      </c>
      <c r="ES26" s="326">
        <v>42396</v>
      </c>
      <c r="ET26" s="326">
        <v>42396</v>
      </c>
      <c r="EU26" s="326">
        <v>42396</v>
      </c>
      <c r="EX26" s="326">
        <v>42401</v>
      </c>
      <c r="EY26" s="326">
        <f>WORKDAY(EY27,'BA SGV Quality Clinic'!$A26,'BA SGV Quality Clinic'!$D$42:$D$71)</f>
        <v>42300</v>
      </c>
      <c r="EZ26" s="326">
        <v>42403</v>
      </c>
      <c r="FA26" s="326">
        <f>WORKDAY(FA27,$A26,$D$42:$D$71)</f>
        <v>42401</v>
      </c>
      <c r="FB26" s="326">
        <v>42398</v>
      </c>
      <c r="FC26" s="326">
        <v>42397</v>
      </c>
      <c r="FD26" s="326">
        <f>WORKDAY(FD27,$A26,$D$42:$D$71)</f>
        <v>42395</v>
      </c>
      <c r="FE26" s="326">
        <v>42403</v>
      </c>
      <c r="FF26" s="326">
        <v>42371</v>
      </c>
      <c r="FG26" s="326">
        <v>42411</v>
      </c>
      <c r="FH26" s="326">
        <v>42411</v>
      </c>
      <c r="FI26" s="326">
        <v>42403</v>
      </c>
      <c r="FL26" s="326">
        <v>42375</v>
      </c>
      <c r="FM26" s="326">
        <v>42415</v>
      </c>
      <c r="FN26" s="326">
        <v>42417</v>
      </c>
      <c r="FO26" s="326">
        <v>42422</v>
      </c>
      <c r="FP26" s="326">
        <v>42408</v>
      </c>
      <c r="FQ26" s="326">
        <v>42418</v>
      </c>
      <c r="FR26" s="326">
        <f>WORKDAY(FR27,$A26,$D$42:$D$71)</f>
        <v>42348</v>
      </c>
      <c r="FS26" s="326">
        <v>42422</v>
      </c>
      <c r="FT26" s="326">
        <v>42391</v>
      </c>
      <c r="FU26" s="443">
        <v>42355</v>
      </c>
      <c r="FV26" s="326">
        <v>42422</v>
      </c>
      <c r="FW26" s="319">
        <v>42422</v>
      </c>
      <c r="FX26" s="756"/>
      <c r="FY26" s="756"/>
      <c r="FZ26" s="326">
        <v>42409</v>
      </c>
      <c r="GA26" s="326">
        <v>42411</v>
      </c>
      <c r="GB26" s="326">
        <v>42422</v>
      </c>
      <c r="GC26" s="326">
        <v>42423</v>
      </c>
      <c r="GD26" s="326">
        <v>42423</v>
      </c>
      <c r="GE26" s="319">
        <f>WORKDAY(GE27,'BA SGV Quality Clinic'!$A26,'BA SGV Quality Clinic'!$D$42:$D$71)</f>
        <v>42194</v>
      </c>
      <c r="GF26" s="326">
        <v>42422</v>
      </c>
      <c r="GG26" s="326">
        <v>42423</v>
      </c>
      <c r="GH26" s="326">
        <v>42422</v>
      </c>
      <c r="GI26" s="326">
        <v>42423</v>
      </c>
      <c r="GJ26" s="326">
        <v>42423</v>
      </c>
      <c r="GK26" s="326">
        <v>42423</v>
      </c>
      <c r="GN26" s="326">
        <v>42398</v>
      </c>
      <c r="GO26" s="326">
        <v>42422</v>
      </c>
      <c r="GP26" s="326">
        <v>42423</v>
      </c>
      <c r="GQ26" s="831">
        <f>WORKDAY(GQ27,$A26,$D$42:$D$71)</f>
        <v>42436</v>
      </c>
      <c r="GR26" s="326">
        <v>42445</v>
      </c>
      <c r="GS26" s="326">
        <v>42445</v>
      </c>
      <c r="GT26" s="781">
        <v>42425</v>
      </c>
      <c r="GU26" s="326">
        <f>WORKDAY(GU27,$A26,$D$42:$D$71)</f>
        <v>42436</v>
      </c>
      <c r="GV26" s="326">
        <f>WORKDAY(GV27,$A26,$D$42:$D$71)</f>
        <v>42436</v>
      </c>
      <c r="GW26" s="326">
        <v>42423</v>
      </c>
      <c r="GX26" s="326">
        <f>WORKDAY(GX27,$A26,$D$42:$D$71)</f>
        <v>42438</v>
      </c>
      <c r="GY26" s="326">
        <f>WORKDAY(GY27,$A26,$D$42:$D$71)</f>
        <v>42431</v>
      </c>
      <c r="GZ26" s="326">
        <v>42423</v>
      </c>
      <c r="HA26" s="326">
        <v>42430</v>
      </c>
      <c r="HB26" s="326">
        <v>42424</v>
      </c>
      <c r="HC26" s="326">
        <v>42426</v>
      </c>
      <c r="HD26" s="326">
        <v>42453</v>
      </c>
      <c r="HE26" s="326">
        <v>42436</v>
      </c>
      <c r="HF26" s="326">
        <v>42445</v>
      </c>
      <c r="HG26" s="326">
        <v>42452</v>
      </c>
      <c r="HH26" s="326">
        <v>42445</v>
      </c>
      <c r="HI26" s="326">
        <v>42432</v>
      </c>
      <c r="HJ26" s="326">
        <v>42453</v>
      </c>
      <c r="HK26" s="326">
        <v>42453</v>
      </c>
      <c r="HL26" s="326">
        <v>42453</v>
      </c>
      <c r="HM26" s="326">
        <v>42397</v>
      </c>
      <c r="HN26" s="326">
        <v>42445</v>
      </c>
      <c r="HO26" s="326">
        <v>42451</v>
      </c>
      <c r="HP26" s="326">
        <v>42510</v>
      </c>
      <c r="HQ26" s="326">
        <v>42453</v>
      </c>
      <c r="HR26" s="326">
        <v>42452</v>
      </c>
      <c r="HS26" s="326">
        <v>42515</v>
      </c>
      <c r="HT26" s="781">
        <v>42409</v>
      </c>
      <c r="HU26" s="326">
        <v>42515</v>
      </c>
      <c r="HV26" s="781">
        <v>42411</v>
      </c>
      <c r="HW26" s="781">
        <v>42425</v>
      </c>
      <c r="HX26" s="326">
        <v>42517</v>
      </c>
      <c r="HY26" s="326">
        <v>42516</v>
      </c>
      <c r="HZ26" s="326">
        <v>42452</v>
      </c>
      <c r="IA26" s="326">
        <f>WORKDAY(IA27,'5319080'!$A26,'5319080'!$D$42:$D$71)</f>
        <v>42419</v>
      </c>
      <c r="IB26" s="326">
        <v>42535</v>
      </c>
      <c r="IC26" s="326">
        <v>42527</v>
      </c>
      <c r="ID26" s="831">
        <v>42424</v>
      </c>
      <c r="IE26" s="326">
        <v>42521</v>
      </c>
      <c r="IF26" s="326">
        <v>42537</v>
      </c>
      <c r="IG26" s="781">
        <v>42528</v>
      </c>
      <c r="IH26" s="326">
        <v>42535</v>
      </c>
      <c r="II26" s="326">
        <v>42530</v>
      </c>
      <c r="IJ26" s="326">
        <v>42535</v>
      </c>
      <c r="IK26" s="326">
        <v>42522</v>
      </c>
      <c r="IL26" s="781">
        <f>WORKDAY(IL27,'BA SGV Quality Clinic'!$A26,'BA SGV Quality Clinic'!$D$42:$D$71)</f>
        <v>42135</v>
      </c>
      <c r="IM26" s="781">
        <v>42548</v>
      </c>
      <c r="IN26" s="326">
        <v>42548</v>
      </c>
      <c r="IO26" s="326">
        <f>WORKDAY(IO27,$A26,$D$42:$D$71)</f>
        <v>42557</v>
      </c>
      <c r="IP26" s="326">
        <f>WORKDAY(IP27,$A26,$D$42:$D$71)</f>
        <v>42557</v>
      </c>
      <c r="IQ26" s="326">
        <f>WORKDAY(IQ27,$A26,$D$42:$D$71)</f>
        <v>42557</v>
      </c>
      <c r="IR26" s="326">
        <f>WORKDAY(IR27,$A26,$D$42:$D$71)</f>
        <v>42557</v>
      </c>
      <c r="IS26" s="326">
        <v>42550</v>
      </c>
      <c r="IT26" s="326">
        <v>42556</v>
      </c>
      <c r="IU26" s="326">
        <v>42556</v>
      </c>
      <c r="IV26" s="326">
        <v>42552</v>
      </c>
      <c r="IW26" s="326">
        <v>42556</v>
      </c>
      <c r="IX26" s="326">
        <v>42552</v>
      </c>
      <c r="IY26" s="326">
        <v>42557</v>
      </c>
      <c r="IZ26" s="326">
        <v>42557</v>
      </c>
      <c r="JA26" s="326">
        <f>WORKDAY(JA27,$A26,$D$42:$D$71)</f>
        <v>42549</v>
      </c>
      <c r="JB26" s="326">
        <v>42552</v>
      </c>
      <c r="JC26" s="326">
        <f>WORKDAY(JC27,$A26,$D$42:$D$71)</f>
        <v>42549</v>
      </c>
      <c r="JD26" s="326">
        <v>42569</v>
      </c>
      <c r="JE26" s="326">
        <v>42569</v>
      </c>
      <c r="JF26" s="326">
        <f>WORKDAY(JF27,$A26,$D$42:$D$71)</f>
        <v>42569</v>
      </c>
      <c r="JG26" s="326">
        <v>42550</v>
      </c>
      <c r="JH26" s="326">
        <v>42551</v>
      </c>
      <c r="JI26" s="326">
        <v>42570</v>
      </c>
      <c r="JJ26" s="326">
        <v>42570</v>
      </c>
      <c r="JK26" s="326">
        <v>42570</v>
      </c>
      <c r="JL26" s="326">
        <v>42571</v>
      </c>
      <c r="JM26" s="326">
        <v>42570</v>
      </c>
      <c r="JN26" s="326">
        <v>42570</v>
      </c>
      <c r="JO26" s="326">
        <v>42562</v>
      </c>
      <c r="JP26" s="326">
        <v>42556</v>
      </c>
      <c r="JQ26" s="326">
        <v>42545</v>
      </c>
      <c r="JR26" s="326">
        <v>42556</v>
      </c>
      <c r="JS26" s="326">
        <v>42556</v>
      </c>
      <c r="JT26" s="326">
        <v>42550</v>
      </c>
      <c r="JU26" s="326">
        <v>42551</v>
      </c>
      <c r="JV26" s="326">
        <v>42517</v>
      </c>
      <c r="JW26" s="326">
        <v>42582</v>
      </c>
      <c r="JX26" s="326">
        <v>42556</v>
      </c>
      <c r="JY26" s="326">
        <v>42582</v>
      </c>
      <c r="JZ26" s="326">
        <v>42570</v>
      </c>
      <c r="KA26" s="781">
        <f>WORKDAY(KA27,$A26,$D$42:$D$71)</f>
        <v>42586</v>
      </c>
      <c r="KB26" s="326">
        <v>42572</v>
      </c>
      <c r="KC26" s="326">
        <v>42569</v>
      </c>
      <c r="KD26" s="326">
        <v>42582</v>
      </c>
      <c r="KE26" s="326">
        <f>WORKDAY(KE27,$A26,$D$42:$D$71)</f>
        <v>42584</v>
      </c>
      <c r="KF26" s="781">
        <v>42582</v>
      </c>
      <c r="KG26" s="326">
        <v>42582</v>
      </c>
      <c r="KH26" s="326">
        <v>42556</v>
      </c>
      <c r="KI26" s="781">
        <v>42585</v>
      </c>
      <c r="KJ26" s="326">
        <f>WORKDAY(KJ27,$A26,$D$42:$D$71)</f>
        <v>42584</v>
      </c>
      <c r="KK26" s="781">
        <v>42579</v>
      </c>
      <c r="KL26" s="326">
        <v>42571</v>
      </c>
      <c r="KM26" s="326">
        <v>42530</v>
      </c>
      <c r="KN26" s="326">
        <v>42560</v>
      </c>
      <c r="KO26" s="326">
        <v>42570</v>
      </c>
      <c r="KP26" s="326">
        <v>42553</v>
      </c>
      <c r="KQ26" s="326">
        <v>42581</v>
      </c>
      <c r="KR26" s="348">
        <v>42600</v>
      </c>
      <c r="KS26" s="781">
        <v>42600</v>
      </c>
      <c r="KT26" s="781">
        <v>42591</v>
      </c>
      <c r="KU26" s="326">
        <v>42506</v>
      </c>
      <c r="KV26" s="781">
        <v>42600</v>
      </c>
      <c r="KW26" s="781">
        <v>42599</v>
      </c>
      <c r="KX26" s="326">
        <v>42550</v>
      </c>
      <c r="KY26" s="781">
        <v>42600</v>
      </c>
      <c r="KZ26" s="781">
        <v>42600</v>
      </c>
      <c r="LA26" s="326">
        <f>WORKDAY(LA27,$A26,$D$42:$D$71)</f>
        <v>42594</v>
      </c>
      <c r="LB26" s="326">
        <v>42599</v>
      </c>
      <c r="LC26" s="781">
        <v>42591</v>
      </c>
      <c r="LD26" s="326">
        <v>42548</v>
      </c>
      <c r="LE26" s="326">
        <v>42548</v>
      </c>
      <c r="LF26" s="326">
        <v>42597</v>
      </c>
      <c r="LG26" s="326">
        <f>WORKDAY(LG27,'5319080'!$A26,'5319080'!$D$42:$D$71)</f>
        <v>42557</v>
      </c>
      <c r="LH26" s="326">
        <f>WORKDAY(LH27,'5319080'!$A26,'5319080'!$D$42:$D$71)</f>
        <v>42557</v>
      </c>
      <c r="LI26" s="326">
        <v>42568</v>
      </c>
      <c r="LJ26" s="326">
        <v>42545</v>
      </c>
      <c r="LK26" s="326">
        <v>42556</v>
      </c>
      <c r="LL26" s="326">
        <v>42599</v>
      </c>
      <c r="LM26" s="781">
        <v>42599</v>
      </c>
      <c r="LN26" s="781">
        <f>WORKDAY(LN27,'5319080'!$A26,'5319080'!$D$42:$D$71)</f>
        <v>42604</v>
      </c>
      <c r="LO26" s="326">
        <f>WORKDAY(LO27,'5319080'!$A26,'5319080'!$D$42:$D$71)</f>
        <v>42549</v>
      </c>
      <c r="LP26" s="781">
        <v>42591</v>
      </c>
      <c r="LQ26" s="781">
        <f>WORKDAY(LQ27,$A26,$D$42:$D$71)</f>
        <v>42591</v>
      </c>
      <c r="LR26" s="326">
        <v>42599</v>
      </c>
      <c r="LS26" s="781">
        <v>42611</v>
      </c>
      <c r="LT26" s="781">
        <v>42610</v>
      </c>
      <c r="LU26" s="326">
        <v>42585</v>
      </c>
      <c r="LV26" s="781">
        <v>42610</v>
      </c>
      <c r="LW26" s="781">
        <v>42608</v>
      </c>
      <c r="LX26" s="781">
        <v>42611</v>
      </c>
      <c r="LY26" s="781">
        <v>42611</v>
      </c>
      <c r="LZ26" s="781">
        <v>42611</v>
      </c>
      <c r="MA26" s="781">
        <v>42608</v>
      </c>
      <c r="MB26" s="781">
        <v>42611</v>
      </c>
      <c r="MC26" s="781">
        <v>42608</v>
      </c>
      <c r="MD26" s="781">
        <v>42610</v>
      </c>
      <c r="ME26" s="781">
        <f>WORKDAY(ME27,$A26,$D$42:$D$71)</f>
        <v>42628</v>
      </c>
      <c r="MF26" s="781">
        <v>42600</v>
      </c>
      <c r="MG26" s="326">
        <v>42535</v>
      </c>
      <c r="MH26" s="781">
        <v>42611</v>
      </c>
      <c r="MI26" s="326">
        <v>42506</v>
      </c>
      <c r="MJ26" s="781">
        <v>42629</v>
      </c>
      <c r="MK26" s="781">
        <f t="shared" ref="MK26:MP26" si="91">WORKDAY(MK27,$A26,$D$42:$D$71)</f>
        <v>42633</v>
      </c>
      <c r="ML26" s="781">
        <f t="shared" si="91"/>
        <v>42633</v>
      </c>
      <c r="MM26" s="781">
        <f t="shared" si="91"/>
        <v>42632</v>
      </c>
      <c r="MN26" s="781">
        <f t="shared" si="91"/>
        <v>42632</v>
      </c>
      <c r="MO26" s="781">
        <f t="shared" si="91"/>
        <v>42625</v>
      </c>
      <c r="MP26" s="781">
        <f t="shared" si="91"/>
        <v>42636</v>
      </c>
      <c r="MQ26" s="781">
        <v>42628</v>
      </c>
      <c r="MR26" s="326">
        <v>42527</v>
      </c>
      <c r="MS26" s="781">
        <f>WORKDAY(MS27,$A26,$D$42:$D$71)</f>
        <v>42634</v>
      </c>
      <c r="MT26" s="781">
        <v>42642</v>
      </c>
      <c r="MU26" s="781">
        <f>WORKDAY(MU27,$A26,$D$42:$D$71)</f>
        <v>42633</v>
      </c>
      <c r="MV26" s="781">
        <f>WORKDAY(MV27,$A26,$D$42:$D$71)</f>
        <v>42633</v>
      </c>
      <c r="MW26" s="781">
        <f>WORKDAY(MW27,'5319080'!$A26,'5319080'!$D$42:$D$71)</f>
        <v>42633</v>
      </c>
      <c r="MX26" s="781">
        <v>42637</v>
      </c>
      <c r="MY26" s="781">
        <v>42642</v>
      </c>
      <c r="MZ26" s="781">
        <v>42642</v>
      </c>
      <c r="NA26" s="781">
        <v>42642</v>
      </c>
      <c r="NB26" s="781">
        <f t="shared" si="43"/>
        <v>42633</v>
      </c>
      <c r="NC26" s="326">
        <f>WORKDAY(NC27,'5319080'!$A26,'5319080'!$D$42:$D$71)</f>
        <v>42634</v>
      </c>
      <c r="ND26" s="781">
        <f>WORKDAY(ND27,$A26,$D$42:$D$71)</f>
        <v>42640</v>
      </c>
      <c r="NE26" s="781">
        <f>WORKDAY(NE27,$A26,$D$42:$D$71)</f>
        <v>42646</v>
      </c>
      <c r="NF26" s="781">
        <f>WORKDAY(NF27,$A26,$D$42:$D$71)</f>
        <v>42629</v>
      </c>
      <c r="NG26" s="781"/>
      <c r="NH26" s="326">
        <v>42509</v>
      </c>
      <c r="NI26" s="781">
        <v>42639</v>
      </c>
      <c r="NJ26" s="781">
        <f>WORKDAY(NJ27,$A26,$D$42:$D$71)</f>
        <v>42642</v>
      </c>
      <c r="NK26" s="781">
        <f>WORKDAY(NK27,$A26,$D$42:$D$71)</f>
        <v>42642</v>
      </c>
      <c r="NL26" s="781">
        <f>WORKDAY(NL27,$A26,$D$42:$D$71)</f>
        <v>42642</v>
      </c>
      <c r="NM26" s="781">
        <v>42649</v>
      </c>
      <c r="NN26" s="781">
        <v>42649</v>
      </c>
      <c r="NO26" s="781">
        <v>42650</v>
      </c>
      <c r="NP26" s="781">
        <v>42650</v>
      </c>
      <c r="NQ26" s="781">
        <v>42650</v>
      </c>
      <c r="NR26" s="781">
        <v>42650</v>
      </c>
      <c r="NS26" s="781">
        <v>42649</v>
      </c>
      <c r="NT26" s="781">
        <v>42652</v>
      </c>
      <c r="NU26" s="781">
        <v>42652</v>
      </c>
      <c r="NV26" s="532">
        <f>WORKDAY(NV27,$A26,$D$42:$D$71)</f>
        <v>42642</v>
      </c>
      <c r="NW26" s="532">
        <v>42649</v>
      </c>
      <c r="NX26" s="532">
        <v>42649</v>
      </c>
      <c r="NY26" s="1596">
        <v>42649</v>
      </c>
      <c r="NZ26" s="532">
        <v>42653</v>
      </c>
      <c r="OA26" s="532">
        <v>42652</v>
      </c>
      <c r="OB26" s="532">
        <v>42652</v>
      </c>
      <c r="OC26" s="532">
        <v>42652</v>
      </c>
      <c r="OD26" s="532">
        <v>42652</v>
      </c>
      <c r="OE26" s="532">
        <v>42652</v>
      </c>
      <c r="OF26" s="532">
        <v>42652</v>
      </c>
      <c r="OG26" s="532">
        <v>42652</v>
      </c>
      <c r="OH26" s="532">
        <v>42652</v>
      </c>
      <c r="OI26" s="532">
        <v>42652</v>
      </c>
      <c r="OJ26" s="532">
        <v>42652</v>
      </c>
      <c r="OK26" s="532">
        <v>42652</v>
      </c>
      <c r="OL26" s="532">
        <v>42652</v>
      </c>
      <c r="OM26" s="532">
        <v>42652</v>
      </c>
      <c r="ON26" s="532">
        <v>42652</v>
      </c>
      <c r="OO26" s="532">
        <v>42652</v>
      </c>
      <c r="OP26" s="532">
        <v>42652</v>
      </c>
      <c r="OQ26" s="532">
        <v>42652</v>
      </c>
      <c r="OR26" s="532">
        <v>42652</v>
      </c>
      <c r="OS26" s="532">
        <v>42652</v>
      </c>
      <c r="OT26" s="532">
        <v>42652</v>
      </c>
      <c r="OU26" s="532">
        <v>42652</v>
      </c>
      <c r="OV26" s="532">
        <v>42652</v>
      </c>
      <c r="OW26" s="532">
        <v>42652</v>
      </c>
      <c r="OX26" s="532">
        <v>42652</v>
      </c>
      <c r="OY26" s="532">
        <v>42652</v>
      </c>
      <c r="OZ26" s="532">
        <v>42652</v>
      </c>
      <c r="PA26" s="532">
        <v>42652</v>
      </c>
      <c r="PB26" s="532">
        <v>42652</v>
      </c>
      <c r="PC26" s="532">
        <v>42652</v>
      </c>
      <c r="PD26" s="532">
        <v>42652</v>
      </c>
      <c r="PE26" s="532">
        <v>42652</v>
      </c>
      <c r="PF26" s="532">
        <v>42652</v>
      </c>
      <c r="PG26" s="532">
        <v>42652</v>
      </c>
      <c r="PH26" s="532">
        <v>42652</v>
      </c>
      <c r="PI26" s="532">
        <v>42652</v>
      </c>
      <c r="PJ26" s="532">
        <v>42652</v>
      </c>
      <c r="PK26" s="532">
        <v>42652</v>
      </c>
      <c r="PL26" s="532">
        <v>42652</v>
      </c>
      <c r="PM26" s="532">
        <v>42652</v>
      </c>
      <c r="PN26" s="532">
        <v>42652</v>
      </c>
      <c r="PO26" s="532">
        <v>42652</v>
      </c>
      <c r="PP26" s="532">
        <v>42652</v>
      </c>
      <c r="PQ26" s="532">
        <v>42652</v>
      </c>
      <c r="PR26" s="532">
        <v>42652</v>
      </c>
      <c r="PS26" s="532">
        <v>42652</v>
      </c>
      <c r="PT26" s="532">
        <v>42652</v>
      </c>
      <c r="PU26" s="532">
        <v>42652</v>
      </c>
      <c r="PV26" s="532">
        <v>42652</v>
      </c>
      <c r="PW26" s="532">
        <v>42652</v>
      </c>
      <c r="PX26" s="532">
        <v>42652</v>
      </c>
      <c r="PY26" s="532">
        <v>42652</v>
      </c>
      <c r="PZ26" s="532">
        <v>42652</v>
      </c>
      <c r="QA26" s="532">
        <v>42652</v>
      </c>
      <c r="QB26" s="532">
        <v>42652</v>
      </c>
      <c r="QC26" s="532">
        <v>42652</v>
      </c>
      <c r="QD26" s="532">
        <v>42652</v>
      </c>
      <c r="QE26" s="532">
        <v>42652</v>
      </c>
      <c r="QF26" s="532">
        <v>42652</v>
      </c>
      <c r="QG26" s="532">
        <v>42652</v>
      </c>
      <c r="QH26" s="532">
        <v>42652</v>
      </c>
      <c r="QI26" s="532">
        <v>42652</v>
      </c>
      <c r="QJ26" s="532">
        <v>42652</v>
      </c>
      <c r="QK26" s="532">
        <v>42652</v>
      </c>
      <c r="QL26" s="532">
        <v>42652</v>
      </c>
      <c r="QM26" s="532">
        <v>42652</v>
      </c>
      <c r="QN26" s="532">
        <v>42652</v>
      </c>
      <c r="QO26" s="532">
        <v>42652</v>
      </c>
      <c r="QP26" s="532">
        <v>42652</v>
      </c>
      <c r="QQ26" s="532">
        <v>42652</v>
      </c>
      <c r="QR26" s="532">
        <v>42652</v>
      </c>
      <c r="QS26" s="532">
        <v>42652</v>
      </c>
      <c r="QT26" s="532">
        <v>42652</v>
      </c>
      <c r="QU26" s="532">
        <v>42652</v>
      </c>
      <c r="QV26" s="532">
        <v>42652</v>
      </c>
      <c r="QW26" s="532">
        <v>42652</v>
      </c>
      <c r="QX26" s="532">
        <v>42652</v>
      </c>
      <c r="QY26" s="532">
        <v>42652</v>
      </c>
      <c r="QZ26" s="532">
        <v>42652</v>
      </c>
      <c r="RA26" s="532">
        <v>42652</v>
      </c>
      <c r="RB26" s="532">
        <v>42652</v>
      </c>
      <c r="RC26" s="532">
        <v>42652</v>
      </c>
      <c r="RD26" s="532">
        <v>42652</v>
      </c>
      <c r="RE26" s="532">
        <v>42652</v>
      </c>
      <c r="RF26" s="532">
        <v>42652</v>
      </c>
      <c r="RG26" s="532">
        <v>42652</v>
      </c>
      <c r="RH26" s="532">
        <v>42652</v>
      </c>
      <c r="RI26" s="532">
        <v>42652</v>
      </c>
      <c r="RJ26" s="532">
        <v>42652</v>
      </c>
      <c r="RK26" s="532">
        <v>42652</v>
      </c>
      <c r="RL26" s="532">
        <v>42652</v>
      </c>
      <c r="RM26" s="532">
        <v>42652</v>
      </c>
      <c r="RN26" s="532">
        <v>42652</v>
      </c>
      <c r="RO26" s="532">
        <v>42652</v>
      </c>
      <c r="RP26" s="532">
        <v>42652</v>
      </c>
      <c r="RQ26" s="532">
        <v>42652</v>
      </c>
      <c r="RR26" s="532">
        <v>42652</v>
      </c>
      <c r="RS26" s="532">
        <v>42652</v>
      </c>
      <c r="RT26" s="532">
        <v>42652</v>
      </c>
      <c r="RU26" s="1253">
        <v>42652</v>
      </c>
      <c r="RV26" s="1593"/>
      <c r="RW26" s="756">
        <v>42652</v>
      </c>
      <c r="RX26" s="532">
        <v>42652</v>
      </c>
      <c r="RY26" s="532">
        <v>42652</v>
      </c>
      <c r="RZ26" s="532">
        <v>42652</v>
      </c>
      <c r="SA26" s="532">
        <v>42652</v>
      </c>
      <c r="SB26" s="532">
        <v>42652</v>
      </c>
      <c r="SC26" s="532">
        <v>42652</v>
      </c>
      <c r="SD26" s="402"/>
      <c r="SE26" s="402"/>
      <c r="SF26" s="402"/>
      <c r="SG26" s="402"/>
      <c r="SH26" s="402"/>
      <c r="SI26" s="402"/>
      <c r="SJ26" s="402"/>
      <c r="SK26" s="402"/>
      <c r="SL26" s="402"/>
      <c r="SM26" s="402"/>
      <c r="SN26" s="402"/>
      <c r="SO26" s="402"/>
      <c r="SP26" s="402"/>
      <c r="SQ26" s="402"/>
    </row>
    <row r="27" spans="1:514" ht="12" customHeight="1">
      <c r="A27" s="574">
        <v>1</v>
      </c>
      <c r="B27" s="189" t="s">
        <v>589</v>
      </c>
      <c r="C27" s="137">
        <f t="shared" si="22"/>
        <v>42116</v>
      </c>
      <c r="D27" s="137">
        <f t="shared" si="23"/>
        <v>42116</v>
      </c>
      <c r="E27" s="137">
        <f t="shared" si="24"/>
        <v>42116</v>
      </c>
      <c r="F27" s="137">
        <f t="shared" si="25"/>
        <v>42116</v>
      </c>
      <c r="G27" s="137">
        <f t="shared" si="26"/>
        <v>42116</v>
      </c>
      <c r="H27" s="137">
        <f t="shared" si="27"/>
        <v>42116</v>
      </c>
      <c r="I27" s="137">
        <f t="shared" si="28"/>
        <v>42116</v>
      </c>
      <c r="J27" s="137">
        <f t="shared" si="29"/>
        <v>42116</v>
      </c>
      <c r="K27" s="137">
        <f t="shared" si="30"/>
        <v>42144</v>
      </c>
      <c r="L27" s="137">
        <f t="shared" si="31"/>
        <v>42116</v>
      </c>
      <c r="M27" s="137">
        <f t="shared" si="32"/>
        <v>42116</v>
      </c>
      <c r="N27" s="137">
        <f t="shared" si="33"/>
        <v>42116</v>
      </c>
      <c r="O27" s="331"/>
      <c r="P27" s="331"/>
      <c r="Q27" s="319">
        <f t="shared" si="44"/>
        <v>42115</v>
      </c>
      <c r="R27" s="319">
        <f t="shared" si="45"/>
        <v>42115</v>
      </c>
      <c r="S27" s="319">
        <f t="shared" si="46"/>
        <v>42115</v>
      </c>
      <c r="T27" s="319">
        <f t="shared" si="47"/>
        <v>42115</v>
      </c>
      <c r="U27" s="319">
        <f t="shared" si="48"/>
        <v>42115</v>
      </c>
      <c r="V27" s="319">
        <f t="shared" si="49"/>
        <v>42115</v>
      </c>
      <c r="W27" s="319">
        <f t="shared" si="50"/>
        <v>42115</v>
      </c>
      <c r="X27" s="319">
        <f t="shared" si="51"/>
        <v>42115</v>
      </c>
      <c r="Y27" s="319">
        <f t="shared" si="0"/>
        <v>42115</v>
      </c>
      <c r="Z27" s="319">
        <f t="shared" si="1"/>
        <v>42115</v>
      </c>
      <c r="AA27" s="319">
        <f t="shared" si="2"/>
        <v>42115</v>
      </c>
      <c r="AB27" s="319">
        <f t="shared" si="3"/>
        <v>42115</v>
      </c>
      <c r="AC27" s="349"/>
      <c r="AD27" s="319">
        <f t="shared" ref="AD27:AO27" si="92">WORKDAY(AD29,$A27,$D$42:$D$71)</f>
        <v>42130</v>
      </c>
      <c r="AE27" s="319">
        <f t="shared" si="92"/>
        <v>42151</v>
      </c>
      <c r="AF27" s="319">
        <f t="shared" si="92"/>
        <v>42151</v>
      </c>
      <c r="AG27" s="319">
        <f t="shared" si="92"/>
        <v>42151</v>
      </c>
      <c r="AH27" s="319">
        <f t="shared" si="92"/>
        <v>42164</v>
      </c>
      <c r="AI27" s="319">
        <f t="shared" si="92"/>
        <v>42130</v>
      </c>
      <c r="AJ27" s="319">
        <f t="shared" si="92"/>
        <v>42151</v>
      </c>
      <c r="AK27" s="319">
        <f t="shared" si="92"/>
        <v>42130</v>
      </c>
      <c r="AL27" s="319">
        <f t="shared" si="92"/>
        <v>42130</v>
      </c>
      <c r="AM27" s="319">
        <f t="shared" si="92"/>
        <v>42130</v>
      </c>
      <c r="AN27" s="319">
        <f t="shared" si="92"/>
        <v>42130</v>
      </c>
      <c r="AO27" s="319">
        <f t="shared" si="92"/>
        <v>42130</v>
      </c>
      <c r="AP27" s="314"/>
      <c r="AQ27" s="319">
        <f t="shared" si="52"/>
        <v>42199</v>
      </c>
      <c r="AR27" s="319">
        <f t="shared" si="52"/>
        <v>42199</v>
      </c>
      <c r="AS27" s="319">
        <f t="shared" si="52"/>
        <v>42199</v>
      </c>
      <c r="AT27" s="319">
        <f t="shared" si="52"/>
        <v>42199</v>
      </c>
      <c r="AU27" s="319">
        <f t="shared" si="52"/>
        <v>42193</v>
      </c>
      <c r="AV27" s="326">
        <f t="shared" si="52"/>
        <v>42234</v>
      </c>
      <c r="AW27" s="319">
        <f t="shared" si="52"/>
        <v>42144</v>
      </c>
      <c r="AX27" s="319">
        <f t="shared" si="52"/>
        <v>42199</v>
      </c>
      <c r="AY27" s="319">
        <f t="shared" si="52"/>
        <v>42165</v>
      </c>
      <c r="AZ27" s="319">
        <f t="shared" si="52"/>
        <v>42191</v>
      </c>
      <c r="BA27" s="326">
        <f t="shared" si="52"/>
        <v>42226</v>
      </c>
      <c r="BB27" s="319">
        <f t="shared" si="52"/>
        <v>42144</v>
      </c>
      <c r="BC27" s="346"/>
      <c r="BD27" s="346"/>
      <c r="BE27" s="319">
        <f t="shared" si="89"/>
        <v>42164</v>
      </c>
      <c r="BF27" s="326">
        <v>42240</v>
      </c>
      <c r="BG27" s="326">
        <v>42230</v>
      </c>
      <c r="BH27" s="326">
        <v>42230</v>
      </c>
      <c r="BI27" s="326">
        <v>42240</v>
      </c>
      <c r="BJ27" s="326">
        <v>42240</v>
      </c>
      <c r="BK27" s="326">
        <v>42230</v>
      </c>
      <c r="BL27" s="326">
        <v>42230</v>
      </c>
      <c r="BM27" s="326">
        <f t="shared" ref="BM27:BM32" si="93">WORKDAY(BM28,$A27,$D$42:$D$71)</f>
        <v>42233</v>
      </c>
      <c r="BN27" s="326">
        <v>42240</v>
      </c>
      <c r="BO27" s="319">
        <f t="shared" ref="BO27:BO32" si="94">WORKDAY(BO28,$A27,$D$42:$D$71)</f>
        <v>42188</v>
      </c>
      <c r="BP27" s="327">
        <v>42240</v>
      </c>
      <c r="BQ27" s="331"/>
      <c r="BR27" s="327">
        <v>42240</v>
      </c>
      <c r="BS27" s="319">
        <f t="shared" si="75"/>
        <v>42289</v>
      </c>
      <c r="BT27" s="319">
        <f t="shared" si="75"/>
        <v>42291</v>
      </c>
      <c r="BU27" s="319">
        <f t="shared" si="75"/>
        <v>42291</v>
      </c>
      <c r="BV27" s="319">
        <f t="shared" si="80"/>
        <v>42198</v>
      </c>
      <c r="BW27" s="319">
        <f t="shared" si="80"/>
        <v>42291</v>
      </c>
      <c r="BX27" s="319">
        <f>WORKDAY(BX28,$A27,$D$42:$D$71)</f>
        <v>42291</v>
      </c>
      <c r="BY27" s="319">
        <f t="shared" si="90"/>
        <v>42165</v>
      </c>
      <c r="BZ27" s="319">
        <f t="shared" si="90"/>
        <v>42291</v>
      </c>
      <c r="CA27" s="319">
        <v>42310</v>
      </c>
      <c r="CB27" s="319">
        <v>42310</v>
      </c>
      <c r="CC27" s="408">
        <f t="shared" ref="CC27:CC33" si="95">WORKDAY(CC28,$A27,$D$42:$D$71)</f>
        <v>42194</v>
      </c>
      <c r="CD27" s="331"/>
      <c r="CE27" s="331"/>
      <c r="CF27" s="407">
        <f t="shared" ref="CF27:CG33" si="96">WORKDAY(CF28,$A27,$D$42:$D$71)</f>
        <v>42143</v>
      </c>
      <c r="CG27" s="319">
        <f t="shared" si="96"/>
        <v>42143</v>
      </c>
      <c r="CH27" s="319">
        <f t="shared" si="83"/>
        <v>42320</v>
      </c>
      <c r="CI27" s="319">
        <f t="shared" si="83"/>
        <v>42319</v>
      </c>
      <c r="CJ27" s="319">
        <f t="shared" si="83"/>
        <v>42319</v>
      </c>
      <c r="CK27" s="319">
        <f t="shared" si="83"/>
        <v>42319</v>
      </c>
      <c r="CL27" s="319">
        <f t="shared" si="83"/>
        <v>42319</v>
      </c>
      <c r="CM27" s="319">
        <f t="shared" si="83"/>
        <v>42321</v>
      </c>
      <c r="CN27" s="319">
        <f t="shared" si="83"/>
        <v>42321</v>
      </c>
      <c r="CO27" s="319">
        <f t="shared" si="83"/>
        <v>42328</v>
      </c>
      <c r="CP27" s="319">
        <f t="shared" si="83"/>
        <v>42328</v>
      </c>
      <c r="CQ27" s="406">
        <f t="shared" si="83"/>
        <v>42319</v>
      </c>
      <c r="CR27" s="331"/>
      <c r="CS27" s="331"/>
      <c r="CT27" s="319">
        <f>WORKDAY(CT28,$A27,$D$42:$D$71)</f>
        <v>42320</v>
      </c>
      <c r="CU27" s="319">
        <f>WORKDAY(CU28,$A27,$D$42:$D$71)</f>
        <v>42349</v>
      </c>
      <c r="CV27" s="319">
        <v>42358</v>
      </c>
      <c r="CW27" s="319">
        <v>42360</v>
      </c>
      <c r="CX27" s="319">
        <f>WORKDAY(CX28,$A27,$D$42:$D$71)</f>
        <v>42361</v>
      </c>
      <c r="CY27" s="319">
        <v>42359</v>
      </c>
      <c r="CZ27" s="319">
        <v>42358</v>
      </c>
      <c r="DA27" s="319">
        <f>WORKDAY(DA28,$A27,$D$42:$D$71)</f>
        <v>42362</v>
      </c>
      <c r="DB27" s="319">
        <v>42348</v>
      </c>
      <c r="DC27" s="319">
        <v>42358</v>
      </c>
      <c r="DD27" s="319">
        <v>42346</v>
      </c>
      <c r="DE27" s="319">
        <v>42351</v>
      </c>
      <c r="DH27" s="319">
        <v>42346</v>
      </c>
      <c r="DI27" s="319">
        <v>42346</v>
      </c>
      <c r="DJ27" s="319">
        <v>42346</v>
      </c>
      <c r="DK27" s="319">
        <v>42352</v>
      </c>
      <c r="DL27" s="319">
        <v>42346</v>
      </c>
      <c r="DM27" s="319">
        <v>42346</v>
      </c>
      <c r="DN27" s="319">
        <v>42357</v>
      </c>
      <c r="DO27" s="319">
        <f>WORKDAY(DO28,$A27,$D$42:$D$71)</f>
        <v>42366</v>
      </c>
      <c r="DP27" s="319">
        <f>WORKDAY(DP28,$A27,$D$42:$D$71)</f>
        <v>42361</v>
      </c>
      <c r="DQ27" s="319">
        <v>42360</v>
      </c>
      <c r="DR27" s="319">
        <v>42352</v>
      </c>
      <c r="DS27" s="406">
        <v>42347</v>
      </c>
      <c r="DT27" s="331"/>
      <c r="DU27" s="331"/>
      <c r="DV27" s="319">
        <f>WORKDAY(DV28,$A27,$D$42:$D$71)</f>
        <v>42370</v>
      </c>
      <c r="DW27" s="319">
        <f>WORKDAY(DW28,$A27,$D$42:$D$71)</f>
        <v>42370</v>
      </c>
      <c r="DX27" s="319">
        <v>42367</v>
      </c>
      <c r="DY27" s="319">
        <v>42375</v>
      </c>
      <c r="DZ27" s="319">
        <f t="shared" si="82"/>
        <v>42381</v>
      </c>
      <c r="EA27" s="319">
        <f>WORKDAY(EA28,$A27,$D$42:$D$71)</f>
        <v>42320</v>
      </c>
      <c r="EB27" s="319">
        <v>42375</v>
      </c>
      <c r="EC27" s="319">
        <v>42375</v>
      </c>
      <c r="ED27" s="319">
        <f>WORKDAY(ED28,$A27,$D$42:$D$71)</f>
        <v>42383</v>
      </c>
      <c r="EE27" s="319">
        <f>WORKDAY(EE28,$A27,$D$42:$D$71)</f>
        <v>42383</v>
      </c>
      <c r="EF27" s="319">
        <f>WORKDAY(EF28,'BA SGV Quality Clinic'!$A27,'BA SGV Quality Clinic'!$D$42:$D$71)</f>
        <v>42208</v>
      </c>
      <c r="EG27" s="319">
        <v>42375</v>
      </c>
      <c r="EJ27" s="319">
        <f>WORKDAY(EJ28,$A27,$D$42:$D$71)</f>
        <v>42383</v>
      </c>
      <c r="EK27" s="319">
        <v>42375</v>
      </c>
      <c r="EL27" s="319">
        <f>WORKDAY(EL28,$A27,$D$42:$D$71)</f>
        <v>42396</v>
      </c>
      <c r="EM27" s="319">
        <v>42395</v>
      </c>
      <c r="EN27" s="319">
        <f>WORKDAY(EN28,$A27,$D$42:$D$71)</f>
        <v>42383</v>
      </c>
      <c r="EO27" s="326">
        <v>42240</v>
      </c>
      <c r="EP27" s="319">
        <f>WORKDAY(EP28,$A27,$D$42:$D$71)</f>
        <v>42370</v>
      </c>
      <c r="EQ27" s="371">
        <v>42391</v>
      </c>
      <c r="ER27" s="319">
        <f>WORKDAY(ER28,$A27,$D$42:$D$71)</f>
        <v>42396</v>
      </c>
      <c r="ES27" s="319">
        <v>42395</v>
      </c>
      <c r="ET27" s="319">
        <v>42395</v>
      </c>
      <c r="EU27" s="319">
        <v>42395</v>
      </c>
      <c r="EX27" s="319">
        <f>WORKDAY(EX28,$A27,$D$42:$D$71)</f>
        <v>42391</v>
      </c>
      <c r="EY27" s="319">
        <f>WORKDAY(EY28,'BA SGV Quality Clinic'!$A27,'BA SGV Quality Clinic'!$D$42:$D$71)</f>
        <v>42293</v>
      </c>
      <c r="EZ27" s="319">
        <v>42403</v>
      </c>
      <c r="FA27" s="319">
        <v>42397</v>
      </c>
      <c r="FB27" s="319">
        <f>WORKDAY(FB28,$A27,$D$42:$D$71)</f>
        <v>42396</v>
      </c>
      <c r="FC27" s="319">
        <f>WORKDAY(FC28,$A27,$D$42:$D$71)</f>
        <v>42396</v>
      </c>
      <c r="FD27" s="319">
        <f>WORKDAY(FD28,$A27,$D$42:$D$71)</f>
        <v>42391</v>
      </c>
      <c r="FE27" s="319">
        <v>42403</v>
      </c>
      <c r="FF27" s="319">
        <f>WORKDAY(FF28,'5319080'!$A27,'5319080'!$D$42:$D$71)</f>
        <v>42361</v>
      </c>
      <c r="FG27" s="319">
        <v>42410</v>
      </c>
      <c r="FH27" s="319">
        <v>42410</v>
      </c>
      <c r="FI27" s="319">
        <v>42403</v>
      </c>
      <c r="FL27" s="319">
        <f>WORKDAY(FL28,$A27,$D$42:$D$71)</f>
        <v>42370</v>
      </c>
      <c r="FM27" s="319">
        <v>42411</v>
      </c>
      <c r="FN27" s="319">
        <v>42391</v>
      </c>
      <c r="FO27" s="319">
        <v>42419</v>
      </c>
      <c r="FP27" s="319">
        <v>42408</v>
      </c>
      <c r="FQ27" s="319">
        <f>WORKDAY(FQ28,$A27,$D$42:$D$71)</f>
        <v>42433</v>
      </c>
      <c r="FR27" s="319">
        <v>42346</v>
      </c>
      <c r="FS27" s="319">
        <v>42419</v>
      </c>
      <c r="FT27" s="371">
        <v>42391</v>
      </c>
      <c r="FU27" s="443">
        <f>WORKDAY(FU28,$A27,$D$42:$D$71)</f>
        <v>42349</v>
      </c>
      <c r="FV27" s="319">
        <v>42422</v>
      </c>
      <c r="FW27" s="443">
        <f>WORKDAY(FW28,$A27,$D$42:$D$71)</f>
        <v>42349</v>
      </c>
      <c r="FX27" s="756"/>
      <c r="FY27" s="756"/>
      <c r="FZ27" s="319">
        <v>42409</v>
      </c>
      <c r="GA27" s="319">
        <v>42410</v>
      </c>
      <c r="GB27" s="319">
        <v>42419</v>
      </c>
      <c r="GC27" s="319">
        <v>42422</v>
      </c>
      <c r="GD27" s="319">
        <v>42422</v>
      </c>
      <c r="GE27" s="319">
        <f>WORKDAY(GE28,'BA SGV Quality Clinic'!$A27,'BA SGV Quality Clinic'!$D$42:$D$71)</f>
        <v>42186</v>
      </c>
      <c r="GF27" s="727">
        <v>42422</v>
      </c>
      <c r="GG27" s="319">
        <v>42422</v>
      </c>
      <c r="GH27" s="319">
        <v>42411</v>
      </c>
      <c r="GI27" s="319">
        <v>42422</v>
      </c>
      <c r="GJ27" s="319">
        <v>42422</v>
      </c>
      <c r="GK27" s="319">
        <v>42422</v>
      </c>
      <c r="GN27" s="319">
        <f>WORKDAY(GN28,'5319080'!$A27,'5319080'!$D$42:$D$71)</f>
        <v>42396</v>
      </c>
      <c r="GO27" s="319">
        <v>42422</v>
      </c>
      <c r="GP27" s="319">
        <v>42422</v>
      </c>
      <c r="GQ27" s="831">
        <v>42432</v>
      </c>
      <c r="GR27" s="319">
        <f>WORKDAY(GR28,$A27,$D$42:$D$71)</f>
        <v>42445</v>
      </c>
      <c r="GS27" s="319">
        <v>42445</v>
      </c>
      <c r="GT27" s="781">
        <v>42410</v>
      </c>
      <c r="GU27" s="319">
        <v>42432</v>
      </c>
      <c r="GV27" s="319">
        <v>42432</v>
      </c>
      <c r="GW27" s="319">
        <v>42422</v>
      </c>
      <c r="GX27" s="319">
        <v>42436</v>
      </c>
      <c r="GY27" s="319">
        <f>WORKDAY(GY28,$A27,$D$42:$D$71)</f>
        <v>42429</v>
      </c>
      <c r="GZ27" s="319">
        <v>42422</v>
      </c>
      <c r="HA27" s="319">
        <v>42426</v>
      </c>
      <c r="HB27" s="319">
        <v>42424</v>
      </c>
      <c r="HC27" s="319">
        <v>42391</v>
      </c>
      <c r="HD27" s="319">
        <v>42450</v>
      </c>
      <c r="HE27" s="319">
        <v>42432</v>
      </c>
      <c r="HF27" s="319">
        <v>42445</v>
      </c>
      <c r="HG27" s="319">
        <v>42450</v>
      </c>
      <c r="HH27" s="319">
        <v>42445</v>
      </c>
      <c r="HI27" s="319">
        <v>42432</v>
      </c>
      <c r="HJ27" s="319">
        <v>42450</v>
      </c>
      <c r="HK27" s="319">
        <v>42450</v>
      </c>
      <c r="HL27" s="319">
        <v>42450</v>
      </c>
      <c r="HM27" s="319">
        <v>42396</v>
      </c>
      <c r="HN27" s="319">
        <v>42445</v>
      </c>
      <c r="HO27" s="319">
        <v>42447</v>
      </c>
      <c r="HP27" s="319">
        <v>42503</v>
      </c>
      <c r="HQ27" s="319">
        <v>42450</v>
      </c>
      <c r="HR27" s="319">
        <v>42450</v>
      </c>
      <c r="HS27" s="319">
        <v>42502</v>
      </c>
      <c r="HT27" s="781">
        <f>WORKDAY(HT28,'5319080'!$A27,'5319080'!$D$42:$D$71)</f>
        <v>42369</v>
      </c>
      <c r="HU27" s="319">
        <v>42502</v>
      </c>
      <c r="HV27" s="781">
        <v>42410</v>
      </c>
      <c r="HW27" s="781">
        <f>WORKDAY(HW28,'5319080'!$A27,'5319080'!$D$42:$D$71)</f>
        <v>42370</v>
      </c>
      <c r="HX27" s="319">
        <v>42502</v>
      </c>
      <c r="HY27" s="319">
        <v>42502</v>
      </c>
      <c r="HZ27" s="319">
        <v>42450</v>
      </c>
      <c r="IA27" s="319">
        <f>WORKDAY(IA28,'5319080'!$A27,'5319080'!$D$42:$D$71)</f>
        <v>42417</v>
      </c>
      <c r="IB27" s="319">
        <v>42530</v>
      </c>
      <c r="IC27" s="319">
        <v>42524</v>
      </c>
      <c r="ID27" s="831">
        <v>42425</v>
      </c>
      <c r="IE27" s="319">
        <v>42517</v>
      </c>
      <c r="IF27" s="319">
        <v>42530</v>
      </c>
      <c r="IG27" s="319">
        <v>42523</v>
      </c>
      <c r="IH27" s="319">
        <v>42530</v>
      </c>
      <c r="II27" s="319">
        <v>42527</v>
      </c>
      <c r="IJ27" s="319">
        <v>42530</v>
      </c>
      <c r="IK27" s="319">
        <v>42517</v>
      </c>
      <c r="IL27" s="781">
        <f>WORKDAY(IL28,'BA SGV Quality Clinic'!$A27,'BA SGV Quality Clinic'!$D$42:$D$71)</f>
        <v>42128</v>
      </c>
      <c r="IM27" s="781">
        <f>WORKDAY(IM28,'5319080'!$A27,'5319080'!$D$42:$D$71)</f>
        <v>42548</v>
      </c>
      <c r="IN27" s="319">
        <v>42545</v>
      </c>
      <c r="IO27" s="319">
        <v>42552</v>
      </c>
      <c r="IP27" s="319">
        <v>42552</v>
      </c>
      <c r="IQ27" s="319">
        <v>42552</v>
      </c>
      <c r="IR27" s="319">
        <v>42552</v>
      </c>
      <c r="IS27" s="319">
        <v>42544</v>
      </c>
      <c r="IT27" s="319">
        <v>42552</v>
      </c>
      <c r="IU27" s="319">
        <v>42552</v>
      </c>
      <c r="IV27" s="319">
        <v>42552</v>
      </c>
      <c r="IW27" s="319">
        <v>42552</v>
      </c>
      <c r="IX27" s="319">
        <v>42545</v>
      </c>
      <c r="IY27" s="319">
        <v>42552</v>
      </c>
      <c r="IZ27" s="319">
        <v>42552</v>
      </c>
      <c r="JA27" s="319">
        <v>42546</v>
      </c>
      <c r="JB27" s="319">
        <v>42545</v>
      </c>
      <c r="JC27" s="319">
        <v>42546</v>
      </c>
      <c r="JD27" s="319">
        <f>WORKDAY(JD28,$A27,$D$42:$D$71)</f>
        <v>42566</v>
      </c>
      <c r="JE27" s="319">
        <f>WORKDAY(JE28,$A27,$D$42:$D$71)</f>
        <v>42566</v>
      </c>
      <c r="JF27" s="319">
        <v>42565</v>
      </c>
      <c r="JG27" s="319">
        <v>42546</v>
      </c>
      <c r="JH27" s="319">
        <v>42545</v>
      </c>
      <c r="JI27" s="319">
        <v>42564</v>
      </c>
      <c r="JJ27" s="319">
        <f>WORKDAY(JJ28,$A27,$D$42:$D$71)</f>
        <v>42565</v>
      </c>
      <c r="JK27" s="319">
        <f>WORKDAY(JK28,$A27,$D$42:$D$71)</f>
        <v>42565</v>
      </c>
      <c r="JL27" s="319">
        <v>42564</v>
      </c>
      <c r="JM27" s="319">
        <v>42551</v>
      </c>
      <c r="JN27" s="319">
        <v>42563</v>
      </c>
      <c r="JO27" s="319">
        <v>42552</v>
      </c>
      <c r="JP27" s="319">
        <v>42552</v>
      </c>
      <c r="JQ27" s="319">
        <v>42543</v>
      </c>
      <c r="JR27" s="319">
        <v>42551</v>
      </c>
      <c r="JS27" s="319">
        <v>42552</v>
      </c>
      <c r="JT27" s="319">
        <v>42545</v>
      </c>
      <c r="JU27" s="319">
        <v>42545</v>
      </c>
      <c r="JV27" s="319">
        <v>42502</v>
      </c>
      <c r="JW27" s="319">
        <v>42579</v>
      </c>
      <c r="JX27" s="319">
        <v>42552</v>
      </c>
      <c r="JY27" s="319">
        <f>WORKDAY(JY28,$A27,$D$42:$D$71)</f>
        <v>42578</v>
      </c>
      <c r="JZ27" s="319">
        <f>WORKDAY(JZ28,$A27,$D$42:$D$71)</f>
        <v>42565</v>
      </c>
      <c r="KA27" s="781">
        <f>WORKDAY(KA28,$A27,$D$42:$D$71)</f>
        <v>42584</v>
      </c>
      <c r="KB27" s="319">
        <f>WORKDAY(KB28,$A27,$D$42:$D$71)</f>
        <v>42571</v>
      </c>
      <c r="KC27" s="319">
        <f>WORKDAY(KC28,$A27,$D$42:$D$71)</f>
        <v>42566</v>
      </c>
      <c r="KD27" s="319">
        <f>WORKDAY(KD28,$A27,$D$42:$D$71)</f>
        <v>42578</v>
      </c>
      <c r="KE27" s="319">
        <v>42580</v>
      </c>
      <c r="KF27" s="781">
        <f>WORKDAY(KF28,'5319080'!$A27,'5319080'!$D$42:$D$71)</f>
        <v>42578</v>
      </c>
      <c r="KG27" s="319">
        <f>WORKDAY(KG28,$A27,$D$42:$D$71)</f>
        <v>42578</v>
      </c>
      <c r="KH27" s="319">
        <v>42552</v>
      </c>
      <c r="KI27" s="781">
        <f>WORKDAY(KI28,'5319080'!$A27,'5319080'!$D$42:$D$71)</f>
        <v>42584</v>
      </c>
      <c r="KJ27" s="319">
        <v>42580</v>
      </c>
      <c r="KK27" s="781">
        <f>WORKDAY(KK28,'5319080'!$A27,'5319080'!$D$42:$D$71)</f>
        <v>42578</v>
      </c>
      <c r="KL27" s="319">
        <f>WORKDAY(KL28,$A27,$D$42:$D$71)</f>
        <v>42565</v>
      </c>
      <c r="KM27" s="319">
        <v>42527</v>
      </c>
      <c r="KN27" s="319">
        <v>42559</v>
      </c>
      <c r="KO27" s="319">
        <f>WORKDAY(KO28,$A27,$D$42:$D$71)</f>
        <v>42565</v>
      </c>
      <c r="KP27" s="319">
        <v>42551</v>
      </c>
      <c r="KQ27" s="319">
        <f>WORKDAY(KQ28,$A27,$D$42:$D$71)</f>
        <v>42578</v>
      </c>
      <c r="KR27" s="319">
        <v>42527</v>
      </c>
      <c r="KS27" s="781">
        <v>42599</v>
      </c>
      <c r="KT27" s="781">
        <v>42590</v>
      </c>
      <c r="KU27" s="319">
        <v>42502</v>
      </c>
      <c r="KV27" s="781">
        <v>42599</v>
      </c>
      <c r="KW27" s="781">
        <v>42599</v>
      </c>
      <c r="KX27" s="319">
        <v>42545</v>
      </c>
      <c r="KY27" s="781">
        <v>42599</v>
      </c>
      <c r="KZ27" s="781">
        <v>42599</v>
      </c>
      <c r="LA27" s="319">
        <f>WORKDAY(LA28,$A27,$D$42:$D$71)</f>
        <v>42592</v>
      </c>
      <c r="LB27" s="319">
        <v>42522</v>
      </c>
      <c r="LC27" s="781">
        <v>42590</v>
      </c>
      <c r="LD27" s="319">
        <v>42545</v>
      </c>
      <c r="LE27" s="319">
        <v>42545</v>
      </c>
      <c r="LF27" s="319">
        <v>42530</v>
      </c>
      <c r="LG27" s="319">
        <v>42552</v>
      </c>
      <c r="LH27" s="319">
        <v>42552</v>
      </c>
      <c r="LI27" s="319">
        <v>42563</v>
      </c>
      <c r="LJ27" s="319">
        <v>42545</v>
      </c>
      <c r="LK27" s="319">
        <v>42552</v>
      </c>
      <c r="LL27" s="319">
        <v>42503</v>
      </c>
      <c r="LM27" s="781">
        <v>42599</v>
      </c>
      <c r="LN27" s="781">
        <f>WORKDAY(LN28,'5319080'!$A27,'5319080'!$D$42:$D$71)</f>
        <v>42600</v>
      </c>
      <c r="LO27" s="319">
        <v>42546</v>
      </c>
      <c r="LP27" s="781">
        <v>42590</v>
      </c>
      <c r="LQ27" s="781">
        <f>WORKDAY(LQ28,$A27,$D$42:$D$71)</f>
        <v>42587</v>
      </c>
      <c r="LR27" s="319">
        <v>42502</v>
      </c>
      <c r="LS27" s="781">
        <v>42608</v>
      </c>
      <c r="LT27" s="781">
        <v>42608</v>
      </c>
      <c r="LU27" s="319">
        <v>42580</v>
      </c>
      <c r="LV27" s="781">
        <v>42608</v>
      </c>
      <c r="LW27" s="781">
        <v>42608</v>
      </c>
      <c r="LX27" s="781">
        <v>42608</v>
      </c>
      <c r="LY27" s="781">
        <v>42608</v>
      </c>
      <c r="LZ27" s="781">
        <v>42608</v>
      </c>
      <c r="MA27" s="781">
        <v>42608</v>
      </c>
      <c r="MB27" s="781">
        <v>42608</v>
      </c>
      <c r="MC27" s="781">
        <v>42608</v>
      </c>
      <c r="MD27" s="781">
        <v>42608</v>
      </c>
      <c r="ME27" s="781">
        <f>WORKDAY(ME28,$A27,$D$42:$D$71)</f>
        <v>42626</v>
      </c>
      <c r="MF27" s="781">
        <v>42599</v>
      </c>
      <c r="MG27" s="319">
        <v>42530</v>
      </c>
      <c r="MH27" s="781">
        <v>42608</v>
      </c>
      <c r="MI27" s="319">
        <v>42502</v>
      </c>
      <c r="MJ27" s="781">
        <f>WORKDAY(MJ28,$A27,$D$42:$D$71)</f>
        <v>42629</v>
      </c>
      <c r="MK27" s="781">
        <v>42629</v>
      </c>
      <c r="ML27" s="781">
        <f>WORKDAY(ML28,$A27,$D$42:$D$71)</f>
        <v>42629</v>
      </c>
      <c r="MM27" s="781">
        <f>WORKDAY(MM28,$A27,$D$42:$D$71)</f>
        <v>42628</v>
      </c>
      <c r="MN27" s="781">
        <f>WORKDAY(MN28,$A27,$D$42:$D$71)</f>
        <v>42628</v>
      </c>
      <c r="MO27" s="781">
        <f>WORKDAY(MO28,$A27,$D$42:$D$71)</f>
        <v>42621</v>
      </c>
      <c r="MP27" s="781">
        <f>WORKDAY(MP28,$A27,$D$42:$D$71)</f>
        <v>42634</v>
      </c>
      <c r="MQ27" s="781">
        <v>42627</v>
      </c>
      <c r="MR27" s="319">
        <v>42524</v>
      </c>
      <c r="MS27" s="781">
        <f>WORKDAY(MS28,$A27,$D$42:$D$71)</f>
        <v>42632</v>
      </c>
      <c r="MT27" s="781">
        <v>42641</v>
      </c>
      <c r="MU27" s="781">
        <f>WORKDAY(MU28,$A27,$D$42:$D$71)</f>
        <v>42629</v>
      </c>
      <c r="MV27" s="781">
        <f>WORKDAY(MV28,$A27,$D$42:$D$71)</f>
        <v>42629</v>
      </c>
      <c r="MW27" s="781">
        <f>WORKDAY(MW28,'5319080'!$A27,'5319080'!$D$42:$D$71)</f>
        <v>42629</v>
      </c>
      <c r="MX27" s="781">
        <f>WORKDAY(MX28,$A27,$D$42:$D$71)</f>
        <v>42629</v>
      </c>
      <c r="MY27" s="781">
        <v>42641</v>
      </c>
      <c r="MZ27" s="781">
        <v>42641</v>
      </c>
      <c r="NA27" s="781">
        <v>42641</v>
      </c>
      <c r="NB27" s="781">
        <f t="shared" si="43"/>
        <v>42629</v>
      </c>
      <c r="NC27" s="319">
        <f>WORKDAY(NC28,'5319080'!$A27,'5319080'!$D$42:$D$71)</f>
        <v>42632</v>
      </c>
      <c r="ND27" s="781">
        <f>WORKDAY(ND28,$A27,$D$42:$D$71)</f>
        <v>42636</v>
      </c>
      <c r="NE27" s="781">
        <v>42642</v>
      </c>
      <c r="NF27" s="781">
        <v>42627</v>
      </c>
      <c r="NG27" s="781"/>
      <c r="NH27" s="319">
        <v>42507</v>
      </c>
      <c r="NI27" s="781">
        <v>42637</v>
      </c>
      <c r="NJ27" s="781">
        <v>42640</v>
      </c>
      <c r="NK27" s="781">
        <v>42640</v>
      </c>
      <c r="NL27" s="781">
        <v>42640</v>
      </c>
      <c r="NM27" s="781">
        <v>42642</v>
      </c>
      <c r="NN27" s="781">
        <v>42647</v>
      </c>
      <c r="NO27" s="781">
        <v>42647</v>
      </c>
      <c r="NP27" s="781">
        <v>42647</v>
      </c>
      <c r="NQ27" s="781">
        <v>42646</v>
      </c>
      <c r="NR27" s="781">
        <v>42646</v>
      </c>
      <c r="NS27" s="781">
        <v>42648</v>
      </c>
      <c r="NT27" s="781">
        <v>42648</v>
      </c>
      <c r="NU27" s="781">
        <v>42648</v>
      </c>
      <c r="NV27" s="1595">
        <v>42640</v>
      </c>
      <c r="NW27" s="1595">
        <v>42647</v>
      </c>
      <c r="NX27" s="1595">
        <v>42647</v>
      </c>
      <c r="NY27" s="781">
        <v>42648</v>
      </c>
      <c r="NZ27" s="1595">
        <v>42648</v>
      </c>
      <c r="OA27" s="781">
        <v>42653</v>
      </c>
      <c r="OB27" s="781">
        <v>42654</v>
      </c>
      <c r="OC27" s="781">
        <v>42654</v>
      </c>
      <c r="OD27" s="532">
        <v>42648</v>
      </c>
      <c r="OE27" s="532">
        <v>42648</v>
      </c>
      <c r="OF27" s="532">
        <v>42648</v>
      </c>
      <c r="OG27" s="532">
        <v>42648</v>
      </c>
      <c r="OH27" s="532">
        <v>42648</v>
      </c>
      <c r="OI27" s="532">
        <v>42648</v>
      </c>
      <c r="OJ27" s="532">
        <v>42648</v>
      </c>
      <c r="OK27" s="532">
        <v>42648</v>
      </c>
      <c r="OL27" s="532">
        <v>42648</v>
      </c>
      <c r="OM27" s="532">
        <v>42648</v>
      </c>
      <c r="ON27" s="532">
        <v>42648</v>
      </c>
      <c r="OO27" s="532">
        <v>42648</v>
      </c>
      <c r="OP27" s="532">
        <v>42648</v>
      </c>
      <c r="OQ27" s="532">
        <v>42648</v>
      </c>
      <c r="OR27" s="532">
        <v>42648</v>
      </c>
      <c r="OS27" s="532">
        <v>42648</v>
      </c>
      <c r="OT27" s="532">
        <v>42648</v>
      </c>
      <c r="OU27" s="532">
        <v>42648</v>
      </c>
      <c r="OV27" s="532">
        <v>42648</v>
      </c>
      <c r="OW27" s="532">
        <v>42648</v>
      </c>
      <c r="OX27" s="532">
        <v>42648</v>
      </c>
      <c r="OY27" s="532">
        <v>42648</v>
      </c>
      <c r="OZ27" s="532">
        <v>42648</v>
      </c>
      <c r="PA27" s="532">
        <v>42648</v>
      </c>
      <c r="PB27" s="532">
        <v>42648</v>
      </c>
      <c r="PC27" s="532">
        <v>42648</v>
      </c>
      <c r="PD27" s="532">
        <v>42648</v>
      </c>
      <c r="PE27" s="532">
        <v>42648</v>
      </c>
      <c r="PF27" s="532">
        <v>42648</v>
      </c>
      <c r="PG27" s="532">
        <v>42648</v>
      </c>
      <c r="PH27" s="532">
        <v>42648</v>
      </c>
      <c r="PI27" s="532">
        <v>42648</v>
      </c>
      <c r="PJ27" s="532">
        <v>42648</v>
      </c>
      <c r="PK27" s="532">
        <v>42648</v>
      </c>
      <c r="PL27" s="532">
        <v>42648</v>
      </c>
      <c r="PM27" s="532">
        <v>42648</v>
      </c>
      <c r="PN27" s="532">
        <v>42648</v>
      </c>
      <c r="PO27" s="532">
        <v>42648</v>
      </c>
      <c r="PP27" s="532">
        <v>42648</v>
      </c>
      <c r="PQ27" s="532">
        <v>42648</v>
      </c>
      <c r="PR27" s="532">
        <v>42648</v>
      </c>
      <c r="PS27" s="532">
        <v>42648</v>
      </c>
      <c r="PT27" s="532">
        <v>42648</v>
      </c>
      <c r="PU27" s="532">
        <v>42648</v>
      </c>
      <c r="PV27" s="532">
        <v>42648</v>
      </c>
      <c r="PW27" s="532">
        <v>42648</v>
      </c>
      <c r="PX27" s="532">
        <v>42648</v>
      </c>
      <c r="PY27" s="532">
        <v>42648</v>
      </c>
      <c r="PZ27" s="532">
        <v>42648</v>
      </c>
      <c r="QA27" s="532">
        <v>42648</v>
      </c>
      <c r="QB27" s="532">
        <v>42648</v>
      </c>
      <c r="QC27" s="532">
        <v>42648</v>
      </c>
      <c r="QD27" s="532">
        <v>42648</v>
      </c>
      <c r="QE27" s="532">
        <v>42648</v>
      </c>
      <c r="QF27" s="532">
        <v>42648</v>
      </c>
      <c r="QG27" s="532">
        <v>42648</v>
      </c>
      <c r="QH27" s="532">
        <v>42648</v>
      </c>
      <c r="QI27" s="532">
        <v>42648</v>
      </c>
      <c r="QJ27" s="532">
        <v>42648</v>
      </c>
      <c r="QK27" s="532">
        <v>42648</v>
      </c>
      <c r="QL27" s="532">
        <v>42648</v>
      </c>
      <c r="QM27" s="532">
        <v>42648</v>
      </c>
      <c r="QN27" s="532">
        <v>42648</v>
      </c>
      <c r="QO27" s="532">
        <v>42648</v>
      </c>
      <c r="QP27" s="532">
        <v>42648</v>
      </c>
      <c r="QQ27" s="532">
        <v>42648</v>
      </c>
      <c r="QR27" s="532">
        <v>42648</v>
      </c>
      <c r="QS27" s="532">
        <v>42648</v>
      </c>
      <c r="QT27" s="532">
        <v>42648</v>
      </c>
      <c r="QU27" s="532">
        <v>42648</v>
      </c>
      <c r="QV27" s="532">
        <v>42648</v>
      </c>
      <c r="QW27" s="532">
        <v>42648</v>
      </c>
      <c r="QX27" s="532">
        <v>42648</v>
      </c>
      <c r="QY27" s="532">
        <v>42648</v>
      </c>
      <c r="QZ27" s="532">
        <v>42648</v>
      </c>
      <c r="RA27" s="532">
        <v>42648</v>
      </c>
      <c r="RB27" s="532">
        <v>42648</v>
      </c>
      <c r="RC27" s="532">
        <v>42648</v>
      </c>
      <c r="RD27" s="532">
        <v>42648</v>
      </c>
      <c r="RE27" s="532">
        <v>42648</v>
      </c>
      <c r="RF27" s="532">
        <v>42648</v>
      </c>
      <c r="RG27" s="532">
        <v>42648</v>
      </c>
      <c r="RH27" s="532">
        <v>42648</v>
      </c>
      <c r="RI27" s="532">
        <v>42648</v>
      </c>
      <c r="RJ27" s="532">
        <v>42648</v>
      </c>
      <c r="RK27" s="532">
        <v>42648</v>
      </c>
      <c r="RL27" s="532">
        <v>42648</v>
      </c>
      <c r="RM27" s="532">
        <v>42648</v>
      </c>
      <c r="RN27" s="532">
        <v>42648</v>
      </c>
      <c r="RO27" s="532">
        <v>42648</v>
      </c>
      <c r="RP27" s="532">
        <v>42648</v>
      </c>
      <c r="RQ27" s="532">
        <v>42648</v>
      </c>
      <c r="RR27" s="532">
        <v>42648</v>
      </c>
      <c r="RS27" s="532">
        <v>42648</v>
      </c>
      <c r="RT27" s="532">
        <v>42648</v>
      </c>
      <c r="RU27" s="1253">
        <v>42648</v>
      </c>
      <c r="RV27" s="1593"/>
      <c r="RW27" s="756">
        <v>42648</v>
      </c>
      <c r="RX27" s="532">
        <v>42648</v>
      </c>
      <c r="RY27" s="532">
        <v>42648</v>
      </c>
      <c r="RZ27" s="532">
        <v>42648</v>
      </c>
      <c r="SA27" s="532">
        <v>42648</v>
      </c>
      <c r="SB27" s="532">
        <v>42648</v>
      </c>
      <c r="SC27" s="532">
        <v>42648</v>
      </c>
      <c r="SD27" s="402"/>
      <c r="SE27" s="402"/>
      <c r="SF27" s="402"/>
      <c r="SG27" s="402"/>
      <c r="SH27" s="402"/>
      <c r="SI27" s="402"/>
      <c r="SJ27" s="402"/>
      <c r="SK27" s="402"/>
      <c r="SL27" s="402"/>
      <c r="SM27" s="402"/>
      <c r="SN27" s="402"/>
      <c r="SO27" s="402"/>
      <c r="SP27" s="402"/>
      <c r="SQ27" s="402"/>
      <c r="SR27" s="402"/>
      <c r="SS27" s="402"/>
      <c r="ST27" s="402"/>
    </row>
    <row r="28" spans="1:514" ht="12" customHeight="1">
      <c r="A28" s="585">
        <v>10</v>
      </c>
      <c r="B28" s="889" t="s">
        <v>4847</v>
      </c>
      <c r="C28" s="137">
        <f t="shared" si="22"/>
        <v>42115</v>
      </c>
      <c r="D28" s="137">
        <f t="shared" si="23"/>
        <v>42115</v>
      </c>
      <c r="E28" s="137">
        <f t="shared" si="24"/>
        <v>42115</v>
      </c>
      <c r="F28" s="137">
        <f t="shared" si="25"/>
        <v>42115</v>
      </c>
      <c r="G28" s="137">
        <f t="shared" si="26"/>
        <v>42115</v>
      </c>
      <c r="H28" s="137">
        <f t="shared" si="27"/>
        <v>42115</v>
      </c>
      <c r="I28" s="137">
        <f t="shared" si="28"/>
        <v>42115</v>
      </c>
      <c r="J28" s="137">
        <f t="shared" si="29"/>
        <v>42115</v>
      </c>
      <c r="K28" s="137">
        <f t="shared" si="30"/>
        <v>42143</v>
      </c>
      <c r="L28" s="137">
        <f t="shared" si="31"/>
        <v>42115</v>
      </c>
      <c r="M28" s="137">
        <f t="shared" si="32"/>
        <v>42115</v>
      </c>
      <c r="N28" s="137">
        <f t="shared" si="33"/>
        <v>42115</v>
      </c>
      <c r="O28" s="331"/>
      <c r="P28" s="331"/>
      <c r="Q28" s="319">
        <f t="shared" si="44"/>
        <v>42114</v>
      </c>
      <c r="R28" s="319">
        <f t="shared" si="45"/>
        <v>42114</v>
      </c>
      <c r="S28" s="319">
        <f t="shared" si="46"/>
        <v>42114</v>
      </c>
      <c r="T28" s="319">
        <f t="shared" si="47"/>
        <v>42114</v>
      </c>
      <c r="U28" s="319">
        <f t="shared" si="48"/>
        <v>42114</v>
      </c>
      <c r="V28" s="319">
        <f t="shared" si="49"/>
        <v>42114</v>
      </c>
      <c r="W28" s="319">
        <f t="shared" si="50"/>
        <v>42114</v>
      </c>
      <c r="X28" s="319">
        <f t="shared" si="51"/>
        <v>42114</v>
      </c>
      <c r="Y28" s="319">
        <f t="shared" si="0"/>
        <v>42114</v>
      </c>
      <c r="Z28" s="319">
        <f t="shared" si="1"/>
        <v>42114</v>
      </c>
      <c r="AA28" s="319">
        <f t="shared" si="2"/>
        <v>42114</v>
      </c>
      <c r="AB28" s="319">
        <f t="shared" si="3"/>
        <v>42114</v>
      </c>
      <c r="AC28" s="345"/>
      <c r="AD28" s="319">
        <f t="shared" ref="AD28:AO34" si="97">WORKDAY(AD29,$A28,$D$42:$D$71)</f>
        <v>42143</v>
      </c>
      <c r="AE28" s="319">
        <f t="shared" si="97"/>
        <v>42164</v>
      </c>
      <c r="AF28" s="319">
        <f t="shared" si="97"/>
        <v>42164</v>
      </c>
      <c r="AG28" s="319">
        <f t="shared" si="97"/>
        <v>42164</v>
      </c>
      <c r="AH28" s="319">
        <f t="shared" si="97"/>
        <v>42177</v>
      </c>
      <c r="AI28" s="319">
        <f t="shared" si="97"/>
        <v>42143</v>
      </c>
      <c r="AJ28" s="319">
        <f t="shared" si="97"/>
        <v>42164</v>
      </c>
      <c r="AK28" s="319">
        <f t="shared" si="97"/>
        <v>42143</v>
      </c>
      <c r="AL28" s="319">
        <f t="shared" si="97"/>
        <v>42143</v>
      </c>
      <c r="AM28" s="319">
        <f t="shared" si="97"/>
        <v>42143</v>
      </c>
      <c r="AN28" s="319">
        <f t="shared" si="97"/>
        <v>42143</v>
      </c>
      <c r="AO28" s="319">
        <f t="shared" si="97"/>
        <v>42143</v>
      </c>
      <c r="AP28" s="314"/>
      <c r="AQ28" s="319">
        <f t="shared" ref="AQ28:AZ34" si="98">WORKDAY(AQ29,$A28,$D$42:$D$71)</f>
        <v>42198</v>
      </c>
      <c r="AR28" s="319">
        <f t="shared" si="98"/>
        <v>42198</v>
      </c>
      <c r="AS28" s="319">
        <f t="shared" si="98"/>
        <v>42198</v>
      </c>
      <c r="AT28" s="319">
        <f t="shared" si="98"/>
        <v>42198</v>
      </c>
      <c r="AU28" s="319">
        <f t="shared" si="98"/>
        <v>42192</v>
      </c>
      <c r="AV28" s="326">
        <f t="shared" si="98"/>
        <v>42233</v>
      </c>
      <c r="AW28" s="319">
        <f t="shared" si="98"/>
        <v>42143</v>
      </c>
      <c r="AX28" s="319">
        <f t="shared" si="98"/>
        <v>42198</v>
      </c>
      <c r="AY28" s="319">
        <f t="shared" si="98"/>
        <v>42164</v>
      </c>
      <c r="AZ28" s="319">
        <f t="shared" si="98"/>
        <v>42188</v>
      </c>
      <c r="BA28" s="326">
        <v>42223</v>
      </c>
      <c r="BB28" s="319">
        <f t="shared" ref="BB28:BB34" si="99">WORKDAY(BB29,$A28,$D$42:$D$71)</f>
        <v>42143</v>
      </c>
      <c r="BC28" s="347"/>
      <c r="BD28" s="347"/>
      <c r="BE28" s="319">
        <f t="shared" si="89"/>
        <v>42163</v>
      </c>
      <c r="BF28" s="326">
        <v>42240</v>
      </c>
      <c r="BG28" s="326">
        <v>42230</v>
      </c>
      <c r="BH28" s="326">
        <v>42230</v>
      </c>
      <c r="BI28" s="326">
        <v>42240</v>
      </c>
      <c r="BJ28" s="326">
        <v>42240</v>
      </c>
      <c r="BK28" s="326">
        <v>42230</v>
      </c>
      <c r="BL28" s="326">
        <v>42230</v>
      </c>
      <c r="BM28" s="326">
        <f t="shared" si="93"/>
        <v>42230</v>
      </c>
      <c r="BN28" s="326">
        <v>42240</v>
      </c>
      <c r="BO28" s="319">
        <f t="shared" si="94"/>
        <v>42187</v>
      </c>
      <c r="BP28" s="327">
        <v>42240</v>
      </c>
      <c r="BQ28" s="331"/>
      <c r="BR28" s="327">
        <v>42240</v>
      </c>
      <c r="BS28" s="319">
        <v>42286</v>
      </c>
      <c r="BT28" s="319">
        <f>WORKDAY(BT29,$A28,$D$42:$D$71)</f>
        <v>42290</v>
      </c>
      <c r="BU28" s="319">
        <f>WORKDAY(BU29,$A28,$D$42:$D$71)</f>
        <v>42290</v>
      </c>
      <c r="BV28" s="319">
        <f t="shared" si="80"/>
        <v>42195</v>
      </c>
      <c r="BW28" s="319">
        <f t="shared" si="80"/>
        <v>42290</v>
      </c>
      <c r="BX28" s="319">
        <f>WORKDAY(BX29,$A28,$D$42:$D$71)</f>
        <v>42290</v>
      </c>
      <c r="BY28" s="319">
        <f t="shared" si="90"/>
        <v>42164</v>
      </c>
      <c r="BZ28" s="319">
        <f t="shared" si="90"/>
        <v>42290</v>
      </c>
      <c r="CA28" s="319">
        <f>WORKDAY(CA29,$A28,$D$42:$D$71)</f>
        <v>42307</v>
      </c>
      <c r="CB28" s="319">
        <f>WORKDAY(CB29,$A28,$D$42:$D$71)</f>
        <v>42307</v>
      </c>
      <c r="CC28" s="408">
        <f t="shared" si="95"/>
        <v>42193</v>
      </c>
      <c r="CD28" s="331"/>
      <c r="CE28" s="331"/>
      <c r="CF28" s="407">
        <f t="shared" si="96"/>
        <v>42142</v>
      </c>
      <c r="CG28" s="319">
        <f t="shared" si="96"/>
        <v>42142</v>
      </c>
      <c r="CH28" s="319">
        <v>42319</v>
      </c>
      <c r="CI28" s="319">
        <v>42318</v>
      </c>
      <c r="CJ28" s="319">
        <v>42318</v>
      </c>
      <c r="CK28" s="319">
        <v>42318</v>
      </c>
      <c r="CL28" s="319">
        <v>42318</v>
      </c>
      <c r="CM28" s="319">
        <v>42320</v>
      </c>
      <c r="CN28" s="319">
        <v>42320</v>
      </c>
      <c r="CO28" s="319">
        <v>42327</v>
      </c>
      <c r="CP28" s="319">
        <v>42327</v>
      </c>
      <c r="CQ28" s="406">
        <v>42318</v>
      </c>
      <c r="CR28" s="331"/>
      <c r="CS28" s="331"/>
      <c r="CT28" s="319">
        <v>42319</v>
      </c>
      <c r="CU28" s="371">
        <v>42348</v>
      </c>
      <c r="CV28" s="319">
        <f>WORKDAY(CV29,$A28,$D$42:$D$71)</f>
        <v>42361</v>
      </c>
      <c r="CW28" s="319">
        <f>WORKDAY(CW29,$A28,$D$42:$D$71)</f>
        <v>42361</v>
      </c>
      <c r="CX28" s="319">
        <v>42360</v>
      </c>
      <c r="CY28" s="319">
        <f>WORKDAY(CY29,$A28,$D$42:$D$71)</f>
        <v>42361</v>
      </c>
      <c r="CZ28" s="319">
        <f>WORKDAY(CZ29,$A28,$D$42:$D$71)</f>
        <v>42361</v>
      </c>
      <c r="DA28" s="319">
        <f>WORKDAY(DA29,$A28,$D$42:$D$71)</f>
        <v>42361</v>
      </c>
      <c r="DB28" s="319">
        <v>42346</v>
      </c>
      <c r="DC28" s="319">
        <v>42357</v>
      </c>
      <c r="DD28" s="319">
        <v>42346</v>
      </c>
      <c r="DE28" s="371">
        <v>42349</v>
      </c>
      <c r="DH28" s="319">
        <v>42346</v>
      </c>
      <c r="DI28" s="319">
        <v>42346</v>
      </c>
      <c r="DJ28" s="319">
        <v>42346</v>
      </c>
      <c r="DK28" s="371">
        <v>42349</v>
      </c>
      <c r="DL28" s="319">
        <v>42346</v>
      </c>
      <c r="DM28" s="319">
        <v>42346</v>
      </c>
      <c r="DN28" s="319">
        <f t="shared" ref="DN28:DN33" si="100">WORKDAY(DN29,$A28,$D$42:$D$71)</f>
        <v>42361</v>
      </c>
      <c r="DO28" s="319">
        <f>WORKDAY(DO29,$A28,$D$42:$D$71)</f>
        <v>42363</v>
      </c>
      <c r="DP28" s="319">
        <v>42360</v>
      </c>
      <c r="DQ28" s="319">
        <f t="shared" ref="DQ28:DQ33" si="101">WORKDAY(DQ29,$A28,$D$42:$D$71)</f>
        <v>42361</v>
      </c>
      <c r="DR28" s="371">
        <v>42349</v>
      </c>
      <c r="DS28" s="406">
        <v>42346</v>
      </c>
      <c r="DT28" s="331"/>
      <c r="DU28" s="331"/>
      <c r="DV28" s="319">
        <f>WORKDAY(DV29,$A28,$D$42:$D$71)</f>
        <v>42369</v>
      </c>
      <c r="DW28" s="319">
        <f>WORKDAY(DW29,$A28,$D$42:$D$71)</f>
        <v>42369</v>
      </c>
      <c r="DX28" s="319">
        <f>WORKDAY(DX29,$A28,$D$42:$D$71)</f>
        <v>42367</v>
      </c>
      <c r="DY28" s="319">
        <f>WORKDAY(DY29,$A28,$D$42:$D$71)</f>
        <v>42380</v>
      </c>
      <c r="DZ28" s="319">
        <f t="shared" si="82"/>
        <v>42380</v>
      </c>
      <c r="EA28" s="319">
        <v>42319</v>
      </c>
      <c r="EB28" s="319">
        <f>WORKDAY(EB29,$A28,$D$42:$D$71)</f>
        <v>42374</v>
      </c>
      <c r="EC28" s="319">
        <f>WORKDAY(EC29,$A28,$D$42:$D$71)</f>
        <v>42374</v>
      </c>
      <c r="ED28" s="319">
        <f>WORKDAY(ED29,$A28,$D$42:$D$71)</f>
        <v>42382</v>
      </c>
      <c r="EE28" s="319">
        <f>WORKDAY(EE29,$A28,$D$42:$D$71)</f>
        <v>42382</v>
      </c>
      <c r="EF28" s="319">
        <f>WORKDAY(EF29,'BA SGV Quality Clinic'!$A28,'BA SGV Quality Clinic'!$D$42:$D$71)</f>
        <v>42206</v>
      </c>
      <c r="EG28" s="319">
        <f>WORKDAY(EG29,$A28,$D$42:$D$71)</f>
        <v>42374</v>
      </c>
      <c r="EJ28" s="319">
        <f>WORKDAY(EJ29,$A28,$D$42:$D$71)</f>
        <v>42382</v>
      </c>
      <c r="EK28" s="319">
        <f>WORKDAY(EK29,$A28,$D$42:$D$71)</f>
        <v>42374</v>
      </c>
      <c r="EL28" s="319">
        <v>42395</v>
      </c>
      <c r="EM28" s="319">
        <v>42395</v>
      </c>
      <c r="EN28" s="319">
        <f>WORKDAY(EN29,$A28,$D$42:$D$71)</f>
        <v>42382</v>
      </c>
      <c r="EO28" s="326">
        <v>42240</v>
      </c>
      <c r="EP28" s="319">
        <f>WORKDAY(EP29,$A28,$D$42:$D$71)</f>
        <v>42369</v>
      </c>
      <c r="EQ28" s="319">
        <v>42380</v>
      </c>
      <c r="ER28" s="319">
        <v>42395</v>
      </c>
      <c r="ES28" s="319">
        <v>42395</v>
      </c>
      <c r="ET28" s="319">
        <v>42395</v>
      </c>
      <c r="EU28" s="319">
        <v>42395</v>
      </c>
      <c r="EX28" s="319">
        <v>42390</v>
      </c>
      <c r="EY28" s="319">
        <f>WORKDAY(EY29,'BA SGV Quality Clinic'!$A28,'BA SGV Quality Clinic'!$D$42:$D$71)</f>
        <v>42291</v>
      </c>
      <c r="EZ28" s="319">
        <v>42403</v>
      </c>
      <c r="FA28" s="319">
        <v>42395</v>
      </c>
      <c r="FB28" s="319">
        <v>42395</v>
      </c>
      <c r="FC28" s="319">
        <v>42395</v>
      </c>
      <c r="FD28" s="319">
        <v>42390</v>
      </c>
      <c r="FE28" s="319">
        <v>42403</v>
      </c>
      <c r="FF28" s="319">
        <v>42360</v>
      </c>
      <c r="FG28" s="319">
        <v>42410</v>
      </c>
      <c r="FH28" s="319">
        <v>42714</v>
      </c>
      <c r="FI28" s="319">
        <v>42403</v>
      </c>
      <c r="FL28" s="319">
        <f>WORKDAY(FL29,$A28,$D$42:$D$71)</f>
        <v>42369</v>
      </c>
      <c r="FM28" s="319">
        <v>42411</v>
      </c>
      <c r="FN28" s="319">
        <v>42380</v>
      </c>
      <c r="FO28" s="319">
        <v>42418</v>
      </c>
      <c r="FP28" s="319">
        <v>42408</v>
      </c>
      <c r="FQ28" s="319">
        <f>WORKDAY(FQ29,$A28,$D$42:$D$71)</f>
        <v>42432</v>
      </c>
      <c r="FR28" s="319">
        <v>42346</v>
      </c>
      <c r="FS28" s="319">
        <v>42418</v>
      </c>
      <c r="FT28" s="319">
        <v>42380</v>
      </c>
      <c r="FU28" s="443">
        <v>42348</v>
      </c>
      <c r="FV28" s="319">
        <v>42422</v>
      </c>
      <c r="FW28" s="443">
        <v>42348</v>
      </c>
      <c r="FX28" s="756"/>
      <c r="FY28" s="756"/>
      <c r="FZ28" s="371">
        <v>42409</v>
      </c>
      <c r="GA28" s="319">
        <v>42410</v>
      </c>
      <c r="GB28" s="319">
        <v>42418</v>
      </c>
      <c r="GC28" s="319">
        <f>WORKDAY(GC29,$A28,$D$42:$D$71)</f>
        <v>42422</v>
      </c>
      <c r="GD28" s="319">
        <f>WORKDAY(GD29,$A28,$D$42:$D$71)</f>
        <v>42422</v>
      </c>
      <c r="GE28" s="319">
        <f>WORKDAY(GE29,'BA SGV Quality Clinic'!$A28,'BA SGV Quality Clinic'!$D$42:$D$71)</f>
        <v>42184</v>
      </c>
      <c r="GF28" s="319">
        <v>42422</v>
      </c>
      <c r="GG28" s="319">
        <v>42422</v>
      </c>
      <c r="GH28" s="319">
        <v>42411</v>
      </c>
      <c r="GI28" s="319">
        <v>42422</v>
      </c>
      <c r="GJ28" s="319">
        <v>42422</v>
      </c>
      <c r="GK28" s="319">
        <v>42422</v>
      </c>
      <c r="GN28" s="319">
        <v>42395</v>
      </c>
      <c r="GO28" s="319">
        <v>42422</v>
      </c>
      <c r="GP28" s="319">
        <v>42422</v>
      </c>
      <c r="GQ28" s="831">
        <v>42432</v>
      </c>
      <c r="GR28" s="319">
        <v>42444</v>
      </c>
      <c r="GS28" s="319">
        <v>42444</v>
      </c>
      <c r="GT28" s="781">
        <v>42410</v>
      </c>
      <c r="GU28" s="319">
        <v>42432</v>
      </c>
      <c r="GV28" s="319">
        <v>42432</v>
      </c>
      <c r="GW28" s="319">
        <f>WORKDAY(GW29,$A28,$D$42:$D$71)</f>
        <v>42422</v>
      </c>
      <c r="GX28" s="319">
        <v>42346</v>
      </c>
      <c r="GY28" s="319">
        <v>42426</v>
      </c>
      <c r="GZ28" s="319">
        <v>42422</v>
      </c>
      <c r="HA28" s="319">
        <v>42426</v>
      </c>
      <c r="HB28" s="319">
        <v>42424</v>
      </c>
      <c r="HC28" s="319">
        <v>42380</v>
      </c>
      <c r="HD28" s="319">
        <v>42450</v>
      </c>
      <c r="HE28" s="319">
        <v>42432</v>
      </c>
      <c r="HF28" s="319">
        <v>42444</v>
      </c>
      <c r="HG28" s="319">
        <v>42450</v>
      </c>
      <c r="HH28" s="319">
        <v>42444</v>
      </c>
      <c r="HI28" s="371">
        <v>42714</v>
      </c>
      <c r="HJ28" s="319">
        <v>42450</v>
      </c>
      <c r="HK28" s="319">
        <v>42450</v>
      </c>
      <c r="HL28" s="319">
        <v>42538</v>
      </c>
      <c r="HM28" s="319">
        <v>42396</v>
      </c>
      <c r="HN28" s="319">
        <v>42444</v>
      </c>
      <c r="HO28" s="319">
        <v>42447</v>
      </c>
      <c r="HP28" s="319">
        <v>42422</v>
      </c>
      <c r="HQ28" s="319">
        <v>42450</v>
      </c>
      <c r="HR28" s="319">
        <v>42450</v>
      </c>
      <c r="HS28" s="319">
        <v>42502</v>
      </c>
      <c r="HT28" s="781">
        <f>WORKDAY(HT29,'5319080'!$A28,'5319080'!$D$42:$D$71)</f>
        <v>42368</v>
      </c>
      <c r="HU28" s="319">
        <v>42502</v>
      </c>
      <c r="HV28" s="781">
        <v>42409</v>
      </c>
      <c r="HW28" s="781">
        <f>WORKDAY(HW29,'5319080'!$A28,'5319080'!$D$42:$D$71)</f>
        <v>42369</v>
      </c>
      <c r="HX28" s="319">
        <v>42502</v>
      </c>
      <c r="HY28" s="319">
        <v>42502</v>
      </c>
      <c r="HZ28" s="319">
        <v>42450</v>
      </c>
      <c r="IA28" s="319">
        <f>WORKDAY(IA29,'5319080'!$A28,'5319080'!$D$42:$D$71)</f>
        <v>42416</v>
      </c>
      <c r="IB28" s="319">
        <v>42530</v>
      </c>
      <c r="IC28" s="319">
        <v>42523</v>
      </c>
      <c r="ID28" s="831">
        <v>42424</v>
      </c>
      <c r="IE28" s="319">
        <v>42517</v>
      </c>
      <c r="IF28" s="319">
        <v>42530</v>
      </c>
      <c r="IG28" s="319">
        <v>42523</v>
      </c>
      <c r="IH28" s="319">
        <v>42530</v>
      </c>
      <c r="II28" s="319">
        <v>42527</v>
      </c>
      <c r="IJ28" s="319">
        <v>42530</v>
      </c>
      <c r="IK28" s="319">
        <v>42517</v>
      </c>
      <c r="IL28" s="781">
        <f>WORKDAY(IL29,'BA SGV Quality Clinic'!$A28,'BA SGV Quality Clinic'!$D$42:$D$71)</f>
        <v>42124</v>
      </c>
      <c r="IM28" s="781">
        <v>42545</v>
      </c>
      <c r="IN28" s="319">
        <v>42544</v>
      </c>
      <c r="IO28" s="1296">
        <v>42551</v>
      </c>
      <c r="IP28" s="1296">
        <v>42551</v>
      </c>
      <c r="IQ28" s="1296">
        <v>42551</v>
      </c>
      <c r="IR28" s="1296">
        <v>42551</v>
      </c>
      <c r="IS28" s="319">
        <v>42544</v>
      </c>
      <c r="IT28" s="1296">
        <v>42551</v>
      </c>
      <c r="IU28" s="1296">
        <v>42551</v>
      </c>
      <c r="IV28" s="1296">
        <v>42551</v>
      </c>
      <c r="IW28" s="1296">
        <v>42551</v>
      </c>
      <c r="IX28" s="1296">
        <v>42545</v>
      </c>
      <c r="IY28" s="1296">
        <v>42551</v>
      </c>
      <c r="IZ28" s="1296">
        <v>42551</v>
      </c>
      <c r="JA28" s="1296">
        <v>42545</v>
      </c>
      <c r="JB28" s="1296">
        <v>42545</v>
      </c>
      <c r="JC28" s="1296">
        <v>42545</v>
      </c>
      <c r="JD28" s="1296">
        <v>42565</v>
      </c>
      <c r="JE28" s="1296">
        <v>42565</v>
      </c>
      <c r="JF28" s="1296">
        <v>42564</v>
      </c>
      <c r="JG28" s="1296">
        <v>42545</v>
      </c>
      <c r="JH28" s="1296">
        <v>42545</v>
      </c>
      <c r="JI28" s="1296">
        <v>42564</v>
      </c>
      <c r="JJ28" s="1296">
        <v>42564</v>
      </c>
      <c r="JK28" s="1296">
        <v>42564</v>
      </c>
      <c r="JL28" s="1296">
        <v>42564</v>
      </c>
      <c r="JM28" s="1296">
        <v>42548</v>
      </c>
      <c r="JN28" s="1296">
        <v>42563</v>
      </c>
      <c r="JO28" s="1296">
        <v>42551</v>
      </c>
      <c r="JP28" s="1296">
        <v>42551</v>
      </c>
      <c r="JQ28" s="1296">
        <v>42544</v>
      </c>
      <c r="JR28" s="1296">
        <v>42548</v>
      </c>
      <c r="JS28" s="1296">
        <v>42551</v>
      </c>
      <c r="JT28" s="1296">
        <v>42545</v>
      </c>
      <c r="JU28" s="1296">
        <v>42545</v>
      </c>
      <c r="JV28" s="319">
        <v>42502</v>
      </c>
      <c r="JW28" s="1296">
        <v>42577</v>
      </c>
      <c r="JX28" s="1296">
        <v>42551</v>
      </c>
      <c r="JY28" s="1296">
        <v>42577</v>
      </c>
      <c r="JZ28" s="1296">
        <v>42564</v>
      </c>
      <c r="KA28" s="1287">
        <v>42583</v>
      </c>
      <c r="KB28" s="1296">
        <v>42570</v>
      </c>
      <c r="KC28" s="1296">
        <v>42565</v>
      </c>
      <c r="KD28" s="1296">
        <v>42577</v>
      </c>
      <c r="KE28" s="1296">
        <v>42580</v>
      </c>
      <c r="KF28" s="1287">
        <v>42577</v>
      </c>
      <c r="KG28" s="1296">
        <v>42577</v>
      </c>
      <c r="KH28" s="1296">
        <v>42551</v>
      </c>
      <c r="KI28" s="1287">
        <v>42583</v>
      </c>
      <c r="KJ28" s="1296">
        <v>42580</v>
      </c>
      <c r="KK28" s="1287">
        <v>42577</v>
      </c>
      <c r="KL28" s="1296">
        <v>42564</v>
      </c>
      <c r="KM28" s="319">
        <v>42527</v>
      </c>
      <c r="KN28" s="319">
        <v>42558</v>
      </c>
      <c r="KO28" s="1296">
        <v>42564</v>
      </c>
      <c r="KP28" s="1296">
        <v>42548</v>
      </c>
      <c r="KQ28" s="1296">
        <v>42577</v>
      </c>
      <c r="KR28" s="319">
        <v>42527</v>
      </c>
      <c r="KS28" s="1287">
        <v>42599</v>
      </c>
      <c r="KT28" s="1287">
        <v>42586</v>
      </c>
      <c r="KU28" s="319">
        <v>42502</v>
      </c>
      <c r="KV28" s="1287">
        <v>42599</v>
      </c>
      <c r="KW28" s="1287">
        <v>42599</v>
      </c>
      <c r="KX28" s="1296">
        <v>42545</v>
      </c>
      <c r="KY28" s="1287">
        <v>42599</v>
      </c>
      <c r="KZ28" s="1287">
        <v>42599</v>
      </c>
      <c r="LA28" s="1296">
        <v>42591</v>
      </c>
      <c r="LB28" s="319">
        <v>42521</v>
      </c>
      <c r="LC28" s="1287">
        <v>42586</v>
      </c>
      <c r="LD28" s="319">
        <v>42544</v>
      </c>
      <c r="LE28" s="319">
        <v>42544</v>
      </c>
      <c r="LF28" s="319">
        <v>42530</v>
      </c>
      <c r="LG28" s="1296">
        <v>42551</v>
      </c>
      <c r="LH28" s="1296">
        <v>42551</v>
      </c>
      <c r="LI28" s="1296">
        <v>42563</v>
      </c>
      <c r="LJ28" s="1296">
        <v>42545</v>
      </c>
      <c r="LK28" s="1296">
        <v>42551</v>
      </c>
      <c r="LL28" s="319">
        <v>42502</v>
      </c>
      <c r="LM28" s="1287">
        <v>42599</v>
      </c>
      <c r="LN28" s="1287">
        <v>42599</v>
      </c>
      <c r="LO28" s="1296">
        <v>42545</v>
      </c>
      <c r="LP28" s="1287">
        <v>42586</v>
      </c>
      <c r="LQ28" s="1287">
        <v>42586</v>
      </c>
      <c r="LR28" s="319">
        <v>42502</v>
      </c>
      <c r="LS28" s="1287">
        <v>42608</v>
      </c>
      <c r="LT28" s="1287">
        <v>42608</v>
      </c>
      <c r="LU28" s="1296">
        <v>42580</v>
      </c>
      <c r="LV28" s="1287">
        <v>42608</v>
      </c>
      <c r="LW28" s="1287">
        <v>42608</v>
      </c>
      <c r="LX28" s="1287">
        <v>42608</v>
      </c>
      <c r="LY28" s="1287">
        <v>42608</v>
      </c>
      <c r="LZ28" s="1287">
        <v>42608</v>
      </c>
      <c r="MA28" s="1287">
        <v>42608</v>
      </c>
      <c r="MB28" s="1287">
        <v>42608</v>
      </c>
      <c r="MC28" s="1287">
        <v>42608</v>
      </c>
      <c r="MD28" s="1287">
        <v>42608</v>
      </c>
      <c r="ME28" s="1459">
        <v>42625</v>
      </c>
      <c r="MF28" s="1287">
        <v>42599</v>
      </c>
      <c r="MG28" s="319">
        <v>42530</v>
      </c>
      <c r="MH28" s="1287">
        <v>42608</v>
      </c>
      <c r="MI28" s="319">
        <v>42502</v>
      </c>
      <c r="MJ28" s="1287">
        <v>42628</v>
      </c>
      <c r="MK28" s="1287">
        <v>42627</v>
      </c>
      <c r="ML28" s="1287">
        <v>42628</v>
      </c>
      <c r="MM28" s="1287">
        <v>42627</v>
      </c>
      <c r="MN28" s="1287">
        <v>42627</v>
      </c>
      <c r="MO28" s="1287">
        <v>42620</v>
      </c>
      <c r="MP28" s="1287">
        <v>42633</v>
      </c>
      <c r="MQ28" s="1287">
        <v>42627</v>
      </c>
      <c r="MR28" s="319">
        <v>42523</v>
      </c>
      <c r="MS28" s="1287">
        <v>42629</v>
      </c>
      <c r="MT28" s="1287">
        <v>42631</v>
      </c>
      <c r="MU28" s="1287">
        <v>42628</v>
      </c>
      <c r="MV28" s="1287">
        <v>42628</v>
      </c>
      <c r="MW28" s="1446">
        <v>42628</v>
      </c>
      <c r="MX28" s="1287">
        <v>42628</v>
      </c>
      <c r="MY28" s="1287">
        <v>42631</v>
      </c>
      <c r="MZ28" s="1287">
        <v>42631</v>
      </c>
      <c r="NA28" s="1287">
        <v>42631</v>
      </c>
      <c r="NB28" s="1287">
        <v>42628</v>
      </c>
      <c r="NC28" s="1296">
        <v>42631</v>
      </c>
      <c r="ND28" s="1287">
        <v>42635</v>
      </c>
      <c r="NE28" s="1287">
        <v>42642</v>
      </c>
      <c r="NF28" s="1287">
        <v>42627</v>
      </c>
      <c r="NG28" s="1287">
        <v>42632</v>
      </c>
      <c r="NH28" s="319">
        <v>42544</v>
      </c>
      <c r="NI28" s="1287">
        <v>42636</v>
      </c>
      <c r="NJ28" s="1287">
        <v>42640</v>
      </c>
      <c r="NK28" s="1287">
        <v>42640</v>
      </c>
      <c r="NL28" s="1287">
        <v>42640</v>
      </c>
      <c r="NM28" s="1287">
        <v>42642</v>
      </c>
      <c r="NN28" s="1287">
        <v>42647</v>
      </c>
      <c r="NO28" s="1287">
        <v>42648</v>
      </c>
      <c r="NP28" s="1287">
        <v>42647</v>
      </c>
      <c r="NQ28" s="1287">
        <v>42646</v>
      </c>
      <c r="NR28" s="1287">
        <v>42646</v>
      </c>
      <c r="NS28" s="1287">
        <v>42647</v>
      </c>
      <c r="NT28" s="1287">
        <v>42646</v>
      </c>
      <c r="NU28" s="1287">
        <v>42646</v>
      </c>
      <c r="NV28" s="1287">
        <v>42640</v>
      </c>
      <c r="NW28" s="1287">
        <v>42647</v>
      </c>
      <c r="NX28" s="1287">
        <v>42647</v>
      </c>
      <c r="NY28" s="1287">
        <v>42647</v>
      </c>
      <c r="NZ28" s="1287">
        <v>42646</v>
      </c>
      <c r="OA28" s="1287">
        <v>42650</v>
      </c>
      <c r="OB28" s="1287">
        <v>42650</v>
      </c>
      <c r="OC28" s="1287">
        <v>42650</v>
      </c>
      <c r="OD28" s="1287">
        <v>42654</v>
      </c>
      <c r="OE28" s="1287">
        <v>42654</v>
      </c>
      <c r="OF28" s="1287">
        <v>42654</v>
      </c>
      <c r="OG28" s="1287">
        <v>42654</v>
      </c>
      <c r="OH28" s="1287">
        <v>42654</v>
      </c>
      <c r="OI28" s="1287">
        <v>42654</v>
      </c>
      <c r="OJ28" s="1597">
        <v>42643</v>
      </c>
      <c r="OK28" s="1459">
        <v>42648</v>
      </c>
      <c r="OL28" s="1459">
        <v>42648</v>
      </c>
      <c r="OM28" s="1459">
        <v>42648</v>
      </c>
      <c r="ON28" s="1459">
        <v>42648</v>
      </c>
      <c r="OO28" s="1459">
        <v>42649</v>
      </c>
      <c r="OP28" s="1459">
        <v>42649</v>
      </c>
      <c r="OQ28" s="1459">
        <v>42649</v>
      </c>
      <c r="OR28" s="1459">
        <v>42649</v>
      </c>
      <c r="OS28" s="1459">
        <v>42649</v>
      </c>
      <c r="OT28" s="1459">
        <v>42650</v>
      </c>
      <c r="OU28" s="1459">
        <v>42650</v>
      </c>
      <c r="OV28" s="1459">
        <v>42650</v>
      </c>
      <c r="OW28" s="1459">
        <v>42650</v>
      </c>
      <c r="OX28" s="1459">
        <v>42650</v>
      </c>
      <c r="OY28" s="1459">
        <v>42650</v>
      </c>
      <c r="OZ28" s="1459">
        <v>42650</v>
      </c>
      <c r="PA28" s="1459">
        <v>42653</v>
      </c>
      <c r="PB28" s="1459">
        <v>42653</v>
      </c>
      <c r="PC28" s="1459">
        <v>42653</v>
      </c>
      <c r="PD28" s="1459">
        <v>42653</v>
      </c>
      <c r="PE28" s="1459">
        <v>42653</v>
      </c>
      <c r="PF28" s="1459">
        <v>42653</v>
      </c>
      <c r="PG28" s="1459">
        <v>42653</v>
      </c>
      <c r="PH28" s="1459">
        <v>42653</v>
      </c>
      <c r="PI28" s="1459">
        <v>42653</v>
      </c>
      <c r="PJ28" s="1459">
        <v>42653</v>
      </c>
      <c r="PK28" s="1459">
        <v>42653</v>
      </c>
      <c r="PL28" s="1459">
        <v>42653</v>
      </c>
      <c r="PM28" s="1459">
        <v>42653</v>
      </c>
      <c r="PN28" s="1459">
        <v>42653</v>
      </c>
      <c r="PO28" s="1459">
        <v>42653</v>
      </c>
      <c r="PP28" s="1459">
        <v>42654</v>
      </c>
      <c r="PQ28" s="1459">
        <v>42654</v>
      </c>
      <c r="PR28" s="1459">
        <v>42654</v>
      </c>
      <c r="PS28" s="1459">
        <v>42654</v>
      </c>
      <c r="PT28" s="1459">
        <v>42654</v>
      </c>
      <c r="PU28" s="1459">
        <v>42654</v>
      </c>
      <c r="PV28" s="1459">
        <v>42654</v>
      </c>
      <c r="PW28" s="532">
        <f t="shared" ref="PW28:QF29" si="102">WORKDAY(PW29,$A28,$D$42:$D$71)</f>
        <v>42662</v>
      </c>
      <c r="PX28" s="532">
        <f t="shared" si="102"/>
        <v>42662</v>
      </c>
      <c r="PY28" s="532">
        <f t="shared" si="102"/>
        <v>42668</v>
      </c>
      <c r="PZ28" s="532">
        <f t="shared" si="102"/>
        <v>42668</v>
      </c>
      <c r="QA28" s="532">
        <f t="shared" si="102"/>
        <v>42669</v>
      </c>
      <c r="QB28" s="532">
        <f t="shared" si="102"/>
        <v>42669</v>
      </c>
      <c r="QC28" s="532">
        <f t="shared" si="102"/>
        <v>42667</v>
      </c>
      <c r="QD28" s="532">
        <f t="shared" si="102"/>
        <v>42669</v>
      </c>
      <c r="QE28" s="532">
        <f t="shared" si="102"/>
        <v>42669</v>
      </c>
      <c r="QF28" s="532">
        <f t="shared" si="102"/>
        <v>42670</v>
      </c>
      <c r="QG28" s="532">
        <f t="shared" ref="QG28:QP29" si="103">WORKDAY(QG29,$A28,$D$42:$D$71)</f>
        <v>42670</v>
      </c>
      <c r="QH28" s="532">
        <f t="shared" si="103"/>
        <v>42670</v>
      </c>
      <c r="QI28" s="532">
        <f t="shared" si="103"/>
        <v>42669</v>
      </c>
      <c r="QJ28" s="532">
        <f t="shared" si="103"/>
        <v>42669</v>
      </c>
      <c r="QK28" s="532">
        <f t="shared" si="103"/>
        <v>42612</v>
      </c>
      <c r="QL28" s="532">
        <f t="shared" si="103"/>
        <v>42612</v>
      </c>
      <c r="QM28" s="532">
        <f t="shared" si="103"/>
        <v>42664</v>
      </c>
      <c r="QN28" s="532">
        <f t="shared" si="103"/>
        <v>42612</v>
      </c>
      <c r="QO28" s="532">
        <f t="shared" si="103"/>
        <v>42612</v>
      </c>
      <c r="QP28" s="532">
        <f t="shared" si="103"/>
        <v>42612</v>
      </c>
      <c r="QQ28" s="532">
        <f t="shared" ref="QQ28:QZ29" si="104">WORKDAY(QQ29,$A28,$D$42:$D$71)</f>
        <v>42612</v>
      </c>
      <c r="QR28" s="532">
        <f t="shared" si="104"/>
        <v>42612</v>
      </c>
      <c r="QS28" s="532">
        <f t="shared" si="104"/>
        <v>42612</v>
      </c>
      <c r="QT28" s="532">
        <f t="shared" si="104"/>
        <v>42612</v>
      </c>
      <c r="QU28" s="532">
        <f t="shared" si="104"/>
        <v>42612</v>
      </c>
      <c r="QV28" s="532">
        <f t="shared" si="104"/>
        <v>42612</v>
      </c>
      <c r="QW28" s="532">
        <f t="shared" si="104"/>
        <v>42612</v>
      </c>
      <c r="QX28" s="532">
        <f t="shared" si="104"/>
        <v>42612</v>
      </c>
      <c r="QY28" s="532">
        <f t="shared" si="104"/>
        <v>42612</v>
      </c>
      <c r="QZ28" s="532">
        <f t="shared" si="104"/>
        <v>42612</v>
      </c>
      <c r="RA28" s="532">
        <f t="shared" ref="RA28:RJ29" si="105">WORKDAY(RA29,$A28,$D$42:$D$71)</f>
        <v>42612</v>
      </c>
      <c r="RB28" s="532">
        <f t="shared" si="105"/>
        <v>42612</v>
      </c>
      <c r="RC28" s="532">
        <f t="shared" si="105"/>
        <v>42612</v>
      </c>
      <c r="RD28" s="532">
        <f t="shared" si="105"/>
        <v>42612</v>
      </c>
      <c r="RE28" s="532">
        <f t="shared" si="105"/>
        <v>42612</v>
      </c>
      <c r="RF28" s="532">
        <f t="shared" si="105"/>
        <v>42612</v>
      </c>
      <c r="RG28" s="532">
        <f t="shared" si="105"/>
        <v>42612</v>
      </c>
      <c r="RH28" s="532">
        <f t="shared" si="105"/>
        <v>42612</v>
      </c>
      <c r="RI28" s="532">
        <f t="shared" si="105"/>
        <v>42612</v>
      </c>
      <c r="RJ28" s="532">
        <f t="shared" si="105"/>
        <v>42612</v>
      </c>
      <c r="RK28" s="532">
        <f t="shared" ref="RK28:RT29" si="106">WORKDAY(RK29,$A28,$D$42:$D$71)</f>
        <v>42612</v>
      </c>
      <c r="RL28" s="532">
        <f t="shared" si="106"/>
        <v>42612</v>
      </c>
      <c r="RM28" s="532">
        <f t="shared" si="106"/>
        <v>42612</v>
      </c>
      <c r="RN28" s="532">
        <f t="shared" si="106"/>
        <v>42612</v>
      </c>
      <c r="RO28" s="532">
        <f t="shared" si="106"/>
        <v>42612</v>
      </c>
      <c r="RP28" s="532">
        <f t="shared" si="106"/>
        <v>42612</v>
      </c>
      <c r="RQ28" s="532">
        <f t="shared" si="106"/>
        <v>42612</v>
      </c>
      <c r="RR28" s="532">
        <f t="shared" si="106"/>
        <v>42612</v>
      </c>
      <c r="RS28" s="532">
        <f t="shared" si="106"/>
        <v>42612</v>
      </c>
      <c r="RT28" s="532">
        <f t="shared" si="106"/>
        <v>42612</v>
      </c>
      <c r="RU28" s="1253">
        <f t="shared" ref="RU28:SC29" si="107">WORKDAY(RU29,$A28,$D$42:$D$71)</f>
        <v>42612</v>
      </c>
      <c r="RV28" s="1593"/>
      <c r="RW28" s="756">
        <f t="shared" si="107"/>
        <v>42612</v>
      </c>
      <c r="RX28" s="532">
        <f t="shared" si="107"/>
        <v>42612</v>
      </c>
      <c r="RY28" s="532">
        <f t="shared" si="107"/>
        <v>42612</v>
      </c>
      <c r="RZ28" s="532">
        <f t="shared" si="107"/>
        <v>42612</v>
      </c>
      <c r="SA28" s="532">
        <f t="shared" si="107"/>
        <v>42612</v>
      </c>
      <c r="SB28" s="532">
        <f t="shared" si="107"/>
        <v>42612</v>
      </c>
      <c r="SC28" s="532">
        <f t="shared" si="107"/>
        <v>42612</v>
      </c>
    </row>
    <row r="29" spans="1:514" ht="12" customHeight="1">
      <c r="A29" s="574">
        <v>1</v>
      </c>
      <c r="B29" s="140" t="s">
        <v>1306</v>
      </c>
      <c r="C29" s="137">
        <f t="shared" si="22"/>
        <v>42101</v>
      </c>
      <c r="D29" s="137">
        <f t="shared" si="23"/>
        <v>42101</v>
      </c>
      <c r="E29" s="137">
        <f t="shared" si="24"/>
        <v>42101</v>
      </c>
      <c r="F29" s="137">
        <f t="shared" si="25"/>
        <v>42101</v>
      </c>
      <c r="G29" s="137">
        <f t="shared" si="26"/>
        <v>42101</v>
      </c>
      <c r="H29" s="137">
        <f t="shared" si="27"/>
        <v>42101</v>
      </c>
      <c r="I29" s="137">
        <f t="shared" si="28"/>
        <v>42101</v>
      </c>
      <c r="J29" s="137">
        <f t="shared" si="29"/>
        <v>42101</v>
      </c>
      <c r="K29" s="137">
        <f t="shared" si="30"/>
        <v>42129</v>
      </c>
      <c r="L29" s="137">
        <f t="shared" si="31"/>
        <v>42101</v>
      </c>
      <c r="M29" s="137">
        <f t="shared" si="32"/>
        <v>42101</v>
      </c>
      <c r="N29" s="137">
        <f t="shared" si="33"/>
        <v>42101</v>
      </c>
      <c r="O29" s="331"/>
      <c r="P29" s="331"/>
      <c r="Q29" s="319">
        <f t="shared" si="44"/>
        <v>42100</v>
      </c>
      <c r="R29" s="319">
        <f t="shared" si="45"/>
        <v>42100</v>
      </c>
      <c r="S29" s="319">
        <f t="shared" si="46"/>
        <v>42100</v>
      </c>
      <c r="T29" s="319">
        <f t="shared" si="47"/>
        <v>42100</v>
      </c>
      <c r="U29" s="319">
        <f t="shared" si="48"/>
        <v>42100</v>
      </c>
      <c r="V29" s="319">
        <f t="shared" si="49"/>
        <v>42100</v>
      </c>
      <c r="W29" s="319">
        <f t="shared" si="50"/>
        <v>42100</v>
      </c>
      <c r="X29" s="319">
        <f t="shared" si="51"/>
        <v>42100</v>
      </c>
      <c r="Y29" s="319">
        <f t="shared" si="0"/>
        <v>42100</v>
      </c>
      <c r="Z29" s="319">
        <f t="shared" si="1"/>
        <v>42100</v>
      </c>
      <c r="AA29" s="319">
        <f t="shared" si="2"/>
        <v>42100</v>
      </c>
      <c r="AB29" s="319">
        <f t="shared" si="3"/>
        <v>42100</v>
      </c>
      <c r="AC29" s="345"/>
      <c r="AD29" s="319">
        <f t="shared" si="97"/>
        <v>42129</v>
      </c>
      <c r="AE29" s="319">
        <f t="shared" si="97"/>
        <v>42150</v>
      </c>
      <c r="AF29" s="319">
        <f t="shared" si="97"/>
        <v>42150</v>
      </c>
      <c r="AG29" s="319">
        <f t="shared" si="97"/>
        <v>42150</v>
      </c>
      <c r="AH29" s="319">
        <f t="shared" si="97"/>
        <v>42163</v>
      </c>
      <c r="AI29" s="319">
        <f t="shared" si="97"/>
        <v>42129</v>
      </c>
      <c r="AJ29" s="319">
        <f t="shared" si="97"/>
        <v>42150</v>
      </c>
      <c r="AK29" s="319">
        <f t="shared" si="97"/>
        <v>42129</v>
      </c>
      <c r="AL29" s="319">
        <f t="shared" si="97"/>
        <v>42129</v>
      </c>
      <c r="AM29" s="319">
        <f t="shared" si="97"/>
        <v>42129</v>
      </c>
      <c r="AN29" s="319">
        <f t="shared" si="97"/>
        <v>42129</v>
      </c>
      <c r="AO29" s="319">
        <f t="shared" si="97"/>
        <v>42129</v>
      </c>
      <c r="AP29" s="314"/>
      <c r="AQ29" s="319">
        <f t="shared" si="98"/>
        <v>42184</v>
      </c>
      <c r="AR29" s="319">
        <f t="shared" si="98"/>
        <v>42184</v>
      </c>
      <c r="AS29" s="319">
        <f t="shared" si="98"/>
        <v>42184</v>
      </c>
      <c r="AT29" s="319">
        <f t="shared" si="98"/>
        <v>42184</v>
      </c>
      <c r="AU29" s="319">
        <f t="shared" si="98"/>
        <v>42178</v>
      </c>
      <c r="AV29" s="326">
        <f t="shared" si="98"/>
        <v>42219</v>
      </c>
      <c r="AW29" s="319">
        <f t="shared" si="98"/>
        <v>42129</v>
      </c>
      <c r="AX29" s="319">
        <f t="shared" si="98"/>
        <v>42184</v>
      </c>
      <c r="AY29" s="319">
        <f t="shared" si="98"/>
        <v>42150</v>
      </c>
      <c r="AZ29" s="319">
        <f t="shared" si="98"/>
        <v>42174</v>
      </c>
      <c r="BA29" s="326">
        <f t="shared" ref="BA29:BA34" si="108">WORKDAY(BA30,$A29,$D$42:$D$71)</f>
        <v>42219</v>
      </c>
      <c r="BB29" s="319">
        <f t="shared" si="99"/>
        <v>42129</v>
      </c>
      <c r="BC29" s="347"/>
      <c r="BD29" s="347"/>
      <c r="BE29" s="319">
        <f t="shared" si="89"/>
        <v>42149</v>
      </c>
      <c r="BF29" s="326">
        <f t="shared" ref="BF29:BL32" si="109">WORKDAY(BF30,$A29,$D$42:$D$71)</f>
        <v>42206</v>
      </c>
      <c r="BG29" s="326">
        <f t="shared" si="109"/>
        <v>42216</v>
      </c>
      <c r="BH29" s="326">
        <f t="shared" si="109"/>
        <v>42216</v>
      </c>
      <c r="BI29" s="326">
        <f t="shared" si="109"/>
        <v>42206</v>
      </c>
      <c r="BJ29" s="326">
        <f t="shared" si="109"/>
        <v>42206</v>
      </c>
      <c r="BK29" s="326">
        <f t="shared" si="109"/>
        <v>42216</v>
      </c>
      <c r="BL29" s="326">
        <f t="shared" si="109"/>
        <v>42216</v>
      </c>
      <c r="BM29" s="326">
        <f t="shared" si="93"/>
        <v>42216</v>
      </c>
      <c r="BN29" s="326">
        <f>WORKDAY(BN30,$A29,$D$42:$D$71)</f>
        <v>42206</v>
      </c>
      <c r="BO29" s="319">
        <f t="shared" si="94"/>
        <v>42173</v>
      </c>
      <c r="BP29" s="327">
        <f>WORKDAY(BP30,$A29,$D$42:$D$71)</f>
        <v>42223</v>
      </c>
      <c r="BQ29" s="331"/>
      <c r="BR29" s="327">
        <f>WORKDAY(BR30,$A29,$D$42:$D$71)</f>
        <v>42223</v>
      </c>
      <c r="BS29" s="319">
        <f>WORKDAY(BS30,$A29,$D$42:$D$71)</f>
        <v>42276</v>
      </c>
      <c r="BT29" s="319">
        <f>WORKDAY(BT30,$A29,$D$42:$D$71)</f>
        <v>42276</v>
      </c>
      <c r="BU29" s="319">
        <f>WORKDAY(BU30,$A29,$D$42:$D$71)</f>
        <v>42276</v>
      </c>
      <c r="BV29" s="319">
        <f t="shared" si="80"/>
        <v>42181</v>
      </c>
      <c r="BW29" s="319">
        <f t="shared" si="80"/>
        <v>42276</v>
      </c>
      <c r="BX29" s="319">
        <f>WORKDAY(BX30,$A29,$D$42:$D$71)</f>
        <v>42276</v>
      </c>
      <c r="BY29" s="319">
        <f t="shared" si="90"/>
        <v>42150</v>
      </c>
      <c r="BZ29" s="319">
        <f t="shared" si="90"/>
        <v>42276</v>
      </c>
      <c r="CA29" s="319">
        <v>42293</v>
      </c>
      <c r="CB29" s="319">
        <v>42293</v>
      </c>
      <c r="CC29" s="408">
        <f t="shared" si="95"/>
        <v>42179</v>
      </c>
      <c r="CD29" s="331"/>
      <c r="CE29" s="331"/>
      <c r="CF29" s="407">
        <f t="shared" si="96"/>
        <v>42128</v>
      </c>
      <c r="CG29" s="319">
        <f t="shared" si="96"/>
        <v>42128</v>
      </c>
      <c r="CH29" s="319">
        <v>42311</v>
      </c>
      <c r="CI29" s="319">
        <v>42304</v>
      </c>
      <c r="CJ29" s="319">
        <v>42304</v>
      </c>
      <c r="CK29" s="319">
        <v>42304</v>
      </c>
      <c r="CL29" s="319">
        <v>42304</v>
      </c>
      <c r="CM29" s="319">
        <v>42311</v>
      </c>
      <c r="CN29" s="319">
        <v>42311</v>
      </c>
      <c r="CO29" s="319">
        <v>42317</v>
      </c>
      <c r="CP29" s="319">
        <f>WORKDAY(CP30,$A29,$D$42:$D$71)</f>
        <v>42310</v>
      </c>
      <c r="CQ29" s="406">
        <v>42304</v>
      </c>
      <c r="CR29" s="331"/>
      <c r="CS29" s="331"/>
      <c r="CT29" s="319">
        <v>42311</v>
      </c>
      <c r="CU29" s="319">
        <v>42339</v>
      </c>
      <c r="CV29" s="319">
        <v>42347</v>
      </c>
      <c r="CW29" s="319">
        <f>WORKDAY(CW30,$A29,$D$42:$D$71)</f>
        <v>42347</v>
      </c>
      <c r="CX29" s="319">
        <v>42347</v>
      </c>
      <c r="CY29" s="319">
        <v>42347</v>
      </c>
      <c r="CZ29" s="319">
        <v>42347</v>
      </c>
      <c r="DA29" s="319">
        <v>42347</v>
      </c>
      <c r="DB29" s="319">
        <v>42332</v>
      </c>
      <c r="DC29" s="319">
        <v>42347</v>
      </c>
      <c r="DD29" s="319">
        <v>42332</v>
      </c>
      <c r="DE29" s="319">
        <v>42339</v>
      </c>
      <c r="DH29" s="319">
        <v>42332</v>
      </c>
      <c r="DI29" s="319">
        <v>42328</v>
      </c>
      <c r="DJ29" s="319">
        <v>42332</v>
      </c>
      <c r="DK29" s="319">
        <v>42339</v>
      </c>
      <c r="DL29" s="319">
        <v>42332</v>
      </c>
      <c r="DM29" s="319">
        <v>42332</v>
      </c>
      <c r="DN29" s="319">
        <f t="shared" si="100"/>
        <v>42347</v>
      </c>
      <c r="DO29" s="406">
        <v>42349</v>
      </c>
      <c r="DP29" s="319">
        <v>42347</v>
      </c>
      <c r="DQ29" s="319">
        <f t="shared" si="101"/>
        <v>42347</v>
      </c>
      <c r="DR29" s="319">
        <v>42339</v>
      </c>
      <c r="DS29" s="406">
        <v>42328</v>
      </c>
      <c r="DT29" s="331"/>
      <c r="DU29" s="331"/>
      <c r="DV29" s="319">
        <v>42355</v>
      </c>
      <c r="DW29" s="319">
        <v>42355</v>
      </c>
      <c r="DX29" s="319">
        <v>42353</v>
      </c>
      <c r="DY29" s="319">
        <v>42366</v>
      </c>
      <c r="DZ29" s="319">
        <f t="shared" si="82"/>
        <v>42366</v>
      </c>
      <c r="EA29" s="319">
        <v>42311</v>
      </c>
      <c r="EB29" s="319">
        <v>42360</v>
      </c>
      <c r="EC29" s="319">
        <v>42360</v>
      </c>
      <c r="ED29" s="319">
        <v>42368</v>
      </c>
      <c r="EE29" s="319">
        <v>42368</v>
      </c>
      <c r="EF29" s="319">
        <f>WORKDAY(EF30,'BA SGV Quality Clinic'!$A29,'BA SGV Quality Clinic'!$D$42:$D$71)</f>
        <v>42192</v>
      </c>
      <c r="EG29" s="319">
        <v>42360</v>
      </c>
      <c r="EJ29" s="319">
        <v>42368</v>
      </c>
      <c r="EK29" s="319">
        <v>42360</v>
      </c>
      <c r="EL29" s="319">
        <v>42384</v>
      </c>
      <c r="EM29" s="319">
        <f t="shared" ref="EM29:EM34" si="110">WORKDAY(EM30,$A29,$D$42:$D$71)</f>
        <v>42383</v>
      </c>
      <c r="EN29" s="319">
        <v>42368</v>
      </c>
      <c r="EO29" s="326">
        <f>WORKDAY(EO30,$A29,$D$42:$D$71)</f>
        <v>42223</v>
      </c>
      <c r="EP29" s="319">
        <v>42355</v>
      </c>
      <c r="EQ29" s="319">
        <v>42380</v>
      </c>
      <c r="ER29" s="319">
        <f t="shared" ref="ER29:EU34" si="111">WORKDAY(ER30,$A29,$D$42:$D$71)</f>
        <v>42383</v>
      </c>
      <c r="ES29" s="319">
        <f t="shared" si="111"/>
        <v>42383</v>
      </c>
      <c r="ET29" s="319">
        <f t="shared" si="111"/>
        <v>42383</v>
      </c>
      <c r="EU29" s="319">
        <f t="shared" si="111"/>
        <v>42383</v>
      </c>
      <c r="EX29" s="319">
        <v>42373</v>
      </c>
      <c r="EY29" s="319">
        <f>WORKDAY(EY30,'BA SGV Quality Clinic'!$A29,'BA SGV Quality Clinic'!$D$42:$D$71)</f>
        <v>42277</v>
      </c>
      <c r="EZ29" s="319">
        <v>42391</v>
      </c>
      <c r="FA29" s="319">
        <v>42384</v>
      </c>
      <c r="FB29" s="319">
        <f t="shared" ref="FB29:FB34" si="112">WORKDAY(FB30,$A29,$D$42:$D$71)</f>
        <v>42383</v>
      </c>
      <c r="FC29" s="319">
        <v>42384</v>
      </c>
      <c r="FD29" s="319">
        <v>42389</v>
      </c>
      <c r="FE29" s="319">
        <v>42391</v>
      </c>
      <c r="FF29" s="319">
        <v>42347</v>
      </c>
      <c r="FG29" s="319">
        <v>42401</v>
      </c>
      <c r="FH29" s="319">
        <v>42401</v>
      </c>
      <c r="FI29" s="319">
        <v>42391</v>
      </c>
      <c r="FL29" s="319">
        <v>42355</v>
      </c>
      <c r="FM29" s="319">
        <v>42402</v>
      </c>
      <c r="FN29" s="319">
        <v>42380</v>
      </c>
      <c r="FO29" s="319">
        <v>42389</v>
      </c>
      <c r="FP29" s="319">
        <v>42408</v>
      </c>
      <c r="FQ29" s="319">
        <f>WORKDAY(FQ30,$A29,$D$42:$D$71)</f>
        <v>42418</v>
      </c>
      <c r="FR29" s="319">
        <v>42332</v>
      </c>
      <c r="FS29" s="319">
        <v>42403</v>
      </c>
      <c r="FT29" s="319">
        <v>42380</v>
      </c>
      <c r="FU29" s="443">
        <v>42339</v>
      </c>
      <c r="FV29" s="319">
        <v>42409</v>
      </c>
      <c r="FW29" s="443">
        <v>42339</v>
      </c>
      <c r="FX29" s="756"/>
      <c r="FY29" s="756"/>
      <c r="FZ29" s="319">
        <v>42409</v>
      </c>
      <c r="GA29" s="319">
        <v>42401</v>
      </c>
      <c r="GB29" s="319">
        <v>42395</v>
      </c>
      <c r="GC29" s="319">
        <v>42408</v>
      </c>
      <c r="GD29" s="319">
        <v>42408</v>
      </c>
      <c r="GE29" s="319">
        <f>WORKDAY(GE30,'BA SGV Quality Clinic'!$A29,'BA SGV Quality Clinic'!$D$42:$D$71)</f>
        <v>42170</v>
      </c>
      <c r="GF29" s="319">
        <v>42409</v>
      </c>
      <c r="GG29" s="319">
        <v>42409</v>
      </c>
      <c r="GH29" s="319">
        <v>66</v>
      </c>
      <c r="GI29" s="319">
        <v>42408</v>
      </c>
      <c r="GJ29" s="319">
        <v>2187</v>
      </c>
      <c r="GK29" s="319">
        <v>42405</v>
      </c>
      <c r="GN29" s="319">
        <f>WORKDAY(GN30,'5319080'!$A29,'5319080'!$D$42:$D$71)</f>
        <v>42388</v>
      </c>
      <c r="GO29" s="319">
        <f>WORKDAY(GO30,'BA SGV Quality Clinic'!$A29,'BA SGV Quality Clinic'!$D$42:$D$71)</f>
        <v>42425</v>
      </c>
      <c r="GP29" s="319">
        <v>42405</v>
      </c>
      <c r="GQ29" s="831">
        <v>42423</v>
      </c>
      <c r="GR29" s="319">
        <v>42431</v>
      </c>
      <c r="GS29" s="319">
        <f>WORKDAY(GS30,$A29,$D$42:$D$71)</f>
        <v>42432</v>
      </c>
      <c r="GT29" s="781">
        <v>42401</v>
      </c>
      <c r="GU29" s="319">
        <v>42423</v>
      </c>
      <c r="GV29" s="319">
        <v>42423</v>
      </c>
      <c r="GW29" s="319">
        <v>42408</v>
      </c>
      <c r="GX29" s="319">
        <v>42332</v>
      </c>
      <c r="GY29" s="319">
        <v>42417</v>
      </c>
      <c r="GZ29" s="319">
        <v>42408</v>
      </c>
      <c r="HA29" s="319">
        <v>42417</v>
      </c>
      <c r="HB29" s="319">
        <v>42424</v>
      </c>
      <c r="HC29" s="319">
        <v>42380</v>
      </c>
      <c r="HD29" s="319">
        <v>42436</v>
      </c>
      <c r="HE29" s="319">
        <v>42423</v>
      </c>
      <c r="HF29" s="319">
        <v>42432</v>
      </c>
      <c r="HG29" s="319">
        <v>42436</v>
      </c>
      <c r="HH29" s="319">
        <v>42431</v>
      </c>
      <c r="HI29" s="319">
        <v>42698</v>
      </c>
      <c r="HJ29" s="319">
        <v>42436</v>
      </c>
      <c r="HK29" s="319">
        <v>42436</v>
      </c>
      <c r="HL29" s="319">
        <v>42524</v>
      </c>
      <c r="HM29" s="319">
        <v>42384</v>
      </c>
      <c r="HN29" s="319">
        <v>42429</v>
      </c>
      <c r="HO29" s="319">
        <v>42433</v>
      </c>
      <c r="HP29" s="319">
        <v>42409</v>
      </c>
      <c r="HQ29" s="319">
        <v>42436</v>
      </c>
      <c r="HR29" s="319">
        <v>42436</v>
      </c>
      <c r="HS29" s="319">
        <v>42444</v>
      </c>
      <c r="HT29" s="781">
        <f>WORKDAY(HT30,'5319080'!$A29,'5319080'!$D$42:$D$71)</f>
        <v>42354</v>
      </c>
      <c r="HU29" s="319">
        <v>42444</v>
      </c>
      <c r="HV29" s="781">
        <v>42409</v>
      </c>
      <c r="HW29" s="781">
        <v>42355</v>
      </c>
      <c r="HX29" s="319">
        <v>42444</v>
      </c>
      <c r="HY29" s="319">
        <v>42444</v>
      </c>
      <c r="HZ29" s="319">
        <v>42436</v>
      </c>
      <c r="IA29" s="319">
        <v>42402</v>
      </c>
      <c r="IB29" s="319">
        <v>42482</v>
      </c>
      <c r="IC29" s="319">
        <v>42432</v>
      </c>
      <c r="ID29" s="831">
        <v>42425</v>
      </c>
      <c r="IE29" s="319">
        <v>42447</v>
      </c>
      <c r="IF29" s="319">
        <v>42467</v>
      </c>
      <c r="IG29" s="319">
        <v>42432</v>
      </c>
      <c r="IH29" s="319">
        <v>42486</v>
      </c>
      <c r="II29" s="319">
        <v>42412</v>
      </c>
      <c r="IJ29" s="319">
        <v>42467</v>
      </c>
      <c r="IK29" s="319">
        <v>42447</v>
      </c>
      <c r="IL29" s="781">
        <f>WORKDAY(IL30,'BA SGV Quality Clinic'!$A29,'BA SGV Quality Clinic'!$D$42:$D$71)</f>
        <v>42110</v>
      </c>
      <c r="IM29" s="781">
        <v>42423</v>
      </c>
      <c r="IN29" s="319">
        <v>42486</v>
      </c>
      <c r="IO29" s="319">
        <v>42527</v>
      </c>
      <c r="IP29" s="319">
        <v>42528</v>
      </c>
      <c r="IQ29" s="319">
        <f>WORKDAY(IQ30,$A29,$D$42:$D$71)</f>
        <v>42528</v>
      </c>
      <c r="IR29" s="319">
        <v>42528</v>
      </c>
      <c r="IS29" s="319">
        <v>42453</v>
      </c>
      <c r="IT29" s="319">
        <v>42529</v>
      </c>
      <c r="IU29" s="319">
        <v>42528</v>
      </c>
      <c r="IV29" s="319">
        <v>42528</v>
      </c>
      <c r="IW29" s="319">
        <v>42523</v>
      </c>
      <c r="IX29" s="319">
        <f>WORKDAY(IX30,$A29,$D$42:$D$71)</f>
        <v>42524</v>
      </c>
      <c r="IY29" s="319">
        <v>42529</v>
      </c>
      <c r="IZ29" s="319">
        <v>42527</v>
      </c>
      <c r="JA29" s="319">
        <v>42527</v>
      </c>
      <c r="JB29" s="319">
        <v>42528</v>
      </c>
      <c r="JC29" s="319">
        <v>42529</v>
      </c>
      <c r="JD29" s="319">
        <f>WORKDAY(JD30,$A29,$D$42:$D$71)</f>
        <v>42548</v>
      </c>
      <c r="JE29" s="319">
        <f>WORKDAY(JE30,$A29,$D$42:$D$71)</f>
        <v>42548</v>
      </c>
      <c r="JF29" s="319">
        <v>42541</v>
      </c>
      <c r="JG29" s="319">
        <v>42528</v>
      </c>
      <c r="JH29" s="319">
        <v>42529</v>
      </c>
      <c r="JI29" s="319">
        <v>42541</v>
      </c>
      <c r="JJ29" s="319">
        <v>42541</v>
      </c>
      <c r="JK29" s="319">
        <v>42541</v>
      </c>
      <c r="JL29" s="319">
        <v>42541</v>
      </c>
      <c r="JM29" s="319">
        <v>42536</v>
      </c>
      <c r="JN29" s="319">
        <v>42527</v>
      </c>
      <c r="JO29" s="319">
        <v>42528</v>
      </c>
      <c r="JP29" s="319">
        <f>WORKDAY(JP30,$A29,$D$42:$D$71)</f>
        <v>42528</v>
      </c>
      <c r="JQ29" s="319">
        <v>42461</v>
      </c>
      <c r="JR29" s="319">
        <v>42523</v>
      </c>
      <c r="JS29" s="319">
        <v>42523</v>
      </c>
      <c r="JT29" s="319">
        <v>42524</v>
      </c>
      <c r="JU29" s="319">
        <v>42528</v>
      </c>
      <c r="JV29" s="319">
        <v>42444</v>
      </c>
      <c r="JW29" s="319">
        <f>WORKDAY(JW30,$A29,$D$42:$D$71)</f>
        <v>42565</v>
      </c>
      <c r="JX29" s="319">
        <v>42528</v>
      </c>
      <c r="JY29" s="319">
        <f>WORKDAY(JY30,$A29,$D$42:$D$71)</f>
        <v>42565</v>
      </c>
      <c r="JZ29" s="319">
        <v>42543</v>
      </c>
      <c r="KA29" s="781">
        <v>42577</v>
      </c>
      <c r="KB29" s="319">
        <v>42549</v>
      </c>
      <c r="KC29" s="319">
        <v>42548</v>
      </c>
      <c r="KD29" s="319">
        <f>WORKDAY(KD30,$A29,$D$42:$D$71)</f>
        <v>42565</v>
      </c>
      <c r="KE29" s="319">
        <v>42571</v>
      </c>
      <c r="KF29" s="781">
        <v>42328</v>
      </c>
      <c r="KG29" s="319">
        <f>WORKDAY(KG30,$A29,$D$42:$D$71)</f>
        <v>42564</v>
      </c>
      <c r="KH29" s="319">
        <v>42528</v>
      </c>
      <c r="KI29" s="781">
        <v>42353</v>
      </c>
      <c r="KJ29" s="319">
        <v>42571</v>
      </c>
      <c r="KK29" s="781">
        <v>42342</v>
      </c>
      <c r="KL29" s="319">
        <v>42541</v>
      </c>
      <c r="KM29" s="319">
        <v>42412</v>
      </c>
      <c r="KN29" s="319">
        <v>42453</v>
      </c>
      <c r="KO29" s="319">
        <v>42541</v>
      </c>
      <c r="KP29" s="319">
        <f>WORKDAY(KP30,'5319080'!$A29,'5319080'!$D$42:$D$71)</f>
        <v>42530</v>
      </c>
      <c r="KQ29" s="319">
        <f>WORKDAY(KQ30,$A29,$D$42:$D$71)</f>
        <v>42564</v>
      </c>
      <c r="KR29" s="319">
        <v>42412</v>
      </c>
      <c r="KS29" s="781">
        <v>42593</v>
      </c>
      <c r="KT29" s="781">
        <f>WORKDAY(KT30,$A29,$D$42:$D$71)</f>
        <v>42578</v>
      </c>
      <c r="KU29" s="319">
        <v>42444</v>
      </c>
      <c r="KV29" s="781">
        <v>42583</v>
      </c>
      <c r="KW29" s="781">
        <v>42593</v>
      </c>
      <c r="KX29" s="319">
        <v>42523</v>
      </c>
      <c r="KY29" s="781">
        <f>WORKDAY(KY30,$A29,$D$42:$D$71)</f>
        <v>42587</v>
      </c>
      <c r="KZ29" s="781">
        <v>42593</v>
      </c>
      <c r="LA29" s="319">
        <f>WORKDAY(LA30,$A29,$D$42:$D$71)</f>
        <v>42573</v>
      </c>
      <c r="LB29" s="319">
        <v>42450</v>
      </c>
      <c r="LC29" s="781">
        <f>WORKDAY(LC30,$A29,$D$42:$D$71)</f>
        <v>42577</v>
      </c>
      <c r="LD29" s="319">
        <v>42485</v>
      </c>
      <c r="LE29" s="319">
        <v>42475</v>
      </c>
      <c r="LF29" s="319">
        <v>42486</v>
      </c>
      <c r="LG29" s="319">
        <v>42528</v>
      </c>
      <c r="LH29" s="319">
        <f>WORKDAY(LH30,'5319080'!$A29,'5319080'!$D$42:$D$71)</f>
        <v>42528</v>
      </c>
      <c r="LI29" s="319">
        <v>42523</v>
      </c>
      <c r="LJ29" s="319">
        <v>42528</v>
      </c>
      <c r="LK29" s="319">
        <v>42523</v>
      </c>
      <c r="LL29" s="319">
        <v>42445</v>
      </c>
      <c r="LM29" s="781">
        <v>42593</v>
      </c>
      <c r="LN29" s="781">
        <v>42593</v>
      </c>
      <c r="LO29" s="319">
        <v>42524</v>
      </c>
      <c r="LP29" s="781">
        <f t="shared" ref="LP29:LQ32" si="113">WORKDAY(LP30,$A29,$D$42:$D$71)</f>
        <v>42578</v>
      </c>
      <c r="LQ29" s="781">
        <f t="shared" si="113"/>
        <v>42578</v>
      </c>
      <c r="LR29" s="319">
        <v>42444</v>
      </c>
      <c r="LS29" s="781">
        <f>WORKDAY(LS30,$A29,$D$42:$D$71)</f>
        <v>42604</v>
      </c>
      <c r="LT29" s="781">
        <f>WORKDAY(LT30,$A29,$D$42:$D$71)</f>
        <v>42597</v>
      </c>
      <c r="LU29" s="319">
        <v>42571</v>
      </c>
      <c r="LV29" s="781">
        <f t="shared" ref="LV29:MD29" si="114">WORKDAY(LV30,$A29,$D$42:$D$71)</f>
        <v>42593</v>
      </c>
      <c r="LW29" s="781">
        <f t="shared" si="114"/>
        <v>42604</v>
      </c>
      <c r="LX29" s="781">
        <f t="shared" si="114"/>
        <v>42604</v>
      </c>
      <c r="LY29" s="781">
        <f t="shared" si="114"/>
        <v>42604</v>
      </c>
      <c r="LZ29" s="781">
        <f t="shared" si="114"/>
        <v>42604</v>
      </c>
      <c r="MA29" s="781">
        <f t="shared" si="114"/>
        <v>42600</v>
      </c>
      <c r="MB29" s="781">
        <f t="shared" si="114"/>
        <v>42601</v>
      </c>
      <c r="MC29" s="781">
        <f t="shared" si="114"/>
        <v>42604</v>
      </c>
      <c r="MD29" s="781">
        <f t="shared" si="114"/>
        <v>42604</v>
      </c>
      <c r="ME29" s="781">
        <v>42625</v>
      </c>
      <c r="MF29" s="781">
        <v>42593</v>
      </c>
      <c r="MG29" s="319">
        <v>42471</v>
      </c>
      <c r="MH29" s="781">
        <f>WORKDAY(MH30,$A29,$D$42:$D$71)</f>
        <v>42604</v>
      </c>
      <c r="MI29" s="319">
        <v>42444</v>
      </c>
      <c r="MJ29" s="781">
        <v>42612</v>
      </c>
      <c r="MK29" s="781">
        <f>WORKDAY(MK30,$A29,$D$42:$D$71)</f>
        <v>42614</v>
      </c>
      <c r="ML29" s="781">
        <f>WORKDAY(ML30,$A29,$D$42:$D$71)</f>
        <v>42598</v>
      </c>
      <c r="MM29" s="781">
        <v>42627</v>
      </c>
      <c r="MN29" s="781">
        <f>WORKDAY(MN30,$A29,$D$42:$D$71)</f>
        <v>42626</v>
      </c>
      <c r="MO29" s="781">
        <v>42620</v>
      </c>
      <c r="MP29" s="781">
        <f>WORKDAY(MP30,$A29,$D$42:$D$71)</f>
        <v>42625</v>
      </c>
      <c r="MQ29" s="781">
        <v>42611</v>
      </c>
      <c r="MR29" s="319">
        <v>42453</v>
      </c>
      <c r="MS29" s="781">
        <f>WORKDAY(MS30,$A29,$D$42:$D$71)</f>
        <v>42620</v>
      </c>
      <c r="MT29" s="781">
        <v>42634</v>
      </c>
      <c r="MU29" s="781">
        <f>WORKDAY(MU30,$A29,$D$42:$D$71)</f>
        <v>42611</v>
      </c>
      <c r="MV29" s="781">
        <v>42612</v>
      </c>
      <c r="MW29" s="781">
        <v>42620</v>
      </c>
      <c r="MX29" s="781">
        <v>42612</v>
      </c>
      <c r="MY29" s="781">
        <v>42627</v>
      </c>
      <c r="MZ29" s="781">
        <v>42628</v>
      </c>
      <c r="NA29" s="781">
        <v>42628</v>
      </c>
      <c r="NB29" s="781">
        <f>WORKDAY(NB30,$A29,$D$42:$D$71)</f>
        <v>42612</v>
      </c>
      <c r="NC29" s="319">
        <v>42530</v>
      </c>
      <c r="ND29" s="781">
        <v>42625</v>
      </c>
      <c r="NE29" s="781">
        <v>42634</v>
      </c>
      <c r="NF29" s="781">
        <f>WORKDAY(NF30,$A29,$D$42:$D$71)</f>
        <v>42614</v>
      </c>
      <c r="NG29" s="781">
        <v>42621</v>
      </c>
      <c r="NH29" s="319">
        <v>42492</v>
      </c>
      <c r="NI29" s="781">
        <v>42625</v>
      </c>
      <c r="NJ29" s="781">
        <v>42625</v>
      </c>
      <c r="NK29" s="781">
        <v>42627</v>
      </c>
      <c r="NL29" s="781">
        <v>42628</v>
      </c>
      <c r="NM29" s="781">
        <v>42634</v>
      </c>
      <c r="NN29" s="781">
        <v>42636</v>
      </c>
      <c r="NO29" s="781">
        <v>42639</v>
      </c>
      <c r="NP29" s="781">
        <f>WORKDAY(NP30,$A29,$D$42:$D$71)</f>
        <v>42632</v>
      </c>
      <c r="NQ29" s="781">
        <v>42634</v>
      </c>
      <c r="NR29" s="781">
        <v>42634</v>
      </c>
      <c r="NS29" s="781">
        <v>42636</v>
      </c>
      <c r="NT29" s="781">
        <v>42634</v>
      </c>
      <c r="NU29" s="781">
        <v>42634</v>
      </c>
      <c r="NV29" s="781">
        <f>WORKDAY(NV30,$A29,$D$42:$D$71)</f>
        <v>42628</v>
      </c>
      <c r="NW29" s="781">
        <v>42636</v>
      </c>
      <c r="NX29" s="781">
        <v>42636</v>
      </c>
      <c r="NY29" s="781">
        <v>42640</v>
      </c>
      <c r="NZ29" s="781">
        <v>42634</v>
      </c>
      <c r="OA29" s="781">
        <v>42633</v>
      </c>
      <c r="OB29" s="781">
        <v>42633</v>
      </c>
      <c r="OC29" s="781">
        <v>42640</v>
      </c>
      <c r="OD29" s="781">
        <f>WORKDAY(OD30,$A29,$D$42:$D$71)</f>
        <v>42629</v>
      </c>
      <c r="OE29" s="781">
        <f>WORKDAY(OE30,$A29,$D$42:$D$71)</f>
        <v>42598</v>
      </c>
      <c r="OF29" s="781">
        <f>WORKDAY(OF30,$A29,$D$42:$D$71)</f>
        <v>42632</v>
      </c>
      <c r="OG29" s="781">
        <f>WORKDAY(OG30,$A29,$D$42:$D$71)</f>
        <v>42633</v>
      </c>
      <c r="OH29" s="781">
        <v>42641</v>
      </c>
      <c r="OI29" s="781">
        <v>42641</v>
      </c>
      <c r="OJ29" s="319">
        <v>42643</v>
      </c>
      <c r="OK29" s="781">
        <f>WORKDAY(OK30,$A29,$D$42:$D$71)</f>
        <v>42647</v>
      </c>
      <c r="OL29" s="781">
        <v>42647</v>
      </c>
      <c r="OM29" s="781">
        <f t="shared" ref="OM29:OR29" si="115">WORKDAY(OM30,$A29,$D$42:$D$71)</f>
        <v>42648</v>
      </c>
      <c r="ON29" s="781">
        <f t="shared" si="115"/>
        <v>42648</v>
      </c>
      <c r="OO29" s="781">
        <f t="shared" si="115"/>
        <v>42648</v>
      </c>
      <c r="OP29" s="781">
        <f t="shared" si="115"/>
        <v>42648</v>
      </c>
      <c r="OQ29" s="781">
        <f t="shared" si="115"/>
        <v>42649</v>
      </c>
      <c r="OR29" s="781">
        <f t="shared" si="115"/>
        <v>42650</v>
      </c>
      <c r="OS29" s="781">
        <v>42648</v>
      </c>
      <c r="OT29" s="781">
        <v>42649</v>
      </c>
      <c r="OU29" s="781">
        <v>42650</v>
      </c>
      <c r="OV29" s="781">
        <v>42650</v>
      </c>
      <c r="OW29" s="781">
        <v>42650</v>
      </c>
      <c r="OX29" s="781">
        <v>42650</v>
      </c>
      <c r="OY29" s="781">
        <v>42650</v>
      </c>
      <c r="OZ29" s="781">
        <v>42650</v>
      </c>
      <c r="PA29" s="781">
        <f t="shared" ref="PA29:PV29" si="116">WORKDAY(PA30,$A29,$D$42:$D$71)</f>
        <v>42649</v>
      </c>
      <c r="PB29" s="781">
        <f t="shared" si="116"/>
        <v>42653</v>
      </c>
      <c r="PC29" s="781">
        <f t="shared" si="116"/>
        <v>42650</v>
      </c>
      <c r="PD29" s="781">
        <f t="shared" si="116"/>
        <v>42650</v>
      </c>
      <c r="PE29" s="781">
        <f t="shared" si="116"/>
        <v>42653</v>
      </c>
      <c r="PF29" s="781">
        <f t="shared" si="116"/>
        <v>42653</v>
      </c>
      <c r="PG29" s="781">
        <f t="shared" si="116"/>
        <v>42654</v>
      </c>
      <c r="PH29" s="781">
        <f t="shared" si="116"/>
        <v>42653</v>
      </c>
      <c r="PI29" s="781">
        <f t="shared" si="116"/>
        <v>42654</v>
      </c>
      <c r="PJ29" s="781">
        <f t="shared" si="116"/>
        <v>42653</v>
      </c>
      <c r="PK29" s="781">
        <f t="shared" si="116"/>
        <v>42653</v>
      </c>
      <c r="PL29" s="781">
        <f t="shared" si="116"/>
        <v>42653</v>
      </c>
      <c r="PM29" s="781">
        <f t="shared" si="116"/>
        <v>42654</v>
      </c>
      <c r="PN29" s="781">
        <f t="shared" si="116"/>
        <v>42653</v>
      </c>
      <c r="PO29" s="781">
        <f t="shared" si="116"/>
        <v>42653</v>
      </c>
      <c r="PP29" s="781">
        <f t="shared" si="116"/>
        <v>42654</v>
      </c>
      <c r="PQ29" s="781">
        <f t="shared" si="116"/>
        <v>42654</v>
      </c>
      <c r="PR29" s="781">
        <f t="shared" si="116"/>
        <v>42654</v>
      </c>
      <c r="PS29" s="781">
        <f t="shared" si="116"/>
        <v>42654</v>
      </c>
      <c r="PT29" s="781">
        <f t="shared" si="116"/>
        <v>42654</v>
      </c>
      <c r="PU29" s="781">
        <f t="shared" si="116"/>
        <v>42654</v>
      </c>
      <c r="PV29" s="781">
        <f t="shared" si="116"/>
        <v>42655</v>
      </c>
      <c r="PW29" s="532">
        <f t="shared" si="102"/>
        <v>42648</v>
      </c>
      <c r="PX29" s="532">
        <f t="shared" si="102"/>
        <v>42648</v>
      </c>
      <c r="PY29" s="532">
        <f t="shared" si="102"/>
        <v>42654</v>
      </c>
      <c r="PZ29" s="532">
        <f t="shared" si="102"/>
        <v>42654</v>
      </c>
      <c r="QA29" s="532">
        <f t="shared" si="102"/>
        <v>42655</v>
      </c>
      <c r="QB29" s="532">
        <f t="shared" si="102"/>
        <v>42655</v>
      </c>
      <c r="QC29" s="532">
        <f t="shared" si="102"/>
        <v>42653</v>
      </c>
      <c r="QD29" s="532">
        <f t="shared" si="102"/>
        <v>42655</v>
      </c>
      <c r="QE29" s="532">
        <f t="shared" si="102"/>
        <v>42655</v>
      </c>
      <c r="QF29" s="532">
        <f t="shared" si="102"/>
        <v>42656</v>
      </c>
      <c r="QG29" s="532">
        <f t="shared" si="103"/>
        <v>42656</v>
      </c>
      <c r="QH29" s="532">
        <f t="shared" si="103"/>
        <v>42656</v>
      </c>
      <c r="QI29" s="532">
        <f t="shared" si="103"/>
        <v>42655</v>
      </c>
      <c r="QJ29" s="532">
        <f t="shared" si="103"/>
        <v>42655</v>
      </c>
      <c r="QK29" s="532">
        <f t="shared" si="103"/>
        <v>42598</v>
      </c>
      <c r="QL29" s="532">
        <f t="shared" si="103"/>
        <v>42598</v>
      </c>
      <c r="QM29" s="532">
        <f t="shared" si="103"/>
        <v>42650</v>
      </c>
      <c r="QN29" s="532">
        <f t="shared" si="103"/>
        <v>42598</v>
      </c>
      <c r="QO29" s="532">
        <f t="shared" si="103"/>
        <v>42598</v>
      </c>
      <c r="QP29" s="532">
        <f t="shared" si="103"/>
        <v>42598</v>
      </c>
      <c r="QQ29" s="532">
        <f t="shared" si="104"/>
        <v>42598</v>
      </c>
      <c r="QR29" s="532">
        <f t="shared" si="104"/>
        <v>42598</v>
      </c>
      <c r="QS29" s="532">
        <f t="shared" si="104"/>
        <v>42598</v>
      </c>
      <c r="QT29" s="532">
        <f t="shared" si="104"/>
        <v>42598</v>
      </c>
      <c r="QU29" s="532">
        <f t="shared" si="104"/>
        <v>42598</v>
      </c>
      <c r="QV29" s="532">
        <f t="shared" si="104"/>
        <v>42598</v>
      </c>
      <c r="QW29" s="532">
        <f t="shared" si="104"/>
        <v>42598</v>
      </c>
      <c r="QX29" s="532">
        <f t="shared" si="104"/>
        <v>42598</v>
      </c>
      <c r="QY29" s="532">
        <f t="shared" si="104"/>
        <v>42598</v>
      </c>
      <c r="QZ29" s="532">
        <f t="shared" si="104"/>
        <v>42598</v>
      </c>
      <c r="RA29" s="532">
        <f t="shared" si="105"/>
        <v>42598</v>
      </c>
      <c r="RB29" s="532">
        <f t="shared" si="105"/>
        <v>42598</v>
      </c>
      <c r="RC29" s="532">
        <f t="shared" si="105"/>
        <v>42598</v>
      </c>
      <c r="RD29" s="532">
        <f t="shared" si="105"/>
        <v>42598</v>
      </c>
      <c r="RE29" s="532">
        <f t="shared" si="105"/>
        <v>42598</v>
      </c>
      <c r="RF29" s="532">
        <f t="shared" si="105"/>
        <v>42598</v>
      </c>
      <c r="RG29" s="532">
        <f t="shared" si="105"/>
        <v>42598</v>
      </c>
      <c r="RH29" s="532">
        <f t="shared" si="105"/>
        <v>42598</v>
      </c>
      <c r="RI29" s="532">
        <f t="shared" si="105"/>
        <v>42598</v>
      </c>
      <c r="RJ29" s="532">
        <f t="shared" si="105"/>
        <v>42598</v>
      </c>
      <c r="RK29" s="532">
        <f t="shared" si="106"/>
        <v>42598</v>
      </c>
      <c r="RL29" s="532">
        <f t="shared" si="106"/>
        <v>42598</v>
      </c>
      <c r="RM29" s="532">
        <f t="shared" si="106"/>
        <v>42598</v>
      </c>
      <c r="RN29" s="532">
        <f t="shared" si="106"/>
        <v>42598</v>
      </c>
      <c r="RO29" s="532">
        <f t="shared" si="106"/>
        <v>42598</v>
      </c>
      <c r="RP29" s="532">
        <f t="shared" si="106"/>
        <v>42598</v>
      </c>
      <c r="RQ29" s="532">
        <f t="shared" si="106"/>
        <v>42598</v>
      </c>
      <c r="RR29" s="532">
        <f t="shared" si="106"/>
        <v>42598</v>
      </c>
      <c r="RS29" s="532">
        <f t="shared" si="106"/>
        <v>42598</v>
      </c>
      <c r="RT29" s="532">
        <f t="shared" si="106"/>
        <v>42598</v>
      </c>
      <c r="RU29" s="1253">
        <f t="shared" si="107"/>
        <v>42598</v>
      </c>
      <c r="RV29" s="1593"/>
      <c r="RW29" s="756">
        <f t="shared" si="107"/>
        <v>42598</v>
      </c>
      <c r="RX29" s="532">
        <f t="shared" si="107"/>
        <v>42598</v>
      </c>
      <c r="RY29" s="532">
        <f t="shared" si="107"/>
        <v>42598</v>
      </c>
      <c r="RZ29" s="532">
        <f t="shared" si="107"/>
        <v>42598</v>
      </c>
      <c r="SA29" s="532">
        <f t="shared" si="107"/>
        <v>42598</v>
      </c>
      <c r="SB29" s="532">
        <f t="shared" si="107"/>
        <v>42598</v>
      </c>
      <c r="SC29" s="532">
        <f t="shared" si="107"/>
        <v>42598</v>
      </c>
    </row>
    <row r="30" spans="1:514" ht="12" customHeight="1">
      <c r="A30" s="574">
        <v>1</v>
      </c>
      <c r="B30" s="138" t="s">
        <v>592</v>
      </c>
      <c r="C30" s="137">
        <f t="shared" si="22"/>
        <v>42100</v>
      </c>
      <c r="D30" s="137">
        <f t="shared" si="23"/>
        <v>42100</v>
      </c>
      <c r="E30" s="137">
        <f t="shared" si="24"/>
        <v>42100</v>
      </c>
      <c r="F30" s="137">
        <f t="shared" si="25"/>
        <v>42100</v>
      </c>
      <c r="G30" s="137">
        <f t="shared" si="26"/>
        <v>42100</v>
      </c>
      <c r="H30" s="137">
        <f t="shared" si="27"/>
        <v>42100</v>
      </c>
      <c r="I30" s="137">
        <f t="shared" si="28"/>
        <v>42100</v>
      </c>
      <c r="J30" s="137">
        <f t="shared" si="29"/>
        <v>42100</v>
      </c>
      <c r="K30" s="137">
        <f t="shared" si="30"/>
        <v>42128</v>
      </c>
      <c r="L30" s="137">
        <f t="shared" si="31"/>
        <v>42100</v>
      </c>
      <c r="M30" s="137">
        <f t="shared" si="32"/>
        <v>42100</v>
      </c>
      <c r="N30" s="137">
        <f t="shared" si="33"/>
        <v>42100</v>
      </c>
      <c r="O30" s="331"/>
      <c r="P30" s="331"/>
      <c r="Q30" s="319">
        <f t="shared" si="44"/>
        <v>42097</v>
      </c>
      <c r="R30" s="319">
        <f t="shared" si="45"/>
        <v>42097</v>
      </c>
      <c r="S30" s="319">
        <f t="shared" si="46"/>
        <v>42097</v>
      </c>
      <c r="T30" s="319">
        <f t="shared" si="47"/>
        <v>42097</v>
      </c>
      <c r="U30" s="319">
        <f t="shared" si="48"/>
        <v>42097</v>
      </c>
      <c r="V30" s="319">
        <f t="shared" si="49"/>
        <v>42097</v>
      </c>
      <c r="W30" s="319">
        <f t="shared" si="50"/>
        <v>42097</v>
      </c>
      <c r="X30" s="319">
        <f t="shared" si="51"/>
        <v>42097</v>
      </c>
      <c r="Y30" s="319">
        <f t="shared" si="0"/>
        <v>42097</v>
      </c>
      <c r="Z30" s="319">
        <f t="shared" si="1"/>
        <v>42097</v>
      </c>
      <c r="AA30" s="319">
        <f t="shared" si="2"/>
        <v>42097</v>
      </c>
      <c r="AB30" s="319">
        <f t="shared" si="3"/>
        <v>42097</v>
      </c>
      <c r="AC30" s="345"/>
      <c r="AD30" s="319">
        <f t="shared" si="97"/>
        <v>42128</v>
      </c>
      <c r="AE30" s="319">
        <f t="shared" si="97"/>
        <v>42149</v>
      </c>
      <c r="AF30" s="319">
        <f t="shared" si="97"/>
        <v>42149</v>
      </c>
      <c r="AG30" s="319">
        <f t="shared" si="97"/>
        <v>42149</v>
      </c>
      <c r="AH30" s="319">
        <f t="shared" si="97"/>
        <v>42160</v>
      </c>
      <c r="AI30" s="319">
        <f t="shared" si="97"/>
        <v>42128</v>
      </c>
      <c r="AJ30" s="319">
        <f t="shared" si="97"/>
        <v>42149</v>
      </c>
      <c r="AK30" s="319">
        <f t="shared" si="97"/>
        <v>42128</v>
      </c>
      <c r="AL30" s="319">
        <f t="shared" si="97"/>
        <v>42128</v>
      </c>
      <c r="AM30" s="319">
        <f t="shared" si="97"/>
        <v>42128</v>
      </c>
      <c r="AN30" s="319">
        <f t="shared" si="97"/>
        <v>42128</v>
      </c>
      <c r="AO30" s="319">
        <f t="shared" si="97"/>
        <v>42128</v>
      </c>
      <c r="AP30" s="314"/>
      <c r="AQ30" s="319">
        <f t="shared" si="98"/>
        <v>42181</v>
      </c>
      <c r="AR30" s="319">
        <f t="shared" si="98"/>
        <v>42181</v>
      </c>
      <c r="AS30" s="319">
        <f t="shared" si="98"/>
        <v>42181</v>
      </c>
      <c r="AT30" s="319">
        <f t="shared" si="98"/>
        <v>42181</v>
      </c>
      <c r="AU30" s="319">
        <f t="shared" si="98"/>
        <v>42177</v>
      </c>
      <c r="AV30" s="326">
        <f t="shared" si="98"/>
        <v>42216</v>
      </c>
      <c r="AW30" s="319">
        <f t="shared" si="98"/>
        <v>42128</v>
      </c>
      <c r="AX30" s="319">
        <f t="shared" si="98"/>
        <v>42181</v>
      </c>
      <c r="AY30" s="319">
        <f t="shared" si="98"/>
        <v>42149</v>
      </c>
      <c r="AZ30" s="319">
        <f t="shared" si="98"/>
        <v>42173</v>
      </c>
      <c r="BA30" s="326">
        <f t="shared" si="108"/>
        <v>42216</v>
      </c>
      <c r="BB30" s="319">
        <f t="shared" si="99"/>
        <v>42128</v>
      </c>
      <c r="BC30" s="347"/>
      <c r="BD30" s="347"/>
      <c r="BE30" s="319">
        <f t="shared" si="89"/>
        <v>42146</v>
      </c>
      <c r="BF30" s="326">
        <f t="shared" si="109"/>
        <v>42205</v>
      </c>
      <c r="BG30" s="326">
        <f t="shared" si="109"/>
        <v>42215</v>
      </c>
      <c r="BH30" s="326">
        <f t="shared" si="109"/>
        <v>42215</v>
      </c>
      <c r="BI30" s="326">
        <f t="shared" si="109"/>
        <v>42205</v>
      </c>
      <c r="BJ30" s="326">
        <f t="shared" si="109"/>
        <v>42205</v>
      </c>
      <c r="BK30" s="326">
        <f t="shared" si="109"/>
        <v>42215</v>
      </c>
      <c r="BL30" s="326">
        <f t="shared" si="109"/>
        <v>42215</v>
      </c>
      <c r="BM30" s="326">
        <f t="shared" si="93"/>
        <v>42215</v>
      </c>
      <c r="BN30" s="326">
        <f>WORKDAY(BN31,$A30,$D$42:$D$71)</f>
        <v>42205</v>
      </c>
      <c r="BO30" s="319">
        <f t="shared" si="94"/>
        <v>42172</v>
      </c>
      <c r="BP30" s="327">
        <f>WORKDAY(BP31,$A30,$D$42:$D$71)</f>
        <v>42222</v>
      </c>
      <c r="BQ30" s="331"/>
      <c r="BR30" s="327">
        <f>WORKDAY(BR31,$A30,$D$42:$D$71)</f>
        <v>42222</v>
      </c>
      <c r="BS30" s="319">
        <v>42275</v>
      </c>
      <c r="BT30" s="319">
        <v>42275</v>
      </c>
      <c r="BU30" s="319">
        <v>42275</v>
      </c>
      <c r="BV30" s="319">
        <f>WORKDAY(BV31,$A30,$D$42:$D$71)</f>
        <v>42180</v>
      </c>
      <c r="BW30" s="319">
        <v>42275</v>
      </c>
      <c r="BX30" s="319">
        <v>42275</v>
      </c>
      <c r="BY30" s="319">
        <f>WORKDAY(BY31,$A30,$D$42:$D$71)</f>
        <v>42149</v>
      </c>
      <c r="BZ30" s="319">
        <v>42275</v>
      </c>
      <c r="CA30" s="319">
        <f t="shared" ref="CA30:CB32" si="117">WORKDAY(CA31,$A30,$D$42:$D$71)</f>
        <v>42291</v>
      </c>
      <c r="CB30" s="319">
        <f t="shared" si="117"/>
        <v>42291</v>
      </c>
      <c r="CC30" s="408">
        <f t="shared" si="95"/>
        <v>42178</v>
      </c>
      <c r="CD30" s="331"/>
      <c r="CE30" s="331"/>
      <c r="CF30" s="407">
        <f t="shared" si="96"/>
        <v>42125</v>
      </c>
      <c r="CG30" s="319">
        <f t="shared" si="96"/>
        <v>42125</v>
      </c>
      <c r="CH30" s="319">
        <f t="shared" ref="CH30:CO31" si="118">WORKDAY(CH31,$A30,$D$42:$D$71)</f>
        <v>42307</v>
      </c>
      <c r="CI30" s="319">
        <f t="shared" si="118"/>
        <v>42291</v>
      </c>
      <c r="CJ30" s="319">
        <f t="shared" si="118"/>
        <v>42291</v>
      </c>
      <c r="CK30" s="319">
        <f t="shared" si="118"/>
        <v>42291</v>
      </c>
      <c r="CL30" s="319">
        <f t="shared" si="118"/>
        <v>42291</v>
      </c>
      <c r="CM30" s="319">
        <f t="shared" si="118"/>
        <v>42307</v>
      </c>
      <c r="CN30" s="319">
        <f t="shared" si="118"/>
        <v>42307</v>
      </c>
      <c r="CO30" s="319">
        <f t="shared" si="118"/>
        <v>42317</v>
      </c>
      <c r="CP30" s="319">
        <f>WORKDAY(CP31,$A30,$D$42:$D$71)</f>
        <v>42307</v>
      </c>
      <c r="CQ30" s="406">
        <f>WORKDAY(CQ31,$A30,$D$42:$D$71)</f>
        <v>42291</v>
      </c>
      <c r="CR30" s="331"/>
      <c r="CS30" s="331"/>
      <c r="CT30" s="319">
        <f t="shared" ref="CT30:CV33" si="119">WORKDAY(CT31,$A30,$D$42:$D$71)</f>
        <v>42312</v>
      </c>
      <c r="CU30" s="319">
        <f t="shared" si="119"/>
        <v>42333</v>
      </c>
      <c r="CV30" s="319">
        <f t="shared" si="119"/>
        <v>42346</v>
      </c>
      <c r="CW30" s="319">
        <f>WORKDAY(CW31,$A30,$D$42:$D$71)</f>
        <v>42346</v>
      </c>
      <c r="CX30" s="319">
        <f t="shared" ref="CX30:DE33" si="120">WORKDAY(CX31,$A30,$D$42:$D$71)</f>
        <v>42346</v>
      </c>
      <c r="CY30" s="319">
        <f t="shared" si="120"/>
        <v>42346</v>
      </c>
      <c r="CZ30" s="319">
        <f t="shared" si="120"/>
        <v>42346</v>
      </c>
      <c r="DA30" s="319">
        <f t="shared" si="120"/>
        <v>42346</v>
      </c>
      <c r="DB30" s="319">
        <f t="shared" si="120"/>
        <v>42331</v>
      </c>
      <c r="DC30" s="319">
        <f t="shared" si="120"/>
        <v>42346</v>
      </c>
      <c r="DD30" s="319">
        <f t="shared" si="120"/>
        <v>42331</v>
      </c>
      <c r="DE30" s="319">
        <f t="shared" si="120"/>
        <v>42333</v>
      </c>
      <c r="DH30" s="319">
        <f t="shared" ref="DH30:DM34" si="121">WORKDAY(DH31,$A30,$D$42:$D$71)</f>
        <v>42331</v>
      </c>
      <c r="DI30" s="319">
        <f t="shared" si="121"/>
        <v>42327</v>
      </c>
      <c r="DJ30" s="319">
        <f t="shared" si="121"/>
        <v>42331</v>
      </c>
      <c r="DK30" s="319">
        <f t="shared" si="121"/>
        <v>42333</v>
      </c>
      <c r="DL30" s="319">
        <f t="shared" si="121"/>
        <v>42331</v>
      </c>
      <c r="DM30" s="319">
        <f t="shared" si="121"/>
        <v>42331</v>
      </c>
      <c r="DN30" s="319">
        <f t="shared" si="100"/>
        <v>42346</v>
      </c>
      <c r="DO30" s="319">
        <f t="shared" ref="DO30:DP33" si="122">WORKDAY(DO31,$A30,$D$42:$D$71)</f>
        <v>42346</v>
      </c>
      <c r="DP30" s="319">
        <f t="shared" si="122"/>
        <v>42346</v>
      </c>
      <c r="DQ30" s="319">
        <f t="shared" si="101"/>
        <v>42346</v>
      </c>
      <c r="DR30" s="319">
        <f t="shared" ref="DR30:DS34" si="123">WORKDAY(DR31,$A30,$D$42:$D$71)</f>
        <v>42333</v>
      </c>
      <c r="DS30" s="406">
        <f t="shared" si="123"/>
        <v>42327</v>
      </c>
      <c r="DT30" s="331"/>
      <c r="DU30" s="331"/>
      <c r="DV30" s="319">
        <f>WORKDAY(DV31,$A30,$D$42:$D$71)</f>
        <v>42354</v>
      </c>
      <c r="DW30" s="319">
        <v>42355</v>
      </c>
      <c r="DX30" s="319">
        <f>WORKDAY(DX31,$A30,$D$42:$D$71)</f>
        <v>42353</v>
      </c>
      <c r="DY30" s="319">
        <f>WORKDAY(DY31,$A30,$D$42:$D$71)</f>
        <v>42360</v>
      </c>
      <c r="DZ30" s="319">
        <f t="shared" si="82"/>
        <v>42363</v>
      </c>
      <c r="EA30" s="319">
        <f t="shared" ref="EA30:EE32" si="124">WORKDAY(EA31,$A30,$D$42:$D$71)</f>
        <v>42312</v>
      </c>
      <c r="EB30" s="319">
        <f t="shared" si="124"/>
        <v>42363</v>
      </c>
      <c r="EC30" s="319">
        <f t="shared" si="124"/>
        <v>42355</v>
      </c>
      <c r="ED30" s="319">
        <f t="shared" si="124"/>
        <v>42363</v>
      </c>
      <c r="EE30" s="319">
        <f t="shared" si="124"/>
        <v>42363</v>
      </c>
      <c r="EF30" s="319">
        <f>WORKDAY(EF31,'BA SGV Quality Clinic'!$A30,'BA SGV Quality Clinic'!$D$42:$D$71)</f>
        <v>42187</v>
      </c>
      <c r="EG30" s="319">
        <f>WORKDAY(EG31,$A30,$D$42:$D$71)</f>
        <v>42360</v>
      </c>
      <c r="EJ30" s="319">
        <f t="shared" ref="EJ30:EL32" si="125">WORKDAY(EJ31,$A30,$D$42:$D$71)</f>
        <v>42363</v>
      </c>
      <c r="EK30" s="319">
        <f t="shared" si="125"/>
        <v>42363</v>
      </c>
      <c r="EL30" s="319">
        <f t="shared" si="125"/>
        <v>42382</v>
      </c>
      <c r="EM30" s="319">
        <f t="shared" si="110"/>
        <v>42382</v>
      </c>
      <c r="EN30" s="319">
        <f>WORKDAY(EN31,$A30,$D$42:$D$71)</f>
        <v>42363</v>
      </c>
      <c r="EO30" s="326">
        <f>WORKDAY(EO31,$A30,$D$42:$D$71)</f>
        <v>42222</v>
      </c>
      <c r="EP30" s="319">
        <v>42355</v>
      </c>
      <c r="EQ30" s="319">
        <f>WORKDAY(EQ31,$A30,$D$42:$D$71)</f>
        <v>42381</v>
      </c>
      <c r="ER30" s="319">
        <f t="shared" si="111"/>
        <v>42382</v>
      </c>
      <c r="ES30" s="319">
        <f t="shared" si="111"/>
        <v>42382</v>
      </c>
      <c r="ET30" s="319">
        <f t="shared" si="111"/>
        <v>42382</v>
      </c>
      <c r="EU30" s="319">
        <f t="shared" si="111"/>
        <v>42382</v>
      </c>
      <c r="EX30" s="319">
        <f>WORKDAY(EX31,$A30,$D$42:$D$71)</f>
        <v>42390</v>
      </c>
      <c r="EY30" s="319">
        <v>42275</v>
      </c>
      <c r="EZ30" s="319">
        <v>42391</v>
      </c>
      <c r="FA30" s="319">
        <f>WORKDAY(FA31,$A30,$D$42:$D$71)</f>
        <v>42383</v>
      </c>
      <c r="FB30" s="319">
        <f t="shared" si="112"/>
        <v>42382</v>
      </c>
      <c r="FC30" s="319">
        <f>WORKDAY(FC31,$A30,$D$42:$D$71)</f>
        <v>42383</v>
      </c>
      <c r="FD30" s="319">
        <f>WORKDAY(FD31,$A30,$D$42:$D$71)</f>
        <v>42387</v>
      </c>
      <c r="FE30" s="319">
        <v>42391</v>
      </c>
      <c r="FF30" s="319">
        <f>WORKDAY(FF31,'5319080'!$A30,'5319080'!$D$42:$D$71)</f>
        <v>42711</v>
      </c>
      <c r="FG30" s="319">
        <f>WORKDAY(FG31,$A30,$D$42:$D$71)</f>
        <v>42398</v>
      </c>
      <c r="FH30" s="319">
        <v>42398</v>
      </c>
      <c r="FI30" s="319">
        <v>42391</v>
      </c>
      <c r="FL30" s="319">
        <f>WORKDAY(FL31,$A30,$D$42:$D$71)</f>
        <v>42354</v>
      </c>
      <c r="FM30" s="319">
        <v>42402</v>
      </c>
      <c r="FN30" s="319">
        <f>WORKDAY(FN31,'5319080'!$A30,'5319080'!$D$42:$D$71)</f>
        <v>42381</v>
      </c>
      <c r="FO30" s="319">
        <f>WORKDAY(FO31,$A30,$D$42:$D$71)</f>
        <v>42387</v>
      </c>
      <c r="FP30" s="319">
        <v>42408</v>
      </c>
      <c r="FQ30" s="319">
        <f>WORKDAY(FQ31,$A30,$D$42:$D$71)</f>
        <v>42417</v>
      </c>
      <c r="FR30" s="319">
        <f>WORKDAY(FR31,$A30,$D$42:$D$71)</f>
        <v>42331</v>
      </c>
      <c r="FS30" s="319">
        <v>42403</v>
      </c>
      <c r="FT30" s="319">
        <f>WORKDAY(FT31,'5319080'!$A30,'5319080'!$D$42:$D$71)</f>
        <v>42381</v>
      </c>
      <c r="FU30" s="443">
        <f>WORKDAY(FU31,$A30,$D$42:$D$71)</f>
        <v>42333</v>
      </c>
      <c r="FV30" s="319">
        <v>42408</v>
      </c>
      <c r="FW30" s="443">
        <f>WORKDAY(FW31,$A30,$D$42:$D$71)</f>
        <v>42146</v>
      </c>
      <c r="FX30" s="756"/>
      <c r="FY30" s="756"/>
      <c r="FZ30" s="319">
        <f>WORKDAY(FZ31,'5319080'!$A30,'5319080'!$D$42:$D$71)</f>
        <v>42409</v>
      </c>
      <c r="GA30" s="319">
        <f>WORKDAY(GA31,$A30,$D$42:$D$71)</f>
        <v>42398</v>
      </c>
      <c r="GB30" s="319">
        <f>WORKDAY(GB31,$A30,$D$42:$D$71)</f>
        <v>42394</v>
      </c>
      <c r="GC30" s="319">
        <v>42405</v>
      </c>
      <c r="GD30" s="319">
        <f>WORKDAY(GD31,$A30,$D$42:$D$71)</f>
        <v>42408</v>
      </c>
      <c r="GE30" s="319">
        <f>WORKDAY(GE31,'BA SGV Quality Clinic'!$A30,'BA SGV Quality Clinic'!$D$42:$D$71)</f>
        <v>42166</v>
      </c>
      <c r="GF30" s="319">
        <v>42408</v>
      </c>
      <c r="GG30" s="319">
        <v>42408</v>
      </c>
      <c r="GH30" s="319">
        <v>42402</v>
      </c>
      <c r="GI30" s="319">
        <v>42408</v>
      </c>
      <c r="GJ30" s="319">
        <f>WORKDAY(GJ31,$A30,$D$42:$D$71)</f>
        <v>42404</v>
      </c>
      <c r="GK30" s="319">
        <f>WORKDAY(GK31,$A30,$D$42:$D$71)</f>
        <v>42404</v>
      </c>
      <c r="GN30" s="319">
        <f>WORKDAY(GN31,'5319080'!$A30,'5319080'!$D$42:$D$71)</f>
        <v>42387</v>
      </c>
      <c r="GO30" s="319">
        <f>WORKDAY(GO31,'BA SGV Quality Clinic'!$A30,'BA SGV Quality Clinic'!$D$42:$D$71)</f>
        <v>42423</v>
      </c>
      <c r="GP30" s="319">
        <f>WORKDAY(GP31,$A30,$D$42:$D$71)</f>
        <v>42404</v>
      </c>
      <c r="GQ30" s="831">
        <v>42423</v>
      </c>
      <c r="GR30" s="319">
        <f>WORKDAY(GR31,$A30,$D$42:$D$71)</f>
        <v>42430</v>
      </c>
      <c r="GS30" s="319">
        <v>42431</v>
      </c>
      <c r="GT30" s="781">
        <f>WORKDAY(GT31,'5319080'!$A30,'5319080'!$D$42:$D$71)</f>
        <v>42398</v>
      </c>
      <c r="GU30" s="319">
        <f>WORKDAY(GU31,$A30,$D$42:$D$71)</f>
        <v>42422</v>
      </c>
      <c r="GV30" s="319">
        <f>WORKDAY(GV31,$A30,$D$42:$D$71)</f>
        <v>42422</v>
      </c>
      <c r="GW30" s="319">
        <f>WORKDAY(GW31,$A30,$D$42:$D$71)</f>
        <v>42408</v>
      </c>
      <c r="GX30" s="319">
        <v>42695</v>
      </c>
      <c r="GY30" s="319">
        <v>42416</v>
      </c>
      <c r="GZ30" s="319">
        <v>42408</v>
      </c>
      <c r="HA30" s="319">
        <v>42416</v>
      </c>
      <c r="HB30" s="319">
        <v>42424</v>
      </c>
      <c r="HC30" s="319">
        <v>42381</v>
      </c>
      <c r="HD30" s="319">
        <v>42433</v>
      </c>
      <c r="HE30" s="319">
        <v>42422</v>
      </c>
      <c r="HF30" s="319">
        <v>42431</v>
      </c>
      <c r="HG30" s="319">
        <v>42433</v>
      </c>
      <c r="HH30" s="319">
        <v>42431</v>
      </c>
      <c r="HI30" s="319" t="e">
        <v>#REF!</v>
      </c>
      <c r="HJ30" s="319">
        <v>42433</v>
      </c>
      <c r="HK30" s="319">
        <v>42436</v>
      </c>
      <c r="HL30" s="319">
        <v>42522</v>
      </c>
      <c r="HM30" s="319">
        <v>42384</v>
      </c>
      <c r="HN30" s="319">
        <v>42424</v>
      </c>
      <c r="HO30" s="319">
        <v>42432</v>
      </c>
      <c r="HP30" s="319">
        <v>42408</v>
      </c>
      <c r="HQ30" s="319">
        <v>42433</v>
      </c>
      <c r="HR30" s="319">
        <v>42436</v>
      </c>
      <c r="HS30" s="319">
        <v>42443</v>
      </c>
      <c r="HT30" s="781">
        <f>WORKDAY(HT31,'5319080'!$A30,'5319080'!$D$42:$D$71)</f>
        <v>42353</v>
      </c>
      <c r="HU30" s="319">
        <v>42444</v>
      </c>
      <c r="HV30" s="781">
        <v>42408</v>
      </c>
      <c r="HW30" s="781">
        <v>42355</v>
      </c>
      <c r="HX30" s="319">
        <v>42439</v>
      </c>
      <c r="HY30" s="319">
        <v>42443</v>
      </c>
      <c r="HZ30" s="319">
        <v>42436</v>
      </c>
      <c r="IA30" s="319">
        <v>42401</v>
      </c>
      <c r="IB30" s="319">
        <v>42482</v>
      </c>
      <c r="IC30" s="319">
        <f>WORKDAY(IC31,'BA SGV Quality Clinic'!$A30,'BA SGV Quality Clinic'!$D$42:$D$71)</f>
        <v>42298</v>
      </c>
      <c r="ID30" s="831">
        <v>42425</v>
      </c>
      <c r="IE30" s="319">
        <v>42445</v>
      </c>
      <c r="IF30" s="319">
        <v>42464</v>
      </c>
      <c r="IG30" s="319">
        <v>42275</v>
      </c>
      <c r="IH30" s="319">
        <v>42485</v>
      </c>
      <c r="II30" s="319">
        <f>WORKDAY(II31,'5319080'!$A30,'5319080'!$D$42:$D$71)</f>
        <v>42412</v>
      </c>
      <c r="IJ30" s="319">
        <v>42466</v>
      </c>
      <c r="IK30" s="319">
        <v>42446</v>
      </c>
      <c r="IL30" s="781">
        <f>WORKDAY(IL31,'BA SGV Quality Clinic'!$A30,'BA SGV Quality Clinic'!$D$42:$D$71)</f>
        <v>42108</v>
      </c>
      <c r="IM30" s="781">
        <f>WORKDAY(IM31,'5319080'!$A30,'5319080'!$D$42:$D$71)</f>
        <v>42422</v>
      </c>
      <c r="IN30" s="319">
        <v>42485</v>
      </c>
      <c r="IO30" s="319">
        <f>WORKDAY(IO31,$A30,$D$42:$D$71)</f>
        <v>42527</v>
      </c>
      <c r="IP30" s="319">
        <v>42527</v>
      </c>
      <c r="IQ30" s="319">
        <f>WORKDAY(IQ31,$A30,$D$42:$D$71)</f>
        <v>42527</v>
      </c>
      <c r="IR30" s="319">
        <f>WORKDAY(IR31,$A30,$D$42:$D$71)</f>
        <v>42527</v>
      </c>
      <c r="IS30" s="319">
        <v>42453</v>
      </c>
      <c r="IT30" s="319">
        <v>42529</v>
      </c>
      <c r="IU30" s="319">
        <v>42527</v>
      </c>
      <c r="IV30" s="319">
        <v>42527</v>
      </c>
      <c r="IW30" s="319">
        <v>42523</v>
      </c>
      <c r="IX30" s="319">
        <v>42523</v>
      </c>
      <c r="IY30" s="319">
        <f>WORKDAY(IY31,$A30,$D$42:$D$71)</f>
        <v>42529</v>
      </c>
      <c r="IZ30" s="319">
        <f>WORKDAY(IZ31,$A30,$D$42:$D$71)</f>
        <v>42527</v>
      </c>
      <c r="JA30" s="319">
        <v>42526</v>
      </c>
      <c r="JB30" s="319">
        <v>42527</v>
      </c>
      <c r="JC30" s="319">
        <v>42523</v>
      </c>
      <c r="JD30" s="319">
        <v>42545</v>
      </c>
      <c r="JE30" s="319">
        <v>42545</v>
      </c>
      <c r="JF30" s="319">
        <v>42541</v>
      </c>
      <c r="JG30" s="319">
        <v>42527</v>
      </c>
      <c r="JH30" s="319">
        <v>42529</v>
      </c>
      <c r="JI30" s="319">
        <v>42541</v>
      </c>
      <c r="JJ30" s="319">
        <v>42541</v>
      </c>
      <c r="JK30" s="319">
        <f>WORKDAY(JK31,$A30,$D$42:$D$71)</f>
        <v>42541</v>
      </c>
      <c r="JL30" s="319">
        <v>42541</v>
      </c>
      <c r="JM30" s="319">
        <v>42536</v>
      </c>
      <c r="JN30" s="319">
        <v>42524</v>
      </c>
      <c r="JO30" s="319">
        <v>42527</v>
      </c>
      <c r="JP30" s="319">
        <v>42527</v>
      </c>
      <c r="JQ30" s="319">
        <v>42453</v>
      </c>
      <c r="JR30" s="319">
        <v>42523</v>
      </c>
      <c r="JS30" s="319">
        <v>42523</v>
      </c>
      <c r="JT30" s="319">
        <v>42523</v>
      </c>
      <c r="JU30" s="319">
        <v>42527</v>
      </c>
      <c r="JV30" s="319">
        <v>42444</v>
      </c>
      <c r="JW30" s="319">
        <f>WORKDAY(JW31,$A30,$D$42:$D$71)</f>
        <v>42564</v>
      </c>
      <c r="JX30" s="319">
        <v>42527</v>
      </c>
      <c r="JY30" s="319">
        <f>WORKDAY(JY31,$A30,$D$42:$D$71)</f>
        <v>42564</v>
      </c>
      <c r="JZ30" s="319">
        <v>42543</v>
      </c>
      <c r="KA30" s="781">
        <v>42576</v>
      </c>
      <c r="KB30" s="319">
        <v>42549</v>
      </c>
      <c r="KC30" s="319">
        <v>42545</v>
      </c>
      <c r="KD30" s="319">
        <f>WORKDAY(KD31,$A30,$D$42:$D$71)</f>
        <v>42564</v>
      </c>
      <c r="KE30" s="319">
        <f>WORKDAY(KE31,$A30,$D$42:$D$71)</f>
        <v>42569</v>
      </c>
      <c r="KF30" s="781">
        <f>WORKDAY(KF31,'5319080'!$A30,'5319080'!$D$42:$D$71)</f>
        <v>42327</v>
      </c>
      <c r="KG30" s="319">
        <f>WORKDAY(KG31,$A30,$D$42:$D$71)</f>
        <v>42563</v>
      </c>
      <c r="KH30" s="319">
        <v>42527</v>
      </c>
      <c r="KI30" s="781">
        <f>WORKDAY(KI31,'5319080'!$A30,'5319080'!$D$42:$D$71)</f>
        <v>42333</v>
      </c>
      <c r="KJ30" s="319">
        <f>WORKDAY(KJ31,$A30,$D$42:$D$71)</f>
        <v>42569</v>
      </c>
      <c r="KK30" s="781">
        <f>WORKDAY(KK31,'5319080'!$A30,'5319080'!$D$42:$D$71)</f>
        <v>42327</v>
      </c>
      <c r="KL30" s="319">
        <v>42541</v>
      </c>
      <c r="KM30" s="319">
        <f>WORKDAY(KM31,'5319080'!$A30,'5319080'!$D$42:$D$71)</f>
        <v>42412</v>
      </c>
      <c r="KN30" s="319">
        <v>42452</v>
      </c>
      <c r="KO30" s="319">
        <f>WORKDAY(KO31,$A30,$D$42:$D$71)</f>
        <v>42541</v>
      </c>
      <c r="KP30" s="319">
        <f>WORKDAY(KP31,'5319080'!$A30,'5319080'!$D$42:$D$71)</f>
        <v>42529</v>
      </c>
      <c r="KQ30" s="319">
        <f>WORKDAY(KQ31,$A30,$D$42:$D$71)</f>
        <v>42563</v>
      </c>
      <c r="KR30" s="319">
        <f>WORKDAY(KR31,'5319080'!$A30,'5319080'!$D$42:$D$71)</f>
        <v>42412</v>
      </c>
      <c r="KS30" s="781">
        <v>42591</v>
      </c>
      <c r="KT30" s="781">
        <f>WORKDAY(KT31,$A30,$D$42:$D$71)</f>
        <v>42577</v>
      </c>
      <c r="KU30" s="319">
        <v>42444</v>
      </c>
      <c r="KV30" s="781">
        <f>WORKDAY(KV31,$A30,$D$42:$D$71)</f>
        <v>42583</v>
      </c>
      <c r="KW30" s="781">
        <f>WORKDAY(KW31,$A30,$D$42:$D$71)</f>
        <v>42592</v>
      </c>
      <c r="KX30" s="319">
        <f>WORKDAY(KX31,$A30,$D$42:$D$71)</f>
        <v>42522</v>
      </c>
      <c r="KY30" s="319">
        <v>42586</v>
      </c>
      <c r="KZ30" s="781">
        <v>42592</v>
      </c>
      <c r="LA30" s="319">
        <v>42572</v>
      </c>
      <c r="LB30" s="319">
        <v>42445</v>
      </c>
      <c r="LC30" s="781">
        <v>42576</v>
      </c>
      <c r="LD30" s="319">
        <v>42485</v>
      </c>
      <c r="LE30" s="319">
        <v>42474</v>
      </c>
      <c r="LF30" s="319">
        <v>42485</v>
      </c>
      <c r="LG30" s="319">
        <v>42527</v>
      </c>
      <c r="LH30" s="319">
        <v>42527</v>
      </c>
      <c r="LI30" s="319">
        <v>42523</v>
      </c>
      <c r="LJ30" s="319">
        <f>WORKDAY(LJ31,'5319080'!$A30,'5319080'!$D$42:$D$71)</f>
        <v>42527</v>
      </c>
      <c r="LK30" s="319">
        <v>42523</v>
      </c>
      <c r="LL30" s="319">
        <v>42444</v>
      </c>
      <c r="LM30" s="781">
        <f>WORKDAY(LM31,$A30,$D$42:$D$71)</f>
        <v>42592</v>
      </c>
      <c r="LN30" s="781">
        <f>WORKDAY(LN31,'5319080'!$A30,'5319080'!$D$42:$D$71)</f>
        <v>42592</v>
      </c>
      <c r="LO30" s="319">
        <v>42523</v>
      </c>
      <c r="LP30" s="781">
        <f t="shared" si="113"/>
        <v>42577</v>
      </c>
      <c r="LQ30" s="781">
        <f t="shared" si="113"/>
        <v>42577</v>
      </c>
      <c r="LR30" s="319">
        <v>42439</v>
      </c>
      <c r="LS30" s="781">
        <v>42601</v>
      </c>
      <c r="LT30" s="781">
        <f>WORKDAY(LT31,$A30,$D$42:$D$71)</f>
        <v>42594</v>
      </c>
      <c r="LU30" s="319">
        <f>WORKDAY(LU31,'5319080'!$A30,'5319080'!$D$42:$D$71)</f>
        <v>42569</v>
      </c>
      <c r="LV30" s="781">
        <v>42592</v>
      </c>
      <c r="LW30" s="781">
        <v>42601</v>
      </c>
      <c r="LX30" s="781">
        <f>WORKDAY(LX31,$A30,$D$42:$D$71)</f>
        <v>42601</v>
      </c>
      <c r="LY30" s="781">
        <f>WORKDAY(LY31,$A30,$D$42:$D$71)</f>
        <v>42601</v>
      </c>
      <c r="LZ30" s="781">
        <v>42601</v>
      </c>
      <c r="MA30" s="781">
        <v>42599</v>
      </c>
      <c r="MB30" s="781">
        <f>WORKDAY(MB31,$A30,$D$42:$D$71)</f>
        <v>42600</v>
      </c>
      <c r="MC30" s="781">
        <v>42601</v>
      </c>
      <c r="MD30" s="781">
        <f>WORKDAY(MD31,$A30,$D$42:$D$71)</f>
        <v>42601</v>
      </c>
      <c r="ME30" s="781">
        <v>42620</v>
      </c>
      <c r="MF30" s="781">
        <f>WORKDAY(MF31,$A30,$D$42:$D$71)</f>
        <v>42592</v>
      </c>
      <c r="MG30" s="319">
        <v>42469</v>
      </c>
      <c r="MH30" s="781">
        <f>WORKDAY(MH31,$A30,$D$42:$D$71)</f>
        <v>42601</v>
      </c>
      <c r="MI30" s="319">
        <v>42439</v>
      </c>
      <c r="MJ30" s="781">
        <f>WORKDAY(MJ31,$A30,$D$42:$D$71)</f>
        <v>42612</v>
      </c>
      <c r="MK30" s="781">
        <v>42613</v>
      </c>
      <c r="ML30" s="781">
        <f>WORKDAY(ML31,$A30,$D$42:$D$71)</f>
        <v>42597</v>
      </c>
      <c r="MM30" s="781">
        <f>WORKDAY(MM31,$A30,$D$42:$D$71)</f>
        <v>42627</v>
      </c>
      <c r="MN30" s="781">
        <f>WORKDAY(MN31,$A30,$D$42:$D$71)</f>
        <v>42625</v>
      </c>
      <c r="MO30" s="781">
        <v>42615</v>
      </c>
      <c r="MP30" s="781">
        <f>WORKDAY(MP31,$A30,$D$42:$D$71)</f>
        <v>42622</v>
      </c>
      <c r="MQ30" s="781">
        <v>42611</v>
      </c>
      <c r="MR30" s="319">
        <v>42453</v>
      </c>
      <c r="MS30" s="781">
        <f>WORKDAY(MS31,$A30,$D$42:$D$71)</f>
        <v>42619</v>
      </c>
      <c r="MT30" s="781">
        <f>WORKDAY(MT31,$A30,$D$42:$D$71)</f>
        <v>42597</v>
      </c>
      <c r="MU30" s="781">
        <v>42608</v>
      </c>
      <c r="MV30" s="781">
        <v>42612</v>
      </c>
      <c r="MW30" s="781">
        <v>42619</v>
      </c>
      <c r="MX30" s="781">
        <v>42607</v>
      </c>
      <c r="MY30" s="781">
        <f>WORKDAY(MY31,$A30,$D$42:$D$71)</f>
        <v>42627</v>
      </c>
      <c r="MZ30" s="781">
        <f>WORKDAY(MZ31,$A30,$D$42:$D$71)</f>
        <v>42628</v>
      </c>
      <c r="NA30" s="781">
        <f>WORKDAY(NA31,$A30,$D$42:$D$71)</f>
        <v>42628</v>
      </c>
      <c r="NB30" s="781">
        <v>42611</v>
      </c>
      <c r="NC30" s="319">
        <v>42530</v>
      </c>
      <c r="ND30" s="781">
        <v>42625</v>
      </c>
      <c r="NE30" s="781">
        <f>WORKDAY(NE31,$A30,$D$42:$D$71)</f>
        <v>42597</v>
      </c>
      <c r="NF30" s="781">
        <v>42613</v>
      </c>
      <c r="NG30" s="781">
        <f>WORKDAY(NG31,$A30,$D$42:$D$71)</f>
        <v>42621</v>
      </c>
      <c r="NH30" s="319">
        <v>42486</v>
      </c>
      <c r="NI30" s="781">
        <v>42606</v>
      </c>
      <c r="NJ30" s="781">
        <v>42625</v>
      </c>
      <c r="NK30" s="781">
        <v>42625</v>
      </c>
      <c r="NL30" s="781">
        <f>WORKDAY(NL31,$A30,$D$42:$D$71)</f>
        <v>42627</v>
      </c>
      <c r="NM30" s="781">
        <f>WORKDAY(NM31,$A30,$D$42:$D$71)</f>
        <v>42597</v>
      </c>
      <c r="NN30" s="781">
        <f>WORKDAY(NN31,$A30,$D$42:$D$71)</f>
        <v>42597</v>
      </c>
      <c r="NO30" s="781">
        <f>WORKDAY(NO31,$A30,$D$42:$D$71)</f>
        <v>42597</v>
      </c>
      <c r="NP30" s="781">
        <f>WORKDAY(NP31,$A30,$D$42:$D$71)</f>
        <v>42629</v>
      </c>
      <c r="NQ30" s="781">
        <f>WORKDAY(NQ31,$A30,$D$42:$D$71)</f>
        <v>42597</v>
      </c>
      <c r="NR30" s="781">
        <f>WORKDAY(NR31,$A30,$D$42:$D$71)</f>
        <v>42597</v>
      </c>
      <c r="NS30" s="781">
        <f>WORKDAY(NS31,$A30,$D$42:$D$71)</f>
        <v>42597</v>
      </c>
      <c r="NT30" s="781">
        <f>WORKDAY(NT31,$A30,$D$42:$D$71)</f>
        <v>42597</v>
      </c>
      <c r="NU30" s="781">
        <f>WORKDAY(NU31,$A30,$D$42:$D$71)</f>
        <v>42597</v>
      </c>
      <c r="NV30" s="781">
        <v>42627</v>
      </c>
      <c r="NW30" s="781">
        <f>WORKDAY(NW31,$A30,$D$42:$D$71)</f>
        <v>42597</v>
      </c>
      <c r="NX30" s="781">
        <f>WORKDAY(NX31,$A30,$D$42:$D$71)</f>
        <v>42597</v>
      </c>
      <c r="NY30" s="781">
        <f>WORKDAY(NY31,$A30,$D$42:$D$71)</f>
        <v>42597</v>
      </c>
      <c r="NZ30" s="781">
        <f>WORKDAY(NZ31,$A30,$D$42:$D$71)</f>
        <v>42597</v>
      </c>
      <c r="OA30" s="781">
        <f>WORKDAY(OA31,$A30,$D$42:$D$71)</f>
        <v>42628</v>
      </c>
      <c r="OB30" s="781">
        <v>42629</v>
      </c>
      <c r="OC30" s="781">
        <f>WORKDAY(OC31,$A30,$D$42:$D$71)</f>
        <v>42597</v>
      </c>
      <c r="OD30" s="781">
        <v>42628</v>
      </c>
      <c r="OE30" s="781">
        <f>WORKDAY(OE31,$A30,$D$42:$D$71)</f>
        <v>42597</v>
      </c>
      <c r="OF30" s="781">
        <v>42629</v>
      </c>
      <c r="OG30" s="781">
        <f>WORKDAY(OG31,$A30,$D$42:$D$71)</f>
        <v>42632</v>
      </c>
      <c r="OH30" s="781">
        <v>42641</v>
      </c>
      <c r="OI30" s="781">
        <v>42641</v>
      </c>
      <c r="OJ30" s="319">
        <v>42535</v>
      </c>
      <c r="OK30" s="781">
        <f>WORKDAY(OK31,$A30,$D$42:$D$71)</f>
        <v>42646</v>
      </c>
      <c r="OL30" s="781">
        <f>WORKDAY(OL31,$A30,$D$42:$D$71)</f>
        <v>42647</v>
      </c>
      <c r="OM30" s="781">
        <f>WORKDAY(OM31,$A30,$D$42:$D$71)</f>
        <v>42647</v>
      </c>
      <c r="ON30" s="781">
        <v>42647</v>
      </c>
      <c r="OO30" s="781">
        <v>42647</v>
      </c>
      <c r="OP30" s="781">
        <f t="shared" ref="OP30:PP30" si="126">WORKDAY(OP31,$A30,$D$42:$D$71)</f>
        <v>42647</v>
      </c>
      <c r="OQ30" s="781">
        <f t="shared" si="126"/>
        <v>42648</v>
      </c>
      <c r="OR30" s="781">
        <f t="shared" si="126"/>
        <v>42649</v>
      </c>
      <c r="OS30" s="781">
        <f t="shared" si="126"/>
        <v>42597</v>
      </c>
      <c r="OT30" s="781">
        <f t="shared" si="126"/>
        <v>42649</v>
      </c>
      <c r="OU30" s="781">
        <f t="shared" si="126"/>
        <v>42643</v>
      </c>
      <c r="OV30" s="781">
        <f t="shared" si="126"/>
        <v>42643</v>
      </c>
      <c r="OW30" s="781">
        <f t="shared" si="126"/>
        <v>42648</v>
      </c>
      <c r="OX30" s="781">
        <f t="shared" si="126"/>
        <v>42648</v>
      </c>
      <c r="OY30" s="781">
        <f t="shared" si="126"/>
        <v>42650</v>
      </c>
      <c r="OZ30" s="781">
        <f t="shared" si="126"/>
        <v>42650</v>
      </c>
      <c r="PA30" s="781">
        <f t="shared" si="126"/>
        <v>42648</v>
      </c>
      <c r="PB30" s="781">
        <f t="shared" si="126"/>
        <v>42650</v>
      </c>
      <c r="PC30" s="781">
        <f t="shared" si="126"/>
        <v>42649</v>
      </c>
      <c r="PD30" s="781">
        <f t="shared" si="126"/>
        <v>42649</v>
      </c>
      <c r="PE30" s="781">
        <f t="shared" si="126"/>
        <v>42650</v>
      </c>
      <c r="PF30" s="781">
        <f t="shared" si="126"/>
        <v>42650</v>
      </c>
      <c r="PG30" s="781">
        <f t="shared" si="126"/>
        <v>42653</v>
      </c>
      <c r="PH30" s="781">
        <f t="shared" si="126"/>
        <v>42650</v>
      </c>
      <c r="PI30" s="781">
        <f t="shared" si="126"/>
        <v>42653</v>
      </c>
      <c r="PJ30" s="781">
        <f t="shared" si="126"/>
        <v>42650</v>
      </c>
      <c r="PK30" s="781">
        <f t="shared" si="126"/>
        <v>42650</v>
      </c>
      <c r="PL30" s="781">
        <f t="shared" si="126"/>
        <v>42650</v>
      </c>
      <c r="PM30" s="781">
        <f t="shared" si="126"/>
        <v>42653</v>
      </c>
      <c r="PN30" s="781">
        <f t="shared" si="126"/>
        <v>42650</v>
      </c>
      <c r="PO30" s="781">
        <f t="shared" si="126"/>
        <v>42650</v>
      </c>
      <c r="PP30" s="781">
        <f t="shared" si="126"/>
        <v>42653</v>
      </c>
      <c r="PQ30" s="781">
        <v>42653</v>
      </c>
      <c r="PR30" s="781">
        <v>42653</v>
      </c>
      <c r="PS30" s="781">
        <v>42653</v>
      </c>
      <c r="PT30" s="781">
        <v>42653</v>
      </c>
      <c r="PU30" s="781">
        <v>42653</v>
      </c>
      <c r="PV30" s="781">
        <f>WORKDAY(PV31,$A30,$D$42:$D$71)</f>
        <v>42654</v>
      </c>
      <c r="PW30" s="781">
        <f>WORKDAY(PW31,$A30,$D$42:$D$71)</f>
        <v>42647</v>
      </c>
      <c r="PX30" s="781">
        <v>42647</v>
      </c>
      <c r="PY30" s="781">
        <f>WORKDAY(PY31,$A30,$D$42:$D$71)</f>
        <v>42653</v>
      </c>
      <c r="PZ30" s="781">
        <v>42653</v>
      </c>
      <c r="QA30" s="781">
        <f t="shared" ref="QA30:RF30" si="127">WORKDAY(QA31,$A30,$D$42:$D$71)</f>
        <v>42654</v>
      </c>
      <c r="QB30" s="781">
        <f t="shared" si="127"/>
        <v>42654</v>
      </c>
      <c r="QC30" s="532">
        <f t="shared" si="127"/>
        <v>42650</v>
      </c>
      <c r="QD30" s="532">
        <f t="shared" si="127"/>
        <v>42654</v>
      </c>
      <c r="QE30" s="532">
        <f t="shared" si="127"/>
        <v>42654</v>
      </c>
      <c r="QF30" s="532">
        <f t="shared" si="127"/>
        <v>42655</v>
      </c>
      <c r="QG30" s="532">
        <f t="shared" si="127"/>
        <v>42655</v>
      </c>
      <c r="QH30" s="532">
        <f t="shared" si="127"/>
        <v>42655</v>
      </c>
      <c r="QI30" s="532">
        <f t="shared" si="127"/>
        <v>42654</v>
      </c>
      <c r="QJ30" s="532">
        <f t="shared" si="127"/>
        <v>42654</v>
      </c>
      <c r="QK30" s="532">
        <f t="shared" si="127"/>
        <v>42597</v>
      </c>
      <c r="QL30" s="532">
        <f t="shared" si="127"/>
        <v>42597</v>
      </c>
      <c r="QM30" s="532">
        <f t="shared" si="127"/>
        <v>42649</v>
      </c>
      <c r="QN30" s="532">
        <f t="shared" si="127"/>
        <v>42597</v>
      </c>
      <c r="QO30" s="532">
        <f t="shared" si="127"/>
        <v>42597</v>
      </c>
      <c r="QP30" s="532">
        <f t="shared" si="127"/>
        <v>42597</v>
      </c>
      <c r="QQ30" s="532">
        <f t="shared" si="127"/>
        <v>42597</v>
      </c>
      <c r="QR30" s="532">
        <f t="shared" si="127"/>
        <v>42597</v>
      </c>
      <c r="QS30" s="532">
        <f t="shared" si="127"/>
        <v>42597</v>
      </c>
      <c r="QT30" s="532">
        <f t="shared" si="127"/>
        <v>42597</v>
      </c>
      <c r="QU30" s="532">
        <f t="shared" si="127"/>
        <v>42597</v>
      </c>
      <c r="QV30" s="532">
        <f t="shared" si="127"/>
        <v>42597</v>
      </c>
      <c r="QW30" s="532">
        <f t="shared" si="127"/>
        <v>42597</v>
      </c>
      <c r="QX30" s="532">
        <f t="shared" si="127"/>
        <v>42597</v>
      </c>
      <c r="QY30" s="532">
        <f t="shared" si="127"/>
        <v>42597</v>
      </c>
      <c r="QZ30" s="532">
        <f t="shared" si="127"/>
        <v>42597</v>
      </c>
      <c r="RA30" s="532">
        <f t="shared" si="127"/>
        <v>42597</v>
      </c>
      <c r="RB30" s="532">
        <f t="shared" si="127"/>
        <v>42597</v>
      </c>
      <c r="RC30" s="532">
        <f t="shared" si="127"/>
        <v>42597</v>
      </c>
      <c r="RD30" s="532">
        <f t="shared" si="127"/>
        <v>42597</v>
      </c>
      <c r="RE30" s="532">
        <f t="shared" si="127"/>
        <v>42597</v>
      </c>
      <c r="RF30" s="532">
        <f t="shared" si="127"/>
        <v>42597</v>
      </c>
      <c r="RG30" s="532">
        <f t="shared" ref="RG30:SC30" si="128">WORKDAY(RG31,$A30,$D$42:$D$71)</f>
        <v>42597</v>
      </c>
      <c r="RH30" s="532">
        <f t="shared" si="128"/>
        <v>42597</v>
      </c>
      <c r="RI30" s="532">
        <f t="shared" si="128"/>
        <v>42597</v>
      </c>
      <c r="RJ30" s="532">
        <f t="shared" si="128"/>
        <v>42597</v>
      </c>
      <c r="RK30" s="532">
        <f t="shared" si="128"/>
        <v>42597</v>
      </c>
      <c r="RL30" s="532">
        <f t="shared" si="128"/>
        <v>42597</v>
      </c>
      <c r="RM30" s="532">
        <f t="shared" si="128"/>
        <v>42597</v>
      </c>
      <c r="RN30" s="532">
        <f t="shared" si="128"/>
        <v>42597</v>
      </c>
      <c r="RO30" s="532">
        <f t="shared" si="128"/>
        <v>42597</v>
      </c>
      <c r="RP30" s="532">
        <f t="shared" si="128"/>
        <v>42597</v>
      </c>
      <c r="RQ30" s="532">
        <f t="shared" si="128"/>
        <v>42597</v>
      </c>
      <c r="RR30" s="532">
        <f t="shared" si="128"/>
        <v>42597</v>
      </c>
      <c r="RS30" s="532">
        <f t="shared" si="128"/>
        <v>42597</v>
      </c>
      <c r="RT30" s="532">
        <f t="shared" si="128"/>
        <v>42597</v>
      </c>
      <c r="RU30" s="1253">
        <f t="shared" si="128"/>
        <v>42597</v>
      </c>
      <c r="RV30" s="1593"/>
      <c r="RW30" s="756">
        <f t="shared" si="128"/>
        <v>42597</v>
      </c>
      <c r="RX30" s="532">
        <f t="shared" si="128"/>
        <v>42597</v>
      </c>
      <c r="RY30" s="532">
        <f t="shared" si="128"/>
        <v>42597</v>
      </c>
      <c r="RZ30" s="532">
        <f t="shared" si="128"/>
        <v>42597</v>
      </c>
      <c r="SA30" s="532">
        <f t="shared" si="128"/>
        <v>42597</v>
      </c>
      <c r="SB30" s="532">
        <f t="shared" si="128"/>
        <v>42597</v>
      </c>
      <c r="SC30" s="532">
        <f t="shared" si="128"/>
        <v>42597</v>
      </c>
    </row>
    <row r="31" spans="1:514" ht="12" customHeight="1">
      <c r="A31" s="589">
        <v>1</v>
      </c>
      <c r="B31" s="138" t="s">
        <v>591</v>
      </c>
      <c r="C31" s="137">
        <f t="shared" si="22"/>
        <v>42097</v>
      </c>
      <c r="D31" s="137">
        <f t="shared" si="23"/>
        <v>42097</v>
      </c>
      <c r="E31" s="137">
        <f t="shared" si="24"/>
        <v>42097</v>
      </c>
      <c r="F31" s="137">
        <f t="shared" si="25"/>
        <v>42097</v>
      </c>
      <c r="G31" s="137">
        <f t="shared" si="26"/>
        <v>42097</v>
      </c>
      <c r="H31" s="137">
        <f t="shared" si="27"/>
        <v>42097</v>
      </c>
      <c r="I31" s="137">
        <f t="shared" si="28"/>
        <v>42097</v>
      </c>
      <c r="J31" s="137">
        <f t="shared" si="29"/>
        <v>42097</v>
      </c>
      <c r="K31" s="137">
        <f t="shared" si="30"/>
        <v>42125</v>
      </c>
      <c r="L31" s="137">
        <f t="shared" si="31"/>
        <v>42097</v>
      </c>
      <c r="M31" s="137">
        <f t="shared" si="32"/>
        <v>42097</v>
      </c>
      <c r="N31" s="137">
        <f t="shared" si="33"/>
        <v>42097</v>
      </c>
      <c r="O31" s="331"/>
      <c r="P31" s="331"/>
      <c r="Q31" s="319">
        <f t="shared" si="44"/>
        <v>42096</v>
      </c>
      <c r="R31" s="319">
        <f t="shared" si="45"/>
        <v>42096</v>
      </c>
      <c r="S31" s="319">
        <f t="shared" si="46"/>
        <v>42096</v>
      </c>
      <c r="T31" s="319">
        <f t="shared" si="47"/>
        <v>42096</v>
      </c>
      <c r="U31" s="319">
        <f t="shared" si="48"/>
        <v>42096</v>
      </c>
      <c r="V31" s="319">
        <f t="shared" si="49"/>
        <v>42096</v>
      </c>
      <c r="W31" s="319">
        <f t="shared" si="50"/>
        <v>42096</v>
      </c>
      <c r="X31" s="319">
        <f t="shared" si="51"/>
        <v>42096</v>
      </c>
      <c r="Y31" s="319">
        <f t="shared" si="0"/>
        <v>42096</v>
      </c>
      <c r="Z31" s="319">
        <f t="shared" si="1"/>
        <v>42096</v>
      </c>
      <c r="AA31" s="319">
        <f t="shared" si="2"/>
        <v>42096</v>
      </c>
      <c r="AB31" s="319">
        <f t="shared" si="3"/>
        <v>42096</v>
      </c>
      <c r="AC31" s="345"/>
      <c r="AD31" s="319">
        <f t="shared" si="97"/>
        <v>42125</v>
      </c>
      <c r="AE31" s="319">
        <f t="shared" si="97"/>
        <v>42146</v>
      </c>
      <c r="AF31" s="319">
        <f t="shared" si="97"/>
        <v>42146</v>
      </c>
      <c r="AG31" s="319">
        <f t="shared" si="97"/>
        <v>42146</v>
      </c>
      <c r="AH31" s="319">
        <f t="shared" si="97"/>
        <v>42159</v>
      </c>
      <c r="AI31" s="319">
        <f t="shared" si="97"/>
        <v>42125</v>
      </c>
      <c r="AJ31" s="319">
        <f t="shared" si="97"/>
        <v>42146</v>
      </c>
      <c r="AK31" s="319">
        <f t="shared" si="97"/>
        <v>42125</v>
      </c>
      <c r="AL31" s="319">
        <f t="shared" si="97"/>
        <v>42125</v>
      </c>
      <c r="AM31" s="319">
        <f t="shared" si="97"/>
        <v>42125</v>
      </c>
      <c r="AN31" s="319">
        <f t="shared" si="97"/>
        <v>42125</v>
      </c>
      <c r="AO31" s="319">
        <f t="shared" si="97"/>
        <v>42125</v>
      </c>
      <c r="AP31" s="314"/>
      <c r="AQ31" s="319">
        <f t="shared" si="98"/>
        <v>42180</v>
      </c>
      <c r="AR31" s="319">
        <f t="shared" si="98"/>
        <v>42180</v>
      </c>
      <c r="AS31" s="319">
        <f t="shared" si="98"/>
        <v>42180</v>
      </c>
      <c r="AT31" s="319">
        <f t="shared" si="98"/>
        <v>42180</v>
      </c>
      <c r="AU31" s="319">
        <f t="shared" si="98"/>
        <v>42174</v>
      </c>
      <c r="AV31" s="326">
        <f t="shared" si="98"/>
        <v>42215</v>
      </c>
      <c r="AW31" s="319">
        <f t="shared" si="98"/>
        <v>42125</v>
      </c>
      <c r="AX31" s="319">
        <f t="shared" si="98"/>
        <v>42180</v>
      </c>
      <c r="AY31" s="319">
        <f t="shared" si="98"/>
        <v>42146</v>
      </c>
      <c r="AZ31" s="319">
        <f t="shared" si="98"/>
        <v>42172</v>
      </c>
      <c r="BA31" s="326">
        <f t="shared" si="108"/>
        <v>42215</v>
      </c>
      <c r="BB31" s="319">
        <f t="shared" si="99"/>
        <v>42125</v>
      </c>
      <c r="BC31" s="347"/>
      <c r="BD31" s="347"/>
      <c r="BE31" s="319">
        <f t="shared" si="89"/>
        <v>42145</v>
      </c>
      <c r="BF31" s="326">
        <f t="shared" si="109"/>
        <v>42202</v>
      </c>
      <c r="BG31" s="326">
        <f t="shared" si="109"/>
        <v>42214</v>
      </c>
      <c r="BH31" s="326">
        <f t="shared" si="109"/>
        <v>42214</v>
      </c>
      <c r="BI31" s="326">
        <f t="shared" si="109"/>
        <v>42202</v>
      </c>
      <c r="BJ31" s="326">
        <f t="shared" si="109"/>
        <v>42202</v>
      </c>
      <c r="BK31" s="326">
        <f t="shared" si="109"/>
        <v>42214</v>
      </c>
      <c r="BL31" s="326">
        <f t="shared" si="109"/>
        <v>42214</v>
      </c>
      <c r="BM31" s="326">
        <f t="shared" si="93"/>
        <v>42214</v>
      </c>
      <c r="BN31" s="326">
        <f>WORKDAY(BN32,$A31,$D$42:$D$71)</f>
        <v>42202</v>
      </c>
      <c r="BO31" s="319">
        <f t="shared" si="94"/>
        <v>42171</v>
      </c>
      <c r="BP31" s="327">
        <f>WORKDAY(BP32,$A31,$D$42:$D$71)</f>
        <v>42221</v>
      </c>
      <c r="BQ31" s="331"/>
      <c r="BR31" s="327">
        <f>WORKDAY(BR32,$A31,$D$42:$D$71)</f>
        <v>42221</v>
      </c>
      <c r="BS31" s="319">
        <f t="shared" ref="BS31:BU33" si="129">WORKDAY(BS32,$A31,$D$42:$D$71)</f>
        <v>42173</v>
      </c>
      <c r="BT31" s="319">
        <f t="shared" si="129"/>
        <v>42173</v>
      </c>
      <c r="BU31" s="319">
        <f t="shared" si="129"/>
        <v>42173</v>
      </c>
      <c r="BV31" s="319">
        <f>WORKDAY(BV32,$A31,$D$42:$D$71)</f>
        <v>42179</v>
      </c>
      <c r="BW31" s="319">
        <f t="shared" ref="BW31:BX33" si="130">WORKDAY(BW32,$A31,$D$42:$D$71)</f>
        <v>42173</v>
      </c>
      <c r="BX31" s="319">
        <f t="shared" si="130"/>
        <v>42173</v>
      </c>
      <c r="BY31" s="319">
        <f>WORKDAY(BY32,$A31,$D$42:$D$71)</f>
        <v>42146</v>
      </c>
      <c r="BZ31" s="319">
        <f>WORKDAY(BZ32,$A31,$D$42:$D$71)</f>
        <v>42174</v>
      </c>
      <c r="CA31" s="319">
        <f t="shared" si="117"/>
        <v>42290</v>
      </c>
      <c r="CB31" s="319">
        <f t="shared" si="117"/>
        <v>42290</v>
      </c>
      <c r="CC31" s="408">
        <f t="shared" si="95"/>
        <v>42177</v>
      </c>
      <c r="CD31" s="331"/>
      <c r="CE31" s="331"/>
      <c r="CF31" s="407">
        <f t="shared" si="96"/>
        <v>42124</v>
      </c>
      <c r="CG31" s="319">
        <f t="shared" si="96"/>
        <v>42124</v>
      </c>
      <c r="CH31" s="319">
        <f t="shared" si="118"/>
        <v>42306</v>
      </c>
      <c r="CI31" s="319">
        <f t="shared" si="118"/>
        <v>42290</v>
      </c>
      <c r="CJ31" s="319">
        <f t="shared" si="118"/>
        <v>42290</v>
      </c>
      <c r="CK31" s="319">
        <f t="shared" si="118"/>
        <v>42290</v>
      </c>
      <c r="CL31" s="319">
        <f t="shared" si="118"/>
        <v>42290</v>
      </c>
      <c r="CM31" s="319">
        <f t="shared" si="118"/>
        <v>42306</v>
      </c>
      <c r="CN31" s="319">
        <f t="shared" si="118"/>
        <v>42306</v>
      </c>
      <c r="CO31" s="319">
        <f t="shared" si="118"/>
        <v>42314</v>
      </c>
      <c r="CP31" s="319">
        <f>WORKDAY(CP32,$A31,$D$42:$D$71)</f>
        <v>42306</v>
      </c>
      <c r="CQ31" s="406">
        <f>WORKDAY(CQ32,$A31,$D$42:$D$71)</f>
        <v>42290</v>
      </c>
      <c r="CR31" s="331"/>
      <c r="CS31" s="331"/>
      <c r="CT31" s="319">
        <f t="shared" si="119"/>
        <v>42311</v>
      </c>
      <c r="CU31" s="319">
        <f t="shared" si="119"/>
        <v>42332</v>
      </c>
      <c r="CV31" s="319">
        <f t="shared" si="119"/>
        <v>42345</v>
      </c>
      <c r="CW31" s="319">
        <f>WORKDAY(CW32,$A31,$D$42:$D$71)</f>
        <v>42345</v>
      </c>
      <c r="CX31" s="319">
        <f t="shared" si="120"/>
        <v>42345</v>
      </c>
      <c r="CY31" s="319">
        <f t="shared" si="120"/>
        <v>42345</v>
      </c>
      <c r="CZ31" s="319">
        <f t="shared" si="120"/>
        <v>42345</v>
      </c>
      <c r="DA31" s="319">
        <f t="shared" si="120"/>
        <v>42345</v>
      </c>
      <c r="DB31" s="319">
        <f t="shared" si="120"/>
        <v>42328</v>
      </c>
      <c r="DC31" s="319">
        <f t="shared" si="120"/>
        <v>42345</v>
      </c>
      <c r="DD31" s="319">
        <f t="shared" si="120"/>
        <v>42328</v>
      </c>
      <c r="DE31" s="319">
        <f t="shared" si="120"/>
        <v>42332</v>
      </c>
      <c r="DH31" s="319">
        <f t="shared" si="121"/>
        <v>42328</v>
      </c>
      <c r="DI31" s="319">
        <f t="shared" si="121"/>
        <v>42326</v>
      </c>
      <c r="DJ31" s="319">
        <f t="shared" si="121"/>
        <v>42328</v>
      </c>
      <c r="DK31" s="319">
        <f t="shared" si="121"/>
        <v>42332</v>
      </c>
      <c r="DL31" s="319">
        <f t="shared" si="121"/>
        <v>42328</v>
      </c>
      <c r="DM31" s="319">
        <f t="shared" si="121"/>
        <v>42328</v>
      </c>
      <c r="DN31" s="319">
        <f t="shared" si="100"/>
        <v>42345</v>
      </c>
      <c r="DO31" s="319">
        <f t="shared" si="122"/>
        <v>42345</v>
      </c>
      <c r="DP31" s="319">
        <f t="shared" si="122"/>
        <v>42345</v>
      </c>
      <c r="DQ31" s="319">
        <f t="shared" si="101"/>
        <v>42345</v>
      </c>
      <c r="DR31" s="319">
        <f t="shared" si="123"/>
        <v>42332</v>
      </c>
      <c r="DS31" s="406">
        <f t="shared" si="123"/>
        <v>42326</v>
      </c>
      <c r="DT31" s="331"/>
      <c r="DU31" s="331"/>
      <c r="DV31" s="319">
        <v>42353</v>
      </c>
      <c r="DW31" s="319">
        <v>42352</v>
      </c>
      <c r="DX31" s="319">
        <v>42352</v>
      </c>
      <c r="DY31" s="319">
        <f>WORKDAY(DY32,$A31,$D$42:$D$71)</f>
        <v>42359</v>
      </c>
      <c r="DZ31" s="319">
        <f t="shared" si="82"/>
        <v>42362</v>
      </c>
      <c r="EA31" s="319">
        <f t="shared" si="124"/>
        <v>42311</v>
      </c>
      <c r="EB31" s="319">
        <f t="shared" si="124"/>
        <v>42362</v>
      </c>
      <c r="EC31" s="319">
        <f t="shared" si="124"/>
        <v>42354</v>
      </c>
      <c r="ED31" s="319">
        <f t="shared" si="124"/>
        <v>42362</v>
      </c>
      <c r="EE31" s="319">
        <f t="shared" si="124"/>
        <v>42362</v>
      </c>
      <c r="EF31" s="319">
        <f>WORKDAY(EF32,'BA SGV Quality Clinic'!$A31,'BA SGV Quality Clinic'!$D$42:$D$71)</f>
        <v>42186</v>
      </c>
      <c r="EG31" s="319">
        <f>WORKDAY(EG32,$A31,$D$42:$D$71)</f>
        <v>42359</v>
      </c>
      <c r="EJ31" s="319">
        <f t="shared" si="125"/>
        <v>42362</v>
      </c>
      <c r="EK31" s="319">
        <f t="shared" si="125"/>
        <v>42362</v>
      </c>
      <c r="EL31" s="319">
        <f t="shared" si="125"/>
        <v>42381</v>
      </c>
      <c r="EM31" s="319">
        <f t="shared" si="110"/>
        <v>42381</v>
      </c>
      <c r="EN31" s="319">
        <f>WORKDAY(EN32,$A31,$D$42:$D$71)</f>
        <v>42362</v>
      </c>
      <c r="EO31" s="326">
        <f>WORKDAY(EO32,$A31,$D$42:$D$71)</f>
        <v>42221</v>
      </c>
      <c r="EP31" s="319">
        <v>42353</v>
      </c>
      <c r="EQ31" s="319">
        <f>WORKDAY(EQ32,$A31,$D$42:$D$71)</f>
        <v>42380</v>
      </c>
      <c r="ER31" s="319">
        <f t="shared" si="111"/>
        <v>42381</v>
      </c>
      <c r="ES31" s="319">
        <f t="shared" si="111"/>
        <v>42381</v>
      </c>
      <c r="ET31" s="319">
        <f t="shared" si="111"/>
        <v>42381</v>
      </c>
      <c r="EU31" s="319">
        <f t="shared" si="111"/>
        <v>42381</v>
      </c>
      <c r="EX31" s="319">
        <v>42389</v>
      </c>
      <c r="EY31" s="319">
        <f>WORKDAY(EY32,'BA SGV Quality Clinic'!$A31,'BA SGV Quality Clinic'!$D$42:$D$71)</f>
        <v>42180</v>
      </c>
      <c r="EZ31" s="319">
        <v>42391</v>
      </c>
      <c r="FA31" s="319">
        <v>42382</v>
      </c>
      <c r="FB31" s="319">
        <f t="shared" si="112"/>
        <v>42381</v>
      </c>
      <c r="FC31" s="319">
        <v>42382</v>
      </c>
      <c r="FD31" s="319">
        <f>WORKDAY(FD32,$A31,$D$42:$D$71)</f>
        <v>42384</v>
      </c>
      <c r="FE31" s="319">
        <v>42390</v>
      </c>
      <c r="FF31" s="319">
        <f>WORKDAY(FF32,'5319080'!$A31,'5319080'!$D$42:$D$71)</f>
        <v>42710</v>
      </c>
      <c r="FG31" s="319">
        <v>42397</v>
      </c>
      <c r="FH31" s="319">
        <v>42398</v>
      </c>
      <c r="FI31" s="319">
        <v>42391</v>
      </c>
      <c r="FL31" s="319">
        <v>42353</v>
      </c>
      <c r="FM31" s="319">
        <f>WORKDAY(FM32,$A31,$D$42:$D$71)</f>
        <v>42398</v>
      </c>
      <c r="FN31" s="319">
        <f>WORKDAY(FN32,'5319080'!$A31,'5319080'!$D$42:$D$71)</f>
        <v>42380</v>
      </c>
      <c r="FO31" s="319">
        <f>WORKDAY(FO32,$A31,$D$42:$D$71)</f>
        <v>42384</v>
      </c>
      <c r="FP31" s="319">
        <v>42408</v>
      </c>
      <c r="FQ31" s="319">
        <v>42416</v>
      </c>
      <c r="FR31" s="319">
        <f>WORKDAY(FR32,$A31,$D$42:$D$71)</f>
        <v>42328</v>
      </c>
      <c r="FS31" s="319">
        <v>42401</v>
      </c>
      <c r="FT31" s="319">
        <f>WORKDAY(FT32,'5319080'!$A31,'5319080'!$D$42:$D$71)</f>
        <v>42380</v>
      </c>
      <c r="FU31" s="443">
        <f>WORKDAY(FU32,$A31,$D$42:$D$71)</f>
        <v>42332</v>
      </c>
      <c r="FV31" s="319">
        <v>42408</v>
      </c>
      <c r="FW31" s="443">
        <f>WORKDAY(FW32,$A31,$D$42:$D$71)</f>
        <v>42145</v>
      </c>
      <c r="FX31" s="756"/>
      <c r="FY31" s="756"/>
      <c r="FZ31" s="319">
        <v>42408</v>
      </c>
      <c r="GA31" s="319">
        <v>42397</v>
      </c>
      <c r="GB31" s="319">
        <v>42392</v>
      </c>
      <c r="GC31" s="319">
        <v>42405</v>
      </c>
      <c r="GD31" s="319">
        <v>42405</v>
      </c>
      <c r="GE31" s="319">
        <f>WORKDAY(GE32,'BA SGV Quality Clinic'!$A31,'BA SGV Quality Clinic'!$D$42:$D$71)</f>
        <v>42165</v>
      </c>
      <c r="GF31" s="319">
        <v>42408</v>
      </c>
      <c r="GG31" s="319">
        <v>42408</v>
      </c>
      <c r="GH31" s="319">
        <f>WORKDAY(GH32,$A31,$D$42:$D$71)</f>
        <v>42398</v>
      </c>
      <c r="GI31" s="319">
        <v>42405</v>
      </c>
      <c r="GJ31" s="319">
        <v>42403</v>
      </c>
      <c r="GK31" s="319">
        <v>42403</v>
      </c>
      <c r="GN31" s="319">
        <f>WORKDAY(GN32,'5319080'!$A31,'5319080'!$D$42:$D$71)</f>
        <v>42384</v>
      </c>
      <c r="GO31" s="319">
        <v>42422</v>
      </c>
      <c r="GP31" s="319">
        <v>42403</v>
      </c>
      <c r="GQ31" s="831">
        <v>42423</v>
      </c>
      <c r="GR31" s="319">
        <v>42429</v>
      </c>
      <c r="GS31" s="319">
        <v>42429</v>
      </c>
      <c r="GT31" s="781">
        <v>42397</v>
      </c>
      <c r="GU31" s="319">
        <v>42419</v>
      </c>
      <c r="GV31" s="319">
        <v>42419</v>
      </c>
      <c r="GW31" s="319">
        <v>42405</v>
      </c>
      <c r="GX31" s="319">
        <v>42694</v>
      </c>
      <c r="GY31" s="319">
        <v>42416</v>
      </c>
      <c r="GZ31" s="319">
        <v>42405</v>
      </c>
      <c r="HA31" s="319">
        <v>42415</v>
      </c>
      <c r="HB31" s="319">
        <v>42424</v>
      </c>
      <c r="HC31" s="319">
        <v>42380</v>
      </c>
      <c r="HD31" s="319">
        <v>42432</v>
      </c>
      <c r="HE31" s="319">
        <v>42419</v>
      </c>
      <c r="HF31" s="319">
        <v>42429</v>
      </c>
      <c r="HG31" s="319">
        <v>42432</v>
      </c>
      <c r="HH31" s="319">
        <v>42429</v>
      </c>
      <c r="HI31" s="319" t="e">
        <v>#REF!</v>
      </c>
      <c r="HJ31" s="319">
        <v>42432</v>
      </c>
      <c r="HK31" s="319">
        <v>42432</v>
      </c>
      <c r="HL31" s="319">
        <v>42519</v>
      </c>
      <c r="HM31" s="319">
        <v>42383</v>
      </c>
      <c r="HN31" s="319">
        <v>42423</v>
      </c>
      <c r="HO31" s="319">
        <v>42430</v>
      </c>
      <c r="HP31" s="319">
        <v>42388</v>
      </c>
      <c r="HQ31" s="319">
        <v>42432</v>
      </c>
      <c r="HR31" s="319">
        <v>42430</v>
      </c>
      <c r="HS31" s="319">
        <v>42440</v>
      </c>
      <c r="HT31" s="781">
        <v>42352</v>
      </c>
      <c r="HU31" s="319">
        <v>42443</v>
      </c>
      <c r="HV31" s="781">
        <v>42408</v>
      </c>
      <c r="HW31" s="781">
        <v>42353</v>
      </c>
      <c r="HX31" s="319">
        <v>42439</v>
      </c>
      <c r="HY31" s="319">
        <v>42440</v>
      </c>
      <c r="HZ31" s="319">
        <v>42433</v>
      </c>
      <c r="IA31" s="319">
        <f>WORKDAY(IA32,'5319080'!$A31,'5319080'!$D$42:$D$71)</f>
        <v>42398</v>
      </c>
      <c r="IB31" s="319">
        <v>42481</v>
      </c>
      <c r="IC31" s="319">
        <f>WORKDAY(IC32,'BA SGV Quality Clinic'!$A31,'BA SGV Quality Clinic'!$D$42:$D$71)</f>
        <v>42297</v>
      </c>
      <c r="ID31" s="831">
        <v>42424</v>
      </c>
      <c r="IE31" s="319">
        <v>42440</v>
      </c>
      <c r="IF31" s="319">
        <v>42462</v>
      </c>
      <c r="IG31" s="319">
        <f>WORKDAY(IG32,'BA SGV Quality Clinic'!$A31,'BA SGV Quality Clinic'!$D$42:$D$71)</f>
        <v>42180</v>
      </c>
      <c r="IH31" s="319">
        <v>42485</v>
      </c>
      <c r="II31" s="319">
        <v>42411</v>
      </c>
      <c r="IJ31" s="319">
        <v>42462</v>
      </c>
      <c r="IK31" s="319">
        <v>42445</v>
      </c>
      <c r="IL31" s="781">
        <f>WORKDAY(IL32,'BA SGV Quality Clinic'!$A31,'BA SGV Quality Clinic'!$D$42:$D$71)</f>
        <v>42107</v>
      </c>
      <c r="IM31" s="781">
        <v>42419</v>
      </c>
      <c r="IN31" s="319">
        <v>42485</v>
      </c>
      <c r="IO31" s="319">
        <v>42525</v>
      </c>
      <c r="IP31" s="319">
        <v>42525</v>
      </c>
      <c r="IQ31" s="319">
        <v>42525</v>
      </c>
      <c r="IR31" s="319">
        <v>42526</v>
      </c>
      <c r="IS31" s="319">
        <v>42452</v>
      </c>
      <c r="IT31" s="319">
        <v>42528</v>
      </c>
      <c r="IU31" s="319">
        <v>42527</v>
      </c>
      <c r="IV31" s="319">
        <v>42526</v>
      </c>
      <c r="IW31" s="319">
        <v>42516</v>
      </c>
      <c r="IX31" s="319">
        <v>42521</v>
      </c>
      <c r="IY31" s="319">
        <v>42528</v>
      </c>
      <c r="IZ31" s="319">
        <v>42525</v>
      </c>
      <c r="JA31" s="319">
        <v>42521</v>
      </c>
      <c r="JB31" s="319">
        <v>42527</v>
      </c>
      <c r="JC31" s="319">
        <f>WORKDAY(JC32,$A31,$D$42:$D$71)</f>
        <v>42521</v>
      </c>
      <c r="JD31" s="319">
        <f>WORKDAY(JD32,$A31,$D$42:$D$71)</f>
        <v>42545</v>
      </c>
      <c r="JE31" s="319">
        <v>42545</v>
      </c>
      <c r="JF31" s="319">
        <v>42537</v>
      </c>
      <c r="JG31" s="319">
        <f>WORKDAY(JG32,$A31,$D$42:$D$71)</f>
        <v>42527</v>
      </c>
      <c r="JH31" s="319">
        <v>42528</v>
      </c>
      <c r="JI31" s="319">
        <v>42537</v>
      </c>
      <c r="JJ31" s="319">
        <v>42537</v>
      </c>
      <c r="JK31" s="319">
        <v>42538</v>
      </c>
      <c r="JL31" s="319">
        <v>42537</v>
      </c>
      <c r="JM31" s="319">
        <v>42531</v>
      </c>
      <c r="JN31" s="319">
        <v>42521</v>
      </c>
      <c r="JO31" s="319">
        <v>42527</v>
      </c>
      <c r="JP31" s="319">
        <v>42524</v>
      </c>
      <c r="JQ31" s="319">
        <v>42452</v>
      </c>
      <c r="JR31" s="319">
        <v>42516</v>
      </c>
      <c r="JS31" s="319">
        <v>42516</v>
      </c>
      <c r="JT31" s="319">
        <v>42521</v>
      </c>
      <c r="JU31" s="319">
        <v>42527</v>
      </c>
      <c r="JV31" s="319">
        <v>42443</v>
      </c>
      <c r="JW31" s="319">
        <v>42563</v>
      </c>
      <c r="JX31" s="319">
        <v>42527</v>
      </c>
      <c r="JY31" s="319">
        <v>42563</v>
      </c>
      <c r="JZ31" s="319">
        <v>42543</v>
      </c>
      <c r="KA31" s="781">
        <f>WORKDAY(KA32,$A31,$D$42:$D$71)</f>
        <v>42576</v>
      </c>
      <c r="KB31" s="319">
        <v>42549</v>
      </c>
      <c r="KC31" s="319">
        <f>WORKDAY(KC32,$A31,$D$42:$D$71)</f>
        <v>42545</v>
      </c>
      <c r="KD31" s="319">
        <v>42563</v>
      </c>
      <c r="KE31" s="319">
        <v>42567</v>
      </c>
      <c r="KF31" s="781">
        <f>WORKDAY(KF32,'5319080'!$A31,'5319080'!$D$42:$D$71)</f>
        <v>42326</v>
      </c>
      <c r="KG31" s="319">
        <v>42562</v>
      </c>
      <c r="KH31" s="319">
        <v>42526</v>
      </c>
      <c r="KI31" s="781">
        <f>WORKDAY(KI32,'5319080'!$A31,'5319080'!$D$42:$D$71)</f>
        <v>42332</v>
      </c>
      <c r="KJ31" s="319">
        <v>42567</v>
      </c>
      <c r="KK31" s="781">
        <f>WORKDAY(KK32,'5319080'!$A31,'5319080'!$D$42:$D$71)</f>
        <v>42326</v>
      </c>
      <c r="KL31" s="319">
        <v>42537</v>
      </c>
      <c r="KM31" s="319">
        <v>42411</v>
      </c>
      <c r="KN31" s="319">
        <v>42451</v>
      </c>
      <c r="KO31" s="319">
        <v>42538</v>
      </c>
      <c r="KP31" s="319">
        <f>WORKDAY(KP32,'5319080'!$A31,'5319080'!$D$42:$D$71)</f>
        <v>42528</v>
      </c>
      <c r="KQ31" s="319">
        <v>42562</v>
      </c>
      <c r="KR31" s="319">
        <v>42411</v>
      </c>
      <c r="KS31" s="781">
        <v>42591</v>
      </c>
      <c r="KT31" s="781">
        <f>WORKDAY(KT32,$A31,$D$42:$D$71)</f>
        <v>42576</v>
      </c>
      <c r="KU31" s="319">
        <v>42443</v>
      </c>
      <c r="KV31" s="781">
        <f>WORKDAY(KV32,$A31,$D$42:$D$71)</f>
        <v>42580</v>
      </c>
      <c r="KW31" s="781">
        <v>42591</v>
      </c>
      <c r="KX31" s="319">
        <f>WORKDAY(KX32,$A31,$D$42:$D$71)</f>
        <v>42521</v>
      </c>
      <c r="KY31" s="319">
        <v>42585</v>
      </c>
      <c r="KZ31" s="781">
        <f>WORKDAY(KZ32,$A31,$D$42:$D$71)</f>
        <v>42592</v>
      </c>
      <c r="LA31" s="319">
        <f>WORKDAY(LA32,$A31,$D$42:$D$71)</f>
        <v>42572</v>
      </c>
      <c r="LB31" s="319">
        <v>42440</v>
      </c>
      <c r="LC31" s="781">
        <f>WORKDAY(LC32,$A31,$D$42:$D$71)</f>
        <v>42576</v>
      </c>
      <c r="LD31" s="319">
        <v>42485</v>
      </c>
      <c r="LE31" s="319">
        <v>42473</v>
      </c>
      <c r="LF31" s="319">
        <v>42485</v>
      </c>
      <c r="LG31" s="319">
        <v>42527</v>
      </c>
      <c r="LH31" s="319">
        <v>42525</v>
      </c>
      <c r="LI31" s="319">
        <v>42517</v>
      </c>
      <c r="LJ31" s="319">
        <v>42526</v>
      </c>
      <c r="LK31" s="319">
        <v>42516</v>
      </c>
      <c r="LL31" s="319">
        <v>42443</v>
      </c>
      <c r="LM31" s="781">
        <v>42591</v>
      </c>
      <c r="LN31" s="781">
        <v>42591</v>
      </c>
      <c r="LO31" s="319">
        <v>42521</v>
      </c>
      <c r="LP31" s="781">
        <f t="shared" si="113"/>
        <v>42576</v>
      </c>
      <c r="LQ31" s="781">
        <f t="shared" si="113"/>
        <v>42576</v>
      </c>
      <c r="LR31" s="319">
        <v>42439</v>
      </c>
      <c r="LS31" s="781">
        <f>WORKDAY(LS32,$A31,$D$42:$D$71)</f>
        <v>42592</v>
      </c>
      <c r="LT31" s="781">
        <v>42593</v>
      </c>
      <c r="LU31" s="319">
        <v>42567</v>
      </c>
      <c r="LV31" s="781">
        <f>WORKDAY(LV32,$A31,$D$42:$D$71)</f>
        <v>42592</v>
      </c>
      <c r="LW31" s="781">
        <f>WORKDAY(LW32,$A31,$D$42:$D$71)</f>
        <v>42592</v>
      </c>
      <c r="LX31" s="781">
        <v>42600</v>
      </c>
      <c r="LY31" s="781">
        <v>42600</v>
      </c>
      <c r="LZ31" s="781">
        <f>WORKDAY(LZ32,$A31,$D$42:$D$71)</f>
        <v>42592</v>
      </c>
      <c r="MA31" s="781">
        <v>42600</v>
      </c>
      <c r="MB31" s="781">
        <v>42599</v>
      </c>
      <c r="MC31" s="781">
        <f>WORKDAY(MC32,$A31,$D$42:$D$71)</f>
        <v>42592</v>
      </c>
      <c r="MD31" s="781">
        <v>42600</v>
      </c>
      <c r="ME31" s="781">
        <v>42619</v>
      </c>
      <c r="MF31" s="781">
        <v>42591</v>
      </c>
      <c r="MG31" s="319">
        <v>42462</v>
      </c>
      <c r="MH31" s="781">
        <v>42600</v>
      </c>
      <c r="MI31" s="319">
        <v>42439</v>
      </c>
      <c r="MJ31" s="781">
        <v>42611</v>
      </c>
      <c r="MK31" s="781">
        <v>42612</v>
      </c>
      <c r="ML31" s="781">
        <v>42594</v>
      </c>
      <c r="MM31" s="781">
        <v>42626</v>
      </c>
      <c r="MN31" s="781">
        <v>42623</v>
      </c>
      <c r="MO31" s="781">
        <v>42615</v>
      </c>
      <c r="MP31" s="781">
        <v>42621</v>
      </c>
      <c r="MQ31" s="781">
        <v>42594</v>
      </c>
      <c r="MR31" s="319">
        <v>42452</v>
      </c>
      <c r="MS31" s="781">
        <v>42615</v>
      </c>
      <c r="MT31" s="781">
        <v>42594</v>
      </c>
      <c r="MU31" s="781">
        <v>42607</v>
      </c>
      <c r="MV31" s="781">
        <v>42594</v>
      </c>
      <c r="MW31" s="781">
        <v>42594</v>
      </c>
      <c r="MX31" s="781">
        <v>42594</v>
      </c>
      <c r="MY31" s="781">
        <v>42626</v>
      </c>
      <c r="MZ31" s="781">
        <v>42627</v>
      </c>
      <c r="NA31" s="781">
        <v>42627</v>
      </c>
      <c r="NB31" s="781">
        <v>42594</v>
      </c>
      <c r="NC31" s="319">
        <v>42521</v>
      </c>
      <c r="ND31" s="781">
        <v>42623</v>
      </c>
      <c r="NE31" s="781">
        <v>42594</v>
      </c>
      <c r="NF31" s="781">
        <v>42612</v>
      </c>
      <c r="NG31" s="781">
        <v>42620</v>
      </c>
      <c r="NH31" s="319">
        <v>42485</v>
      </c>
      <c r="NI31" s="781">
        <v>42605</v>
      </c>
      <c r="NJ31" s="781">
        <v>42623</v>
      </c>
      <c r="NK31" s="781">
        <v>42594</v>
      </c>
      <c r="NL31" s="781">
        <v>42626</v>
      </c>
      <c r="NM31" s="781">
        <v>42594</v>
      </c>
      <c r="NN31" s="781">
        <v>42594</v>
      </c>
      <c r="NO31" s="781">
        <v>42594</v>
      </c>
      <c r="NP31" s="781">
        <v>42628</v>
      </c>
      <c r="NQ31" s="781">
        <v>42594</v>
      </c>
      <c r="NR31" s="781">
        <v>42594</v>
      </c>
      <c r="NS31" s="781">
        <v>42594</v>
      </c>
      <c r="NT31" s="781">
        <v>42594</v>
      </c>
      <c r="NU31" s="781">
        <v>42594</v>
      </c>
      <c r="NV31" s="781">
        <v>42594</v>
      </c>
      <c r="NW31" s="781">
        <v>42594</v>
      </c>
      <c r="NX31" s="781">
        <v>42594</v>
      </c>
      <c r="NY31" s="781">
        <v>42594</v>
      </c>
      <c r="NZ31" s="781">
        <v>42594</v>
      </c>
      <c r="OA31" s="781">
        <v>42627</v>
      </c>
      <c r="OB31" s="781">
        <v>42594</v>
      </c>
      <c r="OC31" s="781">
        <v>42594</v>
      </c>
      <c r="OD31" s="781">
        <v>42626</v>
      </c>
      <c r="OE31" s="781">
        <v>42594</v>
      </c>
      <c r="OF31" s="781">
        <v>42594</v>
      </c>
      <c r="OG31" s="781">
        <v>42629</v>
      </c>
      <c r="OH31" s="781">
        <v>42640</v>
      </c>
      <c r="OI31" s="781">
        <v>42640</v>
      </c>
      <c r="OJ31" s="319">
        <v>42535</v>
      </c>
      <c r="OK31" s="781">
        <v>42643</v>
      </c>
      <c r="OL31" s="781">
        <v>42646</v>
      </c>
      <c r="OM31" s="781">
        <v>42646</v>
      </c>
      <c r="ON31" s="781">
        <v>42646</v>
      </c>
      <c r="OO31" s="781">
        <v>42646</v>
      </c>
      <c r="OP31" s="781">
        <v>42646</v>
      </c>
      <c r="OQ31" s="781">
        <v>42647</v>
      </c>
      <c r="OR31" s="781">
        <v>42648</v>
      </c>
      <c r="OS31" s="781">
        <v>42594</v>
      </c>
      <c r="OT31" s="781">
        <v>42648</v>
      </c>
      <c r="OU31" s="781">
        <v>42642</v>
      </c>
      <c r="OV31" s="781">
        <v>42642</v>
      </c>
      <c r="OW31" s="781">
        <v>42647</v>
      </c>
      <c r="OX31" s="781">
        <v>42647</v>
      </c>
      <c r="OY31" s="781">
        <v>42649</v>
      </c>
      <c r="OZ31" s="781">
        <v>42649</v>
      </c>
      <c r="PA31" s="781">
        <v>42647</v>
      </c>
      <c r="PB31" s="781">
        <v>42649</v>
      </c>
      <c r="PC31" s="781">
        <v>42648</v>
      </c>
      <c r="PD31" s="781">
        <v>42648</v>
      </c>
      <c r="PE31" s="781">
        <v>42649</v>
      </c>
      <c r="PF31" s="781">
        <v>42649</v>
      </c>
      <c r="PG31" s="781">
        <v>42650</v>
      </c>
      <c r="PH31" s="781">
        <v>42649</v>
      </c>
      <c r="PI31" s="781">
        <v>42650</v>
      </c>
      <c r="PJ31" s="781">
        <v>42649</v>
      </c>
      <c r="PK31" s="781">
        <v>42649</v>
      </c>
      <c r="PL31" s="781">
        <v>42649</v>
      </c>
      <c r="PM31" s="781">
        <v>42650</v>
      </c>
      <c r="PN31" s="781">
        <v>42649</v>
      </c>
      <c r="PO31" s="781">
        <v>42649</v>
      </c>
      <c r="PP31" s="781">
        <v>42650</v>
      </c>
      <c r="PQ31" s="781">
        <v>42648</v>
      </c>
      <c r="PR31" s="781">
        <v>42594</v>
      </c>
      <c r="PS31" s="781">
        <v>42652</v>
      </c>
      <c r="PT31" s="781">
        <v>42594</v>
      </c>
      <c r="PU31" s="781">
        <v>42594</v>
      </c>
      <c r="PV31" s="781">
        <v>42653</v>
      </c>
      <c r="PW31" s="781">
        <v>42646</v>
      </c>
      <c r="PX31" s="781">
        <v>42646</v>
      </c>
      <c r="PY31" s="781">
        <v>42650</v>
      </c>
      <c r="PZ31" s="781">
        <v>42652</v>
      </c>
      <c r="QA31" s="781">
        <v>42653</v>
      </c>
      <c r="QB31" s="781">
        <v>42653</v>
      </c>
      <c r="QC31" s="781">
        <v>42649</v>
      </c>
      <c r="QD31" s="781">
        <v>42653</v>
      </c>
      <c r="QE31" s="781">
        <v>42653</v>
      </c>
      <c r="QF31" s="781">
        <v>42654</v>
      </c>
      <c r="QG31" s="781">
        <v>42654</v>
      </c>
      <c r="QH31" s="781">
        <v>42654</v>
      </c>
      <c r="QI31" s="781">
        <v>42653</v>
      </c>
      <c r="QJ31" s="781">
        <v>42653</v>
      </c>
      <c r="QK31" s="532">
        <v>42594</v>
      </c>
      <c r="QL31" s="532">
        <v>42594</v>
      </c>
      <c r="QM31" s="532">
        <v>42648</v>
      </c>
      <c r="QN31" s="532">
        <v>42594</v>
      </c>
      <c r="QO31" s="532">
        <v>42594</v>
      </c>
      <c r="QP31" s="532">
        <v>42594</v>
      </c>
      <c r="QQ31" s="532">
        <v>42594</v>
      </c>
      <c r="QR31" s="532">
        <v>42594</v>
      </c>
      <c r="QS31" s="532">
        <v>42594</v>
      </c>
      <c r="QT31" s="532">
        <v>42594</v>
      </c>
      <c r="QU31" s="532">
        <v>42594</v>
      </c>
      <c r="QV31" s="532">
        <v>42594</v>
      </c>
      <c r="QW31" s="532">
        <v>42594</v>
      </c>
      <c r="QX31" s="532">
        <v>42594</v>
      </c>
      <c r="QY31" s="532">
        <v>42594</v>
      </c>
      <c r="QZ31" s="532">
        <v>42594</v>
      </c>
      <c r="RA31" s="532">
        <v>42594</v>
      </c>
      <c r="RB31" s="532">
        <v>42594</v>
      </c>
      <c r="RC31" s="532">
        <v>42594</v>
      </c>
      <c r="RD31" s="532">
        <v>42594</v>
      </c>
      <c r="RE31" s="532">
        <v>42594</v>
      </c>
      <c r="RF31" s="532">
        <v>42594</v>
      </c>
      <c r="RG31" s="532">
        <v>42594</v>
      </c>
      <c r="RH31" s="532">
        <v>42594</v>
      </c>
      <c r="RI31" s="532">
        <v>42594</v>
      </c>
      <c r="RJ31" s="532">
        <v>42594</v>
      </c>
      <c r="RK31" s="532">
        <v>42594</v>
      </c>
      <c r="RL31" s="532">
        <v>42594</v>
      </c>
      <c r="RM31" s="532">
        <v>42594</v>
      </c>
      <c r="RN31" s="532">
        <v>42594</v>
      </c>
      <c r="RO31" s="532">
        <v>42594</v>
      </c>
      <c r="RP31" s="532">
        <v>42594</v>
      </c>
      <c r="RQ31" s="532">
        <v>42594</v>
      </c>
      <c r="RR31" s="532">
        <v>42594</v>
      </c>
      <c r="RS31" s="532">
        <v>42594</v>
      </c>
      <c r="RT31" s="532">
        <v>42594</v>
      </c>
      <c r="RU31" s="1253">
        <v>42594</v>
      </c>
      <c r="RV31" s="1593"/>
      <c r="RW31" s="756">
        <v>42594</v>
      </c>
      <c r="RX31" s="532">
        <v>42594</v>
      </c>
      <c r="RY31" s="532">
        <v>42594</v>
      </c>
      <c r="RZ31" s="532">
        <v>42594</v>
      </c>
      <c r="SA31" s="532">
        <v>42594</v>
      </c>
      <c r="SB31" s="532">
        <v>42594</v>
      </c>
      <c r="SC31" s="532">
        <v>42594</v>
      </c>
    </row>
    <row r="32" spans="1:514" ht="12" customHeight="1">
      <c r="A32" s="589">
        <v>1</v>
      </c>
      <c r="B32" s="138" t="s">
        <v>693</v>
      </c>
      <c r="C32" s="137">
        <f t="shared" si="22"/>
        <v>42096</v>
      </c>
      <c r="D32" s="137">
        <f t="shared" si="23"/>
        <v>42096</v>
      </c>
      <c r="E32" s="137">
        <f t="shared" si="24"/>
        <v>42096</v>
      </c>
      <c r="F32" s="137">
        <f t="shared" si="25"/>
        <v>42096</v>
      </c>
      <c r="G32" s="137">
        <f t="shared" si="26"/>
        <v>42096</v>
      </c>
      <c r="H32" s="137">
        <f t="shared" si="27"/>
        <v>42096</v>
      </c>
      <c r="I32" s="137">
        <f t="shared" si="28"/>
        <v>42096</v>
      </c>
      <c r="J32" s="137">
        <f t="shared" si="29"/>
        <v>42096</v>
      </c>
      <c r="K32" s="137">
        <f t="shared" si="30"/>
        <v>42124</v>
      </c>
      <c r="L32" s="137">
        <f t="shared" si="31"/>
        <v>42096</v>
      </c>
      <c r="M32" s="137">
        <f t="shared" si="32"/>
        <v>42096</v>
      </c>
      <c r="N32" s="137">
        <f t="shared" si="33"/>
        <v>42096</v>
      </c>
      <c r="O32" s="331"/>
      <c r="P32" s="331"/>
      <c r="Q32" s="319">
        <f t="shared" si="44"/>
        <v>42095</v>
      </c>
      <c r="R32" s="319">
        <f t="shared" si="45"/>
        <v>42095</v>
      </c>
      <c r="S32" s="319">
        <f t="shared" si="46"/>
        <v>42095</v>
      </c>
      <c r="T32" s="319">
        <f t="shared" si="47"/>
        <v>42095</v>
      </c>
      <c r="U32" s="319">
        <f t="shared" si="48"/>
        <v>42095</v>
      </c>
      <c r="V32" s="319">
        <f t="shared" si="49"/>
        <v>42095</v>
      </c>
      <c r="W32" s="319">
        <f t="shared" si="50"/>
        <v>42095</v>
      </c>
      <c r="X32" s="319">
        <f t="shared" si="51"/>
        <v>42095</v>
      </c>
      <c r="Y32" s="319">
        <f t="shared" si="0"/>
        <v>42095</v>
      </c>
      <c r="Z32" s="319">
        <f t="shared" si="1"/>
        <v>42095</v>
      </c>
      <c r="AA32" s="319">
        <f t="shared" si="2"/>
        <v>42095</v>
      </c>
      <c r="AB32" s="319">
        <f t="shared" si="3"/>
        <v>42095</v>
      </c>
      <c r="AC32" s="345"/>
      <c r="AD32" s="319">
        <f t="shared" si="97"/>
        <v>42124</v>
      </c>
      <c r="AE32" s="319">
        <f t="shared" si="97"/>
        <v>42145</v>
      </c>
      <c r="AF32" s="319">
        <f t="shared" si="97"/>
        <v>42145</v>
      </c>
      <c r="AG32" s="319">
        <f t="shared" si="97"/>
        <v>42145</v>
      </c>
      <c r="AH32" s="319">
        <f t="shared" si="97"/>
        <v>42158</v>
      </c>
      <c r="AI32" s="319">
        <f t="shared" si="97"/>
        <v>42124</v>
      </c>
      <c r="AJ32" s="319">
        <f t="shared" si="97"/>
        <v>42145</v>
      </c>
      <c r="AK32" s="319">
        <f t="shared" si="97"/>
        <v>42124</v>
      </c>
      <c r="AL32" s="319">
        <f t="shared" si="97"/>
        <v>42124</v>
      </c>
      <c r="AM32" s="319">
        <f t="shared" si="97"/>
        <v>42124</v>
      </c>
      <c r="AN32" s="319">
        <f t="shared" si="97"/>
        <v>42124</v>
      </c>
      <c r="AO32" s="319">
        <f t="shared" si="97"/>
        <v>42124</v>
      </c>
      <c r="AP32" s="314"/>
      <c r="AQ32" s="319">
        <f t="shared" si="98"/>
        <v>42179</v>
      </c>
      <c r="AR32" s="319">
        <f t="shared" si="98"/>
        <v>42179</v>
      </c>
      <c r="AS32" s="319">
        <f t="shared" si="98"/>
        <v>42179</v>
      </c>
      <c r="AT32" s="319">
        <f t="shared" si="98"/>
        <v>42179</v>
      </c>
      <c r="AU32" s="319">
        <f t="shared" si="98"/>
        <v>42173</v>
      </c>
      <c r="AV32" s="326">
        <f t="shared" si="98"/>
        <v>42214</v>
      </c>
      <c r="AW32" s="319">
        <f t="shared" si="98"/>
        <v>42124</v>
      </c>
      <c r="AX32" s="319">
        <f t="shared" si="98"/>
        <v>42179</v>
      </c>
      <c r="AY32" s="319">
        <f t="shared" si="98"/>
        <v>42145</v>
      </c>
      <c r="AZ32" s="319">
        <f t="shared" si="98"/>
        <v>42171</v>
      </c>
      <c r="BA32" s="326">
        <f t="shared" si="108"/>
        <v>42214</v>
      </c>
      <c r="BB32" s="319">
        <f t="shared" si="99"/>
        <v>42124</v>
      </c>
      <c r="BC32" s="347"/>
      <c r="BD32" s="347"/>
      <c r="BE32" s="319">
        <f t="shared" si="89"/>
        <v>42144</v>
      </c>
      <c r="BF32" s="326">
        <f t="shared" si="109"/>
        <v>42201</v>
      </c>
      <c r="BG32" s="326">
        <f t="shared" si="109"/>
        <v>42213</v>
      </c>
      <c r="BH32" s="326">
        <f t="shared" si="109"/>
        <v>42213</v>
      </c>
      <c r="BI32" s="326">
        <f t="shared" si="109"/>
        <v>42201</v>
      </c>
      <c r="BJ32" s="326">
        <f t="shared" si="109"/>
        <v>42201</v>
      </c>
      <c r="BK32" s="326">
        <f t="shared" si="109"/>
        <v>42213</v>
      </c>
      <c r="BL32" s="326">
        <f t="shared" si="109"/>
        <v>42213</v>
      </c>
      <c r="BM32" s="326">
        <f t="shared" si="93"/>
        <v>42213</v>
      </c>
      <c r="BN32" s="326">
        <f>WORKDAY(BN33,$A32,$D$42:$D$71)</f>
        <v>42201</v>
      </c>
      <c r="BO32" s="319">
        <f t="shared" si="94"/>
        <v>42170</v>
      </c>
      <c r="BP32" s="327">
        <f>WORKDAY(BP33,$A32,$D$42:$D$71)</f>
        <v>42220</v>
      </c>
      <c r="BQ32" s="331"/>
      <c r="BR32" s="327">
        <f>WORKDAY(BR33,$A32,$D$42:$D$71)</f>
        <v>42220</v>
      </c>
      <c r="BS32" s="319">
        <f t="shared" si="129"/>
        <v>42172</v>
      </c>
      <c r="BT32" s="319">
        <f t="shared" si="129"/>
        <v>42172</v>
      </c>
      <c r="BU32" s="319">
        <f t="shared" si="129"/>
        <v>42172</v>
      </c>
      <c r="BV32" s="319">
        <f>WORKDAY(BV33,$A32,$D$42:$D$71)</f>
        <v>42178</v>
      </c>
      <c r="BW32" s="319">
        <f t="shared" si="130"/>
        <v>42172</v>
      </c>
      <c r="BX32" s="319">
        <f t="shared" si="130"/>
        <v>42172</v>
      </c>
      <c r="BY32" s="319">
        <f>WORKDAY(BY33,$A32,$D$42:$D$71)</f>
        <v>42145</v>
      </c>
      <c r="BZ32" s="319">
        <f>WORKDAY(BZ33,$A32,$D$42:$D$71)</f>
        <v>42173</v>
      </c>
      <c r="CA32" s="319">
        <f t="shared" si="117"/>
        <v>42289</v>
      </c>
      <c r="CB32" s="319">
        <f t="shared" si="117"/>
        <v>42289</v>
      </c>
      <c r="CC32" s="408">
        <f t="shared" si="95"/>
        <v>42174</v>
      </c>
      <c r="CD32" s="331"/>
      <c r="CE32" s="331"/>
      <c r="CF32" s="407">
        <f t="shared" si="96"/>
        <v>42123</v>
      </c>
      <c r="CG32" s="319">
        <f t="shared" si="96"/>
        <v>42123</v>
      </c>
      <c r="CH32" s="319">
        <v>42305</v>
      </c>
      <c r="CI32" s="319">
        <f>WORKDAY(CI33,$A32,$D$42:$D$71)</f>
        <v>42289</v>
      </c>
      <c r="CJ32" s="319">
        <v>42289</v>
      </c>
      <c r="CK32" s="319">
        <v>42289</v>
      </c>
      <c r="CL32" s="319">
        <v>42289</v>
      </c>
      <c r="CM32" s="319">
        <v>42305</v>
      </c>
      <c r="CN32" s="319">
        <v>42305</v>
      </c>
      <c r="CO32" s="319">
        <f>WORKDAY(CO33,$A32,$D$42:$D$71)</f>
        <v>42313</v>
      </c>
      <c r="CP32" s="319">
        <v>42305</v>
      </c>
      <c r="CQ32" s="406">
        <v>42289</v>
      </c>
      <c r="CR32" s="331"/>
      <c r="CS32" s="331"/>
      <c r="CT32" s="319">
        <f t="shared" si="119"/>
        <v>42310</v>
      </c>
      <c r="CU32" s="319">
        <f t="shared" si="119"/>
        <v>42331</v>
      </c>
      <c r="CV32" s="319">
        <f t="shared" si="119"/>
        <v>42342</v>
      </c>
      <c r="CW32" s="319">
        <f>WORKDAY(CW33,$A32,$D$42:$D$71)</f>
        <v>42342</v>
      </c>
      <c r="CX32" s="319">
        <f t="shared" si="120"/>
        <v>42342</v>
      </c>
      <c r="CY32" s="319">
        <f t="shared" si="120"/>
        <v>42342</v>
      </c>
      <c r="CZ32" s="319">
        <f t="shared" si="120"/>
        <v>42342</v>
      </c>
      <c r="DA32" s="319">
        <f t="shared" si="120"/>
        <v>42342</v>
      </c>
      <c r="DB32" s="319">
        <f t="shared" si="120"/>
        <v>42327</v>
      </c>
      <c r="DC32" s="319">
        <f t="shared" si="120"/>
        <v>42342</v>
      </c>
      <c r="DD32" s="319">
        <f t="shared" si="120"/>
        <v>42327</v>
      </c>
      <c r="DE32" s="319">
        <f t="shared" si="120"/>
        <v>42331</v>
      </c>
      <c r="DH32" s="319">
        <f t="shared" si="121"/>
        <v>42327</v>
      </c>
      <c r="DI32" s="319">
        <f t="shared" si="121"/>
        <v>42325</v>
      </c>
      <c r="DJ32" s="319">
        <f t="shared" si="121"/>
        <v>42327</v>
      </c>
      <c r="DK32" s="319">
        <f t="shared" si="121"/>
        <v>42331</v>
      </c>
      <c r="DL32" s="319">
        <f t="shared" si="121"/>
        <v>42327</v>
      </c>
      <c r="DM32" s="319">
        <f t="shared" si="121"/>
        <v>42327</v>
      </c>
      <c r="DN32" s="319">
        <f t="shared" si="100"/>
        <v>42342</v>
      </c>
      <c r="DO32" s="319">
        <f t="shared" si="122"/>
        <v>42342</v>
      </c>
      <c r="DP32" s="319">
        <f t="shared" si="122"/>
        <v>42342</v>
      </c>
      <c r="DQ32" s="319">
        <f t="shared" si="101"/>
        <v>42342</v>
      </c>
      <c r="DR32" s="319">
        <f t="shared" si="123"/>
        <v>42331</v>
      </c>
      <c r="DS32" s="406">
        <f t="shared" si="123"/>
        <v>42325</v>
      </c>
      <c r="DT32" s="331"/>
      <c r="DU32" s="331"/>
      <c r="DV32" s="319">
        <v>42352</v>
      </c>
      <c r="DW32" s="319">
        <v>42349</v>
      </c>
      <c r="DX32" s="319">
        <v>42349</v>
      </c>
      <c r="DY32" s="319">
        <v>42358</v>
      </c>
      <c r="DZ32" s="319">
        <f t="shared" si="82"/>
        <v>42361</v>
      </c>
      <c r="EA32" s="319">
        <f t="shared" si="124"/>
        <v>42310</v>
      </c>
      <c r="EB32" s="319">
        <f t="shared" si="124"/>
        <v>42361</v>
      </c>
      <c r="EC32" s="319">
        <f t="shared" si="124"/>
        <v>42353</v>
      </c>
      <c r="ED32" s="319">
        <f t="shared" si="124"/>
        <v>42361</v>
      </c>
      <c r="EE32" s="319">
        <f t="shared" si="124"/>
        <v>42361</v>
      </c>
      <c r="EF32" s="319">
        <f>WORKDAY(EF33,'BA SGV Quality Clinic'!$A32,'BA SGV Quality Clinic'!$D$42:$D$71)</f>
        <v>42181</v>
      </c>
      <c r="EG32" s="319">
        <v>42357</v>
      </c>
      <c r="EJ32" s="319">
        <f t="shared" si="125"/>
        <v>42361</v>
      </c>
      <c r="EK32" s="319">
        <f t="shared" si="125"/>
        <v>42361</v>
      </c>
      <c r="EL32" s="319">
        <f t="shared" si="125"/>
        <v>42380</v>
      </c>
      <c r="EM32" s="319">
        <f t="shared" si="110"/>
        <v>42380</v>
      </c>
      <c r="EN32" s="319">
        <f>WORKDAY(EN33,$A32,$D$42:$D$71)</f>
        <v>42361</v>
      </c>
      <c r="EO32" s="326">
        <f>WORKDAY(EO33,$A32,$D$42:$D$71)</f>
        <v>42220</v>
      </c>
      <c r="EP32" s="319">
        <v>42352</v>
      </c>
      <c r="EQ32" s="319">
        <f>WORKDAY(EQ33,$A32,$D$42:$D$71)</f>
        <v>42377</v>
      </c>
      <c r="ER32" s="319">
        <f t="shared" si="111"/>
        <v>42380</v>
      </c>
      <c r="ES32" s="319">
        <f t="shared" si="111"/>
        <v>42380</v>
      </c>
      <c r="ET32" s="319">
        <f t="shared" si="111"/>
        <v>42380</v>
      </c>
      <c r="EU32" s="319">
        <f t="shared" si="111"/>
        <v>42380</v>
      </c>
      <c r="EX32" s="319">
        <f>WORKDAY(EX33,$A32,$D$42:$D$71)</f>
        <v>42381</v>
      </c>
      <c r="EY32" s="319">
        <f>WORKDAY(EY33,'BA SGV Quality Clinic'!$A32,'BA SGV Quality Clinic'!$D$42:$D$71)</f>
        <v>42177</v>
      </c>
      <c r="EZ32" s="319">
        <v>42390</v>
      </c>
      <c r="FA32" s="319">
        <v>42382</v>
      </c>
      <c r="FB32" s="319">
        <f t="shared" si="112"/>
        <v>42380</v>
      </c>
      <c r="FC32" s="319">
        <v>42381</v>
      </c>
      <c r="FD32" s="319">
        <f>WORKDAY(FD33,$A32,$D$42:$D$71)</f>
        <v>42383</v>
      </c>
      <c r="FE32" s="319">
        <v>42390</v>
      </c>
      <c r="FF32" s="319">
        <f>WORKDAY(FF33,'5319080'!$A32,'5319080'!$D$42:$D$71)</f>
        <v>42709</v>
      </c>
      <c r="FG32" s="319">
        <v>42397</v>
      </c>
      <c r="FH32" s="319">
        <v>42397</v>
      </c>
      <c r="FI32" s="319">
        <v>42390</v>
      </c>
      <c r="FL32" s="319">
        <v>42352</v>
      </c>
      <c r="FM32" s="319">
        <v>42397</v>
      </c>
      <c r="FN32" s="319">
        <f>WORKDAY(FN33,'5319080'!$A32,'5319080'!$D$42:$D$71)</f>
        <v>42377</v>
      </c>
      <c r="FO32" s="319">
        <f>WORKDAY(FO33,$A32,$D$42:$D$71)</f>
        <v>42383</v>
      </c>
      <c r="FP32" s="319">
        <f>WORKDAY(FP33,'5319080'!$A32,'5319080'!$D$42:$D$71)</f>
        <v>42725</v>
      </c>
      <c r="FQ32" s="319">
        <f>WORKDAY(FQ33,$A32,$D$42:$D$71)</f>
        <v>42327</v>
      </c>
      <c r="FR32" s="319">
        <f>WORKDAY(FR33,$A32,$D$42:$D$71)</f>
        <v>42327</v>
      </c>
      <c r="FS32" s="319">
        <v>42401</v>
      </c>
      <c r="FT32" s="319">
        <f>WORKDAY(FT33,'5319080'!$A32,'5319080'!$D$42:$D$71)</f>
        <v>42377</v>
      </c>
      <c r="FU32" s="443">
        <f>WORKDAY(FU33,$A32,$D$42:$D$71)</f>
        <v>42331</v>
      </c>
      <c r="FV32" s="319">
        <v>42405</v>
      </c>
      <c r="FW32" s="443">
        <f>WORKDAY(FW33,$A32,$D$42:$D$71)</f>
        <v>42144</v>
      </c>
      <c r="FX32" s="756"/>
      <c r="FY32" s="756"/>
      <c r="FZ32" s="319">
        <f>WORKDAY(FZ33,'5319080'!$A32,'5319080'!$D$42:$D$71)</f>
        <v>42327</v>
      </c>
      <c r="GA32" s="319">
        <v>42397</v>
      </c>
      <c r="GB32" s="319">
        <v>42392</v>
      </c>
      <c r="GC32" s="319">
        <v>42405</v>
      </c>
      <c r="GD32" s="319">
        <v>42405</v>
      </c>
      <c r="GE32" s="319">
        <f>WORKDAY(GE33,'BA SGV Quality Clinic'!$A32,'BA SGV Quality Clinic'!$D$42:$D$71)</f>
        <v>42160</v>
      </c>
      <c r="GF32" s="319">
        <v>42405</v>
      </c>
      <c r="GG32" s="319">
        <v>42405</v>
      </c>
      <c r="GH32" s="319">
        <v>42397</v>
      </c>
      <c r="GI32" s="319">
        <v>42405</v>
      </c>
      <c r="GJ32" s="319">
        <v>42403</v>
      </c>
      <c r="GK32" s="319">
        <v>42403</v>
      </c>
      <c r="GN32" s="319">
        <f>WORKDAY(GN33,'5319080'!$A32,'5319080'!$D$42:$D$71)</f>
        <v>42383</v>
      </c>
      <c r="GO32" s="319">
        <f>WORKDAY(GO33,'BA SGV Quality Clinic'!$A32,'BA SGV Quality Clinic'!$D$42:$D$71)</f>
        <v>42177</v>
      </c>
      <c r="GP32" s="319">
        <v>42403</v>
      </c>
      <c r="GQ32" s="831">
        <v>42419</v>
      </c>
      <c r="GR32" s="319">
        <f t="shared" ref="GR32:GS34" si="131">WORKDAY(GR33,$A32,$D$42:$D$71)</f>
        <v>42429</v>
      </c>
      <c r="GS32" s="319">
        <f t="shared" si="131"/>
        <v>42429</v>
      </c>
      <c r="GT32" s="781">
        <f>WORKDAY(GT33,'5319080'!$A32,'5319080'!$D$42:$D$71)</f>
        <v>42725</v>
      </c>
      <c r="GU32" s="319">
        <v>42419</v>
      </c>
      <c r="GV32" s="319">
        <v>42419</v>
      </c>
      <c r="GW32" s="319">
        <v>42405</v>
      </c>
      <c r="GX32" s="319">
        <v>42684</v>
      </c>
      <c r="GY32" s="319">
        <v>42397</v>
      </c>
      <c r="GZ32" s="319">
        <v>42405</v>
      </c>
      <c r="HA32" s="319">
        <v>42415</v>
      </c>
      <c r="HB32" s="319">
        <v>42397</v>
      </c>
      <c r="HC32" s="319">
        <v>42377</v>
      </c>
      <c r="HD32" s="319">
        <v>42432</v>
      </c>
      <c r="HE32" s="319">
        <v>42419</v>
      </c>
      <c r="HF32" s="319">
        <v>42429</v>
      </c>
      <c r="HG32" s="319">
        <v>42432</v>
      </c>
      <c r="HH32" s="319">
        <v>42429</v>
      </c>
      <c r="HI32" s="319" t="e">
        <v>#REF!</v>
      </c>
      <c r="HJ32" s="319">
        <v>42432</v>
      </c>
      <c r="HK32" s="319">
        <v>42432</v>
      </c>
      <c r="HL32" s="319">
        <v>42516</v>
      </c>
      <c r="HM32" s="319">
        <v>42382</v>
      </c>
      <c r="HN32" s="319">
        <v>42423</v>
      </c>
      <c r="HO32" s="319">
        <v>42429</v>
      </c>
      <c r="HP32" s="319">
        <v>42388</v>
      </c>
      <c r="HQ32" s="319">
        <v>42432</v>
      </c>
      <c r="HR32" s="319">
        <v>42429</v>
      </c>
      <c r="HS32" s="319">
        <v>42438</v>
      </c>
      <c r="HT32" s="781">
        <v>42348</v>
      </c>
      <c r="HU32" s="319">
        <v>42440</v>
      </c>
      <c r="HV32" s="781">
        <v>42353</v>
      </c>
      <c r="HW32" s="781">
        <v>42425</v>
      </c>
      <c r="HX32" s="319">
        <v>42438</v>
      </c>
      <c r="HY32" s="319">
        <v>42439</v>
      </c>
      <c r="HZ32" s="319">
        <v>42432</v>
      </c>
      <c r="IA32" s="319">
        <v>42397</v>
      </c>
      <c r="IB32" s="319">
        <v>42481</v>
      </c>
      <c r="IC32" s="319">
        <f>WORKDAY(IC33,'BA SGV Quality Clinic'!$A32,'BA SGV Quality Clinic'!$D$42:$D$71)</f>
        <v>42292</v>
      </c>
      <c r="ID32" s="831">
        <v>42424</v>
      </c>
      <c r="IE32" s="319">
        <v>42439</v>
      </c>
      <c r="IF32" s="319">
        <v>42457</v>
      </c>
      <c r="IG32" s="319">
        <f>WORKDAY(IG33,'BA SGV Quality Clinic'!$A32,'BA SGV Quality Clinic'!$D$42:$D$71)</f>
        <v>42177</v>
      </c>
      <c r="IH32" s="319">
        <v>42482</v>
      </c>
      <c r="II32" s="319">
        <v>42410</v>
      </c>
      <c r="IJ32" s="319">
        <v>42457</v>
      </c>
      <c r="IK32" s="319">
        <v>42440</v>
      </c>
      <c r="IL32" s="781">
        <f>WORKDAY(IL33,'BA SGV Quality Clinic'!$A32,'BA SGV Quality Clinic'!$D$42:$D$71)</f>
        <v>42102</v>
      </c>
      <c r="IM32" s="781">
        <v>42419</v>
      </c>
      <c r="IN32" s="319">
        <v>42482</v>
      </c>
      <c r="IO32" s="319">
        <f>WORKDAY(IO33,$A32,$D$42:$D$71)</f>
        <v>42523</v>
      </c>
      <c r="IP32" s="319">
        <v>42524</v>
      </c>
      <c r="IQ32" s="319">
        <f>WORKDAY(IQ33,$A32,$D$42:$D$71)</f>
        <v>42523</v>
      </c>
      <c r="IR32" s="319">
        <v>42526</v>
      </c>
      <c r="IS32" s="319">
        <v>42451</v>
      </c>
      <c r="IT32" s="319">
        <v>42528</v>
      </c>
      <c r="IU32" s="319">
        <v>42527</v>
      </c>
      <c r="IV32" s="319">
        <v>42524</v>
      </c>
      <c r="IW32" s="319">
        <f>WORKDAY(IW33,$A32,$D$42:$D$71)</f>
        <v>42515</v>
      </c>
      <c r="IX32" s="319">
        <f>WORKDAY(IX33,$A32,$D$42:$D$71)</f>
        <v>42521</v>
      </c>
      <c r="IY32" s="319">
        <v>42527</v>
      </c>
      <c r="IZ32" s="319">
        <v>42523</v>
      </c>
      <c r="JA32" s="319">
        <v>42521</v>
      </c>
      <c r="JB32" s="319">
        <v>42527</v>
      </c>
      <c r="JC32" s="319">
        <v>42517</v>
      </c>
      <c r="JD32" s="319">
        <f>WORKDAY(JD33,$A32,$D$42:$D$71)</f>
        <v>42544</v>
      </c>
      <c r="JE32" s="319">
        <f>WORKDAY(JE33,$A32,$D$42:$D$71)</f>
        <v>42544</v>
      </c>
      <c r="JF32" s="319">
        <f>WORKDAY(JF33,$A32,$D$42:$D$71)</f>
        <v>42537</v>
      </c>
      <c r="JG32" s="319">
        <v>42524</v>
      </c>
      <c r="JH32" s="319">
        <v>42528</v>
      </c>
      <c r="JI32" s="319">
        <f t="shared" ref="JI32:JL34" si="132">WORKDAY(JI33,$A32,$D$42:$D$71)</f>
        <v>42537</v>
      </c>
      <c r="JJ32" s="319">
        <f t="shared" si="132"/>
        <v>42537</v>
      </c>
      <c r="JK32" s="319">
        <f t="shared" si="132"/>
        <v>42537</v>
      </c>
      <c r="JL32" s="319">
        <f t="shared" si="132"/>
        <v>42537</v>
      </c>
      <c r="JM32" s="319">
        <v>42531</v>
      </c>
      <c r="JN32" s="319">
        <v>42521</v>
      </c>
      <c r="JO32" s="319">
        <v>42527</v>
      </c>
      <c r="JP32" s="319">
        <v>42524</v>
      </c>
      <c r="JQ32" s="319">
        <v>42451</v>
      </c>
      <c r="JR32" s="319">
        <v>42516</v>
      </c>
      <c r="JS32" s="319">
        <v>42515</v>
      </c>
      <c r="JT32" s="319">
        <f>WORKDAY(JT33,$A32,$D$42:$D$71)</f>
        <v>42521</v>
      </c>
      <c r="JU32" s="319">
        <v>42527</v>
      </c>
      <c r="JV32" s="319">
        <v>42440</v>
      </c>
      <c r="JW32" s="319">
        <v>42562</v>
      </c>
      <c r="JX32" s="319">
        <v>42527</v>
      </c>
      <c r="JY32" s="319">
        <v>42563</v>
      </c>
      <c r="JZ32" s="319">
        <v>42543</v>
      </c>
      <c r="KA32" s="781">
        <f>WORKDAY(KA33,$A32,$D$42:$D$71)</f>
        <v>42573</v>
      </c>
      <c r="KB32" s="319">
        <v>42549</v>
      </c>
      <c r="KC32" s="319">
        <f>WORKDAY(KC33,$A32,$D$42:$D$71)</f>
        <v>42544</v>
      </c>
      <c r="KD32" s="319">
        <v>42562</v>
      </c>
      <c r="KE32" s="319">
        <v>42566</v>
      </c>
      <c r="KF32" s="781">
        <f>WORKDAY(KF33,'5319080'!$A32,'5319080'!$D$42:$D$71)</f>
        <v>42325</v>
      </c>
      <c r="KG32" s="319">
        <v>42562</v>
      </c>
      <c r="KH32" s="319">
        <v>42525</v>
      </c>
      <c r="KI32" s="781">
        <f>WORKDAY(KI33,'5319080'!$A32,'5319080'!$D$42:$D$71)</f>
        <v>42331</v>
      </c>
      <c r="KJ32" s="319">
        <v>42562</v>
      </c>
      <c r="KK32" s="781">
        <f>WORKDAY(KK33,'5319080'!$A32,'5319080'!$D$42:$D$71)</f>
        <v>42325</v>
      </c>
      <c r="KL32" s="319">
        <f>WORKDAY(KL33,$A32,$D$42:$D$71)</f>
        <v>42537</v>
      </c>
      <c r="KM32" s="319">
        <v>42410</v>
      </c>
      <c r="KN32" s="319">
        <v>42450</v>
      </c>
      <c r="KO32" s="319">
        <f>WORKDAY(KO33,$A32,$D$42:$D$71)</f>
        <v>42537</v>
      </c>
      <c r="KP32" s="319">
        <v>42527</v>
      </c>
      <c r="KQ32" s="319">
        <v>42562</v>
      </c>
      <c r="KR32" s="319">
        <v>42410</v>
      </c>
      <c r="KS32" s="781">
        <f>WORKDAY(KS33,$A32,$D$42:$D$71)</f>
        <v>42586</v>
      </c>
      <c r="KT32" s="781">
        <f>WORKDAY(KT33,$A32,$D$42:$D$71)</f>
        <v>42573</v>
      </c>
      <c r="KU32" s="319">
        <v>42440</v>
      </c>
      <c r="KV32" s="781">
        <v>42579</v>
      </c>
      <c r="KW32" s="781">
        <f>WORKDAY(KW33,$A32,$D$42:$D$71)</f>
        <v>42586</v>
      </c>
      <c r="KX32" s="319">
        <v>42519</v>
      </c>
      <c r="KY32" s="319">
        <v>42585</v>
      </c>
      <c r="KZ32" s="781">
        <v>42591</v>
      </c>
      <c r="LA32" s="319">
        <v>42571</v>
      </c>
      <c r="LB32" s="319">
        <v>42438</v>
      </c>
      <c r="LC32" s="781">
        <f>WORKDAY(LC33,$A32,$D$42:$D$71)</f>
        <v>42573</v>
      </c>
      <c r="LD32" s="319">
        <v>42482</v>
      </c>
      <c r="LE32" s="319">
        <v>42473</v>
      </c>
      <c r="LF32" s="319">
        <v>42482</v>
      </c>
      <c r="LG32" s="319">
        <v>42527</v>
      </c>
      <c r="LH32" s="319">
        <v>42524</v>
      </c>
      <c r="LI32" s="319">
        <v>42516</v>
      </c>
      <c r="LJ32" s="319">
        <f>WORKDAY(LJ33,'5319080'!$A32,'5319080'!$D$42:$D$71)</f>
        <v>42523</v>
      </c>
      <c r="LK32" s="319">
        <v>42515</v>
      </c>
      <c r="LL32" s="319">
        <v>42440</v>
      </c>
      <c r="LM32" s="781">
        <f>WORKDAY(LM33,$A32,$D$42:$D$71)</f>
        <v>42586</v>
      </c>
      <c r="LN32" s="781">
        <f>WORKDAY(LN33,'5319080'!$A32,'5319080'!$D$42:$D$71)</f>
        <v>42586</v>
      </c>
      <c r="LO32" s="319">
        <f>WORKDAY(LO33,'5319080'!$A32,'5319080'!$D$42:$D$71)</f>
        <v>42521</v>
      </c>
      <c r="LP32" s="781">
        <f t="shared" si="113"/>
        <v>42573</v>
      </c>
      <c r="LQ32" s="781">
        <f t="shared" si="113"/>
        <v>42573</v>
      </c>
      <c r="LR32" s="319">
        <v>42438</v>
      </c>
      <c r="LS32" s="781">
        <v>42591</v>
      </c>
      <c r="LT32" s="781">
        <v>42591</v>
      </c>
      <c r="LU32" s="319">
        <f>WORKDAY(LU33,'5319080'!$A32,'5319080'!$D$42:$D$71)</f>
        <v>42565</v>
      </c>
      <c r="LV32" s="781">
        <v>42591</v>
      </c>
      <c r="LW32" s="781">
        <v>42591</v>
      </c>
      <c r="LX32" s="781">
        <v>42599</v>
      </c>
      <c r="LY32" s="781">
        <v>42599</v>
      </c>
      <c r="LZ32" s="781">
        <v>42591</v>
      </c>
      <c r="MA32" s="781">
        <v>42598</v>
      </c>
      <c r="MB32" s="781">
        <v>42598</v>
      </c>
      <c r="MC32" s="781">
        <v>42591</v>
      </c>
      <c r="MD32" s="781">
        <v>42593</v>
      </c>
      <c r="ME32" s="781">
        <v>42619</v>
      </c>
      <c r="MF32" s="781">
        <f>WORKDAY(MF33,$A32,$D$42:$D$71)</f>
        <v>42586</v>
      </c>
      <c r="MG32" s="319">
        <v>42457</v>
      </c>
      <c r="MH32" s="781">
        <v>42593</v>
      </c>
      <c r="MI32" s="319">
        <v>42438</v>
      </c>
      <c r="MJ32" s="781">
        <v>42593</v>
      </c>
      <c r="MK32" s="781">
        <v>42611</v>
      </c>
      <c r="ML32" s="781">
        <v>42593</v>
      </c>
      <c r="MM32" s="781">
        <v>42625</v>
      </c>
      <c r="MN32" s="781">
        <v>42621</v>
      </c>
      <c r="MO32" s="781">
        <v>42614</v>
      </c>
      <c r="MP32" s="781">
        <v>42621</v>
      </c>
      <c r="MQ32" s="781">
        <v>42593</v>
      </c>
      <c r="MR32" s="319">
        <v>42451</v>
      </c>
      <c r="MS32" s="781">
        <v>42614</v>
      </c>
      <c r="MT32" s="781">
        <v>42593</v>
      </c>
      <c r="MU32" s="781">
        <v>42607</v>
      </c>
      <c r="MV32" s="781">
        <v>42611</v>
      </c>
      <c r="MW32" s="781">
        <v>42615</v>
      </c>
      <c r="MX32" s="781">
        <v>42608</v>
      </c>
      <c r="MY32" s="781">
        <v>42625</v>
      </c>
      <c r="MZ32" s="781">
        <v>42593</v>
      </c>
      <c r="NA32" s="781">
        <v>42626</v>
      </c>
      <c r="NB32" s="781">
        <v>42593</v>
      </c>
      <c r="NC32" s="319">
        <f>WORKDAY(NC33,'5319080'!$A32,'5319080'!$D$42:$D$71)</f>
        <v>42521</v>
      </c>
      <c r="ND32" s="781">
        <v>42621</v>
      </c>
      <c r="NE32" s="781">
        <v>42621</v>
      </c>
      <c r="NF32" s="781">
        <v>42612</v>
      </c>
      <c r="NG32" s="781">
        <v>42619</v>
      </c>
      <c r="NH32" s="319">
        <v>42482</v>
      </c>
      <c r="NI32" s="781">
        <v>42593</v>
      </c>
      <c r="NJ32" s="781">
        <v>42621</v>
      </c>
      <c r="NK32" s="781">
        <v>42622</v>
      </c>
      <c r="NL32" s="781">
        <v>42625</v>
      </c>
      <c r="NM32" s="781">
        <v>42593</v>
      </c>
      <c r="NN32" s="781">
        <v>42593</v>
      </c>
      <c r="NO32" s="781">
        <v>42593</v>
      </c>
      <c r="NP32" s="781">
        <v>42593</v>
      </c>
      <c r="NQ32" s="781">
        <v>42593</v>
      </c>
      <c r="NR32" s="781">
        <v>42629</v>
      </c>
      <c r="NS32" s="781">
        <v>42593</v>
      </c>
      <c r="NT32" s="781">
        <v>42593</v>
      </c>
      <c r="NU32" s="781">
        <v>42593</v>
      </c>
      <c r="NV32" s="781">
        <v>42593</v>
      </c>
      <c r="NW32" s="781">
        <v>42593</v>
      </c>
      <c r="NX32" s="781">
        <v>42593</v>
      </c>
      <c r="NY32" s="781">
        <v>42593</v>
      </c>
      <c r="NZ32" s="781">
        <v>42593</v>
      </c>
      <c r="OA32" s="781">
        <v>42593</v>
      </c>
      <c r="OB32" s="781">
        <v>42593</v>
      </c>
      <c r="OC32" s="781">
        <v>42593</v>
      </c>
      <c r="OD32" s="781">
        <v>42625</v>
      </c>
      <c r="OE32" s="781">
        <v>42593</v>
      </c>
      <c r="OF32" s="781">
        <v>42628</v>
      </c>
      <c r="OG32" s="781">
        <v>42628</v>
      </c>
      <c r="OH32" s="781">
        <v>42640</v>
      </c>
      <c r="OI32" s="781">
        <v>42640</v>
      </c>
      <c r="OJ32" s="319">
        <v>42441</v>
      </c>
      <c r="OK32" s="781">
        <v>42641</v>
      </c>
      <c r="OL32" s="781">
        <v>42640</v>
      </c>
      <c r="OM32" s="781">
        <v>42640</v>
      </c>
      <c r="ON32" s="781">
        <v>42646</v>
      </c>
      <c r="OO32" s="781">
        <v>42643</v>
      </c>
      <c r="OP32" s="781">
        <v>42593</v>
      </c>
      <c r="OQ32" s="781">
        <v>42646</v>
      </c>
      <c r="OR32" s="781">
        <v>42647</v>
      </c>
      <c r="OS32" s="781">
        <v>42648</v>
      </c>
      <c r="OT32" s="781">
        <v>42646</v>
      </c>
      <c r="OU32" s="781">
        <v>42641</v>
      </c>
      <c r="OV32" s="781">
        <v>42640</v>
      </c>
      <c r="OW32" s="781">
        <v>42646</v>
      </c>
      <c r="OX32" s="781">
        <v>42646</v>
      </c>
      <c r="OY32" s="781">
        <v>42644</v>
      </c>
      <c r="OZ32" s="781">
        <v>42647</v>
      </c>
      <c r="PA32" s="781">
        <v>42643</v>
      </c>
      <c r="PB32" s="781">
        <v>42640</v>
      </c>
      <c r="PC32" s="781">
        <v>42642</v>
      </c>
      <c r="PD32" s="781">
        <v>42643</v>
      </c>
      <c r="PE32" s="781">
        <v>42644</v>
      </c>
      <c r="PF32" s="781">
        <v>42644</v>
      </c>
      <c r="PG32" s="781">
        <v>42643</v>
      </c>
      <c r="PH32" s="781">
        <v>42642</v>
      </c>
      <c r="PI32" s="781">
        <v>42647</v>
      </c>
      <c r="PJ32" s="781">
        <v>42647</v>
      </c>
      <c r="PK32" s="781">
        <v>42647</v>
      </c>
      <c r="PL32" s="781">
        <v>42647</v>
      </c>
      <c r="PM32" s="781">
        <v>42648</v>
      </c>
      <c r="PN32" s="781">
        <v>42647</v>
      </c>
      <c r="PO32" s="781">
        <v>42647</v>
      </c>
      <c r="PP32" s="781">
        <v>42647</v>
      </c>
      <c r="PQ32" s="781">
        <v>42642</v>
      </c>
      <c r="PR32" s="781">
        <v>42649</v>
      </c>
      <c r="PS32" s="781">
        <v>42649</v>
      </c>
      <c r="PT32" s="781">
        <v>42649</v>
      </c>
      <c r="PU32" s="781">
        <v>42649</v>
      </c>
      <c r="PV32" s="781">
        <v>42652</v>
      </c>
      <c r="PW32" s="781">
        <v>42639</v>
      </c>
      <c r="PX32" s="781">
        <v>42644</v>
      </c>
      <c r="PY32" s="781">
        <v>42649</v>
      </c>
      <c r="PZ32" s="781">
        <v>42646</v>
      </c>
      <c r="QA32" s="781">
        <v>42643</v>
      </c>
      <c r="QB32" s="781">
        <v>42643</v>
      </c>
      <c r="QC32" s="781">
        <v>42643</v>
      </c>
      <c r="QD32" s="781">
        <v>42643</v>
      </c>
      <c r="QE32" s="781">
        <v>42650</v>
      </c>
      <c r="QF32" s="781">
        <v>42644</v>
      </c>
      <c r="QG32" s="781">
        <v>42647</v>
      </c>
      <c r="QH32" s="781">
        <v>42649</v>
      </c>
      <c r="QI32" s="781">
        <v>42653</v>
      </c>
      <c r="QJ32" s="781">
        <v>42653</v>
      </c>
      <c r="QK32" s="781">
        <v>42647</v>
      </c>
      <c r="QL32" s="781">
        <v>42648</v>
      </c>
      <c r="QM32" s="781">
        <v>42648</v>
      </c>
      <c r="QN32" s="781">
        <v>42650</v>
      </c>
      <c r="QO32" s="781">
        <v>42649</v>
      </c>
      <c r="QP32" s="781">
        <v>42650</v>
      </c>
      <c r="QQ32" s="781">
        <v>42650</v>
      </c>
      <c r="QR32" s="781">
        <v>42650</v>
      </c>
      <c r="QS32" s="781">
        <v>42653</v>
      </c>
      <c r="QT32" s="781">
        <v>42651</v>
      </c>
      <c r="QU32" s="781">
        <v>42650</v>
      </c>
      <c r="QV32" s="781">
        <v>42651</v>
      </c>
      <c r="QW32" s="781">
        <v>42651</v>
      </c>
      <c r="QX32" s="781">
        <v>42650</v>
      </c>
      <c r="QY32" s="781">
        <v>42651</v>
      </c>
      <c r="QZ32" s="781">
        <v>42651</v>
      </c>
      <c r="RA32" s="781">
        <v>42654</v>
      </c>
      <c r="RB32" s="781">
        <v>42653</v>
      </c>
      <c r="RC32" s="781">
        <v>42654</v>
      </c>
      <c r="RD32" s="781">
        <v>42654</v>
      </c>
      <c r="RE32" s="781">
        <v>42654</v>
      </c>
      <c r="RF32" s="781">
        <v>42653</v>
      </c>
      <c r="RG32" s="532">
        <v>42593</v>
      </c>
      <c r="RH32" s="532">
        <v>42593</v>
      </c>
      <c r="RI32" s="532">
        <v>42593</v>
      </c>
      <c r="RJ32" s="532">
        <v>42593</v>
      </c>
      <c r="RK32" s="532">
        <v>42593</v>
      </c>
      <c r="RL32" s="532">
        <v>42593</v>
      </c>
      <c r="RM32" s="532">
        <v>42593</v>
      </c>
      <c r="RN32" s="532">
        <v>42593</v>
      </c>
      <c r="RO32" s="532">
        <v>42593</v>
      </c>
      <c r="RP32" s="532">
        <v>42593</v>
      </c>
      <c r="RQ32" s="532">
        <v>42593</v>
      </c>
      <c r="RR32" s="532">
        <v>42593</v>
      </c>
      <c r="RS32" s="532">
        <v>42593</v>
      </c>
      <c r="RT32" s="532">
        <v>42593</v>
      </c>
      <c r="RU32" s="1253">
        <v>42593</v>
      </c>
      <c r="RV32" s="1593"/>
      <c r="RW32" s="756">
        <v>42593</v>
      </c>
      <c r="RX32" s="532">
        <v>42593</v>
      </c>
      <c r="RY32" s="532">
        <v>42593</v>
      </c>
      <c r="RZ32" s="532">
        <v>42593</v>
      </c>
      <c r="SA32" s="532">
        <v>42593</v>
      </c>
      <c r="SB32" s="532">
        <v>42593</v>
      </c>
      <c r="SC32" s="532">
        <v>42593</v>
      </c>
    </row>
    <row r="33" spans="1:497" ht="12" customHeight="1">
      <c r="A33" s="589">
        <v>1</v>
      </c>
      <c r="B33" s="138" t="s">
        <v>590</v>
      </c>
      <c r="C33" s="137">
        <f t="shared" si="22"/>
        <v>42095</v>
      </c>
      <c r="D33" s="137">
        <f t="shared" si="23"/>
        <v>42095</v>
      </c>
      <c r="E33" s="137">
        <f t="shared" si="24"/>
        <v>42095</v>
      </c>
      <c r="F33" s="137">
        <f t="shared" si="25"/>
        <v>42095</v>
      </c>
      <c r="G33" s="137">
        <f t="shared" si="26"/>
        <v>42095</v>
      </c>
      <c r="H33" s="137">
        <f t="shared" si="27"/>
        <v>42095</v>
      </c>
      <c r="I33" s="137">
        <f t="shared" si="28"/>
        <v>42095</v>
      </c>
      <c r="J33" s="137">
        <f t="shared" si="29"/>
        <v>42095</v>
      </c>
      <c r="K33" s="137">
        <f t="shared" si="30"/>
        <v>42123</v>
      </c>
      <c r="L33" s="137">
        <f t="shared" si="31"/>
        <v>42095</v>
      </c>
      <c r="M33" s="137">
        <f t="shared" si="32"/>
        <v>42095</v>
      </c>
      <c r="N33" s="137">
        <f t="shared" si="33"/>
        <v>42095</v>
      </c>
      <c r="O33" s="331"/>
      <c r="P33" s="331"/>
      <c r="Q33" s="319">
        <f t="shared" ref="Q33:AB33" si="133">WORKDAY(Q35,$A33,$D$42:$D$71)</f>
        <v>42094</v>
      </c>
      <c r="R33" s="319">
        <f t="shared" si="133"/>
        <v>42094</v>
      </c>
      <c r="S33" s="319">
        <f t="shared" si="133"/>
        <v>42094</v>
      </c>
      <c r="T33" s="319">
        <f t="shared" si="133"/>
        <v>42094</v>
      </c>
      <c r="U33" s="319">
        <f t="shared" si="133"/>
        <v>42094</v>
      </c>
      <c r="V33" s="319">
        <f t="shared" si="133"/>
        <v>42094</v>
      </c>
      <c r="W33" s="319">
        <f t="shared" si="133"/>
        <v>42094</v>
      </c>
      <c r="X33" s="319">
        <f t="shared" si="133"/>
        <v>42094</v>
      </c>
      <c r="Y33" s="319">
        <f t="shared" si="133"/>
        <v>42094</v>
      </c>
      <c r="Z33" s="319">
        <f t="shared" si="133"/>
        <v>42094</v>
      </c>
      <c r="AA33" s="319">
        <f t="shared" si="133"/>
        <v>42094</v>
      </c>
      <c r="AB33" s="319">
        <f t="shared" si="133"/>
        <v>42094</v>
      </c>
      <c r="AC33" s="345"/>
      <c r="AD33" s="319">
        <f t="shared" si="97"/>
        <v>42123</v>
      </c>
      <c r="AE33" s="319">
        <f t="shared" si="97"/>
        <v>42144</v>
      </c>
      <c r="AF33" s="319">
        <f t="shared" si="97"/>
        <v>42144</v>
      </c>
      <c r="AG33" s="319">
        <f t="shared" si="97"/>
        <v>42144</v>
      </c>
      <c r="AH33" s="319">
        <f t="shared" si="97"/>
        <v>42157</v>
      </c>
      <c r="AI33" s="319">
        <f t="shared" si="97"/>
        <v>42123</v>
      </c>
      <c r="AJ33" s="319">
        <f t="shared" si="97"/>
        <v>42144</v>
      </c>
      <c r="AK33" s="319">
        <f t="shared" si="97"/>
        <v>42123</v>
      </c>
      <c r="AL33" s="319">
        <f t="shared" si="97"/>
        <v>42123</v>
      </c>
      <c r="AM33" s="319">
        <f t="shared" si="97"/>
        <v>42123</v>
      </c>
      <c r="AN33" s="319">
        <f t="shared" si="97"/>
        <v>42123</v>
      </c>
      <c r="AO33" s="319">
        <f t="shared" si="97"/>
        <v>42123</v>
      </c>
      <c r="AP33" s="314"/>
      <c r="AQ33" s="319">
        <f t="shared" si="98"/>
        <v>42178</v>
      </c>
      <c r="AR33" s="319">
        <f t="shared" si="98"/>
        <v>42178</v>
      </c>
      <c r="AS33" s="319">
        <f t="shared" si="98"/>
        <v>42178</v>
      </c>
      <c r="AT33" s="319">
        <f t="shared" si="98"/>
        <v>42178</v>
      </c>
      <c r="AU33" s="319">
        <f t="shared" si="98"/>
        <v>42172</v>
      </c>
      <c r="AV33" s="326">
        <f t="shared" si="98"/>
        <v>42213</v>
      </c>
      <c r="AW33" s="319">
        <f t="shared" si="98"/>
        <v>42123</v>
      </c>
      <c r="AX33" s="319">
        <f t="shared" si="98"/>
        <v>42178</v>
      </c>
      <c r="AY33" s="319">
        <f t="shared" si="98"/>
        <v>42144</v>
      </c>
      <c r="AZ33" s="319">
        <f t="shared" si="98"/>
        <v>42170</v>
      </c>
      <c r="BA33" s="326">
        <f t="shared" si="108"/>
        <v>42213</v>
      </c>
      <c r="BB33" s="319">
        <f t="shared" si="99"/>
        <v>42123</v>
      </c>
      <c r="BC33" s="347"/>
      <c r="BD33" s="347"/>
      <c r="BE33" s="319">
        <f t="shared" ref="BE33:BP33" si="134">WORKDAY(BE35,$A33,$D$42:$D$71)</f>
        <v>42143</v>
      </c>
      <c r="BF33" s="326">
        <f t="shared" si="134"/>
        <v>42200</v>
      </c>
      <c r="BG33" s="326">
        <f t="shared" si="134"/>
        <v>42212</v>
      </c>
      <c r="BH33" s="326">
        <f t="shared" si="134"/>
        <v>42212</v>
      </c>
      <c r="BI33" s="326">
        <f t="shared" si="134"/>
        <v>42200</v>
      </c>
      <c r="BJ33" s="326">
        <f t="shared" si="134"/>
        <v>42200</v>
      </c>
      <c r="BK33" s="326">
        <f t="shared" si="134"/>
        <v>42212</v>
      </c>
      <c r="BL33" s="326">
        <f t="shared" si="134"/>
        <v>42212</v>
      </c>
      <c r="BM33" s="326">
        <f t="shared" si="134"/>
        <v>42212</v>
      </c>
      <c r="BN33" s="326">
        <f t="shared" si="134"/>
        <v>42200</v>
      </c>
      <c r="BO33" s="319">
        <f t="shared" si="134"/>
        <v>42167</v>
      </c>
      <c r="BP33" s="327">
        <f t="shared" si="134"/>
        <v>42219</v>
      </c>
      <c r="BQ33" s="331"/>
      <c r="BR33" s="319">
        <f>WORKDAY(BR34,$A33,$D$42:$D$71)</f>
        <v>42219</v>
      </c>
      <c r="BS33" s="319">
        <f t="shared" si="129"/>
        <v>42171</v>
      </c>
      <c r="BT33" s="319">
        <f t="shared" si="129"/>
        <v>42171</v>
      </c>
      <c r="BU33" s="319">
        <f t="shared" si="129"/>
        <v>42171</v>
      </c>
      <c r="BV33" s="319">
        <f>WORKDAY(BV34,$A33,$D$42:$D$71)</f>
        <v>42177</v>
      </c>
      <c r="BW33" s="319">
        <f t="shared" si="130"/>
        <v>42171</v>
      </c>
      <c r="BX33" s="319">
        <f t="shared" si="130"/>
        <v>42171</v>
      </c>
      <c r="BY33" s="319">
        <f>WORKDAY(BY34,$A33,$D$42:$D$71)</f>
        <v>42144</v>
      </c>
      <c r="BZ33" s="319">
        <f>WORKDAY(BZ34,$A33,$D$42:$D$71)</f>
        <v>42172</v>
      </c>
      <c r="CA33" s="319">
        <f>WORKDAY(CA35,$A33,$D$42:$D$71)</f>
        <v>42286</v>
      </c>
      <c r="CB33" s="319">
        <f>WORKDAY(CB35,$A33,$D$42:$D$71)</f>
        <v>42286</v>
      </c>
      <c r="CC33" s="408">
        <f t="shared" si="95"/>
        <v>42173</v>
      </c>
      <c r="CD33" s="331"/>
      <c r="CE33" s="331"/>
      <c r="CF33" s="407">
        <f t="shared" si="96"/>
        <v>42122</v>
      </c>
      <c r="CG33" s="319">
        <f t="shared" si="96"/>
        <v>42122</v>
      </c>
      <c r="CH33" s="319">
        <f>WORKDAY(CH34,$A33,$D$42:$D$71)</f>
        <v>42307</v>
      </c>
      <c r="CI33" s="319">
        <f>WORKDAY(CI35,$A33,$D$42:$D$71)</f>
        <v>42286</v>
      </c>
      <c r="CJ33" s="319">
        <f>WORKDAY(CJ35,$A33,$D$42:$D$71)</f>
        <v>42286</v>
      </c>
      <c r="CK33" s="319">
        <f>WORKDAY(CK35,$A33,$D$42:$D$71)</f>
        <v>42286</v>
      </c>
      <c r="CL33" s="319">
        <f>WORKDAY(CL35,$A33,$D$42:$D$71)</f>
        <v>42286</v>
      </c>
      <c r="CM33" s="319">
        <f>WORKDAY(CM34,$A33,$D$42:$D$71)</f>
        <v>42307</v>
      </c>
      <c r="CN33" s="319">
        <f>WORKDAY(CN34,$A33,$D$42:$D$71)</f>
        <v>42307</v>
      </c>
      <c r="CO33" s="319">
        <f>WORKDAY(CO34,$A33,$D$42:$D$71)</f>
        <v>42312</v>
      </c>
      <c r="CP33" s="319">
        <f>WORKDAY(CP34,$A33,$D$42:$D$71)</f>
        <v>42307</v>
      </c>
      <c r="CQ33" s="406">
        <f>WORKDAY(CQ34,$A33,$D$42:$D$71)</f>
        <v>42289</v>
      </c>
      <c r="CR33" s="331"/>
      <c r="CS33" s="331"/>
      <c r="CT33" s="319">
        <f t="shared" si="119"/>
        <v>42307</v>
      </c>
      <c r="CU33" s="319">
        <f t="shared" si="119"/>
        <v>42328</v>
      </c>
      <c r="CV33" s="319">
        <f t="shared" si="119"/>
        <v>42341</v>
      </c>
      <c r="CW33" s="319">
        <f>WORKDAY(CW34,$A33,$D$42:$D$71)</f>
        <v>42341</v>
      </c>
      <c r="CX33" s="319">
        <f t="shared" si="120"/>
        <v>42341</v>
      </c>
      <c r="CY33" s="319">
        <f t="shared" si="120"/>
        <v>42341</v>
      </c>
      <c r="CZ33" s="319">
        <f t="shared" si="120"/>
        <v>42341</v>
      </c>
      <c r="DA33" s="319">
        <f t="shared" si="120"/>
        <v>42341</v>
      </c>
      <c r="DB33" s="319">
        <f t="shared" si="120"/>
        <v>42326</v>
      </c>
      <c r="DC33" s="319">
        <f t="shared" si="120"/>
        <v>42341</v>
      </c>
      <c r="DD33" s="319">
        <f t="shared" si="120"/>
        <v>42326</v>
      </c>
      <c r="DE33" s="319">
        <f t="shared" si="120"/>
        <v>42328</v>
      </c>
      <c r="DH33" s="319">
        <f t="shared" si="121"/>
        <v>42326</v>
      </c>
      <c r="DI33" s="319">
        <f t="shared" si="121"/>
        <v>42324</v>
      </c>
      <c r="DJ33" s="319">
        <f t="shared" si="121"/>
        <v>42326</v>
      </c>
      <c r="DK33" s="319">
        <f t="shared" si="121"/>
        <v>42328</v>
      </c>
      <c r="DL33" s="319">
        <f t="shared" si="121"/>
        <v>42326</v>
      </c>
      <c r="DM33" s="319">
        <f t="shared" si="121"/>
        <v>42326</v>
      </c>
      <c r="DN33" s="319">
        <f t="shared" si="100"/>
        <v>42341</v>
      </c>
      <c r="DO33" s="319">
        <f t="shared" si="122"/>
        <v>42341</v>
      </c>
      <c r="DP33" s="319">
        <f t="shared" si="122"/>
        <v>42341</v>
      </c>
      <c r="DQ33" s="319">
        <f t="shared" si="101"/>
        <v>42341</v>
      </c>
      <c r="DR33" s="319">
        <f t="shared" si="123"/>
        <v>42328</v>
      </c>
      <c r="DS33" s="406">
        <f t="shared" si="123"/>
        <v>42324</v>
      </c>
      <c r="DT33" s="331"/>
      <c r="DU33" s="331"/>
      <c r="DV33" s="319">
        <f t="shared" ref="DV33:DX34" si="135">WORKDAY(DV34,$A33,$D$42:$D$71)</f>
        <v>42347</v>
      </c>
      <c r="DW33" s="319">
        <f t="shared" si="135"/>
        <v>42346</v>
      </c>
      <c r="DX33" s="319">
        <f t="shared" si="135"/>
        <v>42346</v>
      </c>
      <c r="DY33" s="319">
        <v>42352</v>
      </c>
      <c r="DZ33" s="319">
        <f t="shared" si="82"/>
        <v>42360</v>
      </c>
      <c r="EA33" s="319">
        <f>WORKDAY(EA34,$A33,$D$42:$D$71)</f>
        <v>42307</v>
      </c>
      <c r="EB33" s="319">
        <f>WORKDAY(EB34,$A33,$D$42:$D$71)</f>
        <v>42360</v>
      </c>
      <c r="EC33" s="319">
        <v>42352</v>
      </c>
      <c r="ED33" s="319">
        <v>42360</v>
      </c>
      <c r="EE33" s="319">
        <v>42360</v>
      </c>
      <c r="EF33" s="319">
        <f>WORKDAY(EF35,'BA SGV Quality Clinic'!$A33,'BA SGV Quality Clinic'!$D$42:$D$71)</f>
        <v>42178</v>
      </c>
      <c r="EG33" s="319">
        <v>42352</v>
      </c>
      <c r="EJ33" s="319">
        <v>42360</v>
      </c>
      <c r="EK33" s="319">
        <f>WORKDAY(EK34,$A33,$D$42:$D$71)</f>
        <v>42360</v>
      </c>
      <c r="EL33" s="319">
        <f>WORKDAY(EL34,$A33,$D$42:$D$71)</f>
        <v>42377</v>
      </c>
      <c r="EM33" s="319">
        <f t="shared" si="110"/>
        <v>42377</v>
      </c>
      <c r="EN33" s="319">
        <v>42360</v>
      </c>
      <c r="EO33" s="326">
        <f>WORKDAY(EO35,$A33,$D$42:$D$71)</f>
        <v>42219</v>
      </c>
      <c r="EP33" s="319">
        <f>WORKDAY(EP34,$A33,$D$42:$D$71)</f>
        <v>42347</v>
      </c>
      <c r="EQ33" s="319">
        <f>WORKDAY(EQ34,$A33,$D$42:$D$71)</f>
        <v>42376</v>
      </c>
      <c r="ER33" s="319">
        <f t="shared" si="111"/>
        <v>42377</v>
      </c>
      <c r="ES33" s="319">
        <f t="shared" si="111"/>
        <v>42377</v>
      </c>
      <c r="ET33" s="319">
        <f t="shared" si="111"/>
        <v>42377</v>
      </c>
      <c r="EU33" s="319">
        <f t="shared" si="111"/>
        <v>42377</v>
      </c>
      <c r="EX33" s="319">
        <f>WORKDAY(EX34,$A33,$D$42:$D$71)</f>
        <v>42380</v>
      </c>
      <c r="EY33" s="319">
        <f>WORKDAY(EY35,'BA SGV Quality Clinic'!$A33,'BA SGV Quality Clinic'!$D$42:$D$71)</f>
        <v>42172</v>
      </c>
      <c r="EZ33" s="319">
        <v>42390</v>
      </c>
      <c r="FA33" s="319">
        <v>42381</v>
      </c>
      <c r="FB33" s="319">
        <f t="shared" si="112"/>
        <v>42377</v>
      </c>
      <c r="FC33" s="319">
        <f>WORKDAY(FC34,$A33,$D$42:$D$71)</f>
        <v>42377</v>
      </c>
      <c r="FD33" s="319">
        <f>WORKDAY(FD34,$A33,$D$42:$D$71)</f>
        <v>42382</v>
      </c>
      <c r="FE33" s="319">
        <v>42389</v>
      </c>
      <c r="FF33" s="319">
        <v>42707</v>
      </c>
      <c r="FG33" s="319">
        <v>42396</v>
      </c>
      <c r="FH33" s="319">
        <v>42396</v>
      </c>
      <c r="FI33" s="319">
        <v>42390</v>
      </c>
      <c r="FL33" s="319">
        <f>WORKDAY(FL34,$A33,$D$42:$D$71)</f>
        <v>42347</v>
      </c>
      <c r="FM33" s="319">
        <v>42397</v>
      </c>
      <c r="FN33" s="319">
        <f>WORKDAY(FN34,'5319080'!$A33,'5319080'!$D$42:$D$71)</f>
        <v>42376</v>
      </c>
      <c r="FO33" s="319">
        <f>WORKDAY(FO34,$A33,$D$42:$D$71)</f>
        <v>42382</v>
      </c>
      <c r="FP33" s="319">
        <f>WORKDAY(FP34,'5319080'!$A33,'5319080'!$D$42:$D$71)</f>
        <v>42724</v>
      </c>
      <c r="FQ33" s="319">
        <f>WORKDAY(FQ34,$A33,$D$42:$D$71)</f>
        <v>42326</v>
      </c>
      <c r="FR33" s="319">
        <f>WORKDAY(FR34,$A33,$D$42:$D$71)</f>
        <v>42326</v>
      </c>
      <c r="FS33" s="319">
        <f>WORKDAY(FS34,$A33,$D$42:$D$71)</f>
        <v>42397</v>
      </c>
      <c r="FT33" s="319">
        <f>WORKDAY(FT34,'5319080'!$A33,'5319080'!$D$42:$D$71)</f>
        <v>42376</v>
      </c>
      <c r="FU33" s="443">
        <f>WORKDAY(FU34,$A33,$D$42:$D$71)</f>
        <v>42328</v>
      </c>
      <c r="FV33" s="319">
        <v>42405</v>
      </c>
      <c r="FW33" s="443">
        <f>WORKDAY(FW34,$A33,$D$42:$D$71)</f>
        <v>42143</v>
      </c>
      <c r="FX33" s="756"/>
      <c r="FY33" s="756"/>
      <c r="FZ33" s="319">
        <f>WORKDAY(FZ34,'5319080'!$A33,'5319080'!$D$42:$D$71)</f>
        <v>42326</v>
      </c>
      <c r="GA33" s="319">
        <v>42397</v>
      </c>
      <c r="GB33" s="319">
        <f>WORKDAY(GB34,$A33,$D$42:$D$71)</f>
        <v>42390</v>
      </c>
      <c r="GC33" s="319">
        <v>42404</v>
      </c>
      <c r="GD33" s="319">
        <v>42404</v>
      </c>
      <c r="GE33" s="319">
        <f>WORKDAY(GE35,'BA SGV Quality Clinic'!$A33,'BA SGV Quality Clinic'!$D$42:$D$71)</f>
        <v>42157</v>
      </c>
      <c r="GF33" s="319">
        <v>42405</v>
      </c>
      <c r="GG33" s="319">
        <v>42405</v>
      </c>
      <c r="GH33" s="319">
        <v>42397</v>
      </c>
      <c r="GI33" s="319">
        <v>42404</v>
      </c>
      <c r="GJ33" s="319">
        <v>42402</v>
      </c>
      <c r="GK33" s="319">
        <v>42402</v>
      </c>
      <c r="GN33" s="319">
        <f>WORKDAY(GN34,'5319080'!$A33,'5319080'!$D$42:$D$71)</f>
        <v>42382</v>
      </c>
      <c r="GO33" s="319">
        <f>WORKDAY(GO35,'BA SGV Quality Clinic'!$A33,'BA SGV Quality Clinic'!$D$42:$D$71)</f>
        <v>42172</v>
      </c>
      <c r="GP33" s="319">
        <v>42403</v>
      </c>
      <c r="GQ33" s="831">
        <v>42419</v>
      </c>
      <c r="GR33" s="319">
        <f t="shared" si="131"/>
        <v>42426</v>
      </c>
      <c r="GS33" s="319">
        <f t="shared" si="131"/>
        <v>42426</v>
      </c>
      <c r="GT33" s="781">
        <f>WORKDAY(GT34,'5319080'!$A33,'5319080'!$D$42:$D$71)</f>
        <v>42724</v>
      </c>
      <c r="GU33" s="319">
        <v>42419</v>
      </c>
      <c r="GV33" s="319">
        <v>42419</v>
      </c>
      <c r="GW33" s="319">
        <v>42404</v>
      </c>
      <c r="GX33" s="319">
        <v>42681</v>
      </c>
      <c r="GY33" s="319">
        <v>42397</v>
      </c>
      <c r="GZ33" s="319">
        <v>42404</v>
      </c>
      <c r="HA33" s="319">
        <v>42415</v>
      </c>
      <c r="HB33" s="319">
        <v>42397</v>
      </c>
      <c r="HC33" s="319">
        <v>42376</v>
      </c>
      <c r="HD33" s="319">
        <v>42431</v>
      </c>
      <c r="HE33" s="319">
        <v>42419</v>
      </c>
      <c r="HF33" s="319">
        <v>42426</v>
      </c>
      <c r="HG33" s="319">
        <v>42431</v>
      </c>
      <c r="HH33" s="319">
        <v>42426</v>
      </c>
      <c r="HI33" s="319" t="e">
        <v>#REF!</v>
      </c>
      <c r="HJ33" s="319">
        <v>42431</v>
      </c>
      <c r="HK33" s="319">
        <v>42431</v>
      </c>
      <c r="HL33" s="319">
        <v>42510</v>
      </c>
      <c r="HM33" s="319">
        <v>42380</v>
      </c>
      <c r="HN33" s="319">
        <v>42418</v>
      </c>
      <c r="HO33" s="319">
        <v>42426</v>
      </c>
      <c r="HP33" s="319">
        <v>42382</v>
      </c>
      <c r="HQ33" s="319">
        <v>42431</v>
      </c>
      <c r="HR33" s="319">
        <v>42426</v>
      </c>
      <c r="HS33" s="319">
        <v>42437</v>
      </c>
      <c r="HT33" s="781">
        <f>WORKDAY(HT34,'5319080'!$A33,'5319080'!$D$42:$D$71)</f>
        <v>42346</v>
      </c>
      <c r="HU33" s="319">
        <v>42439</v>
      </c>
      <c r="HV33" s="781">
        <f>WORKDAY(HV34,'5319080'!$A33,'5319080'!$D$42:$D$71)</f>
        <v>42347</v>
      </c>
      <c r="HW33" s="781">
        <f>WORKDAY(HW34,'5319080'!$A33,'5319080'!$D$42:$D$71)</f>
        <v>42347</v>
      </c>
      <c r="HX33" s="319">
        <v>42437</v>
      </c>
      <c r="HY33" s="319">
        <v>42437</v>
      </c>
      <c r="HZ33" s="319">
        <v>42432</v>
      </c>
      <c r="IA33" s="319">
        <v>42397</v>
      </c>
      <c r="IB33" s="319">
        <v>42480</v>
      </c>
      <c r="IC33" s="319">
        <f>WORKDAY(IC35,'BA SGV Quality Clinic'!$A33,'BA SGV Quality Clinic'!$D$42:$D$71)</f>
        <v>42289</v>
      </c>
      <c r="ID33" s="831">
        <v>42424</v>
      </c>
      <c r="IE33" s="319">
        <v>42437</v>
      </c>
      <c r="IF33" s="319">
        <v>42454</v>
      </c>
      <c r="IG33" s="319">
        <f>WORKDAY(IG35,'BA SGV Quality Clinic'!$A33,'BA SGV Quality Clinic'!$D$42:$D$71)</f>
        <v>42172</v>
      </c>
      <c r="IH33" s="319">
        <v>42480</v>
      </c>
      <c r="II33" s="319">
        <v>42409</v>
      </c>
      <c r="IJ33" s="319">
        <v>42454</v>
      </c>
      <c r="IK33" s="319">
        <v>42439</v>
      </c>
      <c r="IL33" s="781">
        <f>WORKDAY(IL34,'BA SGV Quality Clinic'!$A33,'BA SGV Quality Clinic'!$D$42:$D$71)</f>
        <v>42097</v>
      </c>
      <c r="IM33" s="781" t="s">
        <v>2003</v>
      </c>
      <c r="IN33" s="319">
        <v>42480</v>
      </c>
      <c r="IO33" s="319">
        <v>42522</v>
      </c>
      <c r="IP33" s="319">
        <v>42522</v>
      </c>
      <c r="IQ33" s="319">
        <v>42522</v>
      </c>
      <c r="IR33" s="319">
        <v>42525</v>
      </c>
      <c r="IS33" s="319">
        <v>42446</v>
      </c>
      <c r="IT33" s="319">
        <f>WORKDAY(IT34,$A33,$D$42:$D$71)</f>
        <v>42527</v>
      </c>
      <c r="IU33" s="319">
        <v>42527</v>
      </c>
      <c r="IV33" s="319">
        <v>42522</v>
      </c>
      <c r="IW33" s="319">
        <v>42514</v>
      </c>
      <c r="IX33" s="319">
        <v>42517</v>
      </c>
      <c r="IY33" s="319">
        <f>WORKDAY(IY34,$A33,$D$42:$D$71)</f>
        <v>42527</v>
      </c>
      <c r="IZ33" s="319">
        <v>42522</v>
      </c>
      <c r="JA33" s="319">
        <v>42517</v>
      </c>
      <c r="JB33" s="319">
        <f>WORKDAY(JB34,$A33,$D$42:$D$71)</f>
        <v>42527</v>
      </c>
      <c r="JC33" s="319">
        <v>42516</v>
      </c>
      <c r="JD33" s="319">
        <v>42543</v>
      </c>
      <c r="JE33" s="319">
        <v>42543</v>
      </c>
      <c r="JF33" s="319">
        <f>WORKDAY(JF34,$A33,$D$42:$D$71)</f>
        <v>42536</v>
      </c>
      <c r="JG33" s="319">
        <v>42522</v>
      </c>
      <c r="JH33" s="319">
        <f>WORKDAY(JH34,$A33,$D$42:$D$71)</f>
        <v>42527</v>
      </c>
      <c r="JI33" s="319">
        <f t="shared" si="132"/>
        <v>42536</v>
      </c>
      <c r="JJ33" s="319">
        <f t="shared" si="132"/>
        <v>42536</v>
      </c>
      <c r="JK33" s="319">
        <f t="shared" si="132"/>
        <v>42536</v>
      </c>
      <c r="JL33" s="319">
        <f t="shared" si="132"/>
        <v>42536</v>
      </c>
      <c r="JM33" s="319">
        <v>42522</v>
      </c>
      <c r="JN33" s="319">
        <v>42517</v>
      </c>
      <c r="JO33" s="319">
        <f>WORKDAY(JO34,$A33,$D$42:$D$71)</f>
        <v>42527</v>
      </c>
      <c r="JP33" s="319">
        <v>42522</v>
      </c>
      <c r="JQ33" s="319">
        <v>42446</v>
      </c>
      <c r="JR33" s="319">
        <v>42514</v>
      </c>
      <c r="JS33" s="319">
        <v>42514</v>
      </c>
      <c r="JT33" s="319">
        <v>42517</v>
      </c>
      <c r="JU33" s="319">
        <f>WORKDAY(JU34,$A33,$D$42:$D$71)</f>
        <v>42527</v>
      </c>
      <c r="JV33" s="319">
        <v>42437</v>
      </c>
      <c r="JW33" s="319">
        <v>42562</v>
      </c>
      <c r="JX33" s="319">
        <f>WORKDAY(JX34,'5319080'!$A33,'5319080'!$D$42:$D$71)</f>
        <v>42527</v>
      </c>
      <c r="JY33" s="319">
        <v>42562</v>
      </c>
      <c r="JZ33" s="319">
        <v>42537</v>
      </c>
      <c r="KA33" s="781">
        <v>42572</v>
      </c>
      <c r="KB33" s="319">
        <v>42548</v>
      </c>
      <c r="KC33" s="319">
        <v>42543</v>
      </c>
      <c r="KD33" s="319">
        <v>42562</v>
      </c>
      <c r="KE33" s="319">
        <v>42564</v>
      </c>
      <c r="KF33" s="781">
        <f>WORKDAY(KF34,'5319080'!$A33,'5319080'!$D$42:$D$71)</f>
        <v>42324</v>
      </c>
      <c r="KG33" s="319">
        <v>42562</v>
      </c>
      <c r="KH33" s="319">
        <v>42525</v>
      </c>
      <c r="KI33" s="781">
        <f>WORKDAY(KI34,'5319080'!$A33,'5319080'!$D$42:$D$71)</f>
        <v>42328</v>
      </c>
      <c r="KJ33" s="319">
        <v>42562</v>
      </c>
      <c r="KK33" s="781">
        <f>WORKDAY(KK34,'5319080'!$A33,'5319080'!$D$42:$D$71)</f>
        <v>42324</v>
      </c>
      <c r="KL33" s="319">
        <f>WORKDAY(KL34,$A33,$D$42:$D$71)</f>
        <v>42536</v>
      </c>
      <c r="KM33" s="319">
        <v>42409</v>
      </c>
      <c r="KN33" s="319">
        <v>42446</v>
      </c>
      <c r="KO33" s="319">
        <f>WORKDAY(KO34,$A33,$D$42:$D$71)</f>
        <v>42536</v>
      </c>
      <c r="KP33" s="319">
        <f>WORKDAY(KP34,'5319080'!$A33,'5319080'!$D$42:$D$71)</f>
        <v>42527</v>
      </c>
      <c r="KQ33" s="319">
        <v>42562</v>
      </c>
      <c r="KR33" s="319">
        <v>42409</v>
      </c>
      <c r="KS33" s="781">
        <f>WORKDAY(KS34,$A33,$D$42:$D$71)</f>
        <v>42585</v>
      </c>
      <c r="KT33" s="781">
        <v>42572</v>
      </c>
      <c r="KU33" s="319">
        <v>42437</v>
      </c>
      <c r="KV33" s="781">
        <f>WORKDAY(KV34,$A33,$D$42:$D$71)</f>
        <v>42577</v>
      </c>
      <c r="KW33" s="781">
        <f>WORKDAY(KW34,$A33,$D$42:$D$71)</f>
        <v>42585</v>
      </c>
      <c r="KX33" s="319">
        <v>42518</v>
      </c>
      <c r="KY33" s="319">
        <f>WORKDAY(KY34,$A32,$D$42:$D$71)</f>
        <v>42585</v>
      </c>
      <c r="KZ33" s="781">
        <v>42584</v>
      </c>
      <c r="LA33" s="319">
        <f>WORKDAY(LA34,$A33,$D$42:$D$71)</f>
        <v>42571</v>
      </c>
      <c r="LB33" s="319">
        <v>42437</v>
      </c>
      <c r="LC33" s="781">
        <v>42572</v>
      </c>
      <c r="LD33" s="319">
        <v>42480</v>
      </c>
      <c r="LE33" s="319">
        <v>42472</v>
      </c>
      <c r="LF33" s="319">
        <v>42480</v>
      </c>
      <c r="LG33" s="319">
        <f>WORKDAY(LG34,'5319080'!$A33,'5319080'!$D$42:$D$71)</f>
        <v>42527</v>
      </c>
      <c r="LH33" s="319">
        <v>42522</v>
      </c>
      <c r="LI33" s="319">
        <v>42514</v>
      </c>
      <c r="LJ33" s="319">
        <v>42522</v>
      </c>
      <c r="LK33" s="319">
        <v>42514</v>
      </c>
      <c r="LL33" s="319">
        <v>42439</v>
      </c>
      <c r="LM33" s="781">
        <f>WORKDAY(LM34,$A33,$D$42:$D$71)</f>
        <v>42585</v>
      </c>
      <c r="LN33" s="781">
        <f>WORKDAY(LN34,'5319080'!$A33,'5319080'!$D$42:$D$71)</f>
        <v>42585</v>
      </c>
      <c r="LO33" s="319">
        <v>42517</v>
      </c>
      <c r="LP33" s="781">
        <v>42572</v>
      </c>
      <c r="LQ33" s="781">
        <v>42572</v>
      </c>
      <c r="LR33" s="319">
        <v>42437</v>
      </c>
      <c r="LS33" s="781">
        <v>42584</v>
      </c>
      <c r="LT33" s="781">
        <v>42584</v>
      </c>
      <c r="LU33" s="319">
        <v>42564</v>
      </c>
      <c r="LV33" s="781">
        <v>42584</v>
      </c>
      <c r="LW33" s="781">
        <v>42584</v>
      </c>
      <c r="LX33" s="781">
        <v>42596</v>
      </c>
      <c r="LY33" s="781">
        <v>42596</v>
      </c>
      <c r="LZ33" s="781">
        <v>42584</v>
      </c>
      <c r="MA33" s="781">
        <v>42595</v>
      </c>
      <c r="MB33" s="781">
        <v>42595</v>
      </c>
      <c r="MC33" s="781">
        <v>42584</v>
      </c>
      <c r="MD33" s="781">
        <v>42596</v>
      </c>
      <c r="ME33" s="781">
        <v>42604</v>
      </c>
      <c r="MF33" s="781">
        <f>WORKDAY(MF34,$A33,$D$42:$D$71)</f>
        <v>42585</v>
      </c>
      <c r="MG33" s="319">
        <v>42454</v>
      </c>
      <c r="MH33" s="781">
        <v>42596</v>
      </c>
      <c r="MI33" s="319">
        <v>42437</v>
      </c>
      <c r="MJ33" s="781">
        <v>42601</v>
      </c>
      <c r="MK33" s="781">
        <v>42604</v>
      </c>
      <c r="ML33" s="781">
        <v>42604</v>
      </c>
      <c r="MM33" s="781">
        <v>42625</v>
      </c>
      <c r="MN33" s="781">
        <v>42615</v>
      </c>
      <c r="MO33" s="781">
        <v>42604</v>
      </c>
      <c r="MP33" s="781">
        <v>42619</v>
      </c>
      <c r="MQ33" s="781">
        <v>42601</v>
      </c>
      <c r="MR33" s="319">
        <v>42446</v>
      </c>
      <c r="MS33" s="781">
        <v>42604</v>
      </c>
      <c r="MT33" s="781">
        <v>42625</v>
      </c>
      <c r="MU33" s="781">
        <v>42601</v>
      </c>
      <c r="MV33" s="781">
        <v>42604</v>
      </c>
      <c r="MW33" s="781">
        <v>42604</v>
      </c>
      <c r="MX33" s="781">
        <v>42601</v>
      </c>
      <c r="MY33" s="781">
        <v>42615</v>
      </c>
      <c r="MZ33" s="781">
        <v>42622</v>
      </c>
      <c r="NA33" s="781">
        <v>42625</v>
      </c>
      <c r="NB33" s="781">
        <v>42601</v>
      </c>
      <c r="NC33" s="319">
        <v>42517</v>
      </c>
      <c r="ND33" s="781">
        <v>42619</v>
      </c>
      <c r="NE33" s="781">
        <v>42615</v>
      </c>
      <c r="NF33" s="781">
        <v>42604</v>
      </c>
      <c r="NG33" s="781">
        <v>42604</v>
      </c>
      <c r="NH33" s="319">
        <v>42480</v>
      </c>
      <c r="NI33" s="781">
        <v>42601</v>
      </c>
      <c r="NJ33" s="781">
        <v>42615</v>
      </c>
      <c r="NK33" s="781">
        <v>42619</v>
      </c>
      <c r="NL33" s="781">
        <v>42615</v>
      </c>
      <c r="NM33" s="781">
        <v>42625</v>
      </c>
      <c r="NN33" s="781">
        <v>42628</v>
      </c>
      <c r="NO33" s="781">
        <v>42628</v>
      </c>
      <c r="NP33" s="781">
        <v>42615</v>
      </c>
      <c r="NQ33" s="781">
        <v>42626</v>
      </c>
      <c r="NR33" s="781">
        <v>42626</v>
      </c>
      <c r="NS33" s="781">
        <v>42619</v>
      </c>
      <c r="NT33" s="781">
        <v>42626</v>
      </c>
      <c r="NU33" s="781">
        <v>42626</v>
      </c>
      <c r="NV33" s="781">
        <v>42625</v>
      </c>
      <c r="NW33" s="781">
        <v>42596</v>
      </c>
      <c r="NX33" s="781">
        <v>42622</v>
      </c>
      <c r="NY33" s="781">
        <v>42596</v>
      </c>
      <c r="NZ33" s="781">
        <v>42626</v>
      </c>
      <c r="OA33" s="781">
        <v>42625</v>
      </c>
      <c r="OB33" s="781">
        <v>42626</v>
      </c>
      <c r="OC33" s="781">
        <v>42596</v>
      </c>
      <c r="OD33" s="781">
        <v>42615</v>
      </c>
      <c r="OE33" s="781">
        <v>42615</v>
      </c>
      <c r="OF33" s="781">
        <v>42626</v>
      </c>
      <c r="OG33" s="781">
        <v>42625</v>
      </c>
      <c r="OH33" s="781">
        <v>42596</v>
      </c>
      <c r="OI33" s="781">
        <v>42596</v>
      </c>
      <c r="OJ33" s="319">
        <v>42437</v>
      </c>
      <c r="OK33" s="781">
        <v>42596</v>
      </c>
      <c r="OL33" s="781">
        <v>42596</v>
      </c>
      <c r="OM33" s="781">
        <v>42596</v>
      </c>
      <c r="ON33" s="781">
        <v>42642</v>
      </c>
      <c r="OO33" s="781">
        <v>42619</v>
      </c>
      <c r="OP33" s="781">
        <v>42621</v>
      </c>
      <c r="OQ33" s="781">
        <v>42643</v>
      </c>
      <c r="OR33" s="781">
        <v>42643</v>
      </c>
      <c r="OS33" s="781">
        <v>42647</v>
      </c>
      <c r="OT33" s="781">
        <v>42643</v>
      </c>
      <c r="OU33" s="781">
        <v>42596</v>
      </c>
      <c r="OV33" s="781">
        <v>42638</v>
      </c>
      <c r="OW33" s="781">
        <v>42643</v>
      </c>
      <c r="OX33" s="781">
        <v>42643</v>
      </c>
      <c r="OY33" s="781">
        <v>42642</v>
      </c>
      <c r="OZ33" s="781">
        <v>42642</v>
      </c>
      <c r="PA33" s="781">
        <v>42596</v>
      </c>
      <c r="PB33" s="781">
        <v>42596</v>
      </c>
      <c r="PC33" s="781">
        <v>42641</v>
      </c>
      <c r="PD33" s="781">
        <v>42642</v>
      </c>
      <c r="PE33" s="781">
        <v>42643</v>
      </c>
      <c r="PF33" s="781">
        <v>42643</v>
      </c>
      <c r="PG33" s="781">
        <v>42596</v>
      </c>
      <c r="PH33" s="781">
        <v>42596</v>
      </c>
      <c r="PI33" s="781">
        <v>42596</v>
      </c>
      <c r="PJ33" s="781">
        <v>42642</v>
      </c>
      <c r="PK33" s="781">
        <v>42596</v>
      </c>
      <c r="PL33" s="781">
        <v>42643</v>
      </c>
      <c r="PM33" s="781">
        <v>42642</v>
      </c>
      <c r="PN33" s="781">
        <v>42642</v>
      </c>
      <c r="PO33" s="781">
        <v>42643</v>
      </c>
      <c r="PP33" s="781">
        <v>42642</v>
      </c>
      <c r="PQ33" s="781">
        <v>42621</v>
      </c>
      <c r="PR33" s="781">
        <v>42596</v>
      </c>
      <c r="PS33" s="781">
        <v>42648</v>
      </c>
      <c r="PT33" s="781">
        <v>42596</v>
      </c>
      <c r="PU33" s="781">
        <v>42643</v>
      </c>
      <c r="PV33" s="781">
        <v>42643</v>
      </c>
      <c r="PW33" s="781">
        <v>42596</v>
      </c>
      <c r="PX33" s="781">
        <v>42643</v>
      </c>
      <c r="PY33" s="781">
        <v>42596</v>
      </c>
      <c r="PZ33" s="781">
        <v>42596</v>
      </c>
      <c r="QA33" s="781">
        <v>42642</v>
      </c>
      <c r="QB33" s="781">
        <v>42642</v>
      </c>
      <c r="QC33" s="781">
        <v>42596</v>
      </c>
      <c r="QD33" s="781">
        <v>42642</v>
      </c>
      <c r="QE33" s="781">
        <v>42647</v>
      </c>
      <c r="QF33" s="781">
        <v>42642</v>
      </c>
      <c r="QG33" s="781">
        <v>42641</v>
      </c>
      <c r="QH33" s="781">
        <v>42643</v>
      </c>
      <c r="QI33" s="781">
        <v>42649</v>
      </c>
      <c r="QJ33" s="781">
        <v>42649</v>
      </c>
      <c r="QK33" s="781">
        <v>42643</v>
      </c>
      <c r="QL33" s="781">
        <v>42641</v>
      </c>
      <c r="QM33" s="781">
        <v>42642</v>
      </c>
      <c r="QN33" s="781">
        <v>42647</v>
      </c>
      <c r="QO33" s="781">
        <v>42647</v>
      </c>
      <c r="QP33" s="781">
        <v>42647</v>
      </c>
      <c r="QQ33" s="781">
        <v>42649</v>
      </c>
      <c r="QR33" s="781">
        <v>42649</v>
      </c>
      <c r="QS33" s="781">
        <v>42649</v>
      </c>
      <c r="QT33" s="781">
        <v>42649</v>
      </c>
      <c r="QU33" s="781">
        <v>42649</v>
      </c>
      <c r="QV33" s="781">
        <v>42649</v>
      </c>
      <c r="QW33" s="781">
        <v>42648</v>
      </c>
      <c r="QX33" s="781">
        <v>42650</v>
      </c>
      <c r="QY33" s="781">
        <v>42649</v>
      </c>
      <c r="QZ33" s="781">
        <v>42649</v>
      </c>
      <c r="RA33" s="781">
        <v>42596</v>
      </c>
      <c r="RB33" s="781">
        <v>42643</v>
      </c>
      <c r="RC33" s="781">
        <v>42649</v>
      </c>
      <c r="RD33" s="781">
        <v>42648</v>
      </c>
      <c r="RE33" s="781">
        <v>42650</v>
      </c>
      <c r="RF33" s="781">
        <v>42649</v>
      </c>
      <c r="RG33" s="781">
        <v>42615</v>
      </c>
      <c r="RH33" s="781">
        <v>42621</v>
      </c>
      <c r="RI33" s="781">
        <v>42638</v>
      </c>
      <c r="RJ33" s="781">
        <v>42641</v>
      </c>
      <c r="RK33" s="781">
        <v>42619</v>
      </c>
      <c r="RL33" s="781">
        <v>42643</v>
      </c>
      <c r="RM33" s="781">
        <v>42650</v>
      </c>
      <c r="RN33" s="781">
        <v>42649</v>
      </c>
      <c r="RO33" s="781">
        <v>42652</v>
      </c>
      <c r="RP33" s="781">
        <v>42652</v>
      </c>
      <c r="RQ33" s="781">
        <v>42652</v>
      </c>
      <c r="RR33" s="532">
        <v>42596</v>
      </c>
      <c r="RS33" s="532">
        <v>42596</v>
      </c>
      <c r="RT33" s="532">
        <v>42596</v>
      </c>
      <c r="RU33" s="1253">
        <v>42596</v>
      </c>
      <c r="RV33" s="1593"/>
      <c r="RW33" s="756">
        <v>42596</v>
      </c>
      <c r="RX33" s="532">
        <v>42596</v>
      </c>
      <c r="RY33" s="532">
        <v>42596</v>
      </c>
      <c r="RZ33" s="532">
        <v>42596</v>
      </c>
      <c r="SA33" s="532">
        <v>42596</v>
      </c>
      <c r="SB33" s="532">
        <v>42596</v>
      </c>
      <c r="SC33" s="532">
        <v>42596</v>
      </c>
    </row>
    <row r="34" spans="1:497" ht="12" customHeight="1">
      <c r="A34" s="574">
        <v>1</v>
      </c>
      <c r="B34" s="138" t="s">
        <v>588</v>
      </c>
      <c r="C34" s="137">
        <f t="shared" si="22"/>
        <v>42094</v>
      </c>
      <c r="D34" s="137">
        <f t="shared" si="23"/>
        <v>42094</v>
      </c>
      <c r="E34" s="137">
        <f t="shared" si="24"/>
        <v>42094</v>
      </c>
      <c r="F34" s="137">
        <f t="shared" si="25"/>
        <v>42094</v>
      </c>
      <c r="G34" s="137">
        <f t="shared" si="26"/>
        <v>42094</v>
      </c>
      <c r="H34" s="137">
        <f t="shared" si="27"/>
        <v>42094</v>
      </c>
      <c r="I34" s="137">
        <f t="shared" si="28"/>
        <v>42094</v>
      </c>
      <c r="J34" s="137">
        <f t="shared" si="29"/>
        <v>42094</v>
      </c>
      <c r="K34" s="137">
        <f t="shared" si="30"/>
        <v>42122</v>
      </c>
      <c r="L34" s="137">
        <f t="shared" si="31"/>
        <v>42094</v>
      </c>
      <c r="M34" s="137">
        <f t="shared" si="32"/>
        <v>42094</v>
      </c>
      <c r="N34" s="137">
        <f t="shared" si="33"/>
        <v>42094</v>
      </c>
      <c r="O34" s="331"/>
      <c r="P34" s="331"/>
      <c r="Q34" s="319" t="e">
        <f>WORKDAY(#REF!,$A34,$D$42:$D$71)</f>
        <v>#REF!</v>
      </c>
      <c r="R34" s="319" t="e">
        <f>WORKDAY(#REF!,$A34,$D$42:$D$71)</f>
        <v>#REF!</v>
      </c>
      <c r="S34" s="319" t="e">
        <f>WORKDAY(#REF!,$A34,$D$42:$D$71)</f>
        <v>#REF!</v>
      </c>
      <c r="T34" s="319" t="e">
        <f>WORKDAY(#REF!,$A34,$D$42:$D$71)</f>
        <v>#REF!</v>
      </c>
      <c r="U34" s="319" t="e">
        <f>WORKDAY(#REF!,$A34,$D$42:$D$71)</f>
        <v>#REF!</v>
      </c>
      <c r="V34" s="319" t="e">
        <f>WORKDAY(#REF!,$A34,$D$42:$D$71)</f>
        <v>#REF!</v>
      </c>
      <c r="W34" s="319" t="e">
        <f>WORKDAY(#REF!,$A34,$D$42:$D$71)</f>
        <v>#REF!</v>
      </c>
      <c r="X34" s="319" t="e">
        <f>WORKDAY(#REF!,$A34,$D$42:$D$71)</f>
        <v>#REF!</v>
      </c>
      <c r="Y34" s="319" t="e">
        <f>WORKDAY(#REF!,$A34,$D$42:$D$71)</f>
        <v>#REF!</v>
      </c>
      <c r="Z34" s="319" t="e">
        <f>WORKDAY(#REF!,$A34,$D$42:$D$71)</f>
        <v>#REF!</v>
      </c>
      <c r="AA34" s="319" t="e">
        <f>WORKDAY(#REF!,$A34,$D$42:$D$71)</f>
        <v>#REF!</v>
      </c>
      <c r="AB34" s="319" t="e">
        <f>WORKDAY(#REF!,$A34,$D$42:$D$71)</f>
        <v>#REF!</v>
      </c>
      <c r="AC34" s="345"/>
      <c r="AD34" s="319">
        <f t="shared" si="97"/>
        <v>42122</v>
      </c>
      <c r="AE34" s="319">
        <f t="shared" si="97"/>
        <v>42143</v>
      </c>
      <c r="AF34" s="319">
        <f t="shared" si="97"/>
        <v>42143</v>
      </c>
      <c r="AG34" s="319">
        <f t="shared" si="97"/>
        <v>42143</v>
      </c>
      <c r="AH34" s="319">
        <f t="shared" si="97"/>
        <v>42156</v>
      </c>
      <c r="AI34" s="319">
        <f t="shared" si="97"/>
        <v>42122</v>
      </c>
      <c r="AJ34" s="319">
        <f t="shared" si="97"/>
        <v>42143</v>
      </c>
      <c r="AK34" s="319">
        <f t="shared" si="97"/>
        <v>42122</v>
      </c>
      <c r="AL34" s="319">
        <f t="shared" si="97"/>
        <v>42122</v>
      </c>
      <c r="AM34" s="319">
        <f t="shared" si="97"/>
        <v>42122</v>
      </c>
      <c r="AN34" s="319">
        <f t="shared" si="97"/>
        <v>42122</v>
      </c>
      <c r="AO34" s="319">
        <f t="shared" si="97"/>
        <v>42122</v>
      </c>
      <c r="AP34" s="314"/>
      <c r="AQ34" s="319">
        <f t="shared" si="98"/>
        <v>42177</v>
      </c>
      <c r="AR34" s="319">
        <f t="shared" si="98"/>
        <v>42177</v>
      </c>
      <c r="AS34" s="319">
        <f t="shared" si="98"/>
        <v>42177</v>
      </c>
      <c r="AT34" s="319">
        <f t="shared" si="98"/>
        <v>42177</v>
      </c>
      <c r="AU34" s="319">
        <f t="shared" si="98"/>
        <v>42171</v>
      </c>
      <c r="AV34" s="326">
        <f t="shared" si="98"/>
        <v>42212</v>
      </c>
      <c r="AW34" s="319">
        <f t="shared" si="98"/>
        <v>42122</v>
      </c>
      <c r="AX34" s="319">
        <f t="shared" si="98"/>
        <v>42177</v>
      </c>
      <c r="AY34" s="319">
        <f t="shared" si="98"/>
        <v>42143</v>
      </c>
      <c r="AZ34" s="319">
        <f t="shared" si="98"/>
        <v>42167</v>
      </c>
      <c r="BA34" s="326">
        <f t="shared" si="108"/>
        <v>42212</v>
      </c>
      <c r="BB34" s="319">
        <f t="shared" si="99"/>
        <v>42122</v>
      </c>
      <c r="BC34" s="346"/>
      <c r="BD34" s="346"/>
      <c r="BE34" s="319">
        <v>42142</v>
      </c>
      <c r="BF34" s="326">
        <v>42199</v>
      </c>
      <c r="BG34" s="326">
        <v>42209</v>
      </c>
      <c r="BH34" s="326">
        <v>42209</v>
      </c>
      <c r="BI34" s="326">
        <v>42199</v>
      </c>
      <c r="BJ34" s="326">
        <v>42199</v>
      </c>
      <c r="BK34" s="326">
        <v>42209</v>
      </c>
      <c r="BL34" s="326">
        <v>42209</v>
      </c>
      <c r="BM34" s="326">
        <v>42209</v>
      </c>
      <c r="BN34" s="326">
        <v>42199</v>
      </c>
      <c r="BO34" s="319">
        <v>42166</v>
      </c>
      <c r="BP34" s="327">
        <v>42216</v>
      </c>
      <c r="BQ34" s="331"/>
      <c r="BR34" s="327">
        <v>42216</v>
      </c>
      <c r="BS34" s="319">
        <v>42170</v>
      </c>
      <c r="BT34" s="319">
        <v>42170</v>
      </c>
      <c r="BU34" s="319">
        <v>42170</v>
      </c>
      <c r="BV34" s="319">
        <v>42174</v>
      </c>
      <c r="BW34" s="319">
        <v>42170</v>
      </c>
      <c r="BX34" s="319">
        <v>42170</v>
      </c>
      <c r="BY34" s="319">
        <f>WORKDAY(BY35,$A34,$D$42:$D$71)</f>
        <v>42143</v>
      </c>
      <c r="BZ34" s="319">
        <v>42171</v>
      </c>
      <c r="CA34" s="319">
        <v>42170</v>
      </c>
      <c r="CB34" s="319">
        <v>42170</v>
      </c>
      <c r="CC34" s="406">
        <v>42172</v>
      </c>
      <c r="CD34" s="331"/>
      <c r="CE34" s="331"/>
      <c r="CF34" s="407">
        <v>42121</v>
      </c>
      <c r="CG34" s="319">
        <v>42121</v>
      </c>
      <c r="CH34" s="319">
        <v>42306</v>
      </c>
      <c r="CI34" s="319">
        <v>42170</v>
      </c>
      <c r="CJ34" s="319">
        <v>42170</v>
      </c>
      <c r="CK34" s="319">
        <v>42170</v>
      </c>
      <c r="CL34" s="319">
        <v>42170</v>
      </c>
      <c r="CM34" s="319">
        <v>42306</v>
      </c>
      <c r="CN34" s="319">
        <v>42306</v>
      </c>
      <c r="CO34" s="319">
        <f>WORKDAY(CO35,$A34,$D$42:$D$71)</f>
        <v>42311</v>
      </c>
      <c r="CP34" s="319">
        <v>42306</v>
      </c>
      <c r="CQ34" s="406">
        <f>WORKDAY(CQ35,$A34,$D$42:$D$71)</f>
        <v>42286</v>
      </c>
      <c r="CR34" s="331"/>
      <c r="CS34" s="331"/>
      <c r="CT34" s="319">
        <v>42306</v>
      </c>
      <c r="CU34" s="319">
        <f>WORKDAY(CU35,$A34,$D$42:$D$71)</f>
        <v>42327</v>
      </c>
      <c r="CV34" s="319">
        <v>42340</v>
      </c>
      <c r="CW34" s="319">
        <v>42340</v>
      </c>
      <c r="CX34" s="319">
        <v>42340</v>
      </c>
      <c r="CY34" s="319">
        <v>42340</v>
      </c>
      <c r="CZ34" s="319">
        <v>42340</v>
      </c>
      <c r="DA34" s="319">
        <v>42340</v>
      </c>
      <c r="DB34" s="319">
        <f>WORKDAY(DB35,$A34,$D$42:$D$71)</f>
        <v>42325</v>
      </c>
      <c r="DC34" s="319">
        <v>42340</v>
      </c>
      <c r="DD34" s="319">
        <f>WORKDAY(DD35,$A34,$D$42:$D$71)</f>
        <v>42325</v>
      </c>
      <c r="DE34" s="319">
        <f>WORKDAY(DE35,$A34,$D$42:$D$71)</f>
        <v>42327</v>
      </c>
      <c r="DH34" s="319">
        <f t="shared" si="121"/>
        <v>42325</v>
      </c>
      <c r="DI34" s="319">
        <f t="shared" si="121"/>
        <v>42321</v>
      </c>
      <c r="DJ34" s="319">
        <f t="shared" si="121"/>
        <v>42325</v>
      </c>
      <c r="DK34" s="319">
        <f t="shared" si="121"/>
        <v>42327</v>
      </c>
      <c r="DL34" s="319">
        <f t="shared" si="121"/>
        <v>42325</v>
      </c>
      <c r="DM34" s="319">
        <f t="shared" si="121"/>
        <v>42325</v>
      </c>
      <c r="DN34" s="319">
        <v>42340</v>
      </c>
      <c r="DO34" s="319">
        <v>42340</v>
      </c>
      <c r="DP34" s="319">
        <v>42340</v>
      </c>
      <c r="DQ34" s="319">
        <v>42340</v>
      </c>
      <c r="DR34" s="319">
        <f t="shared" si="123"/>
        <v>42327</v>
      </c>
      <c r="DS34" s="406">
        <f t="shared" si="123"/>
        <v>42321</v>
      </c>
      <c r="DT34" s="331"/>
      <c r="DU34" s="331"/>
      <c r="DV34" s="319">
        <f t="shared" si="135"/>
        <v>42346</v>
      </c>
      <c r="DW34" s="319">
        <f t="shared" si="135"/>
        <v>42345</v>
      </c>
      <c r="DX34" s="319">
        <f t="shared" si="135"/>
        <v>42345</v>
      </c>
      <c r="DY34" s="319">
        <f>WORKDAY(DY35,$A34,$D$42:$D$71)</f>
        <v>42354</v>
      </c>
      <c r="DZ34" s="319">
        <f t="shared" si="82"/>
        <v>42359</v>
      </c>
      <c r="EA34" s="319">
        <v>42306</v>
      </c>
      <c r="EB34" s="319">
        <f>WORKDAY(EB35,$A34,$D$42:$D$71)</f>
        <v>42359</v>
      </c>
      <c r="EC34" s="319">
        <f>WORKDAY(EC35,$A34,$D$42:$D$71)</f>
        <v>42349</v>
      </c>
      <c r="ED34" s="319">
        <f>WORKDAY(ED35,$A34,$D$42:$D$71)</f>
        <v>42375</v>
      </c>
      <c r="EE34" s="319">
        <f>WORKDAY(EE35,$A34,$D$42:$D$71)</f>
        <v>42377</v>
      </c>
      <c r="EF34" s="319">
        <v>42174</v>
      </c>
      <c r="EG34" s="319">
        <f>WORKDAY(EG35,$A34,$D$42:$D$71)</f>
        <v>42349</v>
      </c>
      <c r="EJ34" s="319">
        <f>WORKDAY(EJ35,$A34,$D$42:$D$71)</f>
        <v>42377</v>
      </c>
      <c r="EK34" s="319">
        <f>WORKDAY(EK35,$A34,$D$42:$D$71)</f>
        <v>42359</v>
      </c>
      <c r="EL34" s="319">
        <f>WORKDAY(EL35,$A34,$D$42:$D$71)</f>
        <v>42376</v>
      </c>
      <c r="EM34" s="319">
        <f t="shared" si="110"/>
        <v>42376</v>
      </c>
      <c r="EN34" s="319">
        <f>WORKDAY(EN35,$A34,$D$42:$D$71)</f>
        <v>42377</v>
      </c>
      <c r="EO34" s="326">
        <v>42216</v>
      </c>
      <c r="EP34" s="319">
        <f>WORKDAY(EP35,$A34,$D$42:$D$71)</f>
        <v>42346</v>
      </c>
      <c r="EQ34" s="319">
        <f>WORKDAY(EQ35,$A34,$D$42:$D$71)</f>
        <v>42375</v>
      </c>
      <c r="ER34" s="319">
        <f t="shared" si="111"/>
        <v>42376</v>
      </c>
      <c r="ES34" s="319">
        <f t="shared" si="111"/>
        <v>42376</v>
      </c>
      <c r="ET34" s="319">
        <f t="shared" si="111"/>
        <v>42376</v>
      </c>
      <c r="EU34" s="319">
        <f t="shared" si="111"/>
        <v>42376</v>
      </c>
      <c r="EX34" s="319">
        <f>WORKDAY(EX35,$A34,$D$42:$D$71)</f>
        <v>42377</v>
      </c>
      <c r="EY34" s="319">
        <v>42170</v>
      </c>
      <c r="EZ34" s="319">
        <v>42389</v>
      </c>
      <c r="FA34" s="319">
        <v>42380</v>
      </c>
      <c r="FB34" s="319">
        <f t="shared" si="112"/>
        <v>42376</v>
      </c>
      <c r="FC34" s="319">
        <f>WORKDAY(FC35,$A34,$D$42:$D$71)</f>
        <v>42376</v>
      </c>
      <c r="FD34" s="319">
        <f>WORKDAY(FD35,$A34,$D$42:$D$71)</f>
        <v>42381</v>
      </c>
      <c r="FE34" s="319">
        <v>42389</v>
      </c>
      <c r="FF34" s="319">
        <v>42340</v>
      </c>
      <c r="FG34" s="319">
        <f>WORKDAY(FG35,$A34,$D$42:$D$71)</f>
        <v>42723</v>
      </c>
      <c r="FH34" s="319">
        <v>42396</v>
      </c>
      <c r="FI34" s="319">
        <v>42389</v>
      </c>
      <c r="FL34" s="319">
        <f>WORKDAY(FL35,$A34,$D$42:$D$71)</f>
        <v>42346</v>
      </c>
      <c r="FM34" s="319">
        <f>WORKDAY(FM35,$A34,$D$42:$D$71)</f>
        <v>42396</v>
      </c>
      <c r="FN34" s="319">
        <f>WORKDAY(FN35,'5319080'!$A34,'5319080'!$D$42:$D$71)</f>
        <v>42375</v>
      </c>
      <c r="FO34" s="319">
        <f>WORKDAY(FO35,$A34,$D$42:$D$71)</f>
        <v>42381</v>
      </c>
      <c r="FP34" s="319">
        <f>WORKDAY(FP35,'5319080'!$A34,'5319080'!$D$42:$D$71)</f>
        <v>42723</v>
      </c>
      <c r="FQ34" s="319">
        <f>WORKDAY(FQ35,$A34,$D$42:$D$71)</f>
        <v>42325</v>
      </c>
      <c r="FR34" s="319">
        <f>WORKDAY(FR35,$A34,$D$42:$D$71)</f>
        <v>42325</v>
      </c>
      <c r="FS34" s="319">
        <f>WORKDAY(FS35,$A34,$D$42:$D$71)</f>
        <v>42396</v>
      </c>
      <c r="FT34" s="319">
        <f>WORKDAY(FT35,'5319080'!$A34,'5319080'!$D$42:$D$71)</f>
        <v>42375</v>
      </c>
      <c r="FU34" s="443">
        <f>WORKDAY(FU35,$A34,$D$42:$D$71)</f>
        <v>42327</v>
      </c>
      <c r="FV34" s="319">
        <f>WORKDAY(FV35,$A34,$D$42:$D$71)</f>
        <v>42403</v>
      </c>
      <c r="FW34" s="319">
        <v>42142</v>
      </c>
      <c r="FX34" s="540"/>
      <c r="FY34" s="540"/>
      <c r="FZ34" s="319">
        <f>WORKDAY(FZ35,'5319080'!$A34,'5319080'!$D$42:$D$71)</f>
        <v>42325</v>
      </c>
      <c r="GA34" s="319">
        <v>42396</v>
      </c>
      <c r="GB34" s="319">
        <v>42389</v>
      </c>
      <c r="GC34" s="319">
        <f>WORKDAY(GC35,$A34,$D$42:$D$71)</f>
        <v>42403</v>
      </c>
      <c r="GD34" s="319">
        <f>WORKDAY(GD35,$A34,$D$42:$D$71)</f>
        <v>42403</v>
      </c>
      <c r="GE34" s="319">
        <v>42153</v>
      </c>
      <c r="GF34" s="319">
        <f t="shared" ref="GF34:GK34" si="136">WORKDAY(GF35,$A34,$D$42:$D$71)</f>
        <v>42403</v>
      </c>
      <c r="GG34" s="319">
        <f t="shared" si="136"/>
        <v>42403</v>
      </c>
      <c r="GH34" s="319">
        <f t="shared" si="136"/>
        <v>42396</v>
      </c>
      <c r="GI34" s="319">
        <f t="shared" si="136"/>
        <v>42403</v>
      </c>
      <c r="GJ34" s="319">
        <f t="shared" si="136"/>
        <v>42401</v>
      </c>
      <c r="GK34" s="319">
        <f t="shared" si="136"/>
        <v>42401</v>
      </c>
      <c r="GN34" s="319">
        <f>WORKDAY(GN35,'5319080'!$A34,'5319080'!$D$42:$D$71)</f>
        <v>42381</v>
      </c>
      <c r="GO34" s="319">
        <v>42170</v>
      </c>
      <c r="GP34" s="319">
        <f>WORKDAY(GP35,$A34,$D$42:$D$71)</f>
        <v>42401</v>
      </c>
      <c r="GQ34" s="831">
        <f>WORKDAY(GQ35,$A34,$D$42:$D$71)</f>
        <v>42417</v>
      </c>
      <c r="GR34" s="319">
        <f t="shared" si="131"/>
        <v>42425</v>
      </c>
      <c r="GS34" s="319">
        <f t="shared" si="131"/>
        <v>42425</v>
      </c>
      <c r="GT34" s="781">
        <f>WORKDAY(GT35,'5319080'!$A34,'5319080'!$D$42:$D$71)</f>
        <v>42723</v>
      </c>
      <c r="GU34" s="319">
        <f>WORKDAY(GU35,$A34,$D$42:$D$71)</f>
        <v>42417</v>
      </c>
      <c r="GV34" s="319">
        <f>WORKDAY(GV35,$A34,$D$42:$D$71)</f>
        <v>42417</v>
      </c>
      <c r="GW34" s="319">
        <f>WORKDAY(GW35,$A34,$D$42:$D$71)</f>
        <v>42403</v>
      </c>
      <c r="GX34" s="319">
        <v>42680</v>
      </c>
      <c r="GY34" s="319">
        <f>WORKDAY(GY35,$A34,$D$42:$D$71)</f>
        <v>42396</v>
      </c>
      <c r="GZ34" s="319">
        <v>42403</v>
      </c>
      <c r="HA34" s="319">
        <v>42412</v>
      </c>
      <c r="HB34" s="319">
        <v>42396</v>
      </c>
      <c r="HC34" s="319">
        <v>42375</v>
      </c>
      <c r="HD34" s="319">
        <v>42431</v>
      </c>
      <c r="HE34" s="319">
        <v>42417</v>
      </c>
      <c r="HF34" s="319">
        <v>42425</v>
      </c>
      <c r="HG34" s="319">
        <v>42431</v>
      </c>
      <c r="HH34" s="319">
        <v>42425</v>
      </c>
      <c r="HI34" s="319">
        <v>42690</v>
      </c>
      <c r="HJ34" s="319">
        <v>42431</v>
      </c>
      <c r="HK34" s="319">
        <v>42431</v>
      </c>
      <c r="HL34" s="319">
        <v>42508</v>
      </c>
      <c r="HM34" s="319">
        <v>42376</v>
      </c>
      <c r="HN34" s="319">
        <v>42417</v>
      </c>
      <c r="HO34" s="319">
        <v>42425</v>
      </c>
      <c r="HP34" s="319">
        <v>42381</v>
      </c>
      <c r="HQ34" s="319">
        <v>42431</v>
      </c>
      <c r="HR34" s="319">
        <v>42425</v>
      </c>
      <c r="HS34" s="319">
        <v>42436</v>
      </c>
      <c r="HT34" s="781">
        <f>WORKDAY(HT35,'5319080'!$A34,'5319080'!$D$42:$D$71)</f>
        <v>42345</v>
      </c>
      <c r="HU34" s="319">
        <v>42439</v>
      </c>
      <c r="HV34" s="781">
        <f>WORKDAY(HV35,'5319080'!$A34,'5319080'!$D$42:$D$71)</f>
        <v>42346</v>
      </c>
      <c r="HW34" s="781">
        <f>WORKDAY(HW35,'5319080'!$A34,'5319080'!$D$42:$D$71)</f>
        <v>42346</v>
      </c>
      <c r="HX34" s="319">
        <v>42436</v>
      </c>
      <c r="HY34" s="319">
        <v>42436</v>
      </c>
      <c r="HZ34" s="319">
        <v>42432</v>
      </c>
      <c r="IA34" s="319">
        <f>WORKDAY(IA35,'5319080'!$A34,'5319080'!$D$42:$D$71)</f>
        <v>42396</v>
      </c>
      <c r="IB34" s="319">
        <v>42480</v>
      </c>
      <c r="IC34" s="319">
        <v>42170</v>
      </c>
      <c r="ID34" s="831">
        <v>42403</v>
      </c>
      <c r="IE34" s="319">
        <v>42436</v>
      </c>
      <c r="IF34" s="319">
        <v>42453</v>
      </c>
      <c r="IG34" s="319">
        <v>42170</v>
      </c>
      <c r="IH34" s="319">
        <v>42480</v>
      </c>
      <c r="II34" s="319">
        <v>42408</v>
      </c>
      <c r="IJ34" s="319">
        <v>42453</v>
      </c>
      <c r="IK34" s="319">
        <v>42438</v>
      </c>
      <c r="IL34" s="781">
        <f>WORKDAY(IL35,'BA SGV Quality Clinic'!$A34,'BA SGV Quality Clinic'!$D$42:$D$71)</f>
        <v>42095</v>
      </c>
      <c r="IM34" s="781">
        <f>WORKDAY(IM35,'5319080'!$A34,'5319080'!$D$42:$D$71)</f>
        <v>42417</v>
      </c>
      <c r="IN34" s="319">
        <v>42480</v>
      </c>
      <c r="IO34" s="319">
        <v>42521</v>
      </c>
      <c r="IP34" s="319">
        <v>42521</v>
      </c>
      <c r="IQ34" s="319">
        <v>42521</v>
      </c>
      <c r="IR34" s="319">
        <v>42525</v>
      </c>
      <c r="IS34" s="319">
        <v>42445</v>
      </c>
      <c r="IT34" s="319">
        <f>WORKDAY(IT35,$A34,$D$42:$D$71)</f>
        <v>42524</v>
      </c>
      <c r="IU34" s="319">
        <f>WORKDAY(IU35,$A34,$D$42:$D$71)</f>
        <v>42524</v>
      </c>
      <c r="IV34" s="319">
        <v>42521</v>
      </c>
      <c r="IW34" s="319">
        <v>42514</v>
      </c>
      <c r="IX34" s="319">
        <v>42517</v>
      </c>
      <c r="IY34" s="319">
        <f>WORKDAY(IY35,$A34,$D$42:$D$71)</f>
        <v>42524</v>
      </c>
      <c r="IZ34" s="319">
        <v>42521</v>
      </c>
      <c r="JA34" s="319">
        <v>42517</v>
      </c>
      <c r="JB34" s="319">
        <f>WORKDAY(JB35,$A34,$D$42:$D$71)</f>
        <v>42524</v>
      </c>
      <c r="JC34" s="319">
        <f>WORKDAY(JC35,$A34,$D$42:$D$71)</f>
        <v>42516</v>
      </c>
      <c r="JD34" s="319">
        <f>WORKDAY(JD35,$A34,$D$42:$D$71)</f>
        <v>42543</v>
      </c>
      <c r="JE34" s="319">
        <f>WORKDAY(JE35,$A34,$D$42:$D$71)</f>
        <v>42543</v>
      </c>
      <c r="JF34" s="319">
        <f>WORKDAY(JF35,$A34,$D$42:$D$71)</f>
        <v>42535</v>
      </c>
      <c r="JG34" s="319">
        <v>42521</v>
      </c>
      <c r="JH34" s="319">
        <f>WORKDAY(JH35,$A34,$D$42:$D$71)</f>
        <v>42524</v>
      </c>
      <c r="JI34" s="319">
        <f t="shared" si="132"/>
        <v>42535</v>
      </c>
      <c r="JJ34" s="319">
        <f t="shared" si="132"/>
        <v>42535</v>
      </c>
      <c r="JK34" s="319">
        <f t="shared" si="132"/>
        <v>42535</v>
      </c>
      <c r="JL34" s="319">
        <f t="shared" si="132"/>
        <v>42535</v>
      </c>
      <c r="JM34" s="319">
        <v>42521</v>
      </c>
      <c r="JN34" s="319">
        <v>42517</v>
      </c>
      <c r="JO34" s="319">
        <f>WORKDAY(JO35,$A34,$D$42:$D$71)</f>
        <v>42524</v>
      </c>
      <c r="JP34" s="319">
        <v>42521</v>
      </c>
      <c r="JQ34" s="319">
        <v>42445</v>
      </c>
      <c r="JR34" s="319">
        <v>42514</v>
      </c>
      <c r="JS34" s="319">
        <v>42514</v>
      </c>
      <c r="JT34" s="319">
        <v>42517</v>
      </c>
      <c r="JU34" s="319">
        <f>WORKDAY(JU35,$A34,$D$42:$D$71)</f>
        <v>42524</v>
      </c>
      <c r="JV34" s="319">
        <v>42436</v>
      </c>
      <c r="JW34" s="319">
        <f>WORKDAY(JW35,$A34,$D$42:$D$71)</f>
        <v>42562</v>
      </c>
      <c r="JX34" s="319">
        <f>WORKDAY(JX35,'5319080'!$A34,'5319080'!$D$42:$D$71)</f>
        <v>42524</v>
      </c>
      <c r="JY34" s="319">
        <f>WORKDAY(JY35,$A34,$D$42:$D$71)</f>
        <v>42562</v>
      </c>
      <c r="JZ34" s="319">
        <f>WORKDAY(JZ35,$A34,$D$42:$D$71)</f>
        <v>42538</v>
      </c>
      <c r="KA34" s="781">
        <f>WORKDAY(KA35,$A34,$D$42:$D$71)</f>
        <v>42572</v>
      </c>
      <c r="KB34" s="319">
        <v>42548</v>
      </c>
      <c r="KC34" s="319">
        <f>WORKDAY(KC35,$A34,$D$42:$D$71)</f>
        <v>42543</v>
      </c>
      <c r="KD34" s="319">
        <f>WORKDAY(KD35,$A34,$D$42:$D$71)</f>
        <v>42562</v>
      </c>
      <c r="KE34" s="319">
        <f>WORKDAY(KE35,$A34,$D$42:$D$71)</f>
        <v>42564</v>
      </c>
      <c r="KF34" s="781">
        <f>WORKDAY(KF35,'5319080'!$A34,'5319080'!$D$42:$D$71)</f>
        <v>42321</v>
      </c>
      <c r="KG34" s="319">
        <f>WORKDAY(KG35,$A34,$D$42:$D$71)</f>
        <v>42562</v>
      </c>
      <c r="KH34" s="319">
        <f>WORKDAY(KH35,'5319080'!$A34,'5319080'!$D$42:$D$71)</f>
        <v>42524</v>
      </c>
      <c r="KI34" s="781">
        <f>WORKDAY(KI35,'5319080'!$A34,'5319080'!$D$42:$D$71)</f>
        <v>42327</v>
      </c>
      <c r="KJ34" s="319">
        <f>WORKDAY(KJ35,$A34,$D$42:$D$71)</f>
        <v>42562</v>
      </c>
      <c r="KK34" s="781">
        <f>WORKDAY(KK35,'5319080'!$A34,'5319080'!$D$42:$D$71)</f>
        <v>42321</v>
      </c>
      <c r="KL34" s="319">
        <f>WORKDAY(KL35,$A34,$D$42:$D$71)</f>
        <v>42535</v>
      </c>
      <c r="KM34" s="319">
        <v>42408</v>
      </c>
      <c r="KN34" s="319">
        <v>42445</v>
      </c>
      <c r="KO34" s="319">
        <f>WORKDAY(KO35,$A34,$D$42:$D$71)</f>
        <v>42535</v>
      </c>
      <c r="KP34" s="319">
        <f>WORKDAY(KP35,'5319080'!$A34,'5319080'!$D$42:$D$71)</f>
        <v>42524</v>
      </c>
      <c r="KQ34" s="319">
        <f>WORKDAY(KQ35,$A34,$D$42:$D$71)</f>
        <v>42562</v>
      </c>
      <c r="KR34" s="319">
        <v>42408</v>
      </c>
      <c r="KS34" s="781">
        <f>WORKDAY(KS35,$A34,$D$42:$D$71)</f>
        <v>42584</v>
      </c>
      <c r="KT34" s="781">
        <f>WORKDAY(KT35,$A34,$D$42:$D$71)</f>
        <v>42572</v>
      </c>
      <c r="KU34" s="319">
        <v>42436</v>
      </c>
      <c r="KV34" s="781">
        <f>WORKDAY(KV35,$A34,$D$42:$D$71)</f>
        <v>42576</v>
      </c>
      <c r="KW34" s="781">
        <f>WORKDAY(KW35,$A34,$D$42:$D$71)</f>
        <v>42584</v>
      </c>
      <c r="KX34" s="319">
        <f>WORKDAY(KX35,$A34,$D$42:$D$71)</f>
        <v>42516</v>
      </c>
      <c r="KY34" s="319">
        <f>WORKDAY(KY35,$A33,$D$42:$D$71)</f>
        <v>42584</v>
      </c>
      <c r="KZ34" s="781">
        <f>WORKDAY(KZ35,$A34,$D$42:$D$71)</f>
        <v>42584</v>
      </c>
      <c r="LA34" s="319">
        <f>WORKDAY(LA35,$A34,$D$42:$D$71)</f>
        <v>42570</v>
      </c>
      <c r="LB34" s="319">
        <v>42436</v>
      </c>
      <c r="LC34" s="781">
        <f>WORKDAY(LC35,$A34,$D$42:$D$71)</f>
        <v>42572</v>
      </c>
      <c r="LD34" s="319">
        <v>42480</v>
      </c>
      <c r="LE34" s="319">
        <v>42463</v>
      </c>
      <c r="LF34" s="319">
        <v>42480</v>
      </c>
      <c r="LG34" s="319">
        <f>WORKDAY(LG35,'5319080'!$A34,'5319080'!$D$42:$D$71)</f>
        <v>42524</v>
      </c>
      <c r="LH34" s="319">
        <v>42521</v>
      </c>
      <c r="LI34" s="319">
        <v>42514</v>
      </c>
      <c r="LJ34" s="319">
        <v>42521</v>
      </c>
      <c r="LK34" s="319">
        <v>42514</v>
      </c>
      <c r="LL34" s="319">
        <v>42439</v>
      </c>
      <c r="LM34" s="781">
        <f>WORKDAY(LM35,$A34,$D$42:$D$71)</f>
        <v>42584</v>
      </c>
      <c r="LN34" s="781">
        <f>WORKDAY(LN35,'5319080'!$A34,'5319080'!$D$42:$D$71)</f>
        <v>42584</v>
      </c>
      <c r="LO34" s="319">
        <v>42517</v>
      </c>
      <c r="LP34" s="781">
        <f>WORKDAY(LP35,$A34,$D$42:$D$71)</f>
        <v>42572</v>
      </c>
      <c r="LQ34" s="781">
        <f>WORKDAY(LQ35,$A34,$D$42:$D$71)</f>
        <v>42572</v>
      </c>
      <c r="LR34" s="319">
        <v>42436</v>
      </c>
      <c r="LS34" s="781">
        <f>WORKDAY(LS35,$A34,$D$42:$D$71)</f>
        <v>42584</v>
      </c>
      <c r="LT34" s="781">
        <f>WORKDAY(LT35,$A34,$D$42:$D$71)</f>
        <v>42584</v>
      </c>
      <c r="LU34" s="319">
        <v>42564</v>
      </c>
      <c r="LV34" s="781">
        <f t="shared" ref="LV34:ME34" si="137">WORKDAY(LV35,$A34,$D$42:$D$71)</f>
        <v>42584</v>
      </c>
      <c r="LW34" s="781">
        <f t="shared" si="137"/>
        <v>42584</v>
      </c>
      <c r="LX34" s="781">
        <f t="shared" si="137"/>
        <v>42594</v>
      </c>
      <c r="LY34" s="781">
        <f t="shared" si="137"/>
        <v>42594</v>
      </c>
      <c r="LZ34" s="781">
        <f t="shared" si="137"/>
        <v>42584</v>
      </c>
      <c r="MA34" s="781">
        <f t="shared" si="137"/>
        <v>42594</v>
      </c>
      <c r="MB34" s="781">
        <f t="shared" si="137"/>
        <v>42594</v>
      </c>
      <c r="MC34" s="781">
        <f t="shared" si="137"/>
        <v>42584</v>
      </c>
      <c r="MD34" s="781">
        <f t="shared" si="137"/>
        <v>42594</v>
      </c>
      <c r="ME34" s="781">
        <f t="shared" si="137"/>
        <v>42604</v>
      </c>
      <c r="MF34" s="781">
        <f>WORKDAY(MF35,$A34,$D$42:$D$71)</f>
        <v>42584</v>
      </c>
      <c r="MG34" s="319">
        <v>42453</v>
      </c>
      <c r="MH34" s="781">
        <f>WORKDAY(MH35,$A34,$D$42:$D$71)</f>
        <v>42594</v>
      </c>
      <c r="MI34" s="319">
        <v>42436</v>
      </c>
      <c r="MJ34" s="781">
        <v>42601</v>
      </c>
      <c r="MK34" s="781">
        <f>WORKDAY(MK35,$A34,$D$42:$D$71)</f>
        <v>42604</v>
      </c>
      <c r="ML34" s="781">
        <f>WORKDAY(ML35,$A34,$D$42:$D$71)</f>
        <v>42604</v>
      </c>
      <c r="MM34" s="781">
        <f>WORKDAY(MM35,$A34,$D$42:$D$71)</f>
        <v>42625</v>
      </c>
      <c r="MN34" s="781">
        <v>42615</v>
      </c>
      <c r="MO34" s="781">
        <f>WORKDAY(MO35,$A34,$D$42:$D$71)</f>
        <v>42604</v>
      </c>
      <c r="MP34" s="781">
        <v>42619</v>
      </c>
      <c r="MQ34" s="781">
        <v>42601</v>
      </c>
      <c r="MR34" s="319">
        <v>42445</v>
      </c>
      <c r="MS34" s="781">
        <f>WORKDAY(MS35,$A34,$D$42:$D$71)</f>
        <v>42604</v>
      </c>
      <c r="MT34" s="781">
        <f>WORKDAY(MT35,$A34,$D$42:$D$71)</f>
        <v>42625</v>
      </c>
      <c r="MU34" s="781">
        <v>42601</v>
      </c>
      <c r="MV34" s="781">
        <f>WORKDAY(MV35,$A34,$D$42:$D$71)</f>
        <v>42604</v>
      </c>
      <c r="MW34" s="781">
        <f>WORKDAY(MW35,$A34,$D$42:$D$71)</f>
        <v>42604</v>
      </c>
      <c r="MX34" s="781">
        <v>42601</v>
      </c>
      <c r="MY34" s="781">
        <v>42615</v>
      </c>
      <c r="MZ34" s="781">
        <f>WORKDAY(MZ35,$A34,$D$42:$D$71)</f>
        <v>42622</v>
      </c>
      <c r="NA34" s="781">
        <f>WORKDAY(NA35,$A34,$D$42:$D$71)</f>
        <v>42625</v>
      </c>
      <c r="NB34" s="781">
        <v>42601</v>
      </c>
      <c r="NC34" s="319">
        <v>42517</v>
      </c>
      <c r="ND34" s="781">
        <v>42619</v>
      </c>
      <c r="NE34" s="781">
        <v>42615</v>
      </c>
      <c r="NF34" s="781">
        <f>WORKDAY(NF35,$A34,$D$42:$D$71)</f>
        <v>42604</v>
      </c>
      <c r="NG34" s="781">
        <f>WORKDAY(NG35,$A34,$D$42:$D$71)</f>
        <v>42604</v>
      </c>
      <c r="NH34" s="319">
        <v>42480</v>
      </c>
      <c r="NI34" s="781">
        <v>42601</v>
      </c>
      <c r="NJ34" s="781">
        <v>42615</v>
      </c>
      <c r="NK34" s="781">
        <v>42619</v>
      </c>
      <c r="NL34" s="781">
        <v>42615</v>
      </c>
      <c r="NM34" s="781">
        <f>WORKDAY(NM35,$A34,$D$42:$D$71)</f>
        <v>42625</v>
      </c>
      <c r="NN34" s="781">
        <v>42628</v>
      </c>
      <c r="NO34" s="781">
        <v>42628</v>
      </c>
      <c r="NP34" s="781">
        <v>42615</v>
      </c>
      <c r="NQ34" s="781">
        <f>WORKDAY(NQ35,$A34,$D$42:$D$71)</f>
        <v>42626</v>
      </c>
      <c r="NR34" s="781">
        <f>WORKDAY(NR35,$A34,$D$42:$D$71)</f>
        <v>42626</v>
      </c>
      <c r="NS34" s="781">
        <v>42619</v>
      </c>
      <c r="NT34" s="781">
        <f t="shared" ref="NT34:OC34" si="138">WORKDAY(NT35,$A34,$D$42:$D$71)</f>
        <v>42627</v>
      </c>
      <c r="NU34" s="781">
        <f t="shared" si="138"/>
        <v>42627</v>
      </c>
      <c r="NV34" s="781">
        <f t="shared" si="138"/>
        <v>42625</v>
      </c>
      <c r="NW34" s="781">
        <f t="shared" si="138"/>
        <v>42629</v>
      </c>
      <c r="NX34" s="781">
        <f t="shared" si="138"/>
        <v>42622</v>
      </c>
      <c r="NY34" s="781">
        <f t="shared" si="138"/>
        <v>42634</v>
      </c>
      <c r="NZ34" s="781">
        <f t="shared" si="138"/>
        <v>42627</v>
      </c>
      <c r="OA34" s="781">
        <f t="shared" si="138"/>
        <v>42625</v>
      </c>
      <c r="OB34" s="781">
        <f t="shared" si="138"/>
        <v>42626</v>
      </c>
      <c r="OC34" s="781">
        <f t="shared" si="138"/>
        <v>42634</v>
      </c>
      <c r="OD34" s="781">
        <v>42615</v>
      </c>
      <c r="OE34" s="781">
        <v>42615</v>
      </c>
      <c r="OF34" s="781">
        <f>WORKDAY(OF35,$A34,$D$42:$D$71)</f>
        <v>42626</v>
      </c>
      <c r="OG34" s="781">
        <f>WORKDAY(OG35,$A34,$D$42:$D$71)</f>
        <v>42625</v>
      </c>
      <c r="OH34" s="781">
        <f>WORKDAY(OH35,$A34,$D$42:$D$71)</f>
        <v>42635</v>
      </c>
      <c r="OI34" s="781">
        <f>WORKDAY(OI35,$A34,$D$42:$D$71)</f>
        <v>42635</v>
      </c>
      <c r="OJ34" s="319">
        <v>42436</v>
      </c>
      <c r="OK34" s="781">
        <f>WORKDAY(OK35,$A34,$D$42:$D$71)</f>
        <v>42634</v>
      </c>
      <c r="OL34" s="781">
        <f>WORKDAY(OL35,$A34,$D$42:$D$71)</f>
        <v>42635</v>
      </c>
      <c r="OM34" s="781">
        <f>WORKDAY(OM35,$A34,$D$42:$D$71)</f>
        <v>42639</v>
      </c>
      <c r="ON34" s="781">
        <f>WORKDAY(ON35,$A34,$D$42:$D$71)</f>
        <v>42642</v>
      </c>
      <c r="OO34" s="781">
        <v>42619</v>
      </c>
      <c r="OP34" s="781">
        <v>42621</v>
      </c>
      <c r="OQ34" s="781">
        <v>42643</v>
      </c>
      <c r="OR34" s="781">
        <v>42643</v>
      </c>
      <c r="OS34" s="781">
        <v>42643</v>
      </c>
      <c r="OT34" s="781">
        <v>42643</v>
      </c>
      <c r="OU34" s="781">
        <f>WORKDAY(OU35,$A34,$D$42:$D$71)</f>
        <v>42635</v>
      </c>
      <c r="OV34" s="781">
        <v>42638</v>
      </c>
      <c r="OW34" s="781">
        <v>42643</v>
      </c>
      <c r="OX34" s="781">
        <v>42643</v>
      </c>
      <c r="OY34" s="781">
        <f>WORKDAY(OY35,$A34,$D$42:$D$71)</f>
        <v>42642</v>
      </c>
      <c r="OZ34" s="781">
        <v>42642</v>
      </c>
      <c r="PA34" s="781">
        <f>WORKDAY(PA35,$A34,$D$42:$D$71)</f>
        <v>42641</v>
      </c>
      <c r="PB34" s="781">
        <f>WORKDAY(PB35,$A34,$D$42:$D$71)</f>
        <v>42639</v>
      </c>
      <c r="PC34" s="781">
        <f>WORKDAY(PC35,$A34,$D$42:$D$71)</f>
        <v>42641</v>
      </c>
      <c r="PD34" s="781">
        <f>WORKDAY(PD35,$A34,$D$42:$D$71)</f>
        <v>42642</v>
      </c>
      <c r="PE34" s="781">
        <v>42643</v>
      </c>
      <c r="PF34" s="781">
        <v>42643</v>
      </c>
      <c r="PG34" s="781">
        <f>WORKDAY(PG35,$A34,$D$42:$D$71)</f>
        <v>42641</v>
      </c>
      <c r="PH34" s="781">
        <f>WORKDAY(PH35,$A34,$D$42:$D$71)</f>
        <v>42641</v>
      </c>
      <c r="PI34" s="781">
        <f>WORKDAY(PI35,$A34,$D$42:$D$71)</f>
        <v>42643</v>
      </c>
      <c r="PJ34" s="781">
        <v>42642</v>
      </c>
      <c r="PK34" s="781">
        <f>WORKDAY(PK35,$A34,$D$42:$D$71)</f>
        <v>42646</v>
      </c>
      <c r="PL34" s="781">
        <v>42643</v>
      </c>
      <c r="PM34" s="781">
        <f>WORKDAY(PM35,$A34,$D$42:$D$71)</f>
        <v>42642</v>
      </c>
      <c r="PN34" s="781">
        <f>WORKDAY(PN35,$A34,$D$42:$D$71)</f>
        <v>42642</v>
      </c>
      <c r="PO34" s="781">
        <v>42643</v>
      </c>
      <c r="PP34" s="781">
        <v>42642</v>
      </c>
      <c r="PQ34" s="781">
        <v>42621</v>
      </c>
      <c r="PR34" s="781">
        <f>WORKDAY(PR35,$A34,$D$42:$D$71)</f>
        <v>42646</v>
      </c>
      <c r="PS34" s="781">
        <f>WORKDAY(PS35,$A34,$D$42:$D$71)</f>
        <v>42648</v>
      </c>
      <c r="PT34" s="781">
        <f>WORKDAY(PT35,$A34,$D$42:$D$71)</f>
        <v>42648</v>
      </c>
      <c r="PU34" s="781">
        <v>42643</v>
      </c>
      <c r="PV34" s="781">
        <v>42643</v>
      </c>
      <c r="PW34" s="781">
        <f>WORKDAY(PW35,$A34,$D$42:$D$71)</f>
        <v>42634</v>
      </c>
      <c r="PX34" s="781">
        <v>42643</v>
      </c>
      <c r="PY34" s="781">
        <f t="shared" ref="PY34:QD34" si="139">WORKDAY(PY35,$A34,$D$42:$D$71)</f>
        <v>42646</v>
      </c>
      <c r="PZ34" s="781">
        <f t="shared" si="139"/>
        <v>42643</v>
      </c>
      <c r="QA34" s="781">
        <f t="shared" si="139"/>
        <v>42642</v>
      </c>
      <c r="QB34" s="781">
        <f t="shared" si="139"/>
        <v>42642</v>
      </c>
      <c r="QC34" s="781">
        <f t="shared" si="139"/>
        <v>42641</v>
      </c>
      <c r="QD34" s="781">
        <f t="shared" si="139"/>
        <v>42642</v>
      </c>
      <c r="QE34" s="781">
        <v>42647</v>
      </c>
      <c r="QF34" s="781">
        <f>WORKDAY(QF35,$A34,$D$42:$D$71)</f>
        <v>42642</v>
      </c>
      <c r="QG34" s="781">
        <f>WORKDAY(QG35,$A34,$D$42:$D$71)</f>
        <v>42641</v>
      </c>
      <c r="QH34" s="781">
        <v>42643</v>
      </c>
      <c r="QI34" s="781">
        <f>WORKDAY(QI35,$A34,$D$42:$D$71)</f>
        <v>42648</v>
      </c>
      <c r="QJ34" s="781">
        <f>WORKDAY(QJ35,$A34,$D$42:$D$71)</f>
        <v>42648</v>
      </c>
      <c r="QK34" s="781">
        <v>42643</v>
      </c>
      <c r="QL34" s="781">
        <f>WORKDAY(QL35,$A34,$D$42:$D$71)</f>
        <v>42641</v>
      </c>
      <c r="QM34" s="781">
        <f>WORKDAY(QM35,$A34,$D$42:$D$71)</f>
        <v>42642</v>
      </c>
      <c r="QN34" s="781">
        <v>42647</v>
      </c>
      <c r="QO34" s="781">
        <v>42647</v>
      </c>
      <c r="QP34" s="781">
        <v>42647</v>
      </c>
      <c r="QQ34" s="781">
        <f t="shared" ref="QQ34:QX34" si="140">WORKDAY(QQ35,$A34,$D$42:$D$71)</f>
        <v>42648</v>
      </c>
      <c r="QR34" s="781">
        <f t="shared" si="140"/>
        <v>42648</v>
      </c>
      <c r="QS34" s="781">
        <f t="shared" si="140"/>
        <v>42648</v>
      </c>
      <c r="QT34" s="781">
        <f t="shared" si="140"/>
        <v>42648</v>
      </c>
      <c r="QU34" s="781">
        <f t="shared" si="140"/>
        <v>42649</v>
      </c>
      <c r="QV34" s="781">
        <f t="shared" si="140"/>
        <v>42649</v>
      </c>
      <c r="QW34" s="781">
        <f t="shared" si="140"/>
        <v>42649</v>
      </c>
      <c r="QX34" s="781">
        <f t="shared" si="140"/>
        <v>42650</v>
      </c>
      <c r="QY34" s="781">
        <v>42649</v>
      </c>
      <c r="QZ34" s="781">
        <v>42649</v>
      </c>
      <c r="RA34" s="781">
        <f>WORKDAY(RA35,$A34,$D$42:$D$71)</f>
        <v>42634</v>
      </c>
      <c r="RB34" s="781">
        <v>42643</v>
      </c>
      <c r="RC34" s="781">
        <f>WORKDAY(RC35,$A34,$D$42:$D$71)</f>
        <v>42648</v>
      </c>
      <c r="RD34" s="781">
        <v>42648</v>
      </c>
      <c r="RE34" s="781">
        <f>WORKDAY(RE35,$A34,$D$42:$D$71)</f>
        <v>42650</v>
      </c>
      <c r="RF34" s="781">
        <v>42649</v>
      </c>
      <c r="RG34" s="781">
        <v>42615</v>
      </c>
      <c r="RH34" s="781">
        <v>42621</v>
      </c>
      <c r="RI34" s="781">
        <v>42638</v>
      </c>
      <c r="RJ34" s="781">
        <f>WORKDAY(RJ35,$A34,$D$42:$D$71)</f>
        <v>42641</v>
      </c>
      <c r="RK34" s="781">
        <v>42619</v>
      </c>
      <c r="RL34" s="781">
        <v>42643</v>
      </c>
      <c r="RM34" s="781">
        <f>WORKDAY(RM35,$A34,$D$42:$D$71)</f>
        <v>42650</v>
      </c>
      <c r="RN34" s="781">
        <v>42649</v>
      </c>
      <c r="RO34" s="781">
        <v>42652</v>
      </c>
      <c r="RP34" s="781">
        <v>42652</v>
      </c>
      <c r="RQ34" s="781">
        <v>42652</v>
      </c>
      <c r="RR34" s="532">
        <f t="shared" ref="RR34:SC34" si="141">WORKDAY(RR35,$A34,$D$42:$D$71)</f>
        <v>42653</v>
      </c>
      <c r="RS34" s="532">
        <f t="shared" si="141"/>
        <v>42653</v>
      </c>
      <c r="RT34" s="532">
        <f t="shared" si="141"/>
        <v>42653</v>
      </c>
      <c r="RU34" s="1253">
        <f t="shared" si="141"/>
        <v>42653</v>
      </c>
      <c r="RV34" s="1593"/>
      <c r="RW34" s="756">
        <f t="shared" si="141"/>
        <v>2</v>
      </c>
      <c r="RX34" s="532">
        <f t="shared" si="141"/>
        <v>2</v>
      </c>
      <c r="RY34" s="532">
        <f t="shared" si="141"/>
        <v>2</v>
      </c>
      <c r="RZ34" s="532">
        <f t="shared" si="141"/>
        <v>2</v>
      </c>
      <c r="SA34" s="532">
        <f t="shared" si="141"/>
        <v>2</v>
      </c>
      <c r="SB34" s="532">
        <f t="shared" si="141"/>
        <v>2</v>
      </c>
      <c r="SC34" s="532">
        <f t="shared" si="141"/>
        <v>2</v>
      </c>
    </row>
    <row r="35" spans="1:497" ht="12" customHeight="1">
      <c r="A35" s="574">
        <v>1</v>
      </c>
      <c r="B35" s="494" t="s">
        <v>2</v>
      </c>
      <c r="C35" s="495">
        <v>42093</v>
      </c>
      <c r="D35" s="495">
        <v>42093</v>
      </c>
      <c r="E35" s="495">
        <v>42093</v>
      </c>
      <c r="F35" s="495">
        <v>42093</v>
      </c>
      <c r="G35" s="495">
        <v>42093</v>
      </c>
      <c r="H35" s="495">
        <v>42093</v>
      </c>
      <c r="I35" s="495">
        <v>42093</v>
      </c>
      <c r="J35" s="495">
        <v>42093</v>
      </c>
      <c r="K35" s="495">
        <v>42121</v>
      </c>
      <c r="L35" s="495">
        <v>42093</v>
      </c>
      <c r="M35" s="495">
        <v>42093</v>
      </c>
      <c r="N35" s="495">
        <v>42093</v>
      </c>
      <c r="O35" s="331"/>
      <c r="P35" s="331"/>
      <c r="Q35" s="496">
        <v>42093</v>
      </c>
      <c r="R35" s="496">
        <v>42093</v>
      </c>
      <c r="S35" s="496">
        <v>42093</v>
      </c>
      <c r="T35" s="496">
        <v>42093</v>
      </c>
      <c r="U35" s="496">
        <v>42093</v>
      </c>
      <c r="V35" s="496">
        <v>42093</v>
      </c>
      <c r="W35" s="496">
        <v>42093</v>
      </c>
      <c r="X35" s="496">
        <v>42093</v>
      </c>
      <c r="Y35" s="496">
        <v>42093</v>
      </c>
      <c r="Z35" s="496">
        <v>42093</v>
      </c>
      <c r="AA35" s="496">
        <v>42093</v>
      </c>
      <c r="AB35" s="496">
        <v>42093</v>
      </c>
      <c r="AC35" s="497"/>
      <c r="AD35" s="496">
        <v>42121</v>
      </c>
      <c r="AE35" s="496">
        <v>42142</v>
      </c>
      <c r="AF35" s="496">
        <v>42142</v>
      </c>
      <c r="AG35" s="496">
        <v>42142</v>
      </c>
      <c r="AH35" s="496">
        <v>42153</v>
      </c>
      <c r="AI35" s="496">
        <v>42121</v>
      </c>
      <c r="AJ35" s="496">
        <v>42142</v>
      </c>
      <c r="AK35" s="496">
        <v>42121</v>
      </c>
      <c r="AL35" s="496">
        <v>42121</v>
      </c>
      <c r="AM35" s="496">
        <v>42121</v>
      </c>
      <c r="AN35" s="496">
        <v>42121</v>
      </c>
      <c r="AO35" s="496">
        <v>42121</v>
      </c>
      <c r="AP35" s="314"/>
      <c r="AQ35" s="496">
        <v>42174</v>
      </c>
      <c r="AR35" s="496">
        <v>42174</v>
      </c>
      <c r="AS35" s="496">
        <v>42174</v>
      </c>
      <c r="AT35" s="496">
        <v>42174</v>
      </c>
      <c r="AU35" s="496">
        <v>42170</v>
      </c>
      <c r="AV35" s="498">
        <v>42209</v>
      </c>
      <c r="AW35" s="496">
        <v>42121</v>
      </c>
      <c r="AX35" s="496">
        <v>42174</v>
      </c>
      <c r="AY35" s="496">
        <v>42142</v>
      </c>
      <c r="AZ35" s="496">
        <v>42166</v>
      </c>
      <c r="BA35" s="498">
        <v>42209</v>
      </c>
      <c r="BB35" s="496">
        <v>42121</v>
      </c>
      <c r="BC35" s="499"/>
      <c r="BD35" s="499"/>
      <c r="BE35" s="496">
        <v>42142</v>
      </c>
      <c r="BF35" s="498">
        <v>42199</v>
      </c>
      <c r="BG35" s="498">
        <v>42209</v>
      </c>
      <c r="BH35" s="498">
        <v>42209</v>
      </c>
      <c r="BI35" s="498">
        <v>42199</v>
      </c>
      <c r="BJ35" s="498">
        <v>42199</v>
      </c>
      <c r="BK35" s="498">
        <v>42209</v>
      </c>
      <c r="BL35" s="498">
        <v>42209</v>
      </c>
      <c r="BM35" s="498">
        <v>42209</v>
      </c>
      <c r="BN35" s="498">
        <v>42199</v>
      </c>
      <c r="BO35" s="496">
        <v>42166</v>
      </c>
      <c r="BP35" s="496">
        <v>42216</v>
      </c>
      <c r="BQ35" s="331"/>
      <c r="BR35" s="496">
        <v>42216</v>
      </c>
      <c r="BS35" s="496">
        <v>42170</v>
      </c>
      <c r="BT35" s="496">
        <v>42170</v>
      </c>
      <c r="BU35" s="496">
        <v>42170</v>
      </c>
      <c r="BV35" s="496">
        <v>42174</v>
      </c>
      <c r="BW35" s="496">
        <v>42170</v>
      </c>
      <c r="BX35" s="496">
        <v>42170</v>
      </c>
      <c r="BY35" s="496">
        <v>42142</v>
      </c>
      <c r="BZ35" s="496">
        <v>42170</v>
      </c>
      <c r="CA35" s="496">
        <v>42285</v>
      </c>
      <c r="CB35" s="496">
        <v>42285</v>
      </c>
      <c r="CC35" s="500">
        <v>42209</v>
      </c>
      <c r="CD35" s="331"/>
      <c r="CE35" s="331"/>
      <c r="CF35" s="496">
        <v>42121</v>
      </c>
      <c r="CG35" s="496">
        <v>42121</v>
      </c>
      <c r="CH35" s="496">
        <v>42305</v>
      </c>
      <c r="CI35" s="496">
        <v>42285</v>
      </c>
      <c r="CJ35" s="496">
        <v>42285</v>
      </c>
      <c r="CK35" s="496">
        <v>42285</v>
      </c>
      <c r="CL35" s="496">
        <v>42285</v>
      </c>
      <c r="CM35" s="496">
        <v>42305</v>
      </c>
      <c r="CN35" s="496">
        <v>42305</v>
      </c>
      <c r="CO35" s="496">
        <v>42310</v>
      </c>
      <c r="CP35" s="496">
        <v>42305</v>
      </c>
      <c r="CQ35" s="501">
        <v>42285</v>
      </c>
      <c r="CR35" s="331"/>
      <c r="CS35" s="331"/>
      <c r="CT35" s="496">
        <v>42305</v>
      </c>
      <c r="CU35" s="496">
        <v>42326</v>
      </c>
      <c r="CV35" s="496">
        <v>42339</v>
      </c>
      <c r="CW35" s="496">
        <v>42339</v>
      </c>
      <c r="CX35" s="496">
        <v>42339</v>
      </c>
      <c r="CY35" s="496">
        <v>42339</v>
      </c>
      <c r="CZ35" s="496">
        <v>42339</v>
      </c>
      <c r="DA35" s="496">
        <v>42339</v>
      </c>
      <c r="DB35" s="496">
        <v>42324</v>
      </c>
      <c r="DC35" s="496">
        <v>42339</v>
      </c>
      <c r="DD35" s="496">
        <v>42324</v>
      </c>
      <c r="DE35" s="496">
        <v>42326</v>
      </c>
      <c r="DH35" s="496">
        <v>42324</v>
      </c>
      <c r="DI35" s="496">
        <v>42320</v>
      </c>
      <c r="DJ35" s="496">
        <v>42324</v>
      </c>
      <c r="DK35" s="496">
        <v>42326</v>
      </c>
      <c r="DL35" s="496">
        <v>42324</v>
      </c>
      <c r="DM35" s="496">
        <v>42324</v>
      </c>
      <c r="DN35" s="496">
        <v>42339</v>
      </c>
      <c r="DO35" s="496">
        <v>42339</v>
      </c>
      <c r="DP35" s="496">
        <v>42339</v>
      </c>
      <c r="DQ35" s="496">
        <v>42339</v>
      </c>
      <c r="DR35" s="496">
        <v>42326</v>
      </c>
      <c r="DS35" s="501">
        <v>42320</v>
      </c>
      <c r="DT35" s="331"/>
      <c r="DU35" s="331"/>
      <c r="DV35" s="496">
        <v>42345</v>
      </c>
      <c r="DW35" s="496">
        <v>42342</v>
      </c>
      <c r="DX35" s="496">
        <v>42342</v>
      </c>
      <c r="DY35" s="496">
        <v>42353</v>
      </c>
      <c r="DZ35" s="496">
        <v>42356</v>
      </c>
      <c r="EA35" s="496">
        <v>42305</v>
      </c>
      <c r="EB35" s="496">
        <v>42356</v>
      </c>
      <c r="EC35" s="496">
        <v>42348</v>
      </c>
      <c r="ED35" s="496">
        <v>42374</v>
      </c>
      <c r="EE35" s="496">
        <v>42376</v>
      </c>
      <c r="EF35" s="496">
        <v>42174</v>
      </c>
      <c r="EG35" s="496">
        <v>42348</v>
      </c>
      <c r="EJ35" s="496">
        <v>42376</v>
      </c>
      <c r="EK35" s="496">
        <v>42356</v>
      </c>
      <c r="EL35" s="496">
        <v>42375</v>
      </c>
      <c r="EM35" s="496">
        <v>42375</v>
      </c>
      <c r="EN35" s="496">
        <v>42376</v>
      </c>
      <c r="EO35" s="498">
        <v>42216</v>
      </c>
      <c r="EP35" s="496">
        <v>42345</v>
      </c>
      <c r="EQ35" s="496">
        <v>42374</v>
      </c>
      <c r="ER35" s="496">
        <v>42375</v>
      </c>
      <c r="ES35" s="496">
        <v>42375</v>
      </c>
      <c r="ET35" s="496">
        <v>42375</v>
      </c>
      <c r="EU35" s="496">
        <v>42375</v>
      </c>
      <c r="EX35" s="496">
        <v>42376</v>
      </c>
      <c r="EY35" s="319">
        <v>42170</v>
      </c>
      <c r="EZ35" s="496">
        <v>42389</v>
      </c>
      <c r="FA35" s="496">
        <v>42380</v>
      </c>
      <c r="FB35" s="496">
        <v>42375</v>
      </c>
      <c r="FC35" s="496">
        <v>42375</v>
      </c>
      <c r="FD35" s="496">
        <v>42380</v>
      </c>
      <c r="FE35" s="496">
        <v>42389</v>
      </c>
      <c r="FF35" s="496">
        <v>42339</v>
      </c>
      <c r="FG35" s="496">
        <v>42722</v>
      </c>
      <c r="FH35" s="496">
        <v>42395</v>
      </c>
      <c r="FI35" s="496">
        <v>42389</v>
      </c>
      <c r="FL35" s="496">
        <v>42345</v>
      </c>
      <c r="FM35" s="496">
        <v>42395</v>
      </c>
      <c r="FN35" s="496">
        <v>42374</v>
      </c>
      <c r="FO35" s="496">
        <v>42380</v>
      </c>
      <c r="FP35" s="496">
        <v>42722</v>
      </c>
      <c r="FQ35" s="496">
        <v>42324</v>
      </c>
      <c r="FR35" s="496">
        <v>42324</v>
      </c>
      <c r="FS35" s="496">
        <v>42395</v>
      </c>
      <c r="FT35" s="496">
        <v>42374</v>
      </c>
      <c r="FU35" s="498">
        <v>42326</v>
      </c>
      <c r="FV35" s="496">
        <v>42402</v>
      </c>
      <c r="FW35" s="496">
        <v>42142</v>
      </c>
      <c r="FX35" s="499"/>
      <c r="FY35" s="499"/>
      <c r="FZ35" s="496">
        <v>42324</v>
      </c>
      <c r="GA35" s="496">
        <v>42395</v>
      </c>
      <c r="GB35" s="496">
        <v>42389</v>
      </c>
      <c r="GC35" s="496">
        <v>42402</v>
      </c>
      <c r="GD35" s="496">
        <v>42402</v>
      </c>
      <c r="GE35" s="496">
        <v>42153</v>
      </c>
      <c r="GF35" s="496">
        <v>42402</v>
      </c>
      <c r="GG35" s="496">
        <v>42402</v>
      </c>
      <c r="GH35" s="496">
        <v>42395</v>
      </c>
      <c r="GI35" s="496">
        <v>42402</v>
      </c>
      <c r="GJ35" s="496">
        <v>42399</v>
      </c>
      <c r="GK35" s="496">
        <v>42399</v>
      </c>
      <c r="GN35" s="496">
        <v>42380</v>
      </c>
      <c r="GO35" s="319">
        <v>42170</v>
      </c>
      <c r="GP35" s="496">
        <v>42399</v>
      </c>
      <c r="GQ35" s="498">
        <v>42416</v>
      </c>
      <c r="GR35" s="496">
        <v>42424</v>
      </c>
      <c r="GS35" s="496">
        <v>42424</v>
      </c>
      <c r="GT35" s="781">
        <v>42722</v>
      </c>
      <c r="GU35" s="496">
        <v>42416</v>
      </c>
      <c r="GV35" s="496">
        <v>42416</v>
      </c>
      <c r="GW35" s="496">
        <v>42402</v>
      </c>
      <c r="GX35" s="496">
        <v>42324</v>
      </c>
      <c r="GY35" s="496">
        <v>42395</v>
      </c>
      <c r="GZ35" s="496">
        <v>42402</v>
      </c>
      <c r="HA35" s="496">
        <v>42411</v>
      </c>
      <c r="HB35" s="496">
        <v>42395</v>
      </c>
      <c r="HC35" s="496">
        <v>42374</v>
      </c>
      <c r="HD35" s="496">
        <v>42424</v>
      </c>
      <c r="HE35" s="496">
        <v>42416</v>
      </c>
      <c r="HF35" s="496">
        <v>42424</v>
      </c>
      <c r="HG35" s="496">
        <v>42424</v>
      </c>
      <c r="HH35" s="496">
        <v>42424</v>
      </c>
      <c r="HI35" s="496">
        <v>42690</v>
      </c>
      <c r="HJ35" s="496">
        <v>42424</v>
      </c>
      <c r="HK35" s="496">
        <v>42424</v>
      </c>
      <c r="HL35" s="319">
        <v>42508</v>
      </c>
      <c r="HM35" s="496">
        <v>42375</v>
      </c>
      <c r="HN35" s="496">
        <v>42416</v>
      </c>
      <c r="HO35" s="496">
        <v>42424</v>
      </c>
      <c r="HP35" s="496">
        <v>42380</v>
      </c>
      <c r="HQ35" s="496">
        <v>42424</v>
      </c>
      <c r="HR35" s="496">
        <v>42424</v>
      </c>
      <c r="HS35" s="496">
        <v>42433</v>
      </c>
      <c r="HT35" s="781">
        <v>42342</v>
      </c>
      <c r="HU35" s="496">
        <v>42438</v>
      </c>
      <c r="HV35" s="781">
        <v>42345</v>
      </c>
      <c r="HW35" s="781">
        <v>42345</v>
      </c>
      <c r="HX35" s="496">
        <v>42433</v>
      </c>
      <c r="HY35" s="496">
        <v>42433</v>
      </c>
      <c r="HZ35" s="496">
        <v>42424</v>
      </c>
      <c r="IA35" s="496">
        <v>42395</v>
      </c>
      <c r="IB35" s="496">
        <v>42479</v>
      </c>
      <c r="IC35" s="496">
        <v>42285</v>
      </c>
      <c r="ID35" s="498">
        <v>42402</v>
      </c>
      <c r="IE35" s="496">
        <v>42433</v>
      </c>
      <c r="IF35" s="496">
        <v>42452</v>
      </c>
      <c r="IG35" s="319">
        <v>42170</v>
      </c>
      <c r="IH35" s="496">
        <v>42479</v>
      </c>
      <c r="II35" s="496">
        <v>42408</v>
      </c>
      <c r="IJ35" s="496">
        <v>42452</v>
      </c>
      <c r="IK35" s="496">
        <v>42437</v>
      </c>
      <c r="IL35" s="781">
        <v>42093</v>
      </c>
      <c r="IM35" s="781">
        <v>42416</v>
      </c>
      <c r="IN35" s="496">
        <v>42479</v>
      </c>
      <c r="IO35" s="496">
        <v>42521</v>
      </c>
      <c r="IP35" s="496">
        <v>42521</v>
      </c>
      <c r="IQ35" s="496">
        <v>42521</v>
      </c>
      <c r="IR35" s="496">
        <v>42523</v>
      </c>
      <c r="IS35" s="496">
        <v>42444</v>
      </c>
      <c r="IT35" s="496">
        <v>42523</v>
      </c>
      <c r="IU35" s="496">
        <v>42523</v>
      </c>
      <c r="IV35" s="496">
        <v>42521</v>
      </c>
      <c r="IW35" s="496">
        <v>42513</v>
      </c>
      <c r="IX35" s="496">
        <v>42515</v>
      </c>
      <c r="IY35" s="496">
        <v>42523</v>
      </c>
      <c r="IZ35" s="496">
        <v>42521</v>
      </c>
      <c r="JA35" s="496">
        <v>42515</v>
      </c>
      <c r="JB35" s="496">
        <v>42523</v>
      </c>
      <c r="JC35" s="496">
        <v>42515</v>
      </c>
      <c r="JD35" s="496">
        <v>42542</v>
      </c>
      <c r="JE35" s="496">
        <v>42542</v>
      </c>
      <c r="JF35" s="496">
        <v>42534</v>
      </c>
      <c r="JG35" s="496">
        <v>42521</v>
      </c>
      <c r="JH35" s="496">
        <v>42523</v>
      </c>
      <c r="JI35" s="496">
        <v>42534</v>
      </c>
      <c r="JJ35" s="496">
        <v>42534</v>
      </c>
      <c r="JK35" s="496">
        <v>42534</v>
      </c>
      <c r="JL35" s="496">
        <v>42534</v>
      </c>
      <c r="JM35" s="496">
        <v>42515</v>
      </c>
      <c r="JN35" s="496">
        <v>42515</v>
      </c>
      <c r="JO35" s="496">
        <v>42523</v>
      </c>
      <c r="JP35" s="496">
        <v>42521</v>
      </c>
      <c r="JQ35" s="496">
        <v>42444</v>
      </c>
      <c r="JR35" s="496">
        <v>42513</v>
      </c>
      <c r="JS35" s="496">
        <v>42513</v>
      </c>
      <c r="JT35" s="496">
        <v>42515</v>
      </c>
      <c r="JU35" s="496">
        <v>42523</v>
      </c>
      <c r="JV35" s="496">
        <v>42433</v>
      </c>
      <c r="JW35" s="496">
        <v>42559</v>
      </c>
      <c r="JX35" s="496">
        <v>42523</v>
      </c>
      <c r="JY35" s="496">
        <v>42559</v>
      </c>
      <c r="JZ35" s="496">
        <v>42537</v>
      </c>
      <c r="KA35" s="496">
        <v>42571</v>
      </c>
      <c r="KB35" s="496">
        <v>42548</v>
      </c>
      <c r="KC35" s="496">
        <v>42542</v>
      </c>
      <c r="KD35" s="1436">
        <v>42559</v>
      </c>
      <c r="KE35" s="496">
        <v>42563</v>
      </c>
      <c r="KF35" s="781">
        <v>42320</v>
      </c>
      <c r="KG35" s="496">
        <v>42559</v>
      </c>
      <c r="KH35" s="496">
        <v>42523</v>
      </c>
      <c r="KI35" s="781">
        <v>42326</v>
      </c>
      <c r="KJ35" s="496">
        <v>42559</v>
      </c>
      <c r="KK35" s="781">
        <v>42320</v>
      </c>
      <c r="KL35" s="496">
        <v>42534</v>
      </c>
      <c r="KM35" s="496">
        <v>42408</v>
      </c>
      <c r="KN35" s="496">
        <v>42444</v>
      </c>
      <c r="KO35" s="496">
        <v>42534</v>
      </c>
      <c r="KP35" s="496">
        <v>42523</v>
      </c>
      <c r="KQ35" s="496">
        <v>42559</v>
      </c>
      <c r="KR35" s="496">
        <v>42408</v>
      </c>
      <c r="KS35" s="781">
        <v>42583</v>
      </c>
      <c r="KT35" s="496">
        <v>42571</v>
      </c>
      <c r="KU35" s="496">
        <v>42433</v>
      </c>
      <c r="KV35" s="496">
        <v>42573</v>
      </c>
      <c r="KW35" s="781">
        <v>42583</v>
      </c>
      <c r="KX35" s="496">
        <v>42515</v>
      </c>
      <c r="KY35" s="781">
        <v>42583</v>
      </c>
      <c r="KZ35" s="781">
        <v>42583</v>
      </c>
      <c r="LA35" s="496">
        <v>42569</v>
      </c>
      <c r="LB35" s="496">
        <v>42433</v>
      </c>
      <c r="LC35" s="496">
        <v>42571</v>
      </c>
      <c r="LD35" s="496">
        <v>42479</v>
      </c>
      <c r="LE35" s="496">
        <v>42467</v>
      </c>
      <c r="LF35" s="496">
        <v>42479</v>
      </c>
      <c r="LG35" s="496">
        <v>42523</v>
      </c>
      <c r="LH35" s="496">
        <v>42521</v>
      </c>
      <c r="LI35" s="496">
        <v>42513</v>
      </c>
      <c r="LJ35" s="496">
        <v>42521</v>
      </c>
      <c r="LK35" s="496">
        <v>42513</v>
      </c>
      <c r="LL35" s="496">
        <v>42438</v>
      </c>
      <c r="LM35" s="781">
        <v>42583</v>
      </c>
      <c r="LN35" s="781">
        <v>42583</v>
      </c>
      <c r="LO35" s="496">
        <v>42515</v>
      </c>
      <c r="LP35" s="496">
        <v>42571</v>
      </c>
      <c r="LQ35" s="496">
        <v>42571</v>
      </c>
      <c r="LR35" s="496">
        <v>42433</v>
      </c>
      <c r="LS35" s="781">
        <v>42583</v>
      </c>
      <c r="LT35" s="781">
        <v>42583</v>
      </c>
      <c r="LU35" s="496">
        <v>42563</v>
      </c>
      <c r="LV35" s="781">
        <v>42583</v>
      </c>
      <c r="LW35" s="781">
        <v>42583</v>
      </c>
      <c r="LX35" s="781">
        <v>42593</v>
      </c>
      <c r="LY35" s="781">
        <v>42593</v>
      </c>
      <c r="LZ35" s="781">
        <v>42583</v>
      </c>
      <c r="MA35" s="781">
        <v>42593</v>
      </c>
      <c r="MB35" s="781">
        <v>42593</v>
      </c>
      <c r="MC35" s="781">
        <v>42583</v>
      </c>
      <c r="MD35" s="781">
        <v>42593</v>
      </c>
      <c r="ME35" s="781">
        <v>42602</v>
      </c>
      <c r="MF35" s="781">
        <v>42583</v>
      </c>
      <c r="MG35" s="496">
        <v>42452</v>
      </c>
      <c r="MH35" s="781">
        <v>42593</v>
      </c>
      <c r="MI35" s="496">
        <v>42433</v>
      </c>
      <c r="MJ35" s="781">
        <v>42601</v>
      </c>
      <c r="MK35" s="781">
        <v>42602</v>
      </c>
      <c r="ML35" s="781">
        <v>42602</v>
      </c>
      <c r="MM35" s="781">
        <v>42622</v>
      </c>
      <c r="MN35" s="781">
        <v>42605</v>
      </c>
      <c r="MO35" s="781">
        <v>42602</v>
      </c>
      <c r="MP35" s="781">
        <v>42605</v>
      </c>
      <c r="MQ35" s="781">
        <v>42601</v>
      </c>
      <c r="MR35" s="496">
        <v>42444</v>
      </c>
      <c r="MS35" s="781">
        <v>42602</v>
      </c>
      <c r="MT35" s="781">
        <v>42622</v>
      </c>
      <c r="MU35" s="781">
        <v>42601</v>
      </c>
      <c r="MV35" s="781">
        <v>42602</v>
      </c>
      <c r="MW35" s="781">
        <v>42602</v>
      </c>
      <c r="MX35" s="781">
        <v>42601</v>
      </c>
      <c r="MY35" s="781">
        <v>42605</v>
      </c>
      <c r="MZ35" s="781">
        <v>42621</v>
      </c>
      <c r="NA35" s="781">
        <v>42622</v>
      </c>
      <c r="NB35" s="781">
        <v>42601</v>
      </c>
      <c r="NC35" s="496">
        <v>42515</v>
      </c>
      <c r="ND35" s="781">
        <v>42605</v>
      </c>
      <c r="NE35" s="781">
        <v>42605</v>
      </c>
      <c r="NF35" s="781">
        <v>42602</v>
      </c>
      <c r="NG35" s="781">
        <v>42602</v>
      </c>
      <c r="NH35" s="496">
        <v>42479</v>
      </c>
      <c r="NI35" s="781">
        <v>42601</v>
      </c>
      <c r="NJ35" s="781">
        <v>42605</v>
      </c>
      <c r="NK35" s="781">
        <v>42605</v>
      </c>
      <c r="NL35" s="781">
        <v>42605</v>
      </c>
      <c r="NM35" s="781">
        <v>42622</v>
      </c>
      <c r="NN35" s="781">
        <v>42627</v>
      </c>
      <c r="NO35" s="781">
        <v>42627</v>
      </c>
      <c r="NP35" s="781">
        <v>42605</v>
      </c>
      <c r="NQ35" s="781">
        <v>42625</v>
      </c>
      <c r="NR35" s="781">
        <v>42625</v>
      </c>
      <c r="NS35" s="781">
        <v>42605</v>
      </c>
      <c r="NT35" s="781">
        <v>42626</v>
      </c>
      <c r="NU35" s="781">
        <v>42626</v>
      </c>
      <c r="NV35" s="781">
        <v>42622</v>
      </c>
      <c r="NW35" s="781">
        <v>42628</v>
      </c>
      <c r="NX35" s="781">
        <v>42621</v>
      </c>
      <c r="NY35" s="781">
        <v>42633</v>
      </c>
      <c r="NZ35" s="781">
        <v>42626</v>
      </c>
      <c r="OA35" s="781">
        <v>42622</v>
      </c>
      <c r="OB35" s="781">
        <v>42625</v>
      </c>
      <c r="OC35" s="781">
        <v>42633</v>
      </c>
      <c r="OD35" s="781">
        <v>42605</v>
      </c>
      <c r="OE35" s="781">
        <v>42605</v>
      </c>
      <c r="OF35" s="781">
        <v>42625</v>
      </c>
      <c r="OG35" s="781">
        <v>42622</v>
      </c>
      <c r="OH35" s="781">
        <v>42634</v>
      </c>
      <c r="OI35" s="781">
        <v>42634</v>
      </c>
      <c r="OJ35" s="496">
        <v>42433</v>
      </c>
      <c r="OK35" s="781">
        <v>42633</v>
      </c>
      <c r="OL35" s="781">
        <v>42634</v>
      </c>
      <c r="OM35" s="781">
        <v>42636</v>
      </c>
      <c r="ON35" s="781">
        <v>42641</v>
      </c>
      <c r="OO35" s="781">
        <v>42605</v>
      </c>
      <c r="OP35" s="781">
        <v>42621</v>
      </c>
      <c r="OQ35" s="781">
        <v>42643</v>
      </c>
      <c r="OR35" s="781">
        <v>42642</v>
      </c>
      <c r="OS35" s="781">
        <v>42643</v>
      </c>
      <c r="OT35" s="781">
        <v>42642</v>
      </c>
      <c r="OU35" s="781">
        <v>42634</v>
      </c>
      <c r="OV35" s="781">
        <v>42636</v>
      </c>
      <c r="OW35" s="781">
        <v>42643</v>
      </c>
      <c r="OX35" s="781">
        <v>42643</v>
      </c>
      <c r="OY35" s="781">
        <v>42641</v>
      </c>
      <c r="OZ35" s="781">
        <v>42642</v>
      </c>
      <c r="PA35" s="781">
        <v>42640</v>
      </c>
      <c r="PB35" s="781">
        <v>42636</v>
      </c>
      <c r="PC35" s="781">
        <v>42640</v>
      </c>
      <c r="PD35" s="781">
        <v>42641</v>
      </c>
      <c r="PE35" s="781">
        <v>42642</v>
      </c>
      <c r="PF35" s="781">
        <v>42642</v>
      </c>
      <c r="PG35" s="781">
        <v>42640</v>
      </c>
      <c r="PH35" s="781">
        <v>42640</v>
      </c>
      <c r="PI35" s="781">
        <v>42642</v>
      </c>
      <c r="PJ35" s="781">
        <v>42643</v>
      </c>
      <c r="PK35" s="781">
        <v>42643</v>
      </c>
      <c r="PL35" s="781">
        <v>42643</v>
      </c>
      <c r="PM35" s="781">
        <v>42641</v>
      </c>
      <c r="PN35" s="781">
        <v>42641</v>
      </c>
      <c r="PO35" s="781">
        <v>42642</v>
      </c>
      <c r="PP35" s="781">
        <v>42642</v>
      </c>
      <c r="PQ35" s="781">
        <v>42621</v>
      </c>
      <c r="PR35" s="781">
        <v>42643</v>
      </c>
      <c r="PS35" s="781">
        <v>42647</v>
      </c>
      <c r="PT35" s="781">
        <v>42647</v>
      </c>
      <c r="PU35" s="781">
        <v>42643</v>
      </c>
      <c r="PV35" s="781">
        <v>42642</v>
      </c>
      <c r="PW35" s="781">
        <v>42633</v>
      </c>
      <c r="PX35" s="781">
        <v>42642</v>
      </c>
      <c r="PY35" s="781">
        <v>42643</v>
      </c>
      <c r="PZ35" s="781">
        <v>42642</v>
      </c>
      <c r="QA35" s="781">
        <v>42641</v>
      </c>
      <c r="QB35" s="781">
        <v>42641</v>
      </c>
      <c r="QC35" s="781">
        <v>42640</v>
      </c>
      <c r="QD35" s="781">
        <v>42641</v>
      </c>
      <c r="QE35" s="781">
        <v>42647</v>
      </c>
      <c r="QF35" s="781">
        <v>42641</v>
      </c>
      <c r="QG35" s="781">
        <v>42640</v>
      </c>
      <c r="QH35" s="781">
        <v>42643</v>
      </c>
      <c r="QI35" s="781">
        <v>42647</v>
      </c>
      <c r="QJ35" s="781">
        <v>42647</v>
      </c>
      <c r="QK35" s="781">
        <v>42643</v>
      </c>
      <c r="QL35" s="781">
        <v>42640</v>
      </c>
      <c r="QM35" s="781">
        <v>42641</v>
      </c>
      <c r="QN35" s="781">
        <v>42647</v>
      </c>
      <c r="QO35" s="781">
        <v>42647</v>
      </c>
      <c r="QP35" s="781">
        <v>42647</v>
      </c>
      <c r="QQ35" s="781">
        <v>42647</v>
      </c>
      <c r="QR35" s="781">
        <v>42647</v>
      </c>
      <c r="QS35" s="781">
        <v>42647</v>
      </c>
      <c r="QT35" s="781">
        <v>42647</v>
      </c>
      <c r="QU35" s="781">
        <v>42648</v>
      </c>
      <c r="QV35" s="781">
        <v>42648</v>
      </c>
      <c r="QW35" s="781">
        <v>42648</v>
      </c>
      <c r="QX35" s="781">
        <v>42649</v>
      </c>
      <c r="QY35" s="781">
        <v>42649</v>
      </c>
      <c r="QZ35" s="781">
        <v>42649</v>
      </c>
      <c r="RA35" s="781">
        <v>42633</v>
      </c>
      <c r="RB35" s="781">
        <v>42643</v>
      </c>
      <c r="RC35" s="781">
        <v>42647</v>
      </c>
      <c r="RD35" s="781">
        <v>42648</v>
      </c>
      <c r="RE35" s="781">
        <v>42649</v>
      </c>
      <c r="RF35" s="781">
        <v>42649</v>
      </c>
      <c r="RG35" s="781">
        <v>42605</v>
      </c>
      <c r="RH35" s="781">
        <v>42621</v>
      </c>
      <c r="RI35" s="781">
        <v>42636</v>
      </c>
      <c r="RJ35" s="781">
        <v>42640</v>
      </c>
      <c r="RK35" s="781">
        <v>42605</v>
      </c>
      <c r="RL35" s="781">
        <v>42643</v>
      </c>
      <c r="RM35" s="781">
        <v>42649</v>
      </c>
      <c r="RN35" s="781">
        <v>42649</v>
      </c>
      <c r="RO35" s="781">
        <v>42650</v>
      </c>
      <c r="RP35" s="781">
        <v>42650</v>
      </c>
      <c r="RQ35" s="781">
        <v>42650</v>
      </c>
      <c r="RR35" s="781">
        <v>42650</v>
      </c>
      <c r="RS35" s="781">
        <v>42650</v>
      </c>
      <c r="RT35" s="781">
        <v>42650</v>
      </c>
      <c r="RU35" s="804">
        <v>42650</v>
      </c>
      <c r="RV35" s="1593"/>
      <c r="RW35" s="756"/>
      <c r="RX35" s="532"/>
      <c r="RY35" s="532"/>
      <c r="RZ35" s="532"/>
      <c r="SA35" s="532"/>
      <c r="SB35" s="532"/>
      <c r="SC35" s="532"/>
    </row>
    <row r="36" spans="1:497" ht="12" customHeight="1">
      <c r="B36" s="604" t="s">
        <v>1715</v>
      </c>
      <c r="C36" s="1048"/>
      <c r="D36" s="1048"/>
      <c r="E36" s="1048"/>
      <c r="F36" s="1048"/>
      <c r="G36" s="1048"/>
      <c r="H36" s="1048"/>
      <c r="I36" s="1048"/>
      <c r="J36" s="1048"/>
      <c r="K36" s="1048"/>
      <c r="L36" s="605"/>
      <c r="M36" s="605"/>
      <c r="N36" s="605"/>
      <c r="O36" s="605"/>
      <c r="P36" s="605"/>
      <c r="Q36" s="1048"/>
      <c r="R36" s="1048"/>
      <c r="S36" s="1048"/>
      <c r="T36" s="1048"/>
      <c r="U36" s="1048"/>
      <c r="V36" s="1048"/>
      <c r="W36" s="1048"/>
      <c r="X36" s="1048"/>
      <c r="Y36" s="1048"/>
      <c r="Z36" s="605"/>
      <c r="AA36" s="605"/>
      <c r="AB36" s="605"/>
      <c r="AC36" s="608"/>
      <c r="AD36" s="1048"/>
      <c r="AE36" s="1048"/>
      <c r="AF36" s="1048"/>
      <c r="AG36" s="1048"/>
      <c r="AH36" s="1048"/>
      <c r="AI36" s="1048"/>
      <c r="AJ36" s="1048"/>
      <c r="AK36" s="1048"/>
      <c r="AL36" s="1048"/>
      <c r="AM36" s="1048"/>
      <c r="AN36" s="605"/>
      <c r="AO36" s="605"/>
      <c r="AP36" s="605"/>
      <c r="AQ36" s="1048"/>
      <c r="AR36" s="1048"/>
      <c r="AS36" s="1048"/>
      <c r="AT36" s="1048"/>
      <c r="AU36" s="1048"/>
      <c r="AV36" s="1048"/>
      <c r="AW36" s="1048"/>
      <c r="AX36" s="1048"/>
      <c r="AY36" s="1048"/>
      <c r="AZ36" s="1048"/>
      <c r="BA36" s="1048"/>
      <c r="BB36" s="605"/>
      <c r="BC36" s="605"/>
      <c r="BD36" s="605"/>
      <c r="BE36" s="1048"/>
      <c r="BF36" s="1048"/>
      <c r="BG36" s="1048"/>
      <c r="BH36" s="1048"/>
      <c r="BI36" s="1048"/>
      <c r="BJ36" s="1048"/>
      <c r="BK36" s="1048"/>
      <c r="BL36" s="1048"/>
      <c r="BM36" s="1048"/>
      <c r="BN36" s="1048"/>
      <c r="BO36" s="605"/>
      <c r="BP36" s="605"/>
      <c r="BQ36" s="605"/>
      <c r="BR36" s="1048"/>
      <c r="BS36" s="1048"/>
      <c r="BT36" s="1048"/>
      <c r="BU36" s="1048"/>
      <c r="BV36" s="1048"/>
      <c r="BW36" s="1048"/>
      <c r="BX36" s="1048"/>
      <c r="BY36" s="1048"/>
      <c r="BZ36" s="1048"/>
      <c r="CA36" s="1048"/>
      <c r="CB36" s="1048"/>
      <c r="CC36" s="605"/>
      <c r="CD36" s="605"/>
      <c r="CE36" s="605"/>
      <c r="CF36" s="1048"/>
      <c r="CG36" s="1048"/>
      <c r="CH36" s="1048"/>
      <c r="CI36" s="1048"/>
      <c r="CJ36" s="1048"/>
      <c r="CK36" s="1048"/>
      <c r="CL36" s="1048"/>
      <c r="CM36" s="1048"/>
      <c r="CN36" s="1048"/>
      <c r="CO36" s="1048"/>
      <c r="CP36" s="1048"/>
      <c r="CQ36" s="605"/>
      <c r="CR36" s="1048"/>
      <c r="CS36" s="1048"/>
      <c r="CT36" s="687">
        <v>42387</v>
      </c>
      <c r="CU36" s="687">
        <v>42387</v>
      </c>
      <c r="CV36" s="687">
        <v>42387</v>
      </c>
      <c r="CW36" s="687">
        <v>42387</v>
      </c>
      <c r="CX36" s="687">
        <v>42387</v>
      </c>
      <c r="CY36" s="687">
        <v>42387</v>
      </c>
      <c r="CZ36" s="687">
        <v>42384</v>
      </c>
      <c r="DA36" s="687">
        <v>42383</v>
      </c>
      <c r="DB36" s="1049">
        <v>42376</v>
      </c>
      <c r="DC36" s="1049">
        <v>42376</v>
      </c>
      <c r="DD36" s="1049">
        <v>42376</v>
      </c>
      <c r="DE36" s="1049">
        <v>42376</v>
      </c>
      <c r="DH36" s="1049">
        <v>42376</v>
      </c>
      <c r="DI36" s="1049">
        <v>42376</v>
      </c>
      <c r="DJ36" s="687">
        <v>42376</v>
      </c>
      <c r="DK36" s="687">
        <v>42376</v>
      </c>
      <c r="DL36" s="687">
        <v>42376</v>
      </c>
      <c r="DM36" s="687">
        <v>42376</v>
      </c>
      <c r="DN36" s="687">
        <v>42383</v>
      </c>
      <c r="DO36" s="687">
        <v>42387</v>
      </c>
      <c r="DP36" s="687">
        <v>42387</v>
      </c>
      <c r="DQ36" s="687">
        <v>42387</v>
      </c>
      <c r="DR36" s="1049">
        <v>42376</v>
      </c>
      <c r="DS36" s="1050">
        <v>42376</v>
      </c>
      <c r="DT36" s="550"/>
      <c r="DU36" s="550"/>
      <c r="DV36" s="687">
        <v>42391</v>
      </c>
      <c r="DW36" s="687">
        <v>42391</v>
      </c>
      <c r="DX36" s="687">
        <v>42391</v>
      </c>
      <c r="DY36" s="687">
        <v>42391</v>
      </c>
      <c r="DZ36" s="687"/>
      <c r="EA36" s="687">
        <v>42398</v>
      </c>
      <c r="EB36" s="687">
        <v>42391</v>
      </c>
      <c r="EC36" s="687">
        <v>42387</v>
      </c>
      <c r="ED36" s="687">
        <v>42391</v>
      </c>
      <c r="EE36" s="687">
        <v>42398</v>
      </c>
      <c r="EF36" s="687">
        <v>42398</v>
      </c>
      <c r="EG36" s="687">
        <v>42398</v>
      </c>
      <c r="EJ36" s="687">
        <v>42398</v>
      </c>
      <c r="EK36" s="687">
        <v>42398</v>
      </c>
      <c r="EL36" s="687">
        <v>42403</v>
      </c>
      <c r="EM36" s="687">
        <v>42408</v>
      </c>
      <c r="EN36" s="687">
        <v>42408</v>
      </c>
      <c r="EO36" s="687">
        <v>42408</v>
      </c>
      <c r="EP36" s="687">
        <v>42408</v>
      </c>
      <c r="EQ36" s="687">
        <v>42408</v>
      </c>
      <c r="ER36" s="687">
        <v>42408</v>
      </c>
      <c r="ES36" s="687">
        <v>42408</v>
      </c>
      <c r="ET36" s="687">
        <v>42410</v>
      </c>
      <c r="EU36" s="687">
        <v>42410</v>
      </c>
      <c r="EX36" s="687">
        <v>42415</v>
      </c>
      <c r="EY36" s="609">
        <v>42415</v>
      </c>
      <c r="EZ36" s="687">
        <v>42415</v>
      </c>
      <c r="FA36" s="687">
        <v>42415</v>
      </c>
      <c r="FB36" s="687">
        <v>42415</v>
      </c>
      <c r="FC36" s="687">
        <v>42412</v>
      </c>
      <c r="FD36" s="687">
        <v>42415</v>
      </c>
      <c r="FE36" s="687">
        <v>42415</v>
      </c>
      <c r="FF36" s="687">
        <v>42417</v>
      </c>
      <c r="FG36" s="687">
        <v>42417</v>
      </c>
      <c r="FH36" s="687">
        <v>42417</v>
      </c>
      <c r="FI36" s="687">
        <v>42417</v>
      </c>
      <c r="FL36" s="687">
        <v>42425</v>
      </c>
      <c r="FM36" s="687">
        <v>42425</v>
      </c>
      <c r="FN36" s="609">
        <v>42425</v>
      </c>
      <c r="FO36" s="687">
        <v>42425</v>
      </c>
      <c r="FP36" s="1051">
        <v>42425</v>
      </c>
      <c r="FQ36" s="687">
        <v>42425</v>
      </c>
      <c r="FR36" s="687">
        <v>42425</v>
      </c>
      <c r="FS36" s="687">
        <v>42425</v>
      </c>
      <c r="FT36" s="687">
        <v>42429</v>
      </c>
      <c r="FU36" s="1052">
        <v>42429</v>
      </c>
      <c r="FV36" s="687">
        <v>42429</v>
      </c>
      <c r="FW36" s="687">
        <v>42429</v>
      </c>
      <c r="FX36" s="687"/>
      <c r="FY36" s="687"/>
      <c r="FZ36" s="687">
        <v>42432</v>
      </c>
      <c r="GA36" s="687">
        <v>42432</v>
      </c>
      <c r="GB36" s="687">
        <v>42436</v>
      </c>
      <c r="GC36" s="687">
        <v>42437</v>
      </c>
      <c r="GD36" s="687">
        <v>42436</v>
      </c>
      <c r="GE36" s="687">
        <v>42431</v>
      </c>
      <c r="GF36" s="1052">
        <v>42432</v>
      </c>
      <c r="GG36" s="687">
        <v>42431</v>
      </c>
      <c r="GH36" s="687">
        <v>42432</v>
      </c>
      <c r="GI36" s="687">
        <v>42436</v>
      </c>
      <c r="GJ36" s="687">
        <v>42436</v>
      </c>
      <c r="GK36" s="687">
        <v>42436</v>
      </c>
      <c r="GN36" s="609">
        <v>42437</v>
      </c>
      <c r="GO36" s="687">
        <v>42485</v>
      </c>
      <c r="GP36" s="687">
        <v>42485</v>
      </c>
      <c r="GQ36" s="1052">
        <v>42454</v>
      </c>
      <c r="GR36" s="687">
        <v>42485</v>
      </c>
      <c r="GS36" s="687">
        <v>42485</v>
      </c>
      <c r="GT36" s="687">
        <v>42485</v>
      </c>
      <c r="GU36" s="687">
        <v>42485</v>
      </c>
      <c r="GV36" s="687">
        <v>42485</v>
      </c>
      <c r="GW36" s="687">
        <v>42485</v>
      </c>
      <c r="GX36" s="687">
        <v>42486</v>
      </c>
      <c r="GY36" s="687">
        <v>42486</v>
      </c>
      <c r="GZ36" s="1170">
        <v>42485</v>
      </c>
      <c r="HA36" s="1170">
        <v>42485</v>
      </c>
      <c r="HB36" s="1170">
        <v>42494</v>
      </c>
      <c r="HC36" s="1173">
        <v>42494</v>
      </c>
      <c r="HD36" s="1170">
        <v>42502</v>
      </c>
      <c r="HE36" s="1170">
        <v>42502</v>
      </c>
      <c r="HF36" s="1170">
        <v>42502</v>
      </c>
      <c r="HG36" s="1170">
        <v>42502</v>
      </c>
      <c r="HH36" s="1170">
        <v>42502</v>
      </c>
      <c r="HI36" s="1170">
        <v>42507</v>
      </c>
      <c r="HJ36" s="1170">
        <v>42508</v>
      </c>
      <c r="HK36" s="1170">
        <v>42508</v>
      </c>
      <c r="HL36" s="1170">
        <v>42510</v>
      </c>
      <c r="HM36" s="1170">
        <v>42513</v>
      </c>
      <c r="HN36" s="1170">
        <v>42515</v>
      </c>
      <c r="HO36" s="1170">
        <v>42515</v>
      </c>
      <c r="HP36" s="1170">
        <v>42515</v>
      </c>
      <c r="HQ36" s="1170">
        <v>42523</v>
      </c>
      <c r="HR36" s="1170">
        <v>42530</v>
      </c>
      <c r="HS36" s="1170">
        <v>42530</v>
      </c>
      <c r="HT36" s="795">
        <v>42509</v>
      </c>
      <c r="HU36" s="1170">
        <v>42530</v>
      </c>
      <c r="HV36" s="795">
        <v>42509</v>
      </c>
      <c r="HW36" s="795">
        <v>42509</v>
      </c>
      <c r="HX36" s="1170">
        <v>42534</v>
      </c>
      <c r="HY36" s="1170">
        <v>42544</v>
      </c>
      <c r="HZ36" s="1170">
        <v>42544</v>
      </c>
      <c r="IA36" s="687">
        <v>42545</v>
      </c>
      <c r="IB36" s="1170">
        <v>42545</v>
      </c>
      <c r="IC36" s="1170">
        <v>42545</v>
      </c>
      <c r="ID36" s="1177">
        <v>42545</v>
      </c>
      <c r="IE36" s="1170">
        <v>42545</v>
      </c>
      <c r="IF36" s="1170">
        <v>42545</v>
      </c>
      <c r="IG36" s="1170">
        <v>42545</v>
      </c>
      <c r="IH36" s="1170">
        <v>42545</v>
      </c>
      <c r="II36" s="505">
        <v>42545</v>
      </c>
      <c r="IJ36" s="1170">
        <v>42544</v>
      </c>
      <c r="IK36" s="1170">
        <v>42550</v>
      </c>
      <c r="IL36" s="1170">
        <v>42557</v>
      </c>
      <c r="IM36" s="795">
        <v>42558</v>
      </c>
      <c r="IN36" s="1170">
        <v>42559</v>
      </c>
      <c r="IO36" s="687">
        <v>42559</v>
      </c>
      <c r="IP36" s="687">
        <v>42559</v>
      </c>
      <c r="IQ36" s="687">
        <v>42559</v>
      </c>
      <c r="IR36" s="687">
        <v>42559</v>
      </c>
      <c r="IS36" s="1170">
        <v>42559</v>
      </c>
      <c r="IT36" s="687">
        <v>42559</v>
      </c>
      <c r="IU36" s="687">
        <v>42559</v>
      </c>
      <c r="IV36" s="687">
        <v>42559</v>
      </c>
      <c r="IW36" s="687">
        <v>42564</v>
      </c>
      <c r="IX36" s="687">
        <v>42565</v>
      </c>
      <c r="IY36" s="687">
        <v>42565</v>
      </c>
      <c r="IZ36" s="687">
        <v>42564</v>
      </c>
      <c r="JA36" s="687">
        <v>42565</v>
      </c>
      <c r="JB36" s="687">
        <v>42566</v>
      </c>
      <c r="JC36" s="687">
        <v>42570</v>
      </c>
      <c r="JD36" s="687">
        <v>42572</v>
      </c>
      <c r="JE36" s="687">
        <v>42572</v>
      </c>
      <c r="JF36" s="687">
        <v>42572</v>
      </c>
      <c r="JG36" s="687">
        <v>42573</v>
      </c>
      <c r="JH36" s="687">
        <v>42573</v>
      </c>
      <c r="JI36" s="687">
        <v>42576</v>
      </c>
      <c r="JJ36" s="687">
        <v>42576</v>
      </c>
      <c r="JK36" s="687">
        <v>42573</v>
      </c>
      <c r="JL36" s="687">
        <v>42576</v>
      </c>
      <c r="JM36" s="687">
        <v>42576</v>
      </c>
      <c r="JN36" s="687">
        <v>42573</v>
      </c>
      <c r="JO36" s="687">
        <v>42565</v>
      </c>
      <c r="JP36" s="687">
        <v>42565</v>
      </c>
      <c r="JQ36" s="687">
        <v>42566</v>
      </c>
      <c r="JR36" s="687">
        <v>42558</v>
      </c>
      <c r="JS36" s="687">
        <v>42566</v>
      </c>
      <c r="JT36" s="687">
        <v>42565</v>
      </c>
      <c r="JU36" s="687">
        <v>42566</v>
      </c>
      <c r="JV36" s="1170">
        <v>42586</v>
      </c>
      <c r="JW36" s="687">
        <v>42586</v>
      </c>
      <c r="JX36" s="687">
        <v>42587</v>
      </c>
      <c r="JY36" s="687">
        <v>42587</v>
      </c>
      <c r="JZ36" s="687">
        <v>42587</v>
      </c>
      <c r="KA36" s="687">
        <v>42587</v>
      </c>
      <c r="KB36" s="687">
        <v>42587</v>
      </c>
      <c r="KC36" s="687">
        <v>42587</v>
      </c>
      <c r="KD36" s="687">
        <v>42587</v>
      </c>
      <c r="KE36" s="687">
        <v>42587</v>
      </c>
      <c r="KF36" s="687">
        <v>42587</v>
      </c>
      <c r="KG36" s="687">
        <v>42587</v>
      </c>
      <c r="KH36" s="687">
        <v>42590</v>
      </c>
      <c r="KI36" s="687">
        <v>42590</v>
      </c>
      <c r="KJ36" s="687">
        <v>42590</v>
      </c>
      <c r="KK36" s="795">
        <v>42591</v>
      </c>
      <c r="KL36" s="687">
        <v>42591</v>
      </c>
      <c r="KM36" s="505">
        <v>42591</v>
      </c>
      <c r="KN36" s="1170">
        <v>42593</v>
      </c>
      <c r="KO36" s="687">
        <v>42593</v>
      </c>
      <c r="KP36" s="687">
        <v>42593</v>
      </c>
      <c r="KQ36" s="687">
        <v>42606</v>
      </c>
      <c r="KR36" s="505">
        <v>42606</v>
      </c>
      <c r="KS36" s="1435">
        <v>42604</v>
      </c>
      <c r="KT36" s="795">
        <v>42606</v>
      </c>
      <c r="KU36" s="1170">
        <v>42606</v>
      </c>
      <c r="KV36" s="1170">
        <v>42606</v>
      </c>
      <c r="KW36" s="1170">
        <v>42606</v>
      </c>
      <c r="KX36" s="1170">
        <v>42606</v>
      </c>
      <c r="KY36" s="1170">
        <v>42606</v>
      </c>
      <c r="KZ36" s="1170">
        <v>42606</v>
      </c>
      <c r="LA36" s="1170">
        <v>42606</v>
      </c>
      <c r="LB36" s="1170">
        <v>42606</v>
      </c>
      <c r="LC36" s="795">
        <v>42598</v>
      </c>
      <c r="LD36" s="1170">
        <v>42611</v>
      </c>
      <c r="LE36" s="1170">
        <v>42611</v>
      </c>
      <c r="LF36" s="1170">
        <v>42612</v>
      </c>
      <c r="LG36" s="687">
        <v>42611</v>
      </c>
      <c r="LH36" s="1170">
        <v>42611</v>
      </c>
      <c r="LI36" s="687">
        <v>42611</v>
      </c>
      <c r="LJ36" s="687">
        <v>42611</v>
      </c>
      <c r="LK36" s="687">
        <v>42611</v>
      </c>
      <c r="LL36" s="1170">
        <v>42611</v>
      </c>
      <c r="LM36" s="1435">
        <v>42612</v>
      </c>
      <c r="LN36" s="1435">
        <v>42612</v>
      </c>
      <c r="LO36" s="687">
        <v>42612</v>
      </c>
      <c r="LP36" s="795">
        <v>42598</v>
      </c>
      <c r="LQ36" s="795">
        <v>42598</v>
      </c>
      <c r="LR36" s="1170">
        <v>42620</v>
      </c>
      <c r="LS36" s="800">
        <v>42620</v>
      </c>
      <c r="LT36" s="800">
        <v>42620</v>
      </c>
      <c r="LU36" s="800">
        <v>42620</v>
      </c>
      <c r="LV36" s="800">
        <v>42620</v>
      </c>
      <c r="LW36" s="800">
        <v>42620</v>
      </c>
      <c r="LX36" s="1171">
        <v>42620</v>
      </c>
      <c r="LY36" s="1171">
        <v>42620</v>
      </c>
      <c r="LZ36" s="800">
        <v>42620</v>
      </c>
      <c r="MA36" s="1171">
        <v>42620</v>
      </c>
      <c r="MB36" s="800">
        <v>42620</v>
      </c>
      <c r="MC36" s="800">
        <v>42620</v>
      </c>
      <c r="MD36" s="1171">
        <v>42626</v>
      </c>
      <c r="ME36" s="1171">
        <v>42625</v>
      </c>
      <c r="MF36" s="1435">
        <v>42628</v>
      </c>
      <c r="MG36" s="1170">
        <v>42626</v>
      </c>
      <c r="MH36" s="1171">
        <v>42626</v>
      </c>
      <c r="MI36" s="1170">
        <v>42628</v>
      </c>
      <c r="MJ36" s="1171">
        <v>42629</v>
      </c>
      <c r="MK36" s="800">
        <v>42629</v>
      </c>
      <c r="ML36" s="1171">
        <v>42629</v>
      </c>
      <c r="MM36" s="1171">
        <v>42627</v>
      </c>
      <c r="MN36" s="1171">
        <v>42627</v>
      </c>
      <c r="MO36" s="1171">
        <v>42620</v>
      </c>
      <c r="MP36" s="1171">
        <v>42639</v>
      </c>
      <c r="MQ36" s="1171">
        <v>42639</v>
      </c>
      <c r="MR36" s="1170">
        <v>42640</v>
      </c>
      <c r="MS36" s="1171">
        <v>42642</v>
      </c>
      <c r="MT36" s="1171">
        <v>42642</v>
      </c>
      <c r="MU36" s="1171">
        <v>42643</v>
      </c>
      <c r="MV36" s="1171">
        <v>42643</v>
      </c>
      <c r="MW36" s="1171">
        <v>42643</v>
      </c>
      <c r="MX36" s="1171">
        <v>42643</v>
      </c>
      <c r="MY36" s="1171">
        <v>42643</v>
      </c>
      <c r="MZ36" s="1171">
        <v>42643</v>
      </c>
      <c r="NA36" s="1171">
        <v>42641</v>
      </c>
      <c r="NB36" s="1171">
        <v>42629</v>
      </c>
      <c r="NC36" s="687">
        <v>42647</v>
      </c>
      <c r="ND36" s="1171">
        <v>42647</v>
      </c>
      <c r="NE36" s="1171">
        <v>42653</v>
      </c>
      <c r="NF36" s="800">
        <v>42654</v>
      </c>
      <c r="NG36" s="1170">
        <v>42654</v>
      </c>
      <c r="NH36" s="1170">
        <v>42654</v>
      </c>
      <c r="NI36" s="1171">
        <v>42654</v>
      </c>
      <c r="NJ36" s="800">
        <v>42654</v>
      </c>
      <c r="NK36" s="800">
        <v>42654</v>
      </c>
      <c r="NL36" s="1171">
        <v>42654</v>
      </c>
      <c r="NM36" s="1171">
        <v>42654</v>
      </c>
      <c r="NN36" s="1171">
        <v>42654</v>
      </c>
      <c r="NO36" s="1171">
        <v>42654</v>
      </c>
      <c r="NP36" s="1171">
        <v>42654</v>
      </c>
      <c r="NQ36" s="1171">
        <v>42654</v>
      </c>
      <c r="NR36" s="1171">
        <v>42654</v>
      </c>
      <c r="NS36" s="1171">
        <v>42654</v>
      </c>
      <c r="NT36" s="1171">
        <v>42654</v>
      </c>
      <c r="NU36" s="1171">
        <v>42654</v>
      </c>
      <c r="NV36" s="800">
        <v>42654</v>
      </c>
      <c r="NW36" s="1171">
        <v>42654</v>
      </c>
      <c r="NX36" s="1171">
        <v>42654</v>
      </c>
      <c r="NY36" s="1171">
        <v>42654</v>
      </c>
      <c r="NZ36" s="1171">
        <v>42654</v>
      </c>
      <c r="OA36" s="1171">
        <v>42654</v>
      </c>
      <c r="OB36" s="1171">
        <v>42654</v>
      </c>
      <c r="OC36" s="1171">
        <v>42654</v>
      </c>
      <c r="OD36" s="1171">
        <v>42654</v>
      </c>
      <c r="OE36" s="1171">
        <v>42654</v>
      </c>
      <c r="OF36" s="1171">
        <v>42654</v>
      </c>
      <c r="OG36" s="1171">
        <v>42654</v>
      </c>
      <c r="OH36" s="1171">
        <v>42654</v>
      </c>
      <c r="OI36" s="1171">
        <v>42654</v>
      </c>
      <c r="OJ36" s="1170">
        <v>42643</v>
      </c>
      <c r="OK36" s="1171">
        <v>42648</v>
      </c>
      <c r="OL36" s="1171">
        <v>42648</v>
      </c>
      <c r="OM36" s="1171">
        <v>42648</v>
      </c>
      <c r="ON36" s="1171">
        <v>42648</v>
      </c>
      <c r="OO36" s="1171">
        <v>42649</v>
      </c>
      <c r="OP36" s="1171">
        <v>42649</v>
      </c>
      <c r="OQ36" s="1171">
        <v>42649</v>
      </c>
      <c r="OR36" s="1171">
        <v>42649</v>
      </c>
      <c r="OS36" s="1171">
        <v>42649</v>
      </c>
      <c r="OT36" s="1171">
        <v>42649</v>
      </c>
      <c r="OU36" s="1171">
        <v>42650</v>
      </c>
      <c r="OV36" s="1171">
        <v>42650</v>
      </c>
      <c r="OW36" s="1171">
        <v>42650</v>
      </c>
      <c r="OX36" s="1171">
        <v>42650</v>
      </c>
      <c r="OY36" s="1171">
        <v>42650</v>
      </c>
      <c r="OZ36" s="1171">
        <v>42650</v>
      </c>
      <c r="PA36" s="1171">
        <v>42653</v>
      </c>
      <c r="PB36" s="1171">
        <v>42653</v>
      </c>
      <c r="PC36" s="1171">
        <v>42653</v>
      </c>
      <c r="PD36" s="1171">
        <v>42653</v>
      </c>
      <c r="PE36" s="1171">
        <v>42653</v>
      </c>
      <c r="PF36" s="1171">
        <v>42653</v>
      </c>
      <c r="PG36" s="1171">
        <v>42653</v>
      </c>
      <c r="PH36" s="1171">
        <v>42653</v>
      </c>
      <c r="PI36" s="1171">
        <v>42653</v>
      </c>
      <c r="PJ36" s="1171">
        <v>42653</v>
      </c>
      <c r="PK36" s="1171">
        <v>42653</v>
      </c>
      <c r="PL36" s="1171">
        <v>42653</v>
      </c>
      <c r="PM36" s="1171">
        <v>42653</v>
      </c>
      <c r="PN36" s="1171">
        <v>42653</v>
      </c>
      <c r="PO36" s="1171">
        <v>42653</v>
      </c>
      <c r="PP36" s="1171">
        <v>42654</v>
      </c>
      <c r="PQ36" s="1171">
        <v>42654</v>
      </c>
      <c r="PR36" s="1171">
        <v>42654</v>
      </c>
      <c r="PS36" s="1171">
        <v>42654</v>
      </c>
      <c r="PT36" s="1171">
        <v>42654</v>
      </c>
      <c r="PU36" s="1171">
        <v>42654</v>
      </c>
      <c r="PV36" s="1171">
        <v>42654</v>
      </c>
      <c r="PW36" s="1171">
        <v>42654</v>
      </c>
      <c r="PX36" s="1171">
        <v>42654</v>
      </c>
      <c r="PY36" s="1171">
        <v>42654</v>
      </c>
      <c r="PZ36" s="1171">
        <v>42654</v>
      </c>
      <c r="QA36" s="1171">
        <v>42654</v>
      </c>
      <c r="QB36" s="1171">
        <v>42654</v>
      </c>
      <c r="QC36" s="1171">
        <v>42654</v>
      </c>
      <c r="QD36" s="1171">
        <v>42654</v>
      </c>
      <c r="QE36" s="1171">
        <v>42654</v>
      </c>
      <c r="QF36" s="1171">
        <v>42654</v>
      </c>
      <c r="QG36" s="1171">
        <v>42654</v>
      </c>
      <c r="QH36" s="1171">
        <v>42654</v>
      </c>
      <c r="QI36" s="1171">
        <v>42654</v>
      </c>
      <c r="QJ36" s="1171">
        <v>42654</v>
      </c>
      <c r="QK36" s="1171">
        <v>42654</v>
      </c>
      <c r="QL36" s="1171">
        <v>42654</v>
      </c>
      <c r="QM36" s="1171" t="s">
        <v>4861</v>
      </c>
      <c r="QN36" s="1171">
        <v>42654</v>
      </c>
      <c r="QO36" s="1171">
        <v>42654</v>
      </c>
      <c r="QP36" s="1171">
        <v>42654</v>
      </c>
      <c r="QQ36" s="1171">
        <v>42654</v>
      </c>
      <c r="QR36" s="1171">
        <v>42654</v>
      </c>
      <c r="QS36" s="1171">
        <v>42654</v>
      </c>
      <c r="QT36" s="1171">
        <v>42654</v>
      </c>
      <c r="QU36" s="1171">
        <v>42654</v>
      </c>
      <c r="QV36" s="1171">
        <v>42654</v>
      </c>
      <c r="QW36" s="1171">
        <v>42654</v>
      </c>
      <c r="QX36" s="1171">
        <v>42654</v>
      </c>
      <c r="QY36" s="1171">
        <v>42654</v>
      </c>
      <c r="QZ36" s="1171">
        <v>42654</v>
      </c>
      <c r="RA36" s="1171">
        <v>42654</v>
      </c>
      <c r="RB36" s="1171">
        <v>42654</v>
      </c>
      <c r="RC36" s="1171">
        <v>42654</v>
      </c>
      <c r="RD36" s="1171">
        <v>42654</v>
      </c>
      <c r="RE36" s="1171">
        <v>42654</v>
      </c>
      <c r="RF36" s="1171">
        <v>42654</v>
      </c>
      <c r="RG36" s="1171">
        <v>42649</v>
      </c>
      <c r="RH36" s="1171">
        <v>42654</v>
      </c>
      <c r="RI36" s="1171">
        <v>42654</v>
      </c>
      <c r="RJ36" s="1171">
        <v>42654</v>
      </c>
      <c r="RK36" s="1171">
        <v>42650</v>
      </c>
      <c r="RL36" s="1171">
        <v>42654</v>
      </c>
      <c r="RM36" s="1171">
        <v>42654</v>
      </c>
      <c r="RN36" s="1171">
        <v>42654</v>
      </c>
      <c r="RO36" s="1171">
        <v>42653</v>
      </c>
      <c r="RP36" s="1171">
        <v>42654</v>
      </c>
      <c r="RQ36" s="1171">
        <v>42654</v>
      </c>
      <c r="RR36" s="1171"/>
      <c r="RS36" s="1171"/>
      <c r="RT36" s="1171"/>
      <c r="RU36" s="1255"/>
      <c r="RV36" s="1593"/>
      <c r="RW36" s="1176"/>
      <c r="RX36" s="1171"/>
      <c r="RY36" s="1171"/>
      <c r="RZ36" s="1171"/>
      <c r="SA36" s="1171"/>
      <c r="SB36" s="1171"/>
      <c r="SC36" s="1171"/>
    </row>
    <row r="37" spans="1:497" ht="69.75" customHeight="1">
      <c r="B37" s="1053" t="s">
        <v>1716</v>
      </c>
      <c r="C37" s="1054"/>
      <c r="D37" s="1054"/>
      <c r="E37" s="1054"/>
      <c r="F37" s="1054"/>
      <c r="G37" s="1054"/>
      <c r="H37" s="1054"/>
      <c r="I37" s="1054"/>
      <c r="J37" s="1054"/>
      <c r="K37" s="1054"/>
      <c r="L37" s="537"/>
      <c r="M37" s="537"/>
      <c r="N37" s="537"/>
      <c r="O37" s="537"/>
      <c r="P37" s="537"/>
      <c r="Q37" s="1054"/>
      <c r="R37" s="1054"/>
      <c r="S37" s="1054"/>
      <c r="T37" s="1054"/>
      <c r="U37" s="1054"/>
      <c r="V37" s="1054"/>
      <c r="W37" s="1054"/>
      <c r="X37" s="1054"/>
      <c r="Y37" s="1054"/>
      <c r="Z37" s="537"/>
      <c r="AA37" s="537"/>
      <c r="AB37" s="537"/>
      <c r="AC37" s="1055"/>
      <c r="AD37" s="1054"/>
      <c r="AE37" s="1054"/>
      <c r="AF37" s="1054"/>
      <c r="AG37" s="1054"/>
      <c r="AH37" s="1054"/>
      <c r="AI37" s="1054"/>
      <c r="AJ37" s="1054"/>
      <c r="AK37" s="1054"/>
      <c r="AL37" s="1054"/>
      <c r="AM37" s="1054"/>
      <c r="AN37" s="537"/>
      <c r="AO37" s="537"/>
      <c r="AP37" s="537"/>
      <c r="AQ37" s="1054"/>
      <c r="AR37" s="1054"/>
      <c r="AS37" s="1054"/>
      <c r="AT37" s="1054"/>
      <c r="AU37" s="1054"/>
      <c r="AV37" s="1054"/>
      <c r="AW37" s="1054"/>
      <c r="AX37" s="1054"/>
      <c r="AY37" s="1054"/>
      <c r="AZ37" s="1054"/>
      <c r="BA37" s="1054"/>
      <c r="BB37" s="537"/>
      <c r="BC37" s="537"/>
      <c r="BD37" s="537"/>
      <c r="BE37" s="1054"/>
      <c r="BF37" s="1054"/>
      <c r="BG37" s="1054"/>
      <c r="BH37" s="1054"/>
      <c r="BI37" s="1054"/>
      <c r="BJ37" s="1054"/>
      <c r="BK37" s="1054"/>
      <c r="BL37" s="1054"/>
      <c r="BM37" s="1054"/>
      <c r="BN37" s="1054"/>
      <c r="BO37" s="537"/>
      <c r="BP37" s="537"/>
      <c r="BQ37" s="537"/>
      <c r="BR37" s="1054"/>
      <c r="BS37" s="1054"/>
      <c r="BT37" s="1054"/>
      <c r="BU37" s="1054"/>
      <c r="BV37" s="1054"/>
      <c r="BW37" s="1054"/>
      <c r="BX37" s="1054"/>
      <c r="BY37" s="1054"/>
      <c r="BZ37" s="1054"/>
      <c r="CA37" s="1054"/>
      <c r="CB37" s="1054"/>
      <c r="CC37" s="537"/>
      <c r="CD37" s="537"/>
      <c r="CE37" s="537"/>
      <c r="CF37" s="1054"/>
      <c r="CG37" s="1054"/>
      <c r="CH37" s="1054"/>
      <c r="CI37" s="1054"/>
      <c r="CJ37" s="1054"/>
      <c r="CK37" s="1054"/>
      <c r="CL37" s="1054"/>
      <c r="CM37" s="1054"/>
      <c r="CN37" s="1054"/>
      <c r="CO37" s="1054"/>
      <c r="CP37" s="1054"/>
      <c r="CQ37" s="537"/>
      <c r="CR37" s="1054"/>
      <c r="CS37" s="1054"/>
      <c r="CT37" s="532"/>
      <c r="CU37" s="532"/>
      <c r="CV37" s="532"/>
      <c r="CW37" s="532"/>
      <c r="CX37" s="532"/>
      <c r="CY37" s="532"/>
      <c r="CZ37" s="532" t="s">
        <v>1746</v>
      </c>
      <c r="DA37" s="532"/>
      <c r="DB37" s="1054"/>
      <c r="DC37" s="1054"/>
      <c r="DD37" s="1054"/>
      <c r="DE37" s="1054"/>
      <c r="DF37" s="537"/>
      <c r="DG37" s="537"/>
      <c r="DH37" s="1054"/>
      <c r="DI37" s="1054"/>
      <c r="DJ37" s="532"/>
      <c r="DK37" s="532"/>
      <c r="DL37" s="532"/>
      <c r="DM37" s="532"/>
      <c r="DN37" s="532"/>
      <c r="DO37" s="532"/>
      <c r="DP37" s="532" t="s">
        <v>1761</v>
      </c>
      <c r="DQ37" s="532" t="s">
        <v>1761</v>
      </c>
      <c r="DR37" s="1054"/>
      <c r="DS37" s="1054"/>
      <c r="DT37" s="532"/>
      <c r="DU37" s="532"/>
      <c r="DV37" s="532" t="s">
        <v>1747</v>
      </c>
      <c r="DW37" s="532"/>
      <c r="DX37" s="532"/>
      <c r="DY37" s="532"/>
      <c r="DZ37" s="532"/>
      <c r="EA37" s="532" t="s">
        <v>1761</v>
      </c>
      <c r="EB37" s="532"/>
      <c r="EC37" s="532"/>
      <c r="ED37" s="532"/>
      <c r="EE37" s="532" t="s">
        <v>1909</v>
      </c>
      <c r="EF37" s="532"/>
      <c r="EG37" s="532"/>
      <c r="EH37" s="537"/>
      <c r="EI37" s="537"/>
      <c r="EJ37" s="532" t="s">
        <v>1806</v>
      </c>
      <c r="EK37" s="532"/>
      <c r="EL37" s="532" t="s">
        <v>1913</v>
      </c>
      <c r="EM37" s="532" t="s">
        <v>1915</v>
      </c>
      <c r="EN37" s="532"/>
      <c r="EO37" s="532" t="s">
        <v>1910</v>
      </c>
      <c r="EP37" s="532"/>
      <c r="EQ37" s="532" t="s">
        <v>1914</v>
      </c>
      <c r="ER37" s="532" t="s">
        <v>1912</v>
      </c>
      <c r="ES37" s="532" t="s">
        <v>1911</v>
      </c>
      <c r="ET37" s="532" t="s">
        <v>1912</v>
      </c>
      <c r="EU37" s="532" t="s">
        <v>1915</v>
      </c>
      <c r="EV37" s="537"/>
      <c r="EW37" s="537"/>
      <c r="EX37" s="532" t="s">
        <v>1941</v>
      </c>
      <c r="EY37" s="537"/>
      <c r="EZ37" s="532"/>
      <c r="FA37" s="532"/>
      <c r="FB37" s="532"/>
      <c r="FC37" s="532" t="s">
        <v>1908</v>
      </c>
      <c r="FD37" s="532"/>
      <c r="FE37" s="532"/>
      <c r="FF37" s="532"/>
      <c r="FG37" s="532"/>
      <c r="FH37" s="532"/>
      <c r="FI37" s="532"/>
      <c r="FJ37" s="537"/>
      <c r="FK37" s="537"/>
      <c r="FL37" s="532"/>
      <c r="FM37" s="532" t="s">
        <v>2043</v>
      </c>
      <c r="FN37" s="537"/>
      <c r="FO37" s="532" t="s">
        <v>2046</v>
      </c>
      <c r="FP37" s="532"/>
      <c r="FQ37" s="532"/>
      <c r="FR37" s="532"/>
      <c r="FS37" s="532" t="s">
        <v>2044</v>
      </c>
      <c r="FT37" s="532" t="s">
        <v>1833</v>
      </c>
      <c r="FU37" s="532"/>
      <c r="FV37" s="532"/>
      <c r="FW37" s="532" t="s">
        <v>2045</v>
      </c>
      <c r="FX37" s="532"/>
      <c r="FY37" s="532"/>
      <c r="FZ37" s="532" t="s">
        <v>2092</v>
      </c>
      <c r="GA37" s="532" t="s">
        <v>2085</v>
      </c>
      <c r="GB37" s="888" t="s">
        <v>2180</v>
      </c>
      <c r="GC37" s="888" t="s">
        <v>2179</v>
      </c>
      <c r="GD37" s="532"/>
      <c r="GE37" s="1054"/>
      <c r="GF37" s="532" t="s">
        <v>2091</v>
      </c>
      <c r="GG37" s="532"/>
      <c r="GH37" s="532" t="s">
        <v>2090</v>
      </c>
      <c r="GI37" s="532"/>
      <c r="GJ37" s="532" t="s">
        <v>2133</v>
      </c>
      <c r="GK37" s="532" t="s">
        <v>2133</v>
      </c>
      <c r="GL37" s="537"/>
      <c r="GM37" s="537"/>
      <c r="GN37" s="888" t="s">
        <v>2191</v>
      </c>
      <c r="GO37" s="888" t="s">
        <v>2127</v>
      </c>
      <c r="GP37" s="888" t="s">
        <v>2127</v>
      </c>
      <c r="GQ37" s="888" t="s">
        <v>2127</v>
      </c>
      <c r="GR37" s="888" t="s">
        <v>2127</v>
      </c>
      <c r="GS37" s="888" t="s">
        <v>2127</v>
      </c>
      <c r="GT37" s="888" t="s">
        <v>2127</v>
      </c>
      <c r="GU37" s="888" t="s">
        <v>2127</v>
      </c>
      <c r="GV37" s="888" t="s">
        <v>2127</v>
      </c>
      <c r="GW37" s="888" t="s">
        <v>2514</v>
      </c>
      <c r="GX37" s="888" t="s">
        <v>2517</v>
      </c>
      <c r="GY37" s="888" t="s">
        <v>2517</v>
      </c>
      <c r="GZ37" s="888" t="s">
        <v>2583</v>
      </c>
      <c r="HA37" s="888" t="s">
        <v>2583</v>
      </c>
      <c r="HB37" s="888" t="s">
        <v>2585</v>
      </c>
      <c r="HC37" s="888" t="s">
        <v>2586</v>
      </c>
      <c r="HD37" s="888" t="s">
        <v>2587</v>
      </c>
      <c r="HE37" s="888" t="s">
        <v>2589</v>
      </c>
      <c r="HF37" s="888" t="s">
        <v>2589</v>
      </c>
      <c r="HG37" s="1174" t="s">
        <v>2591</v>
      </c>
      <c r="HH37" s="1174" t="s">
        <v>2587</v>
      </c>
      <c r="HI37" s="888" t="s">
        <v>2636</v>
      </c>
      <c r="HJ37" s="888" t="s">
        <v>2662</v>
      </c>
      <c r="HK37" s="888" t="s">
        <v>2662</v>
      </c>
      <c r="HL37" s="1171" t="s">
        <v>2593</v>
      </c>
      <c r="HM37" s="888" t="s">
        <v>2691</v>
      </c>
      <c r="HN37" s="888" t="s">
        <v>2717</v>
      </c>
      <c r="HO37" s="888" t="s">
        <v>2717</v>
      </c>
      <c r="HP37" s="888" t="s">
        <v>2722</v>
      </c>
      <c r="HQ37" s="888" t="s">
        <v>2813</v>
      </c>
      <c r="HR37" s="888" t="s">
        <v>2857</v>
      </c>
      <c r="HS37" s="888" t="s">
        <v>2857</v>
      </c>
      <c r="HT37" s="888" t="s">
        <v>2907</v>
      </c>
      <c r="HU37" s="888" t="s">
        <v>2907</v>
      </c>
      <c r="HV37" s="888" t="s">
        <v>2907</v>
      </c>
      <c r="HW37" s="888" t="s">
        <v>2907</v>
      </c>
      <c r="HX37" s="888" t="s">
        <v>2907</v>
      </c>
      <c r="HY37" s="888" t="s">
        <v>3079</v>
      </c>
      <c r="HZ37" s="888" t="s">
        <v>3079</v>
      </c>
      <c r="IA37" s="888" t="s">
        <v>3079</v>
      </c>
      <c r="IB37" s="888" t="s">
        <v>3079</v>
      </c>
      <c r="IC37" s="888" t="s">
        <v>3079</v>
      </c>
      <c r="ID37" s="888" t="s">
        <v>3079</v>
      </c>
      <c r="IE37" s="888" t="s">
        <v>3079</v>
      </c>
      <c r="IF37" s="888" t="s">
        <v>3079</v>
      </c>
      <c r="IG37" s="888" t="s">
        <v>3079</v>
      </c>
      <c r="IH37" s="888" t="s">
        <v>3079</v>
      </c>
      <c r="II37" s="888" t="s">
        <v>3079</v>
      </c>
      <c r="IJ37" s="888" t="s">
        <v>3079</v>
      </c>
      <c r="IK37" s="888" t="s">
        <v>3100</v>
      </c>
      <c r="IL37" s="888" t="s">
        <v>3169</v>
      </c>
      <c r="IM37" s="888" t="s">
        <v>3197</v>
      </c>
      <c r="IN37" s="888" t="s">
        <v>3216</v>
      </c>
      <c r="IO37" s="888" t="s">
        <v>3216</v>
      </c>
      <c r="IP37" s="888" t="s">
        <v>3216</v>
      </c>
      <c r="IQ37" s="888" t="s">
        <v>3216</v>
      </c>
      <c r="IR37" s="888" t="s">
        <v>3216</v>
      </c>
      <c r="IS37" s="888" t="s">
        <v>3216</v>
      </c>
      <c r="IT37" s="888" t="s">
        <v>2127</v>
      </c>
      <c r="IU37" s="888" t="s">
        <v>3216</v>
      </c>
      <c r="IV37" s="888" t="s">
        <v>3280</v>
      </c>
      <c r="IW37" s="888" t="s">
        <v>3254</v>
      </c>
      <c r="IX37" s="888" t="s">
        <v>3281</v>
      </c>
      <c r="IY37" s="888" t="s">
        <v>3281</v>
      </c>
      <c r="IZ37" s="888" t="s">
        <v>3281</v>
      </c>
      <c r="JA37" s="888" t="s">
        <v>3281</v>
      </c>
      <c r="JB37" s="888" t="s">
        <v>3330</v>
      </c>
      <c r="JC37" s="888" t="s">
        <v>3366</v>
      </c>
      <c r="JD37" s="888" t="s">
        <v>3401</v>
      </c>
      <c r="JE37" s="888" t="s">
        <v>3401</v>
      </c>
      <c r="JF37" s="888" t="s">
        <v>3401</v>
      </c>
      <c r="JG37" s="888" t="s">
        <v>3505</v>
      </c>
      <c r="JH37" s="888" t="s">
        <v>3504</v>
      </c>
      <c r="JI37" s="888" t="s">
        <v>3508</v>
      </c>
      <c r="JJ37" s="888" t="s">
        <v>3508</v>
      </c>
      <c r="JK37" s="888" t="s">
        <v>3472</v>
      </c>
      <c r="JL37" s="888" t="s">
        <v>3507</v>
      </c>
      <c r="JM37" s="888" t="s">
        <v>3280</v>
      </c>
      <c r="JN37" s="888" t="s">
        <v>3280</v>
      </c>
      <c r="JO37" s="888" t="s">
        <v>3330</v>
      </c>
      <c r="JP37" s="888" t="s">
        <v>3330</v>
      </c>
      <c r="JQ37" s="1174" t="s">
        <v>3330</v>
      </c>
      <c r="JR37" s="888" t="s">
        <v>3216</v>
      </c>
      <c r="JS37" s="888" t="s">
        <v>3330</v>
      </c>
      <c r="JT37" s="888" t="s">
        <v>3330</v>
      </c>
      <c r="JU37" s="888" t="s">
        <v>3330</v>
      </c>
      <c r="JV37" s="888" t="s">
        <v>3690</v>
      </c>
      <c r="JW37" s="888" t="s">
        <v>3690</v>
      </c>
      <c r="JX37" s="888" t="s">
        <v>3694</v>
      </c>
      <c r="JY37" s="888" t="s">
        <v>3694</v>
      </c>
      <c r="JZ37" s="888" t="s">
        <v>3694</v>
      </c>
      <c r="KA37" s="888" t="s">
        <v>3694</v>
      </c>
      <c r="KB37" s="888" t="s">
        <v>3694</v>
      </c>
      <c r="KC37" s="888" t="s">
        <v>3694</v>
      </c>
      <c r="KD37" s="888" t="s">
        <v>3694</v>
      </c>
      <c r="KE37" s="888" t="s">
        <v>3694</v>
      </c>
      <c r="KF37" s="888" t="s">
        <v>3694</v>
      </c>
      <c r="KG37" s="888" t="s">
        <v>3694</v>
      </c>
      <c r="KH37" s="888" t="s">
        <v>3698</v>
      </c>
      <c r="KI37" s="888" t="s">
        <v>3698</v>
      </c>
      <c r="KJ37" s="888" t="s">
        <v>3698</v>
      </c>
      <c r="KK37" s="888" t="s">
        <v>3706</v>
      </c>
      <c r="KL37" s="888" t="s">
        <v>3706</v>
      </c>
      <c r="KM37" s="888" t="s">
        <v>3706</v>
      </c>
      <c r="KN37" s="888" t="s">
        <v>3768</v>
      </c>
      <c r="KO37" s="888" t="s">
        <v>3768</v>
      </c>
      <c r="KP37" s="888" t="s">
        <v>3768</v>
      </c>
      <c r="KQ37" s="888" t="s">
        <v>3951</v>
      </c>
      <c r="KR37" s="773" t="s">
        <v>3962</v>
      </c>
      <c r="KS37" s="888" t="s">
        <v>3951</v>
      </c>
      <c r="KT37" s="888" t="s">
        <v>3951</v>
      </c>
      <c r="KU37" s="888" t="s">
        <v>3951</v>
      </c>
      <c r="KV37" s="888" t="s">
        <v>3951</v>
      </c>
      <c r="KW37" s="888" t="s">
        <v>3951</v>
      </c>
      <c r="KX37" s="888" t="s">
        <v>3951</v>
      </c>
      <c r="KY37" s="888" t="s">
        <v>3951</v>
      </c>
      <c r="KZ37" s="888" t="s">
        <v>3951</v>
      </c>
      <c r="LA37" s="888" t="s">
        <v>3951</v>
      </c>
      <c r="LB37" s="888" t="s">
        <v>3951</v>
      </c>
      <c r="LC37" s="888" t="s">
        <v>2127</v>
      </c>
      <c r="LD37" s="888" t="s">
        <v>4019</v>
      </c>
      <c r="LE37" s="888" t="s">
        <v>4019</v>
      </c>
      <c r="LF37" s="888" t="s">
        <v>4066</v>
      </c>
      <c r="LG37" s="888" t="s">
        <v>4066</v>
      </c>
      <c r="LH37" s="888" t="s">
        <v>4066</v>
      </c>
      <c r="LI37" s="888" t="s">
        <v>4066</v>
      </c>
      <c r="LJ37" s="888" t="s">
        <v>4066</v>
      </c>
      <c r="LK37" s="888" t="s">
        <v>4066</v>
      </c>
      <c r="LL37" s="888" t="s">
        <v>4066</v>
      </c>
      <c r="LM37" s="888" t="s">
        <v>4066</v>
      </c>
      <c r="LN37" s="888" t="s">
        <v>4066</v>
      </c>
      <c r="LO37" s="888" t="s">
        <v>4066</v>
      </c>
      <c r="LP37" s="888" t="s">
        <v>3819</v>
      </c>
      <c r="LQ37" s="888" t="s">
        <v>3819</v>
      </c>
      <c r="LR37" s="888" t="s">
        <v>4072</v>
      </c>
      <c r="LS37" s="888" t="s">
        <v>4109</v>
      </c>
      <c r="LT37" s="888" t="s">
        <v>4109</v>
      </c>
      <c r="LU37" s="888" t="s">
        <v>4131</v>
      </c>
      <c r="LV37" s="888" t="s">
        <v>4131</v>
      </c>
      <c r="LW37" s="888" t="s">
        <v>4131</v>
      </c>
      <c r="LX37" s="888" t="s">
        <v>4131</v>
      </c>
      <c r="LY37" s="888" t="s">
        <v>4131</v>
      </c>
      <c r="LZ37" s="888" t="s">
        <v>4131</v>
      </c>
      <c r="MA37" s="888" t="s">
        <v>4131</v>
      </c>
      <c r="MB37" s="888" t="s">
        <v>4131</v>
      </c>
      <c r="MC37" s="888" t="s">
        <v>4131</v>
      </c>
      <c r="MD37" s="888" t="s">
        <v>4242</v>
      </c>
      <c r="ME37" s="888" t="s">
        <v>4242</v>
      </c>
      <c r="MF37" s="888" t="s">
        <v>4242</v>
      </c>
      <c r="MG37" s="888" t="s">
        <v>4242</v>
      </c>
      <c r="MH37" s="888" t="s">
        <v>4242</v>
      </c>
      <c r="MI37" s="888" t="s">
        <v>4242</v>
      </c>
      <c r="MJ37" s="888" t="s">
        <v>4242</v>
      </c>
      <c r="MK37" s="888" t="s">
        <v>4242</v>
      </c>
      <c r="ML37" s="888" t="s">
        <v>4242</v>
      </c>
      <c r="MM37" s="888" t="s">
        <v>4242</v>
      </c>
      <c r="MN37" s="888" t="s">
        <v>4242</v>
      </c>
      <c r="MO37" s="888" t="s">
        <v>4242</v>
      </c>
      <c r="MP37" s="888" t="s">
        <v>4471</v>
      </c>
      <c r="MQ37" s="888" t="s">
        <v>4471</v>
      </c>
      <c r="MR37" s="773" t="s">
        <v>4507</v>
      </c>
      <c r="MS37" s="888" t="s">
        <v>4571</v>
      </c>
      <c r="MT37" s="888" t="s">
        <v>4614</v>
      </c>
      <c r="MU37" s="888" t="s">
        <v>4598</v>
      </c>
      <c r="MV37" s="888" t="s">
        <v>4598</v>
      </c>
      <c r="MW37" s="888" t="s">
        <v>4598</v>
      </c>
      <c r="MX37" s="888" t="s">
        <v>4598</v>
      </c>
      <c r="MY37" s="888" t="s">
        <v>4598</v>
      </c>
      <c r="MZ37" s="888" t="s">
        <v>4598</v>
      </c>
      <c r="NA37" s="888" t="s">
        <v>4598</v>
      </c>
      <c r="NB37" s="888" t="s">
        <v>4762</v>
      </c>
      <c r="NC37" s="888" t="s">
        <v>4615</v>
      </c>
      <c r="ND37" s="888" t="s">
        <v>4616</v>
      </c>
      <c r="NE37" s="888" t="s">
        <v>2127</v>
      </c>
      <c r="NF37" s="800" t="s">
        <v>3253</v>
      </c>
      <c r="NG37" s="1171" t="s">
        <v>4706</v>
      </c>
      <c r="NH37" s="1171" t="s">
        <v>4706</v>
      </c>
      <c r="NI37" s="800" t="s">
        <v>3290</v>
      </c>
      <c r="NJ37" s="800" t="s">
        <v>3290</v>
      </c>
      <c r="NK37" s="800" t="s">
        <v>3290</v>
      </c>
      <c r="NL37" s="800" t="s">
        <v>3283</v>
      </c>
      <c r="NM37" s="800" t="s">
        <v>4774</v>
      </c>
      <c r="NN37" s="800" t="s">
        <v>3290</v>
      </c>
      <c r="NO37" s="800" t="s">
        <v>4819</v>
      </c>
      <c r="NP37" s="800" t="s">
        <v>4819</v>
      </c>
      <c r="NQ37" s="800" t="s">
        <v>3733</v>
      </c>
      <c r="NR37" s="800" t="s">
        <v>4823</v>
      </c>
      <c r="NS37" s="800" t="s">
        <v>3733</v>
      </c>
      <c r="NT37" s="800" t="s">
        <v>3691</v>
      </c>
      <c r="NU37" s="800" t="s">
        <v>3733</v>
      </c>
      <c r="NV37" s="800" t="s">
        <v>4572</v>
      </c>
      <c r="NW37" s="800" t="s">
        <v>4572</v>
      </c>
      <c r="NX37" s="800" t="s">
        <v>4469</v>
      </c>
      <c r="NY37" s="800" t="s">
        <v>4572</v>
      </c>
      <c r="NZ37" s="800" t="s">
        <v>4469</v>
      </c>
      <c r="OA37" s="800" t="s">
        <v>4853</v>
      </c>
      <c r="OB37" s="800" t="s">
        <v>4853</v>
      </c>
      <c r="OC37" s="800" t="s">
        <v>4853</v>
      </c>
      <c r="OD37" s="800" t="s">
        <v>4773</v>
      </c>
      <c r="OE37" s="800" t="s">
        <v>4773</v>
      </c>
      <c r="OF37" s="800" t="s">
        <v>4773</v>
      </c>
      <c r="OG37" s="800" t="s">
        <v>4773</v>
      </c>
      <c r="OH37" s="800" t="s">
        <v>4773</v>
      </c>
      <c r="OI37" s="800" t="s">
        <v>4773</v>
      </c>
      <c r="OJ37" s="1171"/>
      <c r="OK37" s="800"/>
      <c r="OL37" s="800"/>
      <c r="OM37" s="800"/>
      <c r="ON37" s="800"/>
      <c r="OO37" s="800"/>
      <c r="OP37" s="800"/>
      <c r="OQ37" s="800"/>
      <c r="OR37" s="800"/>
      <c r="OS37" s="800"/>
      <c r="OT37" s="800"/>
      <c r="OU37" s="800"/>
      <c r="OV37" s="800"/>
      <c r="OW37" s="800"/>
      <c r="OX37" s="800"/>
      <c r="OY37" s="800"/>
      <c r="OZ37" s="800"/>
      <c r="PA37" s="800"/>
      <c r="PB37" s="800"/>
      <c r="PC37" s="800"/>
      <c r="PD37" s="800"/>
      <c r="PE37" s="800"/>
      <c r="PF37" s="800"/>
      <c r="PG37" s="800"/>
      <c r="PH37" s="800"/>
      <c r="PI37" s="800"/>
      <c r="PJ37" s="800"/>
      <c r="PK37" s="800"/>
      <c r="PL37" s="800"/>
      <c r="PM37" s="800"/>
      <c r="PN37" s="800"/>
      <c r="PO37" s="800"/>
      <c r="PP37" s="800"/>
      <c r="PQ37" s="800"/>
      <c r="PR37" s="800"/>
      <c r="PS37" s="800"/>
      <c r="PT37" s="800"/>
      <c r="PU37" s="800"/>
      <c r="PV37" s="800"/>
      <c r="PW37" s="800" t="s">
        <v>4713</v>
      </c>
      <c r="PX37" s="800" t="s">
        <v>4825</v>
      </c>
      <c r="PY37" s="800" t="s">
        <v>4713</v>
      </c>
      <c r="PZ37" s="800" t="s">
        <v>4864</v>
      </c>
      <c r="QA37" s="800"/>
      <c r="QB37" s="800"/>
      <c r="QC37" s="800" t="s">
        <v>4858</v>
      </c>
      <c r="QD37" s="800"/>
      <c r="QE37" s="800"/>
      <c r="QF37" s="800" t="s">
        <v>4852</v>
      </c>
      <c r="QG37" s="800" t="s">
        <v>3198</v>
      </c>
      <c r="QH37" s="800" t="s">
        <v>3198</v>
      </c>
      <c r="QI37" s="800"/>
      <c r="QJ37" s="800"/>
      <c r="QK37" s="800" t="s">
        <v>3603</v>
      </c>
      <c r="QL37" s="800" t="s">
        <v>3603</v>
      </c>
      <c r="QM37" s="800" t="s">
        <v>3901</v>
      </c>
      <c r="QN37" s="800" t="s">
        <v>3901</v>
      </c>
      <c r="QO37" s="800" t="s">
        <v>3901</v>
      </c>
      <c r="QP37" s="800" t="s">
        <v>3901</v>
      </c>
      <c r="QQ37" s="800" t="s">
        <v>3901</v>
      </c>
      <c r="QR37" s="800" t="s">
        <v>3901</v>
      </c>
      <c r="QS37" s="800" t="s">
        <v>3901</v>
      </c>
      <c r="QT37" s="800" t="s">
        <v>3901</v>
      </c>
      <c r="QU37" s="800" t="s">
        <v>3901</v>
      </c>
      <c r="QV37" s="800" t="s">
        <v>3901</v>
      </c>
      <c r="QW37" s="800" t="s">
        <v>3901</v>
      </c>
      <c r="QX37" s="800" t="s">
        <v>3901</v>
      </c>
      <c r="QY37" s="800" t="s">
        <v>3901</v>
      </c>
      <c r="QZ37" s="800" t="s">
        <v>3901</v>
      </c>
      <c r="RA37" s="800"/>
      <c r="RB37" s="800" t="s">
        <v>3901</v>
      </c>
      <c r="RC37" s="800" t="s">
        <v>3901</v>
      </c>
      <c r="RD37" s="800" t="s">
        <v>3901</v>
      </c>
      <c r="RE37" s="800"/>
      <c r="RF37" s="800" t="s">
        <v>3901</v>
      </c>
      <c r="RG37" s="800"/>
      <c r="RH37" s="800"/>
      <c r="RI37" s="800" t="s">
        <v>4617</v>
      </c>
      <c r="RJ37" s="800" t="s">
        <v>4617</v>
      </c>
      <c r="RK37" s="800" t="s">
        <v>4617</v>
      </c>
      <c r="RL37" s="800"/>
      <c r="RM37" s="800"/>
      <c r="RN37" s="800"/>
      <c r="RO37" s="800"/>
      <c r="RP37" s="800"/>
      <c r="RQ37" s="800"/>
      <c r="RR37" s="800"/>
      <c r="RS37" s="800"/>
      <c r="RT37" s="800"/>
      <c r="RU37" s="1292"/>
      <c r="RV37" s="1593"/>
      <c r="RW37" s="1202"/>
      <c r="RX37" s="800"/>
      <c r="RY37" s="800"/>
      <c r="RZ37" s="800"/>
      <c r="SA37" s="800"/>
      <c r="SB37" s="800"/>
      <c r="SC37" s="800"/>
    </row>
    <row r="38" spans="1:497" s="402" customFormat="1" ht="45" customHeight="1">
      <c r="B38" s="1058" t="s">
        <v>2524</v>
      </c>
      <c r="C38" s="598"/>
      <c r="D38" s="598"/>
      <c r="E38" s="598"/>
      <c r="F38" s="598"/>
      <c r="G38" s="598"/>
      <c r="H38" s="598"/>
      <c r="I38" s="598"/>
      <c r="J38" s="598"/>
      <c r="K38" s="598"/>
      <c r="L38" s="598"/>
      <c r="M38" s="598"/>
      <c r="N38" s="598"/>
      <c r="O38" s="598"/>
      <c r="P38" s="598"/>
      <c r="Q38" s="598"/>
      <c r="R38" s="598"/>
      <c r="S38" s="598"/>
      <c r="T38" s="598"/>
      <c r="U38" s="598"/>
      <c r="V38" s="598"/>
      <c r="W38" s="598"/>
      <c r="X38" s="598"/>
      <c r="Y38" s="598"/>
      <c r="Z38" s="598"/>
      <c r="AA38" s="598"/>
      <c r="AB38" s="598"/>
      <c r="AC38" s="598"/>
      <c r="AD38" s="598"/>
      <c r="AE38" s="598"/>
      <c r="AF38" s="598"/>
      <c r="AG38" s="598"/>
      <c r="AH38" s="598"/>
      <c r="AI38" s="598"/>
      <c r="AJ38" s="598"/>
      <c r="AK38" s="598"/>
      <c r="AL38" s="598"/>
      <c r="AM38" s="598"/>
      <c r="AN38" s="598"/>
      <c r="AO38" s="598"/>
      <c r="AP38" s="598"/>
      <c r="AQ38" s="598"/>
      <c r="AR38" s="598"/>
      <c r="AS38" s="598"/>
      <c r="AT38" s="598"/>
      <c r="AU38" s="598"/>
      <c r="AV38" s="598"/>
      <c r="AW38" s="598"/>
      <c r="AX38" s="598"/>
      <c r="AY38" s="598"/>
      <c r="AZ38" s="598"/>
      <c r="BA38" s="598"/>
      <c r="BB38" s="598"/>
      <c r="BC38" s="598"/>
      <c r="BD38" s="598"/>
      <c r="BE38" s="598"/>
      <c r="BF38" s="598"/>
      <c r="BG38" s="598"/>
      <c r="BH38" s="598"/>
      <c r="BI38" s="598"/>
      <c r="BJ38" s="598"/>
      <c r="BK38" s="598"/>
      <c r="BL38" s="598"/>
      <c r="BM38" s="598"/>
      <c r="BN38" s="598"/>
      <c r="BO38" s="598"/>
      <c r="BP38" s="598"/>
      <c r="BQ38" s="788"/>
      <c r="BR38" s="598"/>
      <c r="BS38" s="598"/>
      <c r="BT38" s="598"/>
      <c r="BU38" s="598"/>
      <c r="BV38" s="598"/>
      <c r="BW38" s="598"/>
      <c r="BX38" s="598"/>
      <c r="BY38" s="598"/>
      <c r="BZ38" s="598"/>
      <c r="CA38" s="598"/>
      <c r="CB38" s="598"/>
      <c r="CC38" s="598"/>
      <c r="CD38" s="598"/>
      <c r="CE38" s="788"/>
      <c r="CF38" s="598"/>
      <c r="CG38" s="598"/>
      <c r="CH38" s="598"/>
      <c r="CI38" s="598"/>
      <c r="CJ38" s="598"/>
      <c r="CK38" s="598"/>
      <c r="CL38" s="598"/>
      <c r="CM38" s="598"/>
      <c r="CN38" s="598"/>
      <c r="CO38" s="598"/>
      <c r="CP38" s="598"/>
      <c r="CQ38" s="598"/>
      <c r="CR38" s="598"/>
      <c r="CS38" s="598"/>
      <c r="CT38" s="598"/>
      <c r="CU38" s="598"/>
      <c r="CV38" s="598"/>
      <c r="CW38" s="598"/>
      <c r="CX38" s="598"/>
      <c r="CY38" s="598"/>
      <c r="CZ38" s="598"/>
      <c r="DA38" s="598"/>
      <c r="DB38" s="598"/>
      <c r="DC38" s="598"/>
      <c r="DD38" s="598"/>
      <c r="DE38" s="598"/>
      <c r="DF38" s="598"/>
      <c r="DG38" s="598"/>
      <c r="DH38" s="598"/>
      <c r="DI38" s="598"/>
      <c r="DJ38" s="598"/>
      <c r="DK38" s="598"/>
      <c r="DL38" s="598"/>
      <c r="DM38" s="598"/>
      <c r="DN38" s="598"/>
      <c r="DO38" s="598"/>
      <c r="DP38" s="598"/>
      <c r="DQ38" s="598"/>
      <c r="DR38" s="598"/>
      <c r="DS38" s="598"/>
      <c r="DT38" s="598"/>
      <c r="DU38" s="598"/>
      <c r="DV38" s="598"/>
      <c r="DW38" s="598"/>
      <c r="DX38" s="598"/>
      <c r="DY38" s="598"/>
      <c r="DZ38" s="598"/>
      <c r="EA38" s="598"/>
      <c r="EB38" s="598"/>
      <c r="EC38" s="598"/>
      <c r="ED38" s="598"/>
      <c r="EE38" s="598"/>
      <c r="EF38" s="598"/>
      <c r="EG38" s="598"/>
      <c r="EH38" s="598"/>
      <c r="EI38" s="598"/>
      <c r="EJ38" s="598"/>
      <c r="EK38" s="598"/>
      <c r="EL38" s="532"/>
      <c r="EM38" s="532"/>
      <c r="EN38" s="532"/>
      <c r="EO38" s="532"/>
      <c r="EP38" s="532"/>
      <c r="EQ38" s="532"/>
      <c r="ER38" s="598"/>
      <c r="ES38" s="598"/>
      <c r="ET38" s="532"/>
      <c r="EU38" s="532"/>
      <c r="EV38" s="532"/>
      <c r="EW38" s="532"/>
      <c r="EX38" s="532"/>
      <c r="EY38" s="532"/>
      <c r="EZ38" s="532"/>
      <c r="FA38" s="532"/>
      <c r="FB38" s="532"/>
      <c r="FC38" s="532"/>
      <c r="FD38" s="532"/>
      <c r="FE38" s="532"/>
      <c r="FF38" s="532"/>
      <c r="FG38" s="532"/>
      <c r="FH38" s="598"/>
      <c r="FI38" s="598"/>
      <c r="FJ38" s="788"/>
      <c r="FK38" s="532"/>
      <c r="FL38" s="532"/>
      <c r="FM38" s="532"/>
      <c r="FN38" s="532"/>
      <c r="FO38" s="532"/>
      <c r="FP38" s="532"/>
      <c r="FQ38" s="532"/>
      <c r="FR38" s="532"/>
      <c r="FS38" s="532"/>
      <c r="FT38" s="532"/>
      <c r="FU38" s="532"/>
      <c r="FV38" s="532"/>
      <c r="FW38" s="532"/>
      <c r="FX38" s="532"/>
      <c r="FY38" s="532"/>
      <c r="FZ38" s="532"/>
      <c r="GA38" s="532"/>
      <c r="GB38" s="532"/>
      <c r="GC38" s="532"/>
      <c r="GD38" s="532"/>
      <c r="GE38" s="532"/>
      <c r="GF38" s="532"/>
      <c r="GG38" s="532"/>
      <c r="GH38" s="532"/>
      <c r="GI38" s="532"/>
      <c r="GJ38" s="532"/>
      <c r="GK38" s="532"/>
      <c r="GL38" s="532"/>
      <c r="GM38" s="532"/>
      <c r="GN38" s="532"/>
      <c r="GO38" s="532"/>
      <c r="GP38" s="532"/>
      <c r="GQ38" s="1056"/>
      <c r="GR38" s="532"/>
      <c r="GS38" s="532"/>
      <c r="GT38" s="532"/>
      <c r="GU38" s="532"/>
      <c r="GV38" s="532"/>
      <c r="GW38" s="532"/>
      <c r="GX38" s="532"/>
      <c r="GY38" s="532"/>
      <c r="GZ38" s="1171"/>
      <c r="HA38" s="1171" t="s">
        <v>2584</v>
      </c>
      <c r="HB38" s="1171" t="s">
        <v>2584</v>
      </c>
      <c r="HC38" s="1171" t="s">
        <v>2584</v>
      </c>
      <c r="HD38" s="1171" t="s">
        <v>2588</v>
      </c>
      <c r="HE38" s="1171" t="s">
        <v>2590</v>
      </c>
      <c r="HF38" s="1171" t="s">
        <v>2590</v>
      </c>
      <c r="HG38" s="1171" t="s">
        <v>2588</v>
      </c>
      <c r="HH38" s="1171" t="s">
        <v>2588</v>
      </c>
      <c r="HI38" s="1205" t="s">
        <v>2640</v>
      </c>
      <c r="HJ38" s="1171" t="s">
        <v>2590</v>
      </c>
      <c r="HK38" s="1171" t="s">
        <v>2590</v>
      </c>
      <c r="HL38" s="1171" t="s">
        <v>2594</v>
      </c>
      <c r="HM38" s="1171" t="s">
        <v>2584</v>
      </c>
      <c r="HN38" s="1171" t="s">
        <v>2584</v>
      </c>
      <c r="HO38" s="1171" t="s">
        <v>2584</v>
      </c>
      <c r="HP38" s="1171" t="s">
        <v>2584</v>
      </c>
      <c r="HQ38" s="1171" t="s">
        <v>2584</v>
      </c>
      <c r="HR38" s="1171" t="s">
        <v>2584</v>
      </c>
      <c r="HS38" s="1171" t="s">
        <v>2584</v>
      </c>
      <c r="HT38" s="800" t="s">
        <v>2908</v>
      </c>
      <c r="HU38" s="800" t="s">
        <v>2908</v>
      </c>
      <c r="HV38" s="800" t="s">
        <v>2908</v>
      </c>
      <c r="HW38" s="800" t="s">
        <v>2908</v>
      </c>
      <c r="HX38" s="800" t="s">
        <v>2814</v>
      </c>
      <c r="HY38" s="1171" t="s">
        <v>2814</v>
      </c>
      <c r="HZ38" s="1171" t="s">
        <v>2814</v>
      </c>
      <c r="IA38" s="532" t="s">
        <v>2814</v>
      </c>
      <c r="IB38" s="1171" t="s">
        <v>2814</v>
      </c>
      <c r="IC38" s="1171" t="s">
        <v>2814</v>
      </c>
      <c r="ID38" s="1171" t="s">
        <v>2995</v>
      </c>
      <c r="IE38" s="1171" t="s">
        <v>2814</v>
      </c>
      <c r="IF38" s="1171" t="s">
        <v>2814</v>
      </c>
      <c r="IG38" s="1171" t="s">
        <v>2814</v>
      </c>
      <c r="IH38" s="1171" t="s">
        <v>2814</v>
      </c>
      <c r="II38" s="1171" t="s">
        <v>2814</v>
      </c>
      <c r="IJ38" s="1171" t="s">
        <v>2814</v>
      </c>
      <c r="IK38" s="1171" t="s">
        <v>2814</v>
      </c>
      <c r="IL38" s="1171" t="s">
        <v>2814</v>
      </c>
      <c r="IM38" s="1171" t="s">
        <v>2814</v>
      </c>
      <c r="IN38" s="1171" t="s">
        <v>2814</v>
      </c>
      <c r="IO38" s="1171" t="s">
        <v>2814</v>
      </c>
      <c r="IP38" s="1171" t="s">
        <v>2814</v>
      </c>
      <c r="IQ38" s="1171" t="s">
        <v>2814</v>
      </c>
      <c r="IR38" s="1171" t="s">
        <v>2814</v>
      </c>
      <c r="IS38" s="1171" t="s">
        <v>2814</v>
      </c>
      <c r="IT38" s="1171" t="s">
        <v>2814</v>
      </c>
      <c r="IU38" s="1171" t="s">
        <v>2814</v>
      </c>
      <c r="IV38" s="1171" t="s">
        <v>2543</v>
      </c>
      <c r="IW38" s="1171" t="s">
        <v>3251</v>
      </c>
      <c r="IX38" s="1171" t="s">
        <v>3251</v>
      </c>
      <c r="IY38" s="1171" t="s">
        <v>3251</v>
      </c>
      <c r="IZ38" s="1171" t="s">
        <v>3252</v>
      </c>
      <c r="JA38" s="1171" t="s">
        <v>3252</v>
      </c>
      <c r="JB38" s="1171" t="s">
        <v>2584</v>
      </c>
      <c r="JC38" s="1171" t="s">
        <v>3255</v>
      </c>
      <c r="JD38" s="1171" t="s">
        <v>3255</v>
      </c>
      <c r="JE38" s="1171" t="s">
        <v>3255</v>
      </c>
      <c r="JF38" s="1171" t="s">
        <v>3365</v>
      </c>
      <c r="JG38" s="1171" t="s">
        <v>3255</v>
      </c>
      <c r="JH38" s="1171" t="s">
        <v>3255</v>
      </c>
      <c r="JI38" s="1171" t="s">
        <v>3255</v>
      </c>
      <c r="JJ38" s="1171" t="s">
        <v>3255</v>
      </c>
      <c r="JK38" s="1171" t="s">
        <v>3255</v>
      </c>
      <c r="JL38" s="1171" t="s">
        <v>3255</v>
      </c>
      <c r="JM38" s="1171" t="s">
        <v>3627</v>
      </c>
      <c r="JN38" s="1171" t="s">
        <v>3627</v>
      </c>
      <c r="JO38" s="1171" t="s">
        <v>3255</v>
      </c>
      <c r="JP38" s="1171" t="s">
        <v>2608</v>
      </c>
      <c r="JQ38" s="1171" t="s">
        <v>3255</v>
      </c>
      <c r="JR38" s="1171" t="s">
        <v>3097</v>
      </c>
      <c r="JS38" s="1171" t="s">
        <v>3255</v>
      </c>
      <c r="JT38" s="1171" t="s">
        <v>3252</v>
      </c>
      <c r="JU38" s="1171" t="s">
        <v>3255</v>
      </c>
      <c r="JV38" s="800" t="s">
        <v>3255</v>
      </c>
      <c r="JW38" s="1171" t="s">
        <v>3255</v>
      </c>
      <c r="JX38" s="800" t="s">
        <v>3255</v>
      </c>
      <c r="JY38" s="800" t="s">
        <v>3255</v>
      </c>
      <c r="JZ38" s="800" t="s">
        <v>3255</v>
      </c>
      <c r="KA38" s="800" t="s">
        <v>3255</v>
      </c>
      <c r="KB38" s="800" t="s">
        <v>3255</v>
      </c>
      <c r="KC38" s="800" t="s">
        <v>3255</v>
      </c>
      <c r="KD38" s="800" t="s">
        <v>3255</v>
      </c>
      <c r="KE38" s="800" t="s">
        <v>3255</v>
      </c>
      <c r="KF38" s="800" t="s">
        <v>3255</v>
      </c>
      <c r="KG38" s="800" t="s">
        <v>3255</v>
      </c>
      <c r="KH38" s="800" t="s">
        <v>3255</v>
      </c>
      <c r="KI38" s="800" t="s">
        <v>3255</v>
      </c>
      <c r="KJ38" s="1171" t="s">
        <v>3255</v>
      </c>
      <c r="KK38" s="1171" t="s">
        <v>2584</v>
      </c>
      <c r="KL38" s="1171" t="s">
        <v>2584</v>
      </c>
      <c r="KM38" s="1171"/>
      <c r="KN38" s="1171" t="s">
        <v>2584</v>
      </c>
      <c r="KO38" s="1171" t="s">
        <v>2584</v>
      </c>
      <c r="KP38" s="1171" t="s">
        <v>2584</v>
      </c>
      <c r="KQ38" s="1171" t="s">
        <v>3255</v>
      </c>
      <c r="KR38" s="800" t="s">
        <v>3255</v>
      </c>
      <c r="KS38" s="800" t="s">
        <v>3618</v>
      </c>
      <c r="KT38" s="1171" t="s">
        <v>3255</v>
      </c>
      <c r="KU38" s="800" t="s">
        <v>3255</v>
      </c>
      <c r="KV38" s="800" t="s">
        <v>3909</v>
      </c>
      <c r="KW38" s="800" t="s">
        <v>3255</v>
      </c>
      <c r="KX38" s="800" t="s">
        <v>3255</v>
      </c>
      <c r="KY38" s="800" t="s">
        <v>3255</v>
      </c>
      <c r="KZ38" s="800" t="s">
        <v>3255</v>
      </c>
      <c r="LA38" s="800" t="s">
        <v>3255</v>
      </c>
      <c r="LB38" s="1171" t="s">
        <v>3255</v>
      </c>
      <c r="LC38" s="1171"/>
      <c r="LD38" s="800" t="s">
        <v>3255</v>
      </c>
      <c r="LE38" s="800" t="s">
        <v>3255</v>
      </c>
      <c r="LF38" s="532" t="s">
        <v>3255</v>
      </c>
      <c r="LG38" s="800" t="s">
        <v>3255</v>
      </c>
      <c r="LH38" s="800" t="s">
        <v>3255</v>
      </c>
      <c r="LI38" s="1171" t="s">
        <v>3255</v>
      </c>
      <c r="LJ38" s="1171" t="s">
        <v>3255</v>
      </c>
      <c r="LK38" s="800" t="s">
        <v>3255</v>
      </c>
      <c r="LL38" s="1171" t="s">
        <v>3255</v>
      </c>
      <c r="LM38" s="800" t="s">
        <v>3255</v>
      </c>
      <c r="LN38" s="800" t="s">
        <v>4065</v>
      </c>
      <c r="LO38" s="1171" t="s">
        <v>4065</v>
      </c>
      <c r="LP38" s="1171" t="s">
        <v>3255</v>
      </c>
      <c r="LQ38" s="1171" t="s">
        <v>3255</v>
      </c>
      <c r="LR38" s="800" t="s">
        <v>3165</v>
      </c>
      <c r="LS38" s="800" t="s">
        <v>3165</v>
      </c>
      <c r="LT38" s="800" t="s">
        <v>3165</v>
      </c>
      <c r="LU38" s="800" t="s">
        <v>3165</v>
      </c>
      <c r="LV38" s="800" t="s">
        <v>3165</v>
      </c>
      <c r="LW38" s="800" t="s">
        <v>3165</v>
      </c>
      <c r="LX38" s="800" t="s">
        <v>3165</v>
      </c>
      <c r="LY38" s="800" t="s">
        <v>3165</v>
      </c>
      <c r="LZ38" s="800" t="s">
        <v>3255</v>
      </c>
      <c r="MA38" s="800" t="s">
        <v>3255</v>
      </c>
      <c r="MB38" s="800" t="s">
        <v>3255</v>
      </c>
      <c r="MC38" s="800" t="s">
        <v>3255</v>
      </c>
      <c r="MD38" s="800"/>
      <c r="ME38" s="800"/>
      <c r="MF38" s="800"/>
      <c r="MG38" s="800"/>
      <c r="MH38" s="800"/>
      <c r="MI38" s="800"/>
      <c r="MJ38" s="800"/>
      <c r="MK38" s="800"/>
      <c r="ML38" s="800"/>
      <c r="MM38" s="800"/>
      <c r="MN38" s="800"/>
      <c r="MO38" s="800"/>
      <c r="MP38" s="1171" t="s">
        <v>2584</v>
      </c>
      <c r="MQ38" s="1171" t="s">
        <v>2584</v>
      </c>
      <c r="MR38" s="1171" t="s">
        <v>2584</v>
      </c>
      <c r="MS38" s="1171" t="s">
        <v>2584</v>
      </c>
      <c r="MT38" s="1171" t="s">
        <v>2584</v>
      </c>
      <c r="MU38" s="1171" t="s">
        <v>2584</v>
      </c>
      <c r="MV38" s="1171" t="s">
        <v>2584</v>
      </c>
      <c r="MW38" s="1171" t="s">
        <v>2584</v>
      </c>
      <c r="MX38" s="1171" t="s">
        <v>2584</v>
      </c>
      <c r="MY38" s="1171" t="s">
        <v>2584</v>
      </c>
      <c r="MZ38" s="1171" t="s">
        <v>2584</v>
      </c>
      <c r="NA38" s="1171" t="s">
        <v>2584</v>
      </c>
      <c r="NB38" s="800" t="s">
        <v>2584</v>
      </c>
      <c r="NC38" s="800" t="s">
        <v>3255</v>
      </c>
      <c r="ND38" s="800" t="s">
        <v>3255</v>
      </c>
      <c r="NE38" s="800" t="s">
        <v>3255</v>
      </c>
      <c r="NF38" s="796" t="s">
        <v>4630</v>
      </c>
      <c r="NG38" s="1171" t="s">
        <v>3255</v>
      </c>
      <c r="NH38" s="1171" t="s">
        <v>3334</v>
      </c>
      <c r="NI38" s="800" t="s">
        <v>3334</v>
      </c>
      <c r="NJ38" s="800" t="s">
        <v>3255</v>
      </c>
      <c r="NK38" s="800" t="s">
        <v>3334</v>
      </c>
      <c r="NL38" s="800" t="s">
        <v>3292</v>
      </c>
      <c r="NM38" s="800" t="s">
        <v>3255</v>
      </c>
      <c r="NN38" s="800" t="s">
        <v>3292</v>
      </c>
      <c r="NO38" s="800" t="s">
        <v>4857</v>
      </c>
      <c r="NP38" s="800" t="s">
        <v>3911</v>
      </c>
      <c r="NQ38" s="800" t="s">
        <v>2596</v>
      </c>
      <c r="NR38" s="800" t="s">
        <v>3911</v>
      </c>
      <c r="NS38" s="800" t="s">
        <v>3618</v>
      </c>
      <c r="NT38" s="800" t="s">
        <v>4818</v>
      </c>
      <c r="NU38" s="800" t="s">
        <v>4818</v>
      </c>
      <c r="NV38" s="800" t="s">
        <v>4108</v>
      </c>
      <c r="NW38" s="800" t="s">
        <v>3149</v>
      </c>
      <c r="NX38" s="800" t="s">
        <v>4108</v>
      </c>
      <c r="NY38" s="800" t="s">
        <v>4108</v>
      </c>
      <c r="NZ38" s="800" t="s">
        <v>3149</v>
      </c>
      <c r="OA38" s="800" t="s">
        <v>4854</v>
      </c>
      <c r="OB38" s="800" t="s">
        <v>4854</v>
      </c>
      <c r="OC38" s="800" t="s">
        <v>4854</v>
      </c>
      <c r="OD38" s="800" t="s">
        <v>3334</v>
      </c>
      <c r="OE38" s="800" t="s">
        <v>3334</v>
      </c>
      <c r="OF38" s="800" t="s">
        <v>3334</v>
      </c>
      <c r="OG38" s="800" t="s">
        <v>3334</v>
      </c>
      <c r="OH38" s="800" t="s">
        <v>3334</v>
      </c>
      <c r="OI38" s="800" t="s">
        <v>3334</v>
      </c>
      <c r="OJ38" s="800" t="s">
        <v>3200</v>
      </c>
      <c r="OK38" s="800" t="s">
        <v>3200</v>
      </c>
      <c r="OL38" s="800" t="s">
        <v>3200</v>
      </c>
      <c r="OM38" s="800" t="s">
        <v>3200</v>
      </c>
      <c r="ON38" s="800" t="s">
        <v>3200</v>
      </c>
      <c r="OO38" s="800" t="s">
        <v>3200</v>
      </c>
      <c r="OP38" s="800" t="s">
        <v>3200</v>
      </c>
      <c r="OQ38" s="800" t="s">
        <v>3200</v>
      </c>
      <c r="OR38" s="800" t="s">
        <v>3200</v>
      </c>
      <c r="OS38" s="800" t="s">
        <v>3200</v>
      </c>
      <c r="OT38" s="800" t="s">
        <v>3200</v>
      </c>
      <c r="OU38" s="800" t="s">
        <v>3200</v>
      </c>
      <c r="OV38" s="800" t="s">
        <v>3200</v>
      </c>
      <c r="OW38" s="800" t="s">
        <v>3200</v>
      </c>
      <c r="OX38" s="800" t="s">
        <v>3200</v>
      </c>
      <c r="OY38" s="800" t="s">
        <v>3200</v>
      </c>
      <c r="OZ38" s="800" t="s">
        <v>3200</v>
      </c>
      <c r="PA38" s="800" t="s">
        <v>3200</v>
      </c>
      <c r="PB38" s="800" t="s">
        <v>3200</v>
      </c>
      <c r="PC38" s="800" t="s">
        <v>3200</v>
      </c>
      <c r="PD38" s="800" t="s">
        <v>3200</v>
      </c>
      <c r="PE38" s="800" t="s">
        <v>3200</v>
      </c>
      <c r="PF38" s="800" t="s">
        <v>3200</v>
      </c>
      <c r="PG38" s="800" t="s">
        <v>3200</v>
      </c>
      <c r="PH38" s="800" t="s">
        <v>3200</v>
      </c>
      <c r="PI38" s="800" t="s">
        <v>3200</v>
      </c>
      <c r="PJ38" s="800" t="s">
        <v>3200</v>
      </c>
      <c r="PK38" s="800" t="s">
        <v>3200</v>
      </c>
      <c r="PL38" s="800" t="s">
        <v>3200</v>
      </c>
      <c r="PM38" s="800" t="s">
        <v>3200</v>
      </c>
      <c r="PN38" s="800" t="s">
        <v>3200</v>
      </c>
      <c r="PO38" s="800" t="s">
        <v>3200</v>
      </c>
      <c r="PP38" s="800" t="s">
        <v>3200</v>
      </c>
      <c r="PQ38" s="800" t="s">
        <v>3200</v>
      </c>
      <c r="PR38" s="800" t="s">
        <v>3200</v>
      </c>
      <c r="PS38" s="800" t="s">
        <v>3200</v>
      </c>
      <c r="PT38" s="800" t="s">
        <v>3200</v>
      </c>
      <c r="PU38" s="800" t="s">
        <v>3200</v>
      </c>
      <c r="PV38" s="800" t="s">
        <v>3200</v>
      </c>
      <c r="PW38" s="800" t="s">
        <v>4779</v>
      </c>
      <c r="PX38" s="800" t="s">
        <v>4779</v>
      </c>
      <c r="PY38" s="800" t="s">
        <v>4863</v>
      </c>
      <c r="PZ38" s="800" t="s">
        <v>4863</v>
      </c>
      <c r="QA38" s="800" t="s">
        <v>3255</v>
      </c>
      <c r="QB38" s="800" t="s">
        <v>3255</v>
      </c>
      <c r="QC38" s="800" t="s">
        <v>2909</v>
      </c>
      <c r="QD38" s="800" t="s">
        <v>2909</v>
      </c>
      <c r="QE38" s="800" t="s">
        <v>2909</v>
      </c>
      <c r="QF38" s="800" t="s">
        <v>4080</v>
      </c>
      <c r="QG38" s="800" t="s">
        <v>4080</v>
      </c>
      <c r="QH38" s="800" t="s">
        <v>4080</v>
      </c>
      <c r="QI38" s="800" t="s">
        <v>2909</v>
      </c>
      <c r="QJ38" s="800" t="s">
        <v>2909</v>
      </c>
      <c r="QK38" s="800" t="s">
        <v>4080</v>
      </c>
      <c r="QL38" s="800" t="s">
        <v>4080</v>
      </c>
      <c r="QM38" s="800" t="s">
        <v>4779</v>
      </c>
      <c r="QN38" s="800" t="s">
        <v>4779</v>
      </c>
      <c r="QO38" s="800" t="s">
        <v>4470</v>
      </c>
      <c r="QP38" s="800" t="s">
        <v>4470</v>
      </c>
      <c r="QQ38" s="800" t="s">
        <v>4779</v>
      </c>
      <c r="QR38" s="800" t="s">
        <v>4779</v>
      </c>
      <c r="QS38" s="800" t="s">
        <v>4779</v>
      </c>
      <c r="QT38" s="800" t="s">
        <v>4470</v>
      </c>
      <c r="QU38" s="800" t="s">
        <v>4779</v>
      </c>
      <c r="QV38" s="800" t="s">
        <v>4779</v>
      </c>
      <c r="QW38" s="800" t="s">
        <v>4779</v>
      </c>
      <c r="QX38" s="800" t="s">
        <v>4779</v>
      </c>
      <c r="QY38" s="800" t="s">
        <v>4470</v>
      </c>
      <c r="QZ38" s="800" t="s">
        <v>4470</v>
      </c>
      <c r="RA38" s="800" t="s">
        <v>2778</v>
      </c>
      <c r="RB38" s="800" t="s">
        <v>4779</v>
      </c>
      <c r="RC38" s="800" t="s">
        <v>4470</v>
      </c>
      <c r="RD38" s="800" t="s">
        <v>4470</v>
      </c>
      <c r="RE38" s="800" t="s">
        <v>2778</v>
      </c>
      <c r="RF38" s="800" t="s">
        <v>4779</v>
      </c>
      <c r="RG38" s="800" t="s">
        <v>3956</v>
      </c>
      <c r="RH38" s="800" t="s">
        <v>3956</v>
      </c>
      <c r="RI38" s="1298" t="s">
        <v>3956</v>
      </c>
      <c r="RJ38" s="1298" t="s">
        <v>3956</v>
      </c>
      <c r="RK38" s="1298" t="s">
        <v>3956</v>
      </c>
      <c r="RL38" s="800" t="s">
        <v>3956</v>
      </c>
      <c r="RM38" s="800" t="s">
        <v>3956</v>
      </c>
      <c r="RN38" s="800" t="s">
        <v>3956</v>
      </c>
      <c r="RO38" s="800" t="s">
        <v>3956</v>
      </c>
      <c r="RP38" s="800" t="s">
        <v>3956</v>
      </c>
      <c r="RQ38" s="800" t="s">
        <v>3956</v>
      </c>
      <c r="RR38" s="800"/>
      <c r="RS38" s="800"/>
      <c r="RT38" s="800"/>
      <c r="RU38" s="1292"/>
      <c r="RV38" s="1593"/>
      <c r="RW38" s="1202"/>
      <c r="RX38" s="800"/>
      <c r="RY38" s="800"/>
      <c r="RZ38" s="800"/>
      <c r="SA38" s="800"/>
      <c r="SB38" s="800"/>
      <c r="SC38" s="800"/>
    </row>
    <row r="39" spans="1:497" ht="16.5" customHeight="1">
      <c r="B39" s="1058" t="s">
        <v>1928</v>
      </c>
      <c r="C39" s="537"/>
      <c r="D39" s="537"/>
      <c r="E39" s="537"/>
      <c r="F39" s="537"/>
      <c r="G39" s="537"/>
      <c r="H39" s="537"/>
      <c r="I39" s="537"/>
      <c r="J39" s="537"/>
      <c r="K39" s="537"/>
      <c r="L39" s="537"/>
      <c r="M39" s="537"/>
      <c r="N39" s="537"/>
      <c r="O39" s="537"/>
      <c r="P39" s="537"/>
      <c r="Q39" s="537"/>
      <c r="R39" s="537"/>
      <c r="S39" s="537"/>
      <c r="T39" s="537"/>
      <c r="U39" s="537"/>
      <c r="V39" s="537"/>
      <c r="W39" s="537"/>
      <c r="X39" s="537"/>
      <c r="Y39" s="537"/>
      <c r="Z39" s="537"/>
      <c r="AA39" s="537"/>
      <c r="AB39" s="537"/>
      <c r="AC39" s="1055"/>
      <c r="AD39" s="537"/>
      <c r="AE39" s="537"/>
      <c r="AF39" s="537"/>
      <c r="AG39" s="537"/>
      <c r="AH39" s="537"/>
      <c r="AI39" s="537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37"/>
      <c r="AU39" s="537"/>
      <c r="AV39" s="537"/>
      <c r="AW39" s="537"/>
      <c r="AX39" s="537"/>
      <c r="AY39" s="537"/>
      <c r="AZ39" s="537"/>
      <c r="BA39" s="537"/>
      <c r="BB39" s="537"/>
      <c r="BC39" s="537"/>
      <c r="BD39" s="537"/>
      <c r="BE39" s="537"/>
      <c r="BF39" s="537"/>
      <c r="BG39" s="537"/>
      <c r="BH39" s="537"/>
      <c r="BI39" s="537"/>
      <c r="BJ39" s="537"/>
      <c r="BK39" s="537"/>
      <c r="BL39" s="537"/>
      <c r="BM39" s="537"/>
      <c r="BN39" s="537"/>
      <c r="BO39" s="537"/>
      <c r="BP39" s="537"/>
      <c r="BQ39" s="537"/>
      <c r="BR39" s="537"/>
      <c r="BS39" s="537"/>
      <c r="BT39" s="537"/>
      <c r="BU39" s="537"/>
      <c r="BV39" s="537"/>
      <c r="BW39" s="537"/>
      <c r="BX39" s="537"/>
      <c r="BY39" s="537"/>
      <c r="BZ39" s="537"/>
      <c r="CA39" s="537"/>
      <c r="CB39" s="537"/>
      <c r="CC39" s="537"/>
      <c r="CD39" s="537"/>
      <c r="CE39" s="537"/>
      <c r="CF39" s="537"/>
      <c r="CG39" s="537"/>
      <c r="CH39" s="537"/>
      <c r="CI39" s="537"/>
      <c r="CJ39" s="537"/>
      <c r="CK39" s="537"/>
      <c r="CL39" s="537"/>
      <c r="CM39" s="537"/>
      <c r="CN39" s="537"/>
      <c r="CO39" s="537"/>
      <c r="CP39" s="537"/>
      <c r="CQ39" s="537"/>
      <c r="CR39" s="537"/>
      <c r="CS39" s="537"/>
      <c r="CT39" s="537"/>
      <c r="CU39" s="598"/>
      <c r="CV39" s="537"/>
      <c r="CW39" s="537"/>
      <c r="CX39" s="537"/>
      <c r="CY39" s="537"/>
      <c r="CZ39" s="537"/>
      <c r="DA39" s="537"/>
      <c r="DB39" s="537"/>
      <c r="DC39" s="537"/>
      <c r="DD39" s="537"/>
      <c r="DE39" s="537"/>
      <c r="DF39" s="537"/>
      <c r="DG39" s="537"/>
      <c r="DH39" s="537"/>
      <c r="DI39" s="537"/>
      <c r="DJ39" s="537"/>
      <c r="DK39" s="537"/>
      <c r="DL39" s="537"/>
      <c r="DM39" s="537"/>
      <c r="DN39" s="537"/>
      <c r="DO39" s="537"/>
      <c r="DP39" s="537"/>
      <c r="DQ39" s="537"/>
      <c r="DR39" s="537"/>
      <c r="DS39" s="537"/>
      <c r="DT39" s="537"/>
      <c r="DU39" s="537"/>
      <c r="DV39" s="537"/>
      <c r="DW39" s="537"/>
      <c r="DX39" s="537"/>
      <c r="DY39" s="537"/>
      <c r="DZ39" s="537"/>
      <c r="EA39" s="537"/>
      <c r="EB39" s="537"/>
      <c r="EC39" s="537"/>
      <c r="ED39" s="537"/>
      <c r="EE39" s="537"/>
      <c r="EF39" s="537"/>
      <c r="EG39" s="537"/>
      <c r="EH39" s="537"/>
      <c r="EI39" s="537"/>
      <c r="EJ39" s="537"/>
      <c r="EK39" s="537"/>
      <c r="EL39" s="537"/>
      <c r="EM39" s="537"/>
      <c r="EN39" s="537"/>
      <c r="EO39" s="794"/>
      <c r="EP39" s="537"/>
      <c r="EQ39" s="537"/>
      <c r="ER39" s="537"/>
      <c r="ES39" s="537"/>
      <c r="ET39" s="537"/>
      <c r="EU39" s="537"/>
      <c r="EV39" s="537"/>
      <c r="EW39" s="537"/>
      <c r="EX39" s="794"/>
      <c r="EY39" s="537"/>
      <c r="EZ39" s="794"/>
      <c r="FA39" s="794"/>
      <c r="FB39" s="794"/>
      <c r="FC39" s="794"/>
      <c r="FD39" s="794"/>
      <c r="FE39" s="794"/>
      <c r="FF39" s="794"/>
      <c r="FG39" s="537"/>
      <c r="FH39" s="537"/>
      <c r="FI39" s="537"/>
      <c r="FJ39" s="537"/>
      <c r="FK39" s="537"/>
      <c r="FL39" s="794"/>
      <c r="FM39" s="794"/>
      <c r="FN39" s="794"/>
      <c r="FO39" s="794"/>
      <c r="FP39" s="794"/>
      <c r="FQ39" s="794"/>
      <c r="FR39" s="794"/>
      <c r="FS39" s="794"/>
      <c r="FT39" s="794"/>
      <c r="FU39" s="794"/>
      <c r="FV39" s="794"/>
      <c r="FW39" s="794"/>
      <c r="FX39" s="598"/>
      <c r="FY39" s="598"/>
      <c r="FZ39" s="794"/>
      <c r="GA39" s="794"/>
      <c r="GB39" s="794"/>
      <c r="GC39" s="794"/>
      <c r="GD39" s="794"/>
      <c r="GE39" s="794"/>
      <c r="GF39" s="794"/>
      <c r="GG39" s="794"/>
      <c r="GH39" s="794"/>
      <c r="GI39" s="794"/>
      <c r="GJ39" s="794"/>
      <c r="GK39" s="794"/>
      <c r="GL39" s="537"/>
      <c r="GM39" s="537"/>
      <c r="GN39" s="794"/>
      <c r="GO39" s="794"/>
      <c r="GP39" s="794"/>
      <c r="GQ39" s="794"/>
      <c r="GR39" s="794"/>
      <c r="GS39" s="794"/>
      <c r="GT39" s="794"/>
      <c r="GU39" s="781"/>
      <c r="GV39" s="794"/>
      <c r="GW39" s="794"/>
      <c r="GX39" s="794"/>
      <c r="GY39" s="893"/>
      <c r="GZ39" s="794"/>
      <c r="HA39" s="794"/>
      <c r="HB39" s="794"/>
      <c r="HC39" s="794"/>
      <c r="HD39" s="794"/>
      <c r="HE39" s="794"/>
      <c r="HF39" s="794"/>
      <c r="HG39" s="794"/>
      <c r="HH39" s="794"/>
      <c r="HI39" s="794"/>
      <c r="HJ39" s="794"/>
      <c r="HK39" s="794"/>
      <c r="HL39" s="909"/>
      <c r="HM39" s="794"/>
      <c r="HN39" s="794"/>
      <c r="HO39" s="794"/>
      <c r="HP39" s="781"/>
      <c r="HQ39" s="794"/>
      <c r="HR39" s="794"/>
      <c r="HS39" s="794"/>
      <c r="HT39" s="794"/>
      <c r="HU39" s="794"/>
      <c r="HV39" s="794"/>
      <c r="HW39" s="794"/>
      <c r="HX39" s="794"/>
      <c r="HY39" s="794"/>
      <c r="HZ39" s="794"/>
      <c r="IA39" s="781"/>
      <c r="IB39" s="794"/>
      <c r="IC39" s="144"/>
      <c r="ID39" s="794" t="s">
        <v>2116</v>
      </c>
      <c r="IE39" s="794"/>
      <c r="IF39" s="1172"/>
      <c r="IG39" s="794"/>
      <c r="IH39" s="794"/>
      <c r="II39" s="794"/>
      <c r="IJ39" s="794"/>
      <c r="IK39" s="794"/>
      <c r="IL39" s="909"/>
      <c r="IM39" s="794"/>
      <c r="IN39" s="794"/>
      <c r="IO39" s="781"/>
      <c r="IP39" s="781"/>
      <c r="IQ39" s="781"/>
      <c r="IR39" s="781"/>
      <c r="IS39" s="794"/>
      <c r="IT39" s="781"/>
      <c r="IU39" s="781"/>
      <c r="IV39" s="781"/>
      <c r="IW39" s="781"/>
      <c r="IX39" s="1316"/>
      <c r="IY39" s="781"/>
      <c r="IZ39" s="781"/>
      <c r="JA39" s="1316"/>
      <c r="JB39" s="1316"/>
      <c r="JC39" s="1316"/>
      <c r="JD39" s="781"/>
      <c r="JE39" s="781"/>
      <c r="JF39" s="794"/>
      <c r="JG39" s="1316"/>
      <c r="JH39" s="1316"/>
      <c r="JI39" s="798"/>
      <c r="JJ39" s="794"/>
      <c r="JK39" s="794"/>
      <c r="JL39" s="794"/>
      <c r="JM39" s="781"/>
      <c r="JN39" s="781"/>
      <c r="JO39" s="781"/>
      <c r="JP39" s="781"/>
      <c r="JQ39" s="794"/>
      <c r="JR39" s="794"/>
      <c r="JS39" s="794"/>
      <c r="JT39" s="1316"/>
      <c r="JU39" s="1316"/>
      <c r="JV39" s="794"/>
      <c r="JW39" s="794"/>
      <c r="JX39" s="781"/>
      <c r="JY39" s="794"/>
      <c r="JZ39" s="781"/>
      <c r="KA39" s="794"/>
      <c r="KB39" s="794"/>
      <c r="KC39" s="781"/>
      <c r="KD39" s="794"/>
      <c r="KE39" s="794"/>
      <c r="KF39" s="794"/>
      <c r="KG39" s="794"/>
      <c r="KH39" s="781"/>
      <c r="KI39" s="909"/>
      <c r="KJ39" s="794"/>
      <c r="KK39" s="794"/>
      <c r="KL39" s="794"/>
      <c r="KM39" s="781"/>
      <c r="KN39" s="794"/>
      <c r="KO39" s="794"/>
      <c r="KP39" s="781"/>
      <c r="KQ39" s="794"/>
      <c r="KR39" s="794"/>
      <c r="KS39" s="794"/>
      <c r="KT39" s="794"/>
      <c r="KU39" s="794"/>
      <c r="KV39" s="794"/>
      <c r="KW39" s="794"/>
      <c r="KX39" s="1316"/>
      <c r="KY39" s="794"/>
      <c r="KZ39" s="794"/>
      <c r="LA39" s="794"/>
      <c r="LB39" s="794"/>
      <c r="LC39" s="794"/>
      <c r="LD39" s="794"/>
      <c r="LE39" s="794"/>
      <c r="LF39" s="781"/>
      <c r="LG39" s="781"/>
      <c r="LH39" s="794"/>
      <c r="LI39" s="1316"/>
      <c r="LJ39" s="1316"/>
      <c r="LK39" s="794"/>
      <c r="LL39" s="794"/>
      <c r="LM39" s="794"/>
      <c r="LN39" s="794"/>
      <c r="LO39" s="1316"/>
      <c r="LP39" s="794"/>
      <c r="LQ39" s="794"/>
      <c r="LR39" s="794"/>
      <c r="LS39" s="1461"/>
      <c r="LT39" s="1461"/>
      <c r="LU39" s="794"/>
      <c r="LV39" s="1461"/>
      <c r="LW39" s="1461"/>
      <c r="LX39" s="1460"/>
      <c r="LY39" s="781"/>
      <c r="LZ39" s="1460"/>
      <c r="MA39" s="1460"/>
      <c r="MB39" s="1460"/>
      <c r="MC39" s="1460"/>
      <c r="MD39" s="1460"/>
      <c r="ME39" s="1460"/>
      <c r="MF39" s="794"/>
      <c r="MG39" s="794"/>
      <c r="MH39" s="1460"/>
      <c r="MI39" s="794"/>
      <c r="MJ39" s="1460"/>
      <c r="MK39" s="1460"/>
      <c r="ML39" s="1460"/>
      <c r="MM39" s="1460"/>
      <c r="MN39" s="1460"/>
      <c r="MO39" s="1460"/>
      <c r="MP39" s="1460"/>
      <c r="MQ39" s="1460"/>
      <c r="MR39" s="1461"/>
      <c r="MS39" s="1460"/>
      <c r="MT39" s="1460"/>
      <c r="MU39" s="1460"/>
      <c r="MV39" s="1460"/>
      <c r="MW39" s="1460"/>
      <c r="MX39" s="1460"/>
      <c r="MY39" s="1460"/>
      <c r="MZ39" s="1460"/>
      <c r="NA39" s="1460"/>
      <c r="NB39" s="1460"/>
      <c r="NC39" s="1460"/>
      <c r="ND39" s="1460"/>
      <c r="NE39" s="1460"/>
      <c r="NF39" s="1460"/>
      <c r="NG39" s="1460"/>
      <c r="NH39" s="1461"/>
      <c r="NI39" s="1460"/>
      <c r="NJ39" s="1460"/>
      <c r="NK39" s="1460"/>
      <c r="NL39" s="1460"/>
      <c r="NM39" s="1460"/>
      <c r="NN39" s="1460"/>
      <c r="NO39" s="1460"/>
      <c r="NP39" s="1460"/>
      <c r="NQ39" s="1460"/>
      <c r="NR39" s="1460"/>
      <c r="NS39" s="1460"/>
      <c r="NT39" s="1460"/>
      <c r="NU39" s="1460"/>
      <c r="NV39" s="1460"/>
      <c r="NW39" s="1460"/>
      <c r="NX39" s="1460"/>
      <c r="NY39" s="1460"/>
      <c r="NZ39" s="1460"/>
      <c r="OA39" s="1460"/>
      <c r="OB39" s="1460"/>
      <c r="OC39" s="1460"/>
      <c r="OD39" s="1460"/>
      <c r="OE39" s="1460"/>
      <c r="OF39" s="1460"/>
      <c r="OG39" s="1460"/>
      <c r="OH39" s="1460"/>
      <c r="OI39" s="1460"/>
      <c r="OJ39" s="1460"/>
      <c r="OK39" s="1460"/>
      <c r="OL39" s="1460"/>
      <c r="OM39" s="1460"/>
      <c r="ON39" s="1460"/>
      <c r="OO39" s="1460"/>
      <c r="OP39" s="1460"/>
      <c r="OQ39" s="1460"/>
      <c r="OR39" s="1460"/>
      <c r="OS39" s="1460"/>
      <c r="OT39" s="1460"/>
      <c r="OU39" s="1460"/>
      <c r="OV39" s="1460"/>
      <c r="OW39" s="1460"/>
      <c r="OX39" s="1460"/>
      <c r="OY39" s="1460"/>
      <c r="OZ39" s="1460"/>
      <c r="PA39" s="1460"/>
      <c r="PB39" s="1460"/>
      <c r="PC39" s="1460"/>
      <c r="PD39" s="1460"/>
      <c r="PE39" s="1460"/>
      <c r="PF39" s="1460"/>
      <c r="PG39" s="1460"/>
      <c r="PH39" s="1460"/>
      <c r="PI39" s="1460"/>
      <c r="PJ39" s="1460"/>
      <c r="PK39" s="1460"/>
      <c r="PL39" s="1460"/>
      <c r="PM39" s="1460"/>
      <c r="PN39" s="1460"/>
      <c r="PO39" s="1460"/>
      <c r="PP39" s="1460"/>
      <c r="PQ39" s="1460"/>
      <c r="PR39" s="1460"/>
      <c r="PS39" s="1460"/>
      <c r="PT39" s="1460"/>
      <c r="PU39" s="1460"/>
      <c r="PV39" s="1460"/>
      <c r="PW39" s="1460"/>
      <c r="PX39" s="1460"/>
      <c r="PY39" s="1460"/>
      <c r="PZ39" s="1460"/>
      <c r="QA39" s="1460"/>
      <c r="QB39" s="1460"/>
      <c r="QC39" s="1460"/>
      <c r="QD39" s="1460"/>
      <c r="QE39" s="1460"/>
      <c r="QF39" s="1460"/>
      <c r="QG39" s="1460"/>
      <c r="QH39" s="1460"/>
      <c r="QI39" s="1460"/>
      <c r="QJ39" s="1460"/>
      <c r="QK39" s="1460"/>
      <c r="QL39" s="1460"/>
      <c r="QM39" s="1460"/>
      <c r="QN39" s="1460"/>
      <c r="QO39" s="1460"/>
      <c r="QP39" s="1460"/>
      <c r="QQ39" s="1460"/>
      <c r="QR39" s="1460"/>
      <c r="QS39" s="1460"/>
      <c r="QT39" s="1460"/>
      <c r="QU39" s="1460"/>
      <c r="QV39" s="1460"/>
      <c r="QW39" s="1460"/>
      <c r="QX39" s="1460"/>
      <c r="QY39" s="1460"/>
      <c r="QZ39" s="1460"/>
      <c r="RA39" s="1460"/>
      <c r="RB39" s="1460"/>
      <c r="RC39" s="1460"/>
      <c r="RD39" s="1460"/>
      <c r="RE39" s="1460"/>
      <c r="RF39" s="1460"/>
      <c r="RG39" s="1460"/>
      <c r="RH39" s="1460"/>
      <c r="RI39" s="1460"/>
      <c r="RJ39" s="1460"/>
      <c r="RK39" s="1460"/>
      <c r="RL39" s="1460"/>
      <c r="RM39" s="1460"/>
      <c r="RN39" s="1460"/>
      <c r="RO39" s="1460"/>
      <c r="RP39" s="1460"/>
      <c r="RQ39" s="1460"/>
      <c r="RR39" s="1171"/>
      <c r="RS39" s="1171"/>
      <c r="RT39" s="1171"/>
      <c r="RU39" s="1255"/>
      <c r="RV39" s="1593"/>
      <c r="RW39" s="1176"/>
      <c r="RX39" s="1171"/>
      <c r="RY39" s="1171"/>
      <c r="RZ39" s="1171"/>
      <c r="SA39" s="1171"/>
      <c r="SB39" s="1171"/>
      <c r="SC39" s="1171"/>
    </row>
    <row r="40" spans="1:497" ht="90" customHeight="1">
      <c r="B40" s="801" t="s">
        <v>2567</v>
      </c>
      <c r="C40" s="537"/>
      <c r="D40" s="537"/>
      <c r="E40" s="537"/>
      <c r="F40" s="537"/>
      <c r="G40" s="537"/>
      <c r="H40" s="537"/>
      <c r="I40" s="537"/>
      <c r="J40" s="537"/>
      <c r="K40" s="537"/>
      <c r="L40" s="537"/>
      <c r="M40" s="537"/>
      <c r="N40" s="537"/>
      <c r="O40" s="537"/>
      <c r="P40" s="537"/>
      <c r="Q40" s="537"/>
      <c r="R40" s="537"/>
      <c r="S40" s="537"/>
      <c r="T40" s="537"/>
      <c r="U40" s="537"/>
      <c r="V40" s="537"/>
      <c r="W40" s="537"/>
      <c r="X40" s="537"/>
      <c r="Y40" s="537"/>
      <c r="Z40" s="537"/>
      <c r="AA40" s="537"/>
      <c r="AB40" s="537"/>
      <c r="AC40" s="1055"/>
      <c r="AD40" s="537"/>
      <c r="AE40" s="537"/>
      <c r="AF40" s="537"/>
      <c r="AG40" s="537"/>
      <c r="AH40" s="537"/>
      <c r="AI40" s="537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37"/>
      <c r="AU40" s="537"/>
      <c r="AV40" s="537"/>
      <c r="AW40" s="537"/>
      <c r="AX40" s="537"/>
      <c r="AY40" s="537"/>
      <c r="AZ40" s="537"/>
      <c r="BA40" s="537"/>
      <c r="BB40" s="537"/>
      <c r="BC40" s="537"/>
      <c r="BD40" s="537"/>
      <c r="BE40" s="537"/>
      <c r="BF40" s="537"/>
      <c r="BG40" s="537"/>
      <c r="BH40" s="537"/>
      <c r="BI40" s="537"/>
      <c r="BJ40" s="537"/>
      <c r="BK40" s="537"/>
      <c r="BL40" s="537"/>
      <c r="BM40" s="537"/>
      <c r="BN40" s="537"/>
      <c r="BO40" s="537"/>
      <c r="BP40" s="537"/>
      <c r="BQ40" s="537"/>
      <c r="BR40" s="537"/>
      <c r="BS40" s="537"/>
      <c r="BT40" s="537"/>
      <c r="BU40" s="537"/>
      <c r="BV40" s="537"/>
      <c r="BW40" s="537"/>
      <c r="BX40" s="537"/>
      <c r="BY40" s="537"/>
      <c r="BZ40" s="537"/>
      <c r="CA40" s="537"/>
      <c r="CB40" s="537"/>
      <c r="CC40" s="537"/>
      <c r="CD40" s="537"/>
      <c r="CE40" s="537"/>
      <c r="CF40" s="537"/>
      <c r="CG40" s="537"/>
      <c r="CH40" s="537"/>
      <c r="CI40" s="537"/>
      <c r="CJ40" s="537"/>
      <c r="CK40" s="537"/>
      <c r="CL40" s="537"/>
      <c r="CM40" s="537"/>
      <c r="CN40" s="537"/>
      <c r="CO40" s="537"/>
      <c r="CP40" s="537"/>
      <c r="CQ40" s="537"/>
      <c r="CR40" s="537"/>
      <c r="CS40" s="537"/>
      <c r="CT40" s="537"/>
      <c r="CU40" s="598"/>
      <c r="CV40" s="537"/>
      <c r="CW40" s="537"/>
      <c r="CX40" s="537"/>
      <c r="CY40" s="537"/>
      <c r="CZ40" s="537"/>
      <c r="DA40" s="537"/>
      <c r="DB40" s="537"/>
      <c r="DC40" s="537"/>
      <c r="DD40" s="537"/>
      <c r="DE40" s="537"/>
      <c r="DF40" s="537"/>
      <c r="DG40" s="537"/>
      <c r="DH40" s="537"/>
      <c r="DI40" s="537"/>
      <c r="DJ40" s="537"/>
      <c r="DK40" s="537"/>
      <c r="DL40" s="537"/>
      <c r="DM40" s="537"/>
      <c r="DN40" s="537"/>
      <c r="DO40" s="537"/>
      <c r="DP40" s="537"/>
      <c r="DQ40" s="537"/>
      <c r="DR40" s="537"/>
      <c r="DS40" s="537"/>
      <c r="DT40" s="537"/>
      <c r="DU40" s="537"/>
      <c r="DV40" s="537"/>
      <c r="DW40" s="537"/>
      <c r="DX40" s="537"/>
      <c r="DY40" s="537"/>
      <c r="DZ40" s="537"/>
      <c r="EA40" s="537"/>
      <c r="EB40" s="537"/>
      <c r="EC40" s="537"/>
      <c r="ED40" s="537"/>
      <c r="EE40" s="537"/>
      <c r="EF40" s="537"/>
      <c r="EG40" s="537"/>
      <c r="EH40" s="537"/>
      <c r="EI40" s="537"/>
      <c r="EJ40" s="537"/>
      <c r="EK40" s="537"/>
      <c r="EL40" s="537"/>
      <c r="EM40" s="537"/>
      <c r="EN40" s="537"/>
      <c r="EO40" s="537"/>
      <c r="EP40" s="537"/>
      <c r="EQ40" s="537"/>
      <c r="ER40" s="537"/>
      <c r="ES40" s="537"/>
      <c r="ET40" s="537"/>
      <c r="EU40" s="537"/>
      <c r="EV40" s="537"/>
      <c r="EW40" s="537"/>
      <c r="EX40" s="538">
        <v>42422</v>
      </c>
      <c r="EY40" s="538">
        <v>42422</v>
      </c>
      <c r="EZ40" s="538">
        <v>42422</v>
      </c>
      <c r="FA40" s="538">
        <v>42422</v>
      </c>
      <c r="FB40" s="538">
        <v>42422</v>
      </c>
      <c r="FC40" s="538">
        <v>42422</v>
      </c>
      <c r="FD40" s="538">
        <v>42422</v>
      </c>
      <c r="FE40" s="538">
        <v>42422</v>
      </c>
      <c r="FF40" s="538">
        <v>42422</v>
      </c>
      <c r="FG40" s="538">
        <v>42422</v>
      </c>
      <c r="FH40" s="538">
        <v>42422</v>
      </c>
      <c r="FI40" s="538">
        <v>42422</v>
      </c>
      <c r="FJ40" s="537"/>
      <c r="FK40" s="537"/>
      <c r="FL40" s="538">
        <v>42422</v>
      </c>
      <c r="FM40" s="538"/>
      <c r="FN40" s="537"/>
      <c r="FO40" s="537"/>
      <c r="FP40" s="537"/>
      <c r="FQ40" s="537"/>
      <c r="FR40" s="537"/>
      <c r="FS40" s="537"/>
      <c r="FT40" s="537"/>
      <c r="FU40" s="537"/>
      <c r="FV40" s="537"/>
      <c r="FW40" s="537"/>
      <c r="FX40" s="537"/>
      <c r="FY40" s="537"/>
      <c r="FZ40" s="537"/>
      <c r="GA40" s="537"/>
      <c r="GB40" s="537"/>
      <c r="GC40" s="537"/>
      <c r="GD40" s="538">
        <v>42422</v>
      </c>
      <c r="GE40" s="537"/>
      <c r="GF40" s="537"/>
      <c r="GG40" s="537"/>
      <c r="GH40" s="537"/>
      <c r="GI40" s="537"/>
      <c r="GJ40" s="537"/>
      <c r="GK40" s="537"/>
      <c r="GL40" s="537"/>
      <c r="GM40" s="537"/>
      <c r="GN40" s="537"/>
      <c r="GO40" s="537"/>
      <c r="GP40" s="537"/>
      <c r="GQ40" s="537"/>
      <c r="GR40" s="537"/>
      <c r="GS40" s="532"/>
      <c r="GT40" s="537"/>
      <c r="GU40" s="537"/>
      <c r="GV40" s="537"/>
      <c r="GW40" s="537"/>
      <c r="GX40" s="537"/>
      <c r="GY40" s="537"/>
      <c r="GZ40" s="1172"/>
      <c r="HA40" s="1172"/>
      <c r="HB40" s="1172"/>
      <c r="HC40" s="1172"/>
      <c r="HD40" s="1172"/>
      <c r="HE40" s="1172"/>
      <c r="HF40" s="1172"/>
      <c r="HG40" s="1172"/>
      <c r="HH40" s="1172"/>
      <c r="HI40" s="1172"/>
      <c r="HJ40" s="1172"/>
      <c r="HK40" s="1172"/>
      <c r="HL40" s="532" t="s">
        <v>2663</v>
      </c>
      <c r="HM40" s="532"/>
      <c r="HN40" s="532"/>
      <c r="HO40" s="532"/>
      <c r="HP40" s="800"/>
      <c r="HQ40" s="1172"/>
      <c r="HR40" s="1172"/>
      <c r="HS40" s="532"/>
      <c r="HT40" s="532"/>
      <c r="HU40" s="532"/>
      <c r="HV40" s="532"/>
      <c r="HW40" s="1172"/>
      <c r="HX40" s="532"/>
      <c r="HY40" s="532"/>
      <c r="HZ40" s="532"/>
      <c r="IA40" s="537" t="s">
        <v>2580</v>
      </c>
      <c r="IB40" s="800"/>
      <c r="IC40" s="800"/>
      <c r="ID40" s="532" t="s">
        <v>3024</v>
      </c>
      <c r="IE40" s="532" t="s">
        <v>2890</v>
      </c>
      <c r="IF40" s="800" t="s">
        <v>3025</v>
      </c>
      <c r="IG40" s="796" t="s">
        <v>2897</v>
      </c>
      <c r="IH40" s="796" t="s">
        <v>2956</v>
      </c>
      <c r="II40" s="796" t="s">
        <v>3051</v>
      </c>
      <c r="IJ40" s="796" t="s">
        <v>3053</v>
      </c>
      <c r="IK40" s="532"/>
      <c r="IL40" s="1310" t="s">
        <v>3147</v>
      </c>
      <c r="IM40" s="532" t="s">
        <v>3163</v>
      </c>
      <c r="IN40" s="532"/>
      <c r="IO40" s="1171"/>
      <c r="IP40" s="1171"/>
      <c r="IQ40" s="1171"/>
      <c r="IR40" s="1171"/>
      <c r="IS40" s="532"/>
      <c r="IT40" s="1171"/>
      <c r="IU40" s="1171"/>
      <c r="IV40" s="1171" t="s">
        <v>3217</v>
      </c>
      <c r="IW40" s="532"/>
      <c r="IX40" s="532"/>
      <c r="IY40" s="1171"/>
      <c r="IZ40" s="1171" t="s">
        <v>3167</v>
      </c>
      <c r="JA40" s="532"/>
      <c r="JB40" s="532" t="s">
        <v>3284</v>
      </c>
      <c r="JC40" s="532"/>
      <c r="JD40" s="800"/>
      <c r="JE40" s="800"/>
      <c r="JF40" s="532" t="s">
        <v>3402</v>
      </c>
      <c r="JG40" s="532"/>
      <c r="JH40" s="532"/>
      <c r="JI40" s="532"/>
      <c r="JJ40" s="532"/>
      <c r="JK40" s="532"/>
      <c r="JL40" s="532"/>
      <c r="JM40" s="800" t="s">
        <v>3509</v>
      </c>
      <c r="JN40" s="532"/>
      <c r="JO40" s="1171" t="s">
        <v>3282</v>
      </c>
      <c r="JP40" s="1171" t="s">
        <v>3283</v>
      </c>
      <c r="JQ40" s="532" t="s">
        <v>3125</v>
      </c>
      <c r="JR40" s="532" t="s">
        <v>3091</v>
      </c>
      <c r="JS40" s="532" t="s">
        <v>3253</v>
      </c>
      <c r="JT40" s="532" t="s">
        <v>3261</v>
      </c>
      <c r="JU40" s="532"/>
      <c r="JV40" s="532"/>
      <c r="JW40" s="532"/>
      <c r="JX40" s="1171"/>
      <c r="JY40" s="532" t="s">
        <v>3691</v>
      </c>
      <c r="JZ40" s="1287" t="s">
        <v>2990</v>
      </c>
      <c r="KA40" s="532"/>
      <c r="KB40" s="532"/>
      <c r="KC40" s="800"/>
      <c r="KD40" s="532"/>
      <c r="KE40" s="532"/>
      <c r="KF40" s="800"/>
      <c r="KG40" s="532"/>
      <c r="KH40" s="1171"/>
      <c r="KI40" s="1100"/>
      <c r="KJ40" s="532"/>
      <c r="KK40" s="532"/>
      <c r="KL40" s="532"/>
      <c r="KM40" s="800"/>
      <c r="KN40" s="532"/>
      <c r="KO40" s="800"/>
      <c r="KP40" s="532"/>
      <c r="KQ40" s="532"/>
      <c r="KR40" s="800" t="s">
        <v>3949</v>
      </c>
      <c r="KS40" s="537"/>
      <c r="KT40" s="532" t="s">
        <v>3950</v>
      </c>
      <c r="KU40" s="532" t="s">
        <v>3950</v>
      </c>
      <c r="KV40" s="532" t="s">
        <v>3772</v>
      </c>
      <c r="KW40" s="537" t="s">
        <v>3950</v>
      </c>
      <c r="KX40" s="532" t="s">
        <v>3949</v>
      </c>
      <c r="KY40" s="532" t="s">
        <v>3949</v>
      </c>
      <c r="KZ40" s="532" t="s">
        <v>3950</v>
      </c>
      <c r="LA40" s="532" t="s">
        <v>3900</v>
      </c>
      <c r="LB40" s="532"/>
      <c r="LC40" s="532"/>
      <c r="LD40" s="800"/>
      <c r="LE40" s="800"/>
      <c r="LF40" s="800"/>
      <c r="LG40" s="532"/>
      <c r="LH40" s="800"/>
      <c r="LI40" s="800"/>
      <c r="LJ40" s="800"/>
      <c r="LK40" s="532"/>
      <c r="LL40" s="800"/>
      <c r="LM40" s="800" t="s">
        <v>4021</v>
      </c>
      <c r="LN40" s="537"/>
      <c r="LO40" s="800"/>
      <c r="LP40" s="532"/>
      <c r="LQ40" s="532"/>
      <c r="LR40" s="532"/>
      <c r="LS40" s="537"/>
      <c r="LT40" s="532"/>
      <c r="LU40" s="532"/>
      <c r="LV40" s="532"/>
      <c r="LW40" s="532"/>
      <c r="LX40" s="532"/>
      <c r="LY40" s="800"/>
      <c r="LZ40" s="800"/>
      <c r="MA40" s="532"/>
      <c r="MB40" s="800"/>
      <c r="MC40" s="532"/>
      <c r="MD40" s="532"/>
      <c r="ME40" s="800"/>
      <c r="MF40" s="532" t="s">
        <v>4089</v>
      </c>
      <c r="MG40" s="532" t="s">
        <v>4089</v>
      </c>
      <c r="MH40" s="800" t="s">
        <v>4089</v>
      </c>
      <c r="MI40" s="1489" t="s">
        <v>4332</v>
      </c>
      <c r="MJ40" s="800"/>
      <c r="MK40" s="800" t="s">
        <v>4331</v>
      </c>
      <c r="ML40" s="800"/>
      <c r="MM40" s="800"/>
      <c r="MN40" s="800"/>
      <c r="MO40" s="800"/>
      <c r="MP40" s="800"/>
      <c r="MQ40" s="800"/>
      <c r="MR40" s="800"/>
      <c r="MS40" s="800"/>
      <c r="MT40" s="800"/>
      <c r="MU40" s="800"/>
      <c r="MV40" s="800"/>
      <c r="MW40" s="800"/>
      <c r="MX40" s="800"/>
      <c r="MY40" s="800"/>
      <c r="MZ40" s="800"/>
      <c r="NA40" s="800"/>
      <c r="NB40" s="800"/>
      <c r="NC40" s="800"/>
      <c r="ND40" s="800"/>
      <c r="NE40" s="800"/>
      <c r="NF40" s="800"/>
      <c r="NG40" s="800"/>
      <c r="NH40" s="800" t="s">
        <v>4718</v>
      </c>
      <c r="NI40" s="800"/>
      <c r="NJ40" s="800"/>
      <c r="NK40" s="800"/>
      <c r="NL40" s="800"/>
      <c r="NM40" s="800"/>
      <c r="NN40" s="800"/>
      <c r="NO40" s="800"/>
      <c r="NP40" s="800"/>
      <c r="NQ40" s="800"/>
      <c r="NR40" s="800"/>
      <c r="NS40" s="800"/>
      <c r="NT40" s="800"/>
      <c r="NU40" s="800"/>
      <c r="NV40" s="800"/>
      <c r="NW40" s="800"/>
      <c r="NX40" s="800"/>
      <c r="NY40" s="800"/>
      <c r="NZ40" s="800"/>
      <c r="OA40" s="800"/>
      <c r="OB40" s="800"/>
      <c r="OC40" s="800"/>
      <c r="OD40" s="800"/>
      <c r="OE40" s="800"/>
      <c r="OF40" s="800"/>
      <c r="OG40" s="800"/>
      <c r="OH40" s="800"/>
      <c r="OI40" s="800"/>
      <c r="OJ40" s="532"/>
      <c r="OK40" s="800"/>
      <c r="OL40" s="800"/>
      <c r="OM40" s="800"/>
      <c r="ON40" s="800"/>
      <c r="OO40" s="1287" t="s">
        <v>4583</v>
      </c>
      <c r="OP40" s="800"/>
      <c r="OQ40" s="800"/>
      <c r="OR40" s="800"/>
      <c r="OS40" s="800"/>
      <c r="OT40" s="800"/>
      <c r="OU40" s="800" t="s">
        <v>4621</v>
      </c>
      <c r="OV40" s="800" t="s">
        <v>4621</v>
      </c>
      <c r="OW40" s="800"/>
      <c r="OX40" s="800"/>
      <c r="OY40" s="800"/>
      <c r="OZ40" s="800"/>
      <c r="PA40" s="800"/>
      <c r="PB40" s="800"/>
      <c r="PC40" s="800"/>
      <c r="PD40" s="800"/>
      <c r="PE40" s="800"/>
      <c r="PF40" s="800"/>
      <c r="PG40" s="800"/>
      <c r="PH40" s="800"/>
      <c r="PI40" s="800"/>
      <c r="PJ40" s="800"/>
      <c r="PK40" s="800"/>
      <c r="PL40" s="800"/>
      <c r="PM40" s="800"/>
      <c r="PN40" s="800"/>
      <c r="PO40" s="800"/>
      <c r="PP40" s="800"/>
      <c r="PQ40" s="1287" t="s">
        <v>4582</v>
      </c>
      <c r="PR40" s="800"/>
      <c r="PS40" s="800"/>
      <c r="PT40" s="800"/>
      <c r="PU40" s="800"/>
      <c r="PV40" s="800"/>
      <c r="PW40" s="800"/>
      <c r="PX40" s="800"/>
      <c r="PY40" s="800"/>
      <c r="PZ40" s="800"/>
      <c r="QA40" s="800"/>
      <c r="QB40" s="800"/>
      <c r="QC40" s="800"/>
      <c r="QD40" s="800"/>
      <c r="QE40" s="800"/>
      <c r="QF40" s="800"/>
      <c r="QG40" s="800"/>
      <c r="QH40" s="800"/>
      <c r="QI40" s="800"/>
      <c r="QJ40" s="800"/>
      <c r="QK40" s="800"/>
      <c r="QL40" s="800"/>
      <c r="QM40" s="800"/>
      <c r="QN40" s="800"/>
      <c r="QO40" s="800"/>
      <c r="QP40" s="800"/>
      <c r="QQ40" s="800"/>
      <c r="QR40" s="800"/>
      <c r="QS40" s="800"/>
      <c r="QT40" s="800"/>
      <c r="QU40" s="800"/>
      <c r="QV40" s="800"/>
      <c r="QW40" s="800"/>
      <c r="QX40" s="800"/>
      <c r="QY40" s="800"/>
      <c r="QZ40" s="800"/>
      <c r="RA40" s="800"/>
      <c r="RB40" s="800"/>
      <c r="RC40" s="800"/>
      <c r="RD40" s="800"/>
      <c r="RE40" s="800"/>
      <c r="RF40" s="800"/>
      <c r="RG40" s="800"/>
      <c r="RH40" s="800"/>
      <c r="RI40" s="800"/>
      <c r="RJ40" s="800"/>
      <c r="RK40" s="800"/>
      <c r="RL40" s="800"/>
      <c r="RM40" s="800"/>
      <c r="RN40" s="800"/>
      <c r="RO40" s="800"/>
      <c r="RP40" s="800"/>
      <c r="RQ40" s="800"/>
      <c r="RR40" s="800"/>
      <c r="RS40" s="800"/>
      <c r="RT40" s="800"/>
      <c r="RU40" s="1292"/>
      <c r="RV40" s="1593"/>
      <c r="RW40" s="1202"/>
      <c r="RX40" s="800"/>
      <c r="RY40" s="800"/>
      <c r="RZ40" s="800"/>
      <c r="SA40" s="800"/>
      <c r="SB40" s="800"/>
      <c r="SC40" s="800"/>
    </row>
    <row r="41" spans="1:497">
      <c r="B41" s="402" t="s">
        <v>2001</v>
      </c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CU41" s="403"/>
      <c r="CV41" s="229"/>
      <c r="CW41" s="229"/>
      <c r="DV41" s="400">
        <f t="shared" ref="DV41:EG41" si="142">DV20-DV35</f>
        <v>59</v>
      </c>
      <c r="DW41" s="400">
        <f t="shared" si="142"/>
        <v>62</v>
      </c>
      <c r="DX41" s="400">
        <f t="shared" si="142"/>
        <v>62</v>
      </c>
      <c r="DY41" s="400">
        <f t="shared" si="142"/>
        <v>51</v>
      </c>
      <c r="DZ41" s="400">
        <f t="shared" si="142"/>
        <v>48</v>
      </c>
      <c r="EA41" s="400">
        <f t="shared" si="142"/>
        <v>99</v>
      </c>
      <c r="EB41" s="400">
        <f t="shared" si="142"/>
        <v>48</v>
      </c>
      <c r="EC41" s="400">
        <f t="shared" si="142"/>
        <v>56</v>
      </c>
      <c r="ED41" s="400">
        <f t="shared" si="142"/>
        <v>30</v>
      </c>
      <c r="EE41" s="400">
        <f t="shared" si="142"/>
        <v>28</v>
      </c>
      <c r="EF41" s="400">
        <f t="shared" si="142"/>
        <v>230</v>
      </c>
      <c r="EG41" s="400">
        <f t="shared" si="142"/>
        <v>56</v>
      </c>
      <c r="EJ41" s="400">
        <f t="shared" ref="EJ41:EU41" si="143">EJ20-EJ35</f>
        <v>35</v>
      </c>
      <c r="EK41" s="400">
        <f t="shared" si="143"/>
        <v>55</v>
      </c>
      <c r="EL41" s="400">
        <f t="shared" si="143"/>
        <v>36</v>
      </c>
      <c r="EM41" s="400">
        <f t="shared" si="143"/>
        <v>36</v>
      </c>
      <c r="EN41" s="400">
        <f t="shared" si="143"/>
        <v>35</v>
      </c>
      <c r="EO41" s="400">
        <f t="shared" si="143"/>
        <v>195</v>
      </c>
      <c r="EP41" s="400">
        <f t="shared" si="143"/>
        <v>66</v>
      </c>
      <c r="EQ41" s="400">
        <f t="shared" si="143"/>
        <v>37</v>
      </c>
      <c r="ER41" s="400">
        <f t="shared" si="143"/>
        <v>36</v>
      </c>
      <c r="ES41" s="400">
        <f t="shared" si="143"/>
        <v>36</v>
      </c>
      <c r="ET41" s="400">
        <f t="shared" si="143"/>
        <v>36</v>
      </c>
      <c r="EU41" s="400">
        <f t="shared" si="143"/>
        <v>36</v>
      </c>
      <c r="EX41" s="400">
        <f t="shared" ref="EX41:FF41" si="144">EX40-EX35</f>
        <v>46</v>
      </c>
      <c r="EY41" s="400">
        <f t="shared" si="144"/>
        <v>252</v>
      </c>
      <c r="EZ41" s="400">
        <f t="shared" si="144"/>
        <v>33</v>
      </c>
      <c r="FA41" s="400">
        <f t="shared" si="144"/>
        <v>42</v>
      </c>
      <c r="FB41" s="400">
        <f t="shared" si="144"/>
        <v>47</v>
      </c>
      <c r="FC41" s="400">
        <f t="shared" si="144"/>
        <v>47</v>
      </c>
      <c r="FD41" s="400">
        <f t="shared" si="144"/>
        <v>42</v>
      </c>
      <c r="FE41" s="400">
        <f t="shared" si="144"/>
        <v>33</v>
      </c>
      <c r="FF41" s="400">
        <f t="shared" si="144"/>
        <v>83</v>
      </c>
      <c r="FG41" s="400">
        <f>FG40-'5319080'!HT35</f>
        <v>80</v>
      </c>
      <c r="FH41" s="400">
        <f>FH40-FR35</f>
        <v>98</v>
      </c>
      <c r="FI41" s="400">
        <f>FI40-FU35</f>
        <v>96</v>
      </c>
      <c r="FL41" s="400">
        <f>FL40-FL35</f>
        <v>77</v>
      </c>
      <c r="GD41" s="400">
        <f>GD40-'5319080'!GD35</f>
        <v>20</v>
      </c>
      <c r="IC41" s="1299"/>
      <c r="IZ41" s="331"/>
      <c r="JD41"/>
      <c r="JL41" s="1267"/>
      <c r="JO41" s="1267"/>
      <c r="LL41" s="1299"/>
      <c r="LM41" s="1299"/>
      <c r="LW41" s="331"/>
      <c r="MR41" s="1485"/>
    </row>
    <row r="42" spans="1:497">
      <c r="B42" s="402"/>
      <c r="C42" s="377"/>
      <c r="D42" s="388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CU42" s="403"/>
      <c r="CV42" s="229"/>
      <c r="CW42" s="229"/>
      <c r="JN42"/>
      <c r="JP42" s="1268"/>
      <c r="JQ42" s="1268"/>
    </row>
    <row r="43" spans="1:497">
      <c r="B43" s="402"/>
      <c r="C43" s="377"/>
      <c r="D43" s="388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CU43" s="403"/>
      <c r="CV43" s="229"/>
      <c r="CW43" s="229"/>
      <c r="DV43" s="400" t="s">
        <v>2002</v>
      </c>
      <c r="DW43" s="400">
        <v>68</v>
      </c>
      <c r="EJ43" s="400" t="s">
        <v>2002</v>
      </c>
      <c r="EK43" s="400">
        <v>55</v>
      </c>
      <c r="EX43" s="400" t="s">
        <v>2002</v>
      </c>
      <c r="EY43" s="400">
        <v>50.5</v>
      </c>
      <c r="JO43" s="229"/>
      <c r="JP43" s="229"/>
    </row>
    <row r="44" spans="1:497">
      <c r="B44" s="402"/>
      <c r="C44" s="377"/>
      <c r="D44" s="388"/>
      <c r="E44" s="402"/>
      <c r="F44" s="402"/>
      <c r="G44" s="402"/>
      <c r="K44" s="402"/>
      <c r="L44" s="402"/>
      <c r="M44" s="402"/>
      <c r="N44" s="402"/>
      <c r="O44" s="402"/>
      <c r="CU44" s="403"/>
      <c r="CV44" s="229"/>
      <c r="CW44" s="229"/>
      <c r="NG44" s="781">
        <f>WORKDAY(NG45,$A44,$D$42:$D$71)</f>
        <v>0</v>
      </c>
    </row>
    <row r="45" spans="1:497" ht="15">
      <c r="G45" s="402"/>
      <c r="K45" s="402"/>
      <c r="L45" s="402"/>
      <c r="M45" s="402"/>
      <c r="N45" s="402"/>
      <c r="O45" s="402"/>
      <c r="DW45" s="635" t="s">
        <v>2000</v>
      </c>
      <c r="DX45" s="635" t="s">
        <v>797</v>
      </c>
      <c r="DY45" s="635" t="s">
        <v>1800</v>
      </c>
      <c r="DZ45" s="217"/>
      <c r="EA45" s="217"/>
      <c r="NG45" s="781">
        <f>WORKDAY(NG46,$A45,$D$42:$D$71)</f>
        <v>0</v>
      </c>
    </row>
    <row r="46" spans="1:497">
      <c r="B46" s="569" t="s">
        <v>5</v>
      </c>
      <c r="D46" s="570">
        <v>42697</v>
      </c>
      <c r="G46" s="402"/>
      <c r="K46" s="402"/>
      <c r="L46" s="402"/>
      <c r="M46" s="402"/>
      <c r="N46" s="402"/>
      <c r="O46" s="402"/>
      <c r="DW46" s="633">
        <v>328</v>
      </c>
      <c r="DX46" s="633">
        <v>105</v>
      </c>
      <c r="DY46" s="633">
        <v>135</v>
      </c>
      <c r="DZ46" s="217"/>
      <c r="EA46" s="632">
        <f>4/28</f>
        <v>0.14285714285714285</v>
      </c>
    </row>
    <row r="47" spans="1:497">
      <c r="B47" s="569" t="s">
        <v>6</v>
      </c>
      <c r="D47" s="570">
        <v>42698</v>
      </c>
      <c r="G47" s="402"/>
      <c r="K47" s="402"/>
      <c r="L47" s="402"/>
      <c r="M47" s="402"/>
      <c r="N47" s="402"/>
      <c r="O47" s="402"/>
      <c r="DW47" s="633">
        <v>55</v>
      </c>
      <c r="DX47" s="633"/>
      <c r="DY47" s="633"/>
      <c r="DZ47" s="217"/>
      <c r="EA47" s="217"/>
    </row>
    <row r="48" spans="1:497">
      <c r="B48" s="569" t="s">
        <v>7</v>
      </c>
      <c r="D48" s="570">
        <v>42699</v>
      </c>
      <c r="G48" s="402"/>
      <c r="K48" s="402"/>
      <c r="L48" s="402"/>
      <c r="M48" s="402"/>
      <c r="N48" s="402"/>
      <c r="O48" s="402"/>
      <c r="DW48" s="634">
        <f>DW46/DW47</f>
        <v>5.9636363636363638</v>
      </c>
      <c r="DX48" s="633"/>
      <c r="DY48" s="633"/>
      <c r="DZ48" s="217"/>
      <c r="EA48" s="217"/>
    </row>
    <row r="49" spans="2:131">
      <c r="B49" s="569" t="s">
        <v>1916</v>
      </c>
      <c r="D49" s="570">
        <v>42726</v>
      </c>
      <c r="G49" s="402"/>
      <c r="K49" s="402"/>
      <c r="L49" s="402"/>
      <c r="M49" s="402"/>
      <c r="N49" s="402"/>
      <c r="O49" s="402"/>
      <c r="DW49" s="217"/>
      <c r="DX49" s="217"/>
      <c r="DY49" s="217"/>
      <c r="DZ49" s="217"/>
      <c r="EA49" s="217"/>
    </row>
    <row r="50" spans="2:131">
      <c r="B50" s="569" t="s">
        <v>1917</v>
      </c>
      <c r="D50" s="570">
        <v>42727</v>
      </c>
      <c r="G50" s="402"/>
      <c r="K50" s="402"/>
      <c r="L50" s="402"/>
      <c r="M50" s="402"/>
      <c r="N50" s="402"/>
      <c r="O50" s="402"/>
    </row>
    <row r="51" spans="2:131">
      <c r="B51" s="569" t="s">
        <v>9</v>
      </c>
      <c r="D51" s="570">
        <v>42729</v>
      </c>
      <c r="G51" s="402"/>
      <c r="K51" s="402"/>
      <c r="L51" s="402"/>
      <c r="M51" s="402"/>
      <c r="N51" s="402"/>
      <c r="O51" s="402"/>
    </row>
    <row r="52" spans="2:131">
      <c r="B52" s="569" t="s">
        <v>10</v>
      </c>
      <c r="D52" s="570">
        <v>42730</v>
      </c>
      <c r="G52" s="402"/>
      <c r="K52" s="402"/>
      <c r="L52" s="402"/>
      <c r="M52" s="402"/>
      <c r="N52" s="402"/>
      <c r="O52" s="402"/>
    </row>
    <row r="53" spans="2:131">
      <c r="B53" s="569" t="s">
        <v>1918</v>
      </c>
      <c r="D53" s="571">
        <v>42733</v>
      </c>
      <c r="G53" s="402"/>
      <c r="K53" s="402"/>
      <c r="L53" s="402"/>
      <c r="M53" s="402"/>
      <c r="N53" s="402"/>
      <c r="O53" s="402"/>
    </row>
    <row r="54" spans="2:131">
      <c r="B54" s="569" t="s">
        <v>11</v>
      </c>
      <c r="D54" s="570">
        <v>42734</v>
      </c>
      <c r="G54" s="402"/>
      <c r="K54" s="402"/>
      <c r="L54" s="402"/>
      <c r="M54" s="402"/>
      <c r="N54" s="402"/>
      <c r="O54" s="402"/>
    </row>
    <row r="55" spans="2:131">
      <c r="B55" s="569" t="s">
        <v>12</v>
      </c>
      <c r="D55" s="570">
        <v>42736</v>
      </c>
      <c r="G55" s="402"/>
      <c r="K55" s="402"/>
      <c r="L55" s="402"/>
      <c r="M55" s="402"/>
      <c r="N55" s="402"/>
      <c r="O55" s="402"/>
    </row>
    <row r="56" spans="2:131">
      <c r="B56" s="569" t="s">
        <v>13</v>
      </c>
      <c r="D56" s="570">
        <v>42737</v>
      </c>
      <c r="G56" s="402"/>
      <c r="K56" s="402"/>
      <c r="L56" s="402"/>
      <c r="M56" s="402"/>
      <c r="N56" s="402"/>
      <c r="O56" s="402"/>
    </row>
    <row r="57" spans="2:131">
      <c r="B57" s="569" t="s">
        <v>1919</v>
      </c>
      <c r="D57" s="570">
        <v>42517</v>
      </c>
      <c r="G57" s="402"/>
      <c r="K57" s="402"/>
      <c r="L57" s="402"/>
      <c r="M57" s="402"/>
      <c r="N57" s="402"/>
      <c r="O57" s="402"/>
    </row>
    <row r="58" spans="2:131">
      <c r="B58" s="569" t="s">
        <v>14</v>
      </c>
      <c r="D58" s="570">
        <v>42520</v>
      </c>
      <c r="G58" s="402"/>
      <c r="K58" s="402"/>
      <c r="L58" s="402"/>
      <c r="M58" s="402"/>
      <c r="N58" s="402"/>
      <c r="O58" s="402"/>
    </row>
    <row r="59" spans="2:131">
      <c r="B59" s="569" t="s">
        <v>1920</v>
      </c>
      <c r="D59" s="570">
        <v>42552</v>
      </c>
      <c r="G59" s="402"/>
      <c r="K59" s="402"/>
      <c r="L59" s="402"/>
      <c r="M59" s="402"/>
      <c r="N59" s="402"/>
      <c r="O59" s="402"/>
    </row>
    <row r="60" spans="2:131">
      <c r="B60" s="569" t="s">
        <v>15</v>
      </c>
      <c r="D60" s="570">
        <v>42555</v>
      </c>
      <c r="G60" s="402"/>
      <c r="K60" s="402"/>
      <c r="L60" s="402"/>
      <c r="M60" s="402"/>
      <c r="N60" s="402"/>
      <c r="O60" s="402"/>
    </row>
    <row r="61" spans="2:131">
      <c r="B61" s="569" t="s">
        <v>16</v>
      </c>
      <c r="D61" s="570">
        <v>42618</v>
      </c>
      <c r="G61" s="402"/>
      <c r="K61" s="402"/>
      <c r="L61" s="402"/>
      <c r="M61" s="402"/>
      <c r="N61" s="402"/>
      <c r="O61" s="402"/>
    </row>
    <row r="62" spans="2:131">
      <c r="B62" s="401"/>
      <c r="G62" s="402"/>
      <c r="K62" s="402"/>
      <c r="L62" s="402"/>
      <c r="M62" s="402"/>
      <c r="N62" s="402"/>
      <c r="O62" s="402"/>
    </row>
    <row r="63" spans="2:131">
      <c r="B63" s="401"/>
      <c r="G63" s="402"/>
      <c r="K63" s="402"/>
      <c r="L63" s="402"/>
      <c r="M63" s="402"/>
      <c r="N63" s="402"/>
      <c r="O63" s="402"/>
    </row>
    <row r="64" spans="2:131">
      <c r="B64" s="401"/>
      <c r="G64" s="402"/>
      <c r="K64" s="402"/>
      <c r="L64" s="402"/>
      <c r="M64" s="402"/>
      <c r="N64" s="402"/>
      <c r="O64" s="402"/>
    </row>
    <row r="65" spans="2:15">
      <c r="B65" s="401"/>
      <c r="G65" s="402"/>
      <c r="K65" s="402"/>
      <c r="L65" s="402"/>
      <c r="M65" s="402"/>
      <c r="N65" s="402"/>
      <c r="O65" s="402"/>
    </row>
    <row r="66" spans="2:15">
      <c r="B66" s="401"/>
    </row>
    <row r="67" spans="2:15">
      <c r="B67" s="401"/>
    </row>
    <row r="68" spans="2:15">
      <c r="B68" s="401"/>
    </row>
    <row r="69" spans="2:15">
      <c r="B69" s="401"/>
      <c r="I69" s="401"/>
      <c r="J69" s="5"/>
    </row>
    <row r="70" spans="2:15">
      <c r="B70" s="401"/>
      <c r="I70" s="401"/>
      <c r="J70" s="5"/>
    </row>
    <row r="71" spans="2:15">
      <c r="B71" s="401"/>
      <c r="I71" s="401"/>
      <c r="J71" s="5"/>
    </row>
    <row r="72" spans="2:15">
      <c r="I72" s="401"/>
      <c r="J72" s="5"/>
    </row>
    <row r="73" spans="2:15">
      <c r="I73" s="401"/>
      <c r="J73" s="5"/>
    </row>
    <row r="74" spans="2:15">
      <c r="I74" s="401"/>
      <c r="J74" s="5"/>
    </row>
  </sheetData>
  <mergeCells count="161">
    <mergeCell ref="HM5:HX5"/>
    <mergeCell ref="OW1:PJ1"/>
    <mergeCell ref="OW2:PJ2"/>
    <mergeCell ref="PK1:PX1"/>
    <mergeCell ref="PK2:PX2"/>
    <mergeCell ref="PZ3:QM3"/>
    <mergeCell ref="PZ4:QM4"/>
    <mergeCell ref="PZ5:QM5"/>
    <mergeCell ref="MS1:NF1"/>
    <mergeCell ref="MS2:NF2"/>
    <mergeCell ref="NG1:NT1"/>
    <mergeCell ref="NG2:NT2"/>
    <mergeCell ref="NU1:OH1"/>
    <mergeCell ref="NU2:OH2"/>
    <mergeCell ref="NU3:OH3"/>
    <mergeCell ref="OI1:OV1"/>
    <mergeCell ref="OI2:OV2"/>
    <mergeCell ref="MS5:NF5"/>
    <mergeCell ref="NG5:NT5"/>
    <mergeCell ref="NU5:OH5"/>
    <mergeCell ref="OI5:OV5"/>
    <mergeCell ref="OW5:PJ5"/>
    <mergeCell ref="PK5:PX5"/>
    <mergeCell ref="OI3:OV3"/>
    <mergeCell ref="OW3:PJ3"/>
    <mergeCell ref="GN3:GY3"/>
    <mergeCell ref="DH5:DU5"/>
    <mergeCell ref="DV5:EI5"/>
    <mergeCell ref="EJ5:EW5"/>
    <mergeCell ref="C5:N5"/>
    <mergeCell ref="O5:P5"/>
    <mergeCell ref="Q5:AB5"/>
    <mergeCell ref="AD5:AP5"/>
    <mergeCell ref="AQ5:BD5"/>
    <mergeCell ref="BE5:BQ5"/>
    <mergeCell ref="EX5:FK5"/>
    <mergeCell ref="FL5:FY5"/>
    <mergeCell ref="FZ5:GM5"/>
    <mergeCell ref="GN5:GY5"/>
    <mergeCell ref="BR5:CE5"/>
    <mergeCell ref="CF5:CS5"/>
    <mergeCell ref="CT5:DG5"/>
    <mergeCell ref="EJ4:EW4"/>
    <mergeCell ref="EX4:FK4"/>
    <mergeCell ref="FL4:FY4"/>
    <mergeCell ref="FZ4:GM4"/>
    <mergeCell ref="GN4:GY4"/>
    <mergeCell ref="BE4:BQ4"/>
    <mergeCell ref="BR4:CE4"/>
    <mergeCell ref="CF4:CS4"/>
    <mergeCell ref="CT4:DG4"/>
    <mergeCell ref="DH4:DU4"/>
    <mergeCell ref="DV4:EI4"/>
    <mergeCell ref="EX3:FK3"/>
    <mergeCell ref="FL3:FY3"/>
    <mergeCell ref="FZ3:GM3"/>
    <mergeCell ref="C4:N4"/>
    <mergeCell ref="O4:P4"/>
    <mergeCell ref="Q4:AB4"/>
    <mergeCell ref="AD4:AP4"/>
    <mergeCell ref="AQ4:BD4"/>
    <mergeCell ref="BR3:CE3"/>
    <mergeCell ref="CF3:CS3"/>
    <mergeCell ref="CT3:DG3"/>
    <mergeCell ref="ME2:MR2"/>
    <mergeCell ref="IK2:IX2"/>
    <mergeCell ref="IY2:JL2"/>
    <mergeCell ref="JM2:JZ2"/>
    <mergeCell ref="KO1:LB1"/>
    <mergeCell ref="LC1:LP1"/>
    <mergeCell ref="LQ1:MD1"/>
    <mergeCell ref="ME1:MR1"/>
    <mergeCell ref="IK1:IX1"/>
    <mergeCell ref="IY1:JL1"/>
    <mergeCell ref="JM1:JZ1"/>
    <mergeCell ref="KA1:KN1"/>
    <mergeCell ref="KA2:KN2"/>
    <mergeCell ref="KO2:LB2"/>
    <mergeCell ref="LC2:LP2"/>
    <mergeCell ref="LQ2:MD2"/>
    <mergeCell ref="HM1:HX1"/>
    <mergeCell ref="HM2:HX2"/>
    <mergeCell ref="FL1:FY1"/>
    <mergeCell ref="FZ1:GM1"/>
    <mergeCell ref="GN1:GY1"/>
    <mergeCell ref="BR1:CE1"/>
    <mergeCell ref="CF1:CS1"/>
    <mergeCell ref="CT1:DG1"/>
    <mergeCell ref="DH1:DU1"/>
    <mergeCell ref="HA1:HL1"/>
    <mergeCell ref="HA2:HL2"/>
    <mergeCell ref="DH2:DU2"/>
    <mergeCell ref="DV2:EI2"/>
    <mergeCell ref="DV1:EI1"/>
    <mergeCell ref="EJ1:EW1"/>
    <mergeCell ref="EX2:FK2"/>
    <mergeCell ref="FL2:FY2"/>
    <mergeCell ref="FZ2:GM2"/>
    <mergeCell ref="GN2:GY2"/>
    <mergeCell ref="EX1:FK1"/>
    <mergeCell ref="BR2:CE2"/>
    <mergeCell ref="CF2:CS2"/>
    <mergeCell ref="CT2:DG2"/>
    <mergeCell ref="C1:N1"/>
    <mergeCell ref="O1:P1"/>
    <mergeCell ref="Q1:AB1"/>
    <mergeCell ref="AD1:AP1"/>
    <mergeCell ref="AQ1:BD1"/>
    <mergeCell ref="BE1:BQ1"/>
    <mergeCell ref="DH3:DU3"/>
    <mergeCell ref="DV3:EI3"/>
    <mergeCell ref="EJ3:EW3"/>
    <mergeCell ref="C3:N3"/>
    <mergeCell ref="O3:P3"/>
    <mergeCell ref="Q3:AB3"/>
    <mergeCell ref="AD3:AP3"/>
    <mergeCell ref="AQ3:BD3"/>
    <mergeCell ref="BE3:BQ3"/>
    <mergeCell ref="EJ2:EW2"/>
    <mergeCell ref="C2:N2"/>
    <mergeCell ref="O2:P2"/>
    <mergeCell ref="Q2:AB2"/>
    <mergeCell ref="AD2:AP2"/>
    <mergeCell ref="AQ2:BD2"/>
    <mergeCell ref="BE2:BQ2"/>
    <mergeCell ref="MS3:NF3"/>
    <mergeCell ref="NG3:NT3"/>
    <mergeCell ref="JM3:JZ3"/>
    <mergeCell ref="KA3:KN3"/>
    <mergeCell ref="KO3:LB3"/>
    <mergeCell ref="LC3:LP3"/>
    <mergeCell ref="LQ3:MD3"/>
    <mergeCell ref="ME3:MR3"/>
    <mergeCell ref="KO5:LB5"/>
    <mergeCell ref="LC5:LP5"/>
    <mergeCell ref="LQ5:MD5"/>
    <mergeCell ref="ME5:MR5"/>
    <mergeCell ref="HA3:HL3"/>
    <mergeCell ref="HA4:HL4"/>
    <mergeCell ref="HA5:HL5"/>
    <mergeCell ref="PK3:PX3"/>
    <mergeCell ref="IK4:IX4"/>
    <mergeCell ref="IY4:JL4"/>
    <mergeCell ref="JM4:JZ4"/>
    <mergeCell ref="KA4:KN4"/>
    <mergeCell ref="KO4:LB4"/>
    <mergeCell ref="LC4:LP4"/>
    <mergeCell ref="LQ4:MD4"/>
    <mergeCell ref="ME4:MR4"/>
    <mergeCell ref="MS4:NF4"/>
    <mergeCell ref="NG4:NT4"/>
    <mergeCell ref="NU4:OH4"/>
    <mergeCell ref="OI4:OV4"/>
    <mergeCell ref="OW4:PJ4"/>
    <mergeCell ref="PK4:PX4"/>
    <mergeCell ref="IK3:IX3"/>
    <mergeCell ref="IY3:JL3"/>
    <mergeCell ref="IK5:IX5"/>
    <mergeCell ref="IY5:JL5"/>
    <mergeCell ref="JM5:JZ5"/>
    <mergeCell ref="KA5:KN5"/>
  </mergeCells>
  <conditionalFormatting sqref="HR13">
    <cfRule type="duplicateValues" dxfId="783" priority="80"/>
  </conditionalFormatting>
  <conditionalFormatting sqref="HZ13">
    <cfRule type="duplicateValues" dxfId="782" priority="79"/>
  </conditionalFormatting>
  <conditionalFormatting sqref="HX13">
    <cfRule type="duplicateValues" dxfId="781" priority="78"/>
  </conditionalFormatting>
  <conditionalFormatting sqref="HV13:HW13 HT13">
    <cfRule type="duplicateValues" dxfId="780" priority="158"/>
  </conditionalFormatting>
  <conditionalFormatting sqref="IA13">
    <cfRule type="duplicateValues" dxfId="779" priority="72"/>
  </conditionalFormatting>
  <conditionalFormatting sqref="IE13">
    <cfRule type="duplicateValues" dxfId="778" priority="70"/>
  </conditionalFormatting>
  <conditionalFormatting sqref="IM13">
    <cfRule type="duplicateValues" dxfId="777" priority="69"/>
  </conditionalFormatting>
  <conditionalFormatting sqref="IL13">
    <cfRule type="duplicateValues" dxfId="776" priority="65"/>
  </conditionalFormatting>
  <conditionalFormatting sqref="KK13">
    <cfRule type="duplicateValues" dxfId="775" priority="62"/>
  </conditionalFormatting>
  <conditionalFormatting sqref="KI13">
    <cfRule type="duplicateValues" dxfId="774" priority="59"/>
  </conditionalFormatting>
  <conditionalFormatting sqref="KF13">
    <cfRule type="duplicateValues" dxfId="773" priority="58"/>
  </conditionalFormatting>
  <conditionalFormatting sqref="KH13">
    <cfRule type="duplicateValues" dxfId="772" priority="55"/>
  </conditionalFormatting>
  <conditionalFormatting sqref="JX13">
    <cfRule type="duplicateValues" dxfId="771" priority="54"/>
  </conditionalFormatting>
  <conditionalFormatting sqref="JV13">
    <cfRule type="duplicateValues" dxfId="770" priority="51"/>
  </conditionalFormatting>
  <conditionalFormatting sqref="LO13">
    <cfRule type="duplicateValues" dxfId="769" priority="50"/>
  </conditionalFormatting>
  <conditionalFormatting sqref="KM13">
    <cfRule type="duplicateValues" dxfId="768" priority="49"/>
  </conditionalFormatting>
  <conditionalFormatting sqref="KP13">
    <cfRule type="duplicateValues" dxfId="767" priority="46"/>
  </conditionalFormatting>
  <conditionalFormatting sqref="KN13">
    <cfRule type="duplicateValues" dxfId="766" priority="45"/>
  </conditionalFormatting>
  <conditionalFormatting sqref="LJ13">
    <cfRule type="duplicateValues" dxfId="765" priority="44"/>
  </conditionalFormatting>
  <conditionalFormatting sqref="LG13">
    <cfRule type="duplicateValues" dxfId="764" priority="1407"/>
  </conditionalFormatting>
  <conditionalFormatting sqref="LB13">
    <cfRule type="duplicateValues" dxfId="763" priority="42"/>
  </conditionalFormatting>
  <conditionalFormatting sqref="KU13">
    <cfRule type="duplicateValues" dxfId="762" priority="41"/>
  </conditionalFormatting>
  <conditionalFormatting sqref="LF13">
    <cfRule type="duplicateValues" dxfId="761" priority="40"/>
  </conditionalFormatting>
  <conditionalFormatting sqref="KR13">
    <cfRule type="duplicateValues" dxfId="760" priority="30"/>
  </conditionalFormatting>
  <conditionalFormatting sqref="LR13">
    <cfRule type="duplicateValues" dxfId="759" priority="29"/>
  </conditionalFormatting>
  <conditionalFormatting sqref="LL13">
    <cfRule type="duplicateValues" dxfId="758" priority="28"/>
  </conditionalFormatting>
  <conditionalFormatting sqref="LK13">
    <cfRule type="duplicateValues" dxfId="757" priority="24"/>
  </conditionalFormatting>
  <conditionalFormatting sqref="MG13">
    <cfRule type="duplicateValues" dxfId="756" priority="23"/>
  </conditionalFormatting>
  <conditionalFormatting sqref="LD13">
    <cfRule type="duplicateValues" dxfId="755" priority="22"/>
  </conditionalFormatting>
  <conditionalFormatting sqref="LH13">
    <cfRule type="duplicateValues" dxfId="754" priority="20"/>
  </conditionalFormatting>
  <conditionalFormatting sqref="LE13">
    <cfRule type="duplicateValues" dxfId="753" priority="19"/>
  </conditionalFormatting>
  <conditionalFormatting sqref="LN13">
    <cfRule type="duplicateValues" dxfId="752" priority="18"/>
  </conditionalFormatting>
  <conditionalFormatting sqref="LU13">
    <cfRule type="duplicateValues" dxfId="751" priority="17"/>
  </conditionalFormatting>
  <conditionalFormatting sqref="NC13">
    <cfRule type="duplicateValues" dxfId="750" priority="14"/>
  </conditionalFormatting>
  <conditionalFormatting sqref="NI13">
    <cfRule type="duplicateValues" dxfId="749" priority="13"/>
  </conditionalFormatting>
  <conditionalFormatting sqref="MI13">
    <cfRule type="duplicateValues" dxfId="748" priority="11"/>
  </conditionalFormatting>
  <conditionalFormatting sqref="MR13">
    <cfRule type="duplicateValues" dxfId="747" priority="7"/>
  </conditionalFormatting>
  <conditionalFormatting sqref="NH13">
    <cfRule type="duplicateValues" dxfId="746" priority="6"/>
  </conditionalFormatting>
  <conditionalFormatting sqref="OJ13">
    <cfRule type="duplicateValues" dxfId="745" priority="4"/>
  </conditionalFormatting>
  <conditionalFormatting sqref="LI13 A13:HQ13 HS13 HU13 HY13 IB13:ID13 IF13:IK13 IN13:JU13 JW13 JY13:KE13 KG13 KJ13 KL13 KO13 KQ13 LC13 KS13:KT13 KV13:LA13 LP13:LQ13 LM13 LS13:LT13 LV13:MF13 MH13 MJ13:MQ13 MS13:NB13 ND13:NG13 NJ13:OI13 OK13:XFD13">
    <cfRule type="duplicateValues" dxfId="744" priority="3792"/>
  </conditionalFormatting>
  <pageMargins left="0.7" right="0.7" top="0.75" bottom="0.75" header="0.3" footer="0.3"/>
  <pageSetup scale="10" orientation="landscape" r:id="rId1"/>
  <colBreaks count="2" manualBreakCount="2">
    <brk id="42" max="1048575" man="1"/>
    <brk id="56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 tint="-0.499984740745262"/>
  </sheetPr>
  <dimension ref="A1:RD180"/>
  <sheetViews>
    <sheetView topLeftCell="A4" zoomScale="70" zoomScaleNormal="70" workbookViewId="0">
      <pane xSplit="272" topLeftCell="LH1" activePane="topRight" state="frozen"/>
      <selection activeCell="A9" sqref="A9"/>
      <selection pane="topRight" activeCell="PF20" sqref="PF20"/>
    </sheetView>
  </sheetViews>
  <sheetFormatPr defaultColWidth="6" defaultRowHeight="14.25"/>
  <cols>
    <col min="1" max="1" width="5" style="400" customWidth="1"/>
    <col min="2" max="2" width="34.625" style="400" customWidth="1"/>
    <col min="3" max="3" width="7.75" style="400" hidden="1" customWidth="1"/>
    <col min="4" max="4" width="5.75" style="400" hidden="1" customWidth="1"/>
    <col min="5" max="5" width="26.875" style="400" hidden="1" customWidth="1"/>
    <col min="6" max="15" width="6" style="400" hidden="1" customWidth="1"/>
    <col min="16" max="29" width="6.875" style="400" hidden="1" customWidth="1"/>
    <col min="30" max="30" width="2" style="152" hidden="1" customWidth="1"/>
    <col min="31" max="45" width="6.875" style="400" hidden="1" customWidth="1"/>
    <col min="46" max="46" width="6.125" style="400" hidden="1" customWidth="1"/>
    <col min="47" max="125" width="6.875" style="400" hidden="1" customWidth="1"/>
    <col min="126" max="126" width="6.75" style="400" hidden="1" customWidth="1"/>
    <col min="127" max="229" width="12.625" style="400" hidden="1" customWidth="1"/>
    <col min="230" max="230" width="12.5" style="400" hidden="1" customWidth="1"/>
    <col min="231" max="244" width="12.625" style="400" hidden="1" customWidth="1"/>
    <col min="245" max="245" width="13.125" style="400" hidden="1" customWidth="1"/>
    <col min="246" max="252" width="12.625" style="400" hidden="1" customWidth="1"/>
    <col min="253" max="254" width="12.5" style="400" hidden="1" customWidth="1"/>
    <col min="255" max="319" width="12.625" style="400" hidden="1" customWidth="1"/>
    <col min="320" max="370" width="12.625" style="400" customWidth="1"/>
    <col min="371" max="371" width="12.875" style="400" customWidth="1"/>
    <col min="372" max="384" width="12.625" style="400" customWidth="1"/>
    <col min="385" max="385" width="12.75" style="400" customWidth="1"/>
    <col min="386" max="386" width="11.875" style="400" customWidth="1"/>
    <col min="387" max="388" width="11.75" style="400" customWidth="1"/>
    <col min="389" max="389" width="11.875" style="400" customWidth="1"/>
    <col min="390" max="391" width="11.5" style="400" customWidth="1"/>
    <col min="392" max="392" width="11.125" style="400" customWidth="1"/>
    <col min="393" max="393" width="11.5" style="400" customWidth="1"/>
    <col min="394" max="394" width="11.375" style="400" customWidth="1"/>
    <col min="395" max="395" width="11.125" style="400" customWidth="1"/>
    <col min="396" max="396" width="11.875" style="400" customWidth="1"/>
    <col min="397" max="397" width="12.125" style="400" customWidth="1"/>
    <col min="398" max="399" width="11.5" style="400" customWidth="1"/>
    <col min="400" max="400" width="12" style="400" customWidth="1"/>
    <col min="401" max="401" width="11.5" style="400" customWidth="1"/>
    <col min="402" max="402" width="12.125" style="400" customWidth="1"/>
    <col min="403" max="403" width="11.875" style="400" customWidth="1"/>
    <col min="404" max="405" width="11.75" style="400" customWidth="1"/>
    <col min="406" max="406" width="11.625" style="400" customWidth="1"/>
    <col min="407" max="407" width="11.5" style="400" customWidth="1"/>
    <col min="408" max="408" width="12.25" style="400" customWidth="1"/>
    <col min="409" max="409" width="12" style="400" customWidth="1"/>
    <col min="410" max="410" width="11.625" style="400" customWidth="1"/>
    <col min="411" max="411" width="12.25" style="400" customWidth="1"/>
    <col min="412" max="412" width="11.375" style="400" customWidth="1"/>
    <col min="413" max="414" width="11.125" style="400" customWidth="1"/>
    <col min="415" max="415" width="10.625" style="400" customWidth="1"/>
    <col min="416" max="417" width="11" style="400" customWidth="1"/>
    <col min="418" max="418" width="11.125" style="400" customWidth="1"/>
    <col min="419" max="422" width="11" style="400" customWidth="1"/>
    <col min="423" max="423" width="2.5" style="1583" customWidth="1"/>
    <col min="424" max="424" width="11.5" style="400" customWidth="1"/>
    <col min="425" max="425" width="10.875" style="400" customWidth="1"/>
    <col min="426" max="426" width="11.375" style="400" customWidth="1"/>
    <col min="427" max="428" width="11.25" style="400" customWidth="1"/>
    <col min="429" max="429" width="11" style="400" customWidth="1"/>
    <col min="430" max="430" width="11.5" style="400" customWidth="1"/>
    <col min="431" max="431" width="10.625" style="400" customWidth="1"/>
    <col min="432" max="433" width="11.375" style="400" customWidth="1"/>
    <col min="434" max="434" width="11.125" style="400" customWidth="1"/>
    <col min="435" max="435" width="11" style="400" customWidth="1"/>
    <col min="436" max="436" width="11.375" style="400" customWidth="1"/>
    <col min="437" max="16384" width="6" style="400"/>
  </cols>
  <sheetData>
    <row r="1" spans="1:472" ht="15" thickBot="1">
      <c r="A1" s="27"/>
      <c r="B1" s="8">
        <f ca="1">NOW()</f>
        <v>42801.81052337963</v>
      </c>
      <c r="C1" s="8"/>
      <c r="D1" s="8">
        <v>735921</v>
      </c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 t="s">
        <v>472</v>
      </c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>
        <v>783001</v>
      </c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>
        <v>783002</v>
      </c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>
        <v>783003</v>
      </c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>
        <v>783004</v>
      </c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>
        <v>783005</v>
      </c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>
        <v>735922</v>
      </c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>
        <v>735923</v>
      </c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>
        <v>783006</v>
      </c>
      <c r="DX1" s="8"/>
      <c r="DY1" s="8"/>
      <c r="DZ1" s="8"/>
      <c r="EA1" s="8"/>
      <c r="EB1" s="8"/>
      <c r="EC1" s="8"/>
      <c r="ED1" s="8"/>
      <c r="EE1" s="8"/>
      <c r="EF1" s="8"/>
      <c r="EG1" s="8"/>
      <c r="EH1" s="8">
        <v>783007</v>
      </c>
      <c r="EI1" s="8"/>
      <c r="EJ1" s="8"/>
      <c r="EK1" s="8"/>
      <c r="EL1" s="8"/>
      <c r="EM1" s="8"/>
      <c r="EN1" s="8"/>
      <c r="EO1" s="8"/>
      <c r="EP1" s="8"/>
      <c r="EQ1" s="8"/>
      <c r="ER1" s="8"/>
      <c r="ES1" s="8">
        <v>735924</v>
      </c>
      <c r="ET1" s="8"/>
      <c r="EU1" s="8"/>
      <c r="EV1" s="8"/>
      <c r="EW1" s="8"/>
      <c r="EX1" s="8"/>
      <c r="EY1" s="8"/>
      <c r="EZ1" s="8"/>
      <c r="FA1" s="8"/>
      <c r="FB1" s="8"/>
      <c r="FC1" s="8"/>
      <c r="FD1" s="8">
        <v>735925</v>
      </c>
      <c r="FE1" s="8"/>
      <c r="FF1" s="8"/>
      <c r="FG1" s="8"/>
      <c r="FH1" s="8"/>
      <c r="FI1" s="8"/>
      <c r="FJ1" s="8"/>
      <c r="FK1" s="8"/>
      <c r="FL1" s="8"/>
      <c r="FM1" s="8"/>
      <c r="FN1" s="8"/>
      <c r="FO1" s="8">
        <v>783008</v>
      </c>
      <c r="FP1" s="8"/>
      <c r="FQ1" s="8"/>
      <c r="FR1" s="8"/>
      <c r="FS1" s="8"/>
      <c r="FT1" s="8"/>
      <c r="FU1" s="8"/>
      <c r="FV1" s="8"/>
      <c r="FW1" s="8"/>
      <c r="FX1" s="8"/>
      <c r="FY1" s="8"/>
      <c r="FZ1" s="8">
        <v>735926</v>
      </c>
      <c r="GA1" s="8"/>
      <c r="GB1" s="8"/>
      <c r="GC1" s="8"/>
      <c r="GD1" s="8"/>
      <c r="GE1" s="8"/>
      <c r="GF1" s="8"/>
      <c r="GG1" s="8"/>
      <c r="GH1" s="8"/>
      <c r="GI1" s="8"/>
      <c r="GJ1" s="8">
        <v>735927</v>
      </c>
      <c r="GK1" s="8"/>
      <c r="GL1" s="8"/>
      <c r="GM1" s="8"/>
      <c r="GN1" s="8"/>
      <c r="GO1" s="8"/>
      <c r="GP1" s="8"/>
      <c r="GQ1" s="8"/>
      <c r="GR1" s="8"/>
      <c r="GS1" s="8">
        <v>783009</v>
      </c>
      <c r="GT1" s="8"/>
      <c r="GU1" s="8"/>
      <c r="GV1" s="8"/>
      <c r="GW1" s="8"/>
      <c r="GX1" s="8"/>
      <c r="GY1" s="8"/>
      <c r="GZ1" s="8"/>
      <c r="HA1" s="8"/>
      <c r="HB1" s="8">
        <v>735928</v>
      </c>
      <c r="HC1" s="8"/>
      <c r="HD1" s="8"/>
      <c r="HE1" s="8"/>
      <c r="HF1" s="8"/>
      <c r="HG1" s="8"/>
      <c r="HH1" s="8"/>
      <c r="HI1" s="8"/>
      <c r="HJ1" s="8"/>
      <c r="HK1" s="8">
        <v>735929</v>
      </c>
      <c r="HL1" s="8"/>
      <c r="HM1" s="8"/>
      <c r="HN1" s="8"/>
      <c r="HO1" s="8"/>
      <c r="HP1" s="8"/>
      <c r="HQ1" s="8"/>
      <c r="HR1" s="8"/>
      <c r="HS1" s="8"/>
      <c r="HT1" s="8"/>
      <c r="HU1" s="8"/>
      <c r="HV1" s="8">
        <v>735930</v>
      </c>
      <c r="HW1" s="8"/>
      <c r="HX1" s="8"/>
      <c r="HY1" s="8"/>
      <c r="HZ1" s="8"/>
      <c r="IA1" s="8"/>
      <c r="IB1" s="8"/>
      <c r="IC1" s="8"/>
      <c r="ID1" s="8"/>
      <c r="IE1" s="8"/>
      <c r="IF1" s="8"/>
      <c r="IG1" s="8">
        <v>735931</v>
      </c>
      <c r="IH1" s="8"/>
      <c r="II1" s="8"/>
      <c r="IJ1" s="8"/>
      <c r="IK1" s="8"/>
      <c r="IL1" s="8"/>
      <c r="IM1" s="8"/>
      <c r="IN1" s="8"/>
      <c r="IO1" s="8"/>
      <c r="IP1" s="8"/>
      <c r="IQ1" s="8"/>
      <c r="IR1" s="8">
        <v>735932</v>
      </c>
      <c r="IS1" s="8"/>
      <c r="IT1" s="8"/>
      <c r="IU1" s="8"/>
      <c r="IV1" s="8"/>
      <c r="IW1" s="8"/>
      <c r="IX1" s="8"/>
      <c r="IY1" s="8"/>
      <c r="IZ1" s="8"/>
      <c r="JA1" s="8"/>
      <c r="JB1" s="8"/>
      <c r="JC1" s="8">
        <v>735934</v>
      </c>
      <c r="JD1" s="8"/>
      <c r="JE1" s="8"/>
      <c r="JF1" s="8"/>
      <c r="JG1" s="8"/>
      <c r="JH1" s="8"/>
      <c r="JI1" s="8"/>
      <c r="JJ1" s="8"/>
      <c r="JK1" s="8"/>
      <c r="JL1" s="8"/>
      <c r="JM1" s="8"/>
      <c r="JN1" s="8">
        <v>735934</v>
      </c>
      <c r="JO1" s="8"/>
      <c r="JP1" s="8"/>
      <c r="JQ1" s="8"/>
      <c r="JR1" s="8"/>
      <c r="JS1" s="8"/>
      <c r="JT1" s="8"/>
      <c r="JU1" s="8"/>
      <c r="JV1" s="8"/>
      <c r="JW1" s="8"/>
      <c r="JX1" s="8"/>
      <c r="JY1" s="8" t="s">
        <v>1372</v>
      </c>
      <c r="JZ1" s="8"/>
      <c r="KA1" s="8"/>
      <c r="KB1" s="8"/>
      <c r="KC1" s="8"/>
      <c r="KD1" s="8"/>
      <c r="KE1" s="8"/>
      <c r="KF1" s="8"/>
      <c r="KG1" s="8"/>
      <c r="KH1" s="8"/>
      <c r="KI1" s="8"/>
      <c r="KJ1" s="8" t="s">
        <v>1373</v>
      </c>
      <c r="KK1" s="8"/>
      <c r="KL1" s="8"/>
      <c r="KM1" s="8"/>
      <c r="KN1" s="8"/>
      <c r="KO1" s="8"/>
      <c r="KP1" s="8"/>
      <c r="KQ1" s="8"/>
      <c r="KR1" s="8"/>
      <c r="KS1" s="8"/>
      <c r="KT1" s="8"/>
      <c r="KU1" s="8" t="s">
        <v>1373</v>
      </c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  <c r="QC1" s="8"/>
      <c r="QD1" s="8"/>
      <c r="QE1" s="8"/>
      <c r="QF1" s="8"/>
      <c r="QG1" s="8"/>
      <c r="QH1" s="8"/>
      <c r="QI1" s="8"/>
      <c r="QJ1" s="8"/>
      <c r="QK1" s="8"/>
      <c r="QL1" s="8"/>
      <c r="QM1" s="8"/>
      <c r="QN1" s="8"/>
      <c r="QO1" s="8"/>
      <c r="QP1" s="8"/>
      <c r="QQ1" s="8"/>
      <c r="QR1" s="8"/>
      <c r="QS1" s="8"/>
      <c r="QT1" s="8"/>
      <c r="QU1" s="8"/>
      <c r="QV1" s="8"/>
      <c r="QW1" s="8"/>
      <c r="QX1" s="8"/>
      <c r="QY1" s="8"/>
      <c r="QZ1" s="8"/>
      <c r="RA1" s="8"/>
      <c r="RB1" s="8"/>
    </row>
    <row r="2" spans="1:472" ht="11.45" customHeight="1" thickBot="1">
      <c r="A2" s="28"/>
      <c r="B2" s="1326" t="s">
        <v>25</v>
      </c>
      <c r="C2" s="1326"/>
      <c r="D2" s="1326" t="s">
        <v>17</v>
      </c>
      <c r="E2" s="1326"/>
      <c r="F2" s="1326"/>
      <c r="G2" s="1326"/>
      <c r="H2" s="1326"/>
      <c r="I2" s="1326"/>
      <c r="J2" s="1326"/>
      <c r="K2" s="1326"/>
      <c r="L2" s="1326"/>
      <c r="M2" s="1326"/>
      <c r="N2" s="1326"/>
      <c r="O2" s="1326"/>
      <c r="P2" s="1326"/>
      <c r="Q2" s="1326"/>
      <c r="R2" s="1326" t="s">
        <v>128</v>
      </c>
      <c r="S2" s="1326"/>
      <c r="T2" s="1326"/>
      <c r="U2" s="1326"/>
      <c r="V2" s="1326"/>
      <c r="W2" s="1326"/>
      <c r="X2" s="1326"/>
      <c r="Y2" s="1326"/>
      <c r="Z2" s="1326"/>
      <c r="AA2" s="1326"/>
      <c r="AB2" s="1326"/>
      <c r="AC2" s="1326"/>
      <c r="AD2" s="1326"/>
      <c r="AE2" s="1326" t="s">
        <v>26</v>
      </c>
      <c r="AF2" s="1326"/>
      <c r="AG2" s="1326"/>
      <c r="AH2" s="1326"/>
      <c r="AI2" s="1326"/>
      <c r="AJ2" s="1326"/>
      <c r="AK2" s="1326"/>
      <c r="AL2" s="1326"/>
      <c r="AM2" s="1326"/>
      <c r="AN2" s="1326"/>
      <c r="AO2" s="1326"/>
      <c r="AP2" s="1326"/>
      <c r="AQ2" s="1326"/>
      <c r="AR2" s="1326" t="s">
        <v>26</v>
      </c>
      <c r="AS2" s="1326"/>
      <c r="AT2" s="1326"/>
      <c r="AU2" s="1326"/>
      <c r="AV2" s="1326"/>
      <c r="AW2" s="1326"/>
      <c r="AX2" s="1326"/>
      <c r="AY2" s="1326"/>
      <c r="AZ2" s="1326"/>
      <c r="BA2" s="1326"/>
      <c r="BB2" s="1326"/>
      <c r="BC2" s="1326"/>
      <c r="BD2" s="1326"/>
      <c r="BE2" s="1326"/>
      <c r="BF2" s="1326" t="s">
        <v>26</v>
      </c>
      <c r="BG2" s="1326"/>
      <c r="BH2" s="1326"/>
      <c r="BI2" s="1326"/>
      <c r="BJ2" s="1326"/>
      <c r="BK2" s="1326"/>
      <c r="BL2" s="1326"/>
      <c r="BM2" s="1326"/>
      <c r="BN2" s="1326"/>
      <c r="BO2" s="1326"/>
      <c r="BP2" s="1326"/>
      <c r="BQ2" s="1326"/>
      <c r="BR2" s="1326"/>
      <c r="BS2" s="1326" t="s">
        <v>26</v>
      </c>
      <c r="BT2" s="1326"/>
      <c r="BU2" s="1326"/>
      <c r="BV2" s="1326"/>
      <c r="BW2" s="1326"/>
      <c r="BX2" s="1326"/>
      <c r="BY2" s="1326"/>
      <c r="BZ2" s="1326"/>
      <c r="CA2" s="1326"/>
      <c r="CB2" s="1326"/>
      <c r="CC2" s="1326"/>
      <c r="CD2" s="1326"/>
      <c r="CE2" s="1326"/>
      <c r="CF2" s="1326"/>
      <c r="CG2" s="1326" t="s">
        <v>26</v>
      </c>
      <c r="CH2" s="1326"/>
      <c r="CI2" s="1326"/>
      <c r="CJ2" s="1326"/>
      <c r="CK2" s="1326"/>
      <c r="CL2" s="1326"/>
      <c r="CM2" s="1326"/>
      <c r="CN2" s="1326"/>
      <c r="CO2" s="1326"/>
      <c r="CP2" s="1326"/>
      <c r="CQ2" s="1326"/>
      <c r="CR2" s="1326"/>
      <c r="CS2" s="1326"/>
      <c r="CT2" s="1326"/>
      <c r="CU2" s="1326" t="s">
        <v>17</v>
      </c>
      <c r="CV2" s="1326"/>
      <c r="CW2" s="1326"/>
      <c r="CX2" s="1326"/>
      <c r="CY2" s="1326"/>
      <c r="CZ2" s="1326"/>
      <c r="DA2" s="1326"/>
      <c r="DB2" s="1326"/>
      <c r="DC2" s="1326"/>
      <c r="DD2" s="1326"/>
      <c r="DE2" s="1326"/>
      <c r="DF2" s="1326"/>
      <c r="DG2" s="1326"/>
      <c r="DH2" s="1326"/>
      <c r="DI2" s="1326" t="s">
        <v>17</v>
      </c>
      <c r="DJ2" s="1326"/>
      <c r="DK2" s="1326"/>
      <c r="DL2" s="1326"/>
      <c r="DM2" s="1326"/>
      <c r="DN2" s="1326"/>
      <c r="DO2" s="1326"/>
      <c r="DP2" s="1326"/>
      <c r="DQ2" s="1326"/>
      <c r="DR2" s="1326"/>
      <c r="DS2" s="1326"/>
      <c r="DT2" s="1326"/>
      <c r="DU2" s="1326"/>
      <c r="DV2" s="1326"/>
      <c r="DW2" s="1326" t="s">
        <v>26</v>
      </c>
      <c r="DX2" s="1326"/>
      <c r="DY2" s="1326"/>
      <c r="DZ2" s="1326"/>
      <c r="EA2" s="1326"/>
      <c r="EB2" s="1326"/>
      <c r="EC2" s="1326"/>
      <c r="ED2" s="1326"/>
      <c r="EE2" s="1326"/>
      <c r="EF2" s="1326"/>
      <c r="EG2" s="1326"/>
      <c r="EH2" s="1326" t="s">
        <v>26</v>
      </c>
      <c r="EI2" s="1326"/>
      <c r="EJ2" s="1326"/>
      <c r="EK2" s="1326"/>
      <c r="EL2" s="1326"/>
      <c r="EM2" s="1326"/>
      <c r="EN2" s="1326"/>
      <c r="EO2" s="1326"/>
      <c r="EP2" s="1326"/>
      <c r="EQ2" s="1326"/>
      <c r="ER2" s="1326"/>
      <c r="ES2" s="1326" t="s">
        <v>17</v>
      </c>
      <c r="ET2" s="1326"/>
      <c r="EU2" s="1326"/>
      <c r="EV2" s="1326"/>
      <c r="EW2" s="1326"/>
      <c r="EX2" s="1326"/>
      <c r="EY2" s="1326"/>
      <c r="EZ2" s="1326"/>
      <c r="FA2" s="1326"/>
      <c r="FB2" s="1326"/>
      <c r="FC2" s="1326"/>
      <c r="FD2" s="1326" t="s">
        <v>17</v>
      </c>
      <c r="FE2" s="1326"/>
      <c r="FF2" s="1326"/>
      <c r="FG2" s="1326"/>
      <c r="FH2" s="1326"/>
      <c r="FI2" s="1326"/>
      <c r="FJ2" s="1326"/>
      <c r="FK2" s="1326"/>
      <c r="FL2" s="1326"/>
      <c r="FM2" s="1326"/>
      <c r="FN2" s="1326"/>
      <c r="FO2" s="1326" t="s">
        <v>2250</v>
      </c>
      <c r="FP2" s="1326"/>
      <c r="FQ2" s="1326"/>
      <c r="FR2" s="1326"/>
      <c r="FS2" s="1326"/>
      <c r="FT2" s="1326"/>
      <c r="FU2" s="1326"/>
      <c r="FV2" s="1326"/>
      <c r="FW2" s="1326"/>
      <c r="FX2" s="1326"/>
      <c r="FY2" s="1326"/>
      <c r="FZ2" s="1326" t="s">
        <v>2194</v>
      </c>
      <c r="GA2" s="1326"/>
      <c r="GB2" s="1326"/>
      <c r="GC2" s="1326"/>
      <c r="GD2" s="1326"/>
      <c r="GE2" s="1326"/>
      <c r="GF2" s="1326"/>
      <c r="GG2" s="1326"/>
      <c r="GH2" s="1326"/>
      <c r="GI2" s="1326"/>
      <c r="GJ2" s="1326" t="s">
        <v>17</v>
      </c>
      <c r="GK2" s="1326"/>
      <c r="GL2" s="1326"/>
      <c r="GM2" s="1326"/>
      <c r="GN2" s="1326"/>
      <c r="GO2" s="1326"/>
      <c r="GP2" s="1326"/>
      <c r="GQ2" s="1326"/>
      <c r="GR2" s="1326"/>
      <c r="GS2" s="1326" t="s">
        <v>26</v>
      </c>
      <c r="GT2" s="1326"/>
      <c r="GU2" s="1326"/>
      <c r="GV2" s="1326"/>
      <c r="GW2" s="1326"/>
      <c r="GX2" s="1326"/>
      <c r="GY2" s="1326"/>
      <c r="GZ2" s="1326"/>
      <c r="HA2" s="1326"/>
      <c r="HB2" s="1326" t="s">
        <v>17</v>
      </c>
      <c r="HC2" s="1326"/>
      <c r="HD2" s="1326"/>
      <c r="HE2" s="1326"/>
      <c r="HF2" s="1326"/>
      <c r="HG2" s="1326"/>
      <c r="HH2" s="1326"/>
      <c r="HI2" s="1326"/>
      <c r="HJ2" s="1326"/>
      <c r="HK2" s="1326" t="s">
        <v>17</v>
      </c>
      <c r="HL2" s="1326"/>
      <c r="HM2" s="1326"/>
      <c r="HN2" s="1326"/>
      <c r="HO2" s="1326"/>
      <c r="HP2" s="1326"/>
      <c r="HQ2" s="1326"/>
      <c r="HR2" s="1326"/>
      <c r="HS2" s="1326"/>
      <c r="HT2" s="1326"/>
      <c r="HU2" s="1326"/>
      <c r="HV2" s="1326" t="s">
        <v>17</v>
      </c>
      <c r="HW2" s="1326"/>
      <c r="HX2" s="1326"/>
      <c r="HY2" s="1326"/>
      <c r="HZ2" s="1326"/>
      <c r="IA2" s="1326"/>
      <c r="IB2" s="1326"/>
      <c r="IC2" s="1326"/>
      <c r="ID2" s="1326"/>
      <c r="IE2" s="1326"/>
      <c r="IF2" s="1326"/>
      <c r="IG2" s="1326" t="s">
        <v>17</v>
      </c>
      <c r="IH2" s="1326"/>
      <c r="II2" s="1326"/>
      <c r="IJ2" s="1326"/>
      <c r="IK2" s="1326"/>
      <c r="IL2" s="1326"/>
      <c r="IM2" s="1326"/>
      <c r="IN2" s="1326"/>
      <c r="IO2" s="1326"/>
      <c r="IP2" s="1326"/>
      <c r="IQ2" s="1326"/>
      <c r="IR2" s="1326" t="s">
        <v>17</v>
      </c>
      <c r="IS2" s="1326"/>
      <c r="IT2" s="1326"/>
      <c r="IU2" s="1326"/>
      <c r="IV2" s="1326"/>
      <c r="IW2" s="1326"/>
      <c r="IX2" s="1326"/>
      <c r="IY2" s="1326"/>
      <c r="IZ2" s="1326"/>
      <c r="JA2" s="1326"/>
      <c r="JB2" s="1326"/>
      <c r="JC2" s="1326" t="s">
        <v>2385</v>
      </c>
      <c r="JD2" s="1326"/>
      <c r="JE2" s="1326"/>
      <c r="JF2" s="1326"/>
      <c r="JG2" s="1326"/>
      <c r="JH2" s="1326"/>
      <c r="JI2" s="1326"/>
      <c r="JJ2" s="1326"/>
      <c r="JK2" s="1326"/>
      <c r="JL2" s="1326"/>
      <c r="JM2" s="1326"/>
      <c r="JN2" s="1326" t="s">
        <v>2385</v>
      </c>
      <c r="JO2" s="1326"/>
      <c r="JP2" s="1326"/>
      <c r="JQ2" s="1326"/>
      <c r="JR2" s="1326"/>
      <c r="JS2" s="1326"/>
      <c r="JT2" s="1326"/>
      <c r="JU2" s="1326"/>
      <c r="JV2" s="1326"/>
      <c r="JW2" s="1326"/>
      <c r="JX2" s="1326"/>
      <c r="JY2" s="1326" t="s">
        <v>1354</v>
      </c>
      <c r="JZ2" s="1326"/>
      <c r="KA2" s="1326"/>
      <c r="KB2" s="1326"/>
      <c r="KC2" s="1326"/>
      <c r="KD2" s="1326"/>
      <c r="KE2" s="1326"/>
      <c r="KF2" s="1326"/>
      <c r="KG2" s="1326"/>
      <c r="KH2" s="1326"/>
      <c r="KI2" s="1326"/>
      <c r="KJ2" s="1326" t="s">
        <v>1354</v>
      </c>
      <c r="KK2" s="1326"/>
      <c r="KL2" s="1326"/>
      <c r="KM2" s="1326"/>
      <c r="KN2" s="1326"/>
      <c r="KO2" s="1326"/>
      <c r="KP2" s="1326"/>
      <c r="KQ2" s="1326"/>
      <c r="KR2" s="1326"/>
      <c r="KS2" s="1326"/>
      <c r="KT2" s="1326"/>
      <c r="KU2" s="1326" t="s">
        <v>1354</v>
      </c>
      <c r="KV2" s="1326"/>
      <c r="KW2" s="1326"/>
      <c r="KX2" s="1326"/>
      <c r="KY2" s="1326"/>
      <c r="KZ2" s="1326"/>
      <c r="LA2" s="1326"/>
      <c r="LB2" s="1326"/>
      <c r="LC2" s="1326"/>
      <c r="LD2" s="1326"/>
      <c r="LE2" s="1326"/>
      <c r="LF2" s="1326"/>
      <c r="LG2" s="1326"/>
      <c r="LH2" s="1326"/>
      <c r="LI2" s="1326"/>
      <c r="LJ2" s="1326"/>
      <c r="LK2" s="1326"/>
      <c r="LL2" s="1326"/>
      <c r="LM2" s="1326"/>
      <c r="LN2" s="1326"/>
      <c r="LO2" s="1326"/>
      <c r="LP2" s="1326"/>
      <c r="LQ2" s="1326"/>
      <c r="LR2" s="1326"/>
      <c r="LS2" s="1326"/>
      <c r="LT2" s="1326"/>
      <c r="LU2" s="1326"/>
      <c r="LV2" s="1326"/>
      <c r="LW2" s="1326"/>
      <c r="LX2" s="1326"/>
      <c r="LY2" s="1326"/>
      <c r="LZ2" s="1326"/>
      <c r="MA2" s="1326"/>
      <c r="MB2" s="1326"/>
      <c r="MC2" s="1326"/>
      <c r="MD2" s="1326"/>
      <c r="ME2" s="1326"/>
      <c r="MF2" s="1326"/>
      <c r="MG2" s="1326"/>
      <c r="MH2" s="1326"/>
      <c r="MI2" s="1326"/>
      <c r="MJ2" s="1326"/>
      <c r="MK2" s="1326"/>
      <c r="ML2" s="1326"/>
      <c r="MM2" s="1326"/>
      <c r="MN2" s="1326"/>
      <c r="MO2" s="1326"/>
      <c r="MP2" s="1326"/>
      <c r="MQ2" s="1326"/>
      <c r="MR2" s="1326"/>
      <c r="MS2" s="1326"/>
      <c r="MT2" s="1326"/>
      <c r="MU2" s="1326"/>
      <c r="MV2" s="1326"/>
      <c r="MW2" s="1326"/>
      <c r="MX2" s="1326"/>
      <c r="MY2" s="1326"/>
      <c r="MZ2" s="1326"/>
      <c r="NA2" s="1326"/>
      <c r="NB2" s="1326"/>
      <c r="NC2" s="1326"/>
      <c r="ND2" s="1326"/>
      <c r="NE2" s="1326"/>
      <c r="NF2" s="1326"/>
      <c r="NG2" s="1326"/>
      <c r="NH2" s="1326"/>
      <c r="NI2" s="1326"/>
      <c r="NJ2" s="1326"/>
      <c r="NK2" s="1326"/>
      <c r="NL2" s="1326"/>
      <c r="NM2" s="1326"/>
      <c r="NN2" s="1326"/>
      <c r="NO2" s="1326"/>
      <c r="NP2" s="1326"/>
      <c r="NQ2" s="1326"/>
      <c r="NR2" s="1326"/>
      <c r="NS2" s="1326"/>
      <c r="NT2" s="1326"/>
      <c r="NU2" s="1326"/>
      <c r="NV2" s="1326"/>
      <c r="NW2" s="1326"/>
      <c r="NX2" s="1326"/>
      <c r="NY2" s="1326"/>
      <c r="NZ2" s="1326"/>
      <c r="OA2" s="1326"/>
      <c r="OB2" s="1326"/>
      <c r="OC2" s="1326"/>
      <c r="OD2" s="1326"/>
      <c r="OE2" s="1326"/>
      <c r="OF2" s="1326"/>
      <c r="OG2" s="1326"/>
      <c r="OH2" s="1326"/>
      <c r="OI2" s="1326"/>
      <c r="OJ2" s="1326"/>
      <c r="OK2" s="1326"/>
      <c r="OL2" s="1326"/>
      <c r="OM2" s="1326"/>
      <c r="ON2" s="1326"/>
      <c r="OO2" s="1326"/>
      <c r="OP2" s="1326"/>
      <c r="OQ2" s="1326"/>
      <c r="OR2" s="1326"/>
      <c r="OS2" s="1326"/>
      <c r="OT2" s="1326"/>
      <c r="OU2" s="1326"/>
      <c r="OV2" s="1326"/>
      <c r="OW2" s="1326"/>
      <c r="OX2" s="1326"/>
      <c r="OY2" s="1326"/>
      <c r="OZ2" s="1326"/>
      <c r="PA2" s="1326"/>
      <c r="PB2" s="1326"/>
      <c r="PC2" s="1326"/>
      <c r="PD2" s="1326"/>
      <c r="PE2" s="1326"/>
      <c r="PF2" s="1326"/>
      <c r="PH2" s="1326"/>
      <c r="PI2" s="1326"/>
      <c r="PJ2" s="1326"/>
      <c r="PK2" s="1326"/>
      <c r="PL2" s="1326"/>
      <c r="PM2" s="1326"/>
      <c r="PN2" s="1326"/>
      <c r="PO2" s="1326"/>
      <c r="PP2" s="1326"/>
      <c r="PQ2" s="1326"/>
      <c r="PR2" s="1326"/>
      <c r="PS2" s="1326"/>
      <c r="PT2" s="1326"/>
      <c r="PU2" s="1326"/>
      <c r="PV2" s="1326"/>
      <c r="PW2" s="1326"/>
      <c r="PX2" s="1326"/>
      <c r="PY2" s="1326"/>
      <c r="PZ2" s="1326"/>
      <c r="QA2" s="1326"/>
      <c r="QB2" s="1326"/>
      <c r="QC2" s="1326"/>
      <c r="QD2" s="1326"/>
      <c r="QE2" s="1326"/>
      <c r="QF2" s="1326"/>
      <c r="QG2" s="1326"/>
      <c r="QH2" s="1326"/>
      <c r="QI2" s="1326"/>
      <c r="QJ2" s="1326"/>
      <c r="QK2" s="1326"/>
      <c r="QL2" s="1326"/>
      <c r="QM2" s="1326"/>
      <c r="QN2" s="1326"/>
      <c r="QO2" s="1326"/>
      <c r="QP2" s="1326"/>
      <c r="QQ2" s="1326"/>
      <c r="QR2" s="1326"/>
      <c r="QS2" s="1326"/>
      <c r="QT2" s="1326"/>
      <c r="QU2" s="1326"/>
      <c r="QV2" s="1326"/>
      <c r="QW2" s="1326"/>
      <c r="QX2" s="1326"/>
      <c r="QY2" s="1326"/>
      <c r="QZ2" s="1326"/>
      <c r="RA2" s="1326"/>
      <c r="RB2" s="1326"/>
    </row>
    <row r="3" spans="1:472" ht="16.5" thickBot="1">
      <c r="A3" s="28"/>
      <c r="B3" s="206" t="s">
        <v>19</v>
      </c>
      <c r="C3" s="206"/>
      <c r="D3" s="206">
        <v>921</v>
      </c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 t="s">
        <v>128</v>
      </c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>
        <v>920</v>
      </c>
      <c r="AS3" s="206"/>
      <c r="AT3" s="206"/>
      <c r="AU3" s="206"/>
      <c r="AV3" s="206"/>
      <c r="AW3" s="206"/>
      <c r="AX3" s="206"/>
      <c r="AY3" s="206"/>
      <c r="AZ3" s="206"/>
      <c r="BA3" s="206"/>
      <c r="BB3" s="206"/>
      <c r="BC3" s="206"/>
      <c r="BD3" s="206"/>
      <c r="BE3" s="206"/>
      <c r="BF3" s="206"/>
      <c r="BG3" s="206"/>
      <c r="BH3" s="206"/>
      <c r="BI3" s="206"/>
      <c r="BJ3" s="206"/>
      <c r="BK3" s="206"/>
      <c r="BL3" s="206"/>
      <c r="BM3" s="206"/>
      <c r="BN3" s="206"/>
      <c r="BO3" s="206"/>
      <c r="BP3" s="206"/>
      <c r="BQ3" s="206"/>
      <c r="BR3" s="206"/>
      <c r="BS3" s="206"/>
      <c r="BT3" s="206"/>
      <c r="BU3" s="206"/>
      <c r="BV3" s="206"/>
      <c r="BW3" s="206"/>
      <c r="BX3" s="206"/>
      <c r="BY3" s="206"/>
      <c r="BZ3" s="206"/>
      <c r="CA3" s="206"/>
      <c r="CB3" s="206"/>
      <c r="CC3" s="206"/>
      <c r="CD3" s="206"/>
      <c r="CE3" s="206"/>
      <c r="CF3" s="206"/>
      <c r="CG3" s="206"/>
      <c r="CH3" s="206"/>
      <c r="CI3" s="206"/>
      <c r="CJ3" s="206"/>
      <c r="CK3" s="206"/>
      <c r="CL3" s="206"/>
      <c r="CM3" s="206"/>
      <c r="CN3" s="206"/>
      <c r="CO3" s="206"/>
      <c r="CP3" s="206"/>
      <c r="CQ3" s="206"/>
      <c r="CR3" s="206"/>
      <c r="CS3" s="206"/>
      <c r="CT3" s="206"/>
      <c r="CU3" s="206"/>
      <c r="CV3" s="206"/>
      <c r="CW3" s="206"/>
      <c r="CX3" s="206"/>
      <c r="CY3" s="206"/>
      <c r="CZ3" s="206"/>
      <c r="DA3" s="206"/>
      <c r="DB3" s="206"/>
      <c r="DC3" s="206"/>
      <c r="DD3" s="206"/>
      <c r="DE3" s="206"/>
      <c r="DF3" s="206"/>
      <c r="DG3" s="206"/>
      <c r="DH3" s="206"/>
      <c r="DI3" s="206"/>
      <c r="DJ3" s="206"/>
      <c r="DK3" s="206"/>
      <c r="DL3" s="206"/>
      <c r="DM3" s="206"/>
      <c r="DN3" s="206"/>
      <c r="DO3" s="206"/>
      <c r="DP3" s="206"/>
      <c r="DQ3" s="206"/>
      <c r="DR3" s="206"/>
      <c r="DS3" s="206"/>
      <c r="DT3" s="206"/>
      <c r="DU3" s="206"/>
      <c r="DV3" s="206"/>
      <c r="DW3" s="206"/>
      <c r="DX3" s="206"/>
      <c r="DY3" s="206"/>
      <c r="DZ3" s="206"/>
      <c r="EA3" s="206"/>
      <c r="EB3" s="206"/>
      <c r="EC3" s="206"/>
      <c r="ED3" s="206"/>
      <c r="EE3" s="206"/>
      <c r="EF3" s="206"/>
      <c r="EG3" s="206"/>
      <c r="EH3" s="206"/>
      <c r="EI3" s="206"/>
      <c r="EJ3" s="206"/>
      <c r="EK3" s="206"/>
      <c r="EL3" s="206"/>
      <c r="EM3" s="206"/>
      <c r="EN3" s="206"/>
      <c r="EO3" s="206"/>
      <c r="EP3" s="206"/>
      <c r="EQ3" s="206"/>
      <c r="ER3" s="206"/>
      <c r="ES3" s="206"/>
      <c r="ET3" s="206"/>
      <c r="EU3" s="206"/>
      <c r="EV3" s="206"/>
      <c r="EW3" s="206"/>
      <c r="EX3" s="206"/>
      <c r="EY3" s="206"/>
      <c r="EZ3" s="206"/>
      <c r="FA3" s="206"/>
      <c r="FB3" s="206"/>
      <c r="FC3" s="206"/>
      <c r="FD3" s="206"/>
      <c r="FE3" s="206"/>
      <c r="FF3" s="206"/>
      <c r="FG3" s="206"/>
      <c r="FH3" s="206"/>
      <c r="FI3" s="206"/>
      <c r="FJ3" s="206"/>
      <c r="FK3" s="206"/>
      <c r="FL3" s="206"/>
      <c r="FM3" s="206"/>
      <c r="FN3" s="206"/>
      <c r="FO3" s="206"/>
      <c r="FP3" s="206"/>
      <c r="FQ3" s="206"/>
      <c r="FR3" s="206"/>
      <c r="FS3" s="206"/>
      <c r="FT3" s="206"/>
      <c r="FU3" s="206"/>
      <c r="FV3" s="206"/>
      <c r="FW3" s="206"/>
      <c r="FX3" s="206"/>
      <c r="FY3" s="206"/>
      <c r="FZ3" s="206">
        <v>926</v>
      </c>
      <c r="GA3" s="206"/>
      <c r="GB3" s="206"/>
      <c r="GC3" s="206"/>
      <c r="GD3" s="206"/>
      <c r="GE3" s="206"/>
      <c r="GF3" s="206"/>
      <c r="GG3" s="206"/>
      <c r="GH3" s="206"/>
      <c r="GI3" s="206"/>
      <c r="GJ3" s="206">
        <v>927</v>
      </c>
      <c r="GK3" s="206"/>
      <c r="GL3" s="206"/>
      <c r="GM3" s="206"/>
      <c r="GN3" s="206"/>
      <c r="GO3" s="206"/>
      <c r="GP3" s="206"/>
      <c r="GQ3" s="206"/>
      <c r="GR3" s="206"/>
      <c r="GS3" s="206"/>
      <c r="GT3" s="206"/>
      <c r="GU3" s="206"/>
      <c r="GV3" s="206"/>
      <c r="GW3" s="206"/>
      <c r="GX3" s="206"/>
      <c r="GY3" s="206"/>
      <c r="GZ3" s="206"/>
      <c r="HA3" s="206"/>
      <c r="HB3" s="206"/>
      <c r="HC3" s="206"/>
      <c r="HD3" s="206"/>
      <c r="HE3" s="206"/>
      <c r="HF3" s="206"/>
      <c r="HG3" s="206"/>
      <c r="HH3" s="206"/>
      <c r="HI3" s="206"/>
      <c r="HJ3" s="206"/>
      <c r="HK3" s="206"/>
      <c r="HL3" s="206"/>
      <c r="HM3" s="206"/>
      <c r="HN3" s="206"/>
      <c r="HO3" s="206"/>
      <c r="HP3" s="206"/>
      <c r="HQ3" s="206"/>
      <c r="HR3" s="206"/>
      <c r="HS3" s="206"/>
      <c r="HT3" s="206"/>
      <c r="HU3" s="206"/>
      <c r="HV3" s="206"/>
      <c r="HW3" s="206"/>
      <c r="HX3" s="206"/>
      <c r="HY3" s="206"/>
      <c r="HZ3" s="206"/>
      <c r="IA3" s="206"/>
      <c r="IB3" s="206"/>
      <c r="IC3" s="206"/>
      <c r="ID3" s="206"/>
      <c r="IE3" s="206"/>
      <c r="IF3" s="206"/>
      <c r="IG3" s="206"/>
      <c r="IH3" s="206"/>
      <c r="II3" s="206"/>
      <c r="IJ3" s="206"/>
      <c r="IK3" s="206"/>
      <c r="IL3" s="206"/>
      <c r="IM3" s="206"/>
      <c r="IN3" s="206"/>
      <c r="IO3" s="206"/>
      <c r="IP3" s="206"/>
      <c r="IQ3" s="206"/>
      <c r="IR3" s="206"/>
      <c r="IS3" s="206"/>
      <c r="IT3" s="206"/>
      <c r="IU3" s="206"/>
      <c r="IV3" s="206"/>
      <c r="IW3" s="206"/>
      <c r="IX3" s="206"/>
      <c r="IY3" s="206"/>
      <c r="IZ3" s="206"/>
      <c r="JA3" s="206"/>
      <c r="JB3" s="206"/>
      <c r="JC3" s="206"/>
      <c r="JD3" s="206"/>
      <c r="JE3" s="206"/>
      <c r="JF3" s="206"/>
      <c r="JG3" s="206"/>
      <c r="JH3" s="206"/>
      <c r="JI3" s="206"/>
      <c r="JJ3" s="206"/>
      <c r="JK3" s="206"/>
      <c r="JL3" s="206"/>
      <c r="JM3" s="206"/>
      <c r="JN3" s="206"/>
      <c r="JO3" s="206"/>
      <c r="JP3" s="206"/>
      <c r="JQ3" s="206"/>
      <c r="JR3" s="206"/>
      <c r="JS3" s="206"/>
      <c r="JT3" s="206"/>
      <c r="JU3" s="206"/>
      <c r="JV3" s="206"/>
      <c r="JW3" s="206"/>
      <c r="JX3" s="206"/>
      <c r="JY3" s="206"/>
      <c r="JZ3" s="206"/>
      <c r="KA3" s="206"/>
      <c r="KB3" s="206"/>
      <c r="KC3" s="206"/>
      <c r="KD3" s="206"/>
      <c r="KE3" s="206"/>
      <c r="KF3" s="206"/>
      <c r="KG3" s="206"/>
      <c r="KH3" s="206"/>
      <c r="KI3" s="206"/>
      <c r="KJ3" s="206"/>
      <c r="KK3" s="206"/>
      <c r="KL3" s="206"/>
      <c r="KM3" s="206"/>
      <c r="KN3" s="206"/>
      <c r="KO3" s="206"/>
      <c r="KP3" s="206"/>
      <c r="KQ3" s="206"/>
      <c r="KR3" s="206"/>
      <c r="KS3" s="206"/>
      <c r="KT3" s="206"/>
      <c r="KU3" s="206"/>
      <c r="KV3" s="206"/>
      <c r="KW3" s="206"/>
      <c r="KX3" s="206"/>
      <c r="KY3" s="206"/>
      <c r="KZ3" s="206"/>
      <c r="LA3" s="206"/>
      <c r="LB3" s="206"/>
      <c r="LC3" s="206"/>
      <c r="LD3" s="206"/>
      <c r="LE3" s="206"/>
      <c r="LF3" s="206"/>
      <c r="LG3" s="206"/>
      <c r="LH3" s="206"/>
      <c r="LI3" s="206"/>
      <c r="LJ3" s="206"/>
      <c r="LK3" s="206"/>
      <c r="LL3" s="206"/>
      <c r="LM3" s="206"/>
      <c r="LN3" s="206"/>
      <c r="LO3" s="206"/>
      <c r="LP3" s="206"/>
      <c r="LQ3" s="206"/>
      <c r="LR3" s="206"/>
      <c r="LS3" s="206"/>
      <c r="LT3" s="206"/>
      <c r="LU3" s="206"/>
      <c r="LV3" s="206"/>
      <c r="LW3" s="206"/>
      <c r="LX3" s="206"/>
      <c r="LY3" s="206"/>
      <c r="LZ3" s="206"/>
      <c r="MA3" s="206"/>
      <c r="MB3" s="206"/>
      <c r="MC3" s="206"/>
      <c r="MD3" s="206"/>
      <c r="ME3" s="206"/>
      <c r="MF3" s="206"/>
      <c r="MG3" s="206"/>
      <c r="MH3" s="206"/>
      <c r="MI3" s="206"/>
      <c r="MJ3" s="206"/>
      <c r="MK3" s="206"/>
      <c r="ML3" s="206"/>
      <c r="MM3" s="206"/>
      <c r="MN3" s="206"/>
      <c r="MO3" s="206"/>
      <c r="MP3" s="206"/>
      <c r="MQ3" s="206"/>
      <c r="MR3" s="206"/>
      <c r="MS3" s="206"/>
      <c r="MT3" s="206"/>
      <c r="MU3" s="206"/>
      <c r="MV3" s="206"/>
      <c r="MW3" s="206"/>
      <c r="MX3" s="206"/>
      <c r="MY3" s="206"/>
      <c r="MZ3" s="206"/>
      <c r="NA3" s="206"/>
      <c r="NB3" s="206"/>
      <c r="NC3" s="206"/>
      <c r="ND3" s="206"/>
      <c r="NE3" s="206"/>
      <c r="NF3" s="206"/>
      <c r="NG3" s="206"/>
      <c r="NH3" s="206"/>
      <c r="NI3" s="206"/>
      <c r="NJ3" s="206"/>
      <c r="NK3" s="206"/>
      <c r="NL3" s="206"/>
      <c r="NM3" s="206"/>
      <c r="NN3" s="206"/>
      <c r="NO3" s="206"/>
      <c r="NP3" s="206"/>
      <c r="NQ3" s="206"/>
      <c r="NR3" s="206"/>
      <c r="NS3" s="206"/>
      <c r="NT3" s="206"/>
      <c r="NU3" s="206"/>
      <c r="NV3" s="206"/>
      <c r="NW3" s="206"/>
      <c r="NX3" s="206"/>
      <c r="NY3" s="206"/>
      <c r="NZ3" s="206"/>
      <c r="OA3" s="206"/>
      <c r="OB3" s="206"/>
      <c r="OC3" s="206"/>
      <c r="OD3" s="206"/>
      <c r="OE3" s="206"/>
      <c r="OF3" s="206"/>
      <c r="OG3" s="206"/>
      <c r="OH3" s="206"/>
      <c r="OI3" s="206"/>
      <c r="OJ3" s="206"/>
      <c r="OK3" s="206"/>
      <c r="OL3" s="206"/>
      <c r="OM3" s="206"/>
      <c r="ON3" s="206"/>
      <c r="OO3" s="206"/>
      <c r="OP3" s="206"/>
      <c r="OQ3" s="206"/>
      <c r="OR3" s="206"/>
      <c r="OS3" s="206"/>
      <c r="OT3" s="206"/>
      <c r="OU3" s="206"/>
      <c r="OV3" s="206"/>
      <c r="OW3" s="206"/>
      <c r="OX3" s="206"/>
      <c r="OY3" s="206"/>
      <c r="OZ3" s="206"/>
      <c r="PA3" s="206"/>
      <c r="PB3" s="206"/>
      <c r="PC3" s="206"/>
      <c r="PD3" s="206"/>
      <c r="PE3" s="206"/>
      <c r="PF3" s="206"/>
      <c r="PH3" s="206"/>
      <c r="PI3" s="206"/>
      <c r="PJ3" s="206"/>
      <c r="PK3" s="206"/>
      <c r="PL3" s="206"/>
      <c r="PM3" s="206"/>
      <c r="PN3" s="206"/>
      <c r="PO3" s="206"/>
      <c r="PP3" s="206"/>
      <c r="PQ3" s="206"/>
      <c r="PR3" s="206"/>
      <c r="PS3" s="206"/>
      <c r="PT3" s="206"/>
      <c r="PU3" s="206"/>
      <c r="PV3" s="206"/>
      <c r="PW3" s="206"/>
      <c r="PX3" s="206"/>
      <c r="PY3" s="206"/>
      <c r="PZ3" s="206"/>
      <c r="QA3" s="206"/>
      <c r="QB3" s="206"/>
      <c r="QC3" s="206"/>
      <c r="QD3" s="206"/>
      <c r="QE3" s="206"/>
      <c r="QF3" s="206"/>
      <c r="QG3" s="206"/>
      <c r="QH3" s="206"/>
      <c r="QI3" s="206"/>
      <c r="QJ3" s="206"/>
      <c r="QK3" s="206"/>
      <c r="QL3" s="206"/>
      <c r="QM3" s="206"/>
      <c r="QN3" s="206"/>
      <c r="QO3" s="206"/>
      <c r="QP3" s="206"/>
      <c r="QQ3" s="206"/>
      <c r="QR3" s="206"/>
      <c r="QS3" s="206"/>
      <c r="QT3" s="206"/>
      <c r="QU3" s="206"/>
      <c r="QV3" s="206"/>
      <c r="QW3" s="206"/>
      <c r="QX3" s="206"/>
      <c r="QY3" s="206"/>
      <c r="QZ3" s="206"/>
      <c r="RA3" s="206"/>
      <c r="RB3" s="206"/>
      <c r="RC3" s="403"/>
      <c r="RD3" s="403"/>
    </row>
    <row r="4" spans="1:472" s="204" customFormat="1" ht="16.5" thickBot="1">
      <c r="A4" s="444"/>
      <c r="B4" s="206" t="s">
        <v>0</v>
      </c>
      <c r="C4" s="206"/>
      <c r="D4" s="206">
        <v>42181</v>
      </c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 t="s">
        <v>23</v>
      </c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>
        <v>42206</v>
      </c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>
        <v>42213</v>
      </c>
      <c r="AS4" s="206"/>
      <c r="AT4" s="206"/>
      <c r="AU4" s="206"/>
      <c r="AV4" s="206"/>
      <c r="AW4" s="206"/>
      <c r="AX4" s="206"/>
      <c r="AY4" s="206"/>
      <c r="AZ4" s="206"/>
      <c r="BA4" s="206"/>
      <c r="BB4" s="206"/>
      <c r="BC4" s="206"/>
      <c r="BD4" s="206"/>
      <c r="BE4" s="206"/>
      <c r="BF4" s="206">
        <v>42286</v>
      </c>
      <c r="BG4" s="206"/>
      <c r="BH4" s="206"/>
      <c r="BI4" s="206"/>
      <c r="BJ4" s="206"/>
      <c r="BK4" s="206"/>
      <c r="BL4" s="206"/>
      <c r="BM4" s="206"/>
      <c r="BN4" s="206"/>
      <c r="BO4" s="206"/>
      <c r="BP4" s="206"/>
      <c r="BQ4" s="206"/>
      <c r="BR4" s="206"/>
      <c r="BS4" s="206">
        <v>42324</v>
      </c>
      <c r="BT4" s="206"/>
      <c r="BU4" s="206"/>
      <c r="BV4" s="206"/>
      <c r="BW4" s="206"/>
      <c r="BX4" s="206"/>
      <c r="BY4" s="206"/>
      <c r="BZ4" s="206"/>
      <c r="CA4" s="206"/>
      <c r="CB4" s="206"/>
      <c r="CC4" s="206"/>
      <c r="CD4" s="206"/>
      <c r="CE4" s="206"/>
      <c r="CF4" s="206"/>
      <c r="CG4" s="206">
        <v>42353</v>
      </c>
      <c r="CH4" s="206"/>
      <c r="CI4" s="206"/>
      <c r="CJ4" s="206"/>
      <c r="CK4" s="206"/>
      <c r="CL4" s="206"/>
      <c r="CM4" s="206"/>
      <c r="CN4" s="206"/>
      <c r="CO4" s="206"/>
      <c r="CP4" s="206"/>
      <c r="CQ4" s="206"/>
      <c r="CR4" s="206"/>
      <c r="CS4" s="206"/>
      <c r="CT4" s="206"/>
      <c r="CU4" s="206">
        <v>42033</v>
      </c>
      <c r="CV4" s="206"/>
      <c r="CW4" s="206"/>
      <c r="CX4" s="206"/>
      <c r="CY4" s="206"/>
      <c r="CZ4" s="206"/>
      <c r="DA4" s="206"/>
      <c r="DB4" s="206"/>
      <c r="DC4" s="206"/>
      <c r="DD4" s="206"/>
      <c r="DE4" s="206"/>
      <c r="DF4" s="206"/>
      <c r="DG4" s="206"/>
      <c r="DH4" s="206"/>
      <c r="DI4" s="206"/>
      <c r="DJ4" s="206"/>
      <c r="DK4" s="206"/>
      <c r="DL4" s="206"/>
      <c r="DM4" s="206"/>
      <c r="DN4" s="206"/>
      <c r="DO4" s="206"/>
      <c r="DP4" s="206"/>
      <c r="DQ4" s="206"/>
      <c r="DR4" s="206"/>
      <c r="DS4" s="206"/>
      <c r="DT4" s="206"/>
      <c r="DU4" s="206"/>
      <c r="DV4" s="206"/>
      <c r="DW4" s="206"/>
      <c r="DX4" s="206"/>
      <c r="DY4" s="206"/>
      <c r="DZ4" s="206"/>
      <c r="EA4" s="206"/>
      <c r="EB4" s="206"/>
      <c r="EC4" s="206"/>
      <c r="ED4" s="206"/>
      <c r="EE4" s="206"/>
      <c r="EF4" s="206"/>
      <c r="EG4" s="206"/>
      <c r="EH4" s="206"/>
      <c r="EI4" s="206"/>
      <c r="EJ4" s="206"/>
      <c r="EK4" s="206"/>
      <c r="EL4" s="206"/>
      <c r="EM4" s="206"/>
      <c r="EN4" s="206"/>
      <c r="EO4" s="206"/>
      <c r="EP4" s="206"/>
      <c r="EQ4" s="206"/>
      <c r="ER4" s="206"/>
      <c r="ES4" s="206"/>
      <c r="ET4" s="206"/>
      <c r="EU4" s="206"/>
      <c r="EV4" s="206"/>
      <c r="EW4" s="206"/>
      <c r="EX4" s="206"/>
      <c r="EY4" s="206"/>
      <c r="EZ4" s="206"/>
      <c r="FA4" s="206"/>
      <c r="FB4" s="206"/>
      <c r="FC4" s="206"/>
      <c r="FD4" s="206"/>
      <c r="FE4" s="206"/>
      <c r="FF4" s="206"/>
      <c r="FG4" s="206"/>
      <c r="FH4" s="206"/>
      <c r="FI4" s="206"/>
      <c r="FJ4" s="206"/>
      <c r="FK4" s="206"/>
      <c r="FL4" s="206"/>
      <c r="FM4" s="206"/>
      <c r="FN4" s="206"/>
      <c r="FO4" s="206"/>
      <c r="FP4" s="206"/>
      <c r="FQ4" s="206"/>
      <c r="FR4" s="206"/>
      <c r="FS4" s="206"/>
      <c r="FT4" s="206"/>
      <c r="FU4" s="206"/>
      <c r="FV4" s="206"/>
      <c r="FW4" s="206"/>
      <c r="FX4" s="206"/>
      <c r="FY4" s="206"/>
      <c r="FZ4" s="206"/>
      <c r="GA4" s="206"/>
      <c r="GB4" s="206"/>
      <c r="GC4" s="206"/>
      <c r="GD4" s="206"/>
      <c r="GE4" s="206"/>
      <c r="GF4" s="206"/>
      <c r="GG4" s="206"/>
      <c r="GH4" s="206"/>
      <c r="GI4" s="206"/>
      <c r="GJ4" s="206"/>
      <c r="GK4" s="206"/>
      <c r="GL4" s="206"/>
      <c r="GM4" s="206"/>
      <c r="GN4" s="206"/>
      <c r="GO4" s="206"/>
      <c r="GP4" s="206"/>
      <c r="GQ4" s="206"/>
      <c r="GR4" s="206"/>
      <c r="GS4" s="206"/>
      <c r="GT4" s="206"/>
      <c r="GU4" s="206"/>
      <c r="GV4" s="206"/>
      <c r="GW4" s="206"/>
      <c r="GX4" s="206"/>
      <c r="GY4" s="206"/>
      <c r="GZ4" s="206"/>
      <c r="HA4" s="206"/>
      <c r="HB4" s="206"/>
      <c r="HC4" s="206"/>
      <c r="HD4" s="206"/>
      <c r="HE4" s="206"/>
      <c r="HF4" s="206"/>
      <c r="HG4" s="206"/>
      <c r="HH4" s="206"/>
      <c r="HI4" s="206"/>
      <c r="HJ4" s="206"/>
      <c r="HK4" s="206"/>
      <c r="HL4" s="206"/>
      <c r="HM4" s="206"/>
      <c r="HN4" s="206"/>
      <c r="HO4" s="206"/>
      <c r="HP4" s="206"/>
      <c r="HQ4" s="206"/>
      <c r="HR4" s="206"/>
      <c r="HS4" s="206"/>
      <c r="HT4" s="206"/>
      <c r="HU4" s="206"/>
      <c r="HV4" s="206"/>
      <c r="HW4" s="206"/>
      <c r="HX4" s="206"/>
      <c r="HY4" s="206"/>
      <c r="HZ4" s="206"/>
      <c r="IA4" s="206"/>
      <c r="IB4" s="206"/>
      <c r="IC4" s="206"/>
      <c r="ID4" s="206"/>
      <c r="IE4" s="206"/>
      <c r="IF4" s="206"/>
      <c r="IG4" s="206"/>
      <c r="IH4" s="206"/>
      <c r="II4" s="206"/>
      <c r="IJ4" s="206"/>
      <c r="IK4" s="206"/>
      <c r="IL4" s="206"/>
      <c r="IM4" s="206"/>
      <c r="IN4" s="206"/>
      <c r="IO4" s="206"/>
      <c r="IP4" s="206"/>
      <c r="IQ4" s="206"/>
      <c r="IR4" s="206"/>
      <c r="IS4" s="206"/>
      <c r="IT4" s="206"/>
      <c r="IU4" s="206"/>
      <c r="IV4" s="206"/>
      <c r="IW4" s="206"/>
      <c r="IX4" s="206"/>
      <c r="IY4" s="206"/>
      <c r="IZ4" s="206"/>
      <c r="JA4" s="206"/>
      <c r="JB4" s="206"/>
      <c r="JC4" s="206"/>
      <c r="JD4" s="206"/>
      <c r="JE4" s="206"/>
      <c r="JF4" s="206"/>
      <c r="JG4" s="206"/>
      <c r="JH4" s="206"/>
      <c r="JI4" s="206"/>
      <c r="JJ4" s="206"/>
      <c r="JK4" s="206"/>
      <c r="JL4" s="206"/>
      <c r="JM4" s="206"/>
      <c r="JN4" s="206"/>
      <c r="JO4" s="206"/>
      <c r="JP4" s="206"/>
      <c r="JQ4" s="206"/>
      <c r="JR4" s="206"/>
      <c r="JS4" s="206"/>
      <c r="JT4" s="206"/>
      <c r="JU4" s="206"/>
      <c r="JV4" s="206"/>
      <c r="JW4" s="206"/>
      <c r="JX4" s="206"/>
      <c r="JY4" s="206"/>
      <c r="JZ4" s="206"/>
      <c r="KA4" s="206"/>
      <c r="KB4" s="206"/>
      <c r="KC4" s="206"/>
      <c r="KD4" s="206"/>
      <c r="KE4" s="206"/>
      <c r="KF4" s="206"/>
      <c r="KG4" s="206"/>
      <c r="KH4" s="206"/>
      <c r="KI4" s="206"/>
      <c r="KJ4" s="206"/>
      <c r="KK4" s="206"/>
      <c r="KL4" s="206"/>
      <c r="KM4" s="206"/>
      <c r="KN4" s="206"/>
      <c r="KO4" s="206"/>
      <c r="KP4" s="206"/>
      <c r="KQ4" s="206"/>
      <c r="KR4" s="206"/>
      <c r="KS4" s="206"/>
      <c r="KT4" s="206"/>
      <c r="KU4" s="206"/>
      <c r="KV4" s="206"/>
      <c r="KW4" s="206"/>
      <c r="KX4" s="206"/>
      <c r="KY4" s="206"/>
      <c r="KZ4" s="206"/>
      <c r="LA4" s="206"/>
      <c r="LB4" s="206"/>
      <c r="LC4" s="206"/>
      <c r="LD4" s="206"/>
      <c r="LE4" s="206"/>
      <c r="LF4" s="206"/>
      <c r="LG4" s="206"/>
      <c r="LH4" s="206"/>
      <c r="LI4" s="206"/>
      <c r="LJ4" s="206"/>
      <c r="LK4" s="206"/>
      <c r="LL4" s="206"/>
      <c r="LM4" s="206"/>
      <c r="LN4" s="206"/>
      <c r="LO4" s="206"/>
      <c r="LP4" s="206"/>
      <c r="LQ4" s="206"/>
      <c r="LR4" s="206"/>
      <c r="LS4" s="206"/>
      <c r="LT4" s="206"/>
      <c r="LU4" s="206"/>
      <c r="LV4" s="206"/>
      <c r="LW4" s="206"/>
      <c r="LX4" s="206"/>
      <c r="LY4" s="206"/>
      <c r="LZ4" s="206"/>
      <c r="MA4" s="206"/>
      <c r="MB4" s="206"/>
      <c r="MC4" s="206"/>
      <c r="MD4" s="206"/>
      <c r="ME4" s="206"/>
      <c r="MF4" s="206"/>
      <c r="MG4" s="206"/>
      <c r="MH4" s="206"/>
      <c r="MI4" s="206"/>
      <c r="MJ4" s="206"/>
      <c r="MK4" s="206"/>
      <c r="ML4" s="206"/>
      <c r="MM4" s="206"/>
      <c r="MN4" s="206"/>
      <c r="MO4" s="206"/>
      <c r="MP4" s="206"/>
      <c r="MQ4" s="206"/>
      <c r="MR4" s="206"/>
      <c r="MS4" s="206"/>
      <c r="MT4" s="206"/>
      <c r="MU4" s="206"/>
      <c r="MV4" s="206"/>
      <c r="MW4" s="206"/>
      <c r="MX4" s="206"/>
      <c r="MY4" s="206"/>
      <c r="MZ4" s="206"/>
      <c r="NA4" s="206"/>
      <c r="NB4" s="206"/>
      <c r="NC4" s="206"/>
      <c r="ND4" s="206"/>
      <c r="NE4" s="206"/>
      <c r="NF4" s="206"/>
      <c r="NG4" s="206"/>
      <c r="NH4" s="206"/>
      <c r="NI4" s="206"/>
      <c r="NJ4" s="206"/>
      <c r="NK4" s="206"/>
      <c r="NL4" s="206"/>
      <c r="NM4" s="206"/>
      <c r="NN4" s="206"/>
      <c r="NO4" s="206"/>
      <c r="NP4" s="206"/>
      <c r="NQ4" s="206"/>
      <c r="NR4" s="206"/>
      <c r="NS4" s="206"/>
      <c r="NT4" s="206"/>
      <c r="NU4" s="206"/>
      <c r="NV4" s="206"/>
      <c r="NW4" s="206"/>
      <c r="NX4" s="206"/>
      <c r="NY4" s="206"/>
      <c r="NZ4" s="206"/>
      <c r="OA4" s="206"/>
      <c r="OB4" s="206"/>
      <c r="OC4" s="206"/>
      <c r="OD4" s="206"/>
      <c r="OE4" s="206"/>
      <c r="OF4" s="206"/>
      <c r="OG4" s="206"/>
      <c r="OH4" s="206"/>
      <c r="OI4" s="206"/>
      <c r="OJ4" s="206"/>
      <c r="OK4" s="206"/>
      <c r="OL4" s="206"/>
      <c r="OM4" s="206"/>
      <c r="ON4" s="206"/>
      <c r="OO4" s="206"/>
      <c r="OP4" s="206"/>
      <c r="OQ4" s="206"/>
      <c r="OR4" s="206"/>
      <c r="OS4" s="206"/>
      <c r="OT4" s="206"/>
      <c r="OU4" s="206"/>
      <c r="OV4" s="206"/>
      <c r="OW4" s="206"/>
      <c r="OX4" s="206"/>
      <c r="OY4" s="206"/>
      <c r="OZ4" s="206"/>
      <c r="PA4" s="206"/>
      <c r="PB4" s="206"/>
      <c r="PC4" s="206"/>
      <c r="PD4" s="206"/>
      <c r="PE4" s="206"/>
      <c r="PF4" s="206"/>
      <c r="PG4" s="1584"/>
      <c r="PH4" s="206"/>
      <c r="PI4" s="206"/>
      <c r="PJ4" s="206"/>
      <c r="PK4" s="206"/>
      <c r="PL4" s="206"/>
      <c r="PM4" s="206"/>
      <c r="PN4" s="206"/>
      <c r="PO4" s="206"/>
      <c r="PP4" s="206"/>
      <c r="PQ4" s="206"/>
      <c r="PR4" s="206"/>
      <c r="PS4" s="206"/>
      <c r="PT4" s="206"/>
      <c r="PU4" s="206"/>
      <c r="PV4" s="206"/>
      <c r="PW4" s="206"/>
      <c r="PX4" s="206"/>
      <c r="PY4" s="206"/>
      <c r="PZ4" s="206"/>
      <c r="QA4" s="206"/>
      <c r="QB4" s="206"/>
      <c r="QC4" s="206"/>
      <c r="QD4" s="206"/>
      <c r="QE4" s="206"/>
      <c r="QF4" s="206"/>
      <c r="QG4" s="206"/>
      <c r="QH4" s="206"/>
      <c r="QI4" s="206"/>
      <c r="QJ4" s="206"/>
      <c r="QK4" s="206"/>
      <c r="QL4" s="206"/>
      <c r="QM4" s="206"/>
      <c r="QN4" s="206"/>
      <c r="QO4" s="206"/>
      <c r="QP4" s="206"/>
      <c r="QQ4" s="206"/>
      <c r="QR4" s="206"/>
      <c r="QS4" s="206"/>
      <c r="QT4" s="206"/>
      <c r="QU4" s="206"/>
      <c r="QV4" s="206"/>
      <c r="QW4" s="206"/>
      <c r="QX4" s="206"/>
      <c r="QY4" s="206"/>
      <c r="QZ4" s="206"/>
      <c r="RA4" s="206"/>
      <c r="RB4" s="206"/>
      <c r="RC4" s="208"/>
      <c r="RD4" s="208"/>
    </row>
    <row r="5" spans="1:472" ht="16.5" thickBot="1">
      <c r="A5" s="29"/>
      <c r="B5" s="206" t="s">
        <v>1</v>
      </c>
      <c r="C5" s="206"/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6"/>
      <c r="R5" s="206">
        <v>42167</v>
      </c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206"/>
      <c r="AG5" s="206"/>
      <c r="AH5" s="206"/>
      <c r="AI5" s="206"/>
      <c r="AJ5" s="206"/>
      <c r="AK5" s="206"/>
      <c r="AL5" s="206"/>
      <c r="AM5" s="206"/>
      <c r="AN5" s="206"/>
      <c r="AO5" s="206"/>
      <c r="AP5" s="206"/>
      <c r="AQ5" s="206"/>
      <c r="AR5" s="206"/>
      <c r="AS5" s="206"/>
      <c r="AT5" s="206"/>
      <c r="AU5" s="206"/>
      <c r="AV5" s="206"/>
      <c r="AW5" s="206"/>
      <c r="AX5" s="206"/>
      <c r="AY5" s="206"/>
      <c r="AZ5" s="206"/>
      <c r="BA5" s="206"/>
      <c r="BB5" s="206"/>
      <c r="BC5" s="206"/>
      <c r="BD5" s="206"/>
      <c r="BE5" s="206"/>
      <c r="BF5" s="206"/>
      <c r="BG5" s="206"/>
      <c r="BH5" s="206"/>
      <c r="BI5" s="206"/>
      <c r="BJ5" s="206"/>
      <c r="BK5" s="206"/>
      <c r="BL5" s="206"/>
      <c r="BM5" s="206"/>
      <c r="BN5" s="206"/>
      <c r="BO5" s="206"/>
      <c r="BP5" s="206"/>
      <c r="BQ5" s="206"/>
      <c r="BR5" s="206"/>
      <c r="BS5" s="206"/>
      <c r="BT5" s="206"/>
      <c r="BU5" s="206"/>
      <c r="BV5" s="206"/>
      <c r="BW5" s="206"/>
      <c r="BX5" s="206"/>
      <c r="BY5" s="206"/>
      <c r="BZ5" s="206"/>
      <c r="CA5" s="206"/>
      <c r="CB5" s="206"/>
      <c r="CC5" s="206"/>
      <c r="CD5" s="206"/>
      <c r="CE5" s="206"/>
      <c r="CF5" s="206"/>
      <c r="CG5" s="206"/>
      <c r="CH5" s="206"/>
      <c r="CI5" s="206"/>
      <c r="CJ5" s="206"/>
      <c r="CK5" s="206"/>
      <c r="CL5" s="206"/>
      <c r="CM5" s="206"/>
      <c r="CN5" s="206"/>
      <c r="CO5" s="206"/>
      <c r="CP5" s="206"/>
      <c r="CQ5" s="206"/>
      <c r="CR5" s="206"/>
      <c r="CS5" s="206"/>
      <c r="CT5" s="206"/>
      <c r="CU5" s="206"/>
      <c r="CV5" s="206"/>
      <c r="CW5" s="206"/>
      <c r="CX5" s="206"/>
      <c r="CY5" s="206"/>
      <c r="CZ5" s="206"/>
      <c r="DA5" s="206"/>
      <c r="DB5" s="206"/>
      <c r="DC5" s="206"/>
      <c r="DD5" s="206"/>
      <c r="DE5" s="206"/>
      <c r="DF5" s="206"/>
      <c r="DG5" s="206"/>
      <c r="DH5" s="206"/>
      <c r="DI5" s="206"/>
      <c r="DJ5" s="206"/>
      <c r="DK5" s="206"/>
      <c r="DL5" s="206"/>
      <c r="DM5" s="206"/>
      <c r="DN5" s="206"/>
      <c r="DO5" s="206"/>
      <c r="DP5" s="206"/>
      <c r="DQ5" s="206"/>
      <c r="DR5" s="206"/>
      <c r="DS5" s="206"/>
      <c r="DT5" s="206"/>
      <c r="DU5" s="206"/>
      <c r="DV5" s="206"/>
      <c r="DW5" s="206"/>
      <c r="DX5" s="206"/>
      <c r="DY5" s="206"/>
      <c r="DZ5" s="206"/>
      <c r="EA5" s="206"/>
      <c r="EB5" s="206"/>
      <c r="EC5" s="206"/>
      <c r="ED5" s="206"/>
      <c r="EE5" s="206"/>
      <c r="EF5" s="206"/>
      <c r="EG5" s="206"/>
      <c r="EH5" s="206"/>
      <c r="EI5" s="206"/>
      <c r="EJ5" s="206"/>
      <c r="EK5" s="206"/>
      <c r="EL5" s="206"/>
      <c r="EM5" s="206"/>
      <c r="EN5" s="206"/>
      <c r="EO5" s="206"/>
      <c r="EP5" s="206"/>
      <c r="EQ5" s="206"/>
      <c r="ER5" s="206"/>
      <c r="ES5" s="206"/>
      <c r="ET5" s="206"/>
      <c r="EU5" s="206"/>
      <c r="EV5" s="206"/>
      <c r="EW5" s="206"/>
      <c r="EX5" s="206"/>
      <c r="EY5" s="206"/>
      <c r="EZ5" s="206"/>
      <c r="FA5" s="206"/>
      <c r="FB5" s="206"/>
      <c r="FC5" s="206"/>
      <c r="FD5" s="206">
        <v>42433</v>
      </c>
      <c r="FE5" s="206"/>
      <c r="FF5" s="206"/>
      <c r="FG5" s="206"/>
      <c r="FH5" s="206"/>
      <c r="FI5" s="206"/>
      <c r="FJ5" s="206"/>
      <c r="FK5" s="206"/>
      <c r="FL5" s="206"/>
      <c r="FM5" s="206"/>
      <c r="FN5" s="206"/>
      <c r="FO5" s="206">
        <v>42439</v>
      </c>
      <c r="FP5" s="206"/>
      <c r="FQ5" s="206"/>
      <c r="FR5" s="206"/>
      <c r="FS5" s="206"/>
      <c r="FT5" s="206"/>
      <c r="FU5" s="206"/>
      <c r="FV5" s="206"/>
      <c r="FW5" s="206"/>
      <c r="FX5" s="206"/>
      <c r="FY5" s="206"/>
      <c r="FZ5" s="206">
        <v>42471</v>
      </c>
      <c r="GA5" s="206"/>
      <c r="GB5" s="206"/>
      <c r="GC5" s="206"/>
      <c r="GD5" s="206"/>
      <c r="GE5" s="206"/>
      <c r="GF5" s="206"/>
      <c r="GG5" s="206"/>
      <c r="GH5" s="206"/>
      <c r="GI5" s="206"/>
      <c r="GJ5" s="206">
        <v>42475</v>
      </c>
      <c r="GK5" s="206"/>
      <c r="GL5" s="206"/>
      <c r="GM5" s="206"/>
      <c r="GN5" s="206"/>
      <c r="GO5" s="206"/>
      <c r="GP5" s="206"/>
      <c r="GQ5" s="206"/>
      <c r="GR5" s="206"/>
      <c r="GS5" s="206">
        <v>42479</v>
      </c>
      <c r="GT5" s="206"/>
      <c r="GU5" s="206"/>
      <c r="GV5" s="206"/>
      <c r="GW5" s="206"/>
      <c r="GX5" s="206"/>
      <c r="GY5" s="206"/>
      <c r="GZ5" s="206"/>
      <c r="HA5" s="206"/>
      <c r="HB5" s="206">
        <v>42485</v>
      </c>
      <c r="HC5" s="206"/>
      <c r="HD5" s="206"/>
      <c r="HE5" s="206"/>
      <c r="HF5" s="206"/>
      <c r="HG5" s="206"/>
      <c r="HH5" s="206"/>
      <c r="HI5" s="206"/>
      <c r="HJ5" s="206"/>
      <c r="HK5" s="206">
        <v>42494</v>
      </c>
      <c r="HL5" s="206"/>
      <c r="HM5" s="206"/>
      <c r="HN5" s="206"/>
      <c r="HO5" s="206"/>
      <c r="HP5" s="206"/>
      <c r="HQ5" s="206"/>
      <c r="HR5" s="206"/>
      <c r="HS5" s="206"/>
      <c r="HT5" s="206"/>
      <c r="HU5" s="206"/>
      <c r="HV5" s="206">
        <v>42500</v>
      </c>
      <c r="HW5" s="206"/>
      <c r="HX5" s="206"/>
      <c r="HY5" s="206"/>
      <c r="HZ5" s="206"/>
      <c r="IA5" s="206"/>
      <c r="IB5" s="206"/>
      <c r="IC5" s="206"/>
      <c r="ID5" s="206"/>
      <c r="IE5" s="206"/>
      <c r="IF5" s="206"/>
      <c r="IG5" s="206">
        <v>42502</v>
      </c>
      <c r="IH5" s="206"/>
      <c r="II5" s="206"/>
      <c r="IJ5" s="206"/>
      <c r="IK5" s="206"/>
      <c r="IL5" s="206"/>
      <c r="IM5" s="206"/>
      <c r="IN5" s="206"/>
      <c r="IO5" s="206"/>
      <c r="IP5" s="206"/>
      <c r="IQ5" s="206"/>
      <c r="IR5" s="206">
        <v>42514</v>
      </c>
      <c r="IS5" s="206"/>
      <c r="IT5" s="206"/>
      <c r="IU5" s="206"/>
      <c r="IV5" s="206"/>
      <c r="IW5" s="206"/>
      <c r="IX5" s="206"/>
      <c r="IY5" s="206"/>
      <c r="IZ5" s="206"/>
      <c r="JA5" s="206"/>
      <c r="JB5" s="206"/>
      <c r="JC5" s="206">
        <v>42521</v>
      </c>
      <c r="JD5" s="206"/>
      <c r="JE5" s="206"/>
      <c r="JF5" s="206"/>
      <c r="JG5" s="206"/>
      <c r="JH5" s="206"/>
      <c r="JI5" s="206"/>
      <c r="JJ5" s="206"/>
      <c r="JK5" s="206"/>
      <c r="JL5" s="206"/>
      <c r="JM5" s="206"/>
      <c r="JN5" s="206">
        <v>42526</v>
      </c>
      <c r="JO5" s="206"/>
      <c r="JP5" s="206"/>
      <c r="JQ5" s="206"/>
      <c r="JR5" s="206"/>
      <c r="JS5" s="206"/>
      <c r="JT5" s="206"/>
      <c r="JU5" s="206"/>
      <c r="JV5" s="206"/>
      <c r="JW5" s="206"/>
      <c r="JX5" s="206"/>
      <c r="JY5" s="206"/>
      <c r="JZ5" s="206"/>
      <c r="KA5" s="206"/>
      <c r="KB5" s="206"/>
      <c r="KC5" s="206"/>
      <c r="KD5" s="206"/>
      <c r="KE5" s="206"/>
      <c r="KF5" s="206"/>
      <c r="KG5" s="206"/>
      <c r="KH5" s="206"/>
      <c r="KI5" s="206"/>
      <c r="KJ5" s="206"/>
      <c r="KK5" s="206"/>
      <c r="KL5" s="206"/>
      <c r="KM5" s="206"/>
      <c r="KN5" s="206"/>
      <c r="KO5" s="206"/>
      <c r="KP5" s="206"/>
      <c r="KQ5" s="206"/>
      <c r="KR5" s="206"/>
      <c r="KS5" s="206"/>
      <c r="KT5" s="206"/>
      <c r="KU5" s="206"/>
      <c r="KV5" s="206"/>
      <c r="KW5" s="206"/>
      <c r="KX5" s="206"/>
      <c r="KY5" s="206"/>
      <c r="KZ5" s="206"/>
      <c r="LA5" s="206"/>
      <c r="LB5" s="206"/>
      <c r="LC5" s="206"/>
      <c r="LD5" s="206"/>
      <c r="LE5" s="206"/>
      <c r="LF5" s="206"/>
      <c r="LG5" s="206"/>
      <c r="LH5" s="206"/>
      <c r="LI5" s="206"/>
      <c r="LJ5" s="206"/>
      <c r="LK5" s="206"/>
      <c r="LL5" s="206"/>
      <c r="LM5" s="206"/>
      <c r="LN5" s="206"/>
      <c r="LO5" s="206"/>
      <c r="LP5" s="206"/>
      <c r="LQ5" s="206"/>
      <c r="LR5" s="206"/>
      <c r="LS5" s="206"/>
      <c r="LT5" s="206"/>
      <c r="LU5" s="206"/>
      <c r="LV5" s="206"/>
      <c r="LW5" s="206"/>
      <c r="LX5" s="206"/>
      <c r="LY5" s="206"/>
      <c r="LZ5" s="206"/>
      <c r="MA5" s="206"/>
      <c r="MB5" s="206"/>
      <c r="MC5" s="206"/>
      <c r="MD5" s="206"/>
      <c r="ME5" s="206"/>
      <c r="MF5" s="206"/>
      <c r="MG5" s="206"/>
      <c r="MH5" s="206"/>
      <c r="MI5" s="206"/>
      <c r="MJ5" s="206"/>
      <c r="MK5" s="206"/>
      <c r="ML5" s="206"/>
      <c r="MM5" s="206"/>
      <c r="MN5" s="206"/>
      <c r="MO5" s="206"/>
      <c r="MP5" s="206"/>
      <c r="MQ5" s="206"/>
      <c r="MR5" s="206"/>
      <c r="MS5" s="206"/>
      <c r="MT5" s="206"/>
      <c r="MU5" s="206"/>
      <c r="MV5" s="206"/>
      <c r="MW5" s="206"/>
      <c r="MX5" s="206"/>
      <c r="MY5" s="206"/>
      <c r="MZ5" s="206"/>
      <c r="NA5" s="206"/>
      <c r="NB5" s="206"/>
      <c r="NC5" s="206"/>
      <c r="ND5" s="206"/>
      <c r="NE5" s="206"/>
      <c r="NF5" s="206"/>
      <c r="NG5" s="206"/>
      <c r="NH5" s="206"/>
      <c r="NI5" s="206"/>
      <c r="NJ5" s="206"/>
      <c r="NK5" s="206"/>
      <c r="NL5" s="206"/>
      <c r="NM5" s="206"/>
      <c r="NN5" s="206"/>
      <c r="NO5" s="206"/>
      <c r="NP5" s="206"/>
      <c r="NQ5" s="206"/>
      <c r="NR5" s="206"/>
      <c r="NS5" s="206"/>
      <c r="NT5" s="206"/>
      <c r="NU5" s="206"/>
      <c r="NV5" s="206"/>
      <c r="NW5" s="206"/>
      <c r="NX5" s="206"/>
      <c r="NY5" s="206"/>
      <c r="NZ5" s="206"/>
      <c r="OA5" s="206"/>
      <c r="OB5" s="206"/>
      <c r="OC5" s="206"/>
      <c r="OD5" s="206"/>
      <c r="OE5" s="206"/>
      <c r="OF5" s="206"/>
      <c r="OG5" s="206"/>
      <c r="OH5" s="206"/>
      <c r="OI5" s="206"/>
      <c r="OJ5" s="206"/>
      <c r="OK5" s="206"/>
      <c r="OL5" s="206"/>
      <c r="OM5" s="206"/>
      <c r="ON5" s="206"/>
      <c r="OO5" s="206"/>
      <c r="OP5" s="206"/>
      <c r="OQ5" s="206"/>
      <c r="OR5" s="206"/>
      <c r="OS5" s="206"/>
      <c r="OT5" s="206"/>
      <c r="OU5" s="206"/>
      <c r="OV5" s="206"/>
      <c r="OW5" s="206"/>
      <c r="OX5" s="206"/>
      <c r="OY5" s="206"/>
      <c r="OZ5" s="206"/>
      <c r="PA5" s="206"/>
      <c r="PB5" s="206"/>
      <c r="PC5" s="206"/>
      <c r="PD5" s="206"/>
      <c r="PE5" s="206"/>
      <c r="PF5" s="206"/>
      <c r="PG5" s="1585"/>
      <c r="PH5" s="206"/>
      <c r="PI5" s="206"/>
      <c r="PJ5" s="206"/>
      <c r="PK5" s="206"/>
      <c r="PL5" s="206"/>
      <c r="PM5" s="206"/>
      <c r="PN5" s="206"/>
      <c r="PO5" s="206"/>
      <c r="PP5" s="206"/>
      <c r="PQ5" s="206"/>
      <c r="PR5" s="206"/>
      <c r="PS5" s="206"/>
      <c r="PT5" s="206"/>
      <c r="PU5" s="206"/>
      <c r="PV5" s="206"/>
      <c r="PW5" s="206"/>
      <c r="PX5" s="206"/>
      <c r="PY5" s="206"/>
      <c r="PZ5" s="206"/>
      <c r="QA5" s="206"/>
      <c r="QB5" s="206"/>
      <c r="QC5" s="206"/>
      <c r="QD5" s="206"/>
      <c r="QE5" s="206"/>
      <c r="QF5" s="206"/>
      <c r="QG5" s="206"/>
      <c r="QH5" s="206"/>
      <c r="QI5" s="206"/>
      <c r="QJ5" s="206"/>
      <c r="QK5" s="206"/>
      <c r="QL5" s="206"/>
      <c r="QM5" s="206"/>
      <c r="QN5" s="206"/>
      <c r="QO5" s="206"/>
      <c r="QP5" s="206"/>
      <c r="QQ5" s="206"/>
      <c r="QR5" s="206"/>
      <c r="QS5" s="206"/>
      <c r="QT5" s="206"/>
      <c r="QU5" s="206"/>
      <c r="QV5" s="206"/>
      <c r="QW5" s="206"/>
      <c r="QX5" s="206"/>
      <c r="QY5" s="206"/>
      <c r="QZ5" s="206"/>
      <c r="RA5" s="206"/>
      <c r="RB5" s="206"/>
      <c r="RC5" s="403"/>
      <c r="RD5" s="403"/>
    </row>
    <row r="6" spans="1:472" ht="15" thickBot="1">
      <c r="B6" s="9" t="s">
        <v>1254</v>
      </c>
      <c r="C6" s="9"/>
      <c r="D6" s="13">
        <v>13</v>
      </c>
      <c r="E6" s="13">
        <v>14</v>
      </c>
      <c r="F6" s="13">
        <v>15</v>
      </c>
      <c r="G6" s="13">
        <v>16</v>
      </c>
      <c r="H6" s="13">
        <v>17</v>
      </c>
      <c r="I6" s="13">
        <v>18</v>
      </c>
      <c r="J6" s="13">
        <v>19</v>
      </c>
      <c r="K6" s="13">
        <v>20</v>
      </c>
      <c r="L6" s="13">
        <v>21</v>
      </c>
      <c r="R6" s="13">
        <v>13</v>
      </c>
      <c r="S6" s="13">
        <v>14</v>
      </c>
      <c r="T6" s="13">
        <v>15</v>
      </c>
      <c r="U6" s="13">
        <v>16</v>
      </c>
      <c r="V6" s="13">
        <v>17</v>
      </c>
      <c r="W6" s="13">
        <v>18</v>
      </c>
      <c r="X6" s="13">
        <v>19</v>
      </c>
      <c r="Y6" s="13">
        <v>20</v>
      </c>
      <c r="Z6" s="13">
        <v>21</v>
      </c>
      <c r="AC6" s="79"/>
      <c r="AD6" s="151"/>
      <c r="AE6" s="547">
        <v>14</v>
      </c>
      <c r="AF6" s="13">
        <v>15</v>
      </c>
      <c r="AG6" s="13">
        <v>16</v>
      </c>
      <c r="AH6" s="13">
        <v>17</v>
      </c>
      <c r="AI6" s="13">
        <v>18</v>
      </c>
      <c r="AJ6" s="13">
        <v>19</v>
      </c>
      <c r="AK6" s="13">
        <v>20</v>
      </c>
      <c r="AL6" s="13">
        <v>21</v>
      </c>
      <c r="AM6" s="13">
        <v>22</v>
      </c>
      <c r="AN6" s="13">
        <v>23</v>
      </c>
      <c r="AQ6" s="79"/>
      <c r="AR6" s="547">
        <v>14</v>
      </c>
      <c r="AS6" s="13">
        <v>15</v>
      </c>
      <c r="AT6" s="13">
        <v>16</v>
      </c>
      <c r="AU6" s="13">
        <v>17</v>
      </c>
      <c r="AV6" s="13">
        <v>18</v>
      </c>
      <c r="AW6" s="13">
        <v>19</v>
      </c>
      <c r="AX6" s="13">
        <v>20</v>
      </c>
      <c r="AY6" s="13">
        <v>21</v>
      </c>
      <c r="AZ6" s="13">
        <v>22</v>
      </c>
      <c r="BA6" s="13">
        <v>23</v>
      </c>
      <c r="BE6" s="79"/>
      <c r="BF6" s="547">
        <v>14</v>
      </c>
      <c r="BG6" s="13">
        <v>15</v>
      </c>
      <c r="BH6" s="13">
        <v>16</v>
      </c>
      <c r="BI6" s="13">
        <v>17</v>
      </c>
      <c r="BJ6" s="13">
        <v>18</v>
      </c>
      <c r="BK6" s="13">
        <v>19</v>
      </c>
      <c r="BL6" s="13">
        <v>20</v>
      </c>
      <c r="BM6" s="13">
        <v>21</v>
      </c>
      <c r="BN6" s="13">
        <v>22</v>
      </c>
      <c r="BO6" s="13">
        <v>23</v>
      </c>
      <c r="BR6" s="79"/>
      <c r="BS6" s="547">
        <v>15</v>
      </c>
      <c r="BT6" s="13">
        <v>16</v>
      </c>
      <c r="BU6" s="547">
        <v>17</v>
      </c>
      <c r="BV6" s="13">
        <v>18</v>
      </c>
      <c r="BW6" s="547">
        <v>19</v>
      </c>
      <c r="BX6" s="13">
        <v>20</v>
      </c>
      <c r="BY6" s="547">
        <v>21</v>
      </c>
      <c r="BZ6" s="13">
        <v>22</v>
      </c>
      <c r="CA6" s="547">
        <v>23</v>
      </c>
      <c r="CB6" s="13">
        <v>24</v>
      </c>
      <c r="CC6" s="547">
        <v>25</v>
      </c>
      <c r="CF6" s="79"/>
      <c r="CG6" s="547">
        <v>15</v>
      </c>
      <c r="CH6" s="13">
        <v>16</v>
      </c>
      <c r="CI6" s="547">
        <v>17</v>
      </c>
      <c r="CJ6" s="13">
        <v>18</v>
      </c>
      <c r="CK6" s="547">
        <v>19</v>
      </c>
      <c r="CL6" s="13">
        <v>20</v>
      </c>
      <c r="CM6" s="547">
        <v>21</v>
      </c>
      <c r="CN6" s="13">
        <v>22</v>
      </c>
      <c r="CO6" s="547">
        <v>23</v>
      </c>
      <c r="CP6" s="13">
        <v>24</v>
      </c>
      <c r="CQ6" s="547">
        <v>25</v>
      </c>
      <c r="CT6" s="403"/>
      <c r="CU6" s="13">
        <v>15</v>
      </c>
      <c r="CV6" s="13">
        <v>16</v>
      </c>
      <c r="CW6" s="547">
        <v>17</v>
      </c>
      <c r="CX6" s="13">
        <v>18</v>
      </c>
      <c r="CY6" s="547">
        <v>19</v>
      </c>
      <c r="CZ6" s="13">
        <v>20</v>
      </c>
      <c r="DA6" s="547">
        <v>21</v>
      </c>
      <c r="DB6" s="13">
        <v>22</v>
      </c>
      <c r="DC6" s="547">
        <v>23</v>
      </c>
      <c r="DD6" s="13">
        <v>24</v>
      </c>
      <c r="DE6" s="547">
        <v>25</v>
      </c>
      <c r="DI6" s="13">
        <v>15</v>
      </c>
      <c r="DJ6" s="13">
        <v>16</v>
      </c>
      <c r="DK6" s="547">
        <v>17</v>
      </c>
      <c r="DL6" s="13">
        <v>18</v>
      </c>
      <c r="DM6" s="547">
        <v>19</v>
      </c>
      <c r="DN6" s="13">
        <v>20</v>
      </c>
      <c r="DO6" s="547">
        <v>21</v>
      </c>
      <c r="DP6" s="13">
        <v>22</v>
      </c>
      <c r="DQ6" s="547">
        <v>23</v>
      </c>
      <c r="DR6" s="13">
        <v>24</v>
      </c>
      <c r="DS6" s="547">
        <v>25</v>
      </c>
      <c r="DW6" s="558">
        <v>1</v>
      </c>
      <c r="DX6" s="558">
        <v>2</v>
      </c>
      <c r="DY6" s="559">
        <v>3</v>
      </c>
      <c r="DZ6" s="558">
        <v>4</v>
      </c>
      <c r="EA6" s="558">
        <v>5</v>
      </c>
      <c r="EB6" s="559">
        <v>6</v>
      </c>
      <c r="EC6" s="558">
        <v>7</v>
      </c>
      <c r="ED6" s="558">
        <v>8</v>
      </c>
      <c r="EE6" s="559">
        <v>9</v>
      </c>
      <c r="EH6" s="558">
        <v>1</v>
      </c>
      <c r="EI6" s="558">
        <v>2</v>
      </c>
      <c r="EJ6" s="558">
        <v>3</v>
      </c>
      <c r="EK6" s="558">
        <v>4</v>
      </c>
      <c r="EL6" s="558">
        <v>5</v>
      </c>
      <c r="EM6" s="558">
        <v>6</v>
      </c>
      <c r="EN6" s="558">
        <v>7</v>
      </c>
      <c r="EO6" s="558">
        <v>8</v>
      </c>
      <c r="EP6" s="558">
        <v>9</v>
      </c>
      <c r="EQ6" s="558">
        <v>10</v>
      </c>
      <c r="ER6" s="558">
        <v>11</v>
      </c>
      <c r="ES6" s="558">
        <v>1</v>
      </c>
      <c r="ET6" s="558">
        <v>2</v>
      </c>
      <c r="EU6" s="558">
        <v>3</v>
      </c>
      <c r="EV6" s="558">
        <v>4</v>
      </c>
      <c r="EW6" s="558">
        <v>5</v>
      </c>
      <c r="EX6" s="558">
        <v>6</v>
      </c>
      <c r="EY6" s="558">
        <v>7</v>
      </c>
      <c r="EZ6" s="558">
        <v>8</v>
      </c>
      <c r="FA6" s="558">
        <v>9</v>
      </c>
      <c r="FB6" s="558">
        <v>10</v>
      </c>
      <c r="FC6" s="558">
        <v>11</v>
      </c>
      <c r="FD6" s="558">
        <v>1</v>
      </c>
      <c r="FE6" s="558">
        <v>2</v>
      </c>
      <c r="FF6" s="558">
        <v>3</v>
      </c>
      <c r="FG6" s="558">
        <v>4</v>
      </c>
      <c r="FH6" s="558">
        <v>5</v>
      </c>
      <c r="FI6" s="558">
        <v>6</v>
      </c>
      <c r="FJ6" s="558">
        <v>7</v>
      </c>
      <c r="FK6" s="558">
        <v>8</v>
      </c>
      <c r="FL6" s="558">
        <v>9</v>
      </c>
      <c r="FM6" s="558">
        <v>10</v>
      </c>
      <c r="FN6" s="558">
        <v>11</v>
      </c>
      <c r="FO6" s="558">
        <v>1</v>
      </c>
      <c r="FP6" s="558">
        <v>2</v>
      </c>
      <c r="FQ6" s="558">
        <v>3</v>
      </c>
      <c r="FR6" s="558">
        <v>4</v>
      </c>
      <c r="FS6" s="558">
        <v>5</v>
      </c>
      <c r="FT6" s="558">
        <v>6</v>
      </c>
      <c r="FU6" s="558">
        <v>7</v>
      </c>
      <c r="FV6" s="558">
        <v>8</v>
      </c>
      <c r="FW6" s="558">
        <v>9</v>
      </c>
      <c r="FX6" s="558">
        <v>10</v>
      </c>
      <c r="FY6" s="558">
        <v>11</v>
      </c>
      <c r="FZ6" s="558">
        <v>1</v>
      </c>
      <c r="GA6" s="558">
        <v>2</v>
      </c>
      <c r="GB6" s="558">
        <v>3</v>
      </c>
      <c r="GC6" s="558">
        <v>4</v>
      </c>
      <c r="GD6" s="558">
        <v>5</v>
      </c>
      <c r="GE6" s="558">
        <v>6</v>
      </c>
      <c r="GF6" s="558">
        <v>7</v>
      </c>
      <c r="GG6" s="558">
        <v>8</v>
      </c>
      <c r="GH6" s="558">
        <v>9</v>
      </c>
      <c r="GI6" s="558" t="s">
        <v>2562</v>
      </c>
      <c r="GJ6" s="558">
        <v>1</v>
      </c>
      <c r="GK6" s="559">
        <v>2</v>
      </c>
      <c r="GL6" s="559">
        <v>3</v>
      </c>
      <c r="GM6" s="558">
        <v>4</v>
      </c>
      <c r="GN6" s="559">
        <v>5</v>
      </c>
      <c r="GO6" s="559">
        <v>6</v>
      </c>
      <c r="GP6" s="558">
        <v>7</v>
      </c>
      <c r="GQ6" s="559">
        <v>8</v>
      </c>
      <c r="GR6" s="559">
        <v>9</v>
      </c>
      <c r="GS6" s="13">
        <v>1</v>
      </c>
      <c r="GT6" s="558">
        <v>2</v>
      </c>
      <c r="GU6" s="558">
        <v>3</v>
      </c>
      <c r="GV6" s="13">
        <v>4</v>
      </c>
      <c r="GW6" s="558">
        <v>5</v>
      </c>
      <c r="GX6" s="558">
        <v>6</v>
      </c>
      <c r="GY6" s="13">
        <v>7</v>
      </c>
      <c r="GZ6" s="558">
        <v>8</v>
      </c>
      <c r="HA6" s="558">
        <v>9</v>
      </c>
      <c r="HB6" s="13">
        <v>1</v>
      </c>
      <c r="HC6" s="13">
        <v>2</v>
      </c>
      <c r="HD6" s="13">
        <v>3</v>
      </c>
      <c r="HE6" s="13">
        <v>4</v>
      </c>
      <c r="HF6" s="13">
        <v>5</v>
      </c>
      <c r="HG6" s="13">
        <v>6</v>
      </c>
      <c r="HH6" s="13">
        <v>7</v>
      </c>
      <c r="HI6" s="13">
        <v>8</v>
      </c>
      <c r="HJ6" s="13">
        <v>9</v>
      </c>
      <c r="HK6" s="13">
        <v>1</v>
      </c>
      <c r="HL6" s="13">
        <v>2</v>
      </c>
      <c r="HM6" s="13">
        <v>3</v>
      </c>
      <c r="HN6" s="13">
        <v>4</v>
      </c>
      <c r="HO6" s="13">
        <v>5</v>
      </c>
      <c r="HP6" s="13">
        <v>6</v>
      </c>
      <c r="HQ6" s="13">
        <v>7</v>
      </c>
      <c r="HR6" s="13">
        <v>8</v>
      </c>
      <c r="HS6" s="13">
        <v>9</v>
      </c>
      <c r="HT6" s="13">
        <v>10</v>
      </c>
      <c r="HU6" s="13">
        <v>11</v>
      </c>
      <c r="HV6" s="13">
        <v>1</v>
      </c>
      <c r="HW6" s="644">
        <v>2</v>
      </c>
      <c r="HX6" s="644">
        <v>3</v>
      </c>
      <c r="HY6" s="13">
        <v>4</v>
      </c>
      <c r="HZ6" s="769">
        <v>5</v>
      </c>
      <c r="IA6" s="769">
        <v>6</v>
      </c>
      <c r="IB6" s="13">
        <v>7</v>
      </c>
      <c r="IC6" s="769">
        <v>8</v>
      </c>
      <c r="ID6" s="769">
        <v>9</v>
      </c>
      <c r="IE6" s="13">
        <v>10</v>
      </c>
      <c r="IF6" s="769">
        <v>11</v>
      </c>
      <c r="IG6" s="547">
        <v>1</v>
      </c>
      <c r="IH6" s="13">
        <v>2</v>
      </c>
      <c r="II6" s="547">
        <v>3</v>
      </c>
      <c r="IJ6" s="790">
        <v>4</v>
      </c>
      <c r="IK6" s="13">
        <v>5</v>
      </c>
      <c r="IL6" s="790">
        <v>6</v>
      </c>
      <c r="IM6" s="790">
        <v>7</v>
      </c>
      <c r="IN6" s="13">
        <v>8</v>
      </c>
      <c r="IO6" s="790">
        <v>9</v>
      </c>
      <c r="IP6" s="790">
        <v>10</v>
      </c>
      <c r="IQ6" s="13">
        <v>11</v>
      </c>
      <c r="IR6" s="547">
        <v>1</v>
      </c>
      <c r="IS6" s="13">
        <v>2</v>
      </c>
      <c r="IT6" s="891">
        <v>3</v>
      </c>
      <c r="IU6" s="13">
        <v>4</v>
      </c>
      <c r="IV6" s="891">
        <v>5</v>
      </c>
      <c r="IW6" s="13">
        <v>6</v>
      </c>
      <c r="IX6" s="891">
        <v>7</v>
      </c>
      <c r="IY6" s="13">
        <v>8</v>
      </c>
      <c r="IZ6" s="891">
        <v>9</v>
      </c>
      <c r="JA6" s="13">
        <v>10</v>
      </c>
      <c r="JB6" s="891">
        <v>11</v>
      </c>
      <c r="JC6" s="891">
        <v>1</v>
      </c>
      <c r="JD6" s="13">
        <v>2</v>
      </c>
      <c r="JE6" s="891">
        <v>3</v>
      </c>
      <c r="JF6" s="13">
        <v>4</v>
      </c>
      <c r="JG6" s="891">
        <v>5</v>
      </c>
      <c r="JH6" s="13">
        <v>6</v>
      </c>
      <c r="JI6" s="891">
        <v>7</v>
      </c>
      <c r="JJ6" s="13">
        <v>8</v>
      </c>
      <c r="JK6" s="891">
        <v>9</v>
      </c>
      <c r="JL6" s="13">
        <v>10</v>
      </c>
      <c r="JM6" s="891">
        <v>11</v>
      </c>
      <c r="JN6" s="891">
        <v>1</v>
      </c>
      <c r="JO6" s="13">
        <v>2</v>
      </c>
      <c r="JP6" s="891">
        <v>3</v>
      </c>
      <c r="JQ6" s="13">
        <v>4</v>
      </c>
      <c r="JR6" s="891">
        <v>5</v>
      </c>
      <c r="JS6" s="13">
        <v>6</v>
      </c>
      <c r="JT6" s="891">
        <v>7</v>
      </c>
      <c r="JU6" s="13">
        <v>8</v>
      </c>
      <c r="JV6" s="891">
        <v>9</v>
      </c>
      <c r="JW6" s="13">
        <v>10</v>
      </c>
      <c r="JX6" s="891">
        <v>11</v>
      </c>
      <c r="JY6" s="891">
        <v>1</v>
      </c>
      <c r="JZ6" s="13">
        <v>2</v>
      </c>
      <c r="KA6" s="891">
        <v>3</v>
      </c>
      <c r="KB6" s="13">
        <v>4</v>
      </c>
      <c r="KC6" s="891">
        <v>5</v>
      </c>
      <c r="KD6" s="13">
        <v>6</v>
      </c>
      <c r="KE6" s="891">
        <v>7</v>
      </c>
      <c r="KF6" s="13">
        <v>8</v>
      </c>
      <c r="KG6" s="891">
        <v>9</v>
      </c>
      <c r="KH6" s="13">
        <v>10</v>
      </c>
      <c r="KI6" s="891">
        <v>11</v>
      </c>
      <c r="KJ6" s="891">
        <v>1</v>
      </c>
      <c r="KK6" s="13">
        <v>2</v>
      </c>
      <c r="KL6" s="891">
        <v>3</v>
      </c>
      <c r="KM6" s="13">
        <v>4</v>
      </c>
      <c r="KN6" s="891">
        <v>5</v>
      </c>
      <c r="KO6" s="13">
        <v>6</v>
      </c>
      <c r="KP6" s="891">
        <v>7</v>
      </c>
      <c r="KQ6" s="13">
        <v>8</v>
      </c>
      <c r="KR6" s="891">
        <v>9</v>
      </c>
      <c r="KS6" s="13">
        <v>10</v>
      </c>
      <c r="KT6" s="891">
        <v>11</v>
      </c>
      <c r="KU6" s="891">
        <v>1</v>
      </c>
      <c r="KV6" s="13">
        <v>2</v>
      </c>
      <c r="KW6" s="891">
        <v>3</v>
      </c>
      <c r="KX6" s="13">
        <v>4</v>
      </c>
      <c r="KY6" s="891">
        <v>5</v>
      </c>
      <c r="KZ6" s="13">
        <v>6</v>
      </c>
      <c r="LA6" s="891">
        <v>7</v>
      </c>
      <c r="LB6" s="13">
        <v>8</v>
      </c>
      <c r="LC6" s="891">
        <v>9</v>
      </c>
      <c r="LD6" s="13">
        <v>10</v>
      </c>
      <c r="LE6" s="891">
        <v>11</v>
      </c>
      <c r="LF6" s="1411">
        <v>1</v>
      </c>
      <c r="LG6" s="13">
        <v>2</v>
      </c>
      <c r="LH6" s="1411">
        <v>3</v>
      </c>
      <c r="LI6" s="13">
        <v>4</v>
      </c>
      <c r="LJ6" s="13">
        <v>4</v>
      </c>
      <c r="LK6" s="13">
        <v>4</v>
      </c>
      <c r="LL6" s="13">
        <v>4</v>
      </c>
      <c r="LM6" s="13">
        <v>4</v>
      </c>
      <c r="LN6" s="13">
        <v>4</v>
      </c>
      <c r="LO6" s="13">
        <v>4</v>
      </c>
      <c r="LP6" s="13">
        <v>4</v>
      </c>
      <c r="LQ6" s="13">
        <v>4</v>
      </c>
      <c r="LR6" s="13">
        <v>4</v>
      </c>
      <c r="LS6" s="13">
        <v>4</v>
      </c>
      <c r="LT6" s="13">
        <v>4</v>
      </c>
      <c r="LU6" s="13">
        <v>4</v>
      </c>
      <c r="LV6" s="13">
        <v>4</v>
      </c>
      <c r="LW6" s="13">
        <v>4</v>
      </c>
      <c r="LX6" s="13">
        <v>4</v>
      </c>
      <c r="LY6" s="13">
        <v>4</v>
      </c>
      <c r="LZ6" s="13">
        <v>4</v>
      </c>
      <c r="MA6" s="13">
        <v>4</v>
      </c>
      <c r="MB6" s="13">
        <v>4</v>
      </c>
      <c r="MC6" s="13">
        <v>4</v>
      </c>
      <c r="MD6" s="13">
        <v>4</v>
      </c>
      <c r="ME6" s="13">
        <v>4</v>
      </c>
      <c r="MF6" s="13">
        <v>4</v>
      </c>
      <c r="MG6" s="13">
        <v>4</v>
      </c>
      <c r="MH6" s="13">
        <v>4</v>
      </c>
      <c r="MI6" s="13">
        <v>4</v>
      </c>
      <c r="MJ6" s="13">
        <v>4</v>
      </c>
      <c r="MK6" s="13">
        <v>4</v>
      </c>
      <c r="ML6" s="13">
        <v>4</v>
      </c>
      <c r="MM6" s="13">
        <v>4</v>
      </c>
      <c r="MN6" s="13">
        <v>4</v>
      </c>
      <c r="MO6" s="13">
        <v>4</v>
      </c>
      <c r="MP6" s="13">
        <v>4</v>
      </c>
      <c r="MQ6" s="13">
        <v>4</v>
      </c>
      <c r="MR6" s="13"/>
      <c r="MS6" s="13"/>
      <c r="MT6" s="13"/>
      <c r="MU6" s="13"/>
      <c r="MV6" s="13"/>
      <c r="MW6" s="13"/>
      <c r="MX6" s="13"/>
      <c r="MY6" s="13"/>
      <c r="MZ6" s="13"/>
      <c r="NA6" s="13"/>
      <c r="NB6" s="13"/>
      <c r="NC6" s="13"/>
      <c r="ND6" s="13"/>
      <c r="NE6" s="13"/>
      <c r="NF6" s="13"/>
      <c r="NG6" s="13"/>
      <c r="NH6" s="13"/>
      <c r="NI6" s="13"/>
      <c r="NJ6" s="13"/>
      <c r="NK6" s="13"/>
      <c r="NL6" s="13"/>
      <c r="NM6" s="13"/>
      <c r="NN6" s="13"/>
      <c r="NO6" s="13"/>
      <c r="NP6" s="13"/>
      <c r="NQ6" s="13"/>
      <c r="NR6" s="13"/>
      <c r="NS6" s="13"/>
      <c r="NT6" s="13"/>
      <c r="NU6" s="13"/>
      <c r="NV6" s="13"/>
      <c r="NW6" s="13"/>
      <c r="NX6" s="13"/>
      <c r="NY6" s="13"/>
      <c r="NZ6" s="13"/>
      <c r="OA6" s="13"/>
      <c r="OB6" s="13"/>
      <c r="OC6" s="13"/>
      <c r="OD6" s="13"/>
      <c r="OE6" s="13"/>
      <c r="OF6" s="13"/>
      <c r="OG6" s="13"/>
      <c r="OH6" s="13"/>
      <c r="OI6" s="13"/>
      <c r="OJ6" s="13"/>
      <c r="OK6" s="13"/>
      <c r="OL6" s="13"/>
      <c r="OM6" s="13"/>
      <c r="ON6" s="13"/>
      <c r="OO6" s="13"/>
      <c r="OP6" s="13"/>
      <c r="OQ6" s="13"/>
      <c r="OR6" s="13"/>
      <c r="OS6" s="13"/>
      <c r="OT6" s="13"/>
      <c r="OU6" s="13"/>
      <c r="OV6" s="13"/>
      <c r="OW6" s="13"/>
      <c r="OX6" s="13"/>
      <c r="OY6" s="13"/>
      <c r="OZ6" s="13"/>
      <c r="PA6" s="13"/>
      <c r="PB6" s="13"/>
      <c r="PC6" s="13"/>
      <c r="PD6" s="13"/>
      <c r="PE6" s="13"/>
      <c r="PF6" s="13"/>
      <c r="PH6" s="13"/>
      <c r="PI6" s="13"/>
      <c r="PJ6" s="13"/>
      <c r="PK6" s="13"/>
      <c r="PL6" s="13"/>
      <c r="PM6" s="13"/>
      <c r="PN6" s="13"/>
      <c r="PO6" s="13"/>
      <c r="PP6" s="13"/>
      <c r="PQ6" s="13"/>
      <c r="PR6" s="13"/>
      <c r="PS6" s="13"/>
      <c r="PT6" s="13"/>
      <c r="PU6" s="13"/>
      <c r="PV6" s="13"/>
      <c r="PW6" s="13"/>
      <c r="PX6" s="13"/>
      <c r="PY6" s="13"/>
      <c r="PZ6" s="13"/>
      <c r="QA6" s="13"/>
      <c r="QB6" s="13"/>
      <c r="QC6" s="13"/>
      <c r="QD6" s="13"/>
      <c r="QE6" s="13"/>
      <c r="QF6" s="13"/>
      <c r="QG6" s="13"/>
      <c r="QH6" s="13"/>
      <c r="QI6" s="13"/>
      <c r="QJ6" s="13"/>
      <c r="QK6" s="13"/>
      <c r="QL6" s="13"/>
      <c r="QM6" s="13"/>
      <c r="QN6" s="13"/>
      <c r="QO6" s="13"/>
      <c r="QP6" s="13"/>
      <c r="QQ6" s="13"/>
      <c r="QR6" s="13"/>
      <c r="QS6" s="13"/>
    </row>
    <row r="7" spans="1:472" ht="15" thickBot="1">
      <c r="B7" s="12" t="s">
        <v>1336</v>
      </c>
      <c r="C7" s="485"/>
      <c r="D7" s="10"/>
      <c r="E7" s="10"/>
      <c r="F7" s="10"/>
      <c r="G7" s="10"/>
      <c r="H7" s="10"/>
      <c r="I7" s="10"/>
      <c r="J7" s="10"/>
      <c r="K7" s="10"/>
      <c r="L7" s="10"/>
      <c r="R7" s="10"/>
      <c r="S7" s="10"/>
      <c r="T7" s="10"/>
      <c r="U7" s="10"/>
      <c r="V7" s="10"/>
      <c r="W7" s="10"/>
      <c r="X7" s="10"/>
      <c r="Y7" s="10"/>
      <c r="Z7" s="10"/>
      <c r="AC7" s="79"/>
      <c r="AD7" s="151"/>
      <c r="AE7" s="173"/>
      <c r="AF7" s="10"/>
      <c r="AG7" s="10"/>
      <c r="AH7" s="10"/>
      <c r="AI7" s="10"/>
      <c r="AJ7" s="10"/>
      <c r="AK7" s="10"/>
      <c r="AL7" s="10"/>
      <c r="AM7" s="10"/>
      <c r="AN7" s="10"/>
      <c r="AQ7" s="79"/>
      <c r="AR7" s="173"/>
      <c r="AS7" s="10"/>
      <c r="AT7" s="10"/>
      <c r="AU7" s="10"/>
      <c r="AV7" s="10"/>
      <c r="AW7" s="10"/>
      <c r="AX7" s="10"/>
      <c r="AY7" s="10"/>
      <c r="AZ7" s="10"/>
      <c r="BA7" s="10"/>
      <c r="BE7" s="79"/>
      <c r="BF7" s="173"/>
      <c r="BG7" s="10"/>
      <c r="BH7" s="10"/>
      <c r="BI7" s="10"/>
      <c r="BJ7" s="10"/>
      <c r="BK7" s="10"/>
      <c r="BL7" s="10"/>
      <c r="BM7" s="10"/>
      <c r="BN7" s="10"/>
      <c r="BO7" s="10"/>
      <c r="BP7" s="402"/>
      <c r="BR7" s="79"/>
      <c r="BS7" s="173"/>
      <c r="BT7" s="10"/>
      <c r="BU7" s="10"/>
      <c r="BV7" s="10"/>
      <c r="BW7" s="10"/>
      <c r="BX7" s="10"/>
      <c r="BY7" s="10"/>
      <c r="BZ7" s="10"/>
      <c r="CA7" s="10"/>
      <c r="CB7" s="10"/>
      <c r="CC7" s="10"/>
      <c r="CF7" s="79"/>
      <c r="CG7" s="173"/>
      <c r="CH7" s="10"/>
      <c r="CI7" s="10"/>
      <c r="CJ7" s="10"/>
      <c r="CK7" s="10"/>
      <c r="CL7" s="10"/>
      <c r="CM7" s="10"/>
      <c r="CN7" s="10"/>
      <c r="CO7" s="10"/>
      <c r="CP7" s="386"/>
      <c r="CQ7" s="386"/>
      <c r="CT7" s="403"/>
      <c r="CU7" s="173"/>
      <c r="CV7" s="10"/>
      <c r="CW7" s="10"/>
      <c r="CX7" s="10"/>
      <c r="CY7" s="10"/>
      <c r="CZ7" s="10"/>
      <c r="DA7" s="10"/>
      <c r="DB7" s="10"/>
      <c r="DC7" s="10"/>
      <c r="DD7" s="10"/>
      <c r="DE7" s="10"/>
      <c r="DI7" s="173"/>
      <c r="DJ7" s="10"/>
      <c r="DK7" s="10"/>
      <c r="DL7" s="10"/>
      <c r="DM7" s="10"/>
      <c r="DN7" s="10"/>
      <c r="DO7" s="386"/>
      <c r="DP7" s="386"/>
      <c r="DQ7" s="386"/>
      <c r="DR7" s="387"/>
      <c r="DS7" s="386"/>
      <c r="DW7" s="386"/>
      <c r="DX7" s="386"/>
      <c r="DY7" s="386"/>
      <c r="DZ7" s="386"/>
      <c r="EA7" s="386"/>
      <c r="EB7" s="386"/>
      <c r="EC7" s="386"/>
      <c r="ED7" s="386"/>
      <c r="EE7" s="386"/>
      <c r="EH7" s="386"/>
      <c r="EI7" s="386"/>
      <c r="EJ7" s="386"/>
      <c r="EK7" s="386"/>
      <c r="EL7" s="386"/>
      <c r="EM7" s="387"/>
      <c r="EN7" s="386"/>
      <c r="EO7" s="386"/>
      <c r="EP7" s="387"/>
      <c r="EQ7" s="386"/>
      <c r="ER7" s="386"/>
      <c r="ES7" s="386"/>
      <c r="ET7" s="386"/>
      <c r="EU7" s="386"/>
      <c r="EV7" s="386"/>
      <c r="EW7" s="386"/>
      <c r="EX7" s="386"/>
      <c r="EY7" s="386"/>
      <c r="EZ7" s="386"/>
      <c r="FA7" s="386"/>
      <c r="FB7" s="386"/>
      <c r="FC7" s="386"/>
      <c r="FD7" s="386"/>
      <c r="FE7" s="386"/>
      <c r="FF7" s="386"/>
      <c r="FG7" s="386"/>
      <c r="FH7" s="386"/>
      <c r="FI7" s="387"/>
      <c r="FJ7" s="386"/>
      <c r="FK7" s="386"/>
      <c r="FL7" s="386"/>
      <c r="FM7" s="386"/>
      <c r="FN7" s="387"/>
      <c r="FO7" s="386"/>
      <c r="FP7" s="386"/>
      <c r="FQ7" s="386"/>
      <c r="FR7" s="386"/>
      <c r="FS7" s="386"/>
      <c r="FT7" s="386"/>
      <c r="FU7" s="386"/>
      <c r="FV7" s="386"/>
      <c r="FW7" s="386"/>
      <c r="FX7" s="386"/>
      <c r="FY7" s="386"/>
      <c r="FZ7" s="386"/>
      <c r="GA7" s="386"/>
      <c r="GB7" s="387"/>
      <c r="GC7" s="386"/>
      <c r="GD7" s="386"/>
      <c r="GE7" s="386"/>
      <c r="GF7" s="386"/>
      <c r="GG7" s="386"/>
      <c r="GH7" s="386"/>
      <c r="GI7" s="386"/>
      <c r="GJ7" s="386"/>
      <c r="GK7" s="386"/>
      <c r="GL7" s="386"/>
      <c r="GM7" s="386"/>
      <c r="GN7" s="386"/>
      <c r="GO7" s="386"/>
      <c r="GP7" s="387"/>
      <c r="GQ7" s="386"/>
      <c r="GR7" s="386"/>
      <c r="GS7" s="386"/>
      <c r="GT7" s="386"/>
      <c r="GU7" s="386"/>
      <c r="GV7" s="386"/>
      <c r="GW7" s="386"/>
      <c r="GX7" s="386"/>
      <c r="GY7" s="386"/>
      <c r="GZ7" s="386"/>
      <c r="HA7" s="386"/>
      <c r="HB7" s="386"/>
      <c r="HC7" s="386"/>
      <c r="HD7" s="386"/>
      <c r="HE7" s="387"/>
      <c r="HF7" s="387"/>
      <c r="HG7" s="386"/>
      <c r="HH7" s="386"/>
      <c r="HI7" s="386"/>
      <c r="HJ7" s="386"/>
      <c r="HK7" s="386"/>
      <c r="HL7" s="386"/>
      <c r="HM7" s="387"/>
      <c r="HN7" s="386"/>
      <c r="HO7" s="386"/>
      <c r="HP7" s="386"/>
      <c r="HQ7" s="386"/>
      <c r="HR7" s="386"/>
      <c r="HS7" s="386"/>
      <c r="HT7" s="386"/>
      <c r="HU7" s="386"/>
      <c r="HV7" s="386"/>
      <c r="HW7" s="386"/>
      <c r="HX7" s="386"/>
      <c r="HY7" s="386"/>
      <c r="HZ7" s="387"/>
      <c r="IA7" s="386"/>
      <c r="IB7" s="386"/>
      <c r="IC7" s="386"/>
      <c r="ID7" s="386"/>
      <c r="IE7" s="386"/>
      <c r="IF7" s="386"/>
      <c r="IG7" s="386"/>
      <c r="IH7" s="386"/>
      <c r="II7" s="386"/>
      <c r="IJ7" s="386"/>
      <c r="IK7" s="387"/>
      <c r="IL7" s="386"/>
      <c r="IM7" s="386"/>
      <c r="IN7" s="386"/>
      <c r="IO7" s="386"/>
      <c r="IP7" s="386"/>
      <c r="IQ7" s="386"/>
      <c r="IR7" s="386"/>
      <c r="IS7" s="386"/>
      <c r="IT7" s="386"/>
      <c r="IU7" s="386"/>
      <c r="IV7" s="386"/>
      <c r="IW7" s="386"/>
      <c r="IX7" s="386"/>
      <c r="IY7" s="387"/>
      <c r="IZ7" s="386"/>
      <c r="JA7" s="386"/>
      <c r="JB7" s="386"/>
      <c r="JC7" s="386"/>
      <c r="JD7" s="386"/>
      <c r="JE7" s="386"/>
      <c r="JF7" s="386"/>
      <c r="JG7" s="386"/>
      <c r="JH7" s="98"/>
      <c r="JI7" s="372"/>
      <c r="JJ7" s="387"/>
      <c r="JK7" s="387"/>
      <c r="JL7" s="387"/>
      <c r="JM7" s="386"/>
      <c r="JN7" s="386"/>
      <c r="JO7" s="386"/>
      <c r="JP7" s="386"/>
      <c r="JQ7" s="386"/>
      <c r="JR7" s="386"/>
      <c r="JS7" s="386"/>
      <c r="JT7" s="372"/>
      <c r="JU7" s="386"/>
      <c r="JV7" s="386"/>
      <c r="JW7" s="387"/>
      <c r="JX7" s="386"/>
      <c r="JY7" s="386"/>
      <c r="JZ7" s="386"/>
      <c r="KA7" s="386"/>
      <c r="KB7" s="386"/>
      <c r="KC7" s="386"/>
      <c r="KD7" s="386"/>
      <c r="KE7" s="386"/>
      <c r="KF7" s="386"/>
      <c r="KG7" s="386"/>
      <c r="KH7" s="387"/>
      <c r="KI7" s="386"/>
      <c r="KJ7" s="386"/>
      <c r="KK7" s="386"/>
      <c r="KL7" s="386"/>
      <c r="KM7" s="386"/>
      <c r="KN7" s="386"/>
      <c r="KO7" s="386"/>
      <c r="KP7" s="386"/>
      <c r="KQ7" s="386"/>
      <c r="KR7" s="386"/>
      <c r="KS7" s="387"/>
      <c r="KT7" s="386"/>
      <c r="KU7" s="386"/>
      <c r="KV7" s="386"/>
      <c r="KW7" s="386"/>
      <c r="KX7" s="386"/>
      <c r="KY7" s="386"/>
      <c r="KZ7" s="386"/>
      <c r="LA7" s="386"/>
      <c r="LB7" s="386"/>
      <c r="LC7" s="386"/>
      <c r="LD7" s="387"/>
      <c r="LE7" s="386"/>
      <c r="LF7" s="386"/>
      <c r="LG7" s="386"/>
      <c r="LH7" s="386"/>
      <c r="LI7" s="386"/>
      <c r="LJ7" s="386"/>
      <c r="LK7" s="386"/>
      <c r="LL7" s="386"/>
      <c r="LM7" s="386"/>
      <c r="LN7" s="386"/>
      <c r="LO7" s="386"/>
      <c r="LP7" s="386"/>
      <c r="LQ7" s="386"/>
      <c r="LR7" s="386"/>
      <c r="LS7" s="386"/>
      <c r="LT7" s="386"/>
      <c r="LU7" s="386"/>
      <c r="LV7" s="386"/>
      <c r="LW7" s="386"/>
      <c r="LX7" s="386"/>
      <c r="LY7" s="386"/>
      <c r="LZ7" s="386"/>
      <c r="MA7" s="386"/>
      <c r="MB7" s="386"/>
      <c r="MC7" s="386"/>
      <c r="MD7" s="386"/>
      <c r="ME7" s="386"/>
      <c r="MF7" s="386"/>
      <c r="MG7" s="386"/>
      <c r="MH7" s="386"/>
      <c r="MI7" s="386"/>
      <c r="MJ7" s="386"/>
      <c r="MK7" s="386"/>
      <c r="ML7" s="386"/>
      <c r="MM7" s="386"/>
      <c r="MN7" s="386"/>
      <c r="MO7" s="386"/>
      <c r="MP7" s="386"/>
      <c r="MQ7" s="386"/>
      <c r="MR7" s="386"/>
      <c r="MS7" s="386"/>
      <c r="MT7" s="386"/>
      <c r="MU7" s="386"/>
      <c r="MV7" s="386"/>
      <c r="MW7" s="386"/>
      <c r="MX7" s="386"/>
      <c r="MY7" s="386"/>
      <c r="MZ7" s="386"/>
      <c r="NA7" s="386"/>
      <c r="NB7" s="386"/>
      <c r="NC7" s="386"/>
      <c r="ND7" s="386"/>
      <c r="NE7" s="386"/>
      <c r="NF7" s="386"/>
      <c r="NG7" s="386"/>
      <c r="NH7" s="386"/>
      <c r="NI7" s="386"/>
      <c r="NJ7" s="386"/>
      <c r="NK7" s="386"/>
      <c r="NL7" s="386"/>
      <c r="NM7" s="386"/>
      <c r="NN7" s="386"/>
      <c r="NO7" s="386"/>
      <c r="NP7" s="386"/>
      <c r="NQ7" s="386"/>
      <c r="NR7" s="386"/>
      <c r="NS7" s="386"/>
      <c r="NT7" s="386"/>
      <c r="NU7" s="386"/>
      <c r="NV7" s="386"/>
      <c r="NW7" s="386"/>
      <c r="NX7" s="386"/>
      <c r="NY7" s="386"/>
      <c r="NZ7" s="386"/>
      <c r="OA7" s="386"/>
      <c r="OB7" s="386"/>
      <c r="OC7" s="386"/>
      <c r="OD7" s="386"/>
      <c r="OE7" s="386"/>
      <c r="OF7" s="386"/>
      <c r="OG7" s="386"/>
      <c r="OH7" s="386"/>
      <c r="OI7" s="386"/>
      <c r="OJ7" s="386"/>
      <c r="OK7" s="386"/>
      <c r="OL7" s="386"/>
      <c r="OM7" s="386"/>
      <c r="ON7" s="386"/>
      <c r="OO7" s="386"/>
      <c r="OP7" s="386"/>
      <c r="OQ7" s="386"/>
      <c r="OR7" s="386"/>
      <c r="OS7" s="386"/>
      <c r="OT7" s="386"/>
      <c r="OU7" s="386"/>
      <c r="OV7" s="386"/>
      <c r="OW7" s="386"/>
      <c r="OX7" s="386"/>
      <c r="OY7" s="386"/>
      <c r="OZ7" s="386"/>
      <c r="PA7" s="386"/>
      <c r="PB7" s="386"/>
      <c r="PC7" s="386"/>
      <c r="PD7" s="386"/>
      <c r="PE7" s="386"/>
      <c r="PF7" s="386"/>
      <c r="PG7" s="1586"/>
      <c r="PH7" s="386"/>
      <c r="PI7" s="386"/>
      <c r="PJ7" s="386"/>
      <c r="PK7" s="386"/>
      <c r="PL7" s="386"/>
      <c r="PM7" s="386"/>
      <c r="PN7" s="386"/>
      <c r="PO7" s="386"/>
      <c r="PP7" s="386"/>
      <c r="PQ7" s="386"/>
      <c r="PR7" s="386"/>
      <c r="PS7" s="386"/>
      <c r="PT7" s="386"/>
      <c r="PU7" s="386"/>
      <c r="PV7" s="386"/>
      <c r="PW7" s="386"/>
      <c r="PX7" s="386"/>
      <c r="PY7" s="386"/>
      <c r="PZ7" s="386"/>
      <c r="QA7" s="386"/>
      <c r="QB7" s="386"/>
      <c r="QC7" s="386"/>
      <c r="QD7" s="386"/>
      <c r="QE7" s="386"/>
      <c r="QF7" s="386"/>
      <c r="QG7" s="386"/>
      <c r="QH7" s="386"/>
      <c r="QI7" s="386"/>
      <c r="QJ7" s="386"/>
      <c r="QK7" s="386"/>
      <c r="QL7" s="386"/>
      <c r="QM7" s="386"/>
      <c r="QN7" s="386"/>
      <c r="QO7" s="386"/>
      <c r="QP7" s="386"/>
      <c r="QQ7" s="386"/>
      <c r="QR7" s="386"/>
      <c r="QS7" s="386"/>
    </row>
    <row r="8" spans="1:472" s="402" customFormat="1" ht="6.6" customHeight="1" thickBot="1">
      <c r="B8" s="14"/>
      <c r="C8" s="14"/>
      <c r="D8" s="381"/>
      <c r="E8" s="381"/>
      <c r="F8" s="381"/>
      <c r="G8" s="381"/>
      <c r="H8" s="381"/>
      <c r="I8" s="381"/>
      <c r="J8" s="381"/>
      <c r="K8" s="381"/>
      <c r="L8" s="381"/>
      <c r="M8" s="381"/>
      <c r="N8" s="381"/>
      <c r="O8" s="381"/>
      <c r="P8" s="383"/>
      <c r="Q8" s="383"/>
      <c r="R8" s="382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1"/>
      <c r="AQ8" s="383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1"/>
      <c r="BC8" s="381"/>
      <c r="BD8" s="381"/>
      <c r="BE8" s="381"/>
      <c r="BF8" s="381"/>
      <c r="BG8" s="381"/>
      <c r="BH8" s="381"/>
      <c r="BI8" s="381"/>
      <c r="BJ8" s="381"/>
      <c r="BK8" s="381"/>
      <c r="BL8" s="381"/>
      <c r="BM8" s="381"/>
      <c r="BN8" s="381"/>
      <c r="BO8" s="381"/>
      <c r="BP8" s="381"/>
      <c r="BQ8" s="381"/>
      <c r="BR8" s="383"/>
      <c r="BS8" s="14"/>
      <c r="BT8" s="14"/>
      <c r="BU8" s="14"/>
      <c r="BV8" s="14"/>
      <c r="BW8" s="14"/>
      <c r="BX8" s="14"/>
      <c r="BY8" s="14"/>
      <c r="BZ8" s="14"/>
      <c r="CA8" s="14"/>
      <c r="CG8" s="14"/>
      <c r="CH8" s="14"/>
      <c r="CI8" s="14"/>
      <c r="CJ8" s="14"/>
      <c r="CK8" s="14"/>
      <c r="CL8" s="14"/>
      <c r="CM8" s="14"/>
      <c r="CN8" s="14"/>
      <c r="CO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W8" s="14"/>
      <c r="DX8" s="14"/>
      <c r="DY8" s="14"/>
      <c r="DZ8" s="14"/>
      <c r="EA8" s="14"/>
      <c r="EB8" s="14"/>
      <c r="EC8" s="14"/>
      <c r="ED8" s="14"/>
      <c r="EE8" s="14"/>
      <c r="EH8" s="109"/>
      <c r="EI8" s="109"/>
      <c r="EJ8" s="14"/>
      <c r="EK8" s="14"/>
      <c r="EL8" s="14"/>
      <c r="EM8" s="14"/>
      <c r="EN8" s="14"/>
      <c r="EO8" s="14"/>
      <c r="EP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09"/>
      <c r="FZ8" s="109"/>
      <c r="GA8" s="109"/>
      <c r="GB8" s="109"/>
      <c r="GC8" s="109"/>
      <c r="GD8" s="109"/>
      <c r="GE8" s="109"/>
      <c r="GF8" s="14"/>
      <c r="GG8" s="14"/>
      <c r="GH8" s="109"/>
      <c r="GI8" s="109"/>
      <c r="GJ8" s="14"/>
      <c r="GK8" s="14"/>
      <c r="GL8" s="14"/>
      <c r="GM8" s="613"/>
      <c r="GN8" s="109"/>
      <c r="GO8" s="109"/>
      <c r="GP8" s="109"/>
      <c r="GQ8" s="109"/>
      <c r="GR8" s="14"/>
      <c r="GS8" s="109"/>
      <c r="GT8" s="109"/>
      <c r="GU8" s="14"/>
      <c r="GV8" s="14"/>
      <c r="GW8" s="613"/>
      <c r="GX8" s="14"/>
      <c r="GY8" s="14"/>
      <c r="GZ8" s="14"/>
      <c r="HA8" s="109"/>
      <c r="HB8" s="109"/>
      <c r="HC8" s="109"/>
      <c r="HD8" s="109"/>
      <c r="HE8" s="109"/>
      <c r="HF8" s="109"/>
      <c r="HG8" s="109"/>
      <c r="HH8" s="109"/>
      <c r="HI8" s="14"/>
      <c r="HJ8" s="109"/>
      <c r="HK8" s="109"/>
      <c r="HL8" s="109"/>
      <c r="HM8" s="109"/>
      <c r="HN8" s="109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  <c r="IC8" s="14"/>
      <c r="ID8" s="14"/>
      <c r="IE8" s="14"/>
      <c r="IF8" s="14"/>
      <c r="IG8" s="14"/>
      <c r="IH8" s="14"/>
      <c r="II8" s="14"/>
      <c r="IJ8" s="14"/>
      <c r="IK8" s="14"/>
      <c r="IL8" s="14"/>
      <c r="IM8" s="14"/>
      <c r="IN8" s="14"/>
      <c r="IO8" s="14"/>
      <c r="IP8" s="14"/>
      <c r="IQ8" s="14"/>
      <c r="IR8" s="14"/>
      <c r="IS8" s="109"/>
      <c r="IT8" s="14"/>
      <c r="IU8" s="14"/>
      <c r="IV8" s="14"/>
      <c r="IW8" s="14"/>
      <c r="IX8" s="14"/>
      <c r="IY8" s="14"/>
      <c r="IZ8" s="14"/>
      <c r="JA8" s="14"/>
      <c r="JB8" s="14"/>
      <c r="JC8" s="14"/>
      <c r="JD8" s="14"/>
      <c r="JE8" s="14"/>
      <c r="JF8" s="14"/>
      <c r="JG8" s="14"/>
      <c r="JH8" s="14"/>
      <c r="JI8" s="14"/>
      <c r="JJ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09"/>
      <c r="KA8" s="109"/>
      <c r="KB8" s="1259"/>
      <c r="KC8" s="1259"/>
      <c r="KD8" s="1259"/>
      <c r="KE8" s="109"/>
      <c r="KF8" s="109"/>
      <c r="KG8" s="109"/>
      <c r="KH8" s="109"/>
      <c r="KI8" s="109"/>
      <c r="KJ8" s="109"/>
      <c r="KK8" s="109"/>
      <c r="KL8" s="109"/>
      <c r="KM8" s="14"/>
      <c r="KN8" s="14"/>
      <c r="KO8" s="14"/>
      <c r="KP8" s="14"/>
      <c r="KQ8" s="14"/>
      <c r="KR8" s="14"/>
      <c r="KS8" s="109"/>
      <c r="KT8" s="109"/>
      <c r="KU8" s="109"/>
      <c r="KV8" s="109"/>
      <c r="KW8" s="109"/>
      <c r="KX8" s="109"/>
      <c r="KY8" s="109"/>
      <c r="KZ8" s="109"/>
      <c r="LA8" s="109"/>
      <c r="LB8" s="109"/>
      <c r="LC8" s="109"/>
      <c r="LD8" s="109"/>
      <c r="LE8" s="109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C8" s="14"/>
      <c r="MD8" s="14"/>
      <c r="ME8" s="14"/>
      <c r="MF8" s="14"/>
      <c r="MG8" s="14"/>
      <c r="MH8" s="14"/>
      <c r="MI8" s="14"/>
      <c r="MJ8" s="14"/>
      <c r="MK8" s="14"/>
      <c r="ML8" s="14"/>
      <c r="MM8" s="14"/>
      <c r="MN8" s="14"/>
      <c r="MO8" s="14"/>
      <c r="MP8" s="14"/>
      <c r="MQ8" s="14"/>
      <c r="MR8" s="14"/>
      <c r="MS8" s="14"/>
      <c r="MT8" s="14"/>
      <c r="MU8" s="14"/>
      <c r="MV8" s="14"/>
      <c r="MW8" s="14"/>
      <c r="MX8" s="14"/>
      <c r="MY8" s="14"/>
      <c r="MZ8" s="14"/>
      <c r="NA8" s="14"/>
      <c r="NB8" s="14"/>
      <c r="NC8" s="14"/>
      <c r="ND8" s="14"/>
      <c r="NE8" s="14"/>
      <c r="NF8" s="14"/>
      <c r="NG8" s="14"/>
      <c r="NH8" s="14"/>
      <c r="NI8" s="14"/>
      <c r="NJ8" s="14"/>
      <c r="NK8" s="14"/>
      <c r="NL8" s="14"/>
      <c r="NM8" s="14"/>
      <c r="NN8" s="14"/>
      <c r="NO8" s="14"/>
      <c r="NP8" s="14"/>
      <c r="NQ8" s="14"/>
      <c r="NR8" s="14"/>
      <c r="NS8" s="14"/>
      <c r="NT8" s="14"/>
      <c r="NU8" s="14"/>
      <c r="NV8" s="14"/>
      <c r="NW8" s="14"/>
      <c r="NX8" s="14"/>
      <c r="NY8" s="14"/>
      <c r="NZ8" s="14"/>
      <c r="OA8" s="14"/>
      <c r="OB8" s="14"/>
      <c r="OC8" s="14"/>
      <c r="OD8" s="14"/>
      <c r="OE8" s="14"/>
      <c r="OF8" s="14"/>
      <c r="OG8" s="14"/>
      <c r="OH8" s="14"/>
      <c r="OI8" s="14"/>
      <c r="OJ8" s="14"/>
      <c r="OK8" s="14"/>
      <c r="OL8" s="14"/>
      <c r="OM8" s="14"/>
      <c r="ON8" s="14"/>
      <c r="OO8" s="14"/>
      <c r="OP8" s="14"/>
      <c r="OQ8" s="14"/>
      <c r="OR8" s="14"/>
      <c r="OS8" s="14"/>
      <c r="OT8" s="14"/>
      <c r="OU8" s="14"/>
      <c r="OV8" s="14"/>
      <c r="OW8" s="14"/>
      <c r="OX8" s="14"/>
      <c r="OY8" s="14"/>
      <c r="OZ8" s="14"/>
      <c r="PA8" s="14"/>
      <c r="PB8" s="14"/>
      <c r="PC8" s="14"/>
      <c r="PD8" s="14"/>
      <c r="PE8" s="14"/>
      <c r="PF8" s="14"/>
      <c r="PG8" s="1587"/>
      <c r="PH8" s="14"/>
      <c r="PI8" s="14"/>
      <c r="PJ8" s="14"/>
      <c r="PK8" s="14"/>
      <c r="PL8" s="14"/>
      <c r="PM8" s="14"/>
      <c r="PN8" s="14"/>
      <c r="PO8" s="14"/>
      <c r="PP8" s="14"/>
      <c r="PQ8" s="14"/>
      <c r="PR8" s="14"/>
      <c r="PS8" s="14"/>
      <c r="PT8" s="14"/>
      <c r="PU8" s="14"/>
      <c r="PV8" s="14"/>
      <c r="PW8" s="14"/>
      <c r="PX8" s="14"/>
      <c r="PY8" s="14"/>
      <c r="PZ8" s="14"/>
      <c r="QA8" s="14"/>
      <c r="QB8" s="14"/>
      <c r="QC8" s="14"/>
      <c r="QD8" s="14"/>
      <c r="QE8" s="14"/>
      <c r="QF8" s="14"/>
      <c r="QG8" s="14"/>
      <c r="QH8" s="14"/>
      <c r="QI8" s="14"/>
      <c r="QJ8" s="14"/>
      <c r="QK8" s="14"/>
      <c r="QL8" s="14"/>
      <c r="QM8" s="14"/>
      <c r="QN8" s="14"/>
      <c r="QO8" s="14"/>
      <c r="QP8" s="14"/>
      <c r="QQ8" s="14"/>
      <c r="QR8" s="14"/>
      <c r="QS8" s="14"/>
    </row>
    <row r="9" spans="1:472" s="391" customFormat="1" ht="16.149999999999999" customHeight="1" thickBot="1">
      <c r="B9" s="392" t="s">
        <v>34</v>
      </c>
      <c r="C9" s="392"/>
      <c r="D9" s="393"/>
      <c r="E9" s="393"/>
      <c r="F9" s="393"/>
      <c r="G9" s="393"/>
      <c r="H9" s="393"/>
      <c r="I9" s="393"/>
      <c r="J9" s="393"/>
      <c r="K9" s="393"/>
      <c r="L9" s="393"/>
      <c r="P9" s="397"/>
      <c r="Q9" s="397"/>
      <c r="R9" s="390"/>
      <c r="S9" s="393"/>
      <c r="T9" s="393"/>
      <c r="U9" s="393"/>
      <c r="V9" s="393"/>
      <c r="W9" s="393"/>
      <c r="X9" s="393"/>
      <c r="Y9" s="393"/>
      <c r="Z9" s="393"/>
      <c r="AC9" s="397"/>
      <c r="AD9" s="397"/>
      <c r="AE9" s="390"/>
      <c r="AF9" s="393"/>
      <c r="AG9" s="393"/>
      <c r="AH9" s="393"/>
      <c r="AI9" s="393"/>
      <c r="AJ9" s="393"/>
      <c r="AK9" s="393"/>
      <c r="AL9" s="393"/>
      <c r="AM9" s="393"/>
      <c r="AN9" s="394"/>
      <c r="AQ9" s="397"/>
      <c r="AR9" s="390"/>
      <c r="AS9" s="393"/>
      <c r="AT9" s="393"/>
      <c r="AU9" s="393"/>
      <c r="AV9" s="393"/>
      <c r="AW9" s="393"/>
      <c r="AX9" s="393"/>
      <c r="AY9" s="393"/>
      <c r="AZ9" s="393"/>
      <c r="BA9" s="394"/>
      <c r="BE9" s="397"/>
      <c r="BF9" s="390"/>
      <c r="BG9" s="393"/>
      <c r="BH9" s="393"/>
      <c r="BI9" s="393"/>
      <c r="BJ9" s="393"/>
      <c r="BK9" s="393"/>
      <c r="BL9" s="393"/>
      <c r="BM9" s="393"/>
      <c r="BN9" s="393"/>
      <c r="BO9" s="394"/>
      <c r="BR9" s="397"/>
      <c r="BS9" s="62" t="s">
        <v>20</v>
      </c>
      <c r="BT9" s="62" t="s">
        <v>20</v>
      </c>
      <c r="BU9" s="62" t="s">
        <v>20</v>
      </c>
      <c r="BV9" s="62" t="s">
        <v>20</v>
      </c>
      <c r="BW9" s="62" t="s">
        <v>20</v>
      </c>
      <c r="BX9" s="62" t="s">
        <v>20</v>
      </c>
      <c r="BY9" s="62" t="s">
        <v>20</v>
      </c>
      <c r="BZ9" s="62" t="s">
        <v>20</v>
      </c>
      <c r="CA9" s="62" t="s">
        <v>20</v>
      </c>
      <c r="CG9" s="62" t="s">
        <v>20</v>
      </c>
      <c r="CH9" s="62" t="s">
        <v>20</v>
      </c>
      <c r="CI9" s="62" t="s">
        <v>20</v>
      </c>
      <c r="CJ9" s="62" t="s">
        <v>20</v>
      </c>
      <c r="CK9" s="62" t="s">
        <v>20</v>
      </c>
      <c r="CL9" s="62" t="s">
        <v>20</v>
      </c>
      <c r="CM9" s="62" t="s">
        <v>20</v>
      </c>
      <c r="CN9" s="62" t="s">
        <v>20</v>
      </c>
      <c r="CO9" s="62" t="s">
        <v>20</v>
      </c>
      <c r="CU9" s="62" t="s">
        <v>20</v>
      </c>
      <c r="CV9" s="62" t="s">
        <v>20</v>
      </c>
      <c r="CW9" s="62" t="s">
        <v>20</v>
      </c>
      <c r="CX9" s="62" t="s">
        <v>20</v>
      </c>
      <c r="CY9" s="62" t="s">
        <v>20</v>
      </c>
      <c r="CZ9" s="62" t="s">
        <v>20</v>
      </c>
      <c r="DA9" s="62" t="s">
        <v>20</v>
      </c>
      <c r="DB9" s="62" t="s">
        <v>20</v>
      </c>
      <c r="DC9" s="62" t="s">
        <v>20</v>
      </c>
      <c r="DI9" s="430" t="s">
        <v>20</v>
      </c>
      <c r="DJ9" s="430" t="s">
        <v>20</v>
      </c>
      <c r="DK9" s="430" t="s">
        <v>20</v>
      </c>
      <c r="DL9" s="430" t="s">
        <v>20</v>
      </c>
      <c r="DM9" s="430" t="s">
        <v>20</v>
      </c>
      <c r="DN9" s="430" t="s">
        <v>20</v>
      </c>
      <c r="DO9" s="430" t="s">
        <v>20</v>
      </c>
      <c r="DP9" s="430" t="s">
        <v>20</v>
      </c>
      <c r="DQ9" s="62" t="s">
        <v>20</v>
      </c>
      <c r="DW9" s="430" t="s">
        <v>20</v>
      </c>
      <c r="DX9" s="430" t="s">
        <v>20</v>
      </c>
      <c r="DY9" s="430" t="s">
        <v>20</v>
      </c>
      <c r="DZ9" s="430" t="s">
        <v>20</v>
      </c>
      <c r="EA9" s="430" t="s">
        <v>20</v>
      </c>
      <c r="EB9" s="430" t="s">
        <v>20</v>
      </c>
      <c r="EC9" s="430" t="s">
        <v>20</v>
      </c>
      <c r="ED9" s="430" t="s">
        <v>20</v>
      </c>
      <c r="EE9" s="430" t="s">
        <v>20</v>
      </c>
      <c r="EH9" s="615" t="s">
        <v>20</v>
      </c>
      <c r="EI9" s="615" t="s">
        <v>20</v>
      </c>
      <c r="EJ9" s="430" t="s">
        <v>20</v>
      </c>
      <c r="EK9" s="430" t="s">
        <v>20</v>
      </c>
      <c r="EL9" s="430" t="s">
        <v>20</v>
      </c>
      <c r="EM9" s="430" t="s">
        <v>20</v>
      </c>
      <c r="EN9" s="430" t="s">
        <v>20</v>
      </c>
      <c r="EO9" s="430" t="s">
        <v>20</v>
      </c>
      <c r="EP9" s="430" t="s">
        <v>20</v>
      </c>
      <c r="ES9" s="430" t="s">
        <v>20</v>
      </c>
      <c r="ET9" s="430" t="s">
        <v>20</v>
      </c>
      <c r="EU9" s="430" t="s">
        <v>20</v>
      </c>
      <c r="EV9" s="430" t="s">
        <v>20</v>
      </c>
      <c r="EW9" s="430" t="s">
        <v>20</v>
      </c>
      <c r="EX9" s="430" t="s">
        <v>20</v>
      </c>
      <c r="EY9" s="430" t="s">
        <v>20</v>
      </c>
      <c r="EZ9" s="430" t="s">
        <v>20</v>
      </c>
      <c r="FA9" s="430" t="s">
        <v>20</v>
      </c>
      <c r="FD9" s="430" t="s">
        <v>20</v>
      </c>
      <c r="FE9" s="430" t="s">
        <v>20</v>
      </c>
      <c r="FF9" s="430" t="s">
        <v>20</v>
      </c>
      <c r="FG9" s="430" t="s">
        <v>20</v>
      </c>
      <c r="FH9" s="430" t="s">
        <v>20</v>
      </c>
      <c r="FI9" s="430" t="s">
        <v>20</v>
      </c>
      <c r="FJ9" s="430" t="s">
        <v>20</v>
      </c>
      <c r="FK9" s="430" t="s">
        <v>20</v>
      </c>
      <c r="FL9" s="430" t="s">
        <v>20</v>
      </c>
      <c r="FM9" s="753"/>
      <c r="FN9" s="753"/>
      <c r="FO9" s="430" t="s">
        <v>20</v>
      </c>
      <c r="FP9" s="430" t="s">
        <v>20</v>
      </c>
      <c r="FQ9" s="430" t="s">
        <v>20</v>
      </c>
      <c r="FR9" s="430" t="s">
        <v>20</v>
      </c>
      <c r="FS9" s="430" t="s">
        <v>20</v>
      </c>
      <c r="FT9" s="430" t="s">
        <v>20</v>
      </c>
      <c r="FU9" s="430" t="s">
        <v>20</v>
      </c>
      <c r="FV9" s="430" t="s">
        <v>20</v>
      </c>
      <c r="FW9" s="430" t="s">
        <v>20</v>
      </c>
      <c r="FZ9" s="776" t="s">
        <v>20</v>
      </c>
      <c r="GA9" s="776" t="s">
        <v>20</v>
      </c>
      <c r="GB9" s="774">
        <v>42396</v>
      </c>
      <c r="GC9" s="774">
        <v>42397</v>
      </c>
      <c r="GD9" s="774">
        <v>42396</v>
      </c>
      <c r="GE9" s="774">
        <v>42397</v>
      </c>
      <c r="GF9" s="776" t="s">
        <v>20</v>
      </c>
      <c r="GG9" s="774">
        <v>42396</v>
      </c>
      <c r="GH9" s="557">
        <v>42396</v>
      </c>
      <c r="GI9" s="844">
        <v>42397</v>
      </c>
      <c r="GJ9" s="849">
        <v>42396</v>
      </c>
      <c r="GK9" s="437">
        <v>42397</v>
      </c>
      <c r="GL9" s="774">
        <v>42397</v>
      </c>
      <c r="GM9" s="597">
        <v>42397</v>
      </c>
      <c r="GN9" s="774">
        <v>42397</v>
      </c>
      <c r="GO9" s="774">
        <v>42409</v>
      </c>
      <c r="GP9" s="430" t="s">
        <v>20</v>
      </c>
      <c r="GQ9" s="557">
        <v>42045</v>
      </c>
      <c r="GR9" s="774">
        <v>42409</v>
      </c>
      <c r="GS9" s="597">
        <v>42409</v>
      </c>
      <c r="GT9" s="774">
        <v>42409</v>
      </c>
      <c r="GU9" s="784" t="s">
        <v>20</v>
      </c>
      <c r="GV9" s="774">
        <v>42409</v>
      </c>
      <c r="GW9" s="597">
        <v>42397</v>
      </c>
      <c r="GX9" s="774">
        <v>42409</v>
      </c>
      <c r="GY9" s="774">
        <v>42409</v>
      </c>
      <c r="GZ9" s="774">
        <v>42409</v>
      </c>
      <c r="HA9" s="1220" t="s">
        <v>20</v>
      </c>
      <c r="HB9" s="774">
        <v>42409</v>
      </c>
      <c r="HC9" s="776" t="s">
        <v>20</v>
      </c>
      <c r="HD9" s="1219" t="s">
        <v>20</v>
      </c>
      <c r="HE9" s="774">
        <v>42408</v>
      </c>
      <c r="HF9" s="430" t="s">
        <v>20</v>
      </c>
      <c r="HG9" s="774">
        <v>42409</v>
      </c>
      <c r="HH9" s="776" t="s">
        <v>20</v>
      </c>
      <c r="HI9" s="774">
        <v>42397</v>
      </c>
      <c r="HJ9" s="430" t="s">
        <v>20</v>
      </c>
      <c r="HK9" s="774">
        <v>42409</v>
      </c>
      <c r="HL9" s="430" t="s">
        <v>20</v>
      </c>
      <c r="HM9" s="62" t="s">
        <v>20</v>
      </c>
      <c r="HN9" s="437">
        <v>42408</v>
      </c>
      <c r="HO9" s="1221">
        <v>42396</v>
      </c>
      <c r="HP9" s="430" t="s">
        <v>20</v>
      </c>
      <c r="HQ9" s="597">
        <v>42409</v>
      </c>
      <c r="HR9" s="430" t="s">
        <v>20</v>
      </c>
      <c r="HS9" s="776" t="s">
        <v>20</v>
      </c>
      <c r="HT9" s="430" t="s">
        <v>20</v>
      </c>
      <c r="HU9" s="430" t="s">
        <v>20</v>
      </c>
      <c r="HV9" s="775" t="s">
        <v>20</v>
      </c>
      <c r="HW9" s="776" t="s">
        <v>20</v>
      </c>
      <c r="HX9" s="774">
        <v>42409</v>
      </c>
      <c r="HY9" s="430" t="s">
        <v>20</v>
      </c>
      <c r="HZ9" s="437" t="s">
        <v>20</v>
      </c>
      <c r="IA9" s="430" t="s">
        <v>20</v>
      </c>
      <c r="IB9" s="548" t="s">
        <v>20</v>
      </c>
      <c r="IC9" s="774">
        <v>42409</v>
      </c>
      <c r="ID9" s="430" t="s">
        <v>20</v>
      </c>
      <c r="IE9" s="430" t="s">
        <v>20</v>
      </c>
      <c r="IF9" s="430" t="s">
        <v>20</v>
      </c>
      <c r="IG9" s="1260"/>
      <c r="IH9" s="430" t="s">
        <v>20</v>
      </c>
      <c r="II9" s="430" t="s">
        <v>20</v>
      </c>
      <c r="IJ9" s="430" t="s">
        <v>20</v>
      </c>
      <c r="IK9" s="1260"/>
      <c r="IL9" s="1260"/>
      <c r="IM9" s="1260"/>
      <c r="IN9" s="1260"/>
      <c r="IO9" s="430" t="s">
        <v>20</v>
      </c>
      <c r="IP9" s="1260"/>
      <c r="IQ9" s="1260"/>
      <c r="IR9" s="430" t="s">
        <v>20</v>
      </c>
      <c r="IS9" s="1260"/>
      <c r="IT9" s="557">
        <v>42396</v>
      </c>
      <c r="IU9" s="1260"/>
      <c r="IV9" s="1260"/>
      <c r="IW9" s="1260"/>
      <c r="IX9" s="1260"/>
      <c r="IY9" s="1260"/>
      <c r="IZ9" s="1260"/>
      <c r="JA9" s="1321"/>
      <c r="JB9" s="1321"/>
      <c r="JC9" s="1321"/>
      <c r="JD9" s="1321"/>
      <c r="JE9" s="1321"/>
      <c r="JF9" s="1260"/>
      <c r="JG9" s="1260"/>
      <c r="JH9" s="1260"/>
      <c r="JI9" s="1260"/>
      <c r="JJ9" s="1260"/>
      <c r="JK9" s="437" t="s">
        <v>20</v>
      </c>
      <c r="JL9" s="1260"/>
      <c r="JM9" s="1260"/>
      <c r="JN9" s="430" t="s">
        <v>20</v>
      </c>
      <c r="JO9" s="430" t="s">
        <v>20</v>
      </c>
      <c r="JP9" s="1321"/>
      <c r="JQ9" s="1260"/>
      <c r="JR9" s="1260"/>
      <c r="JS9" s="1260"/>
      <c r="JT9" s="1260"/>
      <c r="JU9" s="1321"/>
      <c r="JV9" s="437">
        <v>42408</v>
      </c>
      <c r="JW9" s="1260"/>
      <c r="JX9" s="1260"/>
      <c r="JY9" s="1260"/>
      <c r="JZ9" s="1260"/>
      <c r="KA9" s="1260"/>
      <c r="KB9" s="1260"/>
      <c r="KC9" s="1260"/>
      <c r="KD9" s="1260"/>
      <c r="KE9" s="1260"/>
      <c r="KF9" s="1260"/>
      <c r="KG9" s="1260"/>
      <c r="KH9" s="1260"/>
      <c r="KI9" s="776" t="s">
        <v>20</v>
      </c>
      <c r="KJ9" s="437">
        <v>42408</v>
      </c>
      <c r="KK9" s="430" t="s">
        <v>20</v>
      </c>
      <c r="KL9" s="1260"/>
      <c r="KM9" s="430" t="s">
        <v>20</v>
      </c>
      <c r="KN9" s="1260"/>
      <c r="KO9" s="1260"/>
      <c r="KP9" s="430" t="s">
        <v>20</v>
      </c>
      <c r="KQ9" s="1260"/>
      <c r="KR9" s="1260"/>
      <c r="KS9" s="1260"/>
      <c r="KT9" s="1260"/>
      <c r="KU9" s="1260"/>
      <c r="KV9" s="1260"/>
      <c r="KW9" s="1260"/>
      <c r="KX9" s="1260"/>
      <c r="KY9" s="1260"/>
      <c r="KZ9" s="1260"/>
      <c r="LA9" s="1260"/>
      <c r="LB9" s="1260"/>
      <c r="LC9" s="1260"/>
      <c r="LD9" s="1260"/>
      <c r="LE9" s="1260"/>
      <c r="LF9" s="1260"/>
      <c r="LG9" s="1260"/>
      <c r="LH9" s="430" t="s">
        <v>20</v>
      </c>
      <c r="LI9" s="1260"/>
      <c r="LJ9" s="1260"/>
      <c r="LK9" s="1260"/>
      <c r="LL9" s="1260"/>
      <c r="LM9" s="1260"/>
      <c r="LN9" s="1260"/>
      <c r="LO9" s="1260"/>
      <c r="LP9" s="1260"/>
      <c r="LQ9" s="1260"/>
      <c r="LR9" s="1260"/>
      <c r="LS9" s="1260"/>
      <c r="LT9" s="1260"/>
      <c r="LU9" s="1260"/>
      <c r="LV9" s="1260"/>
      <c r="LW9" s="1260"/>
      <c r="LX9" s="1260"/>
      <c r="LY9" s="1260"/>
      <c r="LZ9" s="1260"/>
      <c r="MA9" s="437" t="s">
        <v>20</v>
      </c>
      <c r="MB9" s="430" t="s">
        <v>20</v>
      </c>
      <c r="MC9" s="1260"/>
      <c r="MD9" s="1260"/>
      <c r="ME9" s="1260"/>
      <c r="MF9" s="1260"/>
      <c r="MG9" s="1069"/>
      <c r="MH9" s="1260"/>
      <c r="MI9" s="1260"/>
      <c r="MJ9" s="437" t="s">
        <v>20</v>
      </c>
      <c r="MK9" s="1260"/>
      <c r="ML9" s="1260"/>
      <c r="MM9" s="1260"/>
      <c r="MN9" s="1260"/>
      <c r="MO9" s="1260"/>
      <c r="MP9" s="1260"/>
      <c r="MQ9" s="1260"/>
      <c r="MR9" s="1260"/>
      <c r="MS9" s="1260"/>
      <c r="MT9" s="1260"/>
      <c r="MU9" s="1260"/>
      <c r="MV9" s="1260"/>
      <c r="MW9" s="1260"/>
      <c r="MX9" s="1260"/>
      <c r="MY9" s="1260"/>
      <c r="MZ9" s="1260"/>
      <c r="NA9" s="1260"/>
      <c r="NB9" s="1260"/>
      <c r="NC9" s="1260"/>
      <c r="ND9" s="1260"/>
      <c r="NE9" s="1260"/>
      <c r="NF9" s="1260"/>
      <c r="NG9" s="1260"/>
      <c r="NH9" s="1260"/>
      <c r="NI9" s="1260"/>
      <c r="NJ9" s="1260"/>
      <c r="NK9" s="1260"/>
      <c r="NL9" s="1260"/>
      <c r="NM9" s="1260"/>
      <c r="NN9" s="1260"/>
      <c r="NO9" s="1260"/>
      <c r="NP9" s="1260"/>
      <c r="NQ9" s="1260"/>
      <c r="NR9" s="1260"/>
      <c r="NS9" s="1260"/>
      <c r="NT9" s="1260"/>
      <c r="NU9" s="1260"/>
      <c r="NV9" s="1260"/>
      <c r="NW9" s="1260"/>
      <c r="NX9" s="1260"/>
      <c r="NY9" s="1260"/>
      <c r="NZ9" s="1260"/>
      <c r="OA9" s="1260"/>
      <c r="OB9" s="1260"/>
      <c r="OC9" s="1260"/>
      <c r="OD9" s="1260"/>
      <c r="OE9" s="1260"/>
      <c r="OF9" s="1260"/>
      <c r="OG9" s="1260"/>
      <c r="OH9" s="1260"/>
      <c r="OI9" s="1260"/>
      <c r="OJ9" s="1260"/>
      <c r="OK9" s="1260"/>
      <c r="OL9" s="1260"/>
      <c r="OM9" s="1260"/>
      <c r="ON9" s="1260"/>
      <c r="OO9" s="1260"/>
      <c r="OP9" s="1260"/>
      <c r="OQ9" s="1260"/>
      <c r="OR9" s="1260"/>
      <c r="OS9" s="1260"/>
      <c r="OT9" s="1260"/>
      <c r="OU9" s="1260"/>
      <c r="OV9" s="1260"/>
      <c r="OW9" s="1260"/>
      <c r="OX9" s="1260"/>
      <c r="OY9" s="1260"/>
      <c r="OZ9" s="1260"/>
      <c r="PA9" s="1260"/>
      <c r="PB9" s="1260"/>
      <c r="PC9" s="1260"/>
      <c r="PD9" s="1260"/>
      <c r="PE9" s="1260"/>
      <c r="PF9" s="1260"/>
      <c r="PG9" s="1588"/>
      <c r="PH9" s="1260"/>
      <c r="PI9" s="1260"/>
      <c r="PJ9" s="1260"/>
      <c r="PK9" s="1260"/>
      <c r="PL9" s="1260"/>
      <c r="PM9" s="1260"/>
      <c r="PN9" s="1260"/>
    </row>
    <row r="10" spans="1:472" s="391" customFormat="1" ht="16.149999999999999" customHeight="1" thickBot="1">
      <c r="B10" s="395" t="s">
        <v>33</v>
      </c>
      <c r="C10" s="395"/>
      <c r="D10" s="393"/>
      <c r="E10" s="393"/>
      <c r="F10" s="393"/>
      <c r="G10" s="393"/>
      <c r="H10" s="393"/>
      <c r="I10" s="393"/>
      <c r="J10" s="393"/>
      <c r="K10" s="393"/>
      <c r="L10" s="393"/>
      <c r="P10" s="397"/>
      <c r="Q10" s="397"/>
      <c r="R10" s="390"/>
      <c r="S10" s="393"/>
      <c r="T10" s="393"/>
      <c r="U10" s="393"/>
      <c r="V10" s="393"/>
      <c r="W10" s="393"/>
      <c r="X10" s="393"/>
      <c r="Y10" s="393"/>
      <c r="Z10" s="393"/>
      <c r="AC10" s="397"/>
      <c r="AD10" s="397"/>
      <c r="AE10" s="390"/>
      <c r="AF10" s="393"/>
      <c r="AG10" s="393"/>
      <c r="AH10" s="393"/>
      <c r="AI10" s="393"/>
      <c r="AJ10" s="393"/>
      <c r="AK10" s="393"/>
      <c r="AL10" s="393"/>
      <c r="AM10" s="393"/>
      <c r="AN10" s="394"/>
      <c r="AQ10" s="397"/>
      <c r="AR10" s="390"/>
      <c r="AS10" s="393"/>
      <c r="AT10" s="393"/>
      <c r="AU10" s="393"/>
      <c r="AV10" s="393"/>
      <c r="AW10" s="393"/>
      <c r="AX10" s="393"/>
      <c r="AY10" s="393"/>
      <c r="AZ10" s="393"/>
      <c r="BA10" s="394"/>
      <c r="BE10" s="397"/>
      <c r="BF10" s="390"/>
      <c r="BG10" s="393"/>
      <c r="BH10" s="393"/>
      <c r="BI10" s="393"/>
      <c r="BJ10" s="393"/>
      <c r="BK10" s="393"/>
      <c r="BL10" s="393"/>
      <c r="BM10" s="393"/>
      <c r="BN10" s="393"/>
      <c r="BO10" s="394"/>
      <c r="BR10" s="397"/>
      <c r="BS10" s="62" t="s">
        <v>20</v>
      </c>
      <c r="BT10" s="62" t="s">
        <v>20</v>
      </c>
      <c r="BU10" s="62" t="s">
        <v>20</v>
      </c>
      <c r="BV10" s="62" t="s">
        <v>20</v>
      </c>
      <c r="BW10" s="62" t="s">
        <v>20</v>
      </c>
      <c r="BX10" s="62" t="s">
        <v>20</v>
      </c>
      <c r="BY10" s="62" t="s">
        <v>20</v>
      </c>
      <c r="BZ10" s="62" t="s">
        <v>20</v>
      </c>
      <c r="CA10" s="62" t="s">
        <v>20</v>
      </c>
      <c r="CG10" s="62" t="s">
        <v>20</v>
      </c>
      <c r="CH10" s="62" t="s">
        <v>20</v>
      </c>
      <c r="CI10" s="62" t="s">
        <v>20</v>
      </c>
      <c r="CJ10" s="62" t="s">
        <v>20</v>
      </c>
      <c r="CK10" s="62" t="s">
        <v>20</v>
      </c>
      <c r="CL10" s="62" t="s">
        <v>20</v>
      </c>
      <c r="CM10" s="62" t="s">
        <v>20</v>
      </c>
      <c r="CN10" s="62" t="s">
        <v>20</v>
      </c>
      <c r="CO10" s="62" t="s">
        <v>20</v>
      </c>
      <c r="CU10" s="62" t="s">
        <v>20</v>
      </c>
      <c r="CV10" s="62" t="s">
        <v>20</v>
      </c>
      <c r="CW10" s="62" t="s">
        <v>20</v>
      </c>
      <c r="CX10" s="62" t="s">
        <v>20</v>
      </c>
      <c r="CY10" s="62" t="s">
        <v>20</v>
      </c>
      <c r="CZ10" s="62" t="s">
        <v>20</v>
      </c>
      <c r="DA10" s="62" t="s">
        <v>20</v>
      </c>
      <c r="DB10" s="62" t="s">
        <v>20</v>
      </c>
      <c r="DC10" s="62" t="s">
        <v>20</v>
      </c>
      <c r="DI10" s="62" t="s">
        <v>20</v>
      </c>
      <c r="DJ10" s="62" t="s">
        <v>20</v>
      </c>
      <c r="DK10" s="430" t="s">
        <v>20</v>
      </c>
      <c r="DL10" s="430" t="s">
        <v>20</v>
      </c>
      <c r="DM10" s="430" t="s">
        <v>20</v>
      </c>
      <c r="DN10" s="430" t="s">
        <v>20</v>
      </c>
      <c r="DO10" s="430" t="s">
        <v>20</v>
      </c>
      <c r="DP10" s="430" t="s">
        <v>20</v>
      </c>
      <c r="DQ10" s="62" t="s">
        <v>20</v>
      </c>
      <c r="DW10" s="430" t="s">
        <v>20</v>
      </c>
      <c r="DX10" s="430" t="s">
        <v>20</v>
      </c>
      <c r="DY10" s="430" t="s">
        <v>20</v>
      </c>
      <c r="DZ10" s="430" t="s">
        <v>20</v>
      </c>
      <c r="EA10" s="430" t="s">
        <v>20</v>
      </c>
      <c r="EB10" s="430" t="s">
        <v>20</v>
      </c>
      <c r="EC10" s="430" t="s">
        <v>20</v>
      </c>
      <c r="ED10" s="430" t="s">
        <v>20</v>
      </c>
      <c r="EE10" s="430" t="s">
        <v>20</v>
      </c>
      <c r="EH10" s="614" t="s">
        <v>20</v>
      </c>
      <c r="EI10" s="614" t="s">
        <v>20</v>
      </c>
      <c r="EJ10" s="430" t="s">
        <v>20</v>
      </c>
      <c r="EK10" s="430" t="s">
        <v>20</v>
      </c>
      <c r="EL10" s="430" t="s">
        <v>20</v>
      </c>
      <c r="EM10" s="430" t="s">
        <v>20</v>
      </c>
      <c r="EN10" s="430" t="s">
        <v>20</v>
      </c>
      <c r="EO10" s="430" t="s">
        <v>20</v>
      </c>
      <c r="EP10" s="430" t="s">
        <v>20</v>
      </c>
      <c r="ES10" s="430" t="s">
        <v>20</v>
      </c>
      <c r="ET10" s="430" t="s">
        <v>20</v>
      </c>
      <c r="EU10" s="430" t="s">
        <v>20</v>
      </c>
      <c r="EV10" s="430" t="s">
        <v>20</v>
      </c>
      <c r="EW10" s="430" t="s">
        <v>20</v>
      </c>
      <c r="EX10" s="430" t="s">
        <v>20</v>
      </c>
      <c r="EY10" s="430" t="s">
        <v>20</v>
      </c>
      <c r="EZ10" s="430" t="s">
        <v>20</v>
      </c>
      <c r="FA10" s="430" t="s">
        <v>20</v>
      </c>
      <c r="FD10" s="430" t="s">
        <v>20</v>
      </c>
      <c r="FE10" s="430" t="s">
        <v>20</v>
      </c>
      <c r="FF10" s="430" t="s">
        <v>20</v>
      </c>
      <c r="FG10" s="430" t="s">
        <v>20</v>
      </c>
      <c r="FH10" s="430" t="s">
        <v>20</v>
      </c>
      <c r="FI10" s="430" t="s">
        <v>20</v>
      </c>
      <c r="FJ10" s="430" t="s">
        <v>20</v>
      </c>
      <c r="FK10" s="430" t="s">
        <v>20</v>
      </c>
      <c r="FL10" s="430" t="s">
        <v>20</v>
      </c>
      <c r="FM10" s="753"/>
      <c r="FN10" s="753"/>
      <c r="FO10" s="430" t="s">
        <v>20</v>
      </c>
      <c r="FP10" s="430" t="s">
        <v>20</v>
      </c>
      <c r="FQ10" s="430" t="s">
        <v>20</v>
      </c>
      <c r="FR10" s="430" t="s">
        <v>20</v>
      </c>
      <c r="FS10" s="430" t="s">
        <v>20</v>
      </c>
      <c r="FT10" s="430" t="s">
        <v>20</v>
      </c>
      <c r="FU10" s="430" t="s">
        <v>20</v>
      </c>
      <c r="FV10" s="430" t="s">
        <v>20</v>
      </c>
      <c r="FW10" s="430" t="s">
        <v>20</v>
      </c>
      <c r="FZ10" s="430" t="s">
        <v>20</v>
      </c>
      <c r="GA10" s="614" t="s">
        <v>20</v>
      </c>
      <c r="GB10" s="614" t="s">
        <v>20</v>
      </c>
      <c r="GC10" s="614" t="s">
        <v>20</v>
      </c>
      <c r="GD10" s="614" t="s">
        <v>20</v>
      </c>
      <c r="GE10" s="614" t="s">
        <v>20</v>
      </c>
      <c r="GF10" s="614" t="s">
        <v>20</v>
      </c>
      <c r="GG10" s="614" t="s">
        <v>20</v>
      </c>
      <c r="GH10" s="430" t="s">
        <v>20</v>
      </c>
      <c r="GI10" s="845" t="s">
        <v>20</v>
      </c>
      <c r="GJ10" s="850" t="s">
        <v>20</v>
      </c>
      <c r="GK10" s="430" t="s">
        <v>20</v>
      </c>
      <c r="GL10" s="614" t="s">
        <v>20</v>
      </c>
      <c r="GM10" s="548" t="s">
        <v>20</v>
      </c>
      <c r="GN10" s="614" t="s">
        <v>20</v>
      </c>
      <c r="GO10" s="614" t="s">
        <v>20</v>
      </c>
      <c r="GP10" s="430" t="s">
        <v>20</v>
      </c>
      <c r="GQ10" s="430" t="s">
        <v>20</v>
      </c>
      <c r="GR10" s="614" t="s">
        <v>20</v>
      </c>
      <c r="GS10" s="430" t="s">
        <v>20</v>
      </c>
      <c r="GT10" s="614" t="s">
        <v>20</v>
      </c>
      <c r="GU10" s="784" t="s">
        <v>20</v>
      </c>
      <c r="GV10" s="614" t="s">
        <v>20</v>
      </c>
      <c r="GW10" s="430" t="s">
        <v>20</v>
      </c>
      <c r="GX10" s="614" t="s">
        <v>20</v>
      </c>
      <c r="GY10" s="614" t="s">
        <v>20</v>
      </c>
      <c r="GZ10" s="614" t="s">
        <v>20</v>
      </c>
      <c r="HA10" s="1220" t="s">
        <v>20</v>
      </c>
      <c r="HB10" s="614" t="s">
        <v>20</v>
      </c>
      <c r="HC10" s="614" t="s">
        <v>20</v>
      </c>
      <c r="HD10" s="1219" t="s">
        <v>20</v>
      </c>
      <c r="HE10" s="614" t="s">
        <v>20</v>
      </c>
      <c r="HF10" s="430" t="s">
        <v>20</v>
      </c>
      <c r="HG10" s="614" t="s">
        <v>20</v>
      </c>
      <c r="HH10" s="614" t="s">
        <v>20</v>
      </c>
      <c r="HI10" s="614" t="s">
        <v>20</v>
      </c>
      <c r="HJ10" s="430" t="s">
        <v>20</v>
      </c>
      <c r="HK10" s="614" t="s">
        <v>20</v>
      </c>
      <c r="HL10" s="430" t="s">
        <v>20</v>
      </c>
      <c r="HM10" s="62" t="s">
        <v>20</v>
      </c>
      <c r="HN10" s="430" t="s">
        <v>20</v>
      </c>
      <c r="HO10" s="776" t="s">
        <v>20</v>
      </c>
      <c r="HP10" s="430" t="s">
        <v>20</v>
      </c>
      <c r="HQ10" s="614" t="s">
        <v>20</v>
      </c>
      <c r="HR10" s="430" t="s">
        <v>20</v>
      </c>
      <c r="HS10" s="776" t="s">
        <v>20</v>
      </c>
      <c r="HT10" s="430" t="s">
        <v>20</v>
      </c>
      <c r="HU10" s="430" t="s">
        <v>20</v>
      </c>
      <c r="HV10" s="775" t="s">
        <v>20</v>
      </c>
      <c r="HW10" s="614" t="s">
        <v>20</v>
      </c>
      <c r="HX10" s="614" t="s">
        <v>20</v>
      </c>
      <c r="HY10" s="430" t="s">
        <v>20</v>
      </c>
      <c r="HZ10" s="437" t="s">
        <v>20</v>
      </c>
      <c r="IA10" s="430" t="s">
        <v>20</v>
      </c>
      <c r="IB10" s="430" t="s">
        <v>20</v>
      </c>
      <c r="IC10" s="614" t="s">
        <v>20</v>
      </c>
      <c r="ID10" s="430" t="s">
        <v>20</v>
      </c>
      <c r="IE10" s="325"/>
      <c r="IF10" s="325"/>
      <c r="IG10" s="1257"/>
      <c r="IH10" s="430" t="s">
        <v>20</v>
      </c>
      <c r="II10" s="325"/>
      <c r="IJ10" s="325"/>
      <c r="IK10" s="1258"/>
      <c r="IL10" s="398"/>
      <c r="IM10" s="398"/>
      <c r="IN10" s="1257"/>
      <c r="IO10" s="325"/>
      <c r="IP10" s="398"/>
      <c r="IQ10" s="398"/>
      <c r="IR10" s="398"/>
      <c r="IS10" s="325"/>
      <c r="IT10" s="430" t="s">
        <v>20</v>
      </c>
      <c r="IU10" s="398"/>
      <c r="IV10" s="398"/>
      <c r="IW10" s="325"/>
      <c r="IX10" s="325"/>
      <c r="IY10" s="325"/>
      <c r="IZ10" s="398"/>
      <c r="JA10" s="325"/>
      <c r="JB10" s="325"/>
      <c r="JC10" s="325"/>
      <c r="JD10" s="325"/>
      <c r="JE10" s="325"/>
      <c r="JF10" s="398"/>
      <c r="JG10" s="325"/>
      <c r="JH10" s="325"/>
      <c r="JI10" s="325"/>
      <c r="JJ10" s="1257"/>
      <c r="JK10" s="430" t="s">
        <v>20</v>
      </c>
      <c r="JL10" s="325"/>
      <c r="JM10" s="398"/>
      <c r="JN10" s="430" t="s">
        <v>20</v>
      </c>
      <c r="JO10" s="430" t="s">
        <v>20</v>
      </c>
      <c r="JP10" s="325"/>
      <c r="JQ10" s="325"/>
      <c r="JR10" s="1257"/>
      <c r="JS10" s="398"/>
      <c r="JT10" s="325"/>
      <c r="JU10" s="325"/>
      <c r="JV10" s="430" t="s">
        <v>20</v>
      </c>
      <c r="JW10" s="325"/>
      <c r="JX10" s="325"/>
      <c r="JY10" s="325"/>
      <c r="JZ10" s="325"/>
      <c r="KA10" s="325"/>
      <c r="KB10" s="325"/>
      <c r="KC10" s="325"/>
      <c r="KD10" s="325"/>
      <c r="KE10" s="325"/>
      <c r="KF10" s="325"/>
      <c r="KG10" s="325"/>
      <c r="KH10" s="1258"/>
      <c r="KI10" s="776" t="s">
        <v>20</v>
      </c>
      <c r="KJ10" s="430" t="s">
        <v>20</v>
      </c>
      <c r="KK10" s="430" t="s">
        <v>20</v>
      </c>
      <c r="KL10" s="325"/>
      <c r="KM10" s="548" t="s">
        <v>20</v>
      </c>
      <c r="KN10" s="1258"/>
      <c r="KO10" s="1258"/>
      <c r="KP10" s="430" t="s">
        <v>20</v>
      </c>
      <c r="KQ10" s="1258"/>
      <c r="KR10" s="1258"/>
      <c r="KS10" s="1258"/>
      <c r="KT10" s="1258"/>
      <c r="KU10" s="1258"/>
      <c r="KV10" s="1258"/>
      <c r="KW10" s="1258"/>
      <c r="KX10" s="1258"/>
      <c r="KY10" s="1258"/>
      <c r="KZ10" s="325"/>
      <c r="LA10" s="1258"/>
      <c r="LB10" s="1258"/>
      <c r="LC10" s="1258"/>
      <c r="LD10" s="1258"/>
      <c r="LE10" s="1258"/>
      <c r="LF10" s="1258"/>
      <c r="LG10" s="1258"/>
      <c r="LH10" s="430" t="s">
        <v>20</v>
      </c>
      <c r="LI10" s="1258"/>
      <c r="LJ10" s="1258"/>
      <c r="LK10" s="1258"/>
      <c r="LL10" s="1258"/>
      <c r="LM10" s="1258"/>
      <c r="LN10" s="1258"/>
      <c r="LO10" s="1258"/>
      <c r="LP10" s="1258"/>
      <c r="LQ10" s="1258"/>
      <c r="LR10" s="1258"/>
      <c r="LS10" s="1258"/>
      <c r="LT10" s="1258"/>
      <c r="LU10" s="1258"/>
      <c r="LV10" s="1258"/>
      <c r="LW10" s="1258"/>
      <c r="LX10" s="1258"/>
      <c r="LY10" s="1258"/>
      <c r="LZ10" s="1258"/>
      <c r="MA10" s="430" t="s">
        <v>20</v>
      </c>
      <c r="MB10" s="430" t="s">
        <v>20</v>
      </c>
      <c r="MC10" s="1258"/>
      <c r="MD10" s="325"/>
      <c r="ME10" s="1258"/>
      <c r="MF10" s="1258"/>
      <c r="MH10" s="1258"/>
      <c r="MI10" s="325"/>
      <c r="MJ10" s="430" t="s">
        <v>20</v>
      </c>
      <c r="MK10" s="1258"/>
      <c r="ML10" s="1258"/>
      <c r="MM10" s="1258"/>
      <c r="MN10" s="1258"/>
      <c r="MO10" s="1258"/>
      <c r="MP10" s="1258"/>
      <c r="MQ10" s="1258"/>
      <c r="MR10" s="1258"/>
      <c r="MS10" s="1258"/>
      <c r="MT10" s="1258"/>
      <c r="MU10" s="1258"/>
      <c r="MV10" s="1258"/>
      <c r="MW10" s="1258"/>
      <c r="MX10" s="1258"/>
      <c r="MY10" s="1258"/>
      <c r="MZ10" s="1258"/>
      <c r="NA10" s="1258"/>
      <c r="NB10" s="1258"/>
      <c r="NC10" s="1258"/>
      <c r="ND10" s="1258"/>
      <c r="NE10" s="1258"/>
      <c r="NF10" s="1258"/>
      <c r="NG10" s="1258"/>
      <c r="NH10" s="1258"/>
      <c r="NI10" s="1258"/>
      <c r="NJ10" s="1258"/>
      <c r="NK10" s="1257"/>
      <c r="NL10" s="1258"/>
      <c r="NM10" s="398"/>
      <c r="NN10" s="325"/>
      <c r="NO10" s="1258"/>
      <c r="NP10" s="1258"/>
      <c r="NQ10" s="1258"/>
      <c r="NR10" s="1258"/>
      <c r="NS10" s="1258"/>
      <c r="NT10" s="1258"/>
      <c r="NU10" s="1258"/>
      <c r="NV10" s="1258"/>
      <c r="NW10" s="1258"/>
      <c r="NX10" s="1258"/>
      <c r="NY10" s="1258"/>
      <c r="NZ10" s="1258"/>
      <c r="OA10" s="1258"/>
      <c r="OB10" s="1258"/>
      <c r="OC10" s="1258"/>
      <c r="OD10" s="1258"/>
      <c r="OE10" s="1258"/>
      <c r="OF10" s="1258"/>
      <c r="OG10" s="1258"/>
      <c r="OH10" s="1258"/>
      <c r="OI10" s="1258"/>
      <c r="OJ10" s="1258"/>
      <c r="OK10" s="1258"/>
      <c r="OL10" s="1258"/>
      <c r="OM10" s="1258"/>
      <c r="ON10" s="1258"/>
      <c r="OO10" s="1258"/>
      <c r="OP10" s="1258"/>
      <c r="OQ10" s="1258"/>
      <c r="OR10" s="1258"/>
      <c r="OS10" s="1258"/>
      <c r="OT10" s="1258"/>
      <c r="OU10" s="1258"/>
      <c r="OV10" s="1258"/>
      <c r="OW10" s="1258"/>
      <c r="OX10" s="1258"/>
      <c r="OY10" s="1258"/>
      <c r="OZ10" s="1258"/>
      <c r="PA10" s="1258"/>
      <c r="PB10" s="1258"/>
      <c r="PC10" s="1258"/>
      <c r="PD10" s="1258"/>
      <c r="PE10" s="1258"/>
      <c r="PF10" s="1258"/>
      <c r="PG10" s="1589"/>
      <c r="PH10" s="1258"/>
      <c r="PI10" s="1258"/>
      <c r="PJ10" s="1258"/>
      <c r="PK10" s="1258"/>
      <c r="PL10" s="1258"/>
      <c r="PM10" s="1258"/>
      <c r="PN10" s="1258"/>
    </row>
    <row r="11" spans="1:472" s="402" customFormat="1" ht="6.6" customHeight="1" thickBot="1">
      <c r="B11" s="109"/>
      <c r="C11" s="14"/>
      <c r="D11" s="381"/>
      <c r="E11" s="381"/>
      <c r="F11" s="381"/>
      <c r="G11" s="381"/>
      <c r="H11" s="381"/>
      <c r="I11" s="381"/>
      <c r="J11" s="381"/>
      <c r="K11" s="381"/>
      <c r="L11" s="381"/>
      <c r="M11" s="381"/>
      <c r="N11" s="381"/>
      <c r="O11" s="381"/>
      <c r="P11" s="383"/>
      <c r="Q11" s="383"/>
      <c r="R11" s="382"/>
      <c r="S11" s="381"/>
      <c r="T11" s="381"/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  <c r="AF11" s="381"/>
      <c r="AG11" s="381"/>
      <c r="AH11" s="381"/>
      <c r="AI11" s="381"/>
      <c r="AJ11" s="381"/>
      <c r="AK11" s="381"/>
      <c r="AL11" s="381"/>
      <c r="AM11" s="381"/>
      <c r="AN11" s="381"/>
      <c r="AO11" s="381"/>
      <c r="AP11" s="381"/>
      <c r="AQ11" s="383"/>
      <c r="AR11" s="381"/>
      <c r="AS11" s="381"/>
      <c r="AT11" s="381"/>
      <c r="AU11" s="381"/>
      <c r="AV11" s="381"/>
      <c r="AW11" s="381"/>
      <c r="AX11" s="381"/>
      <c r="AY11" s="381"/>
      <c r="AZ11" s="381"/>
      <c r="BA11" s="381"/>
      <c r="BB11" s="381"/>
      <c r="BC11" s="381"/>
      <c r="BD11" s="381"/>
      <c r="BE11" s="381"/>
      <c r="BF11" s="381"/>
      <c r="BG11" s="381"/>
      <c r="BH11" s="381"/>
      <c r="BI11" s="381"/>
      <c r="BJ11" s="381"/>
      <c r="BK11" s="381"/>
      <c r="BL11" s="381"/>
      <c r="BM11" s="381"/>
      <c r="BN11" s="381"/>
      <c r="BO11" s="381"/>
      <c r="BP11" s="381"/>
      <c r="BQ11" s="381"/>
      <c r="BR11" s="383"/>
      <c r="BS11" s="14"/>
      <c r="BT11" s="14"/>
      <c r="BU11" s="14"/>
      <c r="BV11" s="14"/>
      <c r="BW11" s="14"/>
      <c r="BX11" s="14"/>
      <c r="BY11" s="14"/>
      <c r="BZ11" s="14"/>
      <c r="CA11" s="14"/>
      <c r="CG11" s="14"/>
      <c r="CH11" s="14"/>
      <c r="CI11" s="14"/>
      <c r="CJ11" s="14"/>
      <c r="CK11" s="14"/>
      <c r="CL11" s="14"/>
      <c r="CM11" s="14"/>
      <c r="CN11" s="14"/>
      <c r="CO11" s="14"/>
      <c r="CU11" s="14"/>
      <c r="CV11" s="14"/>
      <c r="CW11" s="14"/>
      <c r="CX11" s="14"/>
      <c r="CY11" s="14"/>
      <c r="CZ11" s="14"/>
      <c r="DA11" s="14"/>
      <c r="DB11" s="14"/>
      <c r="DC11" s="14"/>
      <c r="DI11" s="14"/>
      <c r="DJ11" s="14"/>
      <c r="DK11" s="14"/>
      <c r="DL11" s="14"/>
      <c r="DM11" s="14"/>
      <c r="DN11" s="14"/>
      <c r="DO11" s="14"/>
      <c r="DP11" s="14"/>
      <c r="DQ11" s="14"/>
      <c r="DW11" s="14"/>
      <c r="DX11" s="14"/>
      <c r="DY11" s="14"/>
      <c r="DZ11" s="14"/>
      <c r="EA11" s="14"/>
      <c r="EB11" s="14"/>
      <c r="EC11" s="14"/>
      <c r="ED11" s="14"/>
      <c r="EE11" s="14"/>
      <c r="EH11" s="14"/>
      <c r="EI11" s="14"/>
      <c r="EJ11" s="14"/>
      <c r="EK11" s="14"/>
      <c r="EL11" s="14"/>
      <c r="EM11" s="14"/>
      <c r="EN11" s="14"/>
      <c r="EO11" s="14"/>
      <c r="EP11" s="14"/>
      <c r="ES11" s="14"/>
      <c r="ET11" s="14"/>
      <c r="EU11" s="14"/>
      <c r="EV11" s="14"/>
      <c r="EW11" s="14"/>
      <c r="EX11" s="14"/>
      <c r="EY11" s="14"/>
      <c r="EZ11" s="14"/>
      <c r="FA11" s="14"/>
      <c r="FD11" s="14"/>
      <c r="FE11" s="14"/>
      <c r="FF11" s="14"/>
      <c r="FG11" s="14"/>
      <c r="FH11" s="14"/>
      <c r="FI11" s="14"/>
      <c r="FJ11" s="14"/>
      <c r="FK11" s="14"/>
      <c r="FL11" s="14"/>
      <c r="FM11" s="58"/>
      <c r="FN11" s="58"/>
      <c r="FO11" s="14"/>
      <c r="FP11" s="14"/>
      <c r="FQ11" s="14"/>
      <c r="FR11" s="14"/>
      <c r="FS11" s="14"/>
      <c r="FT11" s="14"/>
      <c r="FU11" s="14"/>
      <c r="FV11" s="14"/>
      <c r="FW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835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98"/>
      <c r="GV11" s="14"/>
      <c r="GW11" s="14"/>
      <c r="GX11" s="14"/>
      <c r="GY11" s="14"/>
      <c r="GZ11" s="14"/>
      <c r="HA11" s="98"/>
      <c r="HB11" s="14"/>
      <c r="HC11" s="14"/>
      <c r="HD11" s="98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98"/>
      <c r="HP11" s="14"/>
      <c r="HQ11" s="14"/>
      <c r="HR11" s="14"/>
      <c r="HS11" s="871"/>
      <c r="HT11" s="14"/>
      <c r="HU11" s="14"/>
      <c r="HV11" s="871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98"/>
      <c r="IH11" s="14"/>
      <c r="II11" s="14"/>
      <c r="IJ11" s="14"/>
      <c r="IK11" s="98"/>
      <c r="IL11" s="14"/>
      <c r="IM11" s="14"/>
      <c r="IN11" s="98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98"/>
      <c r="JK11" s="14"/>
      <c r="JL11" s="14"/>
      <c r="JM11" s="14"/>
      <c r="JN11" s="14"/>
      <c r="JO11" s="14"/>
      <c r="JP11" s="14"/>
      <c r="JQ11" s="14"/>
      <c r="JR11" s="98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98"/>
      <c r="KI11" s="871"/>
      <c r="KJ11" s="14"/>
      <c r="KK11" s="14"/>
      <c r="KL11" s="14"/>
      <c r="KM11" s="14"/>
      <c r="KN11" s="98"/>
      <c r="KO11" s="98"/>
      <c r="KP11" s="14"/>
      <c r="KQ11" s="98"/>
      <c r="KR11" s="98"/>
      <c r="KS11" s="98"/>
      <c r="KT11" s="98"/>
      <c r="KU11" s="98"/>
      <c r="KV11" s="98"/>
      <c r="KW11" s="98"/>
      <c r="KX11" s="98"/>
      <c r="KY11" s="98"/>
      <c r="KZ11" s="14"/>
      <c r="LA11" s="98"/>
      <c r="LB11" s="98"/>
      <c r="LC11" s="98"/>
      <c r="LD11" s="98"/>
      <c r="LE11" s="98"/>
      <c r="LF11" s="98"/>
      <c r="LG11" s="98"/>
      <c r="LH11" s="14"/>
      <c r="LI11" s="98"/>
      <c r="LJ11" s="98"/>
      <c r="LK11" s="98"/>
      <c r="LL11" s="98"/>
      <c r="LM11" s="98"/>
      <c r="LN11" s="98"/>
      <c r="LO11" s="98"/>
      <c r="LP11" s="98"/>
      <c r="LQ11" s="98"/>
      <c r="LR11" s="98"/>
      <c r="LS11" s="98"/>
      <c r="LT11" s="98"/>
      <c r="LU11" s="98"/>
      <c r="LV11" s="98"/>
      <c r="LW11" s="98"/>
      <c r="LX11" s="98"/>
      <c r="LY11" s="98"/>
      <c r="LZ11" s="98"/>
      <c r="MA11" s="14"/>
      <c r="MB11" s="14"/>
      <c r="MC11" s="98"/>
      <c r="MD11" s="14"/>
      <c r="ME11" s="98"/>
      <c r="MF11" s="98"/>
      <c r="MG11" s="98"/>
      <c r="MH11" s="98"/>
      <c r="MI11" s="14"/>
      <c r="MJ11" s="14"/>
      <c r="MK11" s="98"/>
      <c r="ML11" s="98"/>
      <c r="MM11" s="98"/>
      <c r="MN11" s="98"/>
      <c r="MO11" s="98"/>
      <c r="MP11" s="98"/>
      <c r="MQ11" s="98"/>
      <c r="MR11" s="98"/>
      <c r="MS11" s="98"/>
      <c r="MT11" s="98"/>
      <c r="MU11" s="98"/>
      <c r="MV11" s="98"/>
      <c r="MW11" s="98"/>
      <c r="MX11" s="98"/>
      <c r="MY11" s="98"/>
      <c r="MZ11" s="98"/>
      <c r="NA11" s="98"/>
      <c r="NB11" s="98"/>
      <c r="NC11" s="98"/>
      <c r="ND11" s="98"/>
      <c r="NE11" s="98"/>
      <c r="NF11" s="98"/>
      <c r="NG11" s="98"/>
      <c r="NH11" s="98"/>
      <c r="NI11" s="98"/>
      <c r="NJ11" s="98"/>
      <c r="NK11" s="98"/>
      <c r="NL11" s="98"/>
      <c r="NM11" s="14"/>
      <c r="NN11" s="14"/>
      <c r="NO11" s="98"/>
      <c r="NP11" s="98"/>
      <c r="NQ11" s="98"/>
      <c r="NR11" s="98"/>
      <c r="NS11" s="98"/>
      <c r="NT11" s="98"/>
      <c r="NU11" s="98"/>
      <c r="NV11" s="98"/>
      <c r="NW11" s="98"/>
      <c r="NX11" s="98"/>
      <c r="NY11" s="98"/>
      <c r="NZ11" s="98"/>
      <c r="OA11" s="98"/>
      <c r="OB11" s="98"/>
      <c r="OC11" s="98"/>
      <c r="OD11" s="98"/>
      <c r="OE11" s="98"/>
      <c r="OF11" s="98"/>
      <c r="OG11" s="98"/>
      <c r="OH11" s="98"/>
      <c r="OI11" s="98"/>
      <c r="OJ11" s="98"/>
      <c r="OK11" s="98"/>
      <c r="OL11" s="98"/>
      <c r="OM11" s="98"/>
      <c r="ON11" s="98"/>
      <c r="OO11" s="98"/>
      <c r="OP11" s="98"/>
      <c r="OQ11" s="98"/>
      <c r="OR11" s="98"/>
      <c r="OS11" s="98"/>
      <c r="OT11" s="98"/>
      <c r="OU11" s="98"/>
      <c r="OV11" s="98"/>
      <c r="OW11" s="98"/>
      <c r="OX11" s="98"/>
      <c r="OY11" s="98"/>
      <c r="OZ11" s="98"/>
      <c r="PA11" s="98"/>
      <c r="PB11" s="98"/>
      <c r="PC11" s="98"/>
      <c r="PD11" s="98"/>
      <c r="PE11" s="98"/>
      <c r="PF11" s="98"/>
      <c r="PG11" s="1587"/>
      <c r="PH11" s="98"/>
      <c r="PI11" s="98"/>
      <c r="PJ11" s="98"/>
      <c r="PK11" s="98"/>
      <c r="PL11" s="98"/>
      <c r="PM11" s="98"/>
      <c r="PN11" s="98"/>
    </row>
    <row r="12" spans="1:472" ht="15">
      <c r="B12" s="537"/>
      <c r="D12" s="48" t="s">
        <v>287</v>
      </c>
      <c r="E12" s="48" t="s">
        <v>287</v>
      </c>
      <c r="F12" s="48" t="s">
        <v>287</v>
      </c>
      <c r="G12" s="48" t="s">
        <v>287</v>
      </c>
      <c r="H12" s="48" t="s">
        <v>287</v>
      </c>
      <c r="I12" s="48" t="s">
        <v>287</v>
      </c>
      <c r="J12" s="48" t="s">
        <v>287</v>
      </c>
      <c r="K12" s="48" t="s">
        <v>287</v>
      </c>
      <c r="L12" s="48" t="s">
        <v>287</v>
      </c>
      <c r="R12" s="48" t="s">
        <v>287</v>
      </c>
      <c r="S12" s="48" t="s">
        <v>287</v>
      </c>
      <c r="T12" s="48" t="s">
        <v>287</v>
      </c>
      <c r="U12" s="48" t="s">
        <v>287</v>
      </c>
      <c r="V12" s="48" t="s">
        <v>287</v>
      </c>
      <c r="W12" s="48" t="s">
        <v>287</v>
      </c>
      <c r="X12" s="48" t="s">
        <v>287</v>
      </c>
      <c r="Y12" s="48" t="s">
        <v>287</v>
      </c>
      <c r="Z12" s="48" t="s">
        <v>287</v>
      </c>
      <c r="AB12" s="79"/>
      <c r="AE12" s="48" t="s">
        <v>287</v>
      </c>
      <c r="AF12" s="48" t="s">
        <v>287</v>
      </c>
      <c r="AG12" s="48" t="s">
        <v>287</v>
      </c>
      <c r="AH12" s="48" t="s">
        <v>287</v>
      </c>
      <c r="AI12" s="48" t="s">
        <v>287</v>
      </c>
      <c r="AJ12" s="48" t="s">
        <v>287</v>
      </c>
      <c r="AK12" s="48" t="s">
        <v>287</v>
      </c>
      <c r="AL12" s="48" t="s">
        <v>287</v>
      </c>
      <c r="AM12" s="48" t="s">
        <v>287</v>
      </c>
      <c r="AR12" s="48" t="s">
        <v>287</v>
      </c>
      <c r="AS12" s="48" t="s">
        <v>287</v>
      </c>
      <c r="AT12" s="48" t="s">
        <v>287</v>
      </c>
      <c r="AU12" s="48" t="s">
        <v>287</v>
      </c>
      <c r="AV12" s="48" t="s">
        <v>287</v>
      </c>
      <c r="AW12" s="48" t="s">
        <v>287</v>
      </c>
      <c r="AX12" s="48" t="s">
        <v>287</v>
      </c>
      <c r="AY12" s="48" t="s">
        <v>287</v>
      </c>
      <c r="AZ12" s="48" t="s">
        <v>287</v>
      </c>
      <c r="BC12" s="79"/>
      <c r="BD12" s="229"/>
      <c r="BF12" s="48" t="s">
        <v>287</v>
      </c>
      <c r="BG12" s="48" t="s">
        <v>287</v>
      </c>
      <c r="BH12" s="48" t="s">
        <v>287</v>
      </c>
      <c r="BI12" s="48" t="s">
        <v>287</v>
      </c>
      <c r="BJ12" s="48" t="s">
        <v>287</v>
      </c>
      <c r="BK12" s="48" t="s">
        <v>287</v>
      </c>
      <c r="BL12" s="48" t="s">
        <v>287</v>
      </c>
      <c r="BM12" s="48" t="s">
        <v>287</v>
      </c>
      <c r="BN12" s="48" t="s">
        <v>287</v>
      </c>
      <c r="BS12" s="48" t="s">
        <v>287</v>
      </c>
      <c r="BT12" s="48" t="s">
        <v>287</v>
      </c>
      <c r="BU12" s="48" t="s">
        <v>287</v>
      </c>
      <c r="BV12" s="48" t="s">
        <v>287</v>
      </c>
      <c r="BW12" s="48" t="s">
        <v>287</v>
      </c>
      <c r="BX12" s="48" t="s">
        <v>287</v>
      </c>
      <c r="BY12" s="48" t="s">
        <v>287</v>
      </c>
      <c r="BZ12" s="48" t="s">
        <v>287</v>
      </c>
      <c r="CA12" s="48" t="s">
        <v>287</v>
      </c>
      <c r="CG12" s="48" t="s">
        <v>287</v>
      </c>
      <c r="CH12" s="48" t="s">
        <v>287</v>
      </c>
      <c r="CI12" s="48" t="s">
        <v>287</v>
      </c>
      <c r="CJ12" s="48" t="s">
        <v>287</v>
      </c>
      <c r="CK12" s="48" t="s">
        <v>287</v>
      </c>
      <c r="CL12" s="48" t="s">
        <v>287</v>
      </c>
      <c r="CM12" s="48" t="s">
        <v>287</v>
      </c>
      <c r="CN12" s="48" t="s">
        <v>287</v>
      </c>
      <c r="CO12" s="48" t="s">
        <v>287</v>
      </c>
      <c r="CU12" s="48" t="s">
        <v>287</v>
      </c>
      <c r="CV12" s="48" t="s">
        <v>287</v>
      </c>
      <c r="CW12" s="48" t="s">
        <v>287</v>
      </c>
      <c r="CX12" s="48" t="s">
        <v>287</v>
      </c>
      <c r="CY12" s="48" t="s">
        <v>287</v>
      </c>
      <c r="CZ12" s="48" t="s">
        <v>287</v>
      </c>
      <c r="DA12" s="48" t="s">
        <v>287</v>
      </c>
      <c r="DB12" s="48" t="s">
        <v>287</v>
      </c>
      <c r="DC12" s="48" t="s">
        <v>287</v>
      </c>
      <c r="DI12" s="48" t="s">
        <v>287</v>
      </c>
      <c r="DJ12" s="48" t="s">
        <v>287</v>
      </c>
      <c r="DK12" s="48" t="s">
        <v>287</v>
      </c>
      <c r="DL12" s="48" t="s">
        <v>287</v>
      </c>
      <c r="DM12" s="48" t="s">
        <v>287</v>
      </c>
      <c r="DN12" s="48" t="s">
        <v>287</v>
      </c>
      <c r="DO12" s="48" t="s">
        <v>287</v>
      </c>
      <c r="DP12" s="48" t="s">
        <v>287</v>
      </c>
      <c r="DQ12" s="48" t="s">
        <v>287</v>
      </c>
      <c r="DW12" s="48" t="s">
        <v>287</v>
      </c>
      <c r="DX12" s="48" t="s">
        <v>287</v>
      </c>
      <c r="DY12" s="48" t="s">
        <v>287</v>
      </c>
      <c r="DZ12" s="48" t="s">
        <v>287</v>
      </c>
      <c r="EA12" s="48" t="s">
        <v>287</v>
      </c>
      <c r="EB12" s="48" t="s">
        <v>287</v>
      </c>
      <c r="EC12" s="48" t="s">
        <v>287</v>
      </c>
      <c r="ED12" s="48" t="s">
        <v>287</v>
      </c>
      <c r="EE12" s="48" t="s">
        <v>287</v>
      </c>
      <c r="EH12" s="48" t="s">
        <v>287</v>
      </c>
      <c r="EI12" s="48" t="s">
        <v>287</v>
      </c>
      <c r="EJ12" s="48" t="s">
        <v>287</v>
      </c>
      <c r="EK12" s="48" t="s">
        <v>287</v>
      </c>
      <c r="EL12" s="48" t="s">
        <v>287</v>
      </c>
      <c r="EM12" s="48" t="s">
        <v>287</v>
      </c>
      <c r="EN12" s="48" t="s">
        <v>287</v>
      </c>
      <c r="EO12" s="48" t="s">
        <v>287</v>
      </c>
      <c r="EP12" s="48" t="s">
        <v>287</v>
      </c>
      <c r="ES12" s="48" t="s">
        <v>287</v>
      </c>
      <c r="ET12" s="48" t="s">
        <v>287</v>
      </c>
      <c r="EU12" s="48" t="s">
        <v>287</v>
      </c>
      <c r="EV12" s="48" t="s">
        <v>287</v>
      </c>
      <c r="EW12" s="48" t="s">
        <v>287</v>
      </c>
      <c r="EX12" s="48" t="s">
        <v>287</v>
      </c>
      <c r="EY12" s="48" t="s">
        <v>287</v>
      </c>
      <c r="EZ12" s="48" t="s">
        <v>287</v>
      </c>
      <c r="FA12" s="48" t="s">
        <v>287</v>
      </c>
      <c r="FD12" s="48" t="s">
        <v>287</v>
      </c>
      <c r="FE12" s="48" t="s">
        <v>287</v>
      </c>
      <c r="FF12" s="48" t="s">
        <v>287</v>
      </c>
      <c r="FG12" s="48" t="s">
        <v>287</v>
      </c>
      <c r="FH12" s="48" t="s">
        <v>287</v>
      </c>
      <c r="FI12" s="48" t="s">
        <v>287</v>
      </c>
      <c r="FJ12" s="48" t="s">
        <v>287</v>
      </c>
      <c r="FK12" s="48" t="s">
        <v>287</v>
      </c>
      <c r="FL12" s="48" t="s">
        <v>287</v>
      </c>
      <c r="FM12" s="153"/>
      <c r="FN12" s="153"/>
      <c r="FO12" s="48" t="s">
        <v>287</v>
      </c>
      <c r="FP12" s="48" t="s">
        <v>287</v>
      </c>
      <c r="FQ12" s="48" t="s">
        <v>287</v>
      </c>
      <c r="FR12" s="48" t="s">
        <v>287</v>
      </c>
      <c r="FS12" s="48" t="s">
        <v>287</v>
      </c>
      <c r="FT12" s="48" t="s">
        <v>287</v>
      </c>
      <c r="FU12" s="48" t="s">
        <v>287</v>
      </c>
      <c r="FV12" s="48" t="s">
        <v>287</v>
      </c>
      <c r="FW12" s="48" t="s">
        <v>287</v>
      </c>
      <c r="FZ12" s="48" t="s">
        <v>287</v>
      </c>
      <c r="GA12" s="48" t="s">
        <v>287</v>
      </c>
      <c r="GB12" s="48" t="s">
        <v>287</v>
      </c>
      <c r="GC12" s="48" t="s">
        <v>287</v>
      </c>
      <c r="GD12" s="48" t="s">
        <v>287</v>
      </c>
      <c r="GE12" s="48" t="s">
        <v>287</v>
      </c>
      <c r="GF12" s="48" t="s">
        <v>287</v>
      </c>
      <c r="GG12" s="48" t="s">
        <v>287</v>
      </c>
      <c r="GH12" s="48" t="s">
        <v>287</v>
      </c>
      <c r="GI12" s="953" t="s">
        <v>287</v>
      </c>
      <c r="GJ12" s="953" t="s">
        <v>287</v>
      </c>
      <c r="GK12" s="953" t="s">
        <v>287</v>
      </c>
      <c r="GL12" s="953" t="s">
        <v>287</v>
      </c>
      <c r="GM12" s="953" t="s">
        <v>287</v>
      </c>
      <c r="GN12" s="953" t="s">
        <v>287</v>
      </c>
      <c r="GO12" s="953" t="s">
        <v>287</v>
      </c>
      <c r="GP12" s="953" t="s">
        <v>287</v>
      </c>
      <c r="GQ12" s="953" t="s">
        <v>287</v>
      </c>
      <c r="GR12" s="953" t="s">
        <v>287</v>
      </c>
      <c r="GS12" s="953" t="s">
        <v>287</v>
      </c>
      <c r="GT12" s="953" t="s">
        <v>287</v>
      </c>
      <c r="GU12" s="953" t="s">
        <v>287</v>
      </c>
      <c r="GV12" s="953" t="s">
        <v>287</v>
      </c>
      <c r="GW12" s="953" t="s">
        <v>287</v>
      </c>
      <c r="GX12" s="953" t="s">
        <v>287</v>
      </c>
      <c r="GY12" s="953" t="s">
        <v>287</v>
      </c>
      <c r="GZ12" s="953" t="s">
        <v>287</v>
      </c>
      <c r="HA12" s="953" t="s">
        <v>287</v>
      </c>
      <c r="HB12" s="953" t="s">
        <v>287</v>
      </c>
      <c r="HC12" s="953" t="s">
        <v>287</v>
      </c>
      <c r="HD12" s="953" t="s">
        <v>287</v>
      </c>
      <c r="HE12" s="953" t="s">
        <v>287</v>
      </c>
      <c r="HF12" s="953" t="s">
        <v>287</v>
      </c>
      <c r="HG12" s="953" t="s">
        <v>287</v>
      </c>
      <c r="HH12" s="953" t="s">
        <v>287</v>
      </c>
      <c r="HI12" s="953" t="s">
        <v>287</v>
      </c>
      <c r="HJ12" s="953" t="s">
        <v>287</v>
      </c>
      <c r="HK12" s="953" t="s">
        <v>287</v>
      </c>
      <c r="HL12" s="953" t="s">
        <v>287</v>
      </c>
      <c r="HM12" s="953" t="s">
        <v>287</v>
      </c>
      <c r="HN12" s="953" t="s">
        <v>287</v>
      </c>
      <c r="HO12" s="953" t="s">
        <v>287</v>
      </c>
      <c r="HP12" s="953" t="s">
        <v>287</v>
      </c>
      <c r="HQ12" s="953" t="s">
        <v>287</v>
      </c>
      <c r="HR12" s="953" t="s">
        <v>287</v>
      </c>
      <c r="HS12" s="953" t="s">
        <v>287</v>
      </c>
      <c r="HT12" s="953" t="s">
        <v>287</v>
      </c>
      <c r="HU12" s="953" t="s">
        <v>287</v>
      </c>
      <c r="HV12" s="953" t="s">
        <v>287</v>
      </c>
      <c r="HW12" s="953" t="s">
        <v>287</v>
      </c>
      <c r="HX12" s="953" t="s">
        <v>287</v>
      </c>
      <c r="HY12" s="953" t="s">
        <v>287</v>
      </c>
      <c r="HZ12" s="953" t="s">
        <v>287</v>
      </c>
      <c r="IA12" s="953" t="s">
        <v>287</v>
      </c>
      <c r="IB12" s="953" t="s">
        <v>287</v>
      </c>
      <c r="IC12" s="953" t="s">
        <v>287</v>
      </c>
      <c r="ID12" s="953" t="s">
        <v>287</v>
      </c>
      <c r="IE12" s="953" t="s">
        <v>287</v>
      </c>
      <c r="IF12" s="953" t="s">
        <v>287</v>
      </c>
      <c r="IG12" s="953" t="s">
        <v>287</v>
      </c>
      <c r="IH12" s="953" t="s">
        <v>287</v>
      </c>
      <c r="II12" s="953" t="s">
        <v>287</v>
      </c>
      <c r="IJ12" s="953" t="s">
        <v>287</v>
      </c>
      <c r="IK12" s="953" t="s">
        <v>287</v>
      </c>
      <c r="IL12" s="953" t="s">
        <v>287</v>
      </c>
      <c r="IM12" s="953" t="s">
        <v>287</v>
      </c>
      <c r="IN12" s="953" t="s">
        <v>287</v>
      </c>
      <c r="IO12" s="953" t="s">
        <v>287</v>
      </c>
      <c r="IP12" s="953" t="s">
        <v>287</v>
      </c>
      <c r="IQ12" s="953" t="s">
        <v>287</v>
      </c>
      <c r="IR12" s="953" t="s">
        <v>287</v>
      </c>
      <c r="IS12" s="953" t="s">
        <v>287</v>
      </c>
      <c r="IT12" s="953" t="s">
        <v>287</v>
      </c>
      <c r="IU12" s="953" t="s">
        <v>287</v>
      </c>
      <c r="IV12" s="953" t="s">
        <v>287</v>
      </c>
      <c r="IW12" s="953" t="s">
        <v>287</v>
      </c>
      <c r="IX12" s="953" t="s">
        <v>287</v>
      </c>
      <c r="IY12" s="953" t="s">
        <v>287</v>
      </c>
      <c r="IZ12" s="953" t="s">
        <v>287</v>
      </c>
      <c r="JA12" s="1322" t="s">
        <v>287</v>
      </c>
      <c r="JB12" s="1322" t="s">
        <v>287</v>
      </c>
      <c r="JC12" s="1322" t="s">
        <v>287</v>
      </c>
      <c r="JD12" s="1322" t="s">
        <v>287</v>
      </c>
      <c r="JE12" s="1322" t="s">
        <v>287</v>
      </c>
      <c r="JF12" s="953" t="s">
        <v>287</v>
      </c>
      <c r="JG12" s="953" t="s">
        <v>287</v>
      </c>
      <c r="JH12" s="953" t="s">
        <v>287</v>
      </c>
      <c r="JI12" s="953" t="s">
        <v>287</v>
      </c>
      <c r="JJ12" s="953" t="s">
        <v>287</v>
      </c>
      <c r="JK12" s="953" t="s">
        <v>287</v>
      </c>
      <c r="JL12" s="953" t="s">
        <v>287</v>
      </c>
      <c r="JM12" s="953" t="s">
        <v>287</v>
      </c>
      <c r="JN12" s="953" t="s">
        <v>287</v>
      </c>
      <c r="JO12" s="953" t="s">
        <v>287</v>
      </c>
      <c r="JP12" s="1322" t="s">
        <v>287</v>
      </c>
      <c r="JQ12" s="953" t="s">
        <v>287</v>
      </c>
      <c r="JR12" s="1238" t="s">
        <v>287</v>
      </c>
      <c r="JS12" s="953" t="s">
        <v>287</v>
      </c>
      <c r="JT12" s="953" t="s">
        <v>287</v>
      </c>
      <c r="JU12" s="1322" t="s">
        <v>287</v>
      </c>
      <c r="JV12" s="953" t="s">
        <v>287</v>
      </c>
      <c r="JW12" s="953" t="s">
        <v>287</v>
      </c>
      <c r="JX12" s="953" t="s">
        <v>287</v>
      </c>
      <c r="JY12" s="953" t="s">
        <v>287</v>
      </c>
      <c r="JZ12" s="953" t="s">
        <v>287</v>
      </c>
      <c r="KA12" s="953" t="s">
        <v>287</v>
      </c>
      <c r="KB12" s="953" t="s">
        <v>287</v>
      </c>
      <c r="KC12" s="953" t="s">
        <v>287</v>
      </c>
      <c r="KD12" s="953" t="s">
        <v>287</v>
      </c>
      <c r="KE12" s="953" t="s">
        <v>287</v>
      </c>
      <c r="KF12" s="953" t="s">
        <v>287</v>
      </c>
      <c r="KG12" s="953" t="s">
        <v>287</v>
      </c>
      <c r="KH12" s="953" t="s">
        <v>287</v>
      </c>
      <c r="KI12" s="953" t="s">
        <v>287</v>
      </c>
      <c r="KJ12" s="953" t="s">
        <v>287</v>
      </c>
      <c r="KK12" s="953" t="s">
        <v>287</v>
      </c>
      <c r="KL12" s="953" t="s">
        <v>287</v>
      </c>
      <c r="KM12" s="953" t="s">
        <v>287</v>
      </c>
      <c r="KN12" s="953" t="s">
        <v>287</v>
      </c>
      <c r="KO12" s="953" t="s">
        <v>287</v>
      </c>
      <c r="KP12" s="953" t="s">
        <v>287</v>
      </c>
      <c r="KQ12" s="953" t="s">
        <v>287</v>
      </c>
      <c r="KR12" s="953" t="s">
        <v>287</v>
      </c>
      <c r="KS12" s="953" t="s">
        <v>287</v>
      </c>
      <c r="KT12" s="953" t="s">
        <v>287</v>
      </c>
      <c r="KU12" s="953" t="s">
        <v>287</v>
      </c>
      <c r="KV12" s="953" t="s">
        <v>287</v>
      </c>
      <c r="KW12" s="953" t="s">
        <v>287</v>
      </c>
      <c r="KX12" s="953" t="s">
        <v>287</v>
      </c>
      <c r="KY12" s="953" t="s">
        <v>287</v>
      </c>
      <c r="KZ12" s="953" t="s">
        <v>287</v>
      </c>
      <c r="LA12" s="953" t="s">
        <v>287</v>
      </c>
      <c r="LB12" s="953" t="s">
        <v>287</v>
      </c>
      <c r="LC12" s="953" t="s">
        <v>287</v>
      </c>
      <c r="LD12" s="953" t="s">
        <v>287</v>
      </c>
      <c r="LE12" s="953" t="s">
        <v>287</v>
      </c>
      <c r="LF12" s="953" t="s">
        <v>287</v>
      </c>
      <c r="LG12" s="953" t="s">
        <v>287</v>
      </c>
      <c r="LH12" s="953" t="s">
        <v>287</v>
      </c>
      <c r="LI12" s="953" t="s">
        <v>287</v>
      </c>
      <c r="LJ12" s="953" t="s">
        <v>287</v>
      </c>
      <c r="LK12" s="953" t="s">
        <v>287</v>
      </c>
      <c r="LL12" s="953" t="s">
        <v>287</v>
      </c>
      <c r="LM12" s="953" t="s">
        <v>287</v>
      </c>
      <c r="LN12" s="953" t="s">
        <v>287</v>
      </c>
      <c r="LO12" s="953" t="s">
        <v>287</v>
      </c>
      <c r="LP12" s="953" t="s">
        <v>287</v>
      </c>
      <c r="LQ12" s="953" t="s">
        <v>287</v>
      </c>
      <c r="LR12" s="953" t="s">
        <v>287</v>
      </c>
      <c r="LS12" s="953" t="s">
        <v>287</v>
      </c>
      <c r="LT12" s="953" t="s">
        <v>287</v>
      </c>
      <c r="LU12" s="953" t="s">
        <v>287</v>
      </c>
      <c r="LV12" s="953" t="s">
        <v>287</v>
      </c>
      <c r="LW12" s="953" t="s">
        <v>287</v>
      </c>
      <c r="LX12" s="953" t="s">
        <v>287</v>
      </c>
      <c r="LY12" s="953" t="s">
        <v>287</v>
      </c>
      <c r="LZ12" s="953" t="s">
        <v>287</v>
      </c>
      <c r="MA12" s="953" t="s">
        <v>287</v>
      </c>
      <c r="MB12" s="953" t="s">
        <v>287</v>
      </c>
      <c r="MC12" s="953" t="s">
        <v>287</v>
      </c>
      <c r="MD12" s="953" t="s">
        <v>287</v>
      </c>
      <c r="ME12" s="953" t="s">
        <v>287</v>
      </c>
      <c r="MF12" s="953" t="s">
        <v>287</v>
      </c>
      <c r="MG12" s="953" t="s">
        <v>287</v>
      </c>
      <c r="MH12" s="953" t="s">
        <v>287</v>
      </c>
      <c r="MI12" s="953" t="s">
        <v>287</v>
      </c>
      <c r="MJ12" s="1273" t="s">
        <v>287</v>
      </c>
      <c r="MK12" s="953" t="s">
        <v>287</v>
      </c>
      <c r="ML12" s="953" t="s">
        <v>287</v>
      </c>
      <c r="MM12" s="953" t="s">
        <v>287</v>
      </c>
      <c r="MN12" s="953" t="s">
        <v>287</v>
      </c>
      <c r="MO12" s="953" t="s">
        <v>287</v>
      </c>
      <c r="MP12" s="953" t="s">
        <v>287</v>
      </c>
      <c r="MQ12" s="953" t="s">
        <v>287</v>
      </c>
      <c r="MR12" s="953" t="s">
        <v>287</v>
      </c>
      <c r="MS12" s="953" t="s">
        <v>287</v>
      </c>
      <c r="MT12" s="953" t="s">
        <v>287</v>
      </c>
      <c r="MU12" s="953" t="s">
        <v>287</v>
      </c>
      <c r="MV12" s="953" t="s">
        <v>287</v>
      </c>
      <c r="MW12" s="953" t="s">
        <v>287</v>
      </c>
      <c r="MX12" s="953" t="s">
        <v>287</v>
      </c>
      <c r="MY12" s="953" t="s">
        <v>287</v>
      </c>
      <c r="MZ12" s="953" t="s">
        <v>287</v>
      </c>
      <c r="NA12" s="953" t="s">
        <v>287</v>
      </c>
      <c r="NB12" s="953" t="s">
        <v>287</v>
      </c>
      <c r="NC12" s="953" t="s">
        <v>287</v>
      </c>
      <c r="ND12" s="953" t="s">
        <v>287</v>
      </c>
      <c r="NE12" s="953" t="s">
        <v>287</v>
      </c>
      <c r="NF12" s="953" t="s">
        <v>287</v>
      </c>
      <c r="NG12" s="953"/>
      <c r="NH12" s="953"/>
      <c r="NI12" s="953" t="s">
        <v>287</v>
      </c>
      <c r="NJ12" s="953" t="s">
        <v>287</v>
      </c>
      <c r="NK12" s="953" t="s">
        <v>287</v>
      </c>
      <c r="NL12" s="953" t="s">
        <v>287</v>
      </c>
      <c r="NM12" s="953" t="s">
        <v>287</v>
      </c>
      <c r="NN12" s="953" t="s">
        <v>287</v>
      </c>
      <c r="NO12" s="953" t="s">
        <v>287</v>
      </c>
      <c r="NP12" s="953" t="s">
        <v>287</v>
      </c>
      <c r="NQ12" s="953" t="s">
        <v>287</v>
      </c>
      <c r="NR12" s="953" t="s">
        <v>287</v>
      </c>
      <c r="NS12" s="953" t="s">
        <v>287</v>
      </c>
      <c r="NT12" s="953" t="s">
        <v>287</v>
      </c>
      <c r="NU12" s="953" t="s">
        <v>287</v>
      </c>
      <c r="NV12" s="953" t="s">
        <v>287</v>
      </c>
      <c r="NW12" s="953" t="s">
        <v>287</v>
      </c>
      <c r="NX12" s="953" t="s">
        <v>287</v>
      </c>
      <c r="NY12" s="953" t="s">
        <v>287</v>
      </c>
      <c r="NZ12" s="953" t="s">
        <v>287</v>
      </c>
      <c r="OA12" s="953" t="s">
        <v>287</v>
      </c>
      <c r="OB12" s="953" t="s">
        <v>287</v>
      </c>
      <c r="OC12" s="953" t="s">
        <v>287</v>
      </c>
      <c r="OD12" s="953"/>
      <c r="OE12" s="953"/>
      <c r="OF12" s="953"/>
      <c r="OG12" s="953"/>
      <c r="OH12" s="953"/>
      <c r="OI12" s="953"/>
      <c r="OJ12" s="953"/>
      <c r="OK12" s="953"/>
      <c r="OL12" s="953" t="s">
        <v>287</v>
      </c>
      <c r="OM12" s="953"/>
      <c r="ON12" s="953"/>
      <c r="OO12" s="953"/>
      <c r="OP12" s="953"/>
      <c r="OQ12" s="953"/>
      <c r="OR12" s="953"/>
      <c r="OS12" s="953"/>
      <c r="OT12" s="953"/>
      <c r="OU12" s="953"/>
      <c r="OV12" s="953"/>
      <c r="OW12" s="953"/>
      <c r="OX12" s="953"/>
      <c r="OY12" s="953"/>
      <c r="OZ12" s="953"/>
      <c r="PA12" s="953"/>
      <c r="PB12" s="953"/>
      <c r="PC12" s="953"/>
      <c r="PD12" s="953"/>
      <c r="PE12" s="953"/>
      <c r="PF12" s="953"/>
      <c r="PG12" s="1590"/>
      <c r="PH12" s="953"/>
      <c r="PI12" s="953"/>
      <c r="PJ12" s="953"/>
      <c r="PK12" s="953"/>
      <c r="PL12" s="953"/>
      <c r="PM12" s="953"/>
      <c r="PN12" s="953"/>
    </row>
    <row r="13" spans="1:472" ht="84.75" customHeight="1">
      <c r="B13" s="1140" t="s">
        <v>129</v>
      </c>
      <c r="C13" s="374"/>
      <c r="D13" s="16" t="s">
        <v>42</v>
      </c>
      <c r="E13" s="16" t="s">
        <v>59</v>
      </c>
      <c r="F13" s="16" t="s">
        <v>60</v>
      </c>
      <c r="G13" s="16" t="s">
        <v>61</v>
      </c>
      <c r="H13" s="16" t="s">
        <v>62</v>
      </c>
      <c r="I13" s="16" t="s">
        <v>63</v>
      </c>
      <c r="J13" s="16" t="s">
        <v>43</v>
      </c>
      <c r="K13" s="16" t="s">
        <v>64</v>
      </c>
      <c r="L13" s="16" t="s">
        <v>65</v>
      </c>
      <c r="R13" s="6" t="s">
        <v>150</v>
      </c>
      <c r="S13" s="16" t="s">
        <v>143</v>
      </c>
      <c r="T13" s="6" t="s">
        <v>145</v>
      </c>
      <c r="U13" s="6" t="s">
        <v>146</v>
      </c>
      <c r="V13" s="16" t="s">
        <v>147</v>
      </c>
      <c r="W13" s="6" t="s">
        <v>149</v>
      </c>
      <c r="X13" s="16" t="s">
        <v>142</v>
      </c>
      <c r="Y13" s="6" t="s">
        <v>148</v>
      </c>
      <c r="Z13" s="6" t="s">
        <v>212</v>
      </c>
      <c r="AB13" s="79"/>
      <c r="AE13" s="6" t="s">
        <v>394</v>
      </c>
      <c r="AF13" s="6" t="s">
        <v>214</v>
      </c>
      <c r="AG13" s="6" t="s">
        <v>208</v>
      </c>
      <c r="AH13" s="6" t="s">
        <v>317</v>
      </c>
      <c r="AI13" s="6" t="s">
        <v>313</v>
      </c>
      <c r="AJ13" s="6" t="s">
        <v>319</v>
      </c>
      <c r="AK13" s="6" t="s">
        <v>215</v>
      </c>
      <c r="AL13" s="6" t="s">
        <v>209</v>
      </c>
      <c r="AM13" s="6" t="s">
        <v>211</v>
      </c>
      <c r="AR13" s="6" t="s">
        <v>316</v>
      </c>
      <c r="AS13" s="16" t="s">
        <v>320</v>
      </c>
      <c r="AT13" s="16" t="s">
        <v>207</v>
      </c>
      <c r="AU13" s="16" t="s">
        <v>395</v>
      </c>
      <c r="AV13" s="6" t="s">
        <v>415</v>
      </c>
      <c r="AW13" s="6" t="s">
        <v>314</v>
      </c>
      <c r="AX13" s="6" t="s">
        <v>318</v>
      </c>
      <c r="AY13" s="6" t="s">
        <v>422</v>
      </c>
      <c r="AZ13" s="6" t="s">
        <v>420</v>
      </c>
      <c r="BF13" s="6" t="s">
        <v>450</v>
      </c>
      <c r="BG13" s="6" t="s">
        <v>451</v>
      </c>
      <c r="BH13" s="6" t="s">
        <v>315</v>
      </c>
      <c r="BI13" s="6" t="s">
        <v>419</v>
      </c>
      <c r="BJ13" s="6" t="s">
        <v>213</v>
      </c>
      <c r="BK13" s="6" t="s">
        <v>498</v>
      </c>
      <c r="BL13" s="6" t="s">
        <v>549</v>
      </c>
      <c r="BM13" s="6" t="s">
        <v>554</v>
      </c>
      <c r="BN13" s="6" t="s">
        <v>551</v>
      </c>
      <c r="BS13" s="6" t="s">
        <v>495</v>
      </c>
      <c r="BT13" s="6" t="s">
        <v>536</v>
      </c>
      <c r="BU13" s="6" t="s">
        <v>552</v>
      </c>
      <c r="BV13" s="6" t="s">
        <v>416</v>
      </c>
      <c r="BW13" s="6" t="s">
        <v>574</v>
      </c>
      <c r="BX13" s="16" t="s">
        <v>578</v>
      </c>
      <c r="BY13" s="16" t="s">
        <v>609</v>
      </c>
      <c r="BZ13" s="6" t="s">
        <v>553</v>
      </c>
      <c r="CA13" s="6" t="s">
        <v>497</v>
      </c>
      <c r="CG13" s="6" t="s">
        <v>421</v>
      </c>
      <c r="CH13" s="6" t="s">
        <v>418</v>
      </c>
      <c r="CI13" s="6" t="s">
        <v>550</v>
      </c>
      <c r="CJ13" s="16" t="s">
        <v>1377</v>
      </c>
      <c r="CK13" s="16" t="s">
        <v>1379</v>
      </c>
      <c r="CL13" s="16" t="s">
        <v>1328</v>
      </c>
      <c r="CM13" s="6" t="s">
        <v>727</v>
      </c>
      <c r="CN13" s="16" t="s">
        <v>1376</v>
      </c>
      <c r="CO13" s="6" t="s">
        <v>722</v>
      </c>
      <c r="CU13" s="545" t="s">
        <v>535</v>
      </c>
      <c r="CV13" s="545" t="s">
        <v>726</v>
      </c>
      <c r="CW13" s="544" t="s">
        <v>1442</v>
      </c>
      <c r="CX13" s="544" t="s">
        <v>1443</v>
      </c>
      <c r="CY13" s="544" t="s">
        <v>1378</v>
      </c>
      <c r="CZ13" s="544" t="s">
        <v>1302</v>
      </c>
      <c r="DA13" s="544" t="s">
        <v>1479</v>
      </c>
      <c r="DB13" s="545" t="s">
        <v>417</v>
      </c>
      <c r="DC13" s="544" t="s">
        <v>1504</v>
      </c>
      <c r="DI13" s="544" t="s">
        <v>1503</v>
      </c>
      <c r="DJ13" s="544" t="s">
        <v>1380</v>
      </c>
      <c r="DK13" s="544" t="s">
        <v>1482</v>
      </c>
      <c r="DL13" s="544" t="s">
        <v>1483</v>
      </c>
      <c r="DM13" s="544" t="s">
        <v>577</v>
      </c>
      <c r="DN13" s="545" t="s">
        <v>537</v>
      </c>
      <c r="DO13" s="545" t="s">
        <v>538</v>
      </c>
      <c r="DP13" s="544" t="s">
        <v>1500</v>
      </c>
      <c r="DQ13" s="544" t="s">
        <v>1374</v>
      </c>
      <c r="DW13" s="541" t="s">
        <v>1502</v>
      </c>
      <c r="DX13" s="541" t="s">
        <v>576</v>
      </c>
      <c r="DY13" s="541" t="s">
        <v>1510</v>
      </c>
      <c r="DZ13" s="541" t="s">
        <v>1480</v>
      </c>
      <c r="EA13" s="555" t="s">
        <v>1375</v>
      </c>
      <c r="EB13" s="541" t="s">
        <v>1484</v>
      </c>
      <c r="EC13" s="541" t="s">
        <v>575</v>
      </c>
      <c r="ED13" s="541" t="s">
        <v>1509</v>
      </c>
      <c r="EE13" s="541" t="s">
        <v>1481</v>
      </c>
      <c r="EH13" s="541" t="s">
        <v>1925</v>
      </c>
      <c r="EI13" s="541" t="s">
        <v>1924</v>
      </c>
      <c r="EJ13" s="541" t="s">
        <v>1553</v>
      </c>
      <c r="EK13" s="541" t="s">
        <v>1623</v>
      </c>
      <c r="EL13" s="541" t="s">
        <v>1625</v>
      </c>
      <c r="EM13" s="541" t="s">
        <v>1664</v>
      </c>
      <c r="EN13" s="541" t="s">
        <v>1665</v>
      </c>
      <c r="EO13" s="541" t="s">
        <v>1671</v>
      </c>
      <c r="EP13" s="541" t="s">
        <v>1552</v>
      </c>
      <c r="ES13" s="541" t="s">
        <v>1507</v>
      </c>
      <c r="ET13" s="541" t="s">
        <v>1758</v>
      </c>
      <c r="EU13" s="541" t="s">
        <v>1675</v>
      </c>
      <c r="EV13" s="541" t="s">
        <v>1775</v>
      </c>
      <c r="EW13" s="541" t="s">
        <v>1776</v>
      </c>
      <c r="EX13" s="541" t="s">
        <v>1669</v>
      </c>
      <c r="EY13" s="541" t="s">
        <v>1667</v>
      </c>
      <c r="EZ13" s="541" t="s">
        <v>1668</v>
      </c>
      <c r="FA13" s="541" t="s">
        <v>1670</v>
      </c>
      <c r="FD13" s="649" t="s">
        <v>1660</v>
      </c>
      <c r="FE13" s="649" t="s">
        <v>1769</v>
      </c>
      <c r="FF13" s="649" t="s">
        <v>1512</v>
      </c>
      <c r="FG13" s="649" t="s">
        <v>1678</v>
      </c>
      <c r="FH13" s="628" t="s">
        <v>312</v>
      </c>
      <c r="FI13" s="649" t="s">
        <v>1554</v>
      </c>
      <c r="FJ13" s="649" t="s">
        <v>1672</v>
      </c>
      <c r="FK13" s="649" t="s">
        <v>1674</v>
      </c>
      <c r="FL13" s="649" t="s">
        <v>1662</v>
      </c>
      <c r="FM13" s="689"/>
      <c r="FN13" s="689"/>
      <c r="FO13" s="649" t="s">
        <v>1661</v>
      </c>
      <c r="FP13" s="649" t="s">
        <v>1673</v>
      </c>
      <c r="FQ13" s="649" t="s">
        <v>1679</v>
      </c>
      <c r="FR13" s="649" t="s">
        <v>540</v>
      </c>
      <c r="FS13" s="649" t="s">
        <v>1754</v>
      </c>
      <c r="FT13" s="649" t="s">
        <v>1659</v>
      </c>
      <c r="FU13" s="649" t="s">
        <v>1756</v>
      </c>
      <c r="FV13" s="649" t="s">
        <v>1666</v>
      </c>
      <c r="FW13" s="649" t="s">
        <v>1663</v>
      </c>
      <c r="FZ13" s="895" t="s">
        <v>1842</v>
      </c>
      <c r="GA13" s="895" t="s">
        <v>1787</v>
      </c>
      <c r="GB13" s="895" t="s">
        <v>1845</v>
      </c>
      <c r="GC13" s="895" t="s">
        <v>1864</v>
      </c>
      <c r="GD13" s="895" t="s">
        <v>1846</v>
      </c>
      <c r="GE13" s="895" t="s">
        <v>1865</v>
      </c>
      <c r="GF13" s="898" t="s">
        <v>1506</v>
      </c>
      <c r="GG13" s="895" t="s">
        <v>1848</v>
      </c>
      <c r="GH13" s="895" t="s">
        <v>1841</v>
      </c>
      <c r="GI13" s="899" t="s">
        <v>1862</v>
      </c>
      <c r="GJ13" s="900" t="s">
        <v>1844</v>
      </c>
      <c r="GK13" s="896" t="s">
        <v>1867</v>
      </c>
      <c r="GL13" s="895" t="s">
        <v>1859</v>
      </c>
      <c r="GM13" s="895" t="s">
        <v>1860</v>
      </c>
      <c r="GN13" s="895" t="s">
        <v>1861</v>
      </c>
      <c r="GO13" s="895" t="s">
        <v>1954</v>
      </c>
      <c r="GP13" s="895" t="s">
        <v>2040</v>
      </c>
      <c r="GQ13" s="895" t="s">
        <v>1757</v>
      </c>
      <c r="GR13" s="895" t="s">
        <v>1965</v>
      </c>
      <c r="GS13" s="1141" t="s">
        <v>1555</v>
      </c>
      <c r="GT13" s="898" t="s">
        <v>1511</v>
      </c>
      <c r="GU13" s="895" t="s">
        <v>2095</v>
      </c>
      <c r="GV13" s="895" t="s">
        <v>1953</v>
      </c>
      <c r="GW13" s="1141" t="s">
        <v>1737</v>
      </c>
      <c r="GX13" s="895" t="s">
        <v>1952</v>
      </c>
      <c r="GY13" s="895" t="s">
        <v>1966</v>
      </c>
      <c r="GZ13" s="895" t="s">
        <v>1960</v>
      </c>
      <c r="HA13" s="895" t="s">
        <v>2397</v>
      </c>
      <c r="HB13" s="895" t="s">
        <v>1961</v>
      </c>
      <c r="HC13" s="895" t="s">
        <v>1950</v>
      </c>
      <c r="HD13" s="895" t="s">
        <v>1934</v>
      </c>
      <c r="HE13" s="895" t="s">
        <v>1760</v>
      </c>
      <c r="HF13" s="895" t="s">
        <v>1868</v>
      </c>
      <c r="HG13" s="895" t="s">
        <v>2094</v>
      </c>
      <c r="HH13" s="895" t="s">
        <v>1866</v>
      </c>
      <c r="HI13" s="895" t="s">
        <v>1949</v>
      </c>
      <c r="HJ13" s="895" t="s">
        <v>1843</v>
      </c>
      <c r="HK13" s="895" t="s">
        <v>1755</v>
      </c>
      <c r="HL13" s="895" t="s">
        <v>2279</v>
      </c>
      <c r="HM13" s="1324" t="s">
        <v>539</v>
      </c>
      <c r="HN13" s="895" t="s">
        <v>2142</v>
      </c>
      <c r="HO13" s="895" t="s">
        <v>1963</v>
      </c>
      <c r="HP13" s="895" t="s">
        <v>1951</v>
      </c>
      <c r="HQ13" s="895" t="s">
        <v>1958</v>
      </c>
      <c r="HR13" s="895" t="s">
        <v>2139</v>
      </c>
      <c r="HS13" s="1324" t="s">
        <v>723</v>
      </c>
      <c r="HT13" s="895" t="s">
        <v>2099</v>
      </c>
      <c r="HU13" s="895" t="s">
        <v>2323</v>
      </c>
      <c r="HV13" s="1324" t="s">
        <v>719</v>
      </c>
      <c r="HW13" s="895" t="s">
        <v>1948</v>
      </c>
      <c r="HX13" s="895" t="s">
        <v>1955</v>
      </c>
      <c r="HY13" s="897" t="s">
        <v>2476</v>
      </c>
      <c r="HZ13" s="897" t="s">
        <v>1936</v>
      </c>
      <c r="IA13" s="895" t="s">
        <v>1957</v>
      </c>
      <c r="IB13" s="895" t="s">
        <v>1959</v>
      </c>
      <c r="IC13" s="897" t="s">
        <v>1759</v>
      </c>
      <c r="ID13" s="895" t="s">
        <v>2344</v>
      </c>
      <c r="IE13" s="897" t="s">
        <v>2481</v>
      </c>
      <c r="IF13" s="897" t="s">
        <v>2871</v>
      </c>
      <c r="IG13" s="897" t="s">
        <v>2870</v>
      </c>
      <c r="IH13" s="897" t="s">
        <v>2478</v>
      </c>
      <c r="II13" s="897" t="s">
        <v>2480</v>
      </c>
      <c r="IJ13" s="897" t="s">
        <v>2482</v>
      </c>
      <c r="IK13" s="897" t="s">
        <v>2874</v>
      </c>
      <c r="IL13" s="897" t="s">
        <v>2980</v>
      </c>
      <c r="IM13" s="770" t="s">
        <v>2982</v>
      </c>
      <c r="IN13" s="770" t="s">
        <v>2869</v>
      </c>
      <c r="IO13" s="770" t="s">
        <v>2485</v>
      </c>
      <c r="IP13" s="770" t="s">
        <v>2985</v>
      </c>
      <c r="IQ13" s="770" t="s">
        <v>3104</v>
      </c>
      <c r="IR13" s="770" t="s">
        <v>2483</v>
      </c>
      <c r="IS13" s="770" t="s">
        <v>3106</v>
      </c>
      <c r="IT13" s="493" t="s">
        <v>2278</v>
      </c>
      <c r="IU13" s="770" t="s">
        <v>2979</v>
      </c>
      <c r="IV13" s="770" t="s">
        <v>2983</v>
      </c>
      <c r="IW13" s="770" t="s">
        <v>3192</v>
      </c>
      <c r="IX13" s="770" t="s">
        <v>3193</v>
      </c>
      <c r="IY13" s="770" t="s">
        <v>3191</v>
      </c>
      <c r="IZ13" s="770" t="s">
        <v>3050</v>
      </c>
      <c r="JA13" s="770" t="s">
        <v>3241</v>
      </c>
      <c r="JB13" s="770" t="s">
        <v>3244</v>
      </c>
      <c r="JC13" s="770" t="s">
        <v>3247</v>
      </c>
      <c r="JD13" s="770" t="s">
        <v>3242</v>
      </c>
      <c r="JE13" s="770" t="s">
        <v>3243</v>
      </c>
      <c r="JF13" s="770" t="s">
        <v>3064</v>
      </c>
      <c r="JG13" s="770" t="s">
        <v>3439</v>
      </c>
      <c r="JH13" s="770" t="s">
        <v>3438</v>
      </c>
      <c r="JI13" s="770" t="s">
        <v>3443</v>
      </c>
      <c r="JJ13" s="770" t="s">
        <v>2873</v>
      </c>
      <c r="JK13" s="770" t="s">
        <v>2475</v>
      </c>
      <c r="JL13" s="770" t="s">
        <v>3437</v>
      </c>
      <c r="JM13" s="770" t="s">
        <v>3112</v>
      </c>
      <c r="JN13" s="493" t="s">
        <v>2340</v>
      </c>
      <c r="JO13" s="493" t="s">
        <v>2341</v>
      </c>
      <c r="JP13" s="770" t="s">
        <v>3248</v>
      </c>
      <c r="JQ13" s="770" t="s">
        <v>3448</v>
      </c>
      <c r="JR13" s="770" t="s">
        <v>2868</v>
      </c>
      <c r="JS13" s="770" t="s">
        <v>3047</v>
      </c>
      <c r="JT13" s="770" t="s">
        <v>3441</v>
      </c>
      <c r="JU13" s="770" t="s">
        <v>3246</v>
      </c>
      <c r="JV13" s="1109" t="s">
        <v>1303</v>
      </c>
      <c r="JW13" s="770" t="s">
        <v>3048</v>
      </c>
      <c r="JX13" s="770" t="s">
        <v>3490</v>
      </c>
      <c r="JY13" s="770" t="s">
        <v>3753</v>
      </c>
      <c r="JZ13" s="770" t="s">
        <v>3750</v>
      </c>
      <c r="KA13" s="770" t="s">
        <v>3746</v>
      </c>
      <c r="KB13" s="770" t="s">
        <v>3748</v>
      </c>
      <c r="KC13" s="770" t="s">
        <v>3537</v>
      </c>
      <c r="KD13" s="770" t="s">
        <v>3539</v>
      </c>
      <c r="KE13" s="770" t="s">
        <v>3749</v>
      </c>
      <c r="KF13" s="770" t="s">
        <v>3762</v>
      </c>
      <c r="KG13" s="770" t="s">
        <v>3763</v>
      </c>
      <c r="KH13" s="770" t="s">
        <v>3866</v>
      </c>
      <c r="KI13" s="868" t="s">
        <v>721</v>
      </c>
      <c r="KJ13" s="493" t="s">
        <v>2219</v>
      </c>
      <c r="KK13" s="493" t="s">
        <v>2141</v>
      </c>
      <c r="KL13" s="770" t="s">
        <v>3752</v>
      </c>
      <c r="KM13" s="493" t="s">
        <v>2143</v>
      </c>
      <c r="KN13" s="770"/>
      <c r="KO13" s="770" t="s">
        <v>3987</v>
      </c>
      <c r="KP13" s="493" t="s">
        <v>2140</v>
      </c>
      <c r="KQ13" s="770" t="s">
        <v>3993</v>
      </c>
      <c r="KR13" s="770" t="s">
        <v>3985</v>
      </c>
      <c r="KS13" s="770" t="s">
        <v>3991</v>
      </c>
      <c r="KT13" s="770" t="s">
        <v>3998</v>
      </c>
      <c r="KU13" s="770" t="s">
        <v>4048</v>
      </c>
      <c r="KV13" s="770" t="s">
        <v>4050</v>
      </c>
      <c r="KW13" s="770" t="s">
        <v>3982</v>
      </c>
      <c r="KX13" s="770" t="s">
        <v>3992</v>
      </c>
      <c r="KY13" s="770" t="s">
        <v>4188</v>
      </c>
      <c r="KZ13" s="770" t="s">
        <v>3747</v>
      </c>
      <c r="LA13" s="770" t="s">
        <v>3980</v>
      </c>
      <c r="LB13" s="770" t="s">
        <v>3983</v>
      </c>
      <c r="LC13" s="770" t="s">
        <v>3988</v>
      </c>
      <c r="LD13" s="770" t="s">
        <v>4099</v>
      </c>
      <c r="LE13" s="770" t="s">
        <v>3984</v>
      </c>
      <c r="LF13" s="770" t="s">
        <v>4144</v>
      </c>
      <c r="LG13" s="770" t="s">
        <v>3861</v>
      </c>
      <c r="LH13" s="870" t="s">
        <v>725</v>
      </c>
      <c r="LI13" s="770" t="s">
        <v>4145</v>
      </c>
      <c r="LJ13" s="770" t="s">
        <v>4479</v>
      </c>
      <c r="LK13" s="770" t="s">
        <v>4147</v>
      </c>
      <c r="LL13" s="770" t="s">
        <v>4141</v>
      </c>
      <c r="LM13" s="770" t="s">
        <v>4189</v>
      </c>
      <c r="LN13" s="770" t="s">
        <v>4211</v>
      </c>
      <c r="LO13" s="770" t="s">
        <v>3860</v>
      </c>
      <c r="LP13" s="770" t="s">
        <v>4159</v>
      </c>
      <c r="LQ13" s="770" t="s">
        <v>4100</v>
      </c>
      <c r="LR13" s="770" t="s">
        <v>4049</v>
      </c>
      <c r="LS13" s="770" t="s">
        <v>4184</v>
      </c>
      <c r="LT13" s="770" t="s">
        <v>4192</v>
      </c>
      <c r="LU13" s="770" t="s">
        <v>4149</v>
      </c>
      <c r="LV13" s="770" t="s">
        <v>4151</v>
      </c>
      <c r="LW13" s="770" t="s">
        <v>4051</v>
      </c>
      <c r="LX13" s="770" t="s">
        <v>4148</v>
      </c>
      <c r="LY13" s="770" t="s">
        <v>4191</v>
      </c>
      <c r="LZ13" s="770" t="s">
        <v>4185</v>
      </c>
      <c r="MA13" s="874" t="s">
        <v>2403</v>
      </c>
      <c r="MB13" s="493" t="s">
        <v>2325</v>
      </c>
      <c r="MC13" s="770" t="s">
        <v>4156</v>
      </c>
      <c r="MD13" s="770" t="s">
        <v>3675</v>
      </c>
      <c r="ME13" s="770" t="s">
        <v>3997</v>
      </c>
      <c r="MF13" s="770" t="s">
        <v>4097</v>
      </c>
      <c r="MG13" s="770" t="s">
        <v>4091</v>
      </c>
      <c r="MH13" s="770" t="s">
        <v>4194</v>
      </c>
      <c r="MI13" s="770" t="s">
        <v>3676</v>
      </c>
      <c r="MJ13" s="1240" t="s">
        <v>2477</v>
      </c>
      <c r="MK13" s="770" t="s">
        <v>4098</v>
      </c>
      <c r="ML13" s="770" t="s">
        <v>4093</v>
      </c>
      <c r="MM13" s="770" t="s">
        <v>4193</v>
      </c>
      <c r="MN13" s="770" t="s">
        <v>4146</v>
      </c>
      <c r="MO13" s="770" t="s">
        <v>4186</v>
      </c>
      <c r="MP13" s="770" t="s">
        <v>4196</v>
      </c>
      <c r="MQ13" s="770" t="s">
        <v>4213</v>
      </c>
      <c r="MR13" s="770" t="s">
        <v>4209</v>
      </c>
      <c r="MS13" s="770" t="s">
        <v>4152</v>
      </c>
      <c r="MT13" s="770" t="s">
        <v>4350</v>
      </c>
      <c r="MU13" s="770" t="s">
        <v>4255</v>
      </c>
      <c r="MV13" s="770" t="s">
        <v>4214</v>
      </c>
      <c r="MW13" s="770" t="s">
        <v>4351</v>
      </c>
      <c r="MX13" s="770" t="s">
        <v>4215</v>
      </c>
      <c r="MY13" s="770" t="s">
        <v>4195</v>
      </c>
      <c r="MZ13" s="770" t="s">
        <v>4158</v>
      </c>
      <c r="NA13" s="770" t="s">
        <v>4154</v>
      </c>
      <c r="NB13" s="770" t="s">
        <v>4157</v>
      </c>
      <c r="NC13" s="770" t="s">
        <v>4208</v>
      </c>
      <c r="ND13" s="770" t="s">
        <v>4217</v>
      </c>
      <c r="NE13" s="770" t="s">
        <v>4253</v>
      </c>
      <c r="NF13" s="770" t="s">
        <v>4187</v>
      </c>
      <c r="NG13" s="770" t="s">
        <v>4382</v>
      </c>
      <c r="NH13" s="770" t="s">
        <v>4383</v>
      </c>
      <c r="NI13" s="770" t="s">
        <v>3981</v>
      </c>
      <c r="NJ13" s="770" t="s">
        <v>4375</v>
      </c>
      <c r="NK13" s="770" t="s">
        <v>2875</v>
      </c>
      <c r="NL13" s="770" t="s">
        <v>4381</v>
      </c>
      <c r="NM13" s="770" t="s">
        <v>3140</v>
      </c>
      <c r="NN13" s="770" t="s">
        <v>3669</v>
      </c>
      <c r="NO13" s="770" t="s">
        <v>4056</v>
      </c>
      <c r="NP13" s="770" t="s">
        <v>4053</v>
      </c>
      <c r="NQ13" s="770" t="s">
        <v>4052</v>
      </c>
      <c r="NR13" s="770" t="s">
        <v>4054</v>
      </c>
      <c r="NS13" s="770" t="s">
        <v>4055</v>
      </c>
      <c r="NT13" s="770" t="s">
        <v>4369</v>
      </c>
      <c r="NU13" s="770" t="s">
        <v>4380</v>
      </c>
      <c r="NV13" s="770" t="s">
        <v>4371</v>
      </c>
      <c r="NW13" s="770" t="s">
        <v>4372</v>
      </c>
      <c r="NX13" s="770" t="s">
        <v>4373</v>
      </c>
      <c r="NY13" s="770" t="s">
        <v>4374</v>
      </c>
      <c r="NZ13" s="770" t="s">
        <v>4376</v>
      </c>
      <c r="OA13" s="770" t="s">
        <v>4377</v>
      </c>
      <c r="OB13" s="770" t="s">
        <v>4378</v>
      </c>
      <c r="OC13" s="770" t="s">
        <v>4379</v>
      </c>
      <c r="OD13" s="770" t="s">
        <v>4421</v>
      </c>
      <c r="OE13" s="770" t="s">
        <v>4418</v>
      </c>
      <c r="OF13" s="770" t="s">
        <v>4481</v>
      </c>
      <c r="OG13" s="770" t="s">
        <v>4485</v>
      </c>
      <c r="OH13" s="770" t="s">
        <v>4416</v>
      </c>
      <c r="OI13" s="770" t="s">
        <v>4483</v>
      </c>
      <c r="OJ13" s="770" t="s">
        <v>4486</v>
      </c>
      <c r="OK13" s="770" t="s">
        <v>4488</v>
      </c>
      <c r="OL13" s="770" t="s">
        <v>4370</v>
      </c>
      <c r="OM13" s="770" t="s">
        <v>4417</v>
      </c>
      <c r="ON13" s="770" t="s">
        <v>4420</v>
      </c>
      <c r="OO13" s="770" t="s">
        <v>4487</v>
      </c>
      <c r="OP13" s="770" t="s">
        <v>4489</v>
      </c>
      <c r="OQ13" s="770" t="s">
        <v>4415</v>
      </c>
      <c r="OR13" s="770" t="s">
        <v>4419</v>
      </c>
      <c r="OS13" s="770" t="s">
        <v>4422</v>
      </c>
      <c r="OT13" s="770" t="s">
        <v>4484</v>
      </c>
      <c r="OU13" s="770" t="s">
        <v>4482</v>
      </c>
      <c r="OV13" s="770" t="s">
        <v>4735</v>
      </c>
      <c r="OW13" s="770" t="s">
        <v>4732</v>
      </c>
      <c r="OX13" s="770" t="s">
        <v>4733</v>
      </c>
      <c r="OY13" s="770" t="s">
        <v>4734</v>
      </c>
      <c r="OZ13" s="770" t="s">
        <v>4736</v>
      </c>
      <c r="PA13" s="770" t="s">
        <v>4790</v>
      </c>
      <c r="PB13" s="770" t="s">
        <v>4791</v>
      </c>
      <c r="PC13" s="770" t="s">
        <v>4792</v>
      </c>
      <c r="PD13" s="770" t="s">
        <v>4793</v>
      </c>
      <c r="PE13" s="770" t="s">
        <v>4794</v>
      </c>
      <c r="PF13" s="770" t="s">
        <v>4837</v>
      </c>
      <c r="PG13" s="1591"/>
      <c r="PH13" s="770"/>
      <c r="PI13" s="770"/>
      <c r="PJ13" s="770"/>
      <c r="PK13" s="770"/>
      <c r="PL13" s="770"/>
      <c r="PM13" s="770"/>
      <c r="PN13" s="770"/>
    </row>
    <row r="14" spans="1:472" s="76" customFormat="1" ht="15" customHeight="1">
      <c r="B14" s="551" t="s">
        <v>613</v>
      </c>
      <c r="C14" s="68"/>
      <c r="D14" s="66"/>
      <c r="E14" s="63" t="s">
        <v>219</v>
      </c>
      <c r="F14" s="66"/>
      <c r="G14" s="66"/>
      <c r="H14" s="66"/>
      <c r="I14" s="66"/>
      <c r="J14" s="66"/>
      <c r="K14" s="66"/>
      <c r="L14" s="66"/>
      <c r="R14" s="64"/>
      <c r="S14" s="64"/>
      <c r="T14" s="64"/>
      <c r="U14" s="64"/>
      <c r="V14" s="64"/>
      <c r="W14" s="64"/>
      <c r="X14" s="64"/>
      <c r="Y14" s="64"/>
      <c r="Z14" s="65" t="s">
        <v>499</v>
      </c>
      <c r="AB14" s="221"/>
      <c r="AD14" s="222"/>
      <c r="AE14" s="66">
        <v>5000942286</v>
      </c>
      <c r="AF14" s="64"/>
      <c r="AG14" s="64"/>
      <c r="AH14" s="64"/>
      <c r="AI14" s="64"/>
      <c r="AJ14" s="64"/>
      <c r="AK14" s="64"/>
      <c r="AL14" s="66">
        <v>5000940726</v>
      </c>
      <c r="AM14" s="66">
        <v>5000940726</v>
      </c>
      <c r="AR14" s="64"/>
      <c r="AS14" s="64"/>
      <c r="AT14" s="66">
        <v>5000944768</v>
      </c>
      <c r="AU14" s="66">
        <v>5000942286</v>
      </c>
      <c r="AV14" s="66">
        <v>59</v>
      </c>
      <c r="AW14" s="66">
        <v>5000945106</v>
      </c>
      <c r="AX14" s="66">
        <v>5000945106</v>
      </c>
      <c r="AY14" s="64"/>
      <c r="AZ14" s="64"/>
      <c r="BF14" s="52"/>
      <c r="BG14" s="52"/>
      <c r="BH14" s="220" t="s">
        <v>522</v>
      </c>
      <c r="BI14" s="220" t="s">
        <v>522</v>
      </c>
      <c r="BJ14" s="220" t="s">
        <v>522</v>
      </c>
      <c r="BK14" s="64"/>
      <c r="BS14" s="64"/>
      <c r="BV14" s="244" t="s">
        <v>670</v>
      </c>
      <c r="CA14" s="67" t="s">
        <v>669</v>
      </c>
      <c r="CG14" s="244" t="s">
        <v>670</v>
      </c>
      <c r="CH14" s="244" t="s">
        <v>670</v>
      </c>
      <c r="CU14" s="244" t="s">
        <v>670</v>
      </c>
      <c r="DB14" s="244" t="s">
        <v>670</v>
      </c>
      <c r="DN14" s="244" t="s">
        <v>670</v>
      </c>
      <c r="DO14" s="64"/>
      <c r="FD14" s="636"/>
      <c r="FE14" s="636"/>
      <c r="FF14" s="636"/>
      <c r="FG14" s="636"/>
      <c r="FH14" s="631">
        <v>5000974042</v>
      </c>
      <c r="FI14" s="636"/>
      <c r="FJ14" s="636"/>
      <c r="FK14" s="636"/>
      <c r="FL14" s="636"/>
      <c r="FM14" s="754"/>
      <c r="FN14" s="754"/>
      <c r="FO14" s="636"/>
      <c r="FP14" s="636"/>
      <c r="FQ14" s="636"/>
      <c r="FR14" s="732">
        <v>5000979481</v>
      </c>
      <c r="FS14" s="636"/>
      <c r="FT14" s="636"/>
      <c r="FU14" s="636"/>
      <c r="FV14" s="636"/>
      <c r="FW14" s="636"/>
      <c r="FZ14" s="636"/>
      <c r="GA14" s="636"/>
      <c r="GB14" s="636"/>
      <c r="GC14" s="636"/>
      <c r="GD14" s="636"/>
      <c r="GE14" s="636"/>
      <c r="GF14" s="636"/>
      <c r="GG14" s="636"/>
      <c r="GH14" s="636"/>
      <c r="GI14" s="808"/>
      <c r="GJ14" s="851"/>
      <c r="GK14" s="847"/>
      <c r="GL14" s="636"/>
      <c r="GM14" s="636"/>
      <c r="GN14" s="636"/>
      <c r="GO14" s="636"/>
      <c r="GP14" s="636"/>
      <c r="GQ14" s="636"/>
      <c r="GR14" s="636"/>
      <c r="GS14" s="733">
        <v>5000996098</v>
      </c>
      <c r="GT14" s="733">
        <v>5001025952</v>
      </c>
      <c r="GU14" s="636"/>
      <c r="GV14" s="636"/>
      <c r="GW14" s="768"/>
      <c r="GX14" s="636"/>
      <c r="GY14" s="636"/>
      <c r="GZ14" s="636"/>
      <c r="HA14" s="636"/>
      <c r="HB14" s="636"/>
      <c r="HC14" s="636"/>
      <c r="HD14" s="636"/>
      <c r="HE14" s="733">
        <v>5000998725</v>
      </c>
      <c r="HF14" s="636"/>
      <c r="HG14" s="636"/>
      <c r="HH14" s="636"/>
      <c r="HI14" s="636"/>
      <c r="HJ14" s="636"/>
      <c r="HK14" s="733">
        <v>5001045086</v>
      </c>
      <c r="HL14" s="1247">
        <v>5001032577</v>
      </c>
      <c r="HM14" s="1307">
        <v>5001032577</v>
      </c>
      <c r="HN14" s="1307">
        <v>5001032577</v>
      </c>
      <c r="HO14" s="733">
        <v>5001045086</v>
      </c>
      <c r="HP14" s="733">
        <v>5001045086</v>
      </c>
      <c r="HQ14" s="733">
        <v>5001045086</v>
      </c>
      <c r="HR14" s="1247">
        <v>5001032577</v>
      </c>
      <c r="HS14" s="1115"/>
      <c r="HT14" s="733">
        <v>5001045086</v>
      </c>
      <c r="HU14" s="733">
        <v>5001045086</v>
      </c>
      <c r="HV14" s="1307">
        <v>5001032577</v>
      </c>
      <c r="HW14" s="733">
        <v>5001045086</v>
      </c>
      <c r="HX14" s="733">
        <v>5001045086</v>
      </c>
      <c r="HY14" s="768"/>
      <c r="HZ14" s="768"/>
      <c r="IA14" s="636"/>
      <c r="IB14" s="636"/>
      <c r="ID14" s="768"/>
      <c r="IE14" s="768"/>
      <c r="IF14" s="768"/>
      <c r="IG14" s="768"/>
      <c r="IH14" s="768"/>
      <c r="II14" s="768"/>
      <c r="IJ14" s="768"/>
      <c r="IK14" s="768"/>
      <c r="IL14" s="768"/>
      <c r="IM14" s="768"/>
      <c r="IN14" s="768"/>
      <c r="IO14" s="768"/>
      <c r="IP14" s="768"/>
      <c r="IQ14" s="768"/>
      <c r="IR14" s="768"/>
      <c r="IS14" s="768"/>
      <c r="IT14" s="1164">
        <v>5001032577</v>
      </c>
      <c r="IU14" s="768"/>
      <c r="IV14" s="768"/>
      <c r="IW14" s="768"/>
      <c r="IX14" s="768"/>
      <c r="IY14" s="808"/>
      <c r="IZ14" s="768"/>
      <c r="JA14" s="768"/>
      <c r="JB14" s="768"/>
      <c r="JC14" s="768"/>
      <c r="JD14" s="768"/>
      <c r="JE14" s="768"/>
      <c r="JF14" s="768"/>
      <c r="JG14" s="768"/>
      <c r="JH14" s="768"/>
      <c r="JI14" s="768"/>
      <c r="JJ14" s="768"/>
      <c r="JK14" s="768"/>
      <c r="JL14" s="768"/>
      <c r="JM14" s="768"/>
      <c r="JN14" s="768"/>
      <c r="JO14" s="733">
        <v>5001045086</v>
      </c>
      <c r="JP14" s="601"/>
      <c r="JQ14" s="768"/>
      <c r="JR14" s="768"/>
      <c r="JS14" s="768"/>
      <c r="JT14" s="768"/>
      <c r="JU14" s="768"/>
      <c r="JV14" s="1115"/>
      <c r="JW14" s="768"/>
      <c r="JX14" s="768"/>
      <c r="JY14" s="768"/>
      <c r="JZ14" s="768"/>
      <c r="KA14" s="768"/>
      <c r="KB14" s="768"/>
      <c r="KC14" s="768"/>
      <c r="KD14" s="768"/>
      <c r="KE14" s="768"/>
      <c r="KF14" s="768"/>
      <c r="KG14" s="768"/>
      <c r="KH14" s="768"/>
      <c r="KI14" s="1115"/>
      <c r="KJ14" s="1164">
        <v>5001032577</v>
      </c>
      <c r="KK14" s="1164">
        <v>5001032577</v>
      </c>
      <c r="KL14" s="768"/>
      <c r="KM14" s="1164">
        <v>5001032577</v>
      </c>
      <c r="KN14" s="768"/>
      <c r="KO14" s="768"/>
      <c r="KP14" s="1164">
        <v>5001032577</v>
      </c>
      <c r="KQ14" s="768"/>
      <c r="KR14" s="768"/>
      <c r="KS14" s="768"/>
      <c r="KT14" s="768"/>
      <c r="KU14" s="768"/>
      <c r="KV14" s="768"/>
      <c r="KW14" s="768"/>
      <c r="KX14" s="768"/>
      <c r="KY14" s="768"/>
      <c r="KZ14" s="768"/>
      <c r="LA14" s="768"/>
      <c r="LB14" s="768"/>
      <c r="LC14" s="768"/>
      <c r="LD14" s="768"/>
      <c r="LE14" s="768"/>
      <c r="LF14" s="768"/>
      <c r="LG14" s="768"/>
      <c r="LH14" s="1307">
        <v>5001032577</v>
      </c>
      <c r="LI14" s="768"/>
      <c r="LJ14" s="768"/>
      <c r="LK14" s="768"/>
      <c r="LL14" s="768"/>
      <c r="LM14" s="768"/>
      <c r="LN14" s="768"/>
      <c r="LO14" s="768"/>
      <c r="LP14" s="768"/>
      <c r="LQ14" s="768"/>
      <c r="LR14" s="768"/>
      <c r="LS14" s="768"/>
      <c r="LT14" s="768"/>
      <c r="LU14" s="768"/>
      <c r="LV14" s="768"/>
      <c r="LW14" s="768"/>
      <c r="LX14" s="768"/>
      <c r="LY14" s="768"/>
      <c r="LZ14" s="768"/>
      <c r="MA14" s="768"/>
      <c r="MB14" s="768"/>
      <c r="MC14" s="768"/>
      <c r="MD14" s="768"/>
      <c r="ME14" s="768"/>
      <c r="MF14" s="768"/>
      <c r="MG14" s="768"/>
      <c r="MH14" s="768"/>
      <c r="MI14" s="768"/>
      <c r="MJ14" s="808"/>
      <c r="MK14" s="768"/>
      <c r="ML14" s="768"/>
      <c r="MM14" s="768"/>
      <c r="MN14" s="768"/>
      <c r="MO14" s="768"/>
      <c r="MP14" s="768"/>
      <c r="MQ14" s="768"/>
      <c r="MR14" s="768"/>
      <c r="MS14" s="768"/>
      <c r="MT14" s="768"/>
      <c r="MU14" s="768"/>
      <c r="MV14" s="768"/>
      <c r="MW14" s="768"/>
      <c r="MX14" s="768"/>
      <c r="MY14" s="768"/>
      <c r="MZ14" s="768"/>
      <c r="NA14" s="768"/>
      <c r="NB14" s="768"/>
      <c r="NC14" s="768"/>
      <c r="ND14" s="768"/>
      <c r="NE14" s="768"/>
      <c r="NF14" s="768"/>
      <c r="NG14" s="768"/>
      <c r="NH14" s="768"/>
      <c r="NI14" s="768"/>
      <c r="NJ14" s="768"/>
      <c r="NK14" s="768"/>
      <c r="NL14" s="768"/>
      <c r="NM14" s="768"/>
      <c r="NN14" s="768"/>
      <c r="NO14" s="768"/>
      <c r="NP14" s="768"/>
      <c r="NQ14" s="768"/>
      <c r="NR14" s="768"/>
      <c r="NS14" s="768"/>
      <c r="NT14" s="768"/>
      <c r="NU14" s="768"/>
      <c r="NV14" s="768"/>
      <c r="NW14" s="768"/>
      <c r="NX14" s="768"/>
      <c r="NY14" s="768"/>
      <c r="NZ14" s="768"/>
      <c r="OA14" s="768"/>
      <c r="OB14" s="768"/>
      <c r="OC14" s="768"/>
      <c r="OD14" s="768"/>
      <c r="OE14" s="768"/>
      <c r="OF14" s="768"/>
      <c r="OG14" s="768"/>
      <c r="OH14" s="768"/>
      <c r="OI14" s="768"/>
      <c r="OJ14" s="768"/>
      <c r="OK14" s="768"/>
      <c r="OL14" s="768"/>
      <c r="OM14" s="768"/>
      <c r="ON14" s="768"/>
      <c r="OO14" s="768"/>
      <c r="OP14" s="768"/>
      <c r="OQ14" s="768"/>
      <c r="OR14" s="768"/>
      <c r="OS14" s="768"/>
      <c r="OT14" s="768"/>
      <c r="OU14" s="768"/>
      <c r="OV14" s="768"/>
      <c r="OW14" s="768"/>
      <c r="OX14" s="768"/>
      <c r="OY14" s="768"/>
      <c r="OZ14" s="768"/>
      <c r="PA14" s="768"/>
      <c r="PB14" s="768"/>
      <c r="PC14" s="768"/>
      <c r="PD14" s="768"/>
      <c r="PE14" s="768"/>
      <c r="PF14" s="768"/>
      <c r="PG14" s="1583"/>
      <c r="PH14" s="768"/>
      <c r="PI14" s="768"/>
      <c r="PJ14" s="768"/>
      <c r="PK14" s="768"/>
      <c r="PL14" s="768"/>
      <c r="PM14" s="768"/>
      <c r="PN14" s="768"/>
    </row>
    <row r="15" spans="1:472" ht="15">
      <c r="B15" s="192" t="s">
        <v>216</v>
      </c>
      <c r="C15" s="482"/>
      <c r="D15" s="64"/>
      <c r="E15" s="65"/>
      <c r="F15" s="64"/>
      <c r="G15" s="64"/>
      <c r="H15" s="64"/>
      <c r="I15" s="64"/>
      <c r="J15" s="64"/>
      <c r="K15" s="64"/>
      <c r="L15" s="64"/>
      <c r="R15" s="64"/>
      <c r="S15" s="64"/>
      <c r="T15" s="64"/>
      <c r="U15" s="64"/>
      <c r="V15" s="64"/>
      <c r="W15" s="64"/>
      <c r="X15" s="64"/>
      <c r="Y15" s="64"/>
      <c r="Z15" s="64"/>
      <c r="AB15" s="79"/>
      <c r="AE15" s="64"/>
      <c r="AF15" s="64"/>
      <c r="AG15" s="64"/>
      <c r="AH15" s="64"/>
      <c r="AI15" s="64"/>
      <c r="AJ15" s="64"/>
      <c r="AK15" s="64"/>
      <c r="AL15" s="64"/>
      <c r="AM15" s="64"/>
      <c r="AR15" s="64"/>
      <c r="AS15" s="64"/>
      <c r="AT15" s="64"/>
      <c r="AU15" s="64"/>
      <c r="AV15" s="69"/>
      <c r="AW15" s="64"/>
      <c r="AX15" s="64"/>
      <c r="AY15" s="64"/>
      <c r="AZ15" s="64"/>
      <c r="BF15" s="52"/>
      <c r="BG15" s="52"/>
      <c r="BH15" s="64"/>
      <c r="BI15" s="64"/>
      <c r="BJ15" s="64"/>
      <c r="BK15" s="64"/>
      <c r="BS15" s="64"/>
      <c r="BV15" s="64"/>
      <c r="CA15" s="64"/>
      <c r="CG15" s="64"/>
      <c r="CH15" s="64"/>
      <c r="DB15" s="64"/>
      <c r="DO15" s="64"/>
      <c r="FD15" s="503"/>
      <c r="FE15" s="503"/>
      <c r="FF15" s="503"/>
      <c r="FG15" s="503"/>
      <c r="FH15" s="621"/>
      <c r="FI15" s="503"/>
      <c r="FJ15" s="503"/>
      <c r="FK15" s="503"/>
      <c r="FL15" s="503"/>
      <c r="FM15" s="599"/>
      <c r="FN15" s="599"/>
      <c r="FO15" s="503"/>
      <c r="FP15" s="503"/>
      <c r="FQ15" s="503"/>
      <c r="FR15" s="621"/>
      <c r="FS15" s="503"/>
      <c r="FT15" s="503"/>
      <c r="FU15" s="503"/>
      <c r="FV15" s="503"/>
      <c r="FW15" s="503"/>
      <c r="FZ15" s="503"/>
      <c r="GA15" s="503"/>
      <c r="GB15" s="503"/>
      <c r="GC15" s="503"/>
      <c r="GD15" s="503"/>
      <c r="GE15" s="503"/>
      <c r="GF15" s="503"/>
      <c r="GG15" s="503"/>
      <c r="GH15" s="503"/>
      <c r="GI15" s="782"/>
      <c r="GJ15" s="837"/>
      <c r="GK15" s="778"/>
      <c r="GL15" s="503"/>
      <c r="GM15" s="503"/>
      <c r="GN15" s="503"/>
      <c r="GO15" s="503"/>
      <c r="GP15" s="503"/>
      <c r="GQ15" s="503"/>
      <c r="GR15" s="603">
        <v>5001029162</v>
      </c>
      <c r="GS15" s="603">
        <v>5001029162</v>
      </c>
      <c r="GT15" s="503"/>
      <c r="GU15" s="503"/>
      <c r="GV15" s="603">
        <v>5001029162</v>
      </c>
      <c r="GX15" s="603">
        <v>5001029162</v>
      </c>
      <c r="GY15" s="603">
        <v>5001029162</v>
      </c>
      <c r="GZ15" s="603">
        <v>5001029162</v>
      </c>
      <c r="HA15" s="603">
        <v>5001029162</v>
      </c>
      <c r="HB15" s="603">
        <v>5001029162</v>
      </c>
      <c r="HC15" s="503"/>
      <c r="HD15" s="503"/>
      <c r="HE15" s="603">
        <v>5001029162</v>
      </c>
      <c r="HF15" s="1153">
        <v>5001029162</v>
      </c>
      <c r="HG15" s="503"/>
      <c r="HH15" s="503"/>
      <c r="HI15" s="503"/>
      <c r="HJ15" s="503"/>
      <c r="HK15" s="1306">
        <v>5001003929</v>
      </c>
      <c r="HL15" s="537"/>
      <c r="HM15" s="794">
        <v>5000987232</v>
      </c>
      <c r="HN15" s="537"/>
      <c r="HO15" s="503"/>
      <c r="HP15" s="503"/>
      <c r="HQ15" s="503"/>
      <c r="HR15" s="537"/>
      <c r="HS15" s="1108"/>
      <c r="HT15" s="513"/>
      <c r="HU15" s="537"/>
      <c r="HV15" s="794">
        <v>5000987232</v>
      </c>
      <c r="HW15" s="503"/>
      <c r="HX15" s="1153">
        <v>5001029162</v>
      </c>
      <c r="HY15" s="537"/>
      <c r="HZ15" s="537"/>
      <c r="IA15" s="503"/>
      <c r="IB15" s="603">
        <v>5001029162</v>
      </c>
      <c r="IC15" s="1244">
        <v>5000998114</v>
      </c>
      <c r="ID15" s="537"/>
      <c r="IE15" s="537"/>
      <c r="IF15" s="537"/>
      <c r="IG15" s="537"/>
      <c r="IH15" s="537"/>
      <c r="II15" s="537"/>
      <c r="IJ15" s="537"/>
      <c r="IK15" s="537"/>
      <c r="IL15" s="537"/>
      <c r="IM15" s="537"/>
      <c r="IN15" s="537"/>
      <c r="IO15" s="537"/>
      <c r="IP15" s="537"/>
      <c r="IQ15" s="537"/>
      <c r="IR15" s="537"/>
      <c r="IS15" s="537"/>
      <c r="IT15" s="537"/>
      <c r="IU15" s="537"/>
      <c r="IV15" s="537"/>
      <c r="IW15" s="537"/>
      <c r="IX15" s="537"/>
      <c r="IY15" s="782"/>
      <c r="IZ15" s="537"/>
      <c r="JA15" s="537"/>
      <c r="JB15" s="537"/>
      <c r="JC15" s="537"/>
      <c r="JD15" s="537"/>
      <c r="JE15" s="537"/>
      <c r="JF15" s="537"/>
      <c r="JG15" s="537"/>
      <c r="JH15" s="537"/>
      <c r="JI15" s="537"/>
      <c r="JJ15" s="537"/>
      <c r="JK15" s="537"/>
      <c r="JL15" s="537"/>
      <c r="JM15" s="537"/>
      <c r="JN15" s="537"/>
      <c r="JO15" s="537"/>
      <c r="JP15" s="319"/>
      <c r="JQ15" s="537"/>
      <c r="JR15" s="537"/>
      <c r="JS15" s="537"/>
      <c r="JT15" s="537"/>
      <c r="JU15" s="537"/>
      <c r="JV15" s="1108"/>
      <c r="JW15" s="537"/>
      <c r="JX15" s="537"/>
      <c r="JY15" s="537"/>
      <c r="JZ15" s="537"/>
      <c r="KA15" s="537"/>
      <c r="KB15" s="537"/>
      <c r="KC15" s="537"/>
      <c r="KD15" s="537"/>
      <c r="KE15" s="537"/>
      <c r="KF15" s="537"/>
      <c r="KG15" s="537"/>
      <c r="KH15" s="537"/>
      <c r="KI15" s="1108"/>
      <c r="KJ15" s="537"/>
      <c r="KK15" s="537"/>
      <c r="KL15" s="537"/>
      <c r="KM15" s="537"/>
      <c r="KN15" s="537"/>
      <c r="KO15" s="537"/>
      <c r="KP15" s="537"/>
      <c r="KQ15" s="537"/>
      <c r="KR15" s="537"/>
      <c r="KS15" s="537"/>
      <c r="KT15" s="537"/>
      <c r="KU15" s="537"/>
      <c r="KV15" s="537"/>
      <c r="KW15" s="537"/>
      <c r="KX15" s="537"/>
      <c r="KY15" s="537"/>
      <c r="KZ15" s="537"/>
      <c r="LA15" s="537"/>
      <c r="LB15" s="537"/>
      <c r="LC15" s="537"/>
      <c r="LD15" s="537"/>
      <c r="LE15" s="537"/>
      <c r="LF15" s="537"/>
      <c r="LG15" s="537"/>
      <c r="LH15" s="794">
        <v>5000987232</v>
      </c>
      <c r="LI15" s="537"/>
      <c r="LJ15" s="537"/>
      <c r="LK15" s="537"/>
      <c r="LL15" s="537"/>
      <c r="LM15" s="537"/>
      <c r="LN15" s="537"/>
      <c r="LO15" s="537"/>
      <c r="LP15" s="537"/>
      <c r="LQ15" s="537"/>
      <c r="LR15" s="537"/>
      <c r="LS15" s="537"/>
      <c r="LT15" s="537"/>
      <c r="LU15" s="537"/>
      <c r="LV15" s="537"/>
      <c r="LW15" s="537"/>
      <c r="LX15" s="537"/>
      <c r="LY15" s="537"/>
      <c r="LZ15" s="537"/>
      <c r="MA15" s="537"/>
      <c r="MB15" s="537"/>
      <c r="MC15" s="537"/>
      <c r="MD15" s="537"/>
      <c r="ME15" s="537"/>
      <c r="MF15" s="537"/>
      <c r="MG15" s="537"/>
      <c r="MH15" s="537"/>
      <c r="MI15" s="537"/>
      <c r="MJ15" s="782"/>
      <c r="MK15" s="537"/>
      <c r="ML15" s="537"/>
      <c r="MM15" s="537"/>
      <c r="MN15" s="537"/>
      <c r="MO15" s="537"/>
      <c r="MP15" s="537"/>
      <c r="MQ15" s="537"/>
      <c r="MR15" s="537"/>
      <c r="MS15" s="537"/>
      <c r="MT15" s="537"/>
      <c r="MU15" s="537"/>
      <c r="MV15" s="537"/>
      <c r="MW15" s="537"/>
      <c r="MX15" s="537"/>
      <c r="MY15" s="537"/>
      <c r="MZ15" s="537"/>
      <c r="NA15" s="537"/>
      <c r="NB15" s="537"/>
      <c r="NC15" s="537"/>
      <c r="ND15" s="537"/>
      <c r="NE15" s="537"/>
      <c r="NF15" s="537"/>
      <c r="NG15" s="537"/>
      <c r="NH15" s="537"/>
      <c r="NI15" s="537"/>
      <c r="NJ15" s="537"/>
      <c r="NK15" s="537"/>
      <c r="NL15" s="537"/>
      <c r="NM15" s="537"/>
      <c r="NN15" s="537"/>
      <c r="NO15" s="537"/>
      <c r="NP15" s="537"/>
      <c r="NQ15" s="537"/>
      <c r="NR15" s="537"/>
      <c r="NS15" s="537"/>
      <c r="NT15" s="537"/>
      <c r="NU15" s="537"/>
      <c r="NV15" s="537"/>
      <c r="NW15" s="537"/>
      <c r="NX15" s="537"/>
      <c r="NY15" s="537"/>
      <c r="NZ15" s="537"/>
      <c r="OA15" s="537"/>
      <c r="OB15" s="537"/>
      <c r="OC15" s="537"/>
      <c r="OD15" s="537"/>
      <c r="OE15" s="537"/>
      <c r="OF15" s="537"/>
      <c r="OG15" s="537"/>
      <c r="OH15" s="537"/>
      <c r="OI15" s="537"/>
      <c r="OJ15" s="537"/>
      <c r="OK15" s="537"/>
      <c r="OL15" s="537"/>
      <c r="OM15" s="537"/>
      <c r="ON15" s="537"/>
      <c r="OO15" s="537"/>
      <c r="OP15" s="537"/>
      <c r="OQ15" s="537"/>
      <c r="OR15" s="537"/>
      <c r="OS15" s="537"/>
      <c r="OT15" s="537"/>
      <c r="OU15" s="537"/>
      <c r="OV15" s="537"/>
      <c r="OW15" s="537"/>
      <c r="OX15" s="537"/>
      <c r="OY15" s="537"/>
      <c r="OZ15" s="537"/>
      <c r="PA15" s="537"/>
      <c r="PB15" s="537"/>
      <c r="PC15" s="537"/>
      <c r="PD15" s="537"/>
      <c r="PE15" s="537"/>
      <c r="PF15" s="537"/>
      <c r="PH15" s="537"/>
      <c r="PI15" s="537"/>
      <c r="PJ15" s="537"/>
      <c r="PK15" s="537"/>
      <c r="PL15" s="537"/>
      <c r="PM15" s="537"/>
      <c r="PN15" s="537"/>
    </row>
    <row r="16" spans="1:472" ht="15">
      <c r="B16" s="143" t="s">
        <v>1799</v>
      </c>
      <c r="C16" s="482"/>
      <c r="D16" s="69"/>
      <c r="E16" s="68"/>
      <c r="F16" s="69"/>
      <c r="G16" s="69"/>
      <c r="H16" s="69"/>
      <c r="I16" s="69"/>
      <c r="J16" s="69"/>
      <c r="K16" s="69"/>
      <c r="L16" s="69"/>
      <c r="R16" s="69"/>
      <c r="S16" s="69"/>
      <c r="T16" s="69"/>
      <c r="U16" s="69"/>
      <c r="V16" s="69"/>
      <c r="W16" s="69"/>
      <c r="X16" s="69"/>
      <c r="Y16" s="69"/>
      <c r="Z16" s="232"/>
      <c r="AB16" s="79"/>
      <c r="AE16" s="232"/>
      <c r="AF16" s="232"/>
      <c r="AG16" s="232"/>
      <c r="AH16" s="232"/>
      <c r="AI16" s="134"/>
      <c r="AJ16" s="134"/>
      <c r="AK16" s="134"/>
      <c r="AL16" s="232"/>
      <c r="AM16" s="232"/>
      <c r="AR16" s="134"/>
      <c r="AS16" s="134"/>
      <c r="AT16" s="232"/>
      <c r="AU16" s="232"/>
      <c r="AV16" s="230"/>
      <c r="AW16" s="232"/>
      <c r="AX16" s="232"/>
      <c r="AY16" s="232"/>
      <c r="AZ16" s="232"/>
      <c r="BF16" s="55"/>
      <c r="BG16" s="55"/>
      <c r="BH16" s="134"/>
      <c r="BI16" s="232"/>
      <c r="BJ16" s="198">
        <v>5000956550</v>
      </c>
      <c r="BK16" s="232"/>
      <c r="BS16" s="232"/>
      <c r="BV16" s="232"/>
      <c r="CA16" s="232"/>
      <c r="CG16" s="232"/>
      <c r="CH16" s="24">
        <v>5000947395</v>
      </c>
      <c r="DB16" s="198">
        <v>5000956550</v>
      </c>
      <c r="DO16" s="232"/>
      <c r="FD16" s="503"/>
      <c r="FE16" s="503"/>
      <c r="FF16" s="503"/>
      <c r="FG16" s="503"/>
      <c r="FH16" s="622"/>
      <c r="FI16" s="503"/>
      <c r="FJ16" s="503"/>
      <c r="FK16" s="503"/>
      <c r="FL16" s="503"/>
      <c r="FM16" s="599"/>
      <c r="FN16" s="599"/>
      <c r="FO16" s="503"/>
      <c r="FP16" s="503"/>
      <c r="FQ16" s="503"/>
      <c r="FR16" s="622"/>
      <c r="FS16" s="503"/>
      <c r="FT16" s="503"/>
      <c r="FU16" s="503"/>
      <c r="FV16" s="503"/>
      <c r="FW16" s="503"/>
      <c r="FZ16" s="503"/>
      <c r="GA16" s="503"/>
      <c r="GB16" s="503"/>
      <c r="GC16" s="503"/>
      <c r="GD16" s="503"/>
      <c r="GE16" s="503"/>
      <c r="GF16" s="503"/>
      <c r="GG16" s="503"/>
      <c r="GH16" s="503"/>
      <c r="GI16" s="782"/>
      <c r="GJ16" s="837"/>
      <c r="GK16" s="778"/>
      <c r="GL16" s="503"/>
      <c r="GM16" s="503"/>
      <c r="GN16" s="503"/>
      <c r="GO16" s="503"/>
      <c r="GP16" s="503"/>
      <c r="GQ16" s="503"/>
      <c r="GR16" s="503"/>
      <c r="GS16" s="503"/>
      <c r="GT16" s="503"/>
      <c r="GU16" s="503"/>
      <c r="GV16" s="503"/>
      <c r="GW16" s="537"/>
      <c r="GX16" s="503"/>
      <c r="GY16" s="503"/>
      <c r="GZ16" s="503"/>
      <c r="HA16" s="503"/>
      <c r="HB16" s="503"/>
      <c r="HC16" s="503"/>
      <c r="HD16" s="503"/>
      <c r="HE16" s="503"/>
      <c r="HF16" s="503"/>
      <c r="HG16" s="503"/>
      <c r="HH16" s="513"/>
      <c r="HI16" s="503"/>
      <c r="HJ16" s="503"/>
      <c r="HK16" s="503"/>
      <c r="HL16" s="537"/>
      <c r="HM16" s="794">
        <v>5001053910</v>
      </c>
      <c r="HN16" s="794">
        <v>5001049093</v>
      </c>
      <c r="HO16" s="503"/>
      <c r="HP16" s="503"/>
      <c r="HQ16" s="503"/>
      <c r="HR16" s="794">
        <v>5001053910</v>
      </c>
      <c r="HS16" s="1312"/>
      <c r="HT16" s="503"/>
      <c r="HU16" s="794">
        <v>5001058131</v>
      </c>
      <c r="HV16" s="598">
        <v>5001059285</v>
      </c>
      <c r="HW16" s="603">
        <v>5001058276</v>
      </c>
      <c r="HX16" s="603">
        <v>5001058276</v>
      </c>
      <c r="HY16" s="537"/>
      <c r="HZ16" s="537"/>
      <c r="IA16" s="503"/>
      <c r="IB16" s="503"/>
      <c r="IC16" s="724"/>
      <c r="ID16" s="537"/>
      <c r="IE16" s="537"/>
      <c r="IF16" s="537"/>
      <c r="IG16" s="537"/>
      <c r="IH16" s="537"/>
      <c r="II16" s="537"/>
      <c r="IJ16" s="537"/>
      <c r="IK16" s="537"/>
      <c r="IL16" s="537"/>
      <c r="IM16" s="537"/>
      <c r="IN16" s="537"/>
      <c r="IO16" s="537"/>
      <c r="IP16" s="537"/>
      <c r="IQ16" s="537"/>
      <c r="IR16" s="537"/>
      <c r="IS16" s="537"/>
      <c r="IT16" s="537"/>
      <c r="IU16" s="537"/>
      <c r="IV16" s="537"/>
      <c r="IW16" s="537"/>
      <c r="IX16" s="537"/>
      <c r="IY16" s="782"/>
      <c r="IZ16" s="537"/>
      <c r="JA16" s="537"/>
      <c r="JB16" s="537"/>
      <c r="JC16" s="537"/>
      <c r="JD16" s="537"/>
      <c r="JE16" s="537"/>
      <c r="JF16" s="537"/>
      <c r="JG16" s="537"/>
      <c r="JH16" s="537"/>
      <c r="JI16" s="537"/>
      <c r="JJ16" s="537"/>
      <c r="JK16" s="537"/>
      <c r="JL16" s="537"/>
      <c r="JM16" s="537"/>
      <c r="JN16" s="537"/>
      <c r="JO16" s="537"/>
      <c r="JP16" s="319"/>
      <c r="JQ16" s="537"/>
      <c r="JR16" s="537"/>
      <c r="JS16" s="537"/>
      <c r="JT16" s="537"/>
      <c r="JU16" s="537"/>
      <c r="JV16" s="811">
        <v>5000987232</v>
      </c>
      <c r="JW16" s="537"/>
      <c r="JX16" s="537"/>
      <c r="JY16" s="537"/>
      <c r="JZ16" s="537"/>
      <c r="KA16" s="537"/>
      <c r="KB16" s="537"/>
      <c r="KC16" s="537"/>
      <c r="KD16" s="537"/>
      <c r="KE16" s="537"/>
      <c r="KF16" s="537"/>
      <c r="KG16" s="537"/>
      <c r="KH16" s="537"/>
      <c r="KI16" s="1108"/>
      <c r="KJ16" s="811">
        <v>5001032210</v>
      </c>
      <c r="KK16" s="537"/>
      <c r="KL16" s="537"/>
      <c r="KM16" s="537"/>
      <c r="KN16" s="537"/>
      <c r="KO16" s="537"/>
      <c r="KP16" s="537"/>
      <c r="KQ16" s="537"/>
      <c r="KR16" s="537"/>
      <c r="KS16" s="537"/>
      <c r="KT16" s="537"/>
      <c r="KU16" s="537"/>
      <c r="KV16" s="537"/>
      <c r="KW16" s="537"/>
      <c r="KX16" s="537"/>
      <c r="KY16" s="537"/>
      <c r="KZ16" s="537"/>
      <c r="LA16" s="537"/>
      <c r="LB16" s="537"/>
      <c r="LC16" s="537"/>
      <c r="LD16" s="537"/>
      <c r="LE16" s="537"/>
      <c r="LF16" s="537"/>
      <c r="LG16" s="537"/>
      <c r="LH16" s="794">
        <v>5001054366</v>
      </c>
      <c r="LI16" s="537"/>
      <c r="LJ16" s="537"/>
      <c r="LK16" s="537"/>
      <c r="LL16" s="537"/>
      <c r="LM16" s="537"/>
      <c r="LN16" s="537"/>
      <c r="LO16" s="537"/>
      <c r="LP16" s="537"/>
      <c r="LQ16" s="537"/>
      <c r="LR16" s="537"/>
      <c r="LS16" s="537"/>
      <c r="LT16" s="537"/>
      <c r="LU16" s="537"/>
      <c r="LV16" s="537"/>
      <c r="LW16" s="537"/>
      <c r="LX16" s="537"/>
      <c r="LY16" s="537"/>
      <c r="LZ16" s="537"/>
      <c r="MA16" s="537"/>
      <c r="MB16" s="537"/>
      <c r="MC16" s="537"/>
      <c r="MD16" s="537"/>
      <c r="ME16" s="537"/>
      <c r="MF16" s="537"/>
      <c r="MG16" s="537"/>
      <c r="MH16" s="537"/>
      <c r="MI16" s="537"/>
      <c r="MJ16" s="782"/>
      <c r="MK16" s="537"/>
      <c r="ML16" s="537"/>
      <c r="MM16" s="537"/>
      <c r="MN16" s="537"/>
      <c r="MO16" s="537"/>
      <c r="MP16" s="537"/>
      <c r="MQ16" s="537"/>
      <c r="MR16" s="537"/>
      <c r="MS16" s="537"/>
      <c r="MT16" s="537"/>
      <c r="MU16" s="537"/>
      <c r="MV16" s="537"/>
      <c r="MW16" s="537"/>
      <c r="MX16" s="537"/>
      <c r="MY16" s="537"/>
      <c r="MZ16" s="537"/>
      <c r="NA16" s="537"/>
      <c r="NB16" s="537"/>
      <c r="NC16" s="537"/>
      <c r="ND16" s="537"/>
      <c r="NE16" s="537"/>
      <c r="NF16" s="537"/>
      <c r="NG16" s="537"/>
      <c r="NH16" s="537"/>
      <c r="NI16" s="537"/>
      <c r="NJ16" s="537"/>
      <c r="NK16" s="537"/>
      <c r="NL16" s="537"/>
      <c r="NM16" s="537"/>
      <c r="NN16" s="537"/>
      <c r="NO16" s="537"/>
      <c r="NP16" s="537"/>
      <c r="NQ16" s="537"/>
      <c r="NR16" s="537"/>
      <c r="NS16" s="537"/>
      <c r="NT16" s="537"/>
      <c r="NU16" s="537"/>
      <c r="NV16" s="537"/>
      <c r="NW16" s="537"/>
      <c r="NX16" s="537"/>
      <c r="NY16" s="537"/>
      <c r="NZ16" s="537"/>
      <c r="OA16" s="537"/>
      <c r="OB16" s="537"/>
      <c r="OC16" s="537"/>
      <c r="OD16" s="537"/>
      <c r="OE16" s="537"/>
      <c r="OF16" s="537"/>
      <c r="OG16" s="537"/>
      <c r="OH16" s="537"/>
      <c r="OI16" s="537"/>
      <c r="OJ16" s="537"/>
      <c r="OK16" s="537"/>
      <c r="OL16" s="537"/>
      <c r="OM16" s="537"/>
      <c r="ON16" s="537"/>
      <c r="OO16" s="537"/>
      <c r="OP16" s="537"/>
      <c r="OQ16" s="537"/>
      <c r="OR16" s="537"/>
      <c r="OS16" s="537"/>
      <c r="OT16" s="537"/>
      <c r="OU16" s="537"/>
      <c r="OV16" s="537"/>
      <c r="OW16" s="537"/>
      <c r="OX16" s="537"/>
      <c r="OY16" s="537"/>
      <c r="OZ16" s="537"/>
      <c r="PA16" s="537"/>
      <c r="PB16" s="537"/>
      <c r="PC16" s="537"/>
      <c r="PD16" s="537"/>
      <c r="PE16" s="537"/>
      <c r="PF16" s="537"/>
      <c r="PH16" s="537"/>
      <c r="PI16" s="537"/>
      <c r="PJ16" s="537"/>
      <c r="PK16" s="537"/>
      <c r="PL16" s="537"/>
      <c r="PM16" s="537"/>
      <c r="PN16" s="537"/>
    </row>
    <row r="17" spans="1:430">
      <c r="B17" s="714" t="s">
        <v>2572</v>
      </c>
      <c r="C17" s="482"/>
      <c r="D17" s="69"/>
      <c r="E17" s="68"/>
      <c r="F17" s="69"/>
      <c r="G17" s="69"/>
      <c r="H17" s="69"/>
      <c r="I17" s="69"/>
      <c r="J17" s="69"/>
      <c r="K17" s="69"/>
      <c r="L17" s="69"/>
      <c r="R17" s="69"/>
      <c r="S17" s="69"/>
      <c r="T17" s="69"/>
      <c r="U17" s="69"/>
      <c r="V17" s="69"/>
      <c r="W17" s="69"/>
      <c r="X17" s="69"/>
      <c r="Y17" s="69"/>
      <c r="Z17" s="69"/>
      <c r="AB17" s="79"/>
      <c r="AE17" s="69"/>
      <c r="AF17" s="69"/>
      <c r="AG17" s="69"/>
      <c r="AH17" s="69"/>
      <c r="AI17" s="69"/>
      <c r="AJ17" s="69"/>
      <c r="AK17" s="69"/>
      <c r="AL17" s="69"/>
      <c r="AM17" s="69"/>
      <c r="AR17" s="69"/>
      <c r="AS17" s="69"/>
      <c r="AT17" s="69"/>
      <c r="AU17" s="69"/>
      <c r="AV17" s="69"/>
      <c r="AW17" s="69"/>
      <c r="AX17" s="69"/>
      <c r="AY17" s="69"/>
      <c r="AZ17" s="69"/>
      <c r="BF17" s="55"/>
      <c r="BG17" s="55"/>
      <c r="BH17" s="69"/>
      <c r="BI17" s="69"/>
      <c r="BJ17" s="69"/>
      <c r="BK17" s="69"/>
      <c r="BS17" s="69"/>
      <c r="BV17" s="69"/>
      <c r="CA17" s="69"/>
      <c r="CG17" s="69"/>
      <c r="CH17" s="69"/>
      <c r="DB17" s="69"/>
      <c r="DO17" s="69"/>
      <c r="FH17" s="69"/>
      <c r="FI17" s="144">
        <v>5000996098</v>
      </c>
      <c r="FM17" s="402"/>
      <c r="FN17" s="402"/>
      <c r="FR17" s="562">
        <v>5000996098</v>
      </c>
      <c r="GI17" s="537"/>
      <c r="GJ17" s="537"/>
      <c r="GK17" s="537"/>
      <c r="GL17" s="537"/>
      <c r="GM17" s="537"/>
      <c r="GN17" s="537"/>
      <c r="GO17" s="537"/>
      <c r="GP17" s="537"/>
      <c r="GQ17" s="598" t="s">
        <v>2579</v>
      </c>
      <c r="GR17" s="537"/>
      <c r="GS17" s="537"/>
      <c r="GT17" s="537"/>
      <c r="GU17" s="537"/>
      <c r="GV17" s="537"/>
      <c r="GW17" s="1155">
        <v>5001011504</v>
      </c>
      <c r="GX17" s="537"/>
      <c r="GY17" s="537"/>
      <c r="GZ17" s="537"/>
      <c r="HA17" s="537"/>
      <c r="HB17" s="537"/>
      <c r="HC17" s="537"/>
      <c r="HD17" s="537"/>
      <c r="HE17" s="537"/>
      <c r="HF17" s="537"/>
      <c r="HG17" s="794">
        <v>5001041805</v>
      </c>
      <c r="HH17" s="537"/>
      <c r="HI17" s="537"/>
      <c r="HJ17" s="537"/>
      <c r="HK17" s="811">
        <v>5001029162</v>
      </c>
      <c r="HL17" s="537"/>
      <c r="HM17" s="792">
        <v>5001053885</v>
      </c>
      <c r="HN17" s="537"/>
      <c r="HO17" s="811">
        <v>5001029162</v>
      </c>
      <c r="HP17" s="811">
        <v>5001029162</v>
      </c>
      <c r="HQ17" s="811">
        <v>5001042422</v>
      </c>
      <c r="HR17" s="537"/>
      <c r="HS17" s="1108"/>
      <c r="HT17" s="811">
        <v>5001027005</v>
      </c>
      <c r="HU17" s="537"/>
      <c r="HV17" s="537">
        <v>5001059308</v>
      </c>
      <c r="HW17" s="603">
        <v>5001039578</v>
      </c>
      <c r="HX17" s="537"/>
      <c r="HY17" s="537"/>
      <c r="HZ17" s="537"/>
      <c r="IA17" s="777" t="s">
        <v>2573</v>
      </c>
      <c r="IB17" s="777" t="s">
        <v>2521</v>
      </c>
      <c r="IC17" s="777" t="s">
        <v>2521</v>
      </c>
      <c r="ID17" s="537"/>
      <c r="IE17" s="537"/>
      <c r="IF17" s="537"/>
      <c r="IG17" s="537"/>
      <c r="IH17" s="537"/>
      <c r="II17" s="537"/>
      <c r="IJ17" s="537"/>
      <c r="IK17" s="537"/>
      <c r="IL17" s="537"/>
      <c r="IM17" s="537"/>
      <c r="IN17" s="537"/>
      <c r="IO17" s="537"/>
      <c r="IP17" s="537"/>
      <c r="IQ17" s="537"/>
      <c r="IR17" s="537"/>
      <c r="IS17" s="537"/>
      <c r="IT17" s="537">
        <v>5001051030</v>
      </c>
      <c r="IU17" s="537"/>
      <c r="IV17" s="537"/>
      <c r="IW17" s="537"/>
      <c r="IX17" s="537"/>
      <c r="IY17" s="782"/>
      <c r="IZ17" s="537"/>
      <c r="JA17" s="537"/>
      <c r="JB17" s="537"/>
      <c r="JC17" s="537"/>
      <c r="JD17" s="537"/>
      <c r="JE17" s="537"/>
      <c r="JF17" s="537"/>
      <c r="JG17" s="537"/>
      <c r="JH17" s="537"/>
      <c r="JI17" s="537"/>
      <c r="JJ17" s="537"/>
      <c r="JK17" s="537"/>
      <c r="JL17" s="537"/>
      <c r="JM17" s="537"/>
      <c r="JN17" s="537"/>
      <c r="JO17" s="537"/>
      <c r="JP17" s="537"/>
      <c r="JQ17" s="537"/>
      <c r="JR17" s="537"/>
      <c r="JS17" s="537"/>
      <c r="JT17" s="537"/>
      <c r="JU17" s="537"/>
      <c r="JV17" s="1108">
        <v>5001051101</v>
      </c>
      <c r="JW17" s="537"/>
      <c r="JX17" s="537"/>
      <c r="JY17" s="537"/>
      <c r="JZ17" s="537"/>
      <c r="KA17" s="537"/>
      <c r="KB17" s="537"/>
      <c r="KC17" s="537"/>
      <c r="KD17" s="537"/>
      <c r="KE17" s="537"/>
      <c r="KF17" s="537"/>
      <c r="KG17" s="537"/>
      <c r="KH17" s="537"/>
      <c r="KI17" s="1108"/>
      <c r="KJ17" s="537"/>
      <c r="KK17" s="537"/>
      <c r="KL17" s="537"/>
      <c r="KM17" s="537"/>
      <c r="KN17" s="537"/>
      <c r="KO17" s="537"/>
      <c r="KP17" s="537"/>
      <c r="KQ17" s="537"/>
      <c r="KR17" s="537"/>
      <c r="KS17" s="537"/>
      <c r="KT17" s="537"/>
      <c r="KU17" s="537"/>
      <c r="KV17" s="537"/>
      <c r="KW17" s="537"/>
      <c r="KX17" s="537"/>
      <c r="KY17" s="537"/>
      <c r="KZ17" s="537"/>
      <c r="LA17" s="537"/>
      <c r="LB17" s="537"/>
      <c r="LC17" s="537"/>
      <c r="LD17" s="537"/>
      <c r="LE17" s="537"/>
      <c r="LF17" s="537"/>
      <c r="LG17" s="537"/>
      <c r="LH17" s="765"/>
      <c r="LI17" s="537"/>
      <c r="LJ17" s="537"/>
      <c r="LK17" s="537"/>
      <c r="LL17" s="537"/>
      <c r="LM17" s="537"/>
      <c r="LN17" s="537"/>
      <c r="LO17" s="537"/>
      <c r="LP17" s="537"/>
      <c r="LQ17" s="537"/>
      <c r="LR17" s="537"/>
      <c r="LS17" s="537"/>
      <c r="LT17" s="537"/>
      <c r="LU17" s="537"/>
      <c r="LV17" s="537"/>
      <c r="LW17" s="537"/>
      <c r="LX17" s="537"/>
      <c r="LY17" s="537"/>
      <c r="LZ17" s="537"/>
      <c r="MA17" s="537"/>
      <c r="MB17" s="537"/>
      <c r="MC17" s="537"/>
      <c r="MD17" s="537"/>
      <c r="ME17" s="537"/>
      <c r="MF17" s="537"/>
      <c r="MG17" s="537"/>
      <c r="MH17" s="537"/>
      <c r="MI17" s="537"/>
      <c r="MJ17" s="782"/>
      <c r="MK17" s="537"/>
      <c r="ML17" s="537"/>
      <c r="MM17" s="537"/>
      <c r="MN17" s="537"/>
      <c r="MO17" s="537"/>
      <c r="MP17" s="537"/>
      <c r="MQ17" s="537"/>
      <c r="MR17" s="537"/>
      <c r="MS17" s="537"/>
      <c r="MT17" s="537"/>
      <c r="MU17" s="537"/>
      <c r="MV17" s="537"/>
      <c r="MW17" s="537"/>
      <c r="MX17" s="537"/>
      <c r="MY17" s="537"/>
      <c r="MZ17" s="537"/>
      <c r="NA17" s="537"/>
      <c r="NB17" s="537"/>
      <c r="NC17" s="537"/>
      <c r="ND17" s="537"/>
      <c r="NE17" s="537"/>
      <c r="NF17" s="537"/>
      <c r="NG17" s="537"/>
      <c r="NH17" s="537"/>
      <c r="NI17" s="537"/>
      <c r="NJ17" s="537"/>
      <c r="NK17" s="537"/>
      <c r="NL17" s="537"/>
      <c r="NM17" s="537"/>
      <c r="NN17" s="537"/>
      <c r="NO17" s="537"/>
      <c r="NP17" s="537"/>
      <c r="NQ17" s="537"/>
      <c r="NR17" s="537"/>
      <c r="NS17" s="537"/>
      <c r="NT17" s="537"/>
      <c r="NU17" s="537"/>
      <c r="NV17" s="537"/>
      <c r="NW17" s="537"/>
      <c r="NX17" s="537"/>
      <c r="NY17" s="537"/>
      <c r="NZ17" s="537"/>
      <c r="OA17" s="537"/>
      <c r="OB17" s="537"/>
      <c r="OC17" s="537"/>
      <c r="OD17" s="537"/>
      <c r="OE17" s="537"/>
      <c r="OF17" s="537"/>
      <c r="OG17" s="537"/>
      <c r="OH17" s="537"/>
      <c r="OI17" s="537"/>
      <c r="OJ17" s="537"/>
      <c r="OK17" s="537"/>
      <c r="OL17" s="537"/>
      <c r="OM17" s="537"/>
      <c r="ON17" s="537"/>
      <c r="OO17" s="537"/>
      <c r="OP17" s="537"/>
      <c r="OQ17" s="537"/>
      <c r="OR17" s="537"/>
      <c r="OS17" s="537"/>
      <c r="OT17" s="537"/>
      <c r="OU17" s="537"/>
      <c r="OV17" s="537"/>
      <c r="OW17" s="537"/>
      <c r="OX17" s="537"/>
      <c r="OY17" s="537"/>
      <c r="OZ17" s="537"/>
      <c r="PA17" s="537"/>
      <c r="PB17" s="537"/>
      <c r="PC17" s="537"/>
      <c r="PD17" s="537"/>
      <c r="PE17" s="537"/>
      <c r="PF17" s="537"/>
      <c r="PH17" s="537"/>
      <c r="PI17" s="537"/>
      <c r="PJ17" s="537"/>
      <c r="PK17" s="537"/>
      <c r="PL17" s="537"/>
      <c r="PM17" s="537"/>
      <c r="PN17" s="537"/>
    </row>
    <row r="18" spans="1:430" ht="15">
      <c r="B18" s="923" t="s">
        <v>2522</v>
      </c>
      <c r="C18" s="482"/>
      <c r="D18" s="69"/>
      <c r="E18" s="68"/>
      <c r="F18" s="69"/>
      <c r="G18" s="69"/>
      <c r="H18" s="69"/>
      <c r="I18" s="69"/>
      <c r="J18" s="69"/>
      <c r="K18" s="69"/>
      <c r="L18" s="69"/>
      <c r="R18" s="69"/>
      <c r="S18" s="69"/>
      <c r="T18" s="69"/>
      <c r="U18" s="69"/>
      <c r="V18" s="69"/>
      <c r="W18" s="69"/>
      <c r="X18" s="69"/>
      <c r="Y18" s="69"/>
      <c r="Z18" s="69"/>
      <c r="AB18" s="79"/>
      <c r="AE18" s="69"/>
      <c r="AF18" s="69"/>
      <c r="AG18" s="69"/>
      <c r="AH18" s="69"/>
      <c r="AI18" s="69"/>
      <c r="AJ18" s="69"/>
      <c r="AK18" s="69"/>
      <c r="AL18" s="69"/>
      <c r="AM18" s="69"/>
      <c r="AR18" s="69"/>
      <c r="AS18" s="69"/>
      <c r="AT18" s="69"/>
      <c r="AU18" s="69"/>
      <c r="AV18" s="69"/>
      <c r="AW18" s="69"/>
      <c r="AX18" s="69"/>
      <c r="AY18" s="69"/>
      <c r="AZ18" s="69"/>
      <c r="BF18" s="55"/>
      <c r="BG18" s="55"/>
      <c r="BH18" s="69"/>
      <c r="BI18" s="69"/>
      <c r="BJ18" s="69"/>
      <c r="BK18" s="69"/>
      <c r="BS18" s="69"/>
      <c r="BV18" s="69"/>
      <c r="CA18" s="69"/>
      <c r="CG18" s="69"/>
      <c r="CH18" s="69"/>
      <c r="DB18" s="69"/>
      <c r="DO18" s="69"/>
      <c r="FH18" s="69"/>
      <c r="FI18" s="144"/>
      <c r="FM18" s="402"/>
      <c r="FN18" s="402"/>
      <c r="FR18" s="562"/>
      <c r="GI18" s="537"/>
      <c r="GJ18" s="537"/>
      <c r="GK18" s="537"/>
      <c r="GL18" s="537"/>
      <c r="GM18" s="537"/>
      <c r="GN18" s="537"/>
      <c r="GO18" s="537"/>
      <c r="GP18" s="537"/>
      <c r="GQ18" s="598"/>
      <c r="GR18" s="537"/>
      <c r="GS18" s="537"/>
      <c r="GT18" s="537"/>
      <c r="GU18" s="537"/>
      <c r="GV18" s="537"/>
      <c r="GW18" s="537"/>
      <c r="GX18" s="537"/>
      <c r="GY18" s="537"/>
      <c r="GZ18" s="537"/>
      <c r="HA18" s="537"/>
      <c r="HB18" s="537"/>
      <c r="HC18" s="598"/>
      <c r="HD18" s="537"/>
      <c r="HE18" s="537"/>
      <c r="HF18" s="537"/>
      <c r="HG18" s="537"/>
      <c r="HH18" s="811">
        <v>5001038682</v>
      </c>
      <c r="HI18" s="537"/>
      <c r="HJ18" s="811">
        <v>5001038682</v>
      </c>
      <c r="HK18" s="1245">
        <v>5001040852</v>
      </c>
      <c r="HL18" s="537"/>
      <c r="HM18" s="766"/>
      <c r="HN18" s="537"/>
      <c r="HO18" s="598"/>
      <c r="HP18" s="598"/>
      <c r="HQ18" s="537"/>
      <c r="HR18" s="537"/>
      <c r="HS18" s="1108"/>
      <c r="HT18" s="537"/>
      <c r="HU18" s="537"/>
      <c r="HV18" s="537"/>
      <c r="HW18" s="537"/>
      <c r="HX18" s="537"/>
      <c r="HY18" s="537"/>
      <c r="HZ18" s="537"/>
      <c r="IA18" s="537"/>
      <c r="IB18" s="537"/>
      <c r="IC18" s="537"/>
      <c r="ID18" s="537"/>
      <c r="IE18" s="537"/>
      <c r="IF18" s="537"/>
      <c r="IG18" s="537"/>
      <c r="IH18" s="537"/>
      <c r="II18" s="537"/>
      <c r="IJ18" s="537"/>
      <c r="IK18" s="537"/>
      <c r="IL18" s="537"/>
      <c r="IM18" s="537"/>
      <c r="IN18" s="537"/>
      <c r="IO18" s="537"/>
      <c r="IP18" s="537"/>
      <c r="IQ18" s="537"/>
      <c r="IR18" s="537"/>
      <c r="IS18" s="537"/>
      <c r="IT18" s="537"/>
      <c r="IU18" s="537"/>
      <c r="IV18" s="537"/>
      <c r="IW18" s="537"/>
      <c r="IX18" s="537"/>
      <c r="IY18" s="782"/>
      <c r="IZ18" s="537"/>
      <c r="JA18" s="537"/>
      <c r="JB18" s="537"/>
      <c r="JC18" s="537"/>
      <c r="JD18" s="537"/>
      <c r="JE18" s="537"/>
      <c r="JF18" s="537"/>
      <c r="JG18" s="537"/>
      <c r="JH18" s="537"/>
      <c r="JI18" s="537"/>
      <c r="JJ18" s="537"/>
      <c r="JK18" s="537"/>
      <c r="JL18" s="537"/>
      <c r="JM18" s="537"/>
      <c r="JN18" s="537"/>
      <c r="JO18" s="537"/>
      <c r="JP18" s="537"/>
      <c r="JQ18" s="537"/>
      <c r="JR18" s="537"/>
      <c r="JS18" s="537"/>
      <c r="JT18" s="537"/>
      <c r="JU18" s="537"/>
      <c r="JV18" s="1108"/>
      <c r="JW18" s="537"/>
      <c r="JX18" s="537"/>
      <c r="JY18" s="537"/>
      <c r="JZ18" s="537"/>
      <c r="KA18" s="537"/>
      <c r="KB18" s="537"/>
      <c r="KC18" s="537"/>
      <c r="KD18" s="537"/>
      <c r="KE18" s="537"/>
      <c r="KF18" s="537"/>
      <c r="KG18" s="537"/>
      <c r="KH18" s="537"/>
      <c r="KI18" s="1108"/>
      <c r="KJ18" s="639"/>
      <c r="KK18" s="537"/>
      <c r="KL18" s="537"/>
      <c r="KM18" s="537"/>
      <c r="KN18" s="537"/>
      <c r="KO18" s="537"/>
      <c r="KP18" s="537"/>
      <c r="KQ18" s="537"/>
      <c r="KR18" s="537"/>
      <c r="KS18" s="537"/>
      <c r="KT18" s="537"/>
      <c r="KU18" s="537"/>
      <c r="KV18" s="537"/>
      <c r="KW18" s="537"/>
      <c r="KX18" s="537"/>
      <c r="KY18" s="537"/>
      <c r="KZ18" s="537"/>
      <c r="LA18" s="537"/>
      <c r="LB18" s="537"/>
      <c r="LC18" s="537"/>
      <c r="LD18" s="537"/>
      <c r="LE18" s="537"/>
      <c r="LF18" s="537"/>
      <c r="LG18" s="537"/>
      <c r="LH18" s="765"/>
      <c r="LI18" s="537"/>
      <c r="LJ18" s="537"/>
      <c r="LK18" s="537"/>
      <c r="LL18" s="537"/>
      <c r="LM18" s="537"/>
      <c r="LN18" s="537"/>
      <c r="LO18" s="537"/>
      <c r="LP18" s="537"/>
      <c r="LQ18" s="537"/>
      <c r="LR18" s="537"/>
      <c r="LS18" s="537"/>
      <c r="LT18" s="537"/>
      <c r="LU18" s="537"/>
      <c r="LV18" s="537"/>
      <c r="LW18" s="537"/>
      <c r="LX18" s="537"/>
      <c r="LY18" s="537"/>
      <c r="LZ18" s="537"/>
      <c r="MA18" s="537"/>
      <c r="MB18" s="537"/>
      <c r="MC18" s="537"/>
      <c r="MD18" s="537"/>
      <c r="ME18" s="537"/>
      <c r="MF18" s="537"/>
      <c r="MG18" s="537"/>
      <c r="MH18" s="537"/>
      <c r="MI18" s="537"/>
      <c r="MJ18" s="782"/>
      <c r="MK18" s="537"/>
      <c r="ML18" s="537"/>
      <c r="MM18" s="537"/>
      <c r="MN18" s="537"/>
      <c r="MO18" s="537"/>
      <c r="MP18" s="537"/>
      <c r="MQ18" s="537"/>
      <c r="MR18" s="537"/>
      <c r="MS18" s="537"/>
      <c r="MT18" s="537"/>
      <c r="MU18" s="537"/>
      <c r="MV18" s="537"/>
      <c r="MW18" s="537"/>
      <c r="MX18" s="537"/>
      <c r="MY18" s="537"/>
      <c r="MZ18" s="537"/>
      <c r="NA18" s="537"/>
      <c r="NB18" s="537"/>
      <c r="NC18" s="537"/>
      <c r="ND18" s="537"/>
      <c r="NE18" s="537"/>
      <c r="NF18" s="537"/>
      <c r="NG18" s="537"/>
      <c r="NH18" s="537"/>
      <c r="NI18" s="537"/>
      <c r="NJ18" s="537"/>
      <c r="NK18" s="537"/>
      <c r="NL18" s="537"/>
      <c r="NM18" s="537"/>
      <c r="NN18" s="537"/>
      <c r="NO18" s="537"/>
      <c r="NP18" s="537"/>
      <c r="NQ18" s="537"/>
      <c r="NR18" s="537"/>
      <c r="NS18" s="537"/>
      <c r="NT18" s="537"/>
      <c r="NU18" s="537"/>
      <c r="NV18" s="537"/>
      <c r="NW18" s="537"/>
      <c r="NX18" s="537"/>
      <c r="NY18" s="537"/>
      <c r="NZ18" s="537"/>
      <c r="OA18" s="537"/>
      <c r="OB18" s="537"/>
      <c r="OC18" s="537"/>
      <c r="OD18" s="537"/>
      <c r="OE18" s="537"/>
      <c r="OF18" s="537"/>
      <c r="OG18" s="537"/>
      <c r="OH18" s="537"/>
      <c r="OI18" s="537"/>
      <c r="OJ18" s="537"/>
      <c r="OK18" s="537"/>
      <c r="OL18" s="537"/>
      <c r="OM18" s="537"/>
      <c r="ON18" s="537"/>
      <c r="OO18" s="537"/>
      <c r="OP18" s="537"/>
      <c r="OQ18" s="537"/>
      <c r="OR18" s="537"/>
      <c r="OS18" s="537"/>
      <c r="OT18" s="537"/>
      <c r="OU18" s="537"/>
      <c r="OV18" s="537"/>
      <c r="OW18" s="537"/>
      <c r="OX18" s="537"/>
      <c r="OY18" s="537"/>
      <c r="OZ18" s="537"/>
      <c r="PA18" s="537"/>
      <c r="PB18" s="537"/>
      <c r="PC18" s="537"/>
      <c r="PD18" s="537"/>
      <c r="PE18" s="537"/>
      <c r="PF18" s="537"/>
      <c r="PH18" s="537"/>
      <c r="PI18" s="537"/>
      <c r="PJ18" s="537"/>
      <c r="PK18" s="537"/>
      <c r="PL18" s="537"/>
      <c r="PM18" s="537"/>
      <c r="PN18" s="537"/>
    </row>
    <row r="19" spans="1:430" ht="15">
      <c r="B19" s="182" t="s">
        <v>1800</v>
      </c>
      <c r="C19" s="482"/>
      <c r="D19" s="69"/>
      <c r="E19" s="68"/>
      <c r="F19" s="69"/>
      <c r="G19" s="69"/>
      <c r="H19" s="69"/>
      <c r="I19" s="69"/>
      <c r="J19" s="69"/>
      <c r="K19" s="69"/>
      <c r="L19" s="69"/>
      <c r="R19" s="69"/>
      <c r="S19" s="69"/>
      <c r="T19" s="69"/>
      <c r="U19" s="69"/>
      <c r="V19" s="69"/>
      <c r="W19" s="69"/>
      <c r="X19" s="69"/>
      <c r="Y19" s="69"/>
      <c r="Z19" s="232"/>
      <c r="AB19" s="79"/>
      <c r="AE19" s="232"/>
      <c r="AF19" s="232"/>
      <c r="AG19" s="232"/>
      <c r="AH19" s="232"/>
      <c r="AI19" s="232"/>
      <c r="AJ19" s="232"/>
      <c r="AK19" s="232"/>
      <c r="AL19" s="232"/>
      <c r="AM19" s="232"/>
      <c r="AR19" s="232"/>
      <c r="AS19" s="232"/>
      <c r="AT19" s="232"/>
      <c r="AU19" s="232"/>
      <c r="AV19" s="230"/>
      <c r="AW19" s="232"/>
      <c r="AX19" s="232"/>
      <c r="AY19" s="232"/>
      <c r="AZ19" s="232"/>
      <c r="BF19" s="55"/>
      <c r="BG19" s="55"/>
      <c r="BH19" s="232"/>
      <c r="BI19" s="232"/>
      <c r="BJ19" s="232"/>
      <c r="BK19" s="232"/>
      <c r="BS19" s="232"/>
      <c r="BV19" s="232"/>
      <c r="CA19" s="232"/>
      <c r="CG19" s="232"/>
      <c r="CH19" s="232"/>
      <c r="DB19" s="232"/>
      <c r="DO19" s="232"/>
      <c r="ED19" s="144">
        <v>5000994795</v>
      </c>
      <c r="EE19" s="144">
        <v>500991732</v>
      </c>
      <c r="EH19" s="144">
        <v>5000995312</v>
      </c>
      <c r="EI19" s="144">
        <v>5000995312</v>
      </c>
      <c r="EJ19" s="144">
        <v>5000996725</v>
      </c>
      <c r="EK19" s="144">
        <v>5000996725</v>
      </c>
      <c r="EL19" s="144">
        <v>5000996725</v>
      </c>
      <c r="EM19" s="144">
        <v>5000999091</v>
      </c>
      <c r="EN19" s="144">
        <v>5000999091</v>
      </c>
      <c r="EO19" s="144">
        <v>5000999091</v>
      </c>
      <c r="EP19" s="144">
        <v>5000995312</v>
      </c>
      <c r="ES19" s="144">
        <v>5000993611</v>
      </c>
      <c r="ET19" s="144">
        <v>5001002619</v>
      </c>
      <c r="EU19" s="144">
        <v>5001002619</v>
      </c>
      <c r="EV19" s="144">
        <v>5001004533</v>
      </c>
      <c r="EW19" s="144">
        <v>5001004533</v>
      </c>
      <c r="EX19" s="144">
        <v>5001004260</v>
      </c>
      <c r="EY19" s="144">
        <v>5001004260</v>
      </c>
      <c r="EZ19" s="144">
        <v>5001004260</v>
      </c>
      <c r="FA19" s="144">
        <v>5001004260</v>
      </c>
      <c r="FD19" s="603">
        <v>5001004260</v>
      </c>
      <c r="FE19" s="603">
        <v>5001004260</v>
      </c>
      <c r="FF19" s="603">
        <v>5000999091</v>
      </c>
      <c r="FG19" s="603">
        <v>5001004533</v>
      </c>
      <c r="FH19" s="603">
        <v>5000970642</v>
      </c>
      <c r="FI19" s="603">
        <v>5001001765</v>
      </c>
      <c r="FJ19" s="603">
        <v>5000998389</v>
      </c>
      <c r="FK19" s="603">
        <v>5000998389</v>
      </c>
      <c r="FL19" s="651">
        <v>5001003442</v>
      </c>
      <c r="FM19" s="755"/>
      <c r="FN19" s="755"/>
      <c r="FO19" s="651">
        <v>5001003442</v>
      </c>
      <c r="FP19" s="651">
        <v>5001003442</v>
      </c>
      <c r="FQ19" s="651">
        <v>5001003442</v>
      </c>
      <c r="FR19" s="651">
        <v>5001003442</v>
      </c>
      <c r="FS19" s="651">
        <v>5001003442</v>
      </c>
      <c r="FT19" s="651">
        <v>5001003442</v>
      </c>
      <c r="FU19" s="603">
        <v>5001001765</v>
      </c>
      <c r="FV19" s="603">
        <v>5001005061</v>
      </c>
      <c r="FW19" s="651">
        <v>5001003442</v>
      </c>
      <c r="FZ19" s="603">
        <v>5001010289</v>
      </c>
      <c r="GA19" s="603">
        <v>5001009847</v>
      </c>
      <c r="GB19" s="603">
        <v>5001009847</v>
      </c>
      <c r="GC19" s="603" t="s">
        <v>1979</v>
      </c>
      <c r="GD19" s="603">
        <v>5001009847</v>
      </c>
      <c r="GE19" s="603">
        <v>5001009847</v>
      </c>
      <c r="GF19" s="603">
        <v>5001010821</v>
      </c>
      <c r="GG19" s="603" t="s">
        <v>1979</v>
      </c>
      <c r="GH19" s="603" t="s">
        <v>1979</v>
      </c>
      <c r="GI19" s="832">
        <v>5001013497</v>
      </c>
      <c r="GJ19" s="852">
        <v>5001012305</v>
      </c>
      <c r="GK19" s="833">
        <v>5001013497</v>
      </c>
      <c r="GL19" s="603">
        <v>5001015594</v>
      </c>
      <c r="GM19" s="603">
        <v>5001015594</v>
      </c>
      <c r="GN19" s="603">
        <v>5001014102</v>
      </c>
      <c r="GO19" s="603">
        <v>5001015594</v>
      </c>
      <c r="GP19" s="603" t="s">
        <v>1979</v>
      </c>
      <c r="GQ19" s="603">
        <v>5001013497</v>
      </c>
      <c r="GR19" s="603">
        <v>5001015594</v>
      </c>
      <c r="GS19" s="603">
        <v>5001018423</v>
      </c>
      <c r="GT19" s="603">
        <v>5001018012</v>
      </c>
      <c r="GU19" s="603" t="s">
        <v>2563</v>
      </c>
      <c r="GV19" s="603">
        <v>5001015149</v>
      </c>
      <c r="GW19" s="794">
        <v>5001005061</v>
      </c>
      <c r="GX19" s="603">
        <v>5001015149</v>
      </c>
      <c r="GY19" s="603">
        <v>5001015149</v>
      </c>
      <c r="GZ19" s="603">
        <v>5001015149</v>
      </c>
      <c r="HA19" s="603">
        <v>5001015149</v>
      </c>
      <c r="HB19" s="603">
        <v>5001015149</v>
      </c>
      <c r="HC19" s="603">
        <v>5001038180</v>
      </c>
      <c r="HD19" s="603">
        <v>5001038095</v>
      </c>
      <c r="HE19" s="603">
        <v>5001038093</v>
      </c>
      <c r="HF19" s="794">
        <v>5001021664</v>
      </c>
      <c r="HG19" s="794">
        <v>5001026572</v>
      </c>
      <c r="HH19" s="603">
        <v>5001023286</v>
      </c>
      <c r="HI19" s="603">
        <v>5001046599</v>
      </c>
      <c r="HJ19" s="603">
        <v>5001018423</v>
      </c>
      <c r="HK19" s="603">
        <v>5001015594</v>
      </c>
      <c r="HL19" s="794">
        <v>5001050757</v>
      </c>
      <c r="HM19" s="1307">
        <v>5001053916</v>
      </c>
      <c r="HN19" s="537">
        <v>5001058133</v>
      </c>
      <c r="HO19" s="513">
        <v>5001017542</v>
      </c>
      <c r="HP19" s="513">
        <v>5001017542</v>
      </c>
      <c r="HQ19" s="1246">
        <v>5001017542</v>
      </c>
      <c r="HR19" s="794">
        <v>5001053857</v>
      </c>
      <c r="HS19" s="1108"/>
      <c r="HT19" s="1010">
        <v>5001041660</v>
      </c>
      <c r="HU19" s="537">
        <v>5001058151</v>
      </c>
      <c r="HV19" s="537">
        <v>5001059318</v>
      </c>
      <c r="HW19" s="513">
        <v>5001017542</v>
      </c>
      <c r="HX19" s="513">
        <v>5001017542</v>
      </c>
      <c r="HY19" s="537"/>
      <c r="HZ19" s="537"/>
      <c r="IA19" s="515">
        <v>5001018012</v>
      </c>
      <c r="IB19" s="603">
        <v>5001018012</v>
      </c>
      <c r="IC19" s="603">
        <v>5001018012</v>
      </c>
      <c r="ID19" s="537"/>
      <c r="IE19" s="537"/>
      <c r="IF19" s="537"/>
      <c r="IG19" s="537"/>
      <c r="IH19" s="537"/>
      <c r="II19" s="537"/>
      <c r="IJ19" s="537"/>
      <c r="IK19" s="537"/>
      <c r="IL19" s="537"/>
      <c r="IM19" s="537"/>
      <c r="IN19" s="537"/>
      <c r="IO19" s="537"/>
      <c r="IP19" s="537"/>
      <c r="IQ19" s="537"/>
      <c r="IR19" s="537"/>
      <c r="IS19" s="537"/>
      <c r="IT19" s="537"/>
      <c r="IU19" s="537"/>
      <c r="IV19" s="537"/>
      <c r="IW19" s="537"/>
      <c r="IX19" s="537"/>
      <c r="IY19" s="782"/>
      <c r="IZ19" s="537"/>
      <c r="JA19" s="537"/>
      <c r="JB19" s="537"/>
      <c r="JC19" s="537"/>
      <c r="JD19" s="537"/>
      <c r="JE19" s="537"/>
      <c r="JF19" s="537"/>
      <c r="JG19" s="537"/>
      <c r="JH19" s="537"/>
      <c r="JI19" s="537"/>
      <c r="JJ19" s="537"/>
      <c r="JK19" s="537"/>
      <c r="JL19" s="537"/>
      <c r="JM19" s="537"/>
      <c r="JN19" s="537"/>
      <c r="JO19" s="537"/>
      <c r="JP19" s="537"/>
      <c r="JQ19" s="537"/>
      <c r="JR19" s="537"/>
      <c r="JS19" s="537"/>
      <c r="JT19" s="537"/>
      <c r="JU19" s="537"/>
      <c r="JV19" s="1108"/>
      <c r="JW19" s="537"/>
      <c r="JX19" s="537"/>
      <c r="JY19" s="537"/>
      <c r="JZ19" s="537"/>
      <c r="KA19" s="537"/>
      <c r="KB19" s="537"/>
      <c r="KC19" s="537"/>
      <c r="KD19" s="537"/>
      <c r="KE19" s="537"/>
      <c r="KF19" s="537"/>
      <c r="KG19" s="537"/>
      <c r="KH19" s="537"/>
      <c r="KI19" s="1108"/>
      <c r="KJ19" s="537"/>
      <c r="KK19" s="537"/>
      <c r="KL19" s="537"/>
      <c r="KM19" s="537"/>
      <c r="KN19" s="537"/>
      <c r="KO19" s="537"/>
      <c r="KP19" s="537"/>
      <c r="KQ19" s="537"/>
      <c r="KR19" s="537"/>
      <c r="KS19" s="537"/>
      <c r="KT19" s="537"/>
      <c r="KU19" s="537"/>
      <c r="KV19" s="537"/>
      <c r="KW19" s="537"/>
      <c r="KX19" s="537"/>
      <c r="KY19" s="537"/>
      <c r="KZ19" s="537"/>
      <c r="LA19" s="537"/>
      <c r="LB19" s="537"/>
      <c r="LC19" s="537"/>
      <c r="LD19" s="537"/>
      <c r="LE19" s="537"/>
      <c r="LF19" s="537"/>
      <c r="LG19" s="537"/>
      <c r="LH19" s="1308">
        <v>5001059962</v>
      </c>
      <c r="LI19" s="537"/>
      <c r="LJ19" s="537"/>
      <c r="LK19" s="537"/>
      <c r="LL19" s="537"/>
      <c r="LM19" s="537"/>
      <c r="LN19" s="537"/>
      <c r="LO19" s="537"/>
      <c r="LP19" s="537"/>
      <c r="LQ19" s="537"/>
      <c r="LR19" s="537"/>
      <c r="LS19" s="537"/>
      <c r="LT19" s="537"/>
      <c r="LU19" s="537"/>
      <c r="LV19" s="537"/>
      <c r="LW19" s="537"/>
      <c r="LX19" s="537"/>
      <c r="LY19" s="537"/>
      <c r="LZ19" s="537"/>
      <c r="MA19" s="537"/>
      <c r="MB19" s="537"/>
      <c r="MC19" s="537"/>
      <c r="MD19" s="537"/>
      <c r="ME19" s="537"/>
      <c r="MF19" s="537"/>
      <c r="MG19" s="537"/>
      <c r="MH19" s="537"/>
      <c r="MI19" s="537"/>
      <c r="MJ19" s="782"/>
      <c r="MK19" s="537"/>
      <c r="ML19" s="537"/>
      <c r="MM19" s="537"/>
      <c r="MN19" s="537"/>
      <c r="MO19" s="537"/>
      <c r="MP19" s="537"/>
      <c r="MQ19" s="537"/>
      <c r="MR19" s="537"/>
      <c r="MS19" s="537"/>
      <c r="MT19" s="537"/>
      <c r="MU19" s="537"/>
      <c r="MV19" s="537"/>
      <c r="MW19" s="537"/>
      <c r="MX19" s="537"/>
      <c r="MY19" s="537"/>
      <c r="MZ19" s="537"/>
      <c r="NA19" s="537"/>
      <c r="NB19" s="537"/>
      <c r="NC19" s="537"/>
      <c r="ND19" s="537"/>
      <c r="NE19" s="537"/>
      <c r="NF19" s="537"/>
      <c r="NG19" s="537"/>
      <c r="NH19" s="537"/>
      <c r="NI19" s="537"/>
      <c r="NJ19" s="537"/>
      <c r="NK19" s="537"/>
      <c r="NL19" s="537"/>
      <c r="NM19" s="537"/>
      <c r="NN19" s="537"/>
      <c r="NO19" s="537"/>
      <c r="NP19" s="537"/>
      <c r="NQ19" s="537"/>
      <c r="NR19" s="537"/>
      <c r="NS19" s="537"/>
      <c r="NT19" s="537"/>
      <c r="NU19" s="537"/>
      <c r="NV19" s="537"/>
      <c r="NW19" s="537"/>
      <c r="NX19" s="537"/>
      <c r="NY19" s="537"/>
      <c r="NZ19" s="537"/>
      <c r="OA19" s="537"/>
      <c r="OB19" s="537"/>
      <c r="OC19" s="537"/>
      <c r="OD19" s="537"/>
      <c r="OE19" s="537"/>
      <c r="OF19" s="537"/>
      <c r="OG19" s="537"/>
      <c r="OH19" s="537"/>
      <c r="OI19" s="537"/>
      <c r="OJ19" s="537"/>
      <c r="OK19" s="537"/>
      <c r="OL19" s="537"/>
      <c r="OM19" s="537"/>
      <c r="ON19" s="537"/>
      <c r="OO19" s="537"/>
      <c r="OP19" s="537"/>
      <c r="OQ19" s="537"/>
      <c r="OR19" s="537"/>
      <c r="OS19" s="537"/>
      <c r="OT19" s="537"/>
      <c r="OU19" s="537"/>
      <c r="OV19" s="537"/>
      <c r="OW19" s="537"/>
      <c r="OX19" s="537"/>
      <c r="OY19" s="537"/>
      <c r="OZ19" s="537"/>
      <c r="PA19" s="537"/>
      <c r="PB19" s="537"/>
      <c r="PC19" s="537"/>
      <c r="PD19" s="537"/>
      <c r="PE19" s="537"/>
      <c r="PF19" s="537"/>
      <c r="PG19" s="1592"/>
      <c r="PH19" s="537"/>
      <c r="PI19" s="537"/>
      <c r="PJ19" s="537"/>
      <c r="PK19" s="537"/>
      <c r="PL19" s="537"/>
      <c r="PM19" s="537"/>
      <c r="PN19" s="537"/>
    </row>
    <row r="20" spans="1:430" ht="12.6" customHeight="1">
      <c r="A20" s="574">
        <v>2</v>
      </c>
      <c r="B20" s="219" t="s">
        <v>606</v>
      </c>
      <c r="C20" s="486"/>
      <c r="D20" s="326">
        <f t="shared" ref="D20:D34" si="0">WORKDAY(D21,$A20,$E$43:$E$72)</f>
        <v>47</v>
      </c>
      <c r="E20" s="319">
        <f t="shared" ref="E20:E34" si="1">WORKDAY(E21,$A20,$E$43:$E$72)</f>
        <v>47</v>
      </c>
      <c r="F20" s="319">
        <f t="shared" ref="F20:F34" si="2">WORKDAY(F21,$A20,$E$43:$E$72)</f>
        <v>47</v>
      </c>
      <c r="G20" s="319">
        <f t="shared" ref="G20:G34" si="3">WORKDAY(G21,$A20,$E$43:$E$72)</f>
        <v>47</v>
      </c>
      <c r="H20" s="339">
        <f t="shared" ref="H20:H34" si="4">WORKDAY(H21,$A20,$E$43:$E$72)</f>
        <v>47</v>
      </c>
      <c r="I20" s="313">
        <f t="shared" ref="I20:I34" si="5">WORKDAY(I21,$A20,$E$43:$E$72)</f>
        <v>47</v>
      </c>
      <c r="J20" s="313">
        <f t="shared" ref="J20:J34" si="6">WORKDAY(J21,$A20,$E$43:$E$72)</f>
        <v>47</v>
      </c>
      <c r="K20" s="313" t="e">
        <f>WORKDAY(K21,#REF!,$E$43:$E$72)</f>
        <v>#REF!</v>
      </c>
      <c r="L20" s="313" t="e">
        <f>WORKDAY(L21,#REF!,$E$43:$E$72)</f>
        <v>#REF!</v>
      </c>
      <c r="P20" s="314"/>
      <c r="Q20" s="314"/>
      <c r="R20" s="339">
        <v>42223</v>
      </c>
      <c r="S20" s="339">
        <v>42230</v>
      </c>
      <c r="T20" s="339">
        <v>42230</v>
      </c>
      <c r="U20" s="339">
        <v>42230</v>
      </c>
      <c r="V20" s="339">
        <v>42230</v>
      </c>
      <c r="W20" s="339">
        <v>42230</v>
      </c>
      <c r="X20" s="339">
        <f t="shared" ref="X20:X35" si="7">WORKDAY(X21,$A20,$E$43:$E$72)</f>
        <v>48</v>
      </c>
      <c r="Y20" s="339">
        <f t="shared" ref="Y20:Y35" si="8">WORKDAY(Y21,$A20,$E$43:$E$72)</f>
        <v>48</v>
      </c>
      <c r="Z20" s="313">
        <f t="shared" ref="Z20:Z35" si="9">WORKDAY(Z21,$A20,$E$43:$E$72)</f>
        <v>48</v>
      </c>
      <c r="AA20" s="314"/>
      <c r="AB20" s="318"/>
      <c r="AC20" s="314"/>
      <c r="AD20" s="340"/>
      <c r="AE20" s="313">
        <f t="shared" ref="AE20:AE31" si="10">WORKDAY(AE21,$A20,$E$43:$E$72)</f>
        <v>42214</v>
      </c>
      <c r="AF20" s="313">
        <f t="shared" ref="AF20:AF31" si="11">WORKDAY(AF21,$A20,$E$43:$E$72)</f>
        <v>42171</v>
      </c>
      <c r="AG20" s="313">
        <f t="shared" ref="AG20:AG31" si="12">WORKDAY(AG21,$A20,$E$43:$E$72)</f>
        <v>42171</v>
      </c>
      <c r="AH20" s="313">
        <f t="shared" ref="AH20:AH31" si="13">WORKDAY(AH21,$A20,$E$43:$E$72)</f>
        <v>42199</v>
      </c>
      <c r="AI20" s="312">
        <f t="shared" ref="AI20:AI31" si="14">WORKDAY(AI21,$A20,$E$43:$E$72)</f>
        <v>42199</v>
      </c>
      <c r="AJ20" s="313">
        <f t="shared" ref="AJ20:AJ31" si="15">WORKDAY(AJ21,$A20,$E$43:$E$72)</f>
        <v>42199</v>
      </c>
      <c r="AK20" s="313">
        <f t="shared" ref="AK20:AK31" si="16">WORKDAY(AK21,$A20,$E$43:$E$72)</f>
        <v>42171</v>
      </c>
      <c r="AL20" s="313">
        <f t="shared" ref="AL20:AL31" si="17">WORKDAY(AL21,$A20,$E$43:$E$72)</f>
        <v>42171</v>
      </c>
      <c r="AM20" s="313">
        <f t="shared" ref="AM20:AM31" si="18">WORKDAY(AM21,$A20,$E$43:$E$72)</f>
        <v>42171</v>
      </c>
      <c r="AN20" s="314"/>
      <c r="AO20" s="314"/>
      <c r="AP20" s="314"/>
      <c r="AQ20" s="314"/>
      <c r="AR20" s="319">
        <v>42243</v>
      </c>
      <c r="AS20" s="319">
        <v>42243</v>
      </c>
      <c r="AT20" s="319">
        <v>42243</v>
      </c>
      <c r="AU20" s="319">
        <v>42243</v>
      </c>
      <c r="AV20" s="319">
        <v>42243</v>
      </c>
      <c r="AW20" s="319">
        <v>42243</v>
      </c>
      <c r="AX20" s="319">
        <v>42243</v>
      </c>
      <c r="AY20" s="319">
        <v>42243</v>
      </c>
      <c r="AZ20" s="319">
        <v>42243</v>
      </c>
      <c r="BA20" s="314"/>
      <c r="BB20" s="314"/>
      <c r="BC20" s="314"/>
      <c r="BD20" s="314"/>
      <c r="BE20" s="314"/>
      <c r="BF20" s="323">
        <v>42272</v>
      </c>
      <c r="BG20" s="313">
        <f t="shared" ref="BG20:BN24" si="19">WORKDAY(BG21,$A20,$E$43:$E$72)</f>
        <v>42270</v>
      </c>
      <c r="BH20" s="313">
        <f t="shared" si="19"/>
        <v>42286</v>
      </c>
      <c r="BI20" s="313">
        <f t="shared" si="19"/>
        <v>42271</v>
      </c>
      <c r="BJ20" s="313">
        <f t="shared" si="19"/>
        <v>42284</v>
      </c>
      <c r="BK20" s="313">
        <f t="shared" si="19"/>
        <v>42284</v>
      </c>
      <c r="BL20" s="313">
        <f t="shared" si="19"/>
        <v>42290</v>
      </c>
      <c r="BM20" s="313">
        <f t="shared" si="19"/>
        <v>42290</v>
      </c>
      <c r="BN20" s="313">
        <f t="shared" si="19"/>
        <v>42290</v>
      </c>
      <c r="BO20" s="314"/>
      <c r="BP20" s="314"/>
      <c r="BQ20" s="314"/>
      <c r="BR20" s="314"/>
      <c r="BS20" s="319">
        <v>42321</v>
      </c>
      <c r="BT20" s="319">
        <v>42321</v>
      </c>
      <c r="BU20" s="319">
        <v>42321</v>
      </c>
      <c r="BV20" s="319">
        <v>42321</v>
      </c>
      <c r="BW20" s="319">
        <v>42321</v>
      </c>
      <c r="BX20" s="319">
        <v>42321</v>
      </c>
      <c r="BY20" s="319">
        <v>42321</v>
      </c>
      <c r="BZ20" s="319">
        <v>42321</v>
      </c>
      <c r="CA20" s="319">
        <v>42321</v>
      </c>
      <c r="CG20" s="407">
        <v>42352</v>
      </c>
      <c r="CH20" s="407">
        <v>42352</v>
      </c>
      <c r="CI20" s="407">
        <v>42352</v>
      </c>
      <c r="CJ20" s="407">
        <v>42352</v>
      </c>
      <c r="CK20" s="407">
        <v>42352</v>
      </c>
      <c r="CL20" s="407">
        <v>42352</v>
      </c>
      <c r="CM20" s="407">
        <v>42352</v>
      </c>
      <c r="CN20" s="407">
        <v>42352</v>
      </c>
      <c r="CO20" s="407">
        <v>42352</v>
      </c>
      <c r="CU20" s="533">
        <f t="shared" ref="CU20:DC20" si="20">WORKDAY(CU21,$A20,$E$43:$E$72)</f>
        <v>42363</v>
      </c>
      <c r="CV20" s="533">
        <f t="shared" si="20"/>
        <v>42363</v>
      </c>
      <c r="CW20" s="531">
        <f t="shared" si="20"/>
        <v>42369</v>
      </c>
      <c r="CX20" s="531">
        <f t="shared" si="20"/>
        <v>42369</v>
      </c>
      <c r="CY20" s="531">
        <f t="shared" si="20"/>
        <v>42369</v>
      </c>
      <c r="CZ20" s="531">
        <f t="shared" si="20"/>
        <v>42369</v>
      </c>
      <c r="DA20" s="531">
        <f t="shared" si="20"/>
        <v>42389</v>
      </c>
      <c r="DB20" s="533">
        <f t="shared" si="20"/>
        <v>42369</v>
      </c>
      <c r="DC20" s="531">
        <f t="shared" si="20"/>
        <v>42390</v>
      </c>
      <c r="DI20" s="531">
        <f>WORKDAY(DI21,$A20,$E$43:$E$72)</f>
        <v>42381</v>
      </c>
      <c r="DJ20" s="531">
        <f>WORKDAY(DJ21,$A20,$E$43:$E$72)</f>
        <v>42383</v>
      </c>
      <c r="DK20" s="531">
        <f>WORKDAY(DK21,$A20,$E$43:$E$72)</f>
        <v>42381</v>
      </c>
      <c r="DL20" s="534">
        <f>WORKDAY(DL21,$A20,$E$43:$E$72)</f>
        <v>42387</v>
      </c>
      <c r="DM20" s="533" t="e">
        <f>WORKDAY(DM21,'BA SGV Quality Clinic'!#REF!,'BA SGV Quality Clinic'!$D$42:$D$71)</f>
        <v>#REF!</v>
      </c>
      <c r="DN20" s="308">
        <f>WORKDAY(DN21,'5319180'!$A20,'5319180'!$E$43:$E$72)</f>
        <v>42390</v>
      </c>
      <c r="DO20" s="533" t="e">
        <f>WORKDAY(DO21,'BA SGV Quality Clinic'!#REF!,'BA SGV Quality Clinic'!$D$42:$D$71)</f>
        <v>#REF!</v>
      </c>
      <c r="DP20" s="531">
        <f>WORKDAY(DP21,$A20,$E$43:$E$72)</f>
        <v>42382</v>
      </c>
      <c r="DQ20" s="531">
        <f>WORKDAY(DQ21,$A20,$E$43:$E$72)</f>
        <v>42383</v>
      </c>
      <c r="DW20" s="531">
        <v>42404</v>
      </c>
      <c r="DX20" s="531">
        <v>42404</v>
      </c>
      <c r="DY20" s="531">
        <v>42404</v>
      </c>
      <c r="DZ20" s="531">
        <v>42404</v>
      </c>
      <c r="EA20" s="531">
        <v>42404</v>
      </c>
      <c r="EB20" s="531">
        <v>42404</v>
      </c>
      <c r="EC20" s="531">
        <v>42404</v>
      </c>
      <c r="ED20" s="531">
        <v>42404</v>
      </c>
      <c r="EE20" s="531">
        <v>42404</v>
      </c>
      <c r="EH20" s="319">
        <v>42411</v>
      </c>
      <c r="EI20" s="319">
        <v>42411</v>
      </c>
      <c r="EJ20" s="319">
        <v>42411</v>
      </c>
      <c r="EK20" s="319">
        <v>42411</v>
      </c>
      <c r="EL20" s="319">
        <v>42411</v>
      </c>
      <c r="EM20" s="319">
        <v>42411</v>
      </c>
      <c r="EN20" s="319">
        <v>42411</v>
      </c>
      <c r="EO20" s="319">
        <v>42411</v>
      </c>
      <c r="EP20" s="319">
        <v>42411</v>
      </c>
      <c r="ES20" s="319">
        <v>42419</v>
      </c>
      <c r="ET20" s="319">
        <v>42419</v>
      </c>
      <c r="EU20" s="319">
        <v>42419</v>
      </c>
      <c r="EV20" s="319">
        <v>42419</v>
      </c>
      <c r="EW20" s="319">
        <v>42419</v>
      </c>
      <c r="EX20" s="319">
        <v>42419</v>
      </c>
      <c r="EY20" s="319">
        <v>42419</v>
      </c>
      <c r="EZ20" s="319">
        <v>42419</v>
      </c>
      <c r="FA20" s="319">
        <v>42419</v>
      </c>
      <c r="FD20" s="319">
        <v>42432</v>
      </c>
      <c r="FE20" s="319">
        <v>42432</v>
      </c>
      <c r="FF20" s="319">
        <v>42432</v>
      </c>
      <c r="FG20" s="319">
        <v>42432</v>
      </c>
      <c r="FH20" s="319">
        <v>42432</v>
      </c>
      <c r="FI20" s="319">
        <v>42432</v>
      </c>
      <c r="FJ20" s="319">
        <v>42432</v>
      </c>
      <c r="FK20" s="319">
        <v>42432</v>
      </c>
      <c r="FL20" s="319">
        <v>42432</v>
      </c>
      <c r="FM20" s="540"/>
      <c r="FN20" s="540"/>
      <c r="FO20" s="319">
        <v>42439</v>
      </c>
      <c r="FP20" s="319">
        <v>42439</v>
      </c>
      <c r="FQ20" s="319">
        <v>42439</v>
      </c>
      <c r="FR20" s="319">
        <v>42439</v>
      </c>
      <c r="FS20" s="319">
        <v>42439</v>
      </c>
      <c r="FT20" s="319">
        <v>42439</v>
      </c>
      <c r="FU20" s="319">
        <v>42439</v>
      </c>
      <c r="FV20" s="319">
        <v>42439</v>
      </c>
      <c r="FW20" s="319">
        <v>42439</v>
      </c>
      <c r="FZ20" s="319">
        <v>42488</v>
      </c>
      <c r="GA20" s="319">
        <v>42488</v>
      </c>
      <c r="GB20" s="319">
        <v>42488</v>
      </c>
      <c r="GC20" s="319">
        <v>42488</v>
      </c>
      <c r="GD20" s="319">
        <v>42488</v>
      </c>
      <c r="GE20" s="319">
        <v>42488</v>
      </c>
      <c r="GF20" s="319">
        <v>42488</v>
      </c>
      <c r="GG20" s="319">
        <v>42488</v>
      </c>
      <c r="GH20" s="319">
        <v>42488</v>
      </c>
      <c r="GI20" s="804">
        <v>42512</v>
      </c>
      <c r="GJ20" s="804">
        <v>42512</v>
      </c>
      <c r="GK20" s="804">
        <v>42512</v>
      </c>
      <c r="GL20" s="804">
        <v>42512</v>
      </c>
      <c r="GM20" s="804">
        <v>42512</v>
      </c>
      <c r="GN20" s="804">
        <v>42512</v>
      </c>
      <c r="GO20" s="804">
        <v>42512</v>
      </c>
      <c r="GP20" s="804">
        <v>42512</v>
      </c>
      <c r="GQ20" s="804">
        <v>42512</v>
      </c>
      <c r="GR20" s="804">
        <v>42512</v>
      </c>
      <c r="GS20" s="1175">
        <v>42502</v>
      </c>
      <c r="GT20" s="1175">
        <v>42459</v>
      </c>
      <c r="GU20" s="1175">
        <v>42492</v>
      </c>
      <c r="GV20" s="1175">
        <v>42452</v>
      </c>
      <c r="GW20" s="1169">
        <v>42492</v>
      </c>
      <c r="GX20" s="1175">
        <v>42451</v>
      </c>
      <c r="GY20" s="1175">
        <v>42452</v>
      </c>
      <c r="GZ20" s="1175">
        <v>42451</v>
      </c>
      <c r="HA20" s="1175">
        <v>42451</v>
      </c>
      <c r="HB20" s="1175">
        <v>42451</v>
      </c>
      <c r="HC20" s="1175">
        <v>42458</v>
      </c>
      <c r="HD20" s="1175">
        <v>42459</v>
      </c>
      <c r="HE20" s="1175">
        <v>42459</v>
      </c>
      <c r="HF20" s="1175">
        <v>42464</v>
      </c>
      <c r="HG20" s="1175">
        <v>42472</v>
      </c>
      <c r="HH20" s="1175">
        <v>42459</v>
      </c>
      <c r="HI20" s="1175">
        <v>42459</v>
      </c>
      <c r="HJ20" s="1175">
        <v>42458</v>
      </c>
      <c r="HK20" s="319">
        <v>42559</v>
      </c>
      <c r="HL20" s="319">
        <v>42550</v>
      </c>
      <c r="HM20" s="313">
        <v>42550</v>
      </c>
      <c r="HN20" s="319">
        <v>42559</v>
      </c>
      <c r="HO20" s="319">
        <v>42559</v>
      </c>
      <c r="HP20" s="319">
        <v>42559</v>
      </c>
      <c r="HQ20" s="319">
        <v>42559</v>
      </c>
      <c r="HR20" s="319">
        <v>42559</v>
      </c>
      <c r="HS20" s="1086">
        <v>42559</v>
      </c>
      <c r="HT20" s="319">
        <v>42559</v>
      </c>
      <c r="HU20" s="319">
        <v>42559</v>
      </c>
      <c r="HV20" s="313">
        <v>42566</v>
      </c>
      <c r="HW20" s="319">
        <v>42566</v>
      </c>
      <c r="HX20" s="319">
        <v>42566</v>
      </c>
      <c r="HY20" s="1432">
        <v>42578</v>
      </c>
      <c r="HZ20" s="1432">
        <v>42578</v>
      </c>
      <c r="IA20" s="1432">
        <v>42578</v>
      </c>
      <c r="IB20" s="1432">
        <v>42578</v>
      </c>
      <c r="IC20" s="1432">
        <v>42578</v>
      </c>
      <c r="ID20" s="1432">
        <v>42578</v>
      </c>
      <c r="IE20" s="1432">
        <v>42578</v>
      </c>
      <c r="IF20" s="1432">
        <v>42578</v>
      </c>
      <c r="IG20" s="1432">
        <v>42578</v>
      </c>
      <c r="IH20" s="1432">
        <v>42566</v>
      </c>
      <c r="II20" s="1432">
        <v>42566</v>
      </c>
      <c r="IJ20" s="1432">
        <v>42566</v>
      </c>
      <c r="IK20" s="1432">
        <v>42566</v>
      </c>
      <c r="IL20" s="1175">
        <f>WORKDAY(IL21,'5319180'!$A20,'5319180'!$E$43:$E$72)</f>
        <v>42587</v>
      </c>
      <c r="IM20" s="1175">
        <f>WORKDAY(IM21,$A20,$E$43:$E$72)</f>
        <v>42580</v>
      </c>
      <c r="IN20" s="1175">
        <f>WORKDAY(IN21,$A20,$E$43:$E$72)</f>
        <v>42584</v>
      </c>
      <c r="IO20" s="1175">
        <v>42534</v>
      </c>
      <c r="IP20" s="1175">
        <f>WORKDAY(IP21,$A20,$E$43:$E$72)</f>
        <v>42586</v>
      </c>
      <c r="IQ20" s="1175">
        <f>WORKDAY(IQ21,$A20,$E$43:$E$72)</f>
        <v>42587</v>
      </c>
      <c r="IR20" s="1175">
        <v>42534</v>
      </c>
      <c r="IS20" s="1175">
        <f>WORKDAY(IS21,$A20,$E$43:$E$72)</f>
        <v>42587</v>
      </c>
      <c r="IT20" s="1175">
        <v>42489</v>
      </c>
      <c r="IU20" s="1432">
        <v>42591</v>
      </c>
      <c r="IV20" s="1432">
        <f>WORKDAY(IV21,$A20,$E$43:$E$72)</f>
        <v>42590</v>
      </c>
      <c r="IW20" s="846">
        <v>42591</v>
      </c>
      <c r="IX20" s="846">
        <v>42591</v>
      </c>
      <c r="IY20" s="846">
        <v>42591</v>
      </c>
      <c r="IZ20" s="1432">
        <v>42591</v>
      </c>
      <c r="JA20" s="1432">
        <v>42591</v>
      </c>
      <c r="JB20" s="1432">
        <v>42591</v>
      </c>
      <c r="JC20" s="1432">
        <v>42591</v>
      </c>
      <c r="JD20" s="1432">
        <v>42606</v>
      </c>
      <c r="JE20" s="1432">
        <v>42606</v>
      </c>
      <c r="JF20" s="1432">
        <v>42606</v>
      </c>
      <c r="JG20" s="1432">
        <v>42606</v>
      </c>
      <c r="JH20" s="1432">
        <v>42606</v>
      </c>
      <c r="JI20" s="1432">
        <v>42606</v>
      </c>
      <c r="JJ20" s="1432">
        <v>42606</v>
      </c>
      <c r="JK20" s="1432">
        <v>42606</v>
      </c>
      <c r="JL20" s="1432">
        <v>42606</v>
      </c>
      <c r="JM20" s="1432">
        <f>WORKDAY(JM21,$A20,$E$43:$E$72)</f>
        <v>42612</v>
      </c>
      <c r="JN20" s="1432">
        <v>42612</v>
      </c>
      <c r="JO20" s="1432">
        <v>42612</v>
      </c>
      <c r="JP20" s="1432">
        <v>42612</v>
      </c>
      <c r="JQ20" s="1432">
        <v>42612</v>
      </c>
      <c r="JR20" s="848">
        <v>42612</v>
      </c>
      <c r="JS20" s="1432">
        <v>42612</v>
      </c>
      <c r="JT20" s="1175">
        <f>WORKDAY(JT21,$A20,$E$43:$E$72)</f>
        <v>42615</v>
      </c>
      <c r="JU20" s="1175">
        <f>WORKDAY(JU21,$A20,$E$43:$E$72)</f>
        <v>42629</v>
      </c>
      <c r="JV20" s="888">
        <v>42620</v>
      </c>
      <c r="JW20" s="1432">
        <v>42620</v>
      </c>
      <c r="JX20" s="1432">
        <v>42620</v>
      </c>
      <c r="JY20" s="1432">
        <v>42620</v>
      </c>
      <c r="JZ20" s="1432">
        <v>42620</v>
      </c>
      <c r="KA20" s="1432">
        <v>42620</v>
      </c>
      <c r="KB20" s="1432">
        <v>42620</v>
      </c>
      <c r="KC20" s="1432">
        <v>42620</v>
      </c>
      <c r="KD20" s="1432">
        <v>42620</v>
      </c>
      <c r="KE20" s="1432">
        <v>42634</v>
      </c>
      <c r="KF20" s="1432">
        <v>42634</v>
      </c>
      <c r="KG20" s="1432">
        <v>42634</v>
      </c>
      <c r="KH20" s="1432">
        <v>42634</v>
      </c>
      <c r="KI20" s="1498">
        <v>42634</v>
      </c>
      <c r="KJ20" s="1451">
        <v>42634</v>
      </c>
      <c r="KK20" s="1432">
        <v>42634</v>
      </c>
      <c r="KL20" s="1432">
        <v>42634</v>
      </c>
      <c r="KM20" s="1432">
        <v>42634</v>
      </c>
      <c r="KN20" s="1432">
        <v>42643</v>
      </c>
      <c r="KO20" s="1432">
        <f>WORKDAY(KO21,$A20,$E$43:$E$72)</f>
        <v>42643</v>
      </c>
      <c r="KP20" s="1432">
        <v>42643</v>
      </c>
      <c r="KQ20" s="1432">
        <f>WORKDAY(KQ21,$A20,$E$43:$E$72)</f>
        <v>42643</v>
      </c>
      <c r="KR20" s="1432">
        <f>WORKDAY(KR21,$A20,$E$43:$E$72)</f>
        <v>42643</v>
      </c>
      <c r="KS20" s="1432">
        <v>42643</v>
      </c>
      <c r="KT20" s="1432">
        <f>WORKDAY(KT21,$A20,$E$43:$E$72)</f>
        <v>42643</v>
      </c>
      <c r="KU20" s="1432">
        <v>42643</v>
      </c>
      <c r="KV20" s="1432">
        <v>42643</v>
      </c>
      <c r="KW20" s="1432">
        <v>42643</v>
      </c>
      <c r="KX20" s="1432">
        <v>42643</v>
      </c>
      <c r="KY20" s="1432">
        <v>42653</v>
      </c>
      <c r="KZ20" s="1432">
        <v>42653</v>
      </c>
      <c r="LA20" s="1432">
        <v>42653</v>
      </c>
      <c r="LB20" s="1432">
        <v>42653</v>
      </c>
      <c r="LC20" s="1432">
        <v>42653</v>
      </c>
      <c r="LD20" s="1432">
        <v>42653</v>
      </c>
      <c r="LE20" s="1432">
        <v>42653</v>
      </c>
      <c r="LF20" s="1432">
        <v>42653</v>
      </c>
      <c r="LG20" s="1432">
        <v>42653</v>
      </c>
      <c r="LH20" s="532">
        <f>WORKDAY(LH21,'5319080'!$A23,'5319080'!$D$42:$D$71)</f>
        <v>42549</v>
      </c>
      <c r="LI20" s="315">
        <f t="shared" ref="LI20:LR21" si="21">WORKDAY(LI21,$A20,$E$43:$E$72)</f>
        <v>42663</v>
      </c>
      <c r="LJ20" s="315">
        <f t="shared" si="21"/>
        <v>42662</v>
      </c>
      <c r="LK20" s="315">
        <f t="shared" si="21"/>
        <v>42661</v>
      </c>
      <c r="LL20" s="315">
        <f t="shared" si="21"/>
        <v>42663</v>
      </c>
      <c r="LM20" s="315">
        <f t="shared" si="21"/>
        <v>42670</v>
      </c>
      <c r="LN20" s="315">
        <f t="shared" si="21"/>
        <v>42669</v>
      </c>
      <c r="LO20" s="315">
        <f t="shared" si="21"/>
        <v>42670</v>
      </c>
      <c r="LP20" s="315">
        <f t="shared" si="21"/>
        <v>42670</v>
      </c>
      <c r="LQ20" s="315">
        <f t="shared" si="21"/>
        <v>42670</v>
      </c>
      <c r="LR20" s="315">
        <f t="shared" si="21"/>
        <v>42670</v>
      </c>
      <c r="LS20" s="315">
        <f t="shared" ref="LS20:LZ21" si="22">WORKDAY(LS21,$A20,$E$43:$E$72)</f>
        <v>42670</v>
      </c>
      <c r="LT20" s="315">
        <f t="shared" si="22"/>
        <v>42670</v>
      </c>
      <c r="LU20" s="315">
        <f t="shared" si="22"/>
        <v>42670</v>
      </c>
      <c r="LV20" s="315">
        <f t="shared" si="22"/>
        <v>42670</v>
      </c>
      <c r="LW20" s="315">
        <f t="shared" si="22"/>
        <v>42671</v>
      </c>
      <c r="LX20" s="315">
        <f t="shared" si="22"/>
        <v>42671</v>
      </c>
      <c r="LY20" s="315">
        <f t="shared" si="22"/>
        <v>42671</v>
      </c>
      <c r="LZ20" s="315">
        <f t="shared" si="22"/>
        <v>42671</v>
      </c>
      <c r="MA20" s="315">
        <v>42522</v>
      </c>
      <c r="MB20" s="315">
        <v>42507</v>
      </c>
      <c r="MC20" s="315">
        <f t="shared" ref="MC20:MH25" si="23">WORKDAY(MC21,$A20,$E$43:$E$72)</f>
        <v>42661</v>
      </c>
      <c r="MD20" s="315">
        <f t="shared" si="23"/>
        <v>42650</v>
      </c>
      <c r="ME20" s="315">
        <f t="shared" si="23"/>
        <v>42650</v>
      </c>
      <c r="MF20" s="315">
        <f t="shared" si="23"/>
        <v>42656</v>
      </c>
      <c r="MG20" s="315">
        <f t="shared" si="23"/>
        <v>42657</v>
      </c>
      <c r="MH20" s="315">
        <f t="shared" si="23"/>
        <v>42662</v>
      </c>
      <c r="MI20" s="315">
        <f>WORKDAY(MI21,'5319180'!$A20,'5319180'!$E$43:$E$72)</f>
        <v>42629</v>
      </c>
      <c r="MJ20" s="368">
        <v>42534</v>
      </c>
      <c r="MK20" s="315">
        <f t="shared" ref="MK20:MT25" si="24">WORKDAY(MK21,$A20,$E$43:$E$72)</f>
        <v>42668</v>
      </c>
      <c r="ML20" s="315">
        <f t="shared" si="24"/>
        <v>42667</v>
      </c>
      <c r="MM20" s="315">
        <f t="shared" si="24"/>
        <v>42668</v>
      </c>
      <c r="MN20" s="315">
        <f t="shared" si="24"/>
        <v>42668</v>
      </c>
      <c r="MO20" s="315">
        <f t="shared" si="24"/>
        <v>42668</v>
      </c>
      <c r="MP20" s="315">
        <f t="shared" si="24"/>
        <v>42667</v>
      </c>
      <c r="MQ20" s="315">
        <f t="shared" si="24"/>
        <v>42668</v>
      </c>
      <c r="MR20" s="315">
        <f t="shared" si="24"/>
        <v>42668</v>
      </c>
      <c r="MS20" s="315">
        <f t="shared" si="24"/>
        <v>42668</v>
      </c>
      <c r="MT20" s="315">
        <f t="shared" si="24"/>
        <v>42671</v>
      </c>
      <c r="MU20" s="315">
        <f t="shared" ref="MU20:ND25" si="25">WORKDAY(MU21,$A20,$E$43:$E$72)</f>
        <v>42671</v>
      </c>
      <c r="MV20" s="315">
        <f t="shared" si="25"/>
        <v>42671</v>
      </c>
      <c r="MW20" s="315">
        <f t="shared" si="25"/>
        <v>42671</v>
      </c>
      <c r="MX20" s="315">
        <f t="shared" si="25"/>
        <v>42671</v>
      </c>
      <c r="MY20" s="315">
        <f t="shared" si="25"/>
        <v>42671</v>
      </c>
      <c r="MZ20" s="315">
        <f t="shared" si="25"/>
        <v>42675</v>
      </c>
      <c r="NA20" s="315">
        <f t="shared" si="25"/>
        <v>42675</v>
      </c>
      <c r="NB20" s="315">
        <f t="shared" si="25"/>
        <v>42675</v>
      </c>
      <c r="NC20" s="315">
        <f t="shared" si="25"/>
        <v>42675</v>
      </c>
      <c r="ND20" s="315">
        <f t="shared" si="25"/>
        <v>42675</v>
      </c>
      <c r="NE20" s="315">
        <f t="shared" ref="NE20:NJ25" si="26">WORKDAY(NE21,$A20,$E$43:$E$72)</f>
        <v>42675</v>
      </c>
      <c r="NF20" s="315">
        <f t="shared" si="26"/>
        <v>42676</v>
      </c>
      <c r="NG20" s="315">
        <f t="shared" si="26"/>
        <v>42678</v>
      </c>
      <c r="NH20" s="315">
        <f t="shared" si="26"/>
        <v>42667</v>
      </c>
      <c r="NI20" s="315">
        <f t="shared" si="26"/>
        <v>42678</v>
      </c>
      <c r="NJ20" s="315">
        <f t="shared" si="26"/>
        <v>42678</v>
      </c>
      <c r="NK20" s="315">
        <f>WORKDAY(NK21,'5319180'!$A20,'5319180'!$E$43:$E$72)</f>
        <v>42678</v>
      </c>
      <c r="NL20" s="315">
        <f t="shared" ref="NL20:NL27" si="27">WORKDAY(NL21,$A20,$E$43:$E$72)</f>
        <v>42678</v>
      </c>
      <c r="NM20" s="315">
        <f>WORKDAY(NM21,'5319180'!$A20,'5319180'!$E$43:$E$72)</f>
        <v>42653</v>
      </c>
      <c r="NN20" s="315">
        <f t="shared" ref="NN20:NW27" si="28">WORKDAY(NN21,$A20,$E$43:$E$72)</f>
        <v>42653</v>
      </c>
      <c r="NO20" s="315">
        <f t="shared" si="28"/>
        <v>42663</v>
      </c>
      <c r="NP20" s="315">
        <f t="shared" si="28"/>
        <v>42663</v>
      </c>
      <c r="NQ20" s="315">
        <f t="shared" si="28"/>
        <v>42663</v>
      </c>
      <c r="NR20" s="315">
        <f t="shared" si="28"/>
        <v>42663</v>
      </c>
      <c r="NS20" s="315">
        <f t="shared" si="28"/>
        <v>42663</v>
      </c>
      <c r="NT20" s="315">
        <f t="shared" si="28"/>
        <v>42663</v>
      </c>
      <c r="NU20" s="315">
        <f t="shared" si="28"/>
        <v>42663</v>
      </c>
      <c r="NV20" s="315">
        <f t="shared" si="28"/>
        <v>42664</v>
      </c>
      <c r="NW20" s="315">
        <f t="shared" si="28"/>
        <v>42664</v>
      </c>
      <c r="NX20" s="315">
        <f t="shared" ref="NX20:OG27" si="29">WORKDAY(NX21,$A20,$E$43:$E$72)</f>
        <v>42664</v>
      </c>
      <c r="NY20" s="315">
        <f t="shared" si="29"/>
        <v>42664</v>
      </c>
      <c r="NZ20" s="315">
        <f t="shared" si="29"/>
        <v>42664</v>
      </c>
      <c r="OA20" s="315">
        <f t="shared" si="29"/>
        <v>42664</v>
      </c>
      <c r="OB20" s="315">
        <f t="shared" si="29"/>
        <v>42664</v>
      </c>
      <c r="OC20" s="315">
        <f t="shared" si="29"/>
        <v>42664</v>
      </c>
      <c r="OD20" s="315">
        <f t="shared" si="29"/>
        <v>42671</v>
      </c>
      <c r="OE20" s="315">
        <f t="shared" si="29"/>
        <v>42674</v>
      </c>
      <c r="OF20" s="315">
        <f t="shared" si="29"/>
        <v>42677</v>
      </c>
      <c r="OG20" s="315">
        <f t="shared" si="29"/>
        <v>42692</v>
      </c>
      <c r="OH20" s="315">
        <f t="shared" ref="OH20:OQ27" si="30">WORKDAY(OH21,$A20,$E$43:$E$72)</f>
        <v>42689</v>
      </c>
      <c r="OI20" s="315">
        <f t="shared" si="30"/>
        <v>42690</v>
      </c>
      <c r="OJ20" s="315">
        <f t="shared" si="30"/>
        <v>42695</v>
      </c>
      <c r="OK20" s="315">
        <f t="shared" si="30"/>
        <v>42695</v>
      </c>
      <c r="OL20" s="315">
        <f t="shared" si="30"/>
        <v>42683</v>
      </c>
      <c r="OM20" s="315">
        <f t="shared" si="30"/>
        <v>42688</v>
      </c>
      <c r="ON20" s="315">
        <f t="shared" si="30"/>
        <v>42688</v>
      </c>
      <c r="OO20" s="315">
        <f t="shared" si="30"/>
        <v>42655</v>
      </c>
      <c r="OP20" s="315">
        <f t="shared" si="30"/>
        <v>42655</v>
      </c>
      <c r="OQ20" s="315">
        <f t="shared" si="30"/>
        <v>42688</v>
      </c>
      <c r="OR20" s="315">
        <f t="shared" ref="OR20:PA27" si="31">WORKDAY(OR21,$A20,$E$43:$E$72)</f>
        <v>42688</v>
      </c>
      <c r="OS20" s="315">
        <f t="shared" si="31"/>
        <v>42688</v>
      </c>
      <c r="OT20" s="315">
        <f t="shared" si="31"/>
        <v>42688</v>
      </c>
      <c r="OU20" s="315">
        <f t="shared" si="31"/>
        <v>42689</v>
      </c>
      <c r="OV20" s="315">
        <f t="shared" si="31"/>
        <v>42695</v>
      </c>
      <c r="OW20" s="315">
        <f t="shared" si="31"/>
        <v>42695</v>
      </c>
      <c r="OX20" s="315">
        <f t="shared" si="31"/>
        <v>42696</v>
      </c>
      <c r="OY20" s="315">
        <f t="shared" si="31"/>
        <v>42702</v>
      </c>
      <c r="OZ20" s="315">
        <f t="shared" si="31"/>
        <v>42696</v>
      </c>
      <c r="PA20" s="315">
        <f t="shared" si="31"/>
        <v>42696</v>
      </c>
      <c r="PB20" s="315">
        <f t="shared" ref="PB20:PL27" si="32">WORKDAY(PB21,$A20,$E$43:$E$72)</f>
        <v>42696</v>
      </c>
      <c r="PC20" s="315">
        <f t="shared" si="32"/>
        <v>42702</v>
      </c>
      <c r="PD20" s="315">
        <f t="shared" si="32"/>
        <v>42702</v>
      </c>
      <c r="PE20" s="315">
        <f t="shared" si="32"/>
        <v>42702</v>
      </c>
      <c r="PF20" s="315">
        <f t="shared" si="32"/>
        <v>42655</v>
      </c>
      <c r="PG20" s="1593"/>
      <c r="PH20" s="315">
        <f t="shared" si="32"/>
        <v>42655</v>
      </c>
      <c r="PI20" s="315">
        <f t="shared" si="32"/>
        <v>42655</v>
      </c>
      <c r="PJ20" s="315">
        <f t="shared" si="32"/>
        <v>42655</v>
      </c>
      <c r="PK20" s="315">
        <f t="shared" si="32"/>
        <v>42655</v>
      </c>
      <c r="PL20" s="315">
        <f t="shared" si="32"/>
        <v>42655</v>
      </c>
      <c r="PM20" s="315">
        <f t="shared" ref="PM20:PN27" si="33">WORKDAY(PM21,$A20,$E$43:$E$72)</f>
        <v>42655</v>
      </c>
      <c r="PN20" s="315">
        <f t="shared" si="33"/>
        <v>42655</v>
      </c>
    </row>
    <row r="21" spans="1:430" ht="12.6" customHeight="1">
      <c r="A21" s="585">
        <v>10</v>
      </c>
      <c r="B21" s="140" t="s">
        <v>717</v>
      </c>
      <c r="C21" s="487"/>
      <c r="D21" s="326">
        <f t="shared" si="0"/>
        <v>45</v>
      </c>
      <c r="E21" s="319">
        <f t="shared" si="1"/>
        <v>45</v>
      </c>
      <c r="F21" s="319">
        <f t="shared" si="2"/>
        <v>45</v>
      </c>
      <c r="G21" s="319">
        <f t="shared" si="3"/>
        <v>45</v>
      </c>
      <c r="H21" s="339">
        <f t="shared" si="4"/>
        <v>45</v>
      </c>
      <c r="I21" s="313">
        <f t="shared" si="5"/>
        <v>45</v>
      </c>
      <c r="J21" s="313">
        <f t="shared" si="6"/>
        <v>45</v>
      </c>
      <c r="K21" s="313" t="e">
        <f>WORKDAY(K22,#REF!,$E$43:$E$72)</f>
        <v>#REF!</v>
      </c>
      <c r="L21" s="313" t="e">
        <f>WORKDAY(L22,#REF!,$E$43:$E$72)</f>
        <v>#REF!</v>
      </c>
      <c r="P21" s="314"/>
      <c r="Q21" s="314"/>
      <c r="R21" s="339">
        <v>42223</v>
      </c>
      <c r="S21" s="339">
        <v>42230</v>
      </c>
      <c r="T21" s="339">
        <v>42230</v>
      </c>
      <c r="U21" s="339">
        <v>42230</v>
      </c>
      <c r="V21" s="339">
        <v>42230</v>
      </c>
      <c r="W21" s="339">
        <v>42230</v>
      </c>
      <c r="X21" s="339">
        <f t="shared" si="7"/>
        <v>46</v>
      </c>
      <c r="Y21" s="339">
        <f t="shared" si="8"/>
        <v>46</v>
      </c>
      <c r="Z21" s="313">
        <f t="shared" si="9"/>
        <v>46</v>
      </c>
      <c r="AA21" s="314"/>
      <c r="AB21" s="318"/>
      <c r="AC21" s="314"/>
      <c r="AD21" s="340"/>
      <c r="AE21" s="313">
        <f t="shared" si="10"/>
        <v>42212</v>
      </c>
      <c r="AF21" s="313">
        <f t="shared" si="11"/>
        <v>42167</v>
      </c>
      <c r="AG21" s="313">
        <f t="shared" si="12"/>
        <v>42167</v>
      </c>
      <c r="AH21" s="313">
        <f t="shared" si="13"/>
        <v>42195</v>
      </c>
      <c r="AI21" s="312">
        <f t="shared" si="14"/>
        <v>42195</v>
      </c>
      <c r="AJ21" s="313">
        <f t="shared" si="15"/>
        <v>42195</v>
      </c>
      <c r="AK21" s="313">
        <f t="shared" si="16"/>
        <v>42167</v>
      </c>
      <c r="AL21" s="313">
        <f t="shared" si="17"/>
        <v>42167</v>
      </c>
      <c r="AM21" s="313">
        <f t="shared" si="18"/>
        <v>42167</v>
      </c>
      <c r="AN21" s="314"/>
      <c r="AO21" s="314"/>
      <c r="AP21" s="314"/>
      <c r="AQ21" s="314"/>
      <c r="AR21" s="319">
        <v>42243</v>
      </c>
      <c r="AS21" s="319">
        <v>42243</v>
      </c>
      <c r="AT21" s="319">
        <v>42243</v>
      </c>
      <c r="AU21" s="319">
        <v>42243</v>
      </c>
      <c r="AV21" s="319">
        <v>42243</v>
      </c>
      <c r="AW21" s="319">
        <v>42243</v>
      </c>
      <c r="AX21" s="319">
        <v>42243</v>
      </c>
      <c r="AY21" s="319">
        <v>42243</v>
      </c>
      <c r="AZ21" s="319">
        <v>42243</v>
      </c>
      <c r="BA21" s="314"/>
      <c r="BB21" s="314"/>
      <c r="BC21" s="314"/>
      <c r="BD21" s="314"/>
      <c r="BE21" s="314"/>
      <c r="BF21" s="323">
        <f>WORKDAY(BF22,$A21,$E$43:$E$72)</f>
        <v>42268</v>
      </c>
      <c r="BG21" s="313">
        <f t="shared" si="19"/>
        <v>42268</v>
      </c>
      <c r="BH21" s="313">
        <f t="shared" si="19"/>
        <v>42284</v>
      </c>
      <c r="BI21" s="313">
        <f t="shared" si="19"/>
        <v>42269</v>
      </c>
      <c r="BJ21" s="313">
        <f t="shared" si="19"/>
        <v>42282</v>
      </c>
      <c r="BK21" s="313">
        <f t="shared" si="19"/>
        <v>42282</v>
      </c>
      <c r="BL21" s="313">
        <f t="shared" si="19"/>
        <v>42286</v>
      </c>
      <c r="BM21" s="313">
        <f t="shared" si="19"/>
        <v>42286</v>
      </c>
      <c r="BN21" s="313">
        <f t="shared" si="19"/>
        <v>42286</v>
      </c>
      <c r="BO21" s="314"/>
      <c r="BP21" s="314"/>
      <c r="BQ21" s="314"/>
      <c r="BR21" s="314"/>
      <c r="BS21" s="313">
        <v>42315</v>
      </c>
      <c r="BT21" s="313">
        <v>42307</v>
      </c>
      <c r="BU21" s="313">
        <v>42313</v>
      </c>
      <c r="BV21" s="313">
        <v>42314</v>
      </c>
      <c r="BW21" s="313">
        <v>42320</v>
      </c>
      <c r="BX21" s="313">
        <v>42320</v>
      </c>
      <c r="BY21" s="313">
        <v>42313</v>
      </c>
      <c r="BZ21" s="313">
        <v>42318</v>
      </c>
      <c r="CA21" s="313">
        <v>42319</v>
      </c>
      <c r="CG21" s="313">
        <v>42319</v>
      </c>
      <c r="CH21" s="313">
        <v>42318</v>
      </c>
      <c r="CI21" s="313">
        <f t="shared" ref="CI21:CO23" si="34">WORKDAY(CI22,$A21,$E$43:$E$72)</f>
        <v>42331</v>
      </c>
      <c r="CJ21" s="319">
        <f t="shared" si="34"/>
        <v>42347</v>
      </c>
      <c r="CK21" s="319">
        <f t="shared" si="34"/>
        <v>42347</v>
      </c>
      <c r="CL21" s="406">
        <f t="shared" si="34"/>
        <v>42346</v>
      </c>
      <c r="CM21" s="456">
        <f t="shared" si="34"/>
        <v>42340</v>
      </c>
      <c r="CN21" s="319">
        <f t="shared" si="34"/>
        <v>42347</v>
      </c>
      <c r="CO21" s="313">
        <f t="shared" si="34"/>
        <v>42340</v>
      </c>
      <c r="CU21" s="313">
        <v>42361</v>
      </c>
      <c r="CV21" s="313">
        <v>42361</v>
      </c>
      <c r="CW21" s="319">
        <v>42367</v>
      </c>
      <c r="CX21" s="319">
        <v>42367</v>
      </c>
      <c r="CY21" s="319">
        <v>42367</v>
      </c>
      <c r="CZ21" s="319">
        <v>42367</v>
      </c>
      <c r="DA21" s="319">
        <f>WORKDAY(DA22,$A21,$E$43:$E$72)</f>
        <v>42387</v>
      </c>
      <c r="DB21" s="313">
        <v>42367</v>
      </c>
      <c r="DC21" s="319">
        <f>WORKDAY(DC22,$A21,$E$43:$E$72)</f>
        <v>42388</v>
      </c>
      <c r="DI21" s="319">
        <v>42379</v>
      </c>
      <c r="DJ21" s="319">
        <v>42381</v>
      </c>
      <c r="DK21" s="319">
        <v>42379</v>
      </c>
      <c r="DL21" s="406">
        <v>42383</v>
      </c>
      <c r="DM21" s="313" t="e">
        <f>WORKDAY(DM22,'BA SGV Quality Clinic'!#REF!,'BA SGV Quality Clinic'!$D$42:$D$71)</f>
        <v>#REF!</v>
      </c>
      <c r="DN21" s="308">
        <f>WORKDAY(DN22,'5319180'!$A21,'5319180'!$E$43:$E$72)</f>
        <v>42388</v>
      </c>
      <c r="DO21" s="313">
        <v>42379</v>
      </c>
      <c r="DP21" s="319">
        <v>42380</v>
      </c>
      <c r="DQ21" s="319">
        <v>42381</v>
      </c>
      <c r="DW21" s="319">
        <f>WORKDAY(DW22,$A21,$E$43:$E$72)</f>
        <v>42390</v>
      </c>
      <c r="DX21" s="313" t="e">
        <f>WORKDAY(DX22,'BA SGV Quality Clinic'!#REF!,'BA SGV Quality Clinic'!$D$42:$D$71)</f>
        <v>#REF!</v>
      </c>
      <c r="DY21" s="319">
        <f>WORKDAY(DY22,$A21,$E$43:$E$72)</f>
        <v>42394</v>
      </c>
      <c r="DZ21" s="406">
        <f>WORKDAY(DZ22,$A21,$E$43:$E$72)</f>
        <v>42751</v>
      </c>
      <c r="EA21" s="319">
        <v>42381</v>
      </c>
      <c r="EB21" s="491">
        <v>42384</v>
      </c>
      <c r="EC21" s="313">
        <v>42381</v>
      </c>
      <c r="ED21" s="319">
        <v>42389</v>
      </c>
      <c r="EE21" s="319">
        <f>WORKDAY(EE22,$A21,$E$43:$E$72)</f>
        <v>42751</v>
      </c>
      <c r="EH21" s="319">
        <v>42408</v>
      </c>
      <c r="EI21" s="319">
        <v>42408</v>
      </c>
      <c r="EJ21" s="319">
        <v>42389</v>
      </c>
      <c r="EK21" s="319">
        <f>WORKDAY(EK22,$A21,$E$43:$E$72)</f>
        <v>42418</v>
      </c>
      <c r="EL21" s="319">
        <f>WORKDAY(EL22,$A21,$E$43:$E$72)</f>
        <v>42418</v>
      </c>
      <c r="EM21" s="319">
        <v>42408</v>
      </c>
      <c r="EN21" s="319">
        <f t="shared" ref="EN21:EO23" si="35">WORKDAY(EN22,$A21,$E$43:$E$72)</f>
        <v>42408</v>
      </c>
      <c r="EO21" s="319">
        <f t="shared" si="35"/>
        <v>42408</v>
      </c>
      <c r="EP21" s="319">
        <v>42408</v>
      </c>
      <c r="ES21" s="319">
        <v>42417</v>
      </c>
      <c r="ET21" s="319">
        <f>WORKDAY(ET22,$A21,$E$43:$E$72)</f>
        <v>42417</v>
      </c>
      <c r="EU21" s="319">
        <v>42417</v>
      </c>
      <c r="EV21" s="319">
        <v>42417</v>
      </c>
      <c r="EW21" s="319">
        <v>42417</v>
      </c>
      <c r="EX21" s="319">
        <v>42417</v>
      </c>
      <c r="EY21" s="319">
        <v>42417</v>
      </c>
      <c r="EZ21" s="319">
        <v>42417</v>
      </c>
      <c r="FA21" s="319">
        <v>42417</v>
      </c>
      <c r="FD21" s="319">
        <v>42417</v>
      </c>
      <c r="FE21" s="319">
        <v>42417</v>
      </c>
      <c r="FF21" s="319">
        <v>42416</v>
      </c>
      <c r="FG21" s="319">
        <f>WORKDAY(FG22,$A21,$E$43:$E$72)</f>
        <v>42422</v>
      </c>
      <c r="FH21" s="313">
        <v>42311</v>
      </c>
      <c r="FI21" s="319">
        <f>WORKDAY(FI22,'5319180'!$A21,'5319180'!$E$43:$E$72)</f>
        <v>42416</v>
      </c>
      <c r="FJ21" s="319">
        <v>42423</v>
      </c>
      <c r="FK21" s="319">
        <v>42423</v>
      </c>
      <c r="FL21" s="319">
        <v>42423</v>
      </c>
      <c r="FM21" s="540"/>
      <c r="FN21" s="540"/>
      <c r="FO21" s="319">
        <v>42423</v>
      </c>
      <c r="FP21" s="319">
        <v>42423</v>
      </c>
      <c r="FQ21" s="319">
        <v>42423</v>
      </c>
      <c r="FR21" s="313">
        <v>42423</v>
      </c>
      <c r="FS21" s="319">
        <v>42423</v>
      </c>
      <c r="FT21" s="319">
        <v>42423</v>
      </c>
      <c r="FU21" s="319">
        <v>42423</v>
      </c>
      <c r="FV21" s="319">
        <v>42423</v>
      </c>
      <c r="FW21" s="319">
        <f>WORKDAY(FW22,$A21,$E$43:$E$72)</f>
        <v>42419</v>
      </c>
      <c r="FZ21" s="319">
        <v>42423</v>
      </c>
      <c r="GA21" s="319">
        <v>42423</v>
      </c>
      <c r="GB21" s="319">
        <v>42423</v>
      </c>
      <c r="GC21" s="319">
        <f>WORKDAY(GC22,$A21,$E$43:$E$72)</f>
        <v>42439</v>
      </c>
      <c r="GD21" s="319">
        <v>42423</v>
      </c>
      <c r="GE21" s="319">
        <v>42423</v>
      </c>
      <c r="GF21" s="319">
        <v>42436</v>
      </c>
      <c r="GG21" s="319">
        <v>42436</v>
      </c>
      <c r="GH21" s="319">
        <v>42437</v>
      </c>
      <c r="GI21" s="804">
        <v>42438</v>
      </c>
      <c r="GJ21" s="838">
        <v>42444</v>
      </c>
      <c r="GK21" s="831">
        <v>42444</v>
      </c>
      <c r="GL21" s="319">
        <v>42445</v>
      </c>
      <c r="GM21" s="319">
        <v>42445</v>
      </c>
      <c r="GN21" s="319">
        <v>42444</v>
      </c>
      <c r="GO21" s="319">
        <v>42447</v>
      </c>
      <c r="GP21" s="319">
        <v>42423</v>
      </c>
      <c r="GQ21" s="319">
        <v>42444</v>
      </c>
      <c r="GR21" s="319">
        <v>42500</v>
      </c>
      <c r="GS21" s="319">
        <v>42500</v>
      </c>
      <c r="GT21" s="319">
        <v>42457</v>
      </c>
      <c r="GU21" s="319">
        <v>42488</v>
      </c>
      <c r="GV21" s="319">
        <v>42509</v>
      </c>
      <c r="GW21" s="319">
        <v>42509</v>
      </c>
      <c r="GX21" s="319">
        <v>42510</v>
      </c>
      <c r="GY21" s="319">
        <v>42510</v>
      </c>
      <c r="GZ21" s="319">
        <v>42510</v>
      </c>
      <c r="HA21" s="319">
        <v>42510</v>
      </c>
      <c r="HB21" s="319">
        <v>42512</v>
      </c>
      <c r="HC21" s="319">
        <v>42513</v>
      </c>
      <c r="HD21" s="319">
        <v>42513</v>
      </c>
      <c r="HE21" s="319">
        <v>42509</v>
      </c>
      <c r="HF21" s="319">
        <v>42515</v>
      </c>
      <c r="HG21" s="319">
        <v>42529</v>
      </c>
      <c r="HH21" s="319">
        <v>42529</v>
      </c>
      <c r="HI21" s="319">
        <v>42529</v>
      </c>
      <c r="HJ21" s="319">
        <v>42531</v>
      </c>
      <c r="HK21" s="319">
        <v>42534</v>
      </c>
      <c r="HL21" s="319">
        <v>42549</v>
      </c>
      <c r="HM21" s="313">
        <v>42550</v>
      </c>
      <c r="HN21" s="319">
        <v>42551</v>
      </c>
      <c r="HO21" s="319">
        <v>42551</v>
      </c>
      <c r="HP21" s="319">
        <v>42551</v>
      </c>
      <c r="HQ21" s="319">
        <v>42551</v>
      </c>
      <c r="HR21" s="319">
        <v>42551</v>
      </c>
      <c r="HS21" s="1086">
        <v>42552</v>
      </c>
      <c r="HT21" s="319">
        <v>42557</v>
      </c>
      <c r="HU21" s="319">
        <v>42557</v>
      </c>
      <c r="HV21" s="313">
        <v>42558</v>
      </c>
      <c r="HW21" s="319">
        <v>42559</v>
      </c>
      <c r="HX21" s="319">
        <v>42563</v>
      </c>
      <c r="HY21" s="319">
        <v>42570</v>
      </c>
      <c r="HZ21" s="319">
        <v>42570</v>
      </c>
      <c r="IA21" s="319">
        <v>42571</v>
      </c>
      <c r="IB21" s="319">
        <v>42500</v>
      </c>
      <c r="IC21" s="319">
        <v>42571</v>
      </c>
      <c r="ID21" s="319">
        <v>42571</v>
      </c>
      <c r="IE21" s="319">
        <v>42573</v>
      </c>
      <c r="IF21" s="319">
        <v>42577</v>
      </c>
      <c r="IG21" s="319">
        <f>WORKDAY(IG22,$A21,$E$43:$E$72)</f>
        <v>42585</v>
      </c>
      <c r="IH21" s="319">
        <v>42530</v>
      </c>
      <c r="II21" s="319">
        <v>42530</v>
      </c>
      <c r="IJ21" s="319">
        <v>42530</v>
      </c>
      <c r="IK21" s="319">
        <v>42530</v>
      </c>
      <c r="IL21" s="319">
        <v>42585</v>
      </c>
      <c r="IM21" s="319">
        <v>42578</v>
      </c>
      <c r="IN21" s="319">
        <v>42580</v>
      </c>
      <c r="IO21" s="319">
        <v>42583</v>
      </c>
      <c r="IP21" s="319">
        <v>42584</v>
      </c>
      <c r="IQ21" s="319">
        <v>42585</v>
      </c>
      <c r="IR21" s="319">
        <v>42585</v>
      </c>
      <c r="IS21" s="319">
        <v>42585</v>
      </c>
      <c r="IT21" s="319">
        <v>42586</v>
      </c>
      <c r="IU21" s="319">
        <v>42586</v>
      </c>
      <c r="IV21" s="319">
        <v>42586</v>
      </c>
      <c r="IW21" s="804">
        <v>42586</v>
      </c>
      <c r="IX21" s="804">
        <v>42586</v>
      </c>
      <c r="IY21" s="804">
        <v>42586</v>
      </c>
      <c r="IZ21" s="319">
        <v>42587</v>
      </c>
      <c r="JA21" s="319">
        <v>42590</v>
      </c>
      <c r="JB21" s="319">
        <v>42591</v>
      </c>
      <c r="JC21" s="319">
        <v>42591</v>
      </c>
      <c r="JD21" s="319">
        <v>42591</v>
      </c>
      <c r="JE21" s="319">
        <v>42599</v>
      </c>
      <c r="JF21" s="319">
        <v>42599</v>
      </c>
      <c r="JG21" s="319">
        <f>WORKDAY(JG22,$A21,$E$43:$E$72)</f>
        <v>42606</v>
      </c>
      <c r="JH21" s="319">
        <f>WORKDAY(JH22,$A21,$E$43:$E$72)</f>
        <v>42605</v>
      </c>
      <c r="JI21" s="319">
        <v>42606</v>
      </c>
      <c r="JJ21" s="319">
        <f>WORKDAY(JJ22,'5319180'!$A21,'5319180'!$E$43:$E$72)</f>
        <v>42621</v>
      </c>
      <c r="JK21" s="319">
        <v>42530</v>
      </c>
      <c r="JL21" s="319">
        <f>WORKDAY(JL22,$A21,$E$43:$E$72)</f>
        <v>42621</v>
      </c>
      <c r="JM21" s="319">
        <v>42608</v>
      </c>
      <c r="JN21" s="319">
        <v>42608</v>
      </c>
      <c r="JO21" s="319">
        <v>42610</v>
      </c>
      <c r="JP21" s="319">
        <v>42611</v>
      </c>
      <c r="JQ21" s="319">
        <v>42612</v>
      </c>
      <c r="JR21" s="831">
        <v>42612</v>
      </c>
      <c r="JS21" s="319">
        <f>WORKDAY(JS22,$A21,$E$43:$E$72)</f>
        <v>42626</v>
      </c>
      <c r="JT21" s="319">
        <v>42613</v>
      </c>
      <c r="JU21" s="1175">
        <f>WORKDAY(JU22,$A21,$E$43:$E$72)</f>
        <v>42627</v>
      </c>
      <c r="JV21" s="781">
        <v>42614</v>
      </c>
      <c r="JW21" s="319">
        <v>42620</v>
      </c>
      <c r="JX21" s="319">
        <v>42620</v>
      </c>
      <c r="JY21" s="319">
        <v>42620</v>
      </c>
      <c r="JZ21" s="319">
        <v>42620</v>
      </c>
      <c r="KA21" s="319">
        <v>42620</v>
      </c>
      <c r="KB21" s="319">
        <v>42620</v>
      </c>
      <c r="KC21" s="319">
        <f t="shared" ref="KC21:KD24" si="36">WORKDAY(KC22,$A21,$E$43:$E$72)</f>
        <v>42620</v>
      </c>
      <c r="KD21" s="319">
        <f t="shared" si="36"/>
        <v>42620</v>
      </c>
      <c r="KE21" s="319">
        <v>42622</v>
      </c>
      <c r="KF21" s="319">
        <v>42622</v>
      </c>
      <c r="KG21" s="319">
        <v>42622</v>
      </c>
      <c r="KH21" s="319">
        <v>42627</v>
      </c>
      <c r="KI21" s="1086">
        <v>42627</v>
      </c>
      <c r="KJ21" s="319">
        <v>42627</v>
      </c>
      <c r="KK21" s="319">
        <v>42627</v>
      </c>
      <c r="KL21" s="319">
        <f>WORKDAY(KL22,$A21,$E$43:$E$72)</f>
        <v>42639</v>
      </c>
      <c r="KM21" s="319">
        <v>42527</v>
      </c>
      <c r="KN21" s="319">
        <v>42639</v>
      </c>
      <c r="KO21" s="319">
        <v>42641</v>
      </c>
      <c r="KP21" s="319">
        <v>42641</v>
      </c>
      <c r="KQ21" s="319">
        <v>42641</v>
      </c>
      <c r="KR21" s="319">
        <v>42641</v>
      </c>
      <c r="KS21" s="319">
        <v>42641</v>
      </c>
      <c r="KT21" s="319">
        <v>42641</v>
      </c>
      <c r="KU21" s="319">
        <v>42641</v>
      </c>
      <c r="KV21" s="319">
        <v>42642</v>
      </c>
      <c r="KW21" s="319">
        <v>42642</v>
      </c>
      <c r="KX21" s="319">
        <v>42642</v>
      </c>
      <c r="KY21" s="319">
        <v>42646</v>
      </c>
      <c r="KZ21" s="319">
        <v>42646</v>
      </c>
      <c r="LA21" s="319">
        <v>42646</v>
      </c>
      <c r="LB21" s="319">
        <v>42648</v>
      </c>
      <c r="LC21" s="319">
        <v>42649</v>
      </c>
      <c r="LD21" s="772">
        <f>WORKDAY(LD22,$A21,$E$43:$E$72)</f>
        <v>42657</v>
      </c>
      <c r="LE21" s="319">
        <v>42650</v>
      </c>
      <c r="LF21" s="319">
        <v>42653</v>
      </c>
      <c r="LG21" s="319">
        <f>WORKDAY(LG22,$A21,$E$43:$E$72)</f>
        <v>42656</v>
      </c>
      <c r="LH21" s="532">
        <f>WORKDAY(LH22,'5319080'!$A24,'5319080'!$D$42:$D$71)</f>
        <v>42548</v>
      </c>
      <c r="LI21" s="315">
        <f t="shared" si="21"/>
        <v>42661</v>
      </c>
      <c r="LJ21" s="315">
        <f t="shared" si="21"/>
        <v>42660</v>
      </c>
      <c r="LK21" s="315">
        <f t="shared" si="21"/>
        <v>42657</v>
      </c>
      <c r="LL21" s="315">
        <f t="shared" si="21"/>
        <v>42661</v>
      </c>
      <c r="LM21" s="315">
        <f t="shared" si="21"/>
        <v>42668</v>
      </c>
      <c r="LN21" s="315">
        <f t="shared" si="21"/>
        <v>42667</v>
      </c>
      <c r="LO21" s="315">
        <f t="shared" si="21"/>
        <v>42668</v>
      </c>
      <c r="LP21" s="315">
        <f t="shared" si="21"/>
        <v>42668</v>
      </c>
      <c r="LQ21" s="315">
        <f t="shared" si="21"/>
        <v>42668</v>
      </c>
      <c r="LR21" s="315">
        <f t="shared" si="21"/>
        <v>42668</v>
      </c>
      <c r="LS21" s="315">
        <f t="shared" si="22"/>
        <v>42668</v>
      </c>
      <c r="LT21" s="315">
        <f t="shared" si="22"/>
        <v>42668</v>
      </c>
      <c r="LU21" s="315">
        <f t="shared" si="22"/>
        <v>42668</v>
      </c>
      <c r="LV21" s="315">
        <f t="shared" si="22"/>
        <v>42668</v>
      </c>
      <c r="LW21" s="315">
        <f t="shared" si="22"/>
        <v>42669</v>
      </c>
      <c r="LX21" s="315">
        <f t="shared" si="22"/>
        <v>42669</v>
      </c>
      <c r="LY21" s="315">
        <f t="shared" si="22"/>
        <v>42669</v>
      </c>
      <c r="LZ21" s="315">
        <f t="shared" si="22"/>
        <v>42669</v>
      </c>
      <c r="MA21" s="315">
        <v>42516</v>
      </c>
      <c r="MB21" s="315">
        <v>42503</v>
      </c>
      <c r="MC21" s="315">
        <f t="shared" si="23"/>
        <v>42657</v>
      </c>
      <c r="MD21" s="315">
        <f t="shared" si="23"/>
        <v>42648</v>
      </c>
      <c r="ME21" s="315">
        <f t="shared" si="23"/>
        <v>42648</v>
      </c>
      <c r="MF21" s="315">
        <f t="shared" si="23"/>
        <v>42654</v>
      </c>
      <c r="MG21" s="315">
        <f t="shared" si="23"/>
        <v>42655</v>
      </c>
      <c r="MH21" s="315">
        <f t="shared" si="23"/>
        <v>42660</v>
      </c>
      <c r="MI21" s="315">
        <f>WORKDAY(MI22,'5319180'!$A21,'5319180'!$E$43:$E$72)</f>
        <v>42627</v>
      </c>
      <c r="MJ21" s="368">
        <v>42530</v>
      </c>
      <c r="MK21" s="315">
        <f t="shared" si="24"/>
        <v>42664</v>
      </c>
      <c r="ML21" s="315">
        <f t="shared" si="24"/>
        <v>42663</v>
      </c>
      <c r="MM21" s="315">
        <f t="shared" si="24"/>
        <v>42664</v>
      </c>
      <c r="MN21" s="315">
        <f t="shared" si="24"/>
        <v>42664</v>
      </c>
      <c r="MO21" s="315">
        <f t="shared" si="24"/>
        <v>42664</v>
      </c>
      <c r="MP21" s="315">
        <f t="shared" si="24"/>
        <v>42663</v>
      </c>
      <c r="MQ21" s="315">
        <f t="shared" si="24"/>
        <v>42664</v>
      </c>
      <c r="MR21" s="315">
        <f t="shared" si="24"/>
        <v>42664</v>
      </c>
      <c r="MS21" s="315">
        <f t="shared" si="24"/>
        <v>42664</v>
      </c>
      <c r="MT21" s="315">
        <f t="shared" si="24"/>
        <v>42669</v>
      </c>
      <c r="MU21" s="315">
        <f t="shared" si="25"/>
        <v>42669</v>
      </c>
      <c r="MV21" s="315">
        <f t="shared" si="25"/>
        <v>42669</v>
      </c>
      <c r="MW21" s="315">
        <f t="shared" si="25"/>
        <v>42669</v>
      </c>
      <c r="MX21" s="315">
        <f t="shared" si="25"/>
        <v>42669</v>
      </c>
      <c r="MY21" s="315">
        <f t="shared" si="25"/>
        <v>42669</v>
      </c>
      <c r="MZ21" s="315">
        <f t="shared" si="25"/>
        <v>42671</v>
      </c>
      <c r="NA21" s="315">
        <f t="shared" si="25"/>
        <v>42671</v>
      </c>
      <c r="NB21" s="315">
        <f t="shared" si="25"/>
        <v>42671</v>
      </c>
      <c r="NC21" s="315">
        <f t="shared" si="25"/>
        <v>42671</v>
      </c>
      <c r="ND21" s="315">
        <f t="shared" si="25"/>
        <v>42671</v>
      </c>
      <c r="NE21" s="315">
        <f t="shared" si="26"/>
        <v>42671</v>
      </c>
      <c r="NF21" s="315">
        <f t="shared" si="26"/>
        <v>42674</v>
      </c>
      <c r="NG21" s="315">
        <f t="shared" si="26"/>
        <v>42676</v>
      </c>
      <c r="NH21" s="315">
        <f t="shared" si="26"/>
        <v>42663</v>
      </c>
      <c r="NI21" s="315">
        <f t="shared" si="26"/>
        <v>42676</v>
      </c>
      <c r="NJ21" s="315">
        <f t="shared" si="26"/>
        <v>42676</v>
      </c>
      <c r="NK21" s="315">
        <f>WORKDAY(NK22,'5319180'!$A21,'5319180'!$E$43:$E$72)</f>
        <v>42676</v>
      </c>
      <c r="NL21" s="315">
        <f t="shared" si="27"/>
        <v>42676</v>
      </c>
      <c r="NM21" s="315">
        <f>WORKDAY(NM22,'5319180'!$A21,'5319180'!$E$43:$E$72)</f>
        <v>42649</v>
      </c>
      <c r="NN21" s="315">
        <f t="shared" si="28"/>
        <v>42649</v>
      </c>
      <c r="NO21" s="315">
        <f t="shared" si="28"/>
        <v>42661</v>
      </c>
      <c r="NP21" s="315">
        <f t="shared" si="28"/>
        <v>42661</v>
      </c>
      <c r="NQ21" s="315">
        <f t="shared" si="28"/>
        <v>42661</v>
      </c>
      <c r="NR21" s="315">
        <f t="shared" si="28"/>
        <v>42661</v>
      </c>
      <c r="NS21" s="315">
        <f t="shared" si="28"/>
        <v>42661</v>
      </c>
      <c r="NT21" s="315">
        <f t="shared" si="28"/>
        <v>42661</v>
      </c>
      <c r="NU21" s="315">
        <f t="shared" si="28"/>
        <v>42661</v>
      </c>
      <c r="NV21" s="315">
        <f t="shared" si="28"/>
        <v>42662</v>
      </c>
      <c r="NW21" s="315">
        <f t="shared" si="28"/>
        <v>42662</v>
      </c>
      <c r="NX21" s="315">
        <f t="shared" si="29"/>
        <v>42662</v>
      </c>
      <c r="NY21" s="315">
        <f t="shared" si="29"/>
        <v>42662</v>
      </c>
      <c r="NZ21" s="315">
        <f t="shared" si="29"/>
        <v>42662</v>
      </c>
      <c r="OA21" s="315">
        <f t="shared" si="29"/>
        <v>42662</v>
      </c>
      <c r="OB21" s="315">
        <f t="shared" si="29"/>
        <v>42662</v>
      </c>
      <c r="OC21" s="315">
        <f t="shared" si="29"/>
        <v>42662</v>
      </c>
      <c r="OD21" s="315">
        <f t="shared" si="29"/>
        <v>42669</v>
      </c>
      <c r="OE21" s="315">
        <f t="shared" si="29"/>
        <v>42670</v>
      </c>
      <c r="OF21" s="315">
        <f t="shared" si="29"/>
        <v>42675</v>
      </c>
      <c r="OG21" s="315">
        <f t="shared" si="29"/>
        <v>42690</v>
      </c>
      <c r="OH21" s="315">
        <f t="shared" si="30"/>
        <v>42685</v>
      </c>
      <c r="OI21" s="315">
        <f t="shared" si="30"/>
        <v>42688</v>
      </c>
      <c r="OJ21" s="315">
        <f t="shared" si="30"/>
        <v>42691</v>
      </c>
      <c r="OK21" s="315">
        <f t="shared" si="30"/>
        <v>42691</v>
      </c>
      <c r="OL21" s="315">
        <f t="shared" si="30"/>
        <v>42681</v>
      </c>
      <c r="OM21" s="315">
        <f t="shared" si="30"/>
        <v>42684</v>
      </c>
      <c r="ON21" s="315">
        <f t="shared" si="30"/>
        <v>42684</v>
      </c>
      <c r="OO21" s="315">
        <f t="shared" si="30"/>
        <v>42653</v>
      </c>
      <c r="OP21" s="315">
        <f t="shared" si="30"/>
        <v>42653</v>
      </c>
      <c r="OQ21" s="315">
        <f t="shared" si="30"/>
        <v>42684</v>
      </c>
      <c r="OR21" s="315">
        <f t="shared" si="31"/>
        <v>42684</v>
      </c>
      <c r="OS21" s="315">
        <f t="shared" si="31"/>
        <v>42684</v>
      </c>
      <c r="OT21" s="315">
        <f t="shared" si="31"/>
        <v>42684</v>
      </c>
      <c r="OU21" s="315">
        <f t="shared" si="31"/>
        <v>42685</v>
      </c>
      <c r="OV21" s="315">
        <f t="shared" si="31"/>
        <v>42691</v>
      </c>
      <c r="OW21" s="315">
        <f t="shared" si="31"/>
        <v>42691</v>
      </c>
      <c r="OX21" s="315">
        <f t="shared" si="31"/>
        <v>42692</v>
      </c>
      <c r="OY21" s="315">
        <f t="shared" si="31"/>
        <v>42695</v>
      </c>
      <c r="OZ21" s="315">
        <f t="shared" si="31"/>
        <v>42692</v>
      </c>
      <c r="PA21" s="315">
        <f t="shared" si="31"/>
        <v>42692</v>
      </c>
      <c r="PB21" s="315">
        <f t="shared" si="32"/>
        <v>42692</v>
      </c>
      <c r="PC21" s="315">
        <f t="shared" si="32"/>
        <v>42695</v>
      </c>
      <c r="PD21" s="315">
        <f t="shared" si="32"/>
        <v>42695</v>
      </c>
      <c r="PE21" s="315">
        <f t="shared" si="32"/>
        <v>42695</v>
      </c>
      <c r="PF21" s="315">
        <f t="shared" si="32"/>
        <v>42653</v>
      </c>
      <c r="PG21" s="1593"/>
      <c r="PH21" s="315">
        <f t="shared" si="32"/>
        <v>42653</v>
      </c>
      <c r="PI21" s="315">
        <f t="shared" si="32"/>
        <v>42653</v>
      </c>
      <c r="PJ21" s="315">
        <f t="shared" si="32"/>
        <v>42653</v>
      </c>
      <c r="PK21" s="315">
        <f t="shared" si="32"/>
        <v>42653</v>
      </c>
      <c r="PL21" s="315">
        <f t="shared" si="32"/>
        <v>42653</v>
      </c>
      <c r="PM21" s="315">
        <f t="shared" si="33"/>
        <v>42653</v>
      </c>
      <c r="PN21" s="315">
        <f t="shared" si="33"/>
        <v>42653</v>
      </c>
    </row>
    <row r="22" spans="1:430" ht="12.6" customHeight="1">
      <c r="A22" s="587">
        <v>0</v>
      </c>
      <c r="B22" s="140" t="s">
        <v>1545</v>
      </c>
      <c r="C22" s="487"/>
      <c r="D22" s="326">
        <f t="shared" si="0"/>
        <v>31</v>
      </c>
      <c r="E22" s="319">
        <f t="shared" si="1"/>
        <v>31</v>
      </c>
      <c r="F22" s="319">
        <f t="shared" si="2"/>
        <v>31</v>
      </c>
      <c r="G22" s="319">
        <f t="shared" si="3"/>
        <v>31</v>
      </c>
      <c r="H22" s="339">
        <f t="shared" si="4"/>
        <v>31</v>
      </c>
      <c r="I22" s="313">
        <f t="shared" si="5"/>
        <v>31</v>
      </c>
      <c r="J22" s="313">
        <f t="shared" si="6"/>
        <v>31</v>
      </c>
      <c r="K22" s="313" t="e">
        <f>WORKDAY(K23,#REF!,$E$43:$E$72)</f>
        <v>#REF!</v>
      </c>
      <c r="L22" s="313" t="e">
        <f>WORKDAY(L23,#REF!,$E$43:$E$72)</f>
        <v>#REF!</v>
      </c>
      <c r="P22" s="314"/>
      <c r="Q22" s="314"/>
      <c r="R22" s="339">
        <f t="shared" ref="R22:R35" si="37">WORKDAY(R23,$A22,$E$43:$E$72)</f>
        <v>32</v>
      </c>
      <c r="S22" s="339">
        <f t="shared" ref="S22:S35" si="38">WORKDAY(S23,$A22,$E$43:$E$72)</f>
        <v>32</v>
      </c>
      <c r="T22" s="339">
        <f t="shared" ref="T22:T35" si="39">WORKDAY(T23,$A22,$E$43:$E$72)</f>
        <v>32</v>
      </c>
      <c r="U22" s="339">
        <f t="shared" ref="U22:U35" si="40">WORKDAY(U23,$A22,$E$43:$E$72)</f>
        <v>32</v>
      </c>
      <c r="V22" s="339">
        <f t="shared" ref="V22:V35" si="41">WORKDAY(V23,$A22,$E$43:$E$72)</f>
        <v>32</v>
      </c>
      <c r="W22" s="339">
        <f t="shared" ref="W22:W35" si="42">WORKDAY(W23,$A22,$E$43:$E$72)</f>
        <v>32</v>
      </c>
      <c r="X22" s="339">
        <f t="shared" si="7"/>
        <v>32</v>
      </c>
      <c r="Y22" s="339">
        <f t="shared" si="8"/>
        <v>32</v>
      </c>
      <c r="Z22" s="313">
        <f t="shared" si="9"/>
        <v>32</v>
      </c>
      <c r="AA22" s="314"/>
      <c r="AB22" s="318"/>
      <c r="AC22" s="314"/>
      <c r="AD22" s="340"/>
      <c r="AE22" s="313">
        <f t="shared" si="10"/>
        <v>42198</v>
      </c>
      <c r="AF22" s="313">
        <f t="shared" si="11"/>
        <v>42153</v>
      </c>
      <c r="AG22" s="313">
        <f t="shared" si="12"/>
        <v>42153</v>
      </c>
      <c r="AH22" s="313">
        <f t="shared" si="13"/>
        <v>42181</v>
      </c>
      <c r="AI22" s="312">
        <f t="shared" si="14"/>
        <v>42181</v>
      </c>
      <c r="AJ22" s="313">
        <f t="shared" si="15"/>
        <v>42181</v>
      </c>
      <c r="AK22" s="313">
        <f t="shared" si="16"/>
        <v>42153</v>
      </c>
      <c r="AL22" s="313">
        <f t="shared" si="17"/>
        <v>42153</v>
      </c>
      <c r="AM22" s="313">
        <f t="shared" si="18"/>
        <v>42153</v>
      </c>
      <c r="AN22" s="314"/>
      <c r="AO22" s="314"/>
      <c r="AP22" s="314"/>
      <c r="AQ22" s="314"/>
      <c r="AR22" s="313">
        <f t="shared" ref="AR22:AZ25" si="43">WORKDAY(AR23,$A22,$E$43:$E$72)</f>
        <v>42181</v>
      </c>
      <c r="AS22" s="313">
        <f t="shared" si="43"/>
        <v>42181</v>
      </c>
      <c r="AT22" s="312">
        <f t="shared" si="43"/>
        <v>42153</v>
      </c>
      <c r="AU22" s="313">
        <f t="shared" si="43"/>
        <v>42198</v>
      </c>
      <c r="AV22" s="312">
        <f t="shared" si="43"/>
        <v>42206</v>
      </c>
      <c r="AW22" s="313">
        <f t="shared" si="43"/>
        <v>42181</v>
      </c>
      <c r="AX22" s="313">
        <f t="shared" si="43"/>
        <v>42181</v>
      </c>
      <c r="AY22" s="313">
        <f t="shared" si="43"/>
        <v>42233</v>
      </c>
      <c r="AZ22" s="313">
        <f t="shared" si="43"/>
        <v>42233</v>
      </c>
      <c r="BA22" s="314"/>
      <c r="BB22" s="314"/>
      <c r="BC22" s="314"/>
      <c r="BD22" s="314"/>
      <c r="BE22" s="314"/>
      <c r="BF22" s="323">
        <f>WORKDAY(BF23,$A22,$E$43:$E$72)</f>
        <v>42254</v>
      </c>
      <c r="BG22" s="313">
        <f t="shared" si="19"/>
        <v>42254</v>
      </c>
      <c r="BH22" s="313">
        <f t="shared" si="19"/>
        <v>42270</v>
      </c>
      <c r="BI22" s="313">
        <f t="shared" si="19"/>
        <v>42255</v>
      </c>
      <c r="BJ22" s="313">
        <f t="shared" si="19"/>
        <v>42268</v>
      </c>
      <c r="BK22" s="313">
        <f t="shared" si="19"/>
        <v>42268</v>
      </c>
      <c r="BL22" s="313">
        <f t="shared" si="19"/>
        <v>42272</v>
      </c>
      <c r="BM22" s="313">
        <f t="shared" si="19"/>
        <v>42272</v>
      </c>
      <c r="BN22" s="313">
        <f t="shared" si="19"/>
        <v>42272</v>
      </c>
      <c r="BO22" s="314"/>
      <c r="BP22" s="314"/>
      <c r="BQ22" s="314"/>
      <c r="BR22" s="314"/>
      <c r="BS22" s="313">
        <f>WORKDAY(BS23,$A22,$E$43:$E$72)</f>
        <v>42268</v>
      </c>
      <c r="BT22" s="313">
        <v>42307</v>
      </c>
      <c r="BU22" s="313">
        <f>WORKDAY(BU23,$A22,$E$43:$E$72)</f>
        <v>42272</v>
      </c>
      <c r="BV22" s="313">
        <f>WORKDAY(BV23,$A22,$E$43:$E$72)</f>
        <v>42283</v>
      </c>
      <c r="BW22" s="313" t="e">
        <f>WORKDAY(BW23,#REF!,$E$43:$E$72)</f>
        <v>#REF!</v>
      </c>
      <c r="BX22" s="313" t="e">
        <f>WORKDAY(BX23,#REF!,$E$43:$E$72)</f>
        <v>#REF!</v>
      </c>
      <c r="BY22" s="313" t="e">
        <f>WORKDAY(BY23,#REF!,$E$43:$E$72)</f>
        <v>#REF!</v>
      </c>
      <c r="BZ22" s="313">
        <f t="shared" ref="BZ22:CA24" si="44">WORKDAY(BZ23,$A22,$E$43:$E$72)</f>
        <v>42312</v>
      </c>
      <c r="CA22" s="313">
        <f t="shared" si="44"/>
        <v>42284</v>
      </c>
      <c r="CG22" s="313">
        <f>WORKDAY(CG23,$A22,$E$43:$E$72)</f>
        <v>42283</v>
      </c>
      <c r="CH22" s="313">
        <f>WORKDAY(CH23,$A22,$E$43:$E$72)</f>
        <v>42283</v>
      </c>
      <c r="CI22" s="313">
        <f t="shared" si="34"/>
        <v>42317</v>
      </c>
      <c r="CJ22" s="319">
        <f t="shared" si="34"/>
        <v>42333</v>
      </c>
      <c r="CK22" s="319">
        <f t="shared" si="34"/>
        <v>42333</v>
      </c>
      <c r="CL22" s="406">
        <f t="shared" si="34"/>
        <v>42332</v>
      </c>
      <c r="CM22" s="456">
        <f t="shared" si="34"/>
        <v>42326</v>
      </c>
      <c r="CN22" s="319">
        <f t="shared" si="34"/>
        <v>42333</v>
      </c>
      <c r="CO22" s="313">
        <f t="shared" si="34"/>
        <v>42326</v>
      </c>
      <c r="CU22" s="313">
        <f t="shared" ref="CU22:CZ22" si="45">WORKDAY(CU23,$A22,$E$43:$E$72)</f>
        <v>42317</v>
      </c>
      <c r="CV22" s="313">
        <f t="shared" si="45"/>
        <v>42326</v>
      </c>
      <c r="CW22" s="319">
        <f t="shared" si="45"/>
        <v>42356</v>
      </c>
      <c r="CX22" s="319">
        <f t="shared" si="45"/>
        <v>42360</v>
      </c>
      <c r="CY22" s="319">
        <f t="shared" si="45"/>
        <v>42361</v>
      </c>
      <c r="CZ22" s="319">
        <f t="shared" si="45"/>
        <v>42356</v>
      </c>
      <c r="DA22" s="319">
        <f>WORKDAY(DA23,$A22,$E$43:$E$72)</f>
        <v>42373</v>
      </c>
      <c r="DB22" s="313">
        <f>WORKDAY(DB23,$A22,$E$43:$E$72)</f>
        <v>42317</v>
      </c>
      <c r="DC22" s="319">
        <f>WORKDAY(DC23,$A22,$E$43:$E$72)</f>
        <v>42374</v>
      </c>
      <c r="DI22" s="319">
        <f>WORKDAY(DI23,$A22,$E$43:$E$72)</f>
        <v>42362</v>
      </c>
      <c r="DJ22" s="319">
        <f>WORKDAY(DJ23,$A22,$E$43:$E$72)</f>
        <v>42361</v>
      </c>
      <c r="DK22" s="319">
        <f>WORKDAY(DK23,$A22,$E$43:$E$72)</f>
        <v>42373</v>
      </c>
      <c r="DL22" s="406">
        <f>WORKDAY(DL23,$A22,$E$43:$E$72)</f>
        <v>42732</v>
      </c>
      <c r="DM22" s="313" t="e">
        <f>WORKDAY(DM23,'BA SGV Quality Clinic'!#REF!,'BA SGV Quality Clinic'!$D$42:$D$71)</f>
        <v>#REF!</v>
      </c>
      <c r="DN22" s="308">
        <f>WORKDAY(DN23,'5319180'!$A22,'5319180'!$E$43:$E$72)</f>
        <v>42374</v>
      </c>
      <c r="DO22" s="313" t="e">
        <f>WORKDAY(DO23,'BA SGV Quality Clinic'!#REF!,'BA SGV Quality Clinic'!$D$42:$D$71)</f>
        <v>#REF!</v>
      </c>
      <c r="DP22" s="319">
        <f>WORKDAY(DP23,$A22,$E$43:$E$72)</f>
        <v>42374</v>
      </c>
      <c r="DQ22" s="319">
        <f>WORKDAY(DQ23,$A22,$E$43:$E$72)</f>
        <v>42368</v>
      </c>
      <c r="DW22" s="319">
        <f>WORKDAY(DW23,$A22,$E$43:$E$72)</f>
        <v>42376</v>
      </c>
      <c r="DX22" s="313" t="e">
        <f>WORKDAY(DX23,'BA SGV Quality Clinic'!#REF!,'BA SGV Quality Clinic'!$D$42:$D$71)</f>
        <v>#REF!</v>
      </c>
      <c r="DY22" s="319">
        <f>WORKDAY(DY23,$A22,$E$43:$E$72)</f>
        <v>42380</v>
      </c>
      <c r="DZ22" s="406">
        <v>42732</v>
      </c>
      <c r="EA22" s="319">
        <f>WORKDAY(EA23,$A22,$E$43:$E$72)</f>
        <v>42374</v>
      </c>
      <c r="EB22" s="491">
        <f>WORKDAY(EB23,$A22,$E$43:$E$72)</f>
        <v>42376</v>
      </c>
      <c r="EC22" s="313">
        <f>WORKDAY(EC23,'5319180'!$A22,'5319180'!$E$43:$E$72)</f>
        <v>42374</v>
      </c>
      <c r="ED22" s="319">
        <v>42382</v>
      </c>
      <c r="EE22" s="319">
        <v>42732</v>
      </c>
      <c r="EH22" s="319">
        <v>42381</v>
      </c>
      <c r="EI22" s="319">
        <v>42381</v>
      </c>
      <c r="EJ22" s="319">
        <f>WORKDAY(EJ23,$A22,$E$43:$E$72)</f>
        <v>42382</v>
      </c>
      <c r="EK22" s="319">
        <v>42404</v>
      </c>
      <c r="EL22" s="319">
        <v>42404</v>
      </c>
      <c r="EM22" s="319">
        <f>WORKDAY(EM23,$A22,$E$43:$E$72)</f>
        <v>42395</v>
      </c>
      <c r="EN22" s="319">
        <f t="shared" si="35"/>
        <v>42394</v>
      </c>
      <c r="EO22" s="319">
        <f t="shared" si="35"/>
        <v>42394</v>
      </c>
      <c r="EP22" s="319">
        <f>WORKDAY(EP23,$A22,$E$43:$E$72)</f>
        <v>42389</v>
      </c>
      <c r="ES22" s="319">
        <v>42382</v>
      </c>
      <c r="ET22" s="319">
        <f>WORKDAY(ET23,$A22,$E$43:$E$72)</f>
        <v>42403</v>
      </c>
      <c r="EU22" s="319">
        <f t="shared" ref="EU22:FA23" si="46">WORKDAY(EU23,$A22,$E$43:$E$72)</f>
        <v>42408</v>
      </c>
      <c r="EV22" s="319">
        <f t="shared" si="46"/>
        <v>42408</v>
      </c>
      <c r="EW22" s="319">
        <f t="shared" si="46"/>
        <v>42410</v>
      </c>
      <c r="EX22" s="319">
        <f t="shared" si="46"/>
        <v>42401</v>
      </c>
      <c r="EY22" s="319">
        <f t="shared" si="46"/>
        <v>42408</v>
      </c>
      <c r="EZ22" s="319">
        <f t="shared" si="46"/>
        <v>42408</v>
      </c>
      <c r="FA22" s="319">
        <f t="shared" si="46"/>
        <v>42408</v>
      </c>
      <c r="FD22" s="319" t="e">
        <f>WORKDAY(FD23,#REF!,$E$43:$E$72)</f>
        <v>#REF!</v>
      </c>
      <c r="FE22" s="319" t="e">
        <f>WORKDAY(FE23,#REF!,$E$43:$E$72)</f>
        <v>#REF!</v>
      </c>
      <c r="FF22" s="319">
        <f>WORKDAY(FF23,$A22,$E$43:$E$72)</f>
        <v>42374</v>
      </c>
      <c r="FG22" s="319">
        <f>WORKDAY(FG23,$A22,$E$43:$E$72)</f>
        <v>42408</v>
      </c>
      <c r="FH22" s="313" t="e">
        <f>WORKDAY(FH23,'BA SGV Quality Clinic'!#REF!,'BA SGV Quality Clinic'!$D$42:$D$71)</f>
        <v>#REF!</v>
      </c>
      <c r="FI22" s="319">
        <f>WORKDAY(FI23,'5319180'!$A22,'5319180'!$E$43:$E$72)</f>
        <v>42402</v>
      </c>
      <c r="FJ22" s="319">
        <f t="shared" ref="FJ22:FL23" si="47">WORKDAY(FJ23,$A22,$E$43:$E$72)</f>
        <v>42395</v>
      </c>
      <c r="FK22" s="319">
        <f t="shared" si="47"/>
        <v>42394</v>
      </c>
      <c r="FL22" s="319">
        <f t="shared" si="47"/>
        <v>42404</v>
      </c>
      <c r="FM22" s="540"/>
      <c r="FN22" s="540"/>
      <c r="FO22" s="319">
        <f t="shared" ref="FO22:FQ23" si="48">WORKDAY(FO23,$A22,$E$43:$E$72)</f>
        <v>42405</v>
      </c>
      <c r="FP22" s="319">
        <f t="shared" si="48"/>
        <v>42405</v>
      </c>
      <c r="FQ22" s="319">
        <f t="shared" si="48"/>
        <v>42405</v>
      </c>
      <c r="FR22" s="313" t="e">
        <f>WORKDAY(FR23,'BA SGV Quality Clinic'!#REF!,'BA SGV Quality Clinic'!$D$42:$D$71)</f>
        <v>#REF!</v>
      </c>
      <c r="FS22" s="319">
        <f t="shared" ref="FS22:FV23" si="49">WORKDAY(FS23,$A22,$E$43:$E$72)</f>
        <v>42404</v>
      </c>
      <c r="FT22" s="319">
        <f t="shared" si="49"/>
        <v>42404</v>
      </c>
      <c r="FU22" s="319">
        <f t="shared" si="49"/>
        <v>42401</v>
      </c>
      <c r="FV22" s="319">
        <f t="shared" si="49"/>
        <v>42409</v>
      </c>
      <c r="FW22" s="319">
        <f>WORKDAY(FW23,$A22,$E$43:$E$72)</f>
        <v>42405</v>
      </c>
      <c r="FZ22" s="319">
        <f t="shared" ref="FZ22:GB23" si="50">WORKDAY(FZ23,$A22,$E$43:$E$72)</f>
        <v>42423</v>
      </c>
      <c r="GA22" s="319">
        <f t="shared" si="50"/>
        <v>42423</v>
      </c>
      <c r="GB22" s="319">
        <f t="shared" si="50"/>
        <v>42423</v>
      </c>
      <c r="GC22" s="319">
        <f>WORKDAY(GC23,$A22,$E$43:$E$72)</f>
        <v>42425</v>
      </c>
      <c r="GD22" s="319">
        <f t="shared" ref="GD22:GH23" si="51">WORKDAY(GD23,$A22,$E$43:$E$72)</f>
        <v>42423</v>
      </c>
      <c r="GE22" s="319">
        <f t="shared" si="51"/>
        <v>42423</v>
      </c>
      <c r="GF22" s="319">
        <f t="shared" si="51"/>
        <v>42424</v>
      </c>
      <c r="GG22" s="319">
        <f t="shared" si="51"/>
        <v>42423</v>
      </c>
      <c r="GH22" s="319">
        <f t="shared" si="51"/>
        <v>42429</v>
      </c>
      <c r="GI22" s="804">
        <v>42429</v>
      </c>
      <c r="GJ22" s="838">
        <v>42426</v>
      </c>
      <c r="GK22" s="831">
        <v>42430</v>
      </c>
      <c r="GL22" s="319">
        <v>42433</v>
      </c>
      <c r="GM22" s="319">
        <v>42433</v>
      </c>
      <c r="GN22" s="319">
        <v>42432</v>
      </c>
      <c r="GO22" s="319">
        <v>42433</v>
      </c>
      <c r="GP22" s="319">
        <v>42423</v>
      </c>
      <c r="GQ22" s="319">
        <v>42429</v>
      </c>
      <c r="GR22" s="319">
        <v>42436</v>
      </c>
      <c r="GS22" s="319">
        <v>42441</v>
      </c>
      <c r="GT22" s="319">
        <v>42443</v>
      </c>
      <c r="GU22" s="319">
        <v>42474</v>
      </c>
      <c r="GV22" s="319">
        <v>42436</v>
      </c>
      <c r="GW22" s="319">
        <v>42474</v>
      </c>
      <c r="GX22" s="319">
        <v>42433</v>
      </c>
      <c r="GY22" s="319">
        <v>42436</v>
      </c>
      <c r="GZ22" s="319">
        <v>42433</v>
      </c>
      <c r="HA22" s="319">
        <v>42433</v>
      </c>
      <c r="HB22" s="319">
        <v>42433</v>
      </c>
      <c r="HC22" s="319">
        <v>42440</v>
      </c>
      <c r="HD22" s="319">
        <v>42443</v>
      </c>
      <c r="HE22" s="319">
        <v>42443</v>
      </c>
      <c r="HF22" s="319">
        <v>42446</v>
      </c>
      <c r="HG22" s="319">
        <v>42454</v>
      </c>
      <c r="HH22" s="319">
        <v>42443</v>
      </c>
      <c r="HI22" s="319">
        <v>42443</v>
      </c>
      <c r="HJ22" s="319">
        <v>42441</v>
      </c>
      <c r="HK22" s="319">
        <v>42431</v>
      </c>
      <c r="HL22" s="319">
        <v>42529</v>
      </c>
      <c r="HM22" s="313">
        <v>42549</v>
      </c>
      <c r="HN22" s="319">
        <v>42509</v>
      </c>
      <c r="HO22" s="319">
        <v>42443</v>
      </c>
      <c r="HP22" s="319">
        <v>42440</v>
      </c>
      <c r="HQ22" s="319">
        <v>42443</v>
      </c>
      <c r="HR22" s="319">
        <v>42509</v>
      </c>
      <c r="HS22" s="1086">
        <f>WORKDAY(HS23,'5319180'!$A22,'5319180'!$E$43:$E$72)</f>
        <v>42326</v>
      </c>
      <c r="HT22" s="319">
        <v>42454</v>
      </c>
      <c r="HU22" s="319">
        <v>42549</v>
      </c>
      <c r="HV22" s="313">
        <v>42558</v>
      </c>
      <c r="HW22" s="319">
        <v>42443</v>
      </c>
      <c r="HX22" s="319">
        <v>42443</v>
      </c>
      <c r="HY22" s="319">
        <v>42566</v>
      </c>
      <c r="HZ22" s="319">
        <v>42566</v>
      </c>
      <c r="IA22" s="319">
        <f>WORKDAY(IA23,'5319180'!$A22,'5319180'!$E$43:$E$72)</f>
        <v>42440</v>
      </c>
      <c r="IB22" s="319">
        <v>42443</v>
      </c>
      <c r="IC22" s="319">
        <v>42443</v>
      </c>
      <c r="ID22" s="319">
        <v>42566</v>
      </c>
      <c r="IE22" s="319">
        <v>42514</v>
      </c>
      <c r="IF22" s="319">
        <v>42571</v>
      </c>
      <c r="IG22" s="319">
        <f>WORKDAY(IG23,$A22,$E$43:$E$72)</f>
        <v>42571</v>
      </c>
      <c r="IH22" s="319">
        <v>42566</v>
      </c>
      <c r="II22" s="319">
        <v>42565</v>
      </c>
      <c r="IJ22" s="319">
        <v>42563</v>
      </c>
      <c r="IK22" s="319">
        <v>42566</v>
      </c>
      <c r="IL22" s="319">
        <f>WORKDAY(IL23,'5319180'!$A22,'5319180'!$E$43:$E$72)</f>
        <v>42584</v>
      </c>
      <c r="IM22" s="319">
        <v>42571</v>
      </c>
      <c r="IN22" s="319">
        <v>42570</v>
      </c>
      <c r="IO22" s="319">
        <v>42514</v>
      </c>
      <c r="IP22" s="319">
        <f>WORKDAY(IP23,$A22,$E$43:$E$72)</f>
        <v>42576</v>
      </c>
      <c r="IQ22" s="319">
        <f>WORKDAY(IQ23,$A22,$E$43:$E$72)</f>
        <v>42584</v>
      </c>
      <c r="IR22" s="319">
        <v>42584</v>
      </c>
      <c r="IS22" s="319">
        <f>WORKDAY(IS23,$A22,$E$43:$E$72)</f>
        <v>42584</v>
      </c>
      <c r="IT22" s="319">
        <v>42473</v>
      </c>
      <c r="IU22" s="319">
        <f t="shared" ref="IU22:JA22" si="52">WORKDAY(IU23,$A22,$E$43:$E$72)</f>
        <v>42576</v>
      </c>
      <c r="IV22" s="319">
        <f t="shared" si="52"/>
        <v>42576</v>
      </c>
      <c r="IW22" s="804">
        <f t="shared" si="52"/>
        <v>42586</v>
      </c>
      <c r="IX22" s="804">
        <f t="shared" si="52"/>
        <v>42586</v>
      </c>
      <c r="IY22" s="804">
        <f t="shared" si="52"/>
        <v>42584</v>
      </c>
      <c r="IZ22" s="319">
        <f t="shared" si="52"/>
        <v>42583</v>
      </c>
      <c r="JA22" s="319">
        <f t="shared" si="52"/>
        <v>42587</v>
      </c>
      <c r="JB22" s="319">
        <v>42588</v>
      </c>
      <c r="JC22" s="319">
        <f>WORKDAY(JC23,$A22,$E$43:$E$72)</f>
        <v>42587</v>
      </c>
      <c r="JD22" s="319">
        <v>42591</v>
      </c>
      <c r="JE22" s="319">
        <v>42587</v>
      </c>
      <c r="JF22" s="319">
        <f>WORKDAY(JF23,$A22,$E$43:$E$72)</f>
        <v>42590</v>
      </c>
      <c r="JG22" s="319">
        <f>WORKDAY(JG23,$A22,$E$43:$E$72)</f>
        <v>42592</v>
      </c>
      <c r="JH22" s="319">
        <f>WORKDAY(JH23,$A22,$E$43:$E$72)</f>
        <v>42591</v>
      </c>
      <c r="JI22" s="319">
        <v>42606</v>
      </c>
      <c r="JJ22" s="319">
        <v>42606</v>
      </c>
      <c r="JK22" s="319">
        <v>42514</v>
      </c>
      <c r="JL22" s="319">
        <v>42606</v>
      </c>
      <c r="JM22" s="319">
        <v>42605</v>
      </c>
      <c r="JN22" s="319">
        <v>42571</v>
      </c>
      <c r="JO22" s="319">
        <v>42610</v>
      </c>
      <c r="JP22" s="319">
        <f>WORKDAY(JP23,'5319180'!$A22,'5319180'!$E$43:$E$72)</f>
        <v>42587</v>
      </c>
      <c r="JQ22" s="319">
        <v>42610</v>
      </c>
      <c r="JR22" s="831">
        <v>42611</v>
      </c>
      <c r="JS22" s="319">
        <v>42611</v>
      </c>
      <c r="JT22" s="319">
        <f>WORKDAY(JT23,$A22,$E$43:$E$72)</f>
        <v>42594</v>
      </c>
      <c r="JU22" s="319">
        <v>42612</v>
      </c>
      <c r="JV22" s="781">
        <v>42612</v>
      </c>
      <c r="JW22" s="319">
        <f>WORKDAY(JW23,$A22,$E$43:$E$72)</f>
        <v>42593</v>
      </c>
      <c r="JX22" s="319">
        <v>42620</v>
      </c>
      <c r="JY22" s="319">
        <v>42620</v>
      </c>
      <c r="JZ22" s="319">
        <f t="shared" ref="JZ22:KB24" si="53">WORKDAY(JZ23,$A22,$E$43:$E$72)</f>
        <v>42619</v>
      </c>
      <c r="KA22" s="319">
        <f t="shared" si="53"/>
        <v>42619</v>
      </c>
      <c r="KB22" s="319">
        <f t="shared" si="53"/>
        <v>42619</v>
      </c>
      <c r="KC22" s="319">
        <f t="shared" si="36"/>
        <v>42605</v>
      </c>
      <c r="KD22" s="319">
        <f t="shared" si="36"/>
        <v>42605</v>
      </c>
      <c r="KE22" s="319">
        <v>42621</v>
      </c>
      <c r="KF22" s="319">
        <v>42621</v>
      </c>
      <c r="KG22" s="319">
        <v>42620</v>
      </c>
      <c r="KH22" s="1086">
        <v>42626</v>
      </c>
      <c r="KI22" s="1086">
        <v>42626</v>
      </c>
      <c r="KJ22" s="319">
        <v>42626</v>
      </c>
      <c r="KK22" s="319">
        <v>42626</v>
      </c>
      <c r="KL22" s="319">
        <v>42625</v>
      </c>
      <c r="KM22" s="319">
        <v>42509</v>
      </c>
      <c r="KN22" s="319">
        <f t="shared" ref="KN22:KO24" si="54">WORKDAY(KN23,$A22,$E$43:$E$72)</f>
        <v>42626</v>
      </c>
      <c r="KO22" s="319">
        <f t="shared" si="54"/>
        <v>42642</v>
      </c>
      <c r="KP22" s="319">
        <v>42509</v>
      </c>
      <c r="KQ22" s="319">
        <f t="shared" ref="KQ22:KU23" si="55">WORKDAY(KQ23,$A22,$E$43:$E$72)</f>
        <v>42641</v>
      </c>
      <c r="KR22" s="319">
        <f t="shared" si="55"/>
        <v>42642</v>
      </c>
      <c r="KS22" s="319">
        <f t="shared" si="55"/>
        <v>42642</v>
      </c>
      <c r="KT22" s="319">
        <f t="shared" si="55"/>
        <v>42642</v>
      </c>
      <c r="KU22" s="319">
        <f t="shared" si="55"/>
        <v>42636</v>
      </c>
      <c r="KV22" s="319">
        <v>42641</v>
      </c>
      <c r="KW22" s="319">
        <v>42641</v>
      </c>
      <c r="KX22" s="319">
        <v>42640</v>
      </c>
      <c r="KY22" s="319">
        <f>WORKDAY(KY23,$A22,$E$43:$E$72)</f>
        <v>42641</v>
      </c>
      <c r="KZ22" s="319">
        <v>42643</v>
      </c>
      <c r="LA22" s="319">
        <v>42646</v>
      </c>
      <c r="LB22" s="319">
        <v>42647</v>
      </c>
      <c r="LC22" s="319">
        <v>42647</v>
      </c>
      <c r="LD22" s="319">
        <v>42643</v>
      </c>
      <c r="LE22" s="319">
        <v>42643</v>
      </c>
      <c r="LF22" s="319">
        <v>42648</v>
      </c>
      <c r="LG22" s="319">
        <v>42642</v>
      </c>
      <c r="LH22" s="781">
        <f>WORKDAY(LH23,'5319080'!$A25,'5319080'!$D$42:$D$71)</f>
        <v>42545</v>
      </c>
      <c r="LI22" s="319">
        <v>42647</v>
      </c>
      <c r="LJ22" s="319">
        <v>42646</v>
      </c>
      <c r="LK22" s="319">
        <f>WORKDAY(LK23,$A22,$E$43:$E$72)</f>
        <v>42643</v>
      </c>
      <c r="LL22" s="319">
        <v>42647</v>
      </c>
      <c r="LM22" s="319">
        <v>42654</v>
      </c>
      <c r="LN22" s="319">
        <f t="shared" ref="LN22:LZ24" si="56">WORKDAY(LN23,$A22,$E$43:$E$72)</f>
        <v>42653</v>
      </c>
      <c r="LO22" s="315">
        <f t="shared" si="56"/>
        <v>42654</v>
      </c>
      <c r="LP22" s="315">
        <f t="shared" si="56"/>
        <v>42654</v>
      </c>
      <c r="LQ22" s="315">
        <f t="shared" si="56"/>
        <v>42654</v>
      </c>
      <c r="LR22" s="315">
        <f t="shared" si="56"/>
        <v>42654</v>
      </c>
      <c r="LS22" s="315">
        <f t="shared" si="56"/>
        <v>42654</v>
      </c>
      <c r="LT22" s="315">
        <f t="shared" si="56"/>
        <v>42654</v>
      </c>
      <c r="LU22" s="315">
        <f t="shared" si="56"/>
        <v>42654</v>
      </c>
      <c r="LV22" s="315">
        <f t="shared" si="56"/>
        <v>42654</v>
      </c>
      <c r="LW22" s="315">
        <f t="shared" si="56"/>
        <v>42655</v>
      </c>
      <c r="LX22" s="315">
        <f t="shared" si="56"/>
        <v>42655</v>
      </c>
      <c r="LY22" s="315">
        <f t="shared" si="56"/>
        <v>42655</v>
      </c>
      <c r="LZ22" s="315">
        <f t="shared" si="56"/>
        <v>42655</v>
      </c>
      <c r="MA22" s="315">
        <v>42502</v>
      </c>
      <c r="MB22" s="315">
        <v>42489</v>
      </c>
      <c r="MC22" s="315">
        <f t="shared" si="23"/>
        <v>42643</v>
      </c>
      <c r="MD22" s="315">
        <f t="shared" si="23"/>
        <v>42634</v>
      </c>
      <c r="ME22" s="315">
        <f t="shared" si="23"/>
        <v>42634</v>
      </c>
      <c r="MF22" s="315">
        <f t="shared" si="23"/>
        <v>42640</v>
      </c>
      <c r="MG22" s="315">
        <f t="shared" si="23"/>
        <v>42641</v>
      </c>
      <c r="MH22" s="315">
        <f t="shared" si="23"/>
        <v>42646</v>
      </c>
      <c r="MI22" s="315">
        <f>WORKDAY(MI23,'5319180'!$A22,'5319180'!$E$43:$E$72)</f>
        <v>42612</v>
      </c>
      <c r="MJ22" s="368">
        <v>42514</v>
      </c>
      <c r="MK22" s="315">
        <f t="shared" si="24"/>
        <v>42650</v>
      </c>
      <c r="ML22" s="315">
        <f t="shared" si="24"/>
        <v>42649</v>
      </c>
      <c r="MM22" s="315">
        <f t="shared" si="24"/>
        <v>42650</v>
      </c>
      <c r="MN22" s="315">
        <f t="shared" si="24"/>
        <v>42650</v>
      </c>
      <c r="MO22" s="315">
        <f t="shared" si="24"/>
        <v>42650</v>
      </c>
      <c r="MP22" s="315">
        <f t="shared" si="24"/>
        <v>42649</v>
      </c>
      <c r="MQ22" s="315">
        <f t="shared" si="24"/>
        <v>42650</v>
      </c>
      <c r="MR22" s="315">
        <f t="shared" si="24"/>
        <v>42650</v>
      </c>
      <c r="MS22" s="315">
        <f t="shared" si="24"/>
        <v>42650</v>
      </c>
      <c r="MT22" s="315">
        <f t="shared" si="24"/>
        <v>42655</v>
      </c>
      <c r="MU22" s="315">
        <f t="shared" si="25"/>
        <v>42655</v>
      </c>
      <c r="MV22" s="315">
        <f t="shared" si="25"/>
        <v>42655</v>
      </c>
      <c r="MW22" s="315">
        <f t="shared" si="25"/>
        <v>42655</v>
      </c>
      <c r="MX22" s="315">
        <f t="shared" si="25"/>
        <v>42655</v>
      </c>
      <c r="MY22" s="315">
        <f t="shared" si="25"/>
        <v>42655</v>
      </c>
      <c r="MZ22" s="315">
        <f t="shared" si="25"/>
        <v>42657</v>
      </c>
      <c r="NA22" s="315">
        <f t="shared" si="25"/>
        <v>42657</v>
      </c>
      <c r="NB22" s="315">
        <f t="shared" si="25"/>
        <v>42657</v>
      </c>
      <c r="NC22" s="315">
        <f t="shared" si="25"/>
        <v>42657</v>
      </c>
      <c r="ND22" s="315">
        <f t="shared" si="25"/>
        <v>42657</v>
      </c>
      <c r="NE22" s="315">
        <f t="shared" si="26"/>
        <v>42657</v>
      </c>
      <c r="NF22" s="315">
        <f t="shared" si="26"/>
        <v>42660</v>
      </c>
      <c r="NG22" s="315">
        <f t="shared" si="26"/>
        <v>42662</v>
      </c>
      <c r="NH22" s="315">
        <f t="shared" si="26"/>
        <v>42649</v>
      </c>
      <c r="NI22" s="315">
        <f t="shared" si="26"/>
        <v>42662</v>
      </c>
      <c r="NJ22" s="315">
        <f t="shared" si="26"/>
        <v>42662</v>
      </c>
      <c r="NK22" s="315">
        <f>WORKDAY(NK23,'5319180'!$A22,'5319180'!$E$43:$E$72)</f>
        <v>42662</v>
      </c>
      <c r="NL22" s="315">
        <f t="shared" si="27"/>
        <v>42662</v>
      </c>
      <c r="NM22" s="315">
        <f>WORKDAY(NM23,'5319180'!$A22,'5319180'!$E$43:$E$72)</f>
        <v>42635</v>
      </c>
      <c r="NN22" s="315">
        <f t="shared" si="28"/>
        <v>42635</v>
      </c>
      <c r="NO22" s="315">
        <f t="shared" si="28"/>
        <v>42647</v>
      </c>
      <c r="NP22" s="315">
        <f t="shared" si="28"/>
        <v>42647</v>
      </c>
      <c r="NQ22" s="315">
        <f t="shared" si="28"/>
        <v>42647</v>
      </c>
      <c r="NR22" s="315">
        <f t="shared" si="28"/>
        <v>42647</v>
      </c>
      <c r="NS22" s="315">
        <f t="shared" si="28"/>
        <v>42647</v>
      </c>
      <c r="NT22" s="315">
        <f t="shared" si="28"/>
        <v>42647</v>
      </c>
      <c r="NU22" s="315">
        <f t="shared" si="28"/>
        <v>42647</v>
      </c>
      <c r="NV22" s="315">
        <f t="shared" si="28"/>
        <v>42648</v>
      </c>
      <c r="NW22" s="315">
        <f t="shared" si="28"/>
        <v>42648</v>
      </c>
      <c r="NX22" s="315">
        <f t="shared" si="29"/>
        <v>42648</v>
      </c>
      <c r="NY22" s="315">
        <f t="shared" si="29"/>
        <v>42648</v>
      </c>
      <c r="NZ22" s="315">
        <f t="shared" si="29"/>
        <v>42648</v>
      </c>
      <c r="OA22" s="315">
        <f t="shared" si="29"/>
        <v>42648</v>
      </c>
      <c r="OB22" s="315">
        <f t="shared" si="29"/>
        <v>42648</v>
      </c>
      <c r="OC22" s="315">
        <f t="shared" si="29"/>
        <v>42648</v>
      </c>
      <c r="OD22" s="315">
        <f t="shared" si="29"/>
        <v>42655</v>
      </c>
      <c r="OE22" s="315">
        <f t="shared" si="29"/>
        <v>42656</v>
      </c>
      <c r="OF22" s="315">
        <f t="shared" si="29"/>
        <v>42661</v>
      </c>
      <c r="OG22" s="315">
        <f t="shared" si="29"/>
        <v>42676</v>
      </c>
      <c r="OH22" s="315">
        <f t="shared" si="30"/>
        <v>42671</v>
      </c>
      <c r="OI22" s="315">
        <f t="shared" si="30"/>
        <v>42674</v>
      </c>
      <c r="OJ22" s="315">
        <f t="shared" si="30"/>
        <v>42677</v>
      </c>
      <c r="OK22" s="315">
        <f t="shared" si="30"/>
        <v>42677</v>
      </c>
      <c r="OL22" s="315">
        <f t="shared" si="30"/>
        <v>42667</v>
      </c>
      <c r="OM22" s="315">
        <f t="shared" si="30"/>
        <v>42670</v>
      </c>
      <c r="ON22" s="315">
        <f t="shared" si="30"/>
        <v>42670</v>
      </c>
      <c r="OO22" s="315">
        <f t="shared" si="30"/>
        <v>42639</v>
      </c>
      <c r="OP22" s="315">
        <f t="shared" si="30"/>
        <v>42639</v>
      </c>
      <c r="OQ22" s="315">
        <f t="shared" si="30"/>
        <v>42670</v>
      </c>
      <c r="OR22" s="315">
        <f t="shared" si="31"/>
        <v>42670</v>
      </c>
      <c r="OS22" s="315">
        <f t="shared" si="31"/>
        <v>42670</v>
      </c>
      <c r="OT22" s="315">
        <f t="shared" si="31"/>
        <v>42670</v>
      </c>
      <c r="OU22" s="315">
        <f t="shared" si="31"/>
        <v>42671</v>
      </c>
      <c r="OV22" s="315">
        <f t="shared" si="31"/>
        <v>42677</v>
      </c>
      <c r="OW22" s="315">
        <f t="shared" si="31"/>
        <v>42677</v>
      </c>
      <c r="OX22" s="315">
        <f t="shared" si="31"/>
        <v>42678</v>
      </c>
      <c r="OY22" s="315">
        <f t="shared" si="31"/>
        <v>42681</v>
      </c>
      <c r="OZ22" s="315">
        <f t="shared" si="31"/>
        <v>42678</v>
      </c>
      <c r="PA22" s="315">
        <f t="shared" si="31"/>
        <v>42678</v>
      </c>
      <c r="PB22" s="315">
        <f t="shared" si="32"/>
        <v>42678</v>
      </c>
      <c r="PC22" s="315">
        <f t="shared" si="32"/>
        <v>42681</v>
      </c>
      <c r="PD22" s="315">
        <f t="shared" si="32"/>
        <v>42681</v>
      </c>
      <c r="PE22" s="315">
        <f t="shared" si="32"/>
        <v>42681</v>
      </c>
      <c r="PF22" s="315">
        <f t="shared" si="32"/>
        <v>42639</v>
      </c>
      <c r="PG22" s="1593"/>
      <c r="PH22" s="315">
        <f t="shared" si="32"/>
        <v>42639</v>
      </c>
      <c r="PI22" s="315">
        <f t="shared" si="32"/>
        <v>42639</v>
      </c>
      <c r="PJ22" s="315">
        <f t="shared" si="32"/>
        <v>42639</v>
      </c>
      <c r="PK22" s="315">
        <f t="shared" si="32"/>
        <v>42639</v>
      </c>
      <c r="PL22" s="315">
        <f t="shared" si="32"/>
        <v>42639</v>
      </c>
      <c r="PM22" s="315">
        <f t="shared" si="33"/>
        <v>42639</v>
      </c>
      <c r="PN22" s="315">
        <f t="shared" si="33"/>
        <v>42639</v>
      </c>
    </row>
    <row r="23" spans="1:430" ht="12.75" customHeight="1">
      <c r="A23" s="589">
        <v>1</v>
      </c>
      <c r="B23" s="140" t="s">
        <v>3</v>
      </c>
      <c r="C23" s="487"/>
      <c r="D23" s="326">
        <f t="shared" si="0"/>
        <v>31</v>
      </c>
      <c r="E23" s="319">
        <f t="shared" si="1"/>
        <v>31</v>
      </c>
      <c r="F23" s="319">
        <f t="shared" si="2"/>
        <v>31</v>
      </c>
      <c r="G23" s="319">
        <f t="shared" si="3"/>
        <v>31</v>
      </c>
      <c r="H23" s="339">
        <f t="shared" si="4"/>
        <v>31</v>
      </c>
      <c r="I23" s="313">
        <f t="shared" si="5"/>
        <v>31</v>
      </c>
      <c r="J23" s="313">
        <f t="shared" si="6"/>
        <v>31</v>
      </c>
      <c r="K23" s="313" t="e">
        <f>WORKDAY(K24,#REF!,$E$43:$E$72)</f>
        <v>#REF!</v>
      </c>
      <c r="L23" s="313" t="e">
        <f>WORKDAY(L24,#REF!,$E$43:$E$72)</f>
        <v>#REF!</v>
      </c>
      <c r="P23" s="314"/>
      <c r="Q23" s="314"/>
      <c r="R23" s="339">
        <f t="shared" si="37"/>
        <v>32</v>
      </c>
      <c r="S23" s="339">
        <f t="shared" si="38"/>
        <v>32</v>
      </c>
      <c r="T23" s="339">
        <f t="shared" si="39"/>
        <v>32</v>
      </c>
      <c r="U23" s="339">
        <f t="shared" si="40"/>
        <v>32</v>
      </c>
      <c r="V23" s="339">
        <f t="shared" si="41"/>
        <v>32</v>
      </c>
      <c r="W23" s="339">
        <f t="shared" si="42"/>
        <v>32</v>
      </c>
      <c r="X23" s="339">
        <f t="shared" si="7"/>
        <v>32</v>
      </c>
      <c r="Y23" s="339">
        <f t="shared" si="8"/>
        <v>32</v>
      </c>
      <c r="Z23" s="313">
        <f t="shared" si="9"/>
        <v>32</v>
      </c>
      <c r="AA23" s="314"/>
      <c r="AB23" s="318"/>
      <c r="AC23" s="314"/>
      <c r="AD23" s="340"/>
      <c r="AE23" s="313">
        <f t="shared" si="10"/>
        <v>42198</v>
      </c>
      <c r="AF23" s="313">
        <f t="shared" si="11"/>
        <v>42153</v>
      </c>
      <c r="AG23" s="313">
        <f t="shared" si="12"/>
        <v>42153</v>
      </c>
      <c r="AH23" s="313">
        <f t="shared" si="13"/>
        <v>42181</v>
      </c>
      <c r="AI23" s="312">
        <f t="shared" si="14"/>
        <v>42181</v>
      </c>
      <c r="AJ23" s="313">
        <f t="shared" si="15"/>
        <v>42181</v>
      </c>
      <c r="AK23" s="313">
        <f t="shared" si="16"/>
        <v>42153</v>
      </c>
      <c r="AL23" s="313">
        <f t="shared" si="17"/>
        <v>42153</v>
      </c>
      <c r="AM23" s="313">
        <f t="shared" si="18"/>
        <v>42153</v>
      </c>
      <c r="AN23" s="314"/>
      <c r="AO23" s="314"/>
      <c r="AP23" s="314"/>
      <c r="AQ23" s="314"/>
      <c r="AR23" s="313">
        <f t="shared" si="43"/>
        <v>42181</v>
      </c>
      <c r="AS23" s="313">
        <f t="shared" si="43"/>
        <v>42181</v>
      </c>
      <c r="AT23" s="312">
        <f t="shared" si="43"/>
        <v>42153</v>
      </c>
      <c r="AU23" s="313">
        <f t="shared" si="43"/>
        <v>42198</v>
      </c>
      <c r="AV23" s="312">
        <f t="shared" si="43"/>
        <v>42206</v>
      </c>
      <c r="AW23" s="313">
        <f t="shared" si="43"/>
        <v>42181</v>
      </c>
      <c r="AX23" s="313">
        <f t="shared" si="43"/>
        <v>42181</v>
      </c>
      <c r="AY23" s="313">
        <f t="shared" si="43"/>
        <v>42233</v>
      </c>
      <c r="AZ23" s="313">
        <f t="shared" si="43"/>
        <v>42233</v>
      </c>
      <c r="BA23" s="314"/>
      <c r="BB23" s="314"/>
      <c r="BC23" s="314"/>
      <c r="BD23" s="314"/>
      <c r="BE23" s="314"/>
      <c r="BF23" s="323">
        <f>WORKDAY(BF24,$A23,$E$43:$E$72)</f>
        <v>42254</v>
      </c>
      <c r="BG23" s="313">
        <f t="shared" si="19"/>
        <v>42254</v>
      </c>
      <c r="BH23" s="313">
        <f t="shared" si="19"/>
        <v>42270</v>
      </c>
      <c r="BI23" s="313">
        <f t="shared" si="19"/>
        <v>42255</v>
      </c>
      <c r="BJ23" s="313">
        <f t="shared" si="19"/>
        <v>42268</v>
      </c>
      <c r="BK23" s="313">
        <f t="shared" si="19"/>
        <v>42268</v>
      </c>
      <c r="BL23" s="313">
        <f t="shared" si="19"/>
        <v>42272</v>
      </c>
      <c r="BM23" s="313">
        <f t="shared" si="19"/>
        <v>42272</v>
      </c>
      <c r="BN23" s="313">
        <f t="shared" si="19"/>
        <v>42272</v>
      </c>
      <c r="BO23" s="314"/>
      <c r="BP23" s="314"/>
      <c r="BQ23" s="314"/>
      <c r="BR23" s="314"/>
      <c r="BS23" s="313">
        <f>WORKDAY(BS24,$A23,$E$43:$E$72)</f>
        <v>42268</v>
      </c>
      <c r="BT23" s="313">
        <f t="shared" ref="BT23:BT29" si="57">WORKDAY(BT24,$A23,$E$43:$E$72)</f>
        <v>42298</v>
      </c>
      <c r="BU23" s="313">
        <f>WORKDAY(BU24,$A23,$E$43:$E$72)</f>
        <v>42272</v>
      </c>
      <c r="BV23" s="313">
        <f>WORKDAY(BV24,$A23,$E$43:$E$72)</f>
        <v>42283</v>
      </c>
      <c r="BW23" s="313" t="e">
        <f>WORKDAY(BW24,#REF!,$E$43:$E$72)</f>
        <v>#REF!</v>
      </c>
      <c r="BX23" s="313" t="e">
        <f>WORKDAY(BX24,#REF!,$E$43:$E$72)</f>
        <v>#REF!</v>
      </c>
      <c r="BY23" s="313" t="e">
        <f>WORKDAY(BY24,#REF!,$E$43:$E$72)</f>
        <v>#REF!</v>
      </c>
      <c r="BZ23" s="313">
        <f t="shared" si="44"/>
        <v>42312</v>
      </c>
      <c r="CA23" s="313">
        <f t="shared" si="44"/>
        <v>42284</v>
      </c>
      <c r="CG23" s="313">
        <f>WORKDAY(CG24,$A23,$E$43:$E$72)</f>
        <v>42283</v>
      </c>
      <c r="CH23" s="313">
        <f>WORKDAY(CH24,$A23,$E$43:$E$72)</f>
        <v>42283</v>
      </c>
      <c r="CI23" s="313">
        <f t="shared" si="34"/>
        <v>42317</v>
      </c>
      <c r="CJ23" s="319">
        <f t="shared" si="34"/>
        <v>42333</v>
      </c>
      <c r="CK23" s="319">
        <f t="shared" si="34"/>
        <v>42333</v>
      </c>
      <c r="CL23" s="406">
        <f t="shared" si="34"/>
        <v>42332</v>
      </c>
      <c r="CM23" s="456">
        <f t="shared" si="34"/>
        <v>42326</v>
      </c>
      <c r="CN23" s="319">
        <f t="shared" si="34"/>
        <v>42333</v>
      </c>
      <c r="CO23" s="313">
        <f t="shared" si="34"/>
        <v>42326</v>
      </c>
      <c r="CU23" s="313">
        <f>WORKDAY(CU24,$A23,$E$43:$E$72)</f>
        <v>42317</v>
      </c>
      <c r="CV23" s="313">
        <f>WORKDAY(CV24,$A23,$E$43:$E$72)</f>
        <v>42326</v>
      </c>
      <c r="CW23" s="319">
        <f>WORKDAY(CW24,$A23,$E$43:$E$72)</f>
        <v>42356</v>
      </c>
      <c r="CX23" s="319">
        <f>WORKDAY(CX24,$A23,$E$43:$E$72)</f>
        <v>42360</v>
      </c>
      <c r="CY23" s="319">
        <v>42361</v>
      </c>
      <c r="CZ23" s="319">
        <f>WORKDAY(CZ24,$A23,$E$43:$E$72)</f>
        <v>42356</v>
      </c>
      <c r="DA23" s="319">
        <v>42373</v>
      </c>
      <c r="DB23" s="313">
        <f>WORKDAY(DB24,$A23,$E$43:$E$72)</f>
        <v>42317</v>
      </c>
      <c r="DC23" s="319">
        <f>WORKDAY(DC24,$A23,$E$43:$E$72)</f>
        <v>42374</v>
      </c>
      <c r="DI23" s="319">
        <f>WORKDAY(DI24,$A23,$E$43:$E$72)</f>
        <v>42362</v>
      </c>
      <c r="DJ23" s="319">
        <v>42361</v>
      </c>
      <c r="DK23" s="319">
        <v>42373</v>
      </c>
      <c r="DL23" s="406">
        <v>42732</v>
      </c>
      <c r="DM23" s="313">
        <v>42382</v>
      </c>
      <c r="DN23" s="313">
        <f>WORKDAY(DN24,'5319180'!$A23,'5319180'!$E$43:$E$72)</f>
        <v>42374</v>
      </c>
      <c r="DO23" s="313" t="e">
        <f>WORKDAY(DO24,'BA SGV Quality Clinic'!#REF!,'BA SGV Quality Clinic'!$D$42:$D$71)</f>
        <v>#REF!</v>
      </c>
      <c r="DP23" s="319">
        <f>WORKDAY(DP24,$A23,$E$43:$E$72)</f>
        <v>42374</v>
      </c>
      <c r="DQ23" s="319">
        <f>WORKDAY(DQ24,$A23,$E$43:$E$72)</f>
        <v>42368</v>
      </c>
      <c r="DW23" s="319">
        <f>WORKDAY(DW24,$A23,$E$43:$E$72)</f>
        <v>42376</v>
      </c>
      <c r="DX23" s="313" t="e">
        <f>WORKDAY(DX24,'BA SGV Quality Clinic'!#REF!,'BA SGV Quality Clinic'!$D$42:$D$71)</f>
        <v>#REF!</v>
      </c>
      <c r="DY23" s="319">
        <f>WORKDAY(DY24,$A23,$E$43:$E$72)</f>
        <v>42380</v>
      </c>
      <c r="DZ23" s="406">
        <f>WORKDAY(DZ24,$A23,$E$43:$E$72)</f>
        <v>42374</v>
      </c>
      <c r="EA23" s="319">
        <f>WORKDAY(EA24,$A23,$E$43:$E$72)</f>
        <v>42374</v>
      </c>
      <c r="EB23" s="491">
        <f>WORKDAY(EB24,$A23,$E$43:$E$72)</f>
        <v>42376</v>
      </c>
      <c r="EC23" s="313">
        <f>WORKDAY(EC24,'5319180'!$A23,'5319180'!$E$43:$E$72)</f>
        <v>42374</v>
      </c>
      <c r="ED23" s="319">
        <f>WORKDAY(ED24,$A23,$E$43:$E$72)</f>
        <v>42381</v>
      </c>
      <c r="EE23" s="319">
        <f>WORKDAY(EE24,$A23,$E$43:$E$72)</f>
        <v>42374</v>
      </c>
      <c r="EH23" s="319">
        <v>42381</v>
      </c>
      <c r="EI23" s="319">
        <v>42381</v>
      </c>
      <c r="EJ23" s="319">
        <v>42382</v>
      </c>
      <c r="EK23" s="319">
        <v>42404</v>
      </c>
      <c r="EL23" s="319">
        <v>42404</v>
      </c>
      <c r="EM23" s="319">
        <f>WORKDAY(EM24,$A23,$E$43:$E$72)</f>
        <v>42395</v>
      </c>
      <c r="EN23" s="319">
        <f t="shared" si="35"/>
        <v>42394</v>
      </c>
      <c r="EO23" s="319">
        <f t="shared" si="35"/>
        <v>42394</v>
      </c>
      <c r="EP23" s="319">
        <f>WORKDAY(EP24,$A23,$E$43:$E$72)</f>
        <v>42389</v>
      </c>
      <c r="ES23" s="319">
        <f>WORKDAY(ES24,$A23,$E$43:$E$72)</f>
        <v>42380</v>
      </c>
      <c r="ET23" s="319">
        <f>WORKDAY(ET24,$A23,$E$43:$E$72)</f>
        <v>42403</v>
      </c>
      <c r="EU23" s="319">
        <f t="shared" si="46"/>
        <v>42408</v>
      </c>
      <c r="EV23" s="319">
        <f t="shared" si="46"/>
        <v>42408</v>
      </c>
      <c r="EW23" s="319">
        <f t="shared" si="46"/>
        <v>42410</v>
      </c>
      <c r="EX23" s="319">
        <f t="shared" si="46"/>
        <v>42401</v>
      </c>
      <c r="EY23" s="319">
        <f t="shared" si="46"/>
        <v>42408</v>
      </c>
      <c r="EZ23" s="319">
        <f t="shared" si="46"/>
        <v>42408</v>
      </c>
      <c r="FA23" s="319">
        <f t="shared" si="46"/>
        <v>42408</v>
      </c>
      <c r="FD23" s="319" t="e">
        <f>WORKDAY(FD24,#REF!,$E$43:$E$72)</f>
        <v>#REF!</v>
      </c>
      <c r="FE23" s="319">
        <v>42410</v>
      </c>
      <c r="FF23" s="319">
        <f>WORKDAY(FF24,$A23,$E$43:$E$72)</f>
        <v>42374</v>
      </c>
      <c r="FG23" s="319">
        <f>WORKDAY(FG24,$A23,$E$43:$E$72)</f>
        <v>42408</v>
      </c>
      <c r="FH23" s="313" t="e">
        <f>WORKDAY(FH24,'BA SGV Quality Clinic'!#REF!,'BA SGV Quality Clinic'!$D$42:$D$71)</f>
        <v>#REF!</v>
      </c>
      <c r="FI23" s="319">
        <f>WORKDAY(FI24,'5319180'!$A23,'5319180'!$E$43:$E$72)</f>
        <v>42402</v>
      </c>
      <c r="FJ23" s="319">
        <f t="shared" si="47"/>
        <v>42395</v>
      </c>
      <c r="FK23" s="319">
        <f t="shared" si="47"/>
        <v>42394</v>
      </c>
      <c r="FL23" s="319">
        <f t="shared" si="47"/>
        <v>42404</v>
      </c>
      <c r="FM23" s="540"/>
      <c r="FN23" s="540"/>
      <c r="FO23" s="319">
        <f t="shared" si="48"/>
        <v>42405</v>
      </c>
      <c r="FP23" s="319">
        <f t="shared" si="48"/>
        <v>42405</v>
      </c>
      <c r="FQ23" s="319">
        <f t="shared" si="48"/>
        <v>42405</v>
      </c>
      <c r="FR23" s="313" t="e">
        <f>WORKDAY(FR24,'BA SGV Quality Clinic'!#REF!,'BA SGV Quality Clinic'!$D$42:$D$71)</f>
        <v>#REF!</v>
      </c>
      <c r="FS23" s="319">
        <f t="shared" si="49"/>
        <v>42404</v>
      </c>
      <c r="FT23" s="319">
        <f t="shared" si="49"/>
        <v>42404</v>
      </c>
      <c r="FU23" s="319">
        <f t="shared" si="49"/>
        <v>42401</v>
      </c>
      <c r="FV23" s="319">
        <f t="shared" si="49"/>
        <v>42409</v>
      </c>
      <c r="FW23" s="319">
        <f>WORKDAY(FW24,$A23,$E$43:$E$72)</f>
        <v>42405</v>
      </c>
      <c r="FZ23" s="319">
        <f t="shared" si="50"/>
        <v>42423</v>
      </c>
      <c r="GA23" s="319">
        <f t="shared" si="50"/>
        <v>42423</v>
      </c>
      <c r="GB23" s="319">
        <f t="shared" si="50"/>
        <v>42423</v>
      </c>
      <c r="GC23" s="319">
        <f>WORKDAY(GC24,$A23,$E$43:$E$72)</f>
        <v>42425</v>
      </c>
      <c r="GD23" s="319">
        <f t="shared" si="51"/>
        <v>42423</v>
      </c>
      <c r="GE23" s="319">
        <f t="shared" si="51"/>
        <v>42423</v>
      </c>
      <c r="GF23" s="319">
        <f t="shared" si="51"/>
        <v>42424</v>
      </c>
      <c r="GG23" s="319">
        <f t="shared" si="51"/>
        <v>42423</v>
      </c>
      <c r="GH23" s="319">
        <f t="shared" si="51"/>
        <v>42429</v>
      </c>
      <c r="GI23" s="804">
        <v>42425</v>
      </c>
      <c r="GJ23" s="838">
        <v>42424</v>
      </c>
      <c r="GK23" s="831">
        <v>42430</v>
      </c>
      <c r="GL23" s="319">
        <v>42433</v>
      </c>
      <c r="GM23" s="319">
        <v>42433</v>
      </c>
      <c r="GN23" s="319">
        <v>42432</v>
      </c>
      <c r="GO23" s="319">
        <v>42433</v>
      </c>
      <c r="GP23" s="319">
        <v>42423</v>
      </c>
      <c r="GQ23" s="319">
        <v>42429</v>
      </c>
      <c r="GR23" s="319">
        <v>42436</v>
      </c>
      <c r="GS23" s="319">
        <v>42440</v>
      </c>
      <c r="GT23" s="319">
        <v>42443</v>
      </c>
      <c r="GU23" s="319">
        <v>42474</v>
      </c>
      <c r="GV23" s="319">
        <v>42433</v>
      </c>
      <c r="GW23" s="319">
        <v>42473</v>
      </c>
      <c r="GX23" s="319">
        <v>42433</v>
      </c>
      <c r="GY23" s="319">
        <v>42436</v>
      </c>
      <c r="GZ23" s="319">
        <v>42433</v>
      </c>
      <c r="HA23" s="319">
        <v>42433</v>
      </c>
      <c r="HB23" s="319">
        <v>42433</v>
      </c>
      <c r="HC23" s="319">
        <v>42440</v>
      </c>
      <c r="HD23" s="319">
        <v>42439</v>
      </c>
      <c r="HE23" s="319">
        <v>42439</v>
      </c>
      <c r="HF23" s="319">
        <v>42446</v>
      </c>
      <c r="HG23" s="319">
        <v>42454</v>
      </c>
      <c r="HH23" s="319">
        <v>42439</v>
      </c>
      <c r="HI23" s="319">
        <v>42439</v>
      </c>
      <c r="HJ23" s="319">
        <v>42440</v>
      </c>
      <c r="HK23" s="772">
        <v>42431</v>
      </c>
      <c r="HL23" s="319">
        <v>42523</v>
      </c>
      <c r="HM23" s="313">
        <v>42544</v>
      </c>
      <c r="HN23" s="319">
        <v>42544</v>
      </c>
      <c r="HO23" s="319">
        <v>42439</v>
      </c>
      <c r="HP23" s="319">
        <v>42439</v>
      </c>
      <c r="HQ23" s="319">
        <v>42439</v>
      </c>
      <c r="HR23" s="319">
        <v>42509</v>
      </c>
      <c r="HS23" s="1086">
        <f>WORKDAY(HS24,'5319180'!$A23,'5319180'!$E$43:$E$72)</f>
        <v>42326</v>
      </c>
      <c r="HT23" s="319">
        <v>42454</v>
      </c>
      <c r="HU23" s="319">
        <v>42544</v>
      </c>
      <c r="HV23" s="313">
        <v>42550</v>
      </c>
      <c r="HW23" s="319">
        <v>42439</v>
      </c>
      <c r="HX23" s="319">
        <v>42439</v>
      </c>
      <c r="HY23" s="319">
        <v>42565</v>
      </c>
      <c r="HZ23" s="319">
        <f>WORKDAY(HZ24,'5319180'!$A23,'5319180'!$E$43:$E$72)</f>
        <v>42534</v>
      </c>
      <c r="IA23" s="319">
        <v>42440</v>
      </c>
      <c r="IB23" s="319">
        <v>42440</v>
      </c>
      <c r="IC23" s="319">
        <v>42440</v>
      </c>
      <c r="ID23" s="319">
        <v>42565</v>
      </c>
      <c r="IE23" s="319">
        <v>42570</v>
      </c>
      <c r="IF23" s="319">
        <v>42571</v>
      </c>
      <c r="IG23" s="319">
        <f>WORKDAY(IG24,$A23,$E$43:$E$72)</f>
        <v>42571</v>
      </c>
      <c r="IH23" s="319">
        <v>42563</v>
      </c>
      <c r="II23" s="319">
        <v>42563</v>
      </c>
      <c r="IJ23" s="319">
        <v>42563</v>
      </c>
      <c r="IK23" s="319">
        <f>WORKDAY(IK24,$A23,$E$43:$E$72)</f>
        <v>42559</v>
      </c>
      <c r="IL23" s="319">
        <f>WORKDAY(IL24,'5319180'!$A23,'5319180'!$E$43:$E$72)</f>
        <v>42584</v>
      </c>
      <c r="IM23" s="319">
        <v>42571</v>
      </c>
      <c r="IN23" s="319">
        <v>42569</v>
      </c>
      <c r="IO23" s="319">
        <v>42514</v>
      </c>
      <c r="IP23" s="319">
        <f>WORKDAY(IP24,$A23,$E$43:$E$72)</f>
        <v>42576</v>
      </c>
      <c r="IQ23" s="319">
        <f>WORKDAY(IQ24,$A23,$E$43:$E$72)</f>
        <v>42584</v>
      </c>
      <c r="IR23" s="319">
        <v>42584</v>
      </c>
      <c r="IS23" s="319">
        <f>WORKDAY(IS24,$A23,$E$43:$E$72)</f>
        <v>42584</v>
      </c>
      <c r="IT23" s="319">
        <v>42473</v>
      </c>
      <c r="IU23" s="319">
        <f t="shared" ref="IU23:IZ23" si="58">WORKDAY(IU24,$A23,$E$43:$E$72)</f>
        <v>42576</v>
      </c>
      <c r="IV23" s="319">
        <f t="shared" si="58"/>
        <v>42576</v>
      </c>
      <c r="IW23" s="804">
        <f t="shared" si="58"/>
        <v>42586</v>
      </c>
      <c r="IX23" s="804">
        <f t="shared" si="58"/>
        <v>42586</v>
      </c>
      <c r="IY23" s="804">
        <f t="shared" si="58"/>
        <v>42584</v>
      </c>
      <c r="IZ23" s="319">
        <f t="shared" si="58"/>
        <v>42583</v>
      </c>
      <c r="JA23" s="319">
        <v>42587</v>
      </c>
      <c r="JB23" s="319">
        <f>WORKDAY(JB24,$A23,$E$43:$E$72)</f>
        <v>42585</v>
      </c>
      <c r="JC23" s="319">
        <f>WORKDAY(JC24,$A23,$E$43:$E$72)</f>
        <v>42587</v>
      </c>
      <c r="JD23" s="319">
        <v>42587</v>
      </c>
      <c r="JE23" s="319">
        <f>WORKDAY(JE24,$A23,$E$43:$E$72)</f>
        <v>42585</v>
      </c>
      <c r="JF23" s="319">
        <f>WORKDAY(JF24,$A23,$E$43:$E$72)</f>
        <v>42590</v>
      </c>
      <c r="JG23" s="319">
        <v>42592</v>
      </c>
      <c r="JH23" s="319">
        <f>WORKDAY(JH24,$A23,$E$43:$E$72)</f>
        <v>42591</v>
      </c>
      <c r="JI23" s="319">
        <v>42605</v>
      </c>
      <c r="JJ23" s="319">
        <v>42605</v>
      </c>
      <c r="JK23" s="319">
        <v>42514</v>
      </c>
      <c r="JL23" s="319">
        <v>42606</v>
      </c>
      <c r="JM23" s="319">
        <v>42605</v>
      </c>
      <c r="JN23" s="319">
        <v>42571</v>
      </c>
      <c r="JO23" s="319">
        <v>42608</v>
      </c>
      <c r="JP23" s="319">
        <f>WORKDAY(JP24,'5319180'!$A23,'5319180'!$E$43:$E$72)</f>
        <v>42587</v>
      </c>
      <c r="JQ23" s="319">
        <v>42610</v>
      </c>
      <c r="JR23" s="831">
        <f>WORKDAY(JR24,'5319180'!$A23,'5319180'!$E$43:$E$72)</f>
        <v>42612</v>
      </c>
      <c r="JS23" s="319">
        <v>42611</v>
      </c>
      <c r="JT23" s="319">
        <f>WORKDAY(JT24,$A23,$E$43:$E$72)</f>
        <v>42594</v>
      </c>
      <c r="JU23" s="319">
        <v>42612</v>
      </c>
      <c r="JV23" s="781">
        <v>42612</v>
      </c>
      <c r="JW23" s="319">
        <v>42593</v>
      </c>
      <c r="JX23" s="319">
        <v>42620</v>
      </c>
      <c r="JY23" s="319">
        <v>42620</v>
      </c>
      <c r="JZ23" s="319">
        <f t="shared" si="53"/>
        <v>42619</v>
      </c>
      <c r="KA23" s="319">
        <f t="shared" si="53"/>
        <v>42619</v>
      </c>
      <c r="KB23" s="319">
        <f t="shared" si="53"/>
        <v>42619</v>
      </c>
      <c r="KC23" s="319">
        <f t="shared" si="36"/>
        <v>42605</v>
      </c>
      <c r="KD23" s="319">
        <f t="shared" si="36"/>
        <v>42605</v>
      </c>
      <c r="KE23" s="319">
        <v>42621</v>
      </c>
      <c r="KF23" s="319">
        <v>42621</v>
      </c>
      <c r="KG23" s="319">
        <v>42620</v>
      </c>
      <c r="KH23" s="1086">
        <v>42626</v>
      </c>
      <c r="KI23" s="1086">
        <v>42626</v>
      </c>
      <c r="KJ23" s="319">
        <v>42626</v>
      </c>
      <c r="KK23" s="319">
        <v>42626</v>
      </c>
      <c r="KL23" s="319">
        <v>42625</v>
      </c>
      <c r="KM23" s="319">
        <v>42509</v>
      </c>
      <c r="KN23" s="319">
        <f t="shared" si="54"/>
        <v>42626</v>
      </c>
      <c r="KO23" s="319">
        <f t="shared" si="54"/>
        <v>42642</v>
      </c>
      <c r="KP23" s="319">
        <v>42509</v>
      </c>
      <c r="KQ23" s="319">
        <f t="shared" si="55"/>
        <v>42641</v>
      </c>
      <c r="KR23" s="319">
        <f t="shared" si="55"/>
        <v>42642</v>
      </c>
      <c r="KS23" s="319">
        <f t="shared" si="55"/>
        <v>42642</v>
      </c>
      <c r="KT23" s="319">
        <f t="shared" si="55"/>
        <v>42642</v>
      </c>
      <c r="KU23" s="319">
        <f t="shared" si="55"/>
        <v>42636</v>
      </c>
      <c r="KV23" s="319">
        <v>42641</v>
      </c>
      <c r="KW23" s="319">
        <v>42641</v>
      </c>
      <c r="KX23" s="319">
        <v>42640</v>
      </c>
      <c r="KY23" s="319">
        <f>WORKDAY(KY24,$A23,$E$43:$E$72)</f>
        <v>42641</v>
      </c>
      <c r="KZ23" s="319">
        <v>42643</v>
      </c>
      <c r="LA23" s="319">
        <v>42646</v>
      </c>
      <c r="LB23" s="319">
        <v>42647</v>
      </c>
      <c r="LC23" s="319">
        <v>42647</v>
      </c>
      <c r="LD23" s="319">
        <v>42643</v>
      </c>
      <c r="LE23" s="319">
        <v>42643</v>
      </c>
      <c r="LF23" s="319">
        <v>42648</v>
      </c>
      <c r="LG23" s="319">
        <v>42642</v>
      </c>
      <c r="LH23" s="781">
        <v>42544</v>
      </c>
      <c r="LI23" s="319">
        <v>42647</v>
      </c>
      <c r="LJ23" s="319">
        <v>42646</v>
      </c>
      <c r="LK23" s="319">
        <f>WORKDAY(LK24,$A23,$E$43:$E$72)</f>
        <v>42643</v>
      </c>
      <c r="LL23" s="319">
        <v>42647</v>
      </c>
      <c r="LM23" s="319">
        <f>WORKDAY(LM24,$A23,$E$43:$E$72)</f>
        <v>42653</v>
      </c>
      <c r="LN23" s="319">
        <f t="shared" si="56"/>
        <v>42653</v>
      </c>
      <c r="LO23" s="315">
        <f t="shared" si="56"/>
        <v>42654</v>
      </c>
      <c r="LP23" s="315">
        <f t="shared" si="56"/>
        <v>42654</v>
      </c>
      <c r="LQ23" s="315">
        <f t="shared" si="56"/>
        <v>42654</v>
      </c>
      <c r="LR23" s="315">
        <f t="shared" si="56"/>
        <v>42654</v>
      </c>
      <c r="LS23" s="315">
        <f t="shared" si="56"/>
        <v>42654</v>
      </c>
      <c r="LT23" s="315">
        <f t="shared" si="56"/>
        <v>42654</v>
      </c>
      <c r="LU23" s="315">
        <f t="shared" si="56"/>
        <v>42654</v>
      </c>
      <c r="LV23" s="315">
        <f t="shared" si="56"/>
        <v>42654</v>
      </c>
      <c r="LW23" s="315">
        <f t="shared" si="56"/>
        <v>42655</v>
      </c>
      <c r="LX23" s="315">
        <f t="shared" si="56"/>
        <v>42655</v>
      </c>
      <c r="LY23" s="315">
        <f t="shared" si="56"/>
        <v>42655</v>
      </c>
      <c r="LZ23" s="315">
        <f t="shared" si="56"/>
        <v>42655</v>
      </c>
      <c r="MA23" s="315">
        <v>42502</v>
      </c>
      <c r="MB23" s="315">
        <v>42489</v>
      </c>
      <c r="MC23" s="315">
        <f t="shared" si="23"/>
        <v>42643</v>
      </c>
      <c r="MD23" s="315">
        <f t="shared" si="23"/>
        <v>42634</v>
      </c>
      <c r="ME23" s="315">
        <f t="shared" si="23"/>
        <v>42634</v>
      </c>
      <c r="MF23" s="315">
        <f t="shared" si="23"/>
        <v>42640</v>
      </c>
      <c r="MG23" s="315">
        <f t="shared" si="23"/>
        <v>42641</v>
      </c>
      <c r="MH23" s="315">
        <f t="shared" si="23"/>
        <v>42646</v>
      </c>
      <c r="MI23" s="315">
        <f>WORKDAY(MI24,'5319180'!$A23,'5319180'!$E$43:$E$72)</f>
        <v>42612</v>
      </c>
      <c r="MJ23" s="368">
        <v>42514</v>
      </c>
      <c r="MK23" s="315">
        <f t="shared" si="24"/>
        <v>42650</v>
      </c>
      <c r="ML23" s="315">
        <f t="shared" si="24"/>
        <v>42649</v>
      </c>
      <c r="MM23" s="315">
        <f t="shared" si="24"/>
        <v>42650</v>
      </c>
      <c r="MN23" s="315">
        <f t="shared" si="24"/>
        <v>42650</v>
      </c>
      <c r="MO23" s="315">
        <f t="shared" si="24"/>
        <v>42650</v>
      </c>
      <c r="MP23" s="315">
        <f t="shared" si="24"/>
        <v>42649</v>
      </c>
      <c r="MQ23" s="315">
        <f t="shared" si="24"/>
        <v>42650</v>
      </c>
      <c r="MR23" s="315">
        <f t="shared" si="24"/>
        <v>42650</v>
      </c>
      <c r="MS23" s="315">
        <f t="shared" si="24"/>
        <v>42650</v>
      </c>
      <c r="MT23" s="315">
        <f t="shared" si="24"/>
        <v>42655</v>
      </c>
      <c r="MU23" s="315">
        <f t="shared" si="25"/>
        <v>42655</v>
      </c>
      <c r="MV23" s="315">
        <f t="shared" si="25"/>
        <v>42655</v>
      </c>
      <c r="MW23" s="315">
        <f t="shared" si="25"/>
        <v>42655</v>
      </c>
      <c r="MX23" s="315">
        <f t="shared" si="25"/>
        <v>42655</v>
      </c>
      <c r="MY23" s="315">
        <f t="shared" si="25"/>
        <v>42655</v>
      </c>
      <c r="MZ23" s="315">
        <f t="shared" si="25"/>
        <v>42657</v>
      </c>
      <c r="NA23" s="315">
        <f t="shared" si="25"/>
        <v>42657</v>
      </c>
      <c r="NB23" s="315">
        <f t="shared" si="25"/>
        <v>42657</v>
      </c>
      <c r="NC23" s="315">
        <f t="shared" si="25"/>
        <v>42657</v>
      </c>
      <c r="ND23" s="315">
        <f t="shared" si="25"/>
        <v>42657</v>
      </c>
      <c r="NE23" s="315">
        <f t="shared" si="26"/>
        <v>42657</v>
      </c>
      <c r="NF23" s="315">
        <f t="shared" si="26"/>
        <v>42660</v>
      </c>
      <c r="NG23" s="315">
        <f t="shared" si="26"/>
        <v>42662</v>
      </c>
      <c r="NH23" s="315">
        <f t="shared" si="26"/>
        <v>42649</v>
      </c>
      <c r="NI23" s="315">
        <f t="shared" si="26"/>
        <v>42662</v>
      </c>
      <c r="NJ23" s="315">
        <f t="shared" si="26"/>
        <v>42662</v>
      </c>
      <c r="NK23" s="315">
        <f>WORKDAY(NK24,'5319180'!$A23,'5319180'!$E$43:$E$72)</f>
        <v>42662</v>
      </c>
      <c r="NL23" s="315">
        <f t="shared" si="27"/>
        <v>42662</v>
      </c>
      <c r="NM23" s="315">
        <f>WORKDAY(NM24,'5319180'!$A23,'5319180'!$E$43:$E$72)</f>
        <v>42635</v>
      </c>
      <c r="NN23" s="315">
        <f t="shared" si="28"/>
        <v>42635</v>
      </c>
      <c r="NO23" s="315">
        <f t="shared" si="28"/>
        <v>42647</v>
      </c>
      <c r="NP23" s="315">
        <f t="shared" si="28"/>
        <v>42647</v>
      </c>
      <c r="NQ23" s="315">
        <f t="shared" si="28"/>
        <v>42647</v>
      </c>
      <c r="NR23" s="315">
        <f t="shared" si="28"/>
        <v>42647</v>
      </c>
      <c r="NS23" s="315">
        <f t="shared" si="28"/>
        <v>42647</v>
      </c>
      <c r="NT23" s="315">
        <f t="shared" si="28"/>
        <v>42647</v>
      </c>
      <c r="NU23" s="315">
        <f t="shared" si="28"/>
        <v>42647</v>
      </c>
      <c r="NV23" s="315">
        <f t="shared" si="28"/>
        <v>42648</v>
      </c>
      <c r="NW23" s="315">
        <f t="shared" si="28"/>
        <v>42648</v>
      </c>
      <c r="NX23" s="315">
        <f t="shared" si="29"/>
        <v>42648</v>
      </c>
      <c r="NY23" s="315">
        <f t="shared" si="29"/>
        <v>42648</v>
      </c>
      <c r="NZ23" s="315">
        <f t="shared" si="29"/>
        <v>42648</v>
      </c>
      <c r="OA23" s="315">
        <f t="shared" si="29"/>
        <v>42648</v>
      </c>
      <c r="OB23" s="315">
        <f t="shared" si="29"/>
        <v>42648</v>
      </c>
      <c r="OC23" s="315">
        <f t="shared" si="29"/>
        <v>42648</v>
      </c>
      <c r="OD23" s="315">
        <f t="shared" si="29"/>
        <v>42655</v>
      </c>
      <c r="OE23" s="315">
        <f t="shared" si="29"/>
        <v>42656</v>
      </c>
      <c r="OF23" s="315">
        <f t="shared" si="29"/>
        <v>42661</v>
      </c>
      <c r="OG23" s="315">
        <f t="shared" si="29"/>
        <v>42676</v>
      </c>
      <c r="OH23" s="315">
        <f t="shared" si="30"/>
        <v>42671</v>
      </c>
      <c r="OI23" s="315">
        <f t="shared" si="30"/>
        <v>42674</v>
      </c>
      <c r="OJ23" s="315">
        <f t="shared" si="30"/>
        <v>42677</v>
      </c>
      <c r="OK23" s="315">
        <f t="shared" si="30"/>
        <v>42677</v>
      </c>
      <c r="OL23" s="315">
        <f t="shared" si="30"/>
        <v>42667</v>
      </c>
      <c r="OM23" s="315">
        <f t="shared" si="30"/>
        <v>42670</v>
      </c>
      <c r="ON23" s="315">
        <f t="shared" si="30"/>
        <v>42670</v>
      </c>
      <c r="OO23" s="315">
        <f t="shared" si="30"/>
        <v>42639</v>
      </c>
      <c r="OP23" s="315">
        <f t="shared" si="30"/>
        <v>42639</v>
      </c>
      <c r="OQ23" s="315">
        <f t="shared" si="30"/>
        <v>42670</v>
      </c>
      <c r="OR23" s="315">
        <f t="shared" si="31"/>
        <v>42670</v>
      </c>
      <c r="OS23" s="315">
        <f t="shared" si="31"/>
        <v>42670</v>
      </c>
      <c r="OT23" s="315">
        <f t="shared" si="31"/>
        <v>42670</v>
      </c>
      <c r="OU23" s="315">
        <f t="shared" si="31"/>
        <v>42671</v>
      </c>
      <c r="OV23" s="315">
        <f t="shared" si="31"/>
        <v>42677</v>
      </c>
      <c r="OW23" s="315">
        <f t="shared" si="31"/>
        <v>42677</v>
      </c>
      <c r="OX23" s="315">
        <f t="shared" si="31"/>
        <v>42678</v>
      </c>
      <c r="OY23" s="315">
        <f t="shared" si="31"/>
        <v>42681</v>
      </c>
      <c r="OZ23" s="315">
        <f t="shared" si="31"/>
        <v>42678</v>
      </c>
      <c r="PA23" s="315">
        <f t="shared" si="31"/>
        <v>42678</v>
      </c>
      <c r="PB23" s="315">
        <f t="shared" si="32"/>
        <v>42678</v>
      </c>
      <c r="PC23" s="315">
        <f t="shared" si="32"/>
        <v>42681</v>
      </c>
      <c r="PD23" s="315">
        <f t="shared" si="32"/>
        <v>42681</v>
      </c>
      <c r="PE23" s="315">
        <f t="shared" si="32"/>
        <v>42681</v>
      </c>
      <c r="PF23" s="315">
        <f t="shared" si="32"/>
        <v>42639</v>
      </c>
      <c r="PG23" s="1593"/>
      <c r="PH23" s="315">
        <f t="shared" si="32"/>
        <v>42639</v>
      </c>
      <c r="PI23" s="315">
        <f t="shared" si="32"/>
        <v>42639</v>
      </c>
      <c r="PJ23" s="315">
        <f t="shared" si="32"/>
        <v>42639</v>
      </c>
      <c r="PK23" s="315">
        <f t="shared" si="32"/>
        <v>42639</v>
      </c>
      <c r="PL23" s="315">
        <f t="shared" si="32"/>
        <v>42639</v>
      </c>
      <c r="PM23" s="315">
        <f t="shared" si="33"/>
        <v>42639</v>
      </c>
      <c r="PN23" s="315">
        <f t="shared" si="33"/>
        <v>42639</v>
      </c>
    </row>
    <row r="24" spans="1:430" ht="12.6" customHeight="1">
      <c r="A24" s="574">
        <v>1</v>
      </c>
      <c r="B24" s="140" t="s">
        <v>263</v>
      </c>
      <c r="C24" s="487"/>
      <c r="D24" s="326">
        <f t="shared" si="0"/>
        <v>30</v>
      </c>
      <c r="E24" s="319">
        <f t="shared" si="1"/>
        <v>30</v>
      </c>
      <c r="F24" s="319">
        <f t="shared" si="2"/>
        <v>30</v>
      </c>
      <c r="G24" s="319">
        <f t="shared" si="3"/>
        <v>30</v>
      </c>
      <c r="H24" s="339">
        <f t="shared" si="4"/>
        <v>30</v>
      </c>
      <c r="I24" s="313">
        <f t="shared" si="5"/>
        <v>30</v>
      </c>
      <c r="J24" s="313">
        <f t="shared" si="6"/>
        <v>30</v>
      </c>
      <c r="K24" s="313" t="e">
        <f>WORKDAY(K25,#REF!,$E$43:$E$72)</f>
        <v>#REF!</v>
      </c>
      <c r="L24" s="313" t="e">
        <f>WORKDAY(L25,#REF!,$E$43:$E$72)</f>
        <v>#REF!</v>
      </c>
      <c r="P24" s="314"/>
      <c r="Q24" s="314"/>
      <c r="R24" s="339">
        <f t="shared" si="37"/>
        <v>31</v>
      </c>
      <c r="S24" s="339">
        <f t="shared" si="38"/>
        <v>31</v>
      </c>
      <c r="T24" s="339">
        <f t="shared" si="39"/>
        <v>31</v>
      </c>
      <c r="U24" s="339">
        <f t="shared" si="40"/>
        <v>31</v>
      </c>
      <c r="V24" s="339">
        <f t="shared" si="41"/>
        <v>31</v>
      </c>
      <c r="W24" s="339">
        <f t="shared" si="42"/>
        <v>31</v>
      </c>
      <c r="X24" s="339">
        <f t="shared" si="7"/>
        <v>31</v>
      </c>
      <c r="Y24" s="339">
        <f t="shared" si="8"/>
        <v>31</v>
      </c>
      <c r="Z24" s="313">
        <f t="shared" si="9"/>
        <v>31</v>
      </c>
      <c r="AA24" s="314"/>
      <c r="AB24" s="318"/>
      <c r="AC24" s="314"/>
      <c r="AD24" s="340"/>
      <c r="AE24" s="313">
        <f t="shared" si="10"/>
        <v>42195</v>
      </c>
      <c r="AF24" s="313">
        <f t="shared" si="11"/>
        <v>42152</v>
      </c>
      <c r="AG24" s="313">
        <f t="shared" si="12"/>
        <v>42152</v>
      </c>
      <c r="AH24" s="313">
        <f t="shared" si="13"/>
        <v>42180</v>
      </c>
      <c r="AI24" s="312">
        <f t="shared" si="14"/>
        <v>42180</v>
      </c>
      <c r="AJ24" s="313">
        <f t="shared" si="15"/>
        <v>42180</v>
      </c>
      <c r="AK24" s="313">
        <f t="shared" si="16"/>
        <v>42152</v>
      </c>
      <c r="AL24" s="313">
        <f t="shared" si="17"/>
        <v>42152</v>
      </c>
      <c r="AM24" s="313">
        <f t="shared" si="18"/>
        <v>42152</v>
      </c>
      <c r="AN24" s="314"/>
      <c r="AO24" s="314"/>
      <c r="AP24" s="314"/>
      <c r="AQ24" s="314"/>
      <c r="AR24" s="313">
        <f t="shared" si="43"/>
        <v>42180</v>
      </c>
      <c r="AS24" s="313">
        <f t="shared" si="43"/>
        <v>42180</v>
      </c>
      <c r="AT24" s="312">
        <f t="shared" si="43"/>
        <v>42152</v>
      </c>
      <c r="AU24" s="313">
        <f t="shared" si="43"/>
        <v>42195</v>
      </c>
      <c r="AV24" s="312">
        <f t="shared" si="43"/>
        <v>42205</v>
      </c>
      <c r="AW24" s="313">
        <f t="shared" si="43"/>
        <v>42180</v>
      </c>
      <c r="AX24" s="313">
        <f t="shared" si="43"/>
        <v>42180</v>
      </c>
      <c r="AY24" s="313">
        <f t="shared" si="43"/>
        <v>42230</v>
      </c>
      <c r="AZ24" s="313">
        <f t="shared" si="43"/>
        <v>42230</v>
      </c>
      <c r="BA24" s="314"/>
      <c r="BB24" s="314"/>
      <c r="BC24" s="314"/>
      <c r="BD24" s="314"/>
      <c r="BE24" s="314"/>
      <c r="BF24" s="323">
        <f>WORKDAY(BF25,$A24,$E$43:$E$72)</f>
        <v>42251</v>
      </c>
      <c r="BG24" s="313">
        <f t="shared" si="19"/>
        <v>42251</v>
      </c>
      <c r="BH24" s="313">
        <f t="shared" si="19"/>
        <v>42269</v>
      </c>
      <c r="BI24" s="313">
        <f t="shared" si="19"/>
        <v>42254</v>
      </c>
      <c r="BJ24" s="313">
        <f t="shared" si="19"/>
        <v>42265</v>
      </c>
      <c r="BK24" s="313">
        <f t="shared" si="19"/>
        <v>42265</v>
      </c>
      <c r="BL24" s="313">
        <f t="shared" si="19"/>
        <v>42271</v>
      </c>
      <c r="BM24" s="313">
        <f t="shared" si="19"/>
        <v>42271</v>
      </c>
      <c r="BN24" s="313">
        <f t="shared" si="19"/>
        <v>42271</v>
      </c>
      <c r="BO24" s="314"/>
      <c r="BP24" s="314"/>
      <c r="BQ24" s="314"/>
      <c r="BR24" s="314"/>
      <c r="BS24" s="313">
        <f>WORKDAY(BS25,$A24,$E$43:$E$72)</f>
        <v>42265</v>
      </c>
      <c r="BT24" s="313">
        <f t="shared" si="57"/>
        <v>42297</v>
      </c>
      <c r="BU24" s="313">
        <f>WORKDAY(BU25,$A24,$E$43:$E$72)</f>
        <v>42271</v>
      </c>
      <c r="BV24" s="313">
        <v>42282</v>
      </c>
      <c r="BW24" s="313" t="e">
        <f>WORKDAY(BW25,#REF!,$E$43:$E$72)</f>
        <v>#REF!</v>
      </c>
      <c r="BX24" s="313" t="e">
        <f>WORKDAY(BX25,#REF!,$E$43:$E$72)</f>
        <v>#REF!</v>
      </c>
      <c r="BY24" s="313" t="e">
        <f>WORKDAY(BY25,#REF!,$E$43:$E$72)</f>
        <v>#REF!</v>
      </c>
      <c r="BZ24" s="313">
        <f t="shared" si="44"/>
        <v>42311</v>
      </c>
      <c r="CA24" s="313">
        <f t="shared" si="44"/>
        <v>42283</v>
      </c>
      <c r="CG24" s="313">
        <v>42282</v>
      </c>
      <c r="CH24" s="313">
        <v>42282</v>
      </c>
      <c r="CI24" s="313">
        <v>42314</v>
      </c>
      <c r="CJ24" s="319">
        <v>42332</v>
      </c>
      <c r="CK24" s="319">
        <v>42332</v>
      </c>
      <c r="CL24" s="454">
        <v>42331</v>
      </c>
      <c r="CM24" s="456">
        <v>42325</v>
      </c>
      <c r="CN24" s="319">
        <v>42332</v>
      </c>
      <c r="CO24" s="313">
        <v>42325</v>
      </c>
      <c r="CU24" s="313">
        <v>42314</v>
      </c>
      <c r="CV24" s="313">
        <v>42325</v>
      </c>
      <c r="CW24" s="319">
        <v>42355</v>
      </c>
      <c r="CX24" s="319">
        <f>WORKDAY(CX25,$A24,$E$43:$E$72)</f>
        <v>42359</v>
      </c>
      <c r="CY24" s="319">
        <f>WORKDAY(CY25,$A24,$E$43:$E$72)</f>
        <v>42341</v>
      </c>
      <c r="CZ24" s="319">
        <f>WORKDAY(CZ25,$A24,$E$43:$E$72)</f>
        <v>42355</v>
      </c>
      <c r="DA24" s="319">
        <f>WORKDAY(DA25,$A24,$E$43:$E$72)</f>
        <v>42367</v>
      </c>
      <c r="DB24" s="313">
        <v>42314</v>
      </c>
      <c r="DC24" s="319">
        <v>42373</v>
      </c>
      <c r="DI24" s="319">
        <v>42361</v>
      </c>
      <c r="DJ24" s="319">
        <f>WORKDAY(DJ25,$A24,$E$43:$E$72)</f>
        <v>42333</v>
      </c>
      <c r="DK24" s="319">
        <f>WORKDAY(DK25,$A24,$E$43:$E$72)</f>
        <v>42368</v>
      </c>
      <c r="DL24" s="406">
        <v>42373</v>
      </c>
      <c r="DM24" s="313">
        <v>42732</v>
      </c>
      <c r="DN24" s="313">
        <v>42373</v>
      </c>
      <c r="DO24" s="313">
        <v>42373</v>
      </c>
      <c r="DP24" s="319">
        <v>42373</v>
      </c>
      <c r="DQ24" s="319">
        <f>WORKDAY(DQ25,$A24,$E$43:$E$72)</f>
        <v>42367</v>
      </c>
      <c r="DW24" s="319">
        <v>42375</v>
      </c>
      <c r="DX24" s="313">
        <v>42373</v>
      </c>
      <c r="DY24" s="319">
        <f>WORKDAY(DY25,$A24,$E$43:$E$72)</f>
        <v>42377</v>
      </c>
      <c r="DZ24" s="406">
        <v>42373</v>
      </c>
      <c r="EA24" s="319">
        <v>42373</v>
      </c>
      <c r="EB24" s="491">
        <v>42375</v>
      </c>
      <c r="EC24" s="313">
        <v>42373</v>
      </c>
      <c r="ED24" s="319">
        <v>42380</v>
      </c>
      <c r="EE24" s="319">
        <v>42373</v>
      </c>
      <c r="EH24" s="319">
        <v>42381</v>
      </c>
      <c r="EI24" s="319">
        <v>42381</v>
      </c>
      <c r="EJ24" s="319">
        <f>WORKDAY(EJ25,$A24,$E$43:$E$72)</f>
        <v>42383</v>
      </c>
      <c r="EK24" s="319">
        <v>42389</v>
      </c>
      <c r="EL24" s="319">
        <v>42391</v>
      </c>
      <c r="EM24" s="319">
        <v>42394</v>
      </c>
      <c r="EN24" s="319">
        <v>42392</v>
      </c>
      <c r="EO24" s="319">
        <v>42392</v>
      </c>
      <c r="EP24" s="319">
        <v>42388</v>
      </c>
      <c r="ES24" s="319">
        <v>42377</v>
      </c>
      <c r="ET24" s="319">
        <v>42402</v>
      </c>
      <c r="EU24" s="319">
        <v>42405</v>
      </c>
      <c r="EV24" s="319">
        <v>42405</v>
      </c>
      <c r="EW24" s="319">
        <v>42409</v>
      </c>
      <c r="EX24" s="319">
        <v>42398</v>
      </c>
      <c r="EY24" s="319">
        <v>42405</v>
      </c>
      <c r="EZ24" s="319">
        <v>42405</v>
      </c>
      <c r="FA24" s="319">
        <v>42405</v>
      </c>
      <c r="FD24" s="319">
        <v>42405</v>
      </c>
      <c r="FE24" s="319">
        <v>42404</v>
      </c>
      <c r="FF24" s="319">
        <v>42373</v>
      </c>
      <c r="FG24" s="319">
        <v>42405</v>
      </c>
      <c r="FH24" s="313" t="e">
        <f>WORKDAY(FH25,'BA SGV Quality Clinic'!#REF!,'BA SGV Quality Clinic'!$D$42:$D$71)</f>
        <v>#REF!</v>
      </c>
      <c r="FI24" s="319">
        <v>42401</v>
      </c>
      <c r="FJ24" s="319">
        <v>42394</v>
      </c>
      <c r="FK24" s="319">
        <v>42391</v>
      </c>
      <c r="FL24" s="319">
        <v>42403</v>
      </c>
      <c r="FM24" s="540"/>
      <c r="FN24" s="540"/>
      <c r="FO24" s="319">
        <v>42404</v>
      </c>
      <c r="FP24" s="319">
        <v>42404</v>
      </c>
      <c r="FQ24" s="319">
        <v>42404</v>
      </c>
      <c r="FR24" s="313">
        <v>42404</v>
      </c>
      <c r="FS24" s="319">
        <v>42403</v>
      </c>
      <c r="FT24" s="319">
        <v>42403</v>
      </c>
      <c r="FU24" s="319">
        <v>42400</v>
      </c>
      <c r="FV24" s="319">
        <v>42408</v>
      </c>
      <c r="FW24" s="319">
        <v>42404</v>
      </c>
      <c r="FZ24" s="319">
        <v>42422</v>
      </c>
      <c r="GA24" s="319">
        <v>42422</v>
      </c>
      <c r="GB24" s="319">
        <v>42422</v>
      </c>
      <c r="GC24" s="319">
        <f>WORKDAY(GC25,$A24,$E$43:$E$72)</f>
        <v>42424</v>
      </c>
      <c r="GD24" s="319">
        <v>42422</v>
      </c>
      <c r="GE24" s="319">
        <v>42422</v>
      </c>
      <c r="GF24" s="319">
        <f>WORKDAY(GF25,$A24,$E$43:$E$72)</f>
        <v>42423</v>
      </c>
      <c r="GG24" s="319">
        <v>42422</v>
      </c>
      <c r="GH24" s="319">
        <f>WORKDAY(GH25,$A24,$E$43:$E$72)</f>
        <v>42426</v>
      </c>
      <c r="GI24" s="804">
        <v>42424</v>
      </c>
      <c r="GJ24" s="838">
        <v>42423</v>
      </c>
      <c r="GK24" s="831">
        <v>42424</v>
      </c>
      <c r="GL24" s="319">
        <v>42424</v>
      </c>
      <c r="GM24" s="319">
        <v>42424</v>
      </c>
      <c r="GN24" s="319">
        <v>42431</v>
      </c>
      <c r="GO24" s="319">
        <v>42431</v>
      </c>
      <c r="GP24" s="319">
        <v>42422</v>
      </c>
      <c r="GQ24" s="319">
        <v>42429</v>
      </c>
      <c r="GR24" s="319">
        <v>42431</v>
      </c>
      <c r="GS24" s="319">
        <v>42382</v>
      </c>
      <c r="GT24" s="319">
        <v>42440</v>
      </c>
      <c r="GU24" s="319">
        <v>42467</v>
      </c>
      <c r="GV24" s="319">
        <v>42432</v>
      </c>
      <c r="GW24" s="319">
        <v>42409</v>
      </c>
      <c r="GX24" s="319">
        <v>42433</v>
      </c>
      <c r="GY24" s="319">
        <v>42433</v>
      </c>
      <c r="GZ24" s="319">
        <v>42432</v>
      </c>
      <c r="HA24" s="319">
        <v>42433</v>
      </c>
      <c r="HB24" s="319">
        <v>42432</v>
      </c>
      <c r="HC24" s="319">
        <v>42439</v>
      </c>
      <c r="HD24" s="319">
        <v>42439</v>
      </c>
      <c r="HE24" s="319">
        <v>42438</v>
      </c>
      <c r="HF24" s="319">
        <v>42424</v>
      </c>
      <c r="HG24" s="319">
        <v>42454</v>
      </c>
      <c r="HH24" s="319">
        <v>42430</v>
      </c>
      <c r="HI24" s="319">
        <v>42439</v>
      </c>
      <c r="HJ24" s="319">
        <v>42424</v>
      </c>
      <c r="HK24" s="772">
        <v>42430</v>
      </c>
      <c r="HL24" s="319">
        <v>42523</v>
      </c>
      <c r="HM24" s="313">
        <v>42543</v>
      </c>
      <c r="HN24" s="319">
        <v>42543</v>
      </c>
      <c r="HO24" s="319">
        <v>42439</v>
      </c>
      <c r="HP24" s="319">
        <v>42439</v>
      </c>
      <c r="HQ24" s="319">
        <f>WORKDAY(HQ25,'5319180'!$A24,'5319180'!$E$43:$E$72)</f>
        <v>42439</v>
      </c>
      <c r="HR24" s="319">
        <v>42508</v>
      </c>
      <c r="HS24" s="1086">
        <f>WORKDAY(HS25,'5319180'!$A24,'5319180'!$E$43:$E$72)</f>
        <v>42325</v>
      </c>
      <c r="HT24" s="319">
        <v>42453</v>
      </c>
      <c r="HU24" s="319">
        <v>42543</v>
      </c>
      <c r="HV24" s="313">
        <v>42549</v>
      </c>
      <c r="HW24" s="319">
        <v>42439</v>
      </c>
      <c r="HX24" s="319">
        <v>42439</v>
      </c>
      <c r="HY24" s="319">
        <v>42564</v>
      </c>
      <c r="HZ24" s="319">
        <f>WORKDAY(HZ25,'5319180'!$A24,'5319180'!$E$43:$E$72)</f>
        <v>42531</v>
      </c>
      <c r="IA24" s="319">
        <f>WORKDAY(IA25,'5319180'!$A24,'5319180'!$E$43:$E$72)</f>
        <v>42440</v>
      </c>
      <c r="IB24" s="319">
        <v>42440</v>
      </c>
      <c r="IC24" s="319">
        <v>42440</v>
      </c>
      <c r="ID24" s="319">
        <v>42565</v>
      </c>
      <c r="IE24" s="319">
        <v>42569</v>
      </c>
      <c r="IF24" s="319">
        <f>WORKDAY(IF25,$A24,$E$43:$E$72)</f>
        <v>42571</v>
      </c>
      <c r="IG24" s="319">
        <f>WORKDAY(IG25,$A24,$E$43:$E$72)</f>
        <v>42570</v>
      </c>
      <c r="IH24" s="319">
        <v>42563</v>
      </c>
      <c r="II24" s="319">
        <v>42563</v>
      </c>
      <c r="IJ24" s="319">
        <v>42562</v>
      </c>
      <c r="IK24" s="319">
        <f>WORKDAY(IK25,$A24,$E$43:$E$72)</f>
        <v>42558</v>
      </c>
      <c r="IL24" s="319">
        <v>42583</v>
      </c>
      <c r="IM24" s="319">
        <v>42571</v>
      </c>
      <c r="IN24" s="319">
        <v>42569</v>
      </c>
      <c r="IO24" s="319">
        <v>42573</v>
      </c>
      <c r="IP24" s="319">
        <f>WORKDAY(IP25,$A24,$E$43:$E$72)</f>
        <v>42573</v>
      </c>
      <c r="IQ24" s="319">
        <v>42583</v>
      </c>
      <c r="IR24" s="319">
        <v>42583</v>
      </c>
      <c r="IS24" s="319">
        <v>42583</v>
      </c>
      <c r="IT24" s="319">
        <v>42573</v>
      </c>
      <c r="IU24" s="319">
        <f>WORKDAY(IU25,$A24,$E$43:$E$72)</f>
        <v>42573</v>
      </c>
      <c r="IV24" s="319">
        <f>WORKDAY(IV25,$A24,$E$43:$E$72)</f>
        <v>42573</v>
      </c>
      <c r="IW24" s="804">
        <v>42585</v>
      </c>
      <c r="IX24" s="804">
        <v>42585</v>
      </c>
      <c r="IY24" s="804">
        <f>WORKDAY(IY25,$A24,$E$43:$E$72)</f>
        <v>42583</v>
      </c>
      <c r="IZ24" s="319">
        <f>WORKDAY(IZ25,$A24,$E$43:$E$72)</f>
        <v>42580</v>
      </c>
      <c r="JA24" s="319">
        <v>42587</v>
      </c>
      <c r="JB24" s="319">
        <f>WORKDAY(JB25,$A24,$E$43:$E$72)</f>
        <v>42584</v>
      </c>
      <c r="JC24" s="319">
        <v>42586</v>
      </c>
      <c r="JD24" s="319">
        <f>WORKDAY(JD25,$A24,$E$43:$E$72)</f>
        <v>42584</v>
      </c>
      <c r="JE24" s="319">
        <f>WORKDAY(JE25,$A24,$E$43:$E$72)</f>
        <v>42584</v>
      </c>
      <c r="JF24" s="319">
        <v>42587</v>
      </c>
      <c r="JG24" s="319">
        <f>WORKDAY(JG25,$A24,$E$43:$E$72)</f>
        <v>42587</v>
      </c>
      <c r="JH24" s="319">
        <f>WORKDAY(JH25,$A24,$E$43:$E$72)</f>
        <v>42590</v>
      </c>
      <c r="JI24" s="319">
        <v>42605</v>
      </c>
      <c r="JJ24" s="319">
        <v>42605</v>
      </c>
      <c r="JK24" s="319">
        <v>42513</v>
      </c>
      <c r="JL24" s="319">
        <v>42606</v>
      </c>
      <c r="JM24" s="319">
        <v>42605</v>
      </c>
      <c r="JN24" s="319">
        <v>42492</v>
      </c>
      <c r="JO24" s="319">
        <v>42608</v>
      </c>
      <c r="JP24" s="319">
        <v>42586</v>
      </c>
      <c r="JQ24" s="319">
        <v>42610</v>
      </c>
      <c r="JR24" s="831">
        <v>42611</v>
      </c>
      <c r="JS24" s="319">
        <v>42611</v>
      </c>
      <c r="JT24" s="319">
        <f>WORKDAY(JT25,$A24,$E$43:$E$72)</f>
        <v>42593</v>
      </c>
      <c r="JU24" s="319">
        <f>WORKDAY(JU25,$A24,$E$43:$E$72)</f>
        <v>42584</v>
      </c>
      <c r="JV24" s="781">
        <f>WORKDAY(JV25,'5319080'!$A27,'5319080'!$D$42:$D$71)</f>
        <v>42597</v>
      </c>
      <c r="JW24" s="319">
        <v>42593</v>
      </c>
      <c r="JX24" s="319">
        <v>42620</v>
      </c>
      <c r="JY24" s="319">
        <v>42620</v>
      </c>
      <c r="JZ24" s="319">
        <f t="shared" si="53"/>
        <v>42615</v>
      </c>
      <c r="KA24" s="319">
        <f t="shared" si="53"/>
        <v>42615</v>
      </c>
      <c r="KB24" s="319">
        <f t="shared" si="53"/>
        <v>42615</v>
      </c>
      <c r="KC24" s="319">
        <f t="shared" si="36"/>
        <v>42604</v>
      </c>
      <c r="KD24" s="319">
        <f t="shared" si="36"/>
        <v>42604</v>
      </c>
      <c r="KE24" s="319">
        <v>42621</v>
      </c>
      <c r="KF24" s="319">
        <v>42621</v>
      </c>
      <c r="KG24" s="319">
        <v>42620</v>
      </c>
      <c r="KH24" s="1086">
        <v>42626</v>
      </c>
      <c r="KI24" s="1086">
        <v>42626</v>
      </c>
      <c r="KJ24" s="319">
        <v>42626</v>
      </c>
      <c r="KK24" s="319">
        <v>42626</v>
      </c>
      <c r="KL24" s="319">
        <v>42625</v>
      </c>
      <c r="KM24" s="319">
        <v>42508</v>
      </c>
      <c r="KN24" s="319">
        <f t="shared" si="54"/>
        <v>42625</v>
      </c>
      <c r="KO24" s="319">
        <f t="shared" si="54"/>
        <v>42641</v>
      </c>
      <c r="KP24" s="319">
        <v>42636</v>
      </c>
      <c r="KQ24" s="319">
        <v>42640</v>
      </c>
      <c r="KR24" s="319">
        <f>WORKDAY(KR25,$A24,$E$43:$E$72)</f>
        <v>42641</v>
      </c>
      <c r="KS24" s="319">
        <f>WORKDAY(KS25,$A24,$E$43:$E$72)</f>
        <v>42641</v>
      </c>
      <c r="KT24" s="319">
        <f>WORKDAY(KT25,$A24,$E$43:$E$72)</f>
        <v>42641</v>
      </c>
      <c r="KU24" s="319">
        <f>WORKDAY(KU25,$A24,$E$43:$E$72)</f>
        <v>42635</v>
      </c>
      <c r="KV24" s="319">
        <v>42641</v>
      </c>
      <c r="KW24" s="319">
        <f>WORKDAY(KW25,$A24,$E$43:$E$72)</f>
        <v>42634</v>
      </c>
      <c r="KX24" s="319">
        <v>42640</v>
      </c>
      <c r="KY24" s="319">
        <f>WORKDAY(KY25,$A24,$E$43:$E$72)</f>
        <v>42640</v>
      </c>
      <c r="KZ24" s="319">
        <v>42643</v>
      </c>
      <c r="LA24" s="319">
        <v>42646</v>
      </c>
      <c r="LB24" s="319">
        <v>42647</v>
      </c>
      <c r="LC24" s="319">
        <v>42647</v>
      </c>
      <c r="LD24" s="319">
        <v>42643</v>
      </c>
      <c r="LE24" s="319">
        <v>42643</v>
      </c>
      <c r="LF24" s="319">
        <v>42648</v>
      </c>
      <c r="LG24" s="319">
        <v>42642</v>
      </c>
      <c r="LH24" s="781">
        <v>42543</v>
      </c>
      <c r="LI24" s="319">
        <v>42647</v>
      </c>
      <c r="LJ24" s="319">
        <v>42646</v>
      </c>
      <c r="LK24" s="319">
        <f>WORKDAY(LK25,$A24,$E$43:$E$72)</f>
        <v>42642</v>
      </c>
      <c r="LL24" s="319">
        <v>42647</v>
      </c>
      <c r="LM24" s="319">
        <f>WORKDAY(LM25,$A24,$E$43:$E$72)</f>
        <v>42650</v>
      </c>
      <c r="LN24" s="319">
        <f t="shared" si="56"/>
        <v>42650</v>
      </c>
      <c r="LO24" s="315">
        <f t="shared" si="56"/>
        <v>42653</v>
      </c>
      <c r="LP24" s="315">
        <f t="shared" si="56"/>
        <v>42653</v>
      </c>
      <c r="LQ24" s="315">
        <f t="shared" si="56"/>
        <v>42653</v>
      </c>
      <c r="LR24" s="315">
        <f t="shared" si="56"/>
        <v>42653</v>
      </c>
      <c r="LS24" s="315">
        <f t="shared" si="56"/>
        <v>42653</v>
      </c>
      <c r="LT24" s="315">
        <f t="shared" si="56"/>
        <v>42653</v>
      </c>
      <c r="LU24" s="315">
        <f t="shared" si="56"/>
        <v>42653</v>
      </c>
      <c r="LV24" s="315">
        <f t="shared" si="56"/>
        <v>42653</v>
      </c>
      <c r="LW24" s="315">
        <f t="shared" si="56"/>
        <v>42654</v>
      </c>
      <c r="LX24" s="315">
        <f t="shared" si="56"/>
        <v>42654</v>
      </c>
      <c r="LY24" s="315">
        <f t="shared" si="56"/>
        <v>42654</v>
      </c>
      <c r="LZ24" s="315">
        <f t="shared" si="56"/>
        <v>42654</v>
      </c>
      <c r="MA24" s="315">
        <v>42501</v>
      </c>
      <c r="MB24" s="315">
        <v>42488</v>
      </c>
      <c r="MC24" s="315">
        <f t="shared" si="23"/>
        <v>42642</v>
      </c>
      <c r="MD24" s="315">
        <f t="shared" si="23"/>
        <v>42633</v>
      </c>
      <c r="ME24" s="315">
        <f t="shared" si="23"/>
        <v>42633</v>
      </c>
      <c r="MF24" s="315">
        <f t="shared" si="23"/>
        <v>42639</v>
      </c>
      <c r="MG24" s="315">
        <f t="shared" si="23"/>
        <v>42640</v>
      </c>
      <c r="MH24" s="315">
        <f t="shared" si="23"/>
        <v>42643</v>
      </c>
      <c r="MI24" s="315">
        <f>WORKDAY(MI25,'5319180'!$A24,'5319180'!$E$43:$E$72)</f>
        <v>42611</v>
      </c>
      <c r="MJ24" s="368">
        <v>42513</v>
      </c>
      <c r="MK24" s="315">
        <f t="shared" si="24"/>
        <v>42649</v>
      </c>
      <c r="ML24" s="315">
        <f t="shared" si="24"/>
        <v>42648</v>
      </c>
      <c r="MM24" s="315">
        <f t="shared" si="24"/>
        <v>42649</v>
      </c>
      <c r="MN24" s="315">
        <f t="shared" si="24"/>
        <v>42649</v>
      </c>
      <c r="MO24" s="315">
        <f t="shared" si="24"/>
        <v>42649</v>
      </c>
      <c r="MP24" s="315">
        <f t="shared" si="24"/>
        <v>42648</v>
      </c>
      <c r="MQ24" s="315">
        <f t="shared" si="24"/>
        <v>42649</v>
      </c>
      <c r="MR24" s="315">
        <f t="shared" si="24"/>
        <v>42649</v>
      </c>
      <c r="MS24" s="315">
        <f t="shared" si="24"/>
        <v>42649</v>
      </c>
      <c r="MT24" s="315">
        <f t="shared" si="24"/>
        <v>42654</v>
      </c>
      <c r="MU24" s="315">
        <f t="shared" si="25"/>
        <v>42654</v>
      </c>
      <c r="MV24" s="315">
        <f t="shared" si="25"/>
        <v>42654</v>
      </c>
      <c r="MW24" s="315">
        <f t="shared" si="25"/>
        <v>42654</v>
      </c>
      <c r="MX24" s="315">
        <f t="shared" si="25"/>
        <v>42654</v>
      </c>
      <c r="MY24" s="315">
        <f t="shared" si="25"/>
        <v>42654</v>
      </c>
      <c r="MZ24" s="315">
        <f t="shared" si="25"/>
        <v>42656</v>
      </c>
      <c r="NA24" s="315">
        <f t="shared" si="25"/>
        <v>42656</v>
      </c>
      <c r="NB24" s="315">
        <f t="shared" si="25"/>
        <v>42656</v>
      </c>
      <c r="NC24" s="315">
        <f t="shared" si="25"/>
        <v>42656</v>
      </c>
      <c r="ND24" s="315">
        <f t="shared" si="25"/>
        <v>42656</v>
      </c>
      <c r="NE24" s="315">
        <f t="shared" si="26"/>
        <v>42656</v>
      </c>
      <c r="NF24" s="315">
        <f t="shared" si="26"/>
        <v>42657</v>
      </c>
      <c r="NG24" s="315">
        <f t="shared" si="26"/>
        <v>42661</v>
      </c>
      <c r="NH24" s="315">
        <f t="shared" si="26"/>
        <v>42648</v>
      </c>
      <c r="NI24" s="315">
        <f t="shared" si="26"/>
        <v>42661</v>
      </c>
      <c r="NJ24" s="315">
        <f t="shared" si="26"/>
        <v>42661</v>
      </c>
      <c r="NK24" s="315">
        <f>WORKDAY(NK25,'5319180'!$A24,'5319180'!$E$43:$E$72)</f>
        <v>42661</v>
      </c>
      <c r="NL24" s="315">
        <f t="shared" si="27"/>
        <v>42661</v>
      </c>
      <c r="NM24" s="315">
        <f>WORKDAY(NM25,'5319180'!$A24,'5319180'!$E$43:$E$72)</f>
        <v>42634</v>
      </c>
      <c r="NN24" s="315">
        <f t="shared" si="28"/>
        <v>42634</v>
      </c>
      <c r="NO24" s="315">
        <f t="shared" si="28"/>
        <v>42646</v>
      </c>
      <c r="NP24" s="315">
        <f t="shared" si="28"/>
        <v>42646</v>
      </c>
      <c r="NQ24" s="315">
        <f t="shared" si="28"/>
        <v>42646</v>
      </c>
      <c r="NR24" s="315">
        <f t="shared" si="28"/>
        <v>42646</v>
      </c>
      <c r="NS24" s="315">
        <f t="shared" si="28"/>
        <v>42646</v>
      </c>
      <c r="NT24" s="315">
        <f t="shared" si="28"/>
        <v>42646</v>
      </c>
      <c r="NU24" s="315">
        <f t="shared" si="28"/>
        <v>42646</v>
      </c>
      <c r="NV24" s="315">
        <f t="shared" si="28"/>
        <v>42647</v>
      </c>
      <c r="NW24" s="315">
        <f t="shared" si="28"/>
        <v>42647</v>
      </c>
      <c r="NX24" s="315">
        <f t="shared" si="29"/>
        <v>42647</v>
      </c>
      <c r="NY24" s="315">
        <f t="shared" si="29"/>
        <v>42647</v>
      </c>
      <c r="NZ24" s="315">
        <f t="shared" si="29"/>
        <v>42647</v>
      </c>
      <c r="OA24" s="315">
        <f t="shared" si="29"/>
        <v>42647</v>
      </c>
      <c r="OB24" s="315">
        <f t="shared" si="29"/>
        <v>42647</v>
      </c>
      <c r="OC24" s="315">
        <f t="shared" si="29"/>
        <v>42647</v>
      </c>
      <c r="OD24" s="315">
        <f t="shared" si="29"/>
        <v>42654</v>
      </c>
      <c r="OE24" s="315">
        <f t="shared" si="29"/>
        <v>42655</v>
      </c>
      <c r="OF24" s="315">
        <f t="shared" si="29"/>
        <v>42660</v>
      </c>
      <c r="OG24" s="315">
        <f t="shared" si="29"/>
        <v>42675</v>
      </c>
      <c r="OH24" s="315">
        <f t="shared" si="30"/>
        <v>42670</v>
      </c>
      <c r="OI24" s="315">
        <f t="shared" si="30"/>
        <v>42671</v>
      </c>
      <c r="OJ24" s="315">
        <f t="shared" si="30"/>
        <v>42676</v>
      </c>
      <c r="OK24" s="315">
        <f t="shared" si="30"/>
        <v>42676</v>
      </c>
      <c r="OL24" s="315">
        <f t="shared" si="30"/>
        <v>42664</v>
      </c>
      <c r="OM24" s="315">
        <f t="shared" si="30"/>
        <v>42669</v>
      </c>
      <c r="ON24" s="315">
        <f t="shared" si="30"/>
        <v>42669</v>
      </c>
      <c r="OO24" s="315">
        <f t="shared" si="30"/>
        <v>42636</v>
      </c>
      <c r="OP24" s="315">
        <f t="shared" si="30"/>
        <v>42636</v>
      </c>
      <c r="OQ24" s="315">
        <f t="shared" si="30"/>
        <v>42669</v>
      </c>
      <c r="OR24" s="315">
        <f t="shared" si="31"/>
        <v>42669</v>
      </c>
      <c r="OS24" s="315">
        <f t="shared" si="31"/>
        <v>42669</v>
      </c>
      <c r="OT24" s="315">
        <f t="shared" si="31"/>
        <v>42669</v>
      </c>
      <c r="OU24" s="315">
        <f t="shared" si="31"/>
        <v>42670</v>
      </c>
      <c r="OV24" s="315">
        <f t="shared" si="31"/>
        <v>42676</v>
      </c>
      <c r="OW24" s="315">
        <f t="shared" si="31"/>
        <v>42676</v>
      </c>
      <c r="OX24" s="315">
        <f t="shared" si="31"/>
        <v>42677</v>
      </c>
      <c r="OY24" s="315">
        <f t="shared" si="31"/>
        <v>42678</v>
      </c>
      <c r="OZ24" s="315">
        <f t="shared" si="31"/>
        <v>42677</v>
      </c>
      <c r="PA24" s="315">
        <f t="shared" si="31"/>
        <v>42677</v>
      </c>
      <c r="PB24" s="315">
        <f t="shared" si="32"/>
        <v>42677</v>
      </c>
      <c r="PC24" s="315">
        <f t="shared" si="32"/>
        <v>42678</v>
      </c>
      <c r="PD24" s="315">
        <f t="shared" si="32"/>
        <v>42678</v>
      </c>
      <c r="PE24" s="315">
        <f t="shared" si="32"/>
        <v>42678</v>
      </c>
      <c r="PF24" s="315">
        <f t="shared" si="32"/>
        <v>42636</v>
      </c>
      <c r="PG24" s="1593"/>
      <c r="PH24" s="315">
        <f t="shared" si="32"/>
        <v>42636</v>
      </c>
      <c r="PI24" s="315">
        <f t="shared" si="32"/>
        <v>42636</v>
      </c>
      <c r="PJ24" s="315">
        <f t="shared" si="32"/>
        <v>42636</v>
      </c>
      <c r="PK24" s="315">
        <f t="shared" si="32"/>
        <v>42636</v>
      </c>
      <c r="PL24" s="315">
        <f t="shared" si="32"/>
        <v>42636</v>
      </c>
      <c r="PM24" s="315">
        <f t="shared" si="33"/>
        <v>42636</v>
      </c>
      <c r="PN24" s="315">
        <f t="shared" si="33"/>
        <v>42636</v>
      </c>
    </row>
    <row r="25" spans="1:430" ht="12.6" customHeight="1">
      <c r="A25" s="589">
        <v>1</v>
      </c>
      <c r="B25" s="140" t="s">
        <v>264</v>
      </c>
      <c r="C25" s="487"/>
      <c r="D25" s="326">
        <f t="shared" si="0"/>
        <v>27</v>
      </c>
      <c r="E25" s="319">
        <f t="shared" si="1"/>
        <v>27</v>
      </c>
      <c r="F25" s="319">
        <f t="shared" si="2"/>
        <v>27</v>
      </c>
      <c r="G25" s="319">
        <f t="shared" si="3"/>
        <v>27</v>
      </c>
      <c r="H25" s="339">
        <f t="shared" si="4"/>
        <v>27</v>
      </c>
      <c r="I25" s="313">
        <f t="shared" si="5"/>
        <v>27</v>
      </c>
      <c r="J25" s="313">
        <f t="shared" si="6"/>
        <v>27</v>
      </c>
      <c r="K25" s="313" t="e">
        <f>WORKDAY(K26,#REF!,$E$43:$E$72)</f>
        <v>#REF!</v>
      </c>
      <c r="L25" s="313" t="e">
        <f>WORKDAY(L26,#REF!,$E$43:$E$72)</f>
        <v>#REF!</v>
      </c>
      <c r="P25" s="314"/>
      <c r="Q25" s="314"/>
      <c r="R25" s="339">
        <f t="shared" si="37"/>
        <v>30</v>
      </c>
      <c r="S25" s="339">
        <f t="shared" si="38"/>
        <v>30</v>
      </c>
      <c r="T25" s="339">
        <f t="shared" si="39"/>
        <v>30</v>
      </c>
      <c r="U25" s="339">
        <f t="shared" si="40"/>
        <v>30</v>
      </c>
      <c r="V25" s="339">
        <f t="shared" si="41"/>
        <v>30</v>
      </c>
      <c r="W25" s="339">
        <f t="shared" si="42"/>
        <v>30</v>
      </c>
      <c r="X25" s="339">
        <f t="shared" si="7"/>
        <v>30</v>
      </c>
      <c r="Y25" s="339">
        <f t="shared" si="8"/>
        <v>30</v>
      </c>
      <c r="Z25" s="313">
        <f t="shared" si="9"/>
        <v>30</v>
      </c>
      <c r="AA25" s="314"/>
      <c r="AB25" s="318"/>
      <c r="AC25" s="314"/>
      <c r="AD25" s="340"/>
      <c r="AE25" s="313">
        <f t="shared" si="10"/>
        <v>42194</v>
      </c>
      <c r="AF25" s="313">
        <f t="shared" si="11"/>
        <v>42151</v>
      </c>
      <c r="AG25" s="313">
        <f t="shared" si="12"/>
        <v>42151</v>
      </c>
      <c r="AH25" s="313">
        <f t="shared" si="13"/>
        <v>42179</v>
      </c>
      <c r="AI25" s="312">
        <f t="shared" si="14"/>
        <v>42179</v>
      </c>
      <c r="AJ25" s="313">
        <f t="shared" si="15"/>
        <v>42179</v>
      </c>
      <c r="AK25" s="313">
        <f t="shared" si="16"/>
        <v>42151</v>
      </c>
      <c r="AL25" s="313">
        <f t="shared" si="17"/>
        <v>42151</v>
      </c>
      <c r="AM25" s="313">
        <f t="shared" si="18"/>
        <v>42151</v>
      </c>
      <c r="AN25" s="314"/>
      <c r="AO25" s="314"/>
      <c r="AP25" s="314"/>
      <c r="AQ25" s="314"/>
      <c r="AR25" s="313">
        <f t="shared" si="43"/>
        <v>42179</v>
      </c>
      <c r="AS25" s="313">
        <f t="shared" si="43"/>
        <v>42179</v>
      </c>
      <c r="AT25" s="312">
        <f t="shared" si="43"/>
        <v>42151</v>
      </c>
      <c r="AU25" s="313">
        <f t="shared" si="43"/>
        <v>42194</v>
      </c>
      <c r="AV25" s="312">
        <f t="shared" si="43"/>
        <v>42202</v>
      </c>
      <c r="AW25" s="313">
        <f t="shared" si="43"/>
        <v>42179</v>
      </c>
      <c r="AX25" s="313">
        <f t="shared" si="43"/>
        <v>42179</v>
      </c>
      <c r="AY25" s="313">
        <f t="shared" si="43"/>
        <v>42229</v>
      </c>
      <c r="AZ25" s="313">
        <f t="shared" si="43"/>
        <v>42229</v>
      </c>
      <c r="BA25" s="314"/>
      <c r="BB25" s="314"/>
      <c r="BC25" s="314"/>
      <c r="BD25" s="314"/>
      <c r="BE25" s="314"/>
      <c r="BF25" s="323">
        <f>WORKDAY(BF26,$A25,$E$43:$E$72)</f>
        <v>42250</v>
      </c>
      <c r="BG25" s="313">
        <f>WORKDAY(BG26,$A25,$E$43:$E$72)</f>
        <v>42250</v>
      </c>
      <c r="BH25" s="313">
        <f>WORKDAY(BH26,$A25,$E$43:$E$72)</f>
        <v>42268</v>
      </c>
      <c r="BI25" s="313">
        <f>WORKDAY(BI26,$A25,$E$43:$E$72)</f>
        <v>42251</v>
      </c>
      <c r="BJ25" s="313">
        <v>42264</v>
      </c>
      <c r="BK25" s="313">
        <f t="shared" ref="BK25:BN26" si="59">WORKDAY(BK26,$A25,$E$43:$E$72)</f>
        <v>42264</v>
      </c>
      <c r="BL25" s="313">
        <f t="shared" si="59"/>
        <v>42270</v>
      </c>
      <c r="BM25" s="313">
        <f t="shared" si="59"/>
        <v>42270</v>
      </c>
      <c r="BN25" s="313">
        <f t="shared" si="59"/>
        <v>42270</v>
      </c>
      <c r="BO25" s="314"/>
      <c r="BP25" s="314"/>
      <c r="BQ25" s="314"/>
      <c r="BR25" s="314"/>
      <c r="BS25" s="313">
        <f>WORKDAY(BS26,$A25,$E$43:$E$72)</f>
        <v>42264</v>
      </c>
      <c r="BT25" s="313">
        <f t="shared" si="57"/>
        <v>42296</v>
      </c>
      <c r="BU25" s="313">
        <f>WORKDAY(BU26,$A25,$E$43:$E$72)</f>
        <v>42270</v>
      </c>
      <c r="BV25" s="313">
        <f>WORKDAY(BV26,$A25,$E$43:$E$72)</f>
        <v>42307</v>
      </c>
      <c r="BW25" s="313" t="e">
        <f>WORKDAY(BW26,#REF!,$E$43:$E$72)</f>
        <v>#REF!</v>
      </c>
      <c r="BX25" s="313" t="e">
        <f>WORKDAY(BX26,#REF!,$E$43:$E$72)</f>
        <v>#REF!</v>
      </c>
      <c r="BY25" s="313" t="e">
        <f>WORKDAY(BY26,#REF!,$E$43:$E$72)</f>
        <v>#REF!</v>
      </c>
      <c r="BZ25" s="313">
        <v>42310</v>
      </c>
      <c r="CA25" s="313">
        <f>WORKDAY(CA26,$A25,$E$43:$E$72)</f>
        <v>42282</v>
      </c>
      <c r="CG25" s="313">
        <f>WORKDAY(CG26,$A25,$E$43:$E$72)</f>
        <v>42307</v>
      </c>
      <c r="CH25" s="313">
        <v>42264</v>
      </c>
      <c r="CI25" s="313">
        <f t="shared" ref="CI25:CO26" si="60">WORKDAY(CI26,$A25,$E$43:$E$72)</f>
        <v>42270</v>
      </c>
      <c r="CJ25" s="319">
        <f t="shared" si="60"/>
        <v>42333</v>
      </c>
      <c r="CK25" s="319">
        <f t="shared" si="60"/>
        <v>42333</v>
      </c>
      <c r="CL25" s="406">
        <f t="shared" si="60"/>
        <v>42333</v>
      </c>
      <c r="CM25" s="456">
        <f t="shared" si="60"/>
        <v>42324</v>
      </c>
      <c r="CN25" s="319">
        <f t="shared" si="60"/>
        <v>42333</v>
      </c>
      <c r="CO25" s="313">
        <f t="shared" si="60"/>
        <v>42324</v>
      </c>
      <c r="CU25" s="313">
        <f t="shared" ref="CU25:CV27" si="61">WORKDAY(CU26,$A25,$E$43:$E$72)</f>
        <v>42296</v>
      </c>
      <c r="CV25" s="313">
        <f t="shared" si="61"/>
        <v>42324</v>
      </c>
      <c r="CW25" s="319">
        <v>42359</v>
      </c>
      <c r="CX25" s="319">
        <f>WORKDAY(CX26,$A25,$E$43:$E$72)</f>
        <v>42356</v>
      </c>
      <c r="CY25" s="319">
        <v>42340</v>
      </c>
      <c r="CZ25" s="319">
        <v>42354</v>
      </c>
      <c r="DA25" s="319">
        <v>42366</v>
      </c>
      <c r="DB25" s="313">
        <f>WORKDAY(DB26,$A25,$E$43:$E$72)</f>
        <v>42251</v>
      </c>
      <c r="DC25" s="319">
        <v>42368</v>
      </c>
      <c r="DI25" s="319">
        <v>42360</v>
      </c>
      <c r="DJ25" s="319">
        <f>WORKDAY(DJ26,$A25,$E$43:$E$72)</f>
        <v>42332</v>
      </c>
      <c r="DK25" s="319">
        <v>42367</v>
      </c>
      <c r="DL25" s="406">
        <f>WORKDAY(DL26,$A25,$E$43:$E$72)</f>
        <v>42361</v>
      </c>
      <c r="DM25" s="313">
        <v>42366</v>
      </c>
      <c r="DN25" s="313">
        <f>WORKDAY(DN26,'5319180'!$A25,'5319180'!$E$43:$E$72)</f>
        <v>42297</v>
      </c>
      <c r="DO25" s="313" t="e">
        <f>WORKDAY(DO26,'BA SGV Quality Clinic'!#REF!,'BA SGV Quality Clinic'!$D$42:$D$71)</f>
        <v>#REF!</v>
      </c>
      <c r="DP25" s="319">
        <v>42368</v>
      </c>
      <c r="DQ25" s="319">
        <v>42366</v>
      </c>
      <c r="DW25" s="319">
        <f>WORKDAY(DW26,$A25,$E$43:$E$72)</f>
        <v>42374</v>
      </c>
      <c r="DX25" s="313" t="e">
        <f>WORKDAY(DX26,'BA SGV Quality Clinic'!#REF!,'BA SGV Quality Clinic'!$D$42:$D$71)</f>
        <v>#REF!</v>
      </c>
      <c r="DY25" s="319">
        <f>WORKDAY(DY26,$A25,$E$43:$E$72)</f>
        <v>42376</v>
      </c>
      <c r="DZ25" s="406">
        <f>WORKDAY(DZ26,$A25,$E$43:$E$72)</f>
        <v>42361</v>
      </c>
      <c r="EA25" s="319">
        <v>42367</v>
      </c>
      <c r="EB25" s="491">
        <v>42368</v>
      </c>
      <c r="EC25" s="313" t="e">
        <f>WORKDAY(EC26,'5319180'!$A25,'5319180'!$E$43:$E$72)</f>
        <v>#REF!</v>
      </c>
      <c r="ED25" s="319">
        <v>42379</v>
      </c>
      <c r="EE25" s="319">
        <v>42368</v>
      </c>
      <c r="EH25" s="319">
        <v>42380</v>
      </c>
      <c r="EI25" s="319">
        <v>42380</v>
      </c>
      <c r="EJ25" s="319">
        <f>WORKDAY(EJ26,$A25,$E$43:$E$72)</f>
        <v>42382</v>
      </c>
      <c r="EK25" s="319">
        <f>WORKDAY(EK26,$A25,$E$43:$E$72)</f>
        <v>42383</v>
      </c>
      <c r="EL25" s="319">
        <v>42387</v>
      </c>
      <c r="EM25" s="319">
        <f>WORKDAY(EM26,$A25,$E$43:$E$72)</f>
        <v>42390</v>
      </c>
      <c r="EN25" s="319">
        <f>WORKDAY(EN26,$A25,$E$43:$E$72)</f>
        <v>42390</v>
      </c>
      <c r="EO25" s="319">
        <v>42392</v>
      </c>
      <c r="EP25" s="319">
        <v>42381</v>
      </c>
      <c r="ES25" s="319">
        <f>WORKDAY(ES26,$A25,$E$43:$E$72)</f>
        <v>42376</v>
      </c>
      <c r="ET25" s="319">
        <v>42401</v>
      </c>
      <c r="EU25" s="319">
        <v>42401</v>
      </c>
      <c r="EV25" s="319">
        <v>42405</v>
      </c>
      <c r="EW25" s="319">
        <f>WORKDAY(EW26,$A25,$E$43:$E$72)</f>
        <v>42404</v>
      </c>
      <c r="EX25" s="319">
        <v>42397</v>
      </c>
      <c r="EY25" s="319">
        <v>42404</v>
      </c>
      <c r="EZ25" s="319">
        <v>42404</v>
      </c>
      <c r="FA25" s="319">
        <v>42404</v>
      </c>
      <c r="FD25" s="319">
        <v>42405</v>
      </c>
      <c r="FE25" s="319">
        <v>42404</v>
      </c>
      <c r="FF25" s="319">
        <f>WORKDAY(FF26,$A25,$E$43:$E$72)</f>
        <v>42370</v>
      </c>
      <c r="FG25" s="319">
        <v>42405</v>
      </c>
      <c r="FH25" s="313" t="e">
        <f>WORKDAY(FH26,'BA SGV Quality Clinic'!#REF!,'BA SGV Quality Clinic'!$D$42:$D$71)</f>
        <v>#REF!</v>
      </c>
      <c r="FI25" s="319">
        <f>WORKDAY(FI26,'5319180'!$A25,'5319180'!$E$43:$E$72)</f>
        <v>42382</v>
      </c>
      <c r="FJ25" s="319">
        <f t="shared" ref="FJ25:FK27" si="62">WORKDAY(FJ26,$A25,$E$43:$E$72)</f>
        <v>42381</v>
      </c>
      <c r="FK25" s="319">
        <f t="shared" si="62"/>
        <v>42381</v>
      </c>
      <c r="FL25" s="319">
        <v>42402</v>
      </c>
      <c r="FM25" s="540"/>
      <c r="FN25" s="540"/>
      <c r="FO25" s="319">
        <v>42404</v>
      </c>
      <c r="FP25" s="319">
        <v>42404</v>
      </c>
      <c r="FQ25" s="319">
        <v>42404</v>
      </c>
      <c r="FR25" s="313">
        <v>42367</v>
      </c>
      <c r="FS25" s="319">
        <v>42403</v>
      </c>
      <c r="FT25" s="319">
        <v>42403</v>
      </c>
      <c r="FU25" s="319">
        <v>42400</v>
      </c>
      <c r="FV25" s="319">
        <f>WORKDAY(FV26,$A25,$E$43:$E$72)</f>
        <v>42403</v>
      </c>
      <c r="FW25" s="319">
        <v>42404</v>
      </c>
      <c r="FZ25" s="319">
        <v>42422</v>
      </c>
      <c r="GA25" s="319">
        <v>42422</v>
      </c>
      <c r="GB25" s="319">
        <v>42422</v>
      </c>
      <c r="GC25" s="319">
        <f>WORKDAY(GC26,$A25,$E$43:$E$72)</f>
        <v>42423</v>
      </c>
      <c r="GD25" s="319">
        <v>42422</v>
      </c>
      <c r="GE25" s="319">
        <v>42422</v>
      </c>
      <c r="GF25" s="319">
        <v>42422</v>
      </c>
      <c r="GG25" s="319">
        <v>42422</v>
      </c>
      <c r="GH25" s="319">
        <f>WORKDAY(GH26,$A25,$E$43:$E$72)</f>
        <v>42425</v>
      </c>
      <c r="GI25" s="804">
        <v>42423</v>
      </c>
      <c r="GJ25" s="838">
        <v>42422</v>
      </c>
      <c r="GK25" s="831">
        <v>42423</v>
      </c>
      <c r="GL25" s="319">
        <v>42423</v>
      </c>
      <c r="GM25" s="319">
        <v>42423</v>
      </c>
      <c r="GN25" s="319">
        <v>42430</v>
      </c>
      <c r="GO25" s="319">
        <v>42430</v>
      </c>
      <c r="GP25" s="319">
        <v>42422</v>
      </c>
      <c r="GQ25" s="319">
        <v>42429</v>
      </c>
      <c r="GR25" s="319">
        <v>42430</v>
      </c>
      <c r="GS25" s="319">
        <v>42381</v>
      </c>
      <c r="GT25" s="319">
        <v>42439</v>
      </c>
      <c r="GU25" s="319">
        <v>42462</v>
      </c>
      <c r="GV25" s="319">
        <v>42431</v>
      </c>
      <c r="GW25" s="319">
        <v>42408</v>
      </c>
      <c r="GX25" s="319">
        <v>42432</v>
      </c>
      <c r="GY25" s="319">
        <v>42433</v>
      </c>
      <c r="GZ25" s="319">
        <v>42430</v>
      </c>
      <c r="HA25" s="319">
        <v>42432</v>
      </c>
      <c r="HB25" s="319">
        <v>42430</v>
      </c>
      <c r="HC25" s="319">
        <v>42438</v>
      </c>
      <c r="HD25" s="319">
        <v>42438</v>
      </c>
      <c r="HE25" s="319">
        <v>42437</v>
      </c>
      <c r="HF25" s="319">
        <v>42423</v>
      </c>
      <c r="HG25" s="319">
        <v>42453</v>
      </c>
      <c r="HH25" s="319">
        <v>42429</v>
      </c>
      <c r="HI25" s="319">
        <v>42438</v>
      </c>
      <c r="HJ25" s="319">
        <v>42423</v>
      </c>
      <c r="HK25" s="772">
        <v>42429</v>
      </c>
      <c r="HL25" s="319">
        <v>42522</v>
      </c>
      <c r="HM25" s="313">
        <v>42530</v>
      </c>
      <c r="HN25" s="319">
        <v>42507</v>
      </c>
      <c r="HO25" s="319">
        <v>42438</v>
      </c>
      <c r="HP25" s="319">
        <v>42438</v>
      </c>
      <c r="HQ25" s="319">
        <v>42438</v>
      </c>
      <c r="HR25" s="319">
        <v>42530</v>
      </c>
      <c r="HS25" s="1086">
        <v>42324</v>
      </c>
      <c r="HT25" s="319">
        <v>42452</v>
      </c>
      <c r="HU25" s="319">
        <v>42543</v>
      </c>
      <c r="HV25" s="313">
        <v>42530</v>
      </c>
      <c r="HW25" s="319">
        <v>42438</v>
      </c>
      <c r="HX25" s="319">
        <v>42438</v>
      </c>
      <c r="HY25" s="319">
        <v>42562</v>
      </c>
      <c r="HZ25" s="319">
        <v>42530</v>
      </c>
      <c r="IA25" s="319">
        <v>42439</v>
      </c>
      <c r="IB25" s="319">
        <v>42439</v>
      </c>
      <c r="IC25" s="319">
        <v>42439</v>
      </c>
      <c r="ID25" s="319">
        <v>42563</v>
      </c>
      <c r="IE25" s="319">
        <v>42569</v>
      </c>
      <c r="IF25" s="319">
        <v>42570</v>
      </c>
      <c r="IG25" s="319">
        <f>WORKDAY(IG26,$A25,$E$43:$E$72)</f>
        <v>42569</v>
      </c>
      <c r="IH25" s="319">
        <v>42562</v>
      </c>
      <c r="II25" s="319">
        <v>42562</v>
      </c>
      <c r="IJ25" s="319">
        <v>42562</v>
      </c>
      <c r="IK25" s="319">
        <v>42557</v>
      </c>
      <c r="IL25" s="319">
        <v>42577</v>
      </c>
      <c r="IM25" s="319">
        <v>42570</v>
      </c>
      <c r="IN25" s="319">
        <f>WORKDAY(IN26,$A25,$E$43:$E$72)</f>
        <v>42569</v>
      </c>
      <c r="IO25" s="319">
        <v>42572</v>
      </c>
      <c r="IP25" s="319">
        <v>42572</v>
      </c>
      <c r="IQ25" s="319">
        <v>42573</v>
      </c>
      <c r="IR25" s="319">
        <v>42575</v>
      </c>
      <c r="IS25" s="319">
        <v>42575</v>
      </c>
      <c r="IT25" s="319">
        <v>42572</v>
      </c>
      <c r="IU25" s="319">
        <f>WORKDAY(IU26,$A25,$E$43:$E$72)</f>
        <v>42572</v>
      </c>
      <c r="IV25" s="319">
        <v>42572</v>
      </c>
      <c r="IW25" s="781">
        <f>WORKDAY(IW26,$A25,$E$43:$E$72)</f>
        <v>42579</v>
      </c>
      <c r="IX25" s="781">
        <f>WORKDAY(IX26,$A25,$E$43:$E$72)</f>
        <v>42579</v>
      </c>
      <c r="IY25" s="781">
        <v>42580</v>
      </c>
      <c r="IZ25" s="319">
        <v>42579</v>
      </c>
      <c r="JA25" s="319">
        <f>WORKDAY(JA26,$A25,$E$43:$E$72)</f>
        <v>42583</v>
      </c>
      <c r="JB25" s="319">
        <f>WORKDAY(JB26,$A25,$E$43:$E$72)</f>
        <v>42583</v>
      </c>
      <c r="JC25" s="319">
        <f>WORKDAY(JC26,$A25,$E$43:$E$72)</f>
        <v>42583</v>
      </c>
      <c r="JD25" s="319">
        <f>WORKDAY(JD26,$A25,$E$43:$E$72)</f>
        <v>42583</v>
      </c>
      <c r="JE25" s="319">
        <f>WORKDAY(JE26,$A25,$E$43:$E$72)</f>
        <v>42583</v>
      </c>
      <c r="JF25" s="319">
        <f>WORKDAY(JF26,$A25,$E$43:$E$72)</f>
        <v>42585</v>
      </c>
      <c r="JG25" s="319">
        <v>42586</v>
      </c>
      <c r="JH25" s="319">
        <v>42588</v>
      </c>
      <c r="JI25" s="319">
        <v>42588</v>
      </c>
      <c r="JJ25" s="319">
        <v>42589</v>
      </c>
      <c r="JK25" s="319">
        <v>42588</v>
      </c>
      <c r="JL25" s="319">
        <v>42588</v>
      </c>
      <c r="JM25" s="319">
        <v>42590</v>
      </c>
      <c r="JN25" s="319">
        <v>42566</v>
      </c>
      <c r="JO25" s="319">
        <v>42591</v>
      </c>
      <c r="JP25" s="319">
        <f>WORKDAY(JP26,'5319180'!$A25,'5319180'!$E$43:$E$72)</f>
        <v>42583</v>
      </c>
      <c r="JQ25" s="319">
        <v>42592</v>
      </c>
      <c r="JR25" s="831">
        <v>42591</v>
      </c>
      <c r="JS25" s="319">
        <v>42591</v>
      </c>
      <c r="JT25" s="319">
        <v>42592</v>
      </c>
      <c r="JU25" s="319">
        <f>WORKDAY(JU26,$A25,$E$43:$E$72)</f>
        <v>42583</v>
      </c>
      <c r="JV25" s="781">
        <v>42594</v>
      </c>
      <c r="JW25" s="319">
        <v>42593</v>
      </c>
      <c r="JX25" s="319">
        <f>WORKDAY(JX26,$A25,$E$43:$E$72)</f>
        <v>42601</v>
      </c>
      <c r="JY25" s="319">
        <v>42620</v>
      </c>
      <c r="JZ25" s="319">
        <f>WORKDAY(JZ26,$A25,$E$43:$E$72)</f>
        <v>42614</v>
      </c>
      <c r="KA25" s="319">
        <v>42614</v>
      </c>
      <c r="KB25" s="319">
        <v>42614</v>
      </c>
      <c r="KC25" s="319">
        <v>42601</v>
      </c>
      <c r="KD25" s="319">
        <v>42602</v>
      </c>
      <c r="KE25" s="319">
        <v>42614</v>
      </c>
      <c r="KF25" s="319">
        <v>42614</v>
      </c>
      <c r="KG25" s="319">
        <v>42614</v>
      </c>
      <c r="KH25" s="319">
        <v>42620</v>
      </c>
      <c r="KI25" s="1086">
        <v>42621</v>
      </c>
      <c r="KJ25" s="319">
        <v>42621</v>
      </c>
      <c r="KK25" s="319">
        <v>42621</v>
      </c>
      <c r="KL25" s="319">
        <f>WORKDAY(KL26,$A25,$E$43:$E$72)</f>
        <v>42614</v>
      </c>
      <c r="KM25" s="319">
        <v>42621</v>
      </c>
      <c r="KN25" s="319">
        <v>42622</v>
      </c>
      <c r="KO25" s="319">
        <v>42640</v>
      </c>
      <c r="KP25" s="319">
        <v>42626</v>
      </c>
      <c r="KQ25" s="319">
        <f>WORKDAY(KQ26,$A25,$E$43:$E$72)</f>
        <v>42634</v>
      </c>
      <c r="KR25" s="319">
        <v>42640</v>
      </c>
      <c r="KS25" s="319">
        <v>42640</v>
      </c>
      <c r="KT25" s="319">
        <v>42640</v>
      </c>
      <c r="KU25" s="319">
        <v>42634</v>
      </c>
      <c r="KV25" s="319">
        <v>42635</v>
      </c>
      <c r="KW25" s="319">
        <v>42633</v>
      </c>
      <c r="KX25" s="319">
        <v>42635</v>
      </c>
      <c r="KY25" s="319">
        <v>42639</v>
      </c>
      <c r="KZ25" s="319">
        <v>42636</v>
      </c>
      <c r="LA25" s="319">
        <v>42636</v>
      </c>
      <c r="LB25" s="319">
        <v>42633</v>
      </c>
      <c r="LC25" s="319">
        <v>42636</v>
      </c>
      <c r="LD25" s="319">
        <v>42636</v>
      </c>
      <c r="LE25" s="319">
        <v>42633</v>
      </c>
      <c r="LF25" s="319">
        <v>42641</v>
      </c>
      <c r="LG25" s="319">
        <f>WORKDAY(LG26,$A25,$E$43:$E$72)</f>
        <v>42627</v>
      </c>
      <c r="LH25" s="781">
        <f>WORKDAY(LH26,'5319080'!$A28,'5319080'!$D$42:$D$71)</f>
        <v>42541</v>
      </c>
      <c r="LI25" s="319">
        <v>42641</v>
      </c>
      <c r="LJ25" s="319">
        <v>42636</v>
      </c>
      <c r="LK25" s="319">
        <v>42641</v>
      </c>
      <c r="LL25" s="319">
        <v>42641</v>
      </c>
      <c r="LM25" s="319">
        <v>42649</v>
      </c>
      <c r="LN25" s="319">
        <v>42649</v>
      </c>
      <c r="LO25" s="319">
        <v>42650</v>
      </c>
      <c r="LP25" s="319">
        <v>42650</v>
      </c>
      <c r="LQ25" s="319">
        <v>42650</v>
      </c>
      <c r="LR25" s="319">
        <v>42650</v>
      </c>
      <c r="LS25" s="319">
        <v>42650</v>
      </c>
      <c r="LT25" s="319">
        <v>42650</v>
      </c>
      <c r="LU25" s="319">
        <v>42650</v>
      </c>
      <c r="LV25" s="319">
        <v>42652</v>
      </c>
      <c r="LW25" s="319">
        <v>42653</v>
      </c>
      <c r="LX25" s="319">
        <v>42653</v>
      </c>
      <c r="LY25" s="319">
        <v>42653</v>
      </c>
      <c r="LZ25" s="319">
        <v>42653</v>
      </c>
      <c r="MA25" s="315">
        <v>42500</v>
      </c>
      <c r="MB25" s="315">
        <v>42487</v>
      </c>
      <c r="MC25" s="315">
        <f t="shared" si="23"/>
        <v>42641</v>
      </c>
      <c r="MD25" s="315">
        <f t="shared" si="23"/>
        <v>42632</v>
      </c>
      <c r="ME25" s="315">
        <f t="shared" si="23"/>
        <v>42632</v>
      </c>
      <c r="MF25" s="315">
        <f t="shared" si="23"/>
        <v>42636</v>
      </c>
      <c r="MG25" s="315">
        <f t="shared" si="23"/>
        <v>42639</v>
      </c>
      <c r="MH25" s="315">
        <f t="shared" si="23"/>
        <v>42642</v>
      </c>
      <c r="MI25" s="315">
        <f>WORKDAY(MI26,'5319180'!$A25,'5319180'!$E$43:$E$72)</f>
        <v>42608</v>
      </c>
      <c r="MJ25" s="368">
        <v>42510</v>
      </c>
      <c r="MK25" s="315">
        <f t="shared" si="24"/>
        <v>42648</v>
      </c>
      <c r="ML25" s="315">
        <f t="shared" si="24"/>
        <v>42647</v>
      </c>
      <c r="MM25" s="315">
        <f t="shared" si="24"/>
        <v>42648</v>
      </c>
      <c r="MN25" s="315">
        <f t="shared" si="24"/>
        <v>42648</v>
      </c>
      <c r="MO25" s="315">
        <f t="shared" si="24"/>
        <v>42648</v>
      </c>
      <c r="MP25" s="315">
        <f t="shared" si="24"/>
        <v>42647</v>
      </c>
      <c r="MQ25" s="315">
        <f t="shared" si="24"/>
        <v>42648</v>
      </c>
      <c r="MR25" s="315">
        <f t="shared" si="24"/>
        <v>42648</v>
      </c>
      <c r="MS25" s="315">
        <f t="shared" si="24"/>
        <v>42648</v>
      </c>
      <c r="MT25" s="315">
        <f t="shared" si="24"/>
        <v>42653</v>
      </c>
      <c r="MU25" s="315">
        <f t="shared" si="25"/>
        <v>42653</v>
      </c>
      <c r="MV25" s="315">
        <f t="shared" si="25"/>
        <v>42653</v>
      </c>
      <c r="MW25" s="315">
        <f t="shared" si="25"/>
        <v>42653</v>
      </c>
      <c r="MX25" s="315">
        <f t="shared" si="25"/>
        <v>42653</v>
      </c>
      <c r="MY25" s="315">
        <f t="shared" si="25"/>
        <v>42653</v>
      </c>
      <c r="MZ25" s="315">
        <f t="shared" si="25"/>
        <v>42655</v>
      </c>
      <c r="NA25" s="315">
        <f t="shared" si="25"/>
        <v>42655</v>
      </c>
      <c r="NB25" s="315">
        <f t="shared" si="25"/>
        <v>42655</v>
      </c>
      <c r="NC25" s="315">
        <f t="shared" si="25"/>
        <v>42655</v>
      </c>
      <c r="ND25" s="315">
        <f t="shared" si="25"/>
        <v>42655</v>
      </c>
      <c r="NE25" s="315">
        <f t="shared" si="26"/>
        <v>42655</v>
      </c>
      <c r="NF25" s="315">
        <f t="shared" si="26"/>
        <v>42656</v>
      </c>
      <c r="NG25" s="315">
        <f t="shared" si="26"/>
        <v>42660</v>
      </c>
      <c r="NH25" s="315">
        <f t="shared" si="26"/>
        <v>42647</v>
      </c>
      <c r="NI25" s="315">
        <f t="shared" si="26"/>
        <v>42660</v>
      </c>
      <c r="NJ25" s="315">
        <f t="shared" si="26"/>
        <v>42660</v>
      </c>
      <c r="NK25" s="315">
        <f>WORKDAY(NK26,'5319180'!$A25,'5319180'!$E$43:$E$72)</f>
        <v>42660</v>
      </c>
      <c r="NL25" s="315">
        <f t="shared" si="27"/>
        <v>42660</v>
      </c>
      <c r="NM25" s="315">
        <f>WORKDAY(NM26,'5319180'!$A25,'5319180'!$E$43:$E$72)</f>
        <v>42633</v>
      </c>
      <c r="NN25" s="315">
        <f t="shared" si="28"/>
        <v>42633</v>
      </c>
      <c r="NO25" s="315">
        <f t="shared" si="28"/>
        <v>42643</v>
      </c>
      <c r="NP25" s="315">
        <f t="shared" si="28"/>
        <v>42643</v>
      </c>
      <c r="NQ25" s="315">
        <f t="shared" si="28"/>
        <v>42643</v>
      </c>
      <c r="NR25" s="315">
        <f t="shared" si="28"/>
        <v>42643</v>
      </c>
      <c r="NS25" s="315">
        <f t="shared" si="28"/>
        <v>42643</v>
      </c>
      <c r="NT25" s="315">
        <f t="shared" si="28"/>
        <v>42643</v>
      </c>
      <c r="NU25" s="315">
        <f t="shared" si="28"/>
        <v>42643</v>
      </c>
      <c r="NV25" s="315">
        <f t="shared" si="28"/>
        <v>42646</v>
      </c>
      <c r="NW25" s="315">
        <f t="shared" si="28"/>
        <v>42646</v>
      </c>
      <c r="NX25" s="315">
        <f t="shared" si="29"/>
        <v>42646</v>
      </c>
      <c r="NY25" s="315">
        <f t="shared" si="29"/>
        <v>42646</v>
      </c>
      <c r="NZ25" s="315">
        <f t="shared" si="29"/>
        <v>42646</v>
      </c>
      <c r="OA25" s="315">
        <f t="shared" si="29"/>
        <v>42646</v>
      </c>
      <c r="OB25" s="315">
        <f t="shared" si="29"/>
        <v>42646</v>
      </c>
      <c r="OC25" s="315">
        <f t="shared" si="29"/>
        <v>42646</v>
      </c>
      <c r="OD25" s="315">
        <f t="shared" si="29"/>
        <v>42653</v>
      </c>
      <c r="OE25" s="315">
        <f t="shared" si="29"/>
        <v>42654</v>
      </c>
      <c r="OF25" s="315">
        <f t="shared" si="29"/>
        <v>42657</v>
      </c>
      <c r="OG25" s="315">
        <f t="shared" si="29"/>
        <v>42674</v>
      </c>
      <c r="OH25" s="315">
        <f t="shared" si="30"/>
        <v>42669</v>
      </c>
      <c r="OI25" s="315">
        <f t="shared" si="30"/>
        <v>42670</v>
      </c>
      <c r="OJ25" s="315">
        <f t="shared" si="30"/>
        <v>42675</v>
      </c>
      <c r="OK25" s="315">
        <f t="shared" si="30"/>
        <v>42675</v>
      </c>
      <c r="OL25" s="315">
        <f t="shared" si="30"/>
        <v>42663</v>
      </c>
      <c r="OM25" s="315">
        <f t="shared" si="30"/>
        <v>42668</v>
      </c>
      <c r="ON25" s="315">
        <f t="shared" si="30"/>
        <v>42668</v>
      </c>
      <c r="OO25" s="315">
        <f t="shared" si="30"/>
        <v>42635</v>
      </c>
      <c r="OP25" s="315">
        <f t="shared" si="30"/>
        <v>42635</v>
      </c>
      <c r="OQ25" s="315">
        <f t="shared" si="30"/>
        <v>42668</v>
      </c>
      <c r="OR25" s="315">
        <f t="shared" si="31"/>
        <v>42668</v>
      </c>
      <c r="OS25" s="315">
        <f t="shared" si="31"/>
        <v>42668</v>
      </c>
      <c r="OT25" s="315">
        <f t="shared" si="31"/>
        <v>42668</v>
      </c>
      <c r="OU25" s="315">
        <f t="shared" si="31"/>
        <v>42669</v>
      </c>
      <c r="OV25" s="315">
        <f t="shared" si="31"/>
        <v>42675</v>
      </c>
      <c r="OW25" s="315">
        <f t="shared" si="31"/>
        <v>42675</v>
      </c>
      <c r="OX25" s="315">
        <f t="shared" si="31"/>
        <v>42676</v>
      </c>
      <c r="OY25" s="315">
        <f t="shared" si="31"/>
        <v>42677</v>
      </c>
      <c r="OZ25" s="315">
        <f t="shared" si="31"/>
        <v>42676</v>
      </c>
      <c r="PA25" s="315">
        <f t="shared" si="31"/>
        <v>42676</v>
      </c>
      <c r="PB25" s="315">
        <f t="shared" si="32"/>
        <v>42676</v>
      </c>
      <c r="PC25" s="315">
        <f t="shared" si="32"/>
        <v>42677</v>
      </c>
      <c r="PD25" s="315">
        <f t="shared" si="32"/>
        <v>42677</v>
      </c>
      <c r="PE25" s="315">
        <f t="shared" si="32"/>
        <v>42677</v>
      </c>
      <c r="PF25" s="315">
        <f t="shared" si="32"/>
        <v>42635</v>
      </c>
      <c r="PG25" s="1593"/>
      <c r="PH25" s="315">
        <f t="shared" si="32"/>
        <v>42635</v>
      </c>
      <c r="PI25" s="315">
        <f t="shared" si="32"/>
        <v>42635</v>
      </c>
      <c r="PJ25" s="315">
        <f t="shared" si="32"/>
        <v>42635</v>
      </c>
      <c r="PK25" s="315">
        <f t="shared" si="32"/>
        <v>42635</v>
      </c>
      <c r="PL25" s="315">
        <f t="shared" si="32"/>
        <v>42635</v>
      </c>
      <c r="PM25" s="315">
        <f t="shared" si="33"/>
        <v>42635</v>
      </c>
      <c r="PN25" s="315">
        <f t="shared" si="33"/>
        <v>42635</v>
      </c>
    </row>
    <row r="26" spans="1:430" ht="12.6" customHeight="1">
      <c r="A26" s="574">
        <v>2</v>
      </c>
      <c r="B26" s="140" t="s">
        <v>78</v>
      </c>
      <c r="C26" s="487"/>
      <c r="D26" s="326">
        <f t="shared" si="0"/>
        <v>26</v>
      </c>
      <c r="E26" s="319">
        <f t="shared" si="1"/>
        <v>26</v>
      </c>
      <c r="F26" s="319">
        <f t="shared" si="2"/>
        <v>26</v>
      </c>
      <c r="G26" s="319">
        <f t="shared" si="3"/>
        <v>26</v>
      </c>
      <c r="H26" s="339">
        <f t="shared" si="4"/>
        <v>26</v>
      </c>
      <c r="I26" s="313">
        <f t="shared" si="5"/>
        <v>26</v>
      </c>
      <c r="J26" s="313">
        <f t="shared" si="6"/>
        <v>26</v>
      </c>
      <c r="K26" s="313" t="e">
        <f>WORKDAY(K27,#REF!,$E$43:$E$72)</f>
        <v>#REF!</v>
      </c>
      <c r="L26" s="313" t="e">
        <f>WORKDAY(L27,#REF!,$E$43:$E$72)</f>
        <v>#REF!</v>
      </c>
      <c r="P26" s="314"/>
      <c r="Q26" s="314"/>
      <c r="R26" s="339">
        <f t="shared" si="37"/>
        <v>27</v>
      </c>
      <c r="S26" s="339">
        <f t="shared" si="38"/>
        <v>27</v>
      </c>
      <c r="T26" s="339">
        <f t="shared" si="39"/>
        <v>27</v>
      </c>
      <c r="U26" s="339">
        <f t="shared" si="40"/>
        <v>27</v>
      </c>
      <c r="V26" s="339">
        <f t="shared" si="41"/>
        <v>27</v>
      </c>
      <c r="W26" s="339">
        <f t="shared" si="42"/>
        <v>27</v>
      </c>
      <c r="X26" s="339">
        <f t="shared" si="7"/>
        <v>27</v>
      </c>
      <c r="Y26" s="339">
        <f t="shared" si="8"/>
        <v>27</v>
      </c>
      <c r="Z26" s="313">
        <f t="shared" si="9"/>
        <v>27</v>
      </c>
      <c r="AA26" s="314"/>
      <c r="AB26" s="318"/>
      <c r="AC26" s="314"/>
      <c r="AD26" s="340"/>
      <c r="AE26" s="313">
        <f t="shared" si="10"/>
        <v>42193</v>
      </c>
      <c r="AF26" s="313">
        <f t="shared" si="11"/>
        <v>42150</v>
      </c>
      <c r="AG26" s="313">
        <f t="shared" si="12"/>
        <v>42150</v>
      </c>
      <c r="AH26" s="313">
        <f t="shared" si="13"/>
        <v>42178</v>
      </c>
      <c r="AI26" s="312">
        <f t="shared" si="14"/>
        <v>42178</v>
      </c>
      <c r="AJ26" s="313">
        <f t="shared" si="15"/>
        <v>42178</v>
      </c>
      <c r="AK26" s="313">
        <f t="shared" si="16"/>
        <v>42150</v>
      </c>
      <c r="AL26" s="313">
        <f t="shared" si="17"/>
        <v>42150</v>
      </c>
      <c r="AM26" s="313">
        <f t="shared" si="18"/>
        <v>42150</v>
      </c>
      <c r="AN26" s="314"/>
      <c r="AO26" s="314"/>
      <c r="AP26" s="314"/>
      <c r="AQ26" s="314"/>
      <c r="AR26" s="313">
        <f t="shared" ref="AR26:AX31" si="63">WORKDAY(AR27,$A26,$E$43:$E$72)</f>
        <v>42178</v>
      </c>
      <c r="AS26" s="313">
        <f t="shared" si="63"/>
        <v>42178</v>
      </c>
      <c r="AT26" s="312">
        <f t="shared" si="63"/>
        <v>42150</v>
      </c>
      <c r="AU26" s="313">
        <f t="shared" si="63"/>
        <v>42193</v>
      </c>
      <c r="AV26" s="312">
        <f t="shared" si="63"/>
        <v>42201</v>
      </c>
      <c r="AW26" s="313">
        <f t="shared" si="63"/>
        <v>42178</v>
      </c>
      <c r="AX26" s="313">
        <f t="shared" si="63"/>
        <v>42178</v>
      </c>
      <c r="AY26" s="313">
        <v>42228</v>
      </c>
      <c r="AZ26" s="313">
        <v>42228</v>
      </c>
      <c r="BA26" s="314"/>
      <c r="BB26" s="314"/>
      <c r="BC26" s="314"/>
      <c r="BD26" s="314"/>
      <c r="BE26" s="314"/>
      <c r="BF26" s="334">
        <v>42249</v>
      </c>
      <c r="BG26" s="326">
        <v>42249</v>
      </c>
      <c r="BH26" s="313">
        <v>42266</v>
      </c>
      <c r="BI26" s="313">
        <v>42250</v>
      </c>
      <c r="BJ26" s="313">
        <v>42250</v>
      </c>
      <c r="BK26" s="313">
        <f t="shared" si="59"/>
        <v>42263</v>
      </c>
      <c r="BL26" s="313">
        <f t="shared" si="59"/>
        <v>42269</v>
      </c>
      <c r="BM26" s="313">
        <f t="shared" si="59"/>
        <v>42269</v>
      </c>
      <c r="BN26" s="313">
        <f t="shared" si="59"/>
        <v>42269</v>
      </c>
      <c r="BO26" s="314"/>
      <c r="BP26" s="314"/>
      <c r="BQ26" s="314"/>
      <c r="BR26" s="314"/>
      <c r="BS26" s="313">
        <f>WORKDAY(BS27,$A26,$E$43:$E$72)</f>
        <v>42263</v>
      </c>
      <c r="BT26" s="313">
        <f t="shared" si="57"/>
        <v>42293</v>
      </c>
      <c r="BU26" s="313">
        <f>WORKDAY(BU27,$A26,$E$43:$E$72)</f>
        <v>42269</v>
      </c>
      <c r="BV26" s="313">
        <v>42306</v>
      </c>
      <c r="BW26" s="313" t="e">
        <f>WORKDAY(BW27,#REF!,$E$43:$E$72)</f>
        <v>#REF!</v>
      </c>
      <c r="BX26" s="313" t="e">
        <f>WORKDAY(BX27,#REF!,$E$43:$E$72)</f>
        <v>#REF!</v>
      </c>
      <c r="BY26" s="313" t="e">
        <f>WORKDAY(BY27,#REF!,$E$43:$E$72)</f>
        <v>#REF!</v>
      </c>
      <c r="BZ26" s="313">
        <v>42306</v>
      </c>
      <c r="CA26" s="313">
        <f>WORKDAY(CA27,$A26,$E$43:$E$72)</f>
        <v>42279</v>
      </c>
      <c r="CG26" s="313">
        <v>42306</v>
      </c>
      <c r="CH26" s="313">
        <v>42250</v>
      </c>
      <c r="CI26" s="313">
        <f t="shared" si="60"/>
        <v>42269</v>
      </c>
      <c r="CJ26" s="326">
        <f t="shared" si="60"/>
        <v>42332</v>
      </c>
      <c r="CK26" s="326">
        <f t="shared" si="60"/>
        <v>42332</v>
      </c>
      <c r="CL26" s="455">
        <f t="shared" si="60"/>
        <v>42332</v>
      </c>
      <c r="CM26" s="456">
        <f t="shared" si="60"/>
        <v>42321</v>
      </c>
      <c r="CN26" s="326">
        <f t="shared" si="60"/>
        <v>42332</v>
      </c>
      <c r="CO26" s="313">
        <f t="shared" si="60"/>
        <v>42321</v>
      </c>
      <c r="CU26" s="313">
        <f t="shared" si="61"/>
        <v>42293</v>
      </c>
      <c r="CV26" s="313">
        <f t="shared" si="61"/>
        <v>42321</v>
      </c>
      <c r="CW26" s="326">
        <f>WORKDAY(CW27,$A26,$E$43:$E$72)</f>
        <v>42353</v>
      </c>
      <c r="CX26" s="326">
        <v>42355</v>
      </c>
      <c r="CY26" s="326">
        <f>WORKDAY(CY27,$A26,$E$43:$E$72)</f>
        <v>42332</v>
      </c>
      <c r="CZ26" s="371">
        <v>42353</v>
      </c>
      <c r="DA26" s="326">
        <v>42360</v>
      </c>
      <c r="DB26" s="313">
        <v>42250</v>
      </c>
      <c r="DC26" s="326">
        <f>WORKDAY(DC27,$A26,$E$43:$E$72)</f>
        <v>42363</v>
      </c>
      <c r="DI26" s="326">
        <v>42357</v>
      </c>
      <c r="DJ26" s="326">
        <f>WORKDAY(DJ27,$A26,$E$43:$E$72)</f>
        <v>42331</v>
      </c>
      <c r="DK26" s="326">
        <f>WORKDAY(DK27,$A26,$E$43:$E$72)</f>
        <v>42356</v>
      </c>
      <c r="DL26" s="408">
        <v>42360</v>
      </c>
      <c r="DM26" s="313" t="e">
        <f>WORKDAY(DM27,'BA SGV Quality Clinic'!#REF!,'BA SGV Quality Clinic'!$D$42:$D$71)</f>
        <v>#REF!</v>
      </c>
      <c r="DN26" s="313">
        <f>WORKDAY(DN27,'5319180'!$A26,'5319180'!$E$43:$E$72)</f>
        <v>42296</v>
      </c>
      <c r="DO26" s="313">
        <v>42366</v>
      </c>
      <c r="DP26" s="326">
        <f>WORKDAY(DP27,$A26,$E$43:$E$72)</f>
        <v>42363</v>
      </c>
      <c r="DQ26" s="326">
        <f>WORKDAY(DQ27,$A26,$E$43:$E$72)</f>
        <v>42332</v>
      </c>
      <c r="DW26" s="326">
        <v>42373</v>
      </c>
      <c r="DX26" s="313">
        <v>42360</v>
      </c>
      <c r="DY26" s="326">
        <v>42375</v>
      </c>
      <c r="DZ26" s="455">
        <v>42360</v>
      </c>
      <c r="EA26" s="326">
        <f>WORKDAY(EA27,$A26,$E$43:$E$72)</f>
        <v>42332</v>
      </c>
      <c r="EB26" s="491">
        <v>42366</v>
      </c>
      <c r="EC26" s="313" t="e">
        <f>WORKDAY(EC27,'5319180'!$A26,'5319180'!$E$43:$E$72)</f>
        <v>#REF!</v>
      </c>
      <c r="ED26" s="326">
        <v>42379</v>
      </c>
      <c r="EE26" s="326">
        <f>WORKDAY(EE27,$A26,$E$43:$E$72)</f>
        <v>42360</v>
      </c>
      <c r="EH26" s="326">
        <v>42380</v>
      </c>
      <c r="EI26" s="326">
        <v>42380</v>
      </c>
      <c r="EJ26" s="326">
        <v>42381</v>
      </c>
      <c r="EK26" s="326">
        <v>42382</v>
      </c>
      <c r="EL26" s="326">
        <v>42382</v>
      </c>
      <c r="EM26" s="326">
        <v>42389</v>
      </c>
      <c r="EN26" s="326">
        <v>42389</v>
      </c>
      <c r="EO26" s="326">
        <v>42389</v>
      </c>
      <c r="EP26" s="326">
        <v>42381</v>
      </c>
      <c r="ES26" s="371">
        <v>42375</v>
      </c>
      <c r="ET26" s="326">
        <v>42397</v>
      </c>
      <c r="EU26" s="326">
        <f>WORKDAY(EU27,$A26,$E$43:$E$72)</f>
        <v>42395</v>
      </c>
      <c r="EV26" s="326">
        <v>42404</v>
      </c>
      <c r="EW26" s="326">
        <v>42403</v>
      </c>
      <c r="EX26" s="371">
        <v>42396</v>
      </c>
      <c r="EY26" s="326">
        <v>42404</v>
      </c>
      <c r="EZ26" s="326">
        <v>42402</v>
      </c>
      <c r="FA26" s="326">
        <v>42402</v>
      </c>
      <c r="FD26" s="326">
        <v>42402</v>
      </c>
      <c r="FE26" s="326">
        <v>42402</v>
      </c>
      <c r="FF26" s="326">
        <f>WORKDAY(FF27,$A26,$E$43:$E$72)</f>
        <v>42369</v>
      </c>
      <c r="FG26" s="371">
        <v>42402</v>
      </c>
      <c r="FH26" s="313" t="e">
        <f>WORKDAY(FH27,'BA SGV Quality Clinic'!#REF!,'BA SGV Quality Clinic'!$D$42:$D$71)</f>
        <v>#REF!</v>
      </c>
      <c r="FI26" s="326">
        <v>42381</v>
      </c>
      <c r="FJ26" s="326">
        <f t="shared" si="62"/>
        <v>42380</v>
      </c>
      <c r="FK26" s="326">
        <f t="shared" si="62"/>
        <v>42380</v>
      </c>
      <c r="FL26" s="326">
        <f>WORKDAY(FL27,$A26,$E$43:$E$72)</f>
        <v>42395</v>
      </c>
      <c r="FM26" s="756"/>
      <c r="FN26" s="756"/>
      <c r="FO26" s="326">
        <v>42401</v>
      </c>
      <c r="FP26" s="326">
        <v>42401</v>
      </c>
      <c r="FQ26" s="326">
        <f>WORKDAY(FQ27,$A26,$E$43:$E$72)</f>
        <v>42395</v>
      </c>
      <c r="FR26" s="313" t="e">
        <f>WORKDAY(FR27,'BA SGV Quality Clinic'!#REF!,'BA SGV Quality Clinic'!$D$42:$D$71)</f>
        <v>#REF!</v>
      </c>
      <c r="FS26" s="326">
        <v>42398</v>
      </c>
      <c r="FT26" s="326">
        <v>42401</v>
      </c>
      <c r="FU26" s="326">
        <v>42398</v>
      </c>
      <c r="FV26" s="326">
        <v>42402</v>
      </c>
      <c r="FW26" s="326">
        <f>WORKDAY(FW27,$A26,$E$43:$E$72)</f>
        <v>42395</v>
      </c>
      <c r="FZ26" s="326">
        <v>42419</v>
      </c>
      <c r="GA26" s="326">
        <v>42422</v>
      </c>
      <c r="GB26" s="326">
        <v>42422</v>
      </c>
      <c r="GC26" s="326">
        <v>42422</v>
      </c>
      <c r="GD26" s="326">
        <v>42422</v>
      </c>
      <c r="GE26" s="326">
        <v>42422</v>
      </c>
      <c r="GF26" s="326">
        <v>42419</v>
      </c>
      <c r="GG26" s="326">
        <v>42422</v>
      </c>
      <c r="GH26" s="319">
        <v>42424</v>
      </c>
      <c r="GI26" s="408">
        <v>42422</v>
      </c>
      <c r="GJ26" s="838">
        <v>42419</v>
      </c>
      <c r="GK26" s="831">
        <v>42422</v>
      </c>
      <c r="GL26" s="326">
        <v>42422</v>
      </c>
      <c r="GM26" s="326">
        <v>42422</v>
      </c>
      <c r="GN26" s="326">
        <v>42422</v>
      </c>
      <c r="GO26" s="326">
        <v>42429</v>
      </c>
      <c r="GP26" s="326">
        <v>42419</v>
      </c>
      <c r="GQ26" s="326">
        <v>42426</v>
      </c>
      <c r="GR26" s="326">
        <v>42429</v>
      </c>
      <c r="GS26" s="326">
        <v>42380</v>
      </c>
      <c r="GT26" s="326">
        <v>42426</v>
      </c>
      <c r="GU26" s="326">
        <v>42452</v>
      </c>
      <c r="GV26" s="326">
        <v>42429</v>
      </c>
      <c r="GW26" s="326">
        <v>42397</v>
      </c>
      <c r="GX26" s="326">
        <v>42429</v>
      </c>
      <c r="GY26" s="326">
        <v>42432</v>
      </c>
      <c r="GZ26" s="326">
        <v>42429</v>
      </c>
      <c r="HA26" s="326">
        <v>42423</v>
      </c>
      <c r="HB26" s="326">
        <v>42429</v>
      </c>
      <c r="HC26" s="326">
        <v>42432</v>
      </c>
      <c r="HD26" s="326">
        <v>42432</v>
      </c>
      <c r="HE26" s="326">
        <v>42402</v>
      </c>
      <c r="HF26" s="326">
        <v>42422</v>
      </c>
      <c r="HG26" s="326">
        <v>42452</v>
      </c>
      <c r="HH26" s="326">
        <v>42426</v>
      </c>
      <c r="HI26" s="326">
        <v>42432</v>
      </c>
      <c r="HJ26" s="326">
        <v>42422</v>
      </c>
      <c r="HK26" s="326">
        <v>42426</v>
      </c>
      <c r="HL26" s="326">
        <v>42522</v>
      </c>
      <c r="HM26" s="313">
        <v>42528</v>
      </c>
      <c r="HN26" s="326">
        <v>42542</v>
      </c>
      <c r="HO26" s="326">
        <v>42432</v>
      </c>
      <c r="HP26" s="326">
        <v>42432</v>
      </c>
      <c r="HQ26" s="326">
        <v>42432</v>
      </c>
      <c r="HR26" s="326">
        <v>42528</v>
      </c>
      <c r="HS26" s="1086">
        <f>WORKDAY(HS27,'5319180'!$A26,'5319180'!$E$43:$E$72)</f>
        <v>42321</v>
      </c>
      <c r="HT26" s="326">
        <v>42452</v>
      </c>
      <c r="HU26" s="326">
        <v>42542</v>
      </c>
      <c r="HV26" s="313">
        <v>42528</v>
      </c>
      <c r="HW26" s="326">
        <v>42432</v>
      </c>
      <c r="HX26" s="326">
        <v>42432</v>
      </c>
      <c r="HY26" s="326">
        <v>42559</v>
      </c>
      <c r="HZ26" s="326">
        <v>42530</v>
      </c>
      <c r="IA26" s="326">
        <v>42432</v>
      </c>
      <c r="IB26" s="326">
        <v>42432</v>
      </c>
      <c r="IC26" s="326">
        <v>42409</v>
      </c>
      <c r="ID26" s="326">
        <v>42562</v>
      </c>
      <c r="IE26" s="326">
        <v>42560</v>
      </c>
      <c r="IF26" s="326">
        <v>42568</v>
      </c>
      <c r="IG26" s="326">
        <v>42566</v>
      </c>
      <c r="IH26" s="326">
        <v>42559</v>
      </c>
      <c r="II26" s="326">
        <v>42559</v>
      </c>
      <c r="IJ26" s="326">
        <v>42559</v>
      </c>
      <c r="IK26" s="326">
        <v>42553</v>
      </c>
      <c r="IL26" s="326">
        <v>42573</v>
      </c>
      <c r="IM26" s="326">
        <v>42569</v>
      </c>
      <c r="IN26" s="326">
        <f>WORKDAY(IN27,$A26,$E$43:$E$72)</f>
        <v>42566</v>
      </c>
      <c r="IO26" s="326">
        <v>42562</v>
      </c>
      <c r="IP26" s="326">
        <v>42571</v>
      </c>
      <c r="IQ26" s="326">
        <f>WORKDAY(IQ27,$A26,$E$43:$E$72)</f>
        <v>42573</v>
      </c>
      <c r="IR26" s="326">
        <v>42571</v>
      </c>
      <c r="IS26" s="326">
        <v>42575</v>
      </c>
      <c r="IT26" s="326">
        <v>42524</v>
      </c>
      <c r="IU26" s="326">
        <v>42571</v>
      </c>
      <c r="IV26" s="326">
        <v>42571</v>
      </c>
      <c r="IW26" s="781">
        <v>42578</v>
      </c>
      <c r="IX26" s="781">
        <v>42578</v>
      </c>
      <c r="IY26" s="781">
        <v>42573</v>
      </c>
      <c r="IZ26" s="326">
        <v>42573</v>
      </c>
      <c r="JA26" s="326">
        <f>WORKDAY(JA27,$A26,$E$43:$E$72)</f>
        <v>42580</v>
      </c>
      <c r="JB26" s="326">
        <f>WORKDAY(JB27,$A26,$E$43:$E$72)</f>
        <v>42580</v>
      </c>
      <c r="JC26" s="326">
        <f>WORKDAY(JC27,$A26,$E$43:$E$72)</f>
        <v>42580</v>
      </c>
      <c r="JD26" s="326">
        <f>WORKDAY(JD27,$A26,$E$43:$E$72)</f>
        <v>42580</v>
      </c>
      <c r="JE26" s="326">
        <f>WORKDAY(JE27,$A26,$E$43:$E$72)</f>
        <v>42580</v>
      </c>
      <c r="JF26" s="326">
        <v>42584</v>
      </c>
      <c r="JG26" s="326">
        <v>42586</v>
      </c>
      <c r="JH26" s="326">
        <v>42587</v>
      </c>
      <c r="JI26" s="326">
        <f>WORKDAY(JI27,$A26,$E$43:$E$72)</f>
        <v>42586</v>
      </c>
      <c r="JJ26" s="326">
        <v>42568</v>
      </c>
      <c r="JK26" s="326">
        <v>42561</v>
      </c>
      <c r="JL26" s="326">
        <v>42587</v>
      </c>
      <c r="JM26" s="326">
        <f>WORKDAY(JM27,$A26,$E$43:$E$72)</f>
        <v>42573</v>
      </c>
      <c r="JN26" s="326">
        <v>42565</v>
      </c>
      <c r="JO26" s="326">
        <v>42542</v>
      </c>
      <c r="JP26" s="326">
        <f>WORKDAY(JP27,'5319180'!$A26,'5319180'!$E$43:$E$72)</f>
        <v>42580</v>
      </c>
      <c r="JQ26" s="326">
        <v>42591</v>
      </c>
      <c r="JR26" s="831">
        <v>42553</v>
      </c>
      <c r="JS26" s="326">
        <f>WORKDAY(JS27,$A26,$E$43:$E$72)</f>
        <v>42573</v>
      </c>
      <c r="JT26" s="326">
        <v>42591</v>
      </c>
      <c r="JU26" s="326">
        <f>WORKDAY(JU27,$A26,$E$43:$E$72)</f>
        <v>42580</v>
      </c>
      <c r="JV26" s="1232">
        <v>42517</v>
      </c>
      <c r="JW26" s="326">
        <f>WORKDAY(JW27,$A26,$E$43:$E$72)</f>
        <v>42573</v>
      </c>
      <c r="JX26" s="326">
        <v>42600</v>
      </c>
      <c r="JY26" s="326">
        <v>42614</v>
      </c>
      <c r="JZ26" s="326">
        <v>42613</v>
      </c>
      <c r="KA26" s="326">
        <v>42614</v>
      </c>
      <c r="KB26" s="326">
        <v>42614</v>
      </c>
      <c r="KC26" s="326">
        <v>42601</v>
      </c>
      <c r="KD26" s="326">
        <v>42601</v>
      </c>
      <c r="KE26" s="326">
        <v>42614</v>
      </c>
      <c r="KF26" s="326">
        <v>42614</v>
      </c>
      <c r="KG26" s="326">
        <v>42614</v>
      </c>
      <c r="KH26" s="326">
        <v>42614</v>
      </c>
      <c r="KI26" s="1086">
        <v>42614</v>
      </c>
      <c r="KJ26" s="326">
        <v>42620</v>
      </c>
      <c r="KK26" s="326">
        <v>42620</v>
      </c>
      <c r="KL26" s="326">
        <v>42613</v>
      </c>
      <c r="KM26" s="326">
        <v>42622</v>
      </c>
      <c r="KN26" s="326">
        <f>WORKDAY(KN27,$A26,$E$43:$E$72)</f>
        <v>42622</v>
      </c>
      <c r="KO26" s="326">
        <f>WORKDAY(KO27,$A26,$E$43:$E$72)</f>
        <v>42633</v>
      </c>
      <c r="KP26" s="326">
        <v>42626</v>
      </c>
      <c r="KQ26" s="326">
        <f>WORKDAY(KQ27,$A26,$E$43:$E$72)</f>
        <v>42633</v>
      </c>
      <c r="KR26" s="326">
        <f t="shared" ref="KR26:KY26" si="64">WORKDAY(KR27,$A26,$E$43:$E$72)</f>
        <v>42632</v>
      </c>
      <c r="KS26" s="326">
        <f t="shared" si="64"/>
        <v>42633</v>
      </c>
      <c r="KT26" s="326">
        <f t="shared" si="64"/>
        <v>42633</v>
      </c>
      <c r="KU26" s="326">
        <f t="shared" si="64"/>
        <v>42634</v>
      </c>
      <c r="KV26" s="326" t="e">
        <f t="shared" si="64"/>
        <v>#VALUE!</v>
      </c>
      <c r="KW26" s="326">
        <f t="shared" si="64"/>
        <v>42633</v>
      </c>
      <c r="KX26" s="326">
        <f t="shared" si="64"/>
        <v>42633</v>
      </c>
      <c r="KY26" s="326">
        <f t="shared" si="64"/>
        <v>42639</v>
      </c>
      <c r="KZ26" s="326">
        <v>42628</v>
      </c>
      <c r="LA26" s="326">
        <f t="shared" ref="LA26:LF26" si="65">WORKDAY(LA27,$A26,$E$43:$E$72)</f>
        <v>42633</v>
      </c>
      <c r="LB26" s="326">
        <f t="shared" si="65"/>
        <v>42633</v>
      </c>
      <c r="LC26" s="326">
        <f t="shared" si="65"/>
        <v>42634</v>
      </c>
      <c r="LD26" s="326">
        <f t="shared" si="65"/>
        <v>42634</v>
      </c>
      <c r="LE26" s="326">
        <f t="shared" si="65"/>
        <v>42633</v>
      </c>
      <c r="LF26" s="326">
        <f t="shared" si="65"/>
        <v>42640</v>
      </c>
      <c r="LG26" s="326">
        <v>42626</v>
      </c>
      <c r="LH26" s="1086">
        <v>42527</v>
      </c>
      <c r="LI26" s="326">
        <v>42641</v>
      </c>
      <c r="LJ26" s="326">
        <f>WORKDAY(LJ27,$A26,$E$43:$E$72)</f>
        <v>42629</v>
      </c>
      <c r="LK26" s="326">
        <v>42641</v>
      </c>
      <c r="LL26" s="326">
        <v>42641</v>
      </c>
      <c r="LM26" s="326">
        <v>42649</v>
      </c>
      <c r="LN26" s="326">
        <v>42649</v>
      </c>
      <c r="LO26" s="326">
        <f>WORKDAY(LO27,$A26,$E$43:$E$72)</f>
        <v>42639</v>
      </c>
      <c r="LP26" s="326">
        <v>42640</v>
      </c>
      <c r="LQ26" s="326">
        <v>42636</v>
      </c>
      <c r="LR26" s="326">
        <v>42635</v>
      </c>
      <c r="LS26" s="326">
        <v>42641</v>
      </c>
      <c r="LT26" s="326">
        <v>42641</v>
      </c>
      <c r="LU26" s="326">
        <v>42641</v>
      </c>
      <c r="LV26" s="326">
        <v>42650</v>
      </c>
      <c r="LW26" s="326">
        <v>42634</v>
      </c>
      <c r="LX26" s="326">
        <v>42647</v>
      </c>
      <c r="LY26" s="326">
        <v>42647</v>
      </c>
      <c r="LZ26" s="326">
        <v>42648</v>
      </c>
      <c r="MA26" s="326">
        <v>42639</v>
      </c>
      <c r="MB26" s="326">
        <v>42639</v>
      </c>
      <c r="MC26" s="326">
        <v>42640</v>
      </c>
      <c r="MD26" s="326">
        <v>42631</v>
      </c>
      <c r="ME26" s="326">
        <v>42631</v>
      </c>
      <c r="MF26" s="326">
        <v>42635</v>
      </c>
      <c r="MG26" s="326">
        <v>42637</v>
      </c>
      <c r="MH26" s="326">
        <v>42641</v>
      </c>
      <c r="MI26" s="326">
        <v>42607</v>
      </c>
      <c r="MJ26" s="781">
        <v>42647</v>
      </c>
      <c r="MK26" s="326">
        <v>42647</v>
      </c>
      <c r="ML26" s="326">
        <v>42646</v>
      </c>
      <c r="MM26" s="326">
        <v>42647</v>
      </c>
      <c r="MN26" s="326">
        <v>42647</v>
      </c>
      <c r="MO26" s="326">
        <v>42647</v>
      </c>
      <c r="MP26" s="326">
        <v>42646</v>
      </c>
      <c r="MQ26" s="326">
        <v>42647</v>
      </c>
      <c r="MR26" s="326">
        <v>42647</v>
      </c>
      <c r="MS26" s="326">
        <v>42647</v>
      </c>
      <c r="MT26" s="326">
        <f>WORKDAY(MT27,$A26,$E$43:$E$72)</f>
        <v>42650</v>
      </c>
      <c r="MU26" s="326">
        <f>WORKDAY(MU27,$A26,$E$43:$E$72)</f>
        <v>42650</v>
      </c>
      <c r="MV26" s="326">
        <f>WORKDAY(MV27,$A26,$E$43:$E$72)</f>
        <v>42650</v>
      </c>
      <c r="MW26" s="326">
        <v>42651</v>
      </c>
      <c r="MX26" s="326">
        <v>42651</v>
      </c>
      <c r="MY26" s="326">
        <v>42651</v>
      </c>
      <c r="MZ26" s="326">
        <v>42654</v>
      </c>
      <c r="NA26" s="326">
        <v>42654</v>
      </c>
      <c r="NB26" s="326">
        <v>42654</v>
      </c>
      <c r="NC26" s="326">
        <v>42654</v>
      </c>
      <c r="ND26" s="326">
        <v>42654</v>
      </c>
      <c r="NE26" s="326">
        <v>42654</v>
      </c>
      <c r="NF26" s="338">
        <f t="shared" ref="NF26:NJ27" si="66">WORKDAY(NF27,$A26,$E$43:$E$72)</f>
        <v>42655</v>
      </c>
      <c r="NG26" s="338">
        <f t="shared" si="66"/>
        <v>42657</v>
      </c>
      <c r="NH26" s="338">
        <f t="shared" si="66"/>
        <v>42646</v>
      </c>
      <c r="NI26" s="338">
        <f t="shared" si="66"/>
        <v>42657</v>
      </c>
      <c r="NJ26" s="338">
        <f t="shared" si="66"/>
        <v>42657</v>
      </c>
      <c r="NK26" s="338">
        <f>WORKDAY(NK27,'5319180'!$A26,'5319180'!$E$43:$E$72)</f>
        <v>42657</v>
      </c>
      <c r="NL26" s="338">
        <f t="shared" si="27"/>
        <v>42657</v>
      </c>
      <c r="NM26" s="338">
        <f>WORKDAY(NM27,'5319180'!$A26,'5319180'!$E$43:$E$72)</f>
        <v>42632</v>
      </c>
      <c r="NN26" s="338">
        <f t="shared" si="28"/>
        <v>42632</v>
      </c>
      <c r="NO26" s="338">
        <f t="shared" si="28"/>
        <v>42642</v>
      </c>
      <c r="NP26" s="338">
        <f t="shared" si="28"/>
        <v>42642</v>
      </c>
      <c r="NQ26" s="338">
        <f t="shared" si="28"/>
        <v>42642</v>
      </c>
      <c r="NR26" s="338">
        <f t="shared" si="28"/>
        <v>42642</v>
      </c>
      <c r="NS26" s="338">
        <f t="shared" si="28"/>
        <v>42642</v>
      </c>
      <c r="NT26" s="338">
        <f t="shared" si="28"/>
        <v>42642</v>
      </c>
      <c r="NU26" s="338">
        <f t="shared" si="28"/>
        <v>42642</v>
      </c>
      <c r="NV26" s="338">
        <f t="shared" si="28"/>
        <v>42643</v>
      </c>
      <c r="NW26" s="338">
        <f t="shared" si="28"/>
        <v>42643</v>
      </c>
      <c r="NX26" s="338">
        <f t="shared" si="29"/>
        <v>42643</v>
      </c>
      <c r="NY26" s="338">
        <f t="shared" si="29"/>
        <v>42643</v>
      </c>
      <c r="NZ26" s="338">
        <f t="shared" si="29"/>
        <v>42643</v>
      </c>
      <c r="OA26" s="338">
        <f t="shared" si="29"/>
        <v>42643</v>
      </c>
      <c r="OB26" s="338">
        <f t="shared" si="29"/>
        <v>42643</v>
      </c>
      <c r="OC26" s="338">
        <f t="shared" si="29"/>
        <v>42643</v>
      </c>
      <c r="OD26" s="338">
        <f t="shared" si="29"/>
        <v>42650</v>
      </c>
      <c r="OE26" s="338">
        <f t="shared" si="29"/>
        <v>42653</v>
      </c>
      <c r="OF26" s="338">
        <f t="shared" si="29"/>
        <v>42656</v>
      </c>
      <c r="OG26" s="338">
        <f t="shared" si="29"/>
        <v>42671</v>
      </c>
      <c r="OH26" s="338">
        <f t="shared" si="30"/>
        <v>42668</v>
      </c>
      <c r="OI26" s="338">
        <f t="shared" si="30"/>
        <v>42669</v>
      </c>
      <c r="OJ26" s="338">
        <f t="shared" si="30"/>
        <v>42674</v>
      </c>
      <c r="OK26" s="338">
        <f t="shared" si="30"/>
        <v>42674</v>
      </c>
      <c r="OL26" s="338">
        <f t="shared" si="30"/>
        <v>42662</v>
      </c>
      <c r="OM26" s="338">
        <f t="shared" si="30"/>
        <v>42667</v>
      </c>
      <c r="ON26" s="338">
        <f t="shared" si="30"/>
        <v>42667</v>
      </c>
      <c r="OO26" s="338">
        <f t="shared" si="30"/>
        <v>42634</v>
      </c>
      <c r="OP26" s="338">
        <f t="shared" si="30"/>
        <v>42634</v>
      </c>
      <c r="OQ26" s="338">
        <f t="shared" si="30"/>
        <v>42667</v>
      </c>
      <c r="OR26" s="338">
        <f t="shared" si="31"/>
        <v>42667</v>
      </c>
      <c r="OS26" s="338">
        <f t="shared" si="31"/>
        <v>42667</v>
      </c>
      <c r="OT26" s="338">
        <f t="shared" si="31"/>
        <v>42667</v>
      </c>
      <c r="OU26" s="338">
        <f t="shared" si="31"/>
        <v>42668</v>
      </c>
      <c r="OV26" s="338">
        <f t="shared" si="31"/>
        <v>42674</v>
      </c>
      <c r="OW26" s="338">
        <f t="shared" si="31"/>
        <v>42674</v>
      </c>
      <c r="OX26" s="338">
        <f t="shared" si="31"/>
        <v>42675</v>
      </c>
      <c r="OY26" s="338">
        <f t="shared" si="31"/>
        <v>42676</v>
      </c>
      <c r="OZ26" s="338">
        <f t="shared" si="31"/>
        <v>42675</v>
      </c>
      <c r="PA26" s="338">
        <f t="shared" si="31"/>
        <v>42675</v>
      </c>
      <c r="PB26" s="338">
        <f t="shared" si="32"/>
        <v>42675</v>
      </c>
      <c r="PC26" s="338">
        <f t="shared" si="32"/>
        <v>42676</v>
      </c>
      <c r="PD26" s="338">
        <f t="shared" si="32"/>
        <v>42676</v>
      </c>
      <c r="PE26" s="338">
        <f t="shared" si="32"/>
        <v>42676</v>
      </c>
      <c r="PF26" s="338">
        <f t="shared" si="32"/>
        <v>42634</v>
      </c>
      <c r="PG26" s="1593"/>
      <c r="PH26" s="338">
        <f t="shared" si="32"/>
        <v>42634</v>
      </c>
      <c r="PI26" s="338">
        <f t="shared" si="32"/>
        <v>42634</v>
      </c>
      <c r="PJ26" s="338">
        <f t="shared" si="32"/>
        <v>42634</v>
      </c>
      <c r="PK26" s="338">
        <f t="shared" si="32"/>
        <v>42634</v>
      </c>
      <c r="PL26" s="338">
        <f t="shared" si="32"/>
        <v>42634</v>
      </c>
      <c r="PM26" s="338">
        <f t="shared" si="33"/>
        <v>42634</v>
      </c>
      <c r="PN26" s="338">
        <f t="shared" si="33"/>
        <v>42634</v>
      </c>
    </row>
    <row r="27" spans="1:430" ht="12.6" customHeight="1">
      <c r="A27" s="574">
        <v>1</v>
      </c>
      <c r="B27" s="189" t="s">
        <v>589</v>
      </c>
      <c r="C27" s="487"/>
      <c r="D27" s="326">
        <f t="shared" si="0"/>
        <v>24</v>
      </c>
      <c r="E27" s="319">
        <f t="shared" si="1"/>
        <v>24</v>
      </c>
      <c r="F27" s="319">
        <f t="shared" si="2"/>
        <v>24</v>
      </c>
      <c r="G27" s="319">
        <f t="shared" si="3"/>
        <v>24</v>
      </c>
      <c r="H27" s="339">
        <f t="shared" si="4"/>
        <v>24</v>
      </c>
      <c r="I27" s="313">
        <f t="shared" si="5"/>
        <v>24</v>
      </c>
      <c r="J27" s="313">
        <f t="shared" si="6"/>
        <v>24</v>
      </c>
      <c r="K27" s="313" t="e">
        <f>WORKDAY(K28,#REF!,$E$43:$E$72)</f>
        <v>#REF!</v>
      </c>
      <c r="L27" s="313" t="e">
        <f>WORKDAY(L28,#REF!,$E$43:$E$72)</f>
        <v>#REF!</v>
      </c>
      <c r="P27" s="314"/>
      <c r="Q27" s="314"/>
      <c r="R27" s="339">
        <f t="shared" si="37"/>
        <v>25</v>
      </c>
      <c r="S27" s="339">
        <f t="shared" si="38"/>
        <v>25</v>
      </c>
      <c r="T27" s="339">
        <f t="shared" si="39"/>
        <v>25</v>
      </c>
      <c r="U27" s="339">
        <f t="shared" si="40"/>
        <v>25</v>
      </c>
      <c r="V27" s="339">
        <f t="shared" si="41"/>
        <v>25</v>
      </c>
      <c r="W27" s="339">
        <f t="shared" si="42"/>
        <v>25</v>
      </c>
      <c r="X27" s="339">
        <f t="shared" si="7"/>
        <v>25</v>
      </c>
      <c r="Y27" s="339">
        <f t="shared" si="8"/>
        <v>25</v>
      </c>
      <c r="Z27" s="313">
        <f t="shared" si="9"/>
        <v>25</v>
      </c>
      <c r="AA27" s="314"/>
      <c r="AB27" s="318"/>
      <c r="AC27" s="314"/>
      <c r="AD27" s="340"/>
      <c r="AE27" s="313">
        <f t="shared" si="10"/>
        <v>42191</v>
      </c>
      <c r="AF27" s="313">
        <f t="shared" si="11"/>
        <v>42146</v>
      </c>
      <c r="AG27" s="313">
        <f t="shared" si="12"/>
        <v>42146</v>
      </c>
      <c r="AH27" s="313">
        <f t="shared" si="13"/>
        <v>42174</v>
      </c>
      <c r="AI27" s="312">
        <f t="shared" si="14"/>
        <v>42174</v>
      </c>
      <c r="AJ27" s="313">
        <f t="shared" si="15"/>
        <v>42174</v>
      </c>
      <c r="AK27" s="313">
        <f t="shared" si="16"/>
        <v>42146</v>
      </c>
      <c r="AL27" s="313">
        <f t="shared" si="17"/>
        <v>42146</v>
      </c>
      <c r="AM27" s="313">
        <f t="shared" si="18"/>
        <v>42146</v>
      </c>
      <c r="AN27" s="314"/>
      <c r="AO27" s="314"/>
      <c r="AP27" s="314"/>
      <c r="AQ27" s="314"/>
      <c r="AR27" s="313">
        <f t="shared" si="63"/>
        <v>42174</v>
      </c>
      <c r="AS27" s="313">
        <f t="shared" si="63"/>
        <v>42174</v>
      </c>
      <c r="AT27" s="312">
        <f t="shared" si="63"/>
        <v>42146</v>
      </c>
      <c r="AU27" s="313">
        <f t="shared" si="63"/>
        <v>42191</v>
      </c>
      <c r="AV27" s="312">
        <f t="shared" si="63"/>
        <v>42199</v>
      </c>
      <c r="AW27" s="313">
        <f t="shared" si="63"/>
        <v>42174</v>
      </c>
      <c r="AX27" s="313">
        <f t="shared" si="63"/>
        <v>42174</v>
      </c>
      <c r="AY27" s="313">
        <f t="shared" ref="AY27:AZ31" si="67">WORKDAY(AY28,$A27,$E$43:$E$72)</f>
        <v>42201</v>
      </c>
      <c r="AZ27" s="313">
        <f t="shared" si="67"/>
        <v>42201</v>
      </c>
      <c r="BA27" s="314"/>
      <c r="BB27" s="314"/>
      <c r="BC27" s="314"/>
      <c r="BD27" s="314"/>
      <c r="BE27" s="314"/>
      <c r="BF27" s="334">
        <v>42240</v>
      </c>
      <c r="BG27" s="326">
        <v>42240</v>
      </c>
      <c r="BH27" s="313">
        <f t="shared" ref="BH27:BJ34" si="68">WORKDAY(BH28,$A27,$E$43:$E$72)</f>
        <v>42178</v>
      </c>
      <c r="BI27" s="313">
        <f t="shared" si="68"/>
        <v>42205</v>
      </c>
      <c r="BJ27" s="313">
        <f t="shared" si="68"/>
        <v>42150</v>
      </c>
      <c r="BK27" s="313">
        <v>42261</v>
      </c>
      <c r="BL27" s="313">
        <v>42265</v>
      </c>
      <c r="BM27" s="313">
        <v>42265</v>
      </c>
      <c r="BN27" s="313">
        <v>42265</v>
      </c>
      <c r="BO27" s="314"/>
      <c r="BP27" s="314"/>
      <c r="BQ27" s="314"/>
      <c r="BR27" s="314"/>
      <c r="BS27" s="313">
        <v>42261</v>
      </c>
      <c r="BT27" s="313">
        <f t="shared" si="57"/>
        <v>42291</v>
      </c>
      <c r="BU27" s="313">
        <v>42265</v>
      </c>
      <c r="BV27" s="313">
        <f t="shared" ref="BV27:BV34" si="69">WORKDAY(BV28,$A27,$E$43:$E$72)</f>
        <v>42205</v>
      </c>
      <c r="BW27" s="313" t="e">
        <f>WORKDAY(BW28,#REF!,$E$43:$E$72)</f>
        <v>#REF!</v>
      </c>
      <c r="BX27" s="313" t="e">
        <f>WORKDAY(BX28,#REF!,$E$43:$E$72)</f>
        <v>#REF!</v>
      </c>
      <c r="BY27" s="313" t="e">
        <f>WORKDAY(BY28,#REF!,$E$43:$E$72)</f>
        <v>#REF!</v>
      </c>
      <c r="BZ27" s="313">
        <v>42265</v>
      </c>
      <c r="CA27" s="313">
        <f>WORKDAY(CA28,$A27,$E$43:$E$72)</f>
        <v>42277</v>
      </c>
      <c r="CG27" s="313">
        <f t="shared" ref="CG27:CH34" si="70">WORKDAY(CG28,$A27,$E$43:$E$72)</f>
        <v>42205</v>
      </c>
      <c r="CH27" s="313">
        <f t="shared" si="70"/>
        <v>42205</v>
      </c>
      <c r="CI27" s="313">
        <v>42265</v>
      </c>
      <c r="CJ27" s="319">
        <f t="shared" ref="CJ27:CO27" si="71">WORKDAY(CJ28,$A27,$E$43:$E$72)</f>
        <v>42328</v>
      </c>
      <c r="CK27" s="319">
        <f t="shared" si="71"/>
        <v>42328</v>
      </c>
      <c r="CL27" s="406">
        <f t="shared" si="71"/>
        <v>42328</v>
      </c>
      <c r="CM27" s="456">
        <f t="shared" si="71"/>
        <v>42319</v>
      </c>
      <c r="CN27" s="319">
        <f t="shared" si="71"/>
        <v>42328</v>
      </c>
      <c r="CO27" s="313">
        <f t="shared" si="71"/>
        <v>42319</v>
      </c>
      <c r="CU27" s="313">
        <f t="shared" si="61"/>
        <v>42291</v>
      </c>
      <c r="CV27" s="313">
        <f t="shared" si="61"/>
        <v>42319</v>
      </c>
      <c r="CW27" s="319">
        <f>WORKDAY(CW28,$A27,$E$43:$E$72)</f>
        <v>42349</v>
      </c>
      <c r="CX27" s="319">
        <f>WORKDAY(CX28,$A27,$E$43:$E$72)</f>
        <v>42349</v>
      </c>
      <c r="CY27" s="319">
        <f>WORKDAY(CY28,$A27,$E$43:$E$72)</f>
        <v>42328</v>
      </c>
      <c r="CZ27" s="319">
        <f>WORKDAY(CZ28,$A27,$E$43:$E$72)</f>
        <v>42347</v>
      </c>
      <c r="DA27" s="319">
        <f>WORKDAY(DA28,$A27,$E$43:$E$72)</f>
        <v>42354</v>
      </c>
      <c r="DB27" s="313">
        <f>WORKDAY(DB28,$A27,$E$43:$E$72)</f>
        <v>42205</v>
      </c>
      <c r="DC27" s="319">
        <f>WORKDAY(DC28,$A27,$E$43:$E$72)</f>
        <v>42361</v>
      </c>
      <c r="DI27" s="319">
        <f>WORKDAY(DI28,$A27,$E$43:$E$72)</f>
        <v>42362</v>
      </c>
      <c r="DJ27" s="319">
        <v>42327</v>
      </c>
      <c r="DK27" s="319">
        <f>WORKDAY(DK28,$A27,$E$43:$E$72)</f>
        <v>42354</v>
      </c>
      <c r="DL27" s="406">
        <f>WORKDAY(DL28,$A27,$E$43:$E$72)</f>
        <v>42354</v>
      </c>
      <c r="DM27" s="313" t="e">
        <f>WORKDAY(DM28,'BA SGV Quality Clinic'!#REF!,'BA SGV Quality Clinic'!$D$42:$D$71)</f>
        <v>#REF!</v>
      </c>
      <c r="DN27" s="313">
        <f>WORKDAY(DN28,'5319180'!$A27,'5319180'!$E$43:$E$72)</f>
        <v>42292</v>
      </c>
      <c r="DO27" s="313" t="e">
        <f>WORKDAY(DO28,'BA SGV Quality Clinic'!#REF!,'BA SGV Quality Clinic'!$D$42:$D$71)</f>
        <v>#REF!</v>
      </c>
      <c r="DP27" s="319">
        <f>WORKDAY(DP28,$A27,$E$43:$E$72)</f>
        <v>42361</v>
      </c>
      <c r="DQ27" s="319">
        <f>WORKDAY(DQ28,$A27,$E$43:$E$72)</f>
        <v>42328</v>
      </c>
      <c r="DW27" s="319">
        <f>WORKDAY(DW28,$A27,$E$43:$E$72)</f>
        <v>42361</v>
      </c>
      <c r="DX27" s="313" t="e">
        <f>WORKDAY(DX28,'BA SGV Quality Clinic'!#REF!,'BA SGV Quality Clinic'!$D$42:$D$71)</f>
        <v>#REF!</v>
      </c>
      <c r="DY27" s="319">
        <v>42367</v>
      </c>
      <c r="DZ27" s="406">
        <f>WORKDAY(DZ28,$A27,$E$43:$E$72)</f>
        <v>42354</v>
      </c>
      <c r="EA27" s="319">
        <f>WORKDAY(EA28,$A27,$E$43:$E$72)</f>
        <v>42328</v>
      </c>
      <c r="EB27" s="491">
        <f>WORKDAY(EB28,$A27,$E$43:$E$72)</f>
        <v>42354</v>
      </c>
      <c r="EC27" s="313" t="e">
        <f>WORKDAY(EC28,'5319180'!#REF!,'5319180'!$E$43:$E$72)</f>
        <v>#REF!</v>
      </c>
      <c r="ED27" s="319">
        <f>WORKDAY(ED28,$A27,$E$43:$E$72)</f>
        <v>42369</v>
      </c>
      <c r="EE27" s="319">
        <f>WORKDAY(EE28,$A27,$E$43:$E$72)</f>
        <v>42356</v>
      </c>
      <c r="EH27" s="319">
        <v>42378</v>
      </c>
      <c r="EI27" s="319">
        <v>42378</v>
      </c>
      <c r="EJ27" s="319">
        <v>42379</v>
      </c>
      <c r="EK27" s="319">
        <f t="shared" ref="EK27:EP27" si="72">WORKDAY(EK28,$A27,$E$43:$E$72)</f>
        <v>42383</v>
      </c>
      <c r="EL27" s="319">
        <f t="shared" si="72"/>
        <v>42383</v>
      </c>
      <c r="EM27" s="319">
        <f t="shared" si="72"/>
        <v>42376</v>
      </c>
      <c r="EN27" s="319">
        <f t="shared" si="72"/>
        <v>42376</v>
      </c>
      <c r="EO27" s="319">
        <f t="shared" si="72"/>
        <v>42376</v>
      </c>
      <c r="EP27" s="319">
        <f t="shared" si="72"/>
        <v>42376</v>
      </c>
      <c r="ES27" s="319">
        <f>WORKDAY(ES28,$A27,$E$43:$E$72)</f>
        <v>42369</v>
      </c>
      <c r="ET27" s="319">
        <v>42397</v>
      </c>
      <c r="EU27" s="319">
        <f>WORKDAY(EU28,$A27,$E$43:$E$72)</f>
        <v>42391</v>
      </c>
      <c r="EV27" s="319">
        <v>42404</v>
      </c>
      <c r="EW27" s="319">
        <v>42403</v>
      </c>
      <c r="EX27" s="319">
        <v>42396</v>
      </c>
      <c r="EY27" s="319">
        <v>42404</v>
      </c>
      <c r="EZ27" s="319">
        <f>WORKDAY(EZ28,$A27,$E$43:$E$72)</f>
        <v>42388</v>
      </c>
      <c r="FA27" s="319">
        <v>42402</v>
      </c>
      <c r="FD27" s="319" t="e">
        <f>WORKDAY(FD28,#REF!,$E$43:$E$72)</f>
        <v>#REF!</v>
      </c>
      <c r="FE27" s="319">
        <v>42402</v>
      </c>
      <c r="FF27" s="319">
        <v>42367</v>
      </c>
      <c r="FG27" s="319">
        <f>WORKDAY(FG28,$A27,$E$43:$E$72)</f>
        <v>42401</v>
      </c>
      <c r="FH27" s="313" t="e">
        <f>WORKDAY(FH28,'BA SGV Quality Clinic'!#REF!,'BA SGV Quality Clinic'!$D$42:$D$71)</f>
        <v>#REF!</v>
      </c>
      <c r="FI27" s="319">
        <f>WORKDAY(FI28,'5319180'!$A27,'5319180'!$E$43:$E$72)</f>
        <v>42376</v>
      </c>
      <c r="FJ27" s="319">
        <f t="shared" si="62"/>
        <v>42376</v>
      </c>
      <c r="FK27" s="319">
        <f t="shared" si="62"/>
        <v>42376</v>
      </c>
      <c r="FL27" s="319">
        <f>WORKDAY(FL28,$A27,$E$43:$E$72)</f>
        <v>42391</v>
      </c>
      <c r="FM27" s="540"/>
      <c r="FN27" s="540"/>
      <c r="FO27" s="319">
        <f>WORKDAY(FO28,$A27,$E$43:$E$72)</f>
        <v>42391</v>
      </c>
      <c r="FP27" s="319">
        <f>WORKDAY(FP28,$A27,$E$43:$E$72)</f>
        <v>42391</v>
      </c>
      <c r="FQ27" s="319">
        <f>WORKDAY(FQ28,$A27,$E$43:$E$72)</f>
        <v>42391</v>
      </c>
      <c r="FR27" s="313" t="e">
        <f>WORKDAY(FR28,'BA SGV Quality Clinic'!#REF!,'BA SGV Quality Clinic'!$D$42:$D$71)</f>
        <v>#REF!</v>
      </c>
      <c r="FS27" s="319">
        <v>42397</v>
      </c>
      <c r="FT27" s="319">
        <f>WORKDAY(FT28,$A27,$E$43:$E$72)</f>
        <v>42391</v>
      </c>
      <c r="FU27" s="319">
        <f>WORKDAY(FU28,$A27,$E$43:$E$72)</f>
        <v>42389</v>
      </c>
      <c r="FV27" s="319">
        <v>42402</v>
      </c>
      <c r="FW27" s="319">
        <f>WORKDAY(FW28,$A27,$E$43:$E$72)</f>
        <v>42391</v>
      </c>
      <c r="FZ27" s="319">
        <v>42419</v>
      </c>
      <c r="GA27" s="319">
        <f>WORKDAY(GA28,$A27,$E$43:$E$72)</f>
        <v>42419</v>
      </c>
      <c r="GB27" s="319">
        <f>WORKDAY(GB28,$A27,$E$43:$E$72)</f>
        <v>42419</v>
      </c>
      <c r="GC27" s="319">
        <v>42422</v>
      </c>
      <c r="GD27" s="319">
        <f>WORKDAY(GD28,$A27,$E$43:$E$72)</f>
        <v>42419</v>
      </c>
      <c r="GE27" s="319">
        <f>WORKDAY(GE28,$A27,$E$43:$E$72)</f>
        <v>42419</v>
      </c>
      <c r="GF27" s="319">
        <f>WORKDAY(GF28,$A27,$E$43:$E$72)</f>
        <v>42366</v>
      </c>
      <c r="GG27" s="319">
        <f>WORKDAY(GG28,$A27,$E$43:$E$72)</f>
        <v>42419</v>
      </c>
      <c r="GH27" s="319">
        <v>42419</v>
      </c>
      <c r="GI27" s="804">
        <v>42422</v>
      </c>
      <c r="GJ27" s="838">
        <v>42419</v>
      </c>
      <c r="GK27" s="831">
        <v>42422</v>
      </c>
      <c r="GL27" s="319">
        <v>42422</v>
      </c>
      <c r="GM27" s="319">
        <v>42422</v>
      </c>
      <c r="GN27" s="319">
        <v>42422</v>
      </c>
      <c r="GO27" s="319">
        <v>42426</v>
      </c>
      <c r="GP27" s="319">
        <v>42419</v>
      </c>
      <c r="GQ27" s="319">
        <v>42425</v>
      </c>
      <c r="GR27" s="319">
        <v>42426</v>
      </c>
      <c r="GS27" s="319">
        <v>42376</v>
      </c>
      <c r="GT27" s="319">
        <v>42444</v>
      </c>
      <c r="GU27" s="319">
        <v>42450</v>
      </c>
      <c r="GV27" s="319">
        <v>42426</v>
      </c>
      <c r="GW27" s="319">
        <v>42396</v>
      </c>
      <c r="GX27" s="319">
        <v>42426</v>
      </c>
      <c r="GY27" s="319">
        <v>42426</v>
      </c>
      <c r="GZ27" s="319">
        <v>42426</v>
      </c>
      <c r="HA27" s="319">
        <v>42422</v>
      </c>
      <c r="HB27" s="319">
        <v>42426</v>
      </c>
      <c r="HC27" s="319">
        <v>42432</v>
      </c>
      <c r="HD27" s="319">
        <v>42432</v>
      </c>
      <c r="HE27" s="319">
        <v>42432</v>
      </c>
      <c r="HF27" s="319">
        <v>42422</v>
      </c>
      <c r="HG27" s="319">
        <v>42450</v>
      </c>
      <c r="HH27" s="319">
        <v>42444</v>
      </c>
      <c r="HI27" s="319">
        <v>42432</v>
      </c>
      <c r="HJ27" s="319">
        <v>42419</v>
      </c>
      <c r="HK27" s="319">
        <v>42444</v>
      </c>
      <c r="HL27" s="319">
        <v>42517</v>
      </c>
      <c r="HM27" s="319">
        <f>WORKDAY(HM28,'5319080'!$A27,'5319080'!$D$42:$D$71)</f>
        <v>42524</v>
      </c>
      <c r="HN27" s="319">
        <v>42502</v>
      </c>
      <c r="HO27" s="319">
        <v>42432</v>
      </c>
      <c r="HP27" s="319">
        <v>42432</v>
      </c>
      <c r="HQ27" s="319">
        <f>WORKDAY(HQ28,'5319180'!$A27,'5319180'!$E$43:$E$72)</f>
        <v>42432</v>
      </c>
      <c r="HR27" s="319">
        <v>42502</v>
      </c>
      <c r="HS27" s="1086">
        <f>WORKDAY(HS28,'5319180'!$A27,'5319180'!$E$43:$E$72)</f>
        <v>42319</v>
      </c>
      <c r="HT27" s="319">
        <v>42450</v>
      </c>
      <c r="HU27" s="319">
        <v>42539</v>
      </c>
      <c r="HV27" s="319">
        <f>WORKDAY(HV28,'5319080'!$A27,'5319080'!$D$42:$D$71)</f>
        <v>42524</v>
      </c>
      <c r="HW27" s="319">
        <v>42432</v>
      </c>
      <c r="HX27" s="319">
        <v>42432</v>
      </c>
      <c r="HY27" s="319">
        <v>42559</v>
      </c>
      <c r="HZ27" s="319">
        <v>42527</v>
      </c>
      <c r="IA27" s="319">
        <f>WORKDAY(IA28,'5319180'!$A27,'5319180'!$E$43:$E$72)</f>
        <v>42432</v>
      </c>
      <c r="IB27" s="319">
        <v>42432</v>
      </c>
      <c r="IC27" s="319">
        <v>42432</v>
      </c>
      <c r="ID27" s="319">
        <v>42559</v>
      </c>
      <c r="IE27" s="319">
        <v>42559</v>
      </c>
      <c r="IF27" s="319">
        <v>42563</v>
      </c>
      <c r="IG27" s="319">
        <v>42563</v>
      </c>
      <c r="IH27" s="319">
        <v>42559</v>
      </c>
      <c r="II27" s="319">
        <v>42559</v>
      </c>
      <c r="IJ27" s="319">
        <v>42559</v>
      </c>
      <c r="IK27" s="319">
        <f>WORKDAY(IK28,$A27,$E$43:$E$72)</f>
        <v>42549</v>
      </c>
      <c r="IL27" s="319">
        <f>WORKDAY(IL28,'5319180'!$A27,'5319180'!$E$43:$E$72)</f>
        <v>42572</v>
      </c>
      <c r="IM27" s="319">
        <v>42565</v>
      </c>
      <c r="IN27" s="319">
        <f>WORKDAY(IN28,$A27,$E$43:$E$72)</f>
        <v>42564</v>
      </c>
      <c r="IO27" s="319">
        <v>42559</v>
      </c>
      <c r="IP27" s="319">
        <v>42568</v>
      </c>
      <c r="IQ27" s="319">
        <v>42571</v>
      </c>
      <c r="IR27" s="319">
        <v>42572</v>
      </c>
      <c r="IS27" s="319">
        <f>WORKDAY(IS28,$A27,$E$43:$E$72)</f>
        <v>42572</v>
      </c>
      <c r="IT27" s="319">
        <v>42521</v>
      </c>
      <c r="IU27" s="319">
        <v>42564</v>
      </c>
      <c r="IV27" s="319">
        <v>42568</v>
      </c>
      <c r="IW27" s="804">
        <f>WORKDAY(IW28,$A27,$E$43:$E$72)</f>
        <v>42577</v>
      </c>
      <c r="IX27" s="804">
        <f>WORKDAY(IX28,$A27,$E$43:$E$72)</f>
        <v>42577</v>
      </c>
      <c r="IY27" s="804">
        <v>42573</v>
      </c>
      <c r="IZ27" s="319">
        <f>WORKDAY(IZ28,$A27,$E$43:$E$72)</f>
        <v>42572</v>
      </c>
      <c r="JA27" s="319">
        <f>WORKDAY(JA28,$A27,$E$43:$E$72)</f>
        <v>42578</v>
      </c>
      <c r="JB27" s="319">
        <f>WORKDAY(JB28,$A27,$E$43:$E$72)</f>
        <v>42578</v>
      </c>
      <c r="JC27" s="319">
        <f>WORKDAY(JC28,$A27,$E$43:$E$72)</f>
        <v>42578</v>
      </c>
      <c r="JD27" s="319">
        <f>WORKDAY(JD28,$A27,$E$43:$E$72)</f>
        <v>42578</v>
      </c>
      <c r="JE27" s="319">
        <f>WORKDAY(JE28,$A27,$E$43:$E$72)</f>
        <v>42578</v>
      </c>
      <c r="JF27" s="319">
        <v>42579</v>
      </c>
      <c r="JG27" s="319">
        <f>WORKDAY(JG28,$A27,$E$43:$E$72)</f>
        <v>42586</v>
      </c>
      <c r="JH27" s="319">
        <f>WORKDAY(JH28,$A27,$E$43:$E$72)</f>
        <v>42586</v>
      </c>
      <c r="JI27" s="319">
        <f>WORKDAY(JI28,$A27,$E$43:$E$72)</f>
        <v>42584</v>
      </c>
      <c r="JJ27" s="319">
        <v>42563</v>
      </c>
      <c r="JK27" s="319">
        <v>42559</v>
      </c>
      <c r="JL27" s="319">
        <f>WORKDAY(JL28,$A27,$E$43:$E$72)</f>
        <v>42586</v>
      </c>
      <c r="JM27" s="319">
        <v>42571</v>
      </c>
      <c r="JN27" s="319">
        <v>42559</v>
      </c>
      <c r="JO27" s="319">
        <v>42539</v>
      </c>
      <c r="JP27" s="319">
        <f>WORKDAY(JP28,'5319180'!$A27,'5319180'!$E$43:$E$72)</f>
        <v>42578</v>
      </c>
      <c r="JQ27" s="319">
        <v>42591</v>
      </c>
      <c r="JR27" s="831">
        <f>WORKDAY(JR28,'5319180'!$A27,'5319180'!$E$43:$E$72)</f>
        <v>42549</v>
      </c>
      <c r="JS27" s="319">
        <v>42571</v>
      </c>
      <c r="JT27" s="319">
        <v>42591</v>
      </c>
      <c r="JU27" s="319">
        <f>WORKDAY(JU28,$A27,$E$43:$E$72)</f>
        <v>42578</v>
      </c>
      <c r="JV27" s="1229">
        <v>42512</v>
      </c>
      <c r="JW27" s="319">
        <v>42571</v>
      </c>
      <c r="JX27" s="319">
        <v>42599</v>
      </c>
      <c r="JY27" s="319">
        <f>WORKDAY(JY28,$A27,$E$43:$E$72)</f>
        <v>42613</v>
      </c>
      <c r="JZ27" s="319">
        <v>42612</v>
      </c>
      <c r="KA27" s="319">
        <f>WORKDAY(KA28,$A27,$E$43:$E$72)</f>
        <v>42613</v>
      </c>
      <c r="KB27" s="319">
        <f>WORKDAY(KB28,$A27,$E$43:$E$72)</f>
        <v>42613</v>
      </c>
      <c r="KC27" s="319">
        <f>WORKDAY(KC28,$A27,$E$43:$E$72)</f>
        <v>42600</v>
      </c>
      <c r="KD27" s="319">
        <v>42600</v>
      </c>
      <c r="KE27" s="319">
        <v>42612</v>
      </c>
      <c r="KF27" s="319">
        <f>WORKDAY(KF28,$A27,$E$43:$E$72)</f>
        <v>42613</v>
      </c>
      <c r="KG27" s="319">
        <f>WORKDAY(KG28,$A27,$E$43:$E$72)</f>
        <v>42613</v>
      </c>
      <c r="KH27" s="319">
        <f>WORKDAY(KH28,$A27,$E$43:$E$72)</f>
        <v>42613</v>
      </c>
      <c r="KI27" s="1086">
        <v>42478</v>
      </c>
      <c r="KJ27" s="319">
        <v>42502</v>
      </c>
      <c r="KK27" s="319">
        <v>42502</v>
      </c>
      <c r="KL27" s="319">
        <f>WORKDAY(KL28,$A27,$E$43:$E$72)</f>
        <v>42613</v>
      </c>
      <c r="KM27" s="319">
        <v>42502</v>
      </c>
      <c r="KN27" s="319">
        <f>WORKDAY(KN28,$A27,$E$43:$E$72)</f>
        <v>42620</v>
      </c>
      <c r="KO27" s="319">
        <v>42629</v>
      </c>
      <c r="KP27" s="319">
        <v>42502</v>
      </c>
      <c r="KQ27" s="319">
        <f>WORKDAY(KQ28,$A27,$E$43:$E$72)</f>
        <v>42629</v>
      </c>
      <c r="KR27" s="319">
        <f>WORKDAY(KR28,$A27,$E$43:$E$72)</f>
        <v>42628</v>
      </c>
      <c r="KS27" s="319">
        <f>WORKDAY(KS28,$A27,$E$43:$E$72)</f>
        <v>42629</v>
      </c>
      <c r="KT27" s="319">
        <f>WORKDAY(KT28,$A27,$E$43:$E$72)</f>
        <v>42629</v>
      </c>
      <c r="KU27" s="319">
        <f>WORKDAY(KU28,$A27,$E$43:$E$72)</f>
        <v>42632</v>
      </c>
      <c r="KV27" s="319" t="e">
        <f>WORKDAY(KV28,$A27,$E$43:$E$72)</f>
        <v>#VALUE!</v>
      </c>
      <c r="KW27" s="319">
        <v>42629</v>
      </c>
      <c r="KX27" s="319">
        <v>42629</v>
      </c>
      <c r="KY27" s="319">
        <f>WORKDAY(KY28,$A27,$E$43:$E$72)</f>
        <v>42635</v>
      </c>
      <c r="KZ27" s="319">
        <f>WORKDAY(KZ28,$A27,$E$43:$E$72)</f>
        <v>42628</v>
      </c>
      <c r="LA27" s="319">
        <v>42629</v>
      </c>
      <c r="LB27" s="319">
        <v>42629</v>
      </c>
      <c r="LC27" s="319">
        <f>WORKDAY(LC28,$A27,$E$43:$E$72)</f>
        <v>42632</v>
      </c>
      <c r="LD27" s="319">
        <f>WORKDAY(LD28,$A27,$E$43:$E$72)</f>
        <v>42632</v>
      </c>
      <c r="LE27" s="319">
        <v>42629</v>
      </c>
      <c r="LF27" s="319">
        <v>42638</v>
      </c>
      <c r="LG27" s="319">
        <f>WORKDAY(LG28,$A27,$E$43:$E$72)</f>
        <v>42620</v>
      </c>
      <c r="LH27" s="1086">
        <v>42524</v>
      </c>
      <c r="LI27" s="319">
        <v>42638</v>
      </c>
      <c r="LJ27" s="319">
        <v>42627</v>
      </c>
      <c r="LK27" s="319">
        <v>42638</v>
      </c>
      <c r="LL27" s="319">
        <v>42638</v>
      </c>
      <c r="LM27" s="319">
        <f>WORKDAY(LM28,$A27,$E$43:$E$72)</f>
        <v>42641</v>
      </c>
      <c r="LN27" s="319">
        <f>WORKDAY(LN28,$A27,$E$43:$E$72)</f>
        <v>42641</v>
      </c>
      <c r="LO27" s="319">
        <f>WORKDAY(LO28,$A27,$E$43:$E$72)</f>
        <v>42635</v>
      </c>
      <c r="LP27" s="319">
        <v>42639</v>
      </c>
      <c r="LQ27" s="319">
        <f>WORKDAY(LQ28,$A27,$E$43:$E$72)</f>
        <v>42633</v>
      </c>
      <c r="LR27" s="319">
        <f>WORKDAY(LR28,$A27,$E$43:$E$72)</f>
        <v>42632</v>
      </c>
      <c r="LS27" s="319">
        <v>42638</v>
      </c>
      <c r="LT27" s="319">
        <v>42640</v>
      </c>
      <c r="LU27" s="319">
        <v>42641</v>
      </c>
      <c r="LV27" s="319">
        <f>WORKDAY(LV28,$A27,$E$43:$E$72)</f>
        <v>42641</v>
      </c>
      <c r="LW27" s="319">
        <f>WORKDAY(LW28,$A27,$E$43:$E$72)</f>
        <v>42632</v>
      </c>
      <c r="LX27" s="319">
        <f>WORKDAY(LX28,$A27,$E$43:$E$72)</f>
        <v>42641</v>
      </c>
      <c r="LY27" s="319">
        <f>WORKDAY(LY28,$A27,$E$43:$E$72)</f>
        <v>42641</v>
      </c>
      <c r="LZ27" s="319">
        <v>42633</v>
      </c>
      <c r="MA27" s="319">
        <v>42559</v>
      </c>
      <c r="MB27" s="319">
        <v>42562</v>
      </c>
      <c r="MC27" s="319">
        <v>42639</v>
      </c>
      <c r="MD27" s="319">
        <v>42629</v>
      </c>
      <c r="ME27" s="319">
        <v>42629</v>
      </c>
      <c r="MF27" s="319">
        <f>WORKDAY(MF28,$A27,$E$43:$E$72)</f>
        <v>42632</v>
      </c>
      <c r="MG27" s="319">
        <f>WORKDAY(MG28,$A27,$E$43:$E$72)</f>
        <v>42632</v>
      </c>
      <c r="MH27" s="319">
        <v>42638</v>
      </c>
      <c r="MI27" s="319">
        <v>42606</v>
      </c>
      <c r="MJ27" s="406">
        <v>42633</v>
      </c>
      <c r="MK27" s="319">
        <v>42633</v>
      </c>
      <c r="ML27" s="319">
        <v>42633</v>
      </c>
      <c r="MM27" s="319">
        <v>42633</v>
      </c>
      <c r="MN27" s="319">
        <f>WORKDAY(MN28,$A27,$E$43:$E$72)</f>
        <v>42641</v>
      </c>
      <c r="MO27" s="319">
        <v>42633</v>
      </c>
      <c r="MP27" s="319">
        <f>WORKDAY(MP28,$A27,$E$43:$E$72)</f>
        <v>42641</v>
      </c>
      <c r="MQ27" s="319">
        <f>WORKDAY(MQ28,$A27,$E$43:$E$72)</f>
        <v>42641</v>
      </c>
      <c r="MR27" s="319">
        <f>WORKDAY(MR28,$A27,$E$43:$E$72)</f>
        <v>42641</v>
      </c>
      <c r="MS27" s="319">
        <f>WORKDAY(MS28,$A27,$E$43:$E$72)</f>
        <v>42641</v>
      </c>
      <c r="MT27" s="319">
        <f>WORKDAY(MT28,$A27,$E$43:$E$72)</f>
        <v>42648</v>
      </c>
      <c r="MU27" s="319">
        <v>42648</v>
      </c>
      <c r="MV27" s="319">
        <v>42648</v>
      </c>
      <c r="MW27" s="319">
        <f>WORKDAY(MW28,$A27,$E$43:$E$72)</f>
        <v>42648</v>
      </c>
      <c r="MX27" s="319">
        <v>42648</v>
      </c>
      <c r="MY27" s="319">
        <v>42648</v>
      </c>
      <c r="MZ27" s="319">
        <v>42633</v>
      </c>
      <c r="NA27" s="319">
        <f>WORKDAY(NA28,$A27,$E$43:$E$72)</f>
        <v>42641</v>
      </c>
      <c r="NB27" s="319">
        <f>WORKDAY(NB28,$A27,$E$43:$E$72)</f>
        <v>42641</v>
      </c>
      <c r="NC27" s="319">
        <f>WORKDAY(NC28,$A27,$E$43:$E$72)</f>
        <v>42641</v>
      </c>
      <c r="ND27" s="319">
        <f>WORKDAY(ND28,$A27,$E$43:$E$72)</f>
        <v>42641</v>
      </c>
      <c r="NE27" s="319">
        <v>42648</v>
      </c>
      <c r="NF27" s="319">
        <f t="shared" si="66"/>
        <v>42653</v>
      </c>
      <c r="NG27" s="315">
        <f t="shared" si="66"/>
        <v>42655</v>
      </c>
      <c r="NH27" s="315">
        <f t="shared" si="66"/>
        <v>42642</v>
      </c>
      <c r="NI27" s="315">
        <f t="shared" si="66"/>
        <v>42655</v>
      </c>
      <c r="NJ27" s="315">
        <f t="shared" si="66"/>
        <v>42655</v>
      </c>
      <c r="NK27" s="315">
        <f>WORKDAY(NK28,'5319180'!$A27,'5319180'!$E$43:$E$72)</f>
        <v>42655</v>
      </c>
      <c r="NL27" s="315">
        <f t="shared" si="27"/>
        <v>42655</v>
      </c>
      <c r="NM27" s="315">
        <f>WORKDAY(NM28,'5319180'!$A27,'5319180'!$E$43:$E$72)</f>
        <v>42628</v>
      </c>
      <c r="NN27" s="315">
        <f t="shared" si="28"/>
        <v>42628</v>
      </c>
      <c r="NO27" s="315">
        <f t="shared" si="28"/>
        <v>42640</v>
      </c>
      <c r="NP27" s="315">
        <f t="shared" si="28"/>
        <v>42640</v>
      </c>
      <c r="NQ27" s="315">
        <f t="shared" si="28"/>
        <v>42640</v>
      </c>
      <c r="NR27" s="315">
        <f t="shared" si="28"/>
        <v>42640</v>
      </c>
      <c r="NS27" s="315">
        <f t="shared" si="28"/>
        <v>42640</v>
      </c>
      <c r="NT27" s="315">
        <f t="shared" si="28"/>
        <v>42640</v>
      </c>
      <c r="NU27" s="315">
        <f t="shared" si="28"/>
        <v>42640</v>
      </c>
      <c r="NV27" s="315">
        <f t="shared" si="28"/>
        <v>42641</v>
      </c>
      <c r="NW27" s="315">
        <f t="shared" si="28"/>
        <v>42641</v>
      </c>
      <c r="NX27" s="315">
        <f t="shared" si="29"/>
        <v>42641</v>
      </c>
      <c r="NY27" s="315">
        <f t="shared" si="29"/>
        <v>42641</v>
      </c>
      <c r="NZ27" s="315">
        <f t="shared" si="29"/>
        <v>42641</v>
      </c>
      <c r="OA27" s="315">
        <f t="shared" si="29"/>
        <v>42641</v>
      </c>
      <c r="OB27" s="315">
        <f t="shared" si="29"/>
        <v>42641</v>
      </c>
      <c r="OC27" s="315">
        <f t="shared" si="29"/>
        <v>42641</v>
      </c>
      <c r="OD27" s="315">
        <f t="shared" si="29"/>
        <v>42648</v>
      </c>
      <c r="OE27" s="315">
        <f t="shared" si="29"/>
        <v>42649</v>
      </c>
      <c r="OF27" s="315">
        <f t="shared" si="29"/>
        <v>42654</v>
      </c>
      <c r="OG27" s="315">
        <f t="shared" si="29"/>
        <v>42669</v>
      </c>
      <c r="OH27" s="315">
        <f t="shared" si="30"/>
        <v>42664</v>
      </c>
      <c r="OI27" s="315">
        <f t="shared" si="30"/>
        <v>42667</v>
      </c>
      <c r="OJ27" s="315">
        <f t="shared" si="30"/>
        <v>42670</v>
      </c>
      <c r="OK27" s="315">
        <f t="shared" si="30"/>
        <v>42670</v>
      </c>
      <c r="OL27" s="315">
        <f t="shared" si="30"/>
        <v>42660</v>
      </c>
      <c r="OM27" s="315">
        <f t="shared" si="30"/>
        <v>42663</v>
      </c>
      <c r="ON27" s="315">
        <f t="shared" si="30"/>
        <v>42663</v>
      </c>
      <c r="OO27" s="315">
        <f t="shared" si="30"/>
        <v>42632</v>
      </c>
      <c r="OP27" s="315">
        <f t="shared" si="30"/>
        <v>42632</v>
      </c>
      <c r="OQ27" s="315">
        <f t="shared" si="30"/>
        <v>42663</v>
      </c>
      <c r="OR27" s="315">
        <f t="shared" si="31"/>
        <v>42663</v>
      </c>
      <c r="OS27" s="315">
        <f t="shared" si="31"/>
        <v>42663</v>
      </c>
      <c r="OT27" s="315">
        <f t="shared" si="31"/>
        <v>42663</v>
      </c>
      <c r="OU27" s="315">
        <f t="shared" si="31"/>
        <v>42664</v>
      </c>
      <c r="OV27" s="315">
        <f t="shared" si="31"/>
        <v>42670</v>
      </c>
      <c r="OW27" s="315">
        <f t="shared" si="31"/>
        <v>42670</v>
      </c>
      <c r="OX27" s="315">
        <f t="shared" si="31"/>
        <v>42671</v>
      </c>
      <c r="OY27" s="315">
        <f t="shared" si="31"/>
        <v>42674</v>
      </c>
      <c r="OZ27" s="315">
        <f t="shared" si="31"/>
        <v>42671</v>
      </c>
      <c r="PA27" s="315">
        <f t="shared" si="31"/>
        <v>42671</v>
      </c>
      <c r="PB27" s="315">
        <f t="shared" si="32"/>
        <v>42671</v>
      </c>
      <c r="PC27" s="315">
        <f t="shared" si="32"/>
        <v>42674</v>
      </c>
      <c r="PD27" s="315">
        <f t="shared" si="32"/>
        <v>42674</v>
      </c>
      <c r="PE27" s="315">
        <f t="shared" si="32"/>
        <v>42674</v>
      </c>
      <c r="PF27" s="315">
        <f t="shared" si="32"/>
        <v>42632</v>
      </c>
      <c r="PG27" s="1593"/>
      <c r="PH27" s="315">
        <f t="shared" si="32"/>
        <v>42632</v>
      </c>
      <c r="PI27" s="315">
        <f t="shared" si="32"/>
        <v>42632</v>
      </c>
      <c r="PJ27" s="315">
        <f t="shared" si="32"/>
        <v>42632</v>
      </c>
      <c r="PK27" s="315">
        <f t="shared" si="32"/>
        <v>42632</v>
      </c>
      <c r="PL27" s="315">
        <f t="shared" si="32"/>
        <v>42632</v>
      </c>
      <c r="PM27" s="315">
        <f t="shared" si="33"/>
        <v>42632</v>
      </c>
      <c r="PN27" s="315">
        <f t="shared" si="33"/>
        <v>42632</v>
      </c>
    </row>
    <row r="28" spans="1:430" ht="12.6" customHeight="1">
      <c r="A28" s="585">
        <v>10</v>
      </c>
      <c r="B28" s="889" t="s">
        <v>3134</v>
      </c>
      <c r="C28" s="488"/>
      <c r="D28" s="326">
        <f t="shared" si="0"/>
        <v>23</v>
      </c>
      <c r="E28" s="319">
        <f t="shared" si="1"/>
        <v>23</v>
      </c>
      <c r="F28" s="319">
        <f t="shared" si="2"/>
        <v>23</v>
      </c>
      <c r="G28" s="319">
        <f t="shared" si="3"/>
        <v>23</v>
      </c>
      <c r="H28" s="339">
        <f t="shared" si="4"/>
        <v>23</v>
      </c>
      <c r="I28" s="313">
        <f t="shared" si="5"/>
        <v>23</v>
      </c>
      <c r="J28" s="313">
        <f t="shared" si="6"/>
        <v>23</v>
      </c>
      <c r="K28" s="313" t="e">
        <f>WORKDAY(K29,#REF!,$E$43:$E$72)</f>
        <v>#REF!</v>
      </c>
      <c r="L28" s="313" t="e">
        <f>WORKDAY(L29,#REF!,$E$43:$E$72)</f>
        <v>#REF!</v>
      </c>
      <c r="P28" s="314"/>
      <c r="Q28" s="314"/>
      <c r="R28" s="339">
        <f t="shared" si="37"/>
        <v>24</v>
      </c>
      <c r="S28" s="339">
        <f t="shared" si="38"/>
        <v>24</v>
      </c>
      <c r="T28" s="339">
        <f t="shared" si="39"/>
        <v>24</v>
      </c>
      <c r="U28" s="339">
        <f t="shared" si="40"/>
        <v>24</v>
      </c>
      <c r="V28" s="339">
        <f t="shared" si="41"/>
        <v>24</v>
      </c>
      <c r="W28" s="339">
        <f t="shared" si="42"/>
        <v>24</v>
      </c>
      <c r="X28" s="339">
        <f t="shared" si="7"/>
        <v>24</v>
      </c>
      <c r="Y28" s="339">
        <f t="shared" si="8"/>
        <v>24</v>
      </c>
      <c r="Z28" s="313">
        <f t="shared" si="9"/>
        <v>24</v>
      </c>
      <c r="AA28" s="314"/>
      <c r="AB28" s="318"/>
      <c r="AC28" s="314"/>
      <c r="AD28" s="340"/>
      <c r="AE28" s="313">
        <f t="shared" si="10"/>
        <v>42188</v>
      </c>
      <c r="AF28" s="313">
        <f t="shared" si="11"/>
        <v>42145</v>
      </c>
      <c r="AG28" s="313">
        <f t="shared" si="12"/>
        <v>42145</v>
      </c>
      <c r="AH28" s="313">
        <f t="shared" si="13"/>
        <v>42173</v>
      </c>
      <c r="AI28" s="312">
        <f t="shared" si="14"/>
        <v>42173</v>
      </c>
      <c r="AJ28" s="313">
        <f t="shared" si="15"/>
        <v>42173</v>
      </c>
      <c r="AK28" s="313">
        <f t="shared" si="16"/>
        <v>42145</v>
      </c>
      <c r="AL28" s="313">
        <f t="shared" si="17"/>
        <v>42145</v>
      </c>
      <c r="AM28" s="313">
        <f t="shared" si="18"/>
        <v>42145</v>
      </c>
      <c r="AN28" s="314"/>
      <c r="AO28" s="314"/>
      <c r="AP28" s="314"/>
      <c r="AQ28" s="314"/>
      <c r="AR28" s="313">
        <f t="shared" si="63"/>
        <v>42173</v>
      </c>
      <c r="AS28" s="313">
        <f t="shared" si="63"/>
        <v>42173</v>
      </c>
      <c r="AT28" s="312">
        <f t="shared" si="63"/>
        <v>42145</v>
      </c>
      <c r="AU28" s="313">
        <f t="shared" si="63"/>
        <v>42188</v>
      </c>
      <c r="AV28" s="312">
        <f t="shared" si="63"/>
        <v>42198</v>
      </c>
      <c r="AW28" s="313">
        <f t="shared" si="63"/>
        <v>42173</v>
      </c>
      <c r="AX28" s="313">
        <f t="shared" si="63"/>
        <v>42173</v>
      </c>
      <c r="AY28" s="313">
        <f t="shared" si="67"/>
        <v>42200</v>
      </c>
      <c r="AZ28" s="313">
        <f t="shared" si="67"/>
        <v>42200</v>
      </c>
      <c r="BA28" s="314"/>
      <c r="BB28" s="314"/>
      <c r="BC28" s="314"/>
      <c r="BD28" s="314"/>
      <c r="BE28" s="314"/>
      <c r="BF28" s="323">
        <f t="shared" ref="BF28:BG34" si="73">WORKDAY(BF29,$A28,$E$43:$E$72)</f>
        <v>42221</v>
      </c>
      <c r="BG28" s="313">
        <f t="shared" si="73"/>
        <v>42221</v>
      </c>
      <c r="BH28" s="313">
        <f t="shared" si="68"/>
        <v>42177</v>
      </c>
      <c r="BI28" s="313">
        <f t="shared" si="68"/>
        <v>42202</v>
      </c>
      <c r="BJ28" s="313">
        <f t="shared" si="68"/>
        <v>42149</v>
      </c>
      <c r="BK28" s="313">
        <v>42261</v>
      </c>
      <c r="BL28" s="313">
        <v>42276</v>
      </c>
      <c r="BM28" s="313">
        <v>42276</v>
      </c>
      <c r="BN28" s="313">
        <v>42276</v>
      </c>
      <c r="BO28" s="314"/>
      <c r="BP28" s="314"/>
      <c r="BQ28" s="314"/>
      <c r="BR28" s="314"/>
      <c r="BS28" s="313">
        <v>42261</v>
      </c>
      <c r="BT28" s="313">
        <f t="shared" si="57"/>
        <v>42290</v>
      </c>
      <c r="BU28" s="313">
        <v>42276</v>
      </c>
      <c r="BV28" s="313">
        <f t="shared" si="69"/>
        <v>42202</v>
      </c>
      <c r="BW28" s="313" t="e">
        <f>WORKDAY(BW29,#REF!,$E$43:$E$72)</f>
        <v>#REF!</v>
      </c>
      <c r="BX28" s="313" t="e">
        <f>WORKDAY(BX29,#REF!,$E$43:$E$72)</f>
        <v>#REF!</v>
      </c>
      <c r="BY28" s="313" t="e">
        <f>WORKDAY(BY29,#REF!,$E$43:$E$72)</f>
        <v>#REF!</v>
      </c>
      <c r="BZ28" s="313">
        <v>42276</v>
      </c>
      <c r="CA28" s="313">
        <v>42276</v>
      </c>
      <c r="CG28" s="313">
        <f t="shared" si="70"/>
        <v>42202</v>
      </c>
      <c r="CH28" s="313">
        <f t="shared" si="70"/>
        <v>42202</v>
      </c>
      <c r="CI28" s="313">
        <v>42276</v>
      </c>
      <c r="CJ28" s="319">
        <v>42327</v>
      </c>
      <c r="CK28" s="319">
        <v>42327</v>
      </c>
      <c r="CL28" s="406">
        <v>42327</v>
      </c>
      <c r="CM28" s="443">
        <v>42318</v>
      </c>
      <c r="CN28" s="319">
        <v>42327</v>
      </c>
      <c r="CO28" s="319">
        <v>42318</v>
      </c>
      <c r="CU28" s="313">
        <f>WORKDAY(CU29,$A28,$E$43:$E$72)</f>
        <v>42290</v>
      </c>
      <c r="CV28" s="319">
        <v>42318</v>
      </c>
      <c r="CW28" s="371">
        <v>42348</v>
      </c>
      <c r="CX28" s="371">
        <v>42348</v>
      </c>
      <c r="CY28" s="319">
        <v>42327</v>
      </c>
      <c r="CZ28" s="319">
        <v>42346</v>
      </c>
      <c r="DA28" s="319">
        <v>42353</v>
      </c>
      <c r="DB28" s="313">
        <f t="shared" ref="DB28:DB34" si="74">WORKDAY(DB29,$A28,$E$43:$E$72)</f>
        <v>42202</v>
      </c>
      <c r="DC28" s="319">
        <v>42360</v>
      </c>
      <c r="DI28" s="319">
        <f>WORKDAY(DI29,$A28,$E$43:$E$72)</f>
        <v>42361</v>
      </c>
      <c r="DJ28" s="319">
        <v>42327</v>
      </c>
      <c r="DK28" s="319">
        <v>42353</v>
      </c>
      <c r="DL28" s="406">
        <v>42353</v>
      </c>
      <c r="DM28" s="313" t="e">
        <f>WORKDAY(DM29,'BA SGV Quality Clinic'!#REF!,'BA SGV Quality Clinic'!$D$42:$D$71)</f>
        <v>#REF!</v>
      </c>
      <c r="DN28" s="313">
        <f>WORKDAY(DN29,'5319180'!$A28,'5319180'!$E$43:$E$72)</f>
        <v>42291</v>
      </c>
      <c r="DO28" s="313" t="e">
        <f>WORKDAY(DO29,'BA SGV Quality Clinic'!#REF!,'BA SGV Quality Clinic'!$D$42:$D$71)</f>
        <v>#REF!</v>
      </c>
      <c r="DP28" s="319">
        <v>42360</v>
      </c>
      <c r="DQ28" s="319">
        <v>42327</v>
      </c>
      <c r="DW28" s="319">
        <v>42360</v>
      </c>
      <c r="DX28" s="313" t="e">
        <f>WORKDAY(DX29,'BA SGV Quality Clinic'!#REF!,'BA SGV Quality Clinic'!$D$42:$D$71)</f>
        <v>#REF!</v>
      </c>
      <c r="DY28" s="319">
        <f>WORKDAY(DY29,$A28,$E$43:$E$72)</f>
        <v>42367</v>
      </c>
      <c r="DZ28" s="406">
        <v>42353</v>
      </c>
      <c r="EA28" s="319">
        <v>42327</v>
      </c>
      <c r="EB28" s="491">
        <v>42353</v>
      </c>
      <c r="EC28" s="313" t="e">
        <f>WORKDAY(EC29,'5319180'!#REF!,'5319180'!$E$43:$E$72)</f>
        <v>#REF!</v>
      </c>
      <c r="ED28" s="319">
        <f>WORKDAY(ED29,$A28,$E$43:$E$72)</f>
        <v>42368</v>
      </c>
      <c r="EE28" s="319">
        <v>42355</v>
      </c>
      <c r="EH28" s="319">
        <v>42377</v>
      </c>
      <c r="EI28" s="319">
        <v>42377</v>
      </c>
      <c r="EJ28" s="319">
        <f>WORKDAY(EJ29,$A28,$E$43:$E$72)</f>
        <v>42375</v>
      </c>
      <c r="EK28" s="319">
        <f>WORKDAY(EK29,$A28,$E$43:$E$72)</f>
        <v>42382</v>
      </c>
      <c r="EL28" s="319">
        <f>WORKDAY(EL29,$A28,$E$43:$E$72)</f>
        <v>42382</v>
      </c>
      <c r="EM28" s="319">
        <v>42375</v>
      </c>
      <c r="EN28" s="319">
        <v>42375</v>
      </c>
      <c r="EO28" s="319">
        <v>42375</v>
      </c>
      <c r="EP28" s="319">
        <f>WORKDAY(EP29,$A28,$E$43:$E$72)</f>
        <v>42375</v>
      </c>
      <c r="ES28" s="319">
        <f>WORKDAY(ES29,$A28,$E$43:$E$72)</f>
        <v>42368</v>
      </c>
      <c r="ET28" s="319">
        <v>42388</v>
      </c>
      <c r="EU28" s="319">
        <v>42390</v>
      </c>
      <c r="EV28" s="319">
        <v>42403</v>
      </c>
      <c r="EW28" s="319">
        <v>42403</v>
      </c>
      <c r="EX28" s="319">
        <v>42395</v>
      </c>
      <c r="EY28" s="319">
        <f>WORKDAY(EY29,$A28,$E$43:$E$72)</f>
        <v>42387</v>
      </c>
      <c r="EZ28" s="319">
        <f>WORKDAY(EZ29,$A28,$E$43:$E$72)</f>
        <v>42387</v>
      </c>
      <c r="FA28" s="319">
        <f>WORKDAY(FA29,$A28,$E$43:$E$72)</f>
        <v>42388</v>
      </c>
      <c r="FD28" s="319" t="e">
        <f>WORKDAY(FD29,#REF!,$E$43:$E$72)</f>
        <v>#REF!</v>
      </c>
      <c r="FE28" s="319">
        <v>42402</v>
      </c>
      <c r="FF28" s="319">
        <f>WORKDAY(FF29,$A28,$E$43:$E$72)</f>
        <v>42367</v>
      </c>
      <c r="FG28" s="319">
        <f>WORKDAY(FG29,$A28,$E$43:$E$72)</f>
        <v>42398</v>
      </c>
      <c r="FH28" s="313" t="e">
        <f>WORKDAY(FH29,'BA SGV Quality Clinic'!#REF!,'BA SGV Quality Clinic'!$D$42:$D$71)</f>
        <v>#REF!</v>
      </c>
      <c r="FI28" s="319">
        <f>WORKDAY(FI29,'5319180'!$A28,'5319180'!$E$43:$E$72)</f>
        <v>42375</v>
      </c>
      <c r="FJ28" s="319">
        <v>42375</v>
      </c>
      <c r="FK28" s="319">
        <v>42375</v>
      </c>
      <c r="FL28" s="319">
        <v>42390</v>
      </c>
      <c r="FM28" s="540"/>
      <c r="FN28" s="540"/>
      <c r="FO28" s="319">
        <v>42390</v>
      </c>
      <c r="FP28" s="319">
        <v>42390</v>
      </c>
      <c r="FQ28" s="319">
        <v>42390</v>
      </c>
      <c r="FR28" s="313" t="e">
        <f>WORKDAY(FR29,'BA SGV Quality Clinic'!#REF!,'BA SGV Quality Clinic'!$D$42:$D$71)</f>
        <v>#REF!</v>
      </c>
      <c r="FS28" s="319">
        <v>42388</v>
      </c>
      <c r="FT28" s="319">
        <v>42390</v>
      </c>
      <c r="FU28" s="319">
        <v>42388</v>
      </c>
      <c r="FV28" s="319">
        <f>WORKDAY(FV29,$A28,$E$43:$E$72)</f>
        <v>42401</v>
      </c>
      <c r="FW28" s="319">
        <v>42390</v>
      </c>
      <c r="FZ28" s="319">
        <f>WORKDAY(FZ29,$A28,$E$43:$E$72)</f>
        <v>42418</v>
      </c>
      <c r="GA28" s="319">
        <v>42418</v>
      </c>
      <c r="GB28" s="319">
        <f>WORKDAY(GB29,$A28,$E$43:$E$72)</f>
        <v>42418</v>
      </c>
      <c r="GC28" s="319">
        <v>42422</v>
      </c>
      <c r="GD28" s="319">
        <v>42418</v>
      </c>
      <c r="GE28" s="319">
        <f>WORKDAY(GE29,$A28,$E$43:$E$72)</f>
        <v>42418</v>
      </c>
      <c r="GF28" s="319">
        <f>WORKDAY(GF29,$A28,$E$43:$E$72)</f>
        <v>42363</v>
      </c>
      <c r="GG28" s="319">
        <f>WORKDAY(GG29,$A28,$E$43:$E$72)</f>
        <v>42418</v>
      </c>
      <c r="GH28" s="319">
        <f>WORKDAY(GH29,$A28,$E$43:$E$72)</f>
        <v>42418</v>
      </c>
      <c r="GI28" s="804">
        <v>42422</v>
      </c>
      <c r="GJ28" s="838">
        <v>42417</v>
      </c>
      <c r="GK28" s="831">
        <v>42422</v>
      </c>
      <c r="GL28" s="319">
        <v>42422</v>
      </c>
      <c r="GM28" s="319">
        <v>42422</v>
      </c>
      <c r="GN28" s="319">
        <v>42422</v>
      </c>
      <c r="GO28" s="319">
        <v>42426</v>
      </c>
      <c r="GP28" s="319">
        <v>42418</v>
      </c>
      <c r="GQ28" s="319">
        <v>42425</v>
      </c>
      <c r="GR28" s="319">
        <v>42426</v>
      </c>
      <c r="GS28" s="319">
        <v>42375</v>
      </c>
      <c r="GT28" s="319">
        <v>42443</v>
      </c>
      <c r="GU28" s="319">
        <v>42450</v>
      </c>
      <c r="GV28" s="319">
        <v>42426</v>
      </c>
      <c r="GW28" s="319">
        <v>42395</v>
      </c>
      <c r="GX28" s="319">
        <v>42426</v>
      </c>
      <c r="GY28" s="319">
        <v>42426</v>
      </c>
      <c r="GZ28" s="319">
        <v>42426</v>
      </c>
      <c r="HA28" s="319">
        <v>42422</v>
      </c>
      <c r="HB28" s="319">
        <v>42426</v>
      </c>
      <c r="HC28" s="319">
        <v>42431</v>
      </c>
      <c r="HD28" s="319">
        <v>42431</v>
      </c>
      <c r="HE28" s="319">
        <v>42432</v>
      </c>
      <c r="HF28" s="319">
        <v>42422</v>
      </c>
      <c r="HG28" s="319">
        <v>42450</v>
      </c>
      <c r="HH28" s="319">
        <v>42443</v>
      </c>
      <c r="HI28" s="319">
        <v>42431</v>
      </c>
      <c r="HJ28" s="319">
        <v>42418</v>
      </c>
      <c r="HK28" s="319">
        <v>42443</v>
      </c>
      <c r="HL28" s="319">
        <v>42517</v>
      </c>
      <c r="HM28" s="319">
        <v>42523</v>
      </c>
      <c r="HN28" s="319">
        <v>42502</v>
      </c>
      <c r="HO28" s="319">
        <v>42431</v>
      </c>
      <c r="HP28" s="319">
        <v>42431</v>
      </c>
      <c r="HQ28" s="319">
        <v>42431</v>
      </c>
      <c r="HR28" s="319">
        <v>42502</v>
      </c>
      <c r="HS28" s="781">
        <v>42318</v>
      </c>
      <c r="HT28" s="319">
        <v>42450</v>
      </c>
      <c r="HU28" s="1296">
        <v>42539</v>
      </c>
      <c r="HV28" s="319">
        <v>42523</v>
      </c>
      <c r="HW28" s="319">
        <v>42431</v>
      </c>
      <c r="HX28" s="319">
        <v>42431</v>
      </c>
      <c r="HY28" s="1296">
        <v>42558</v>
      </c>
      <c r="HZ28" s="319">
        <v>42527</v>
      </c>
      <c r="IA28" s="319">
        <v>42431</v>
      </c>
      <c r="IB28" s="319">
        <v>42431</v>
      </c>
      <c r="IC28" s="319">
        <v>42432</v>
      </c>
      <c r="ID28" s="1296">
        <v>42558</v>
      </c>
      <c r="IE28" s="1296">
        <v>42558</v>
      </c>
      <c r="IF28" s="1296">
        <v>42563</v>
      </c>
      <c r="IG28" s="1296">
        <v>42563</v>
      </c>
      <c r="IH28" s="1296">
        <v>42558</v>
      </c>
      <c r="II28" s="1296">
        <v>42558</v>
      </c>
      <c r="IJ28" s="1296">
        <v>42558</v>
      </c>
      <c r="IK28" s="1296">
        <v>42548</v>
      </c>
      <c r="IL28" s="1296">
        <v>42571</v>
      </c>
      <c r="IM28" s="1296">
        <v>42564</v>
      </c>
      <c r="IN28" s="1296">
        <v>42563</v>
      </c>
      <c r="IO28" s="1296">
        <v>42558</v>
      </c>
      <c r="IP28" s="1296">
        <v>42566</v>
      </c>
      <c r="IQ28" s="1296">
        <v>42571</v>
      </c>
      <c r="IR28" s="1296">
        <v>42558</v>
      </c>
      <c r="IS28" s="1296">
        <v>42571</v>
      </c>
      <c r="IT28" s="319">
        <v>42513</v>
      </c>
      <c r="IU28" s="1296">
        <v>42564</v>
      </c>
      <c r="IV28" s="1296">
        <v>42566</v>
      </c>
      <c r="IW28" s="1301">
        <v>42576</v>
      </c>
      <c r="IX28" s="1301">
        <v>42576</v>
      </c>
      <c r="IY28" s="1301">
        <v>42576</v>
      </c>
      <c r="IZ28" s="1296">
        <v>42571</v>
      </c>
      <c r="JA28" s="1296">
        <v>42577</v>
      </c>
      <c r="JB28" s="1296">
        <v>42577</v>
      </c>
      <c r="JC28" s="1296">
        <v>42577</v>
      </c>
      <c r="JD28" s="1296">
        <v>42577</v>
      </c>
      <c r="JE28" s="1296">
        <v>42577</v>
      </c>
      <c r="JF28" s="1296">
        <v>42579</v>
      </c>
      <c r="JG28" s="1296">
        <v>42585</v>
      </c>
      <c r="JH28" s="1296">
        <v>42585</v>
      </c>
      <c r="JI28" s="1296">
        <v>42583</v>
      </c>
      <c r="JJ28" s="1296">
        <v>42563</v>
      </c>
      <c r="JK28" s="1296">
        <v>42558</v>
      </c>
      <c r="JL28" s="1296">
        <v>42585</v>
      </c>
      <c r="JM28" s="1296">
        <v>42571</v>
      </c>
      <c r="JN28" s="1296">
        <v>42558</v>
      </c>
      <c r="JO28" s="1296">
        <v>42539</v>
      </c>
      <c r="JP28" s="1296">
        <v>42577</v>
      </c>
      <c r="JQ28" s="1296">
        <v>42587</v>
      </c>
      <c r="JR28" s="1302">
        <v>42548</v>
      </c>
      <c r="JS28" s="1296">
        <v>42571</v>
      </c>
      <c r="JT28" s="1296">
        <v>42587</v>
      </c>
      <c r="JU28" s="1296">
        <v>42577</v>
      </c>
      <c r="JV28" s="1229">
        <f>WORKDAY(JV29,'5319080'!$A28,'5319080'!$D$42:$D$71)</f>
        <v>42446</v>
      </c>
      <c r="JW28" s="1296">
        <v>42571</v>
      </c>
      <c r="JX28" s="1296">
        <v>42599</v>
      </c>
      <c r="JY28" s="1296">
        <v>42612</v>
      </c>
      <c r="JZ28" s="1296">
        <v>42612</v>
      </c>
      <c r="KA28" s="1296">
        <v>42612</v>
      </c>
      <c r="KB28" s="1296">
        <v>42612</v>
      </c>
      <c r="KC28" s="1296">
        <v>42599</v>
      </c>
      <c r="KD28" s="1296">
        <v>42599</v>
      </c>
      <c r="KE28" s="1296">
        <v>42612</v>
      </c>
      <c r="KF28" s="1296">
        <v>42612</v>
      </c>
      <c r="KG28" s="1296">
        <v>42612</v>
      </c>
      <c r="KH28" s="1296">
        <v>42612</v>
      </c>
      <c r="KI28" s="1086">
        <v>42478</v>
      </c>
      <c r="KJ28" s="319">
        <v>42502</v>
      </c>
      <c r="KK28" s="319">
        <v>42502</v>
      </c>
      <c r="KL28" s="1296">
        <v>42612</v>
      </c>
      <c r="KM28" s="319">
        <v>42502</v>
      </c>
      <c r="KN28" s="1296">
        <v>42619</v>
      </c>
      <c r="KO28" s="1296">
        <v>42627</v>
      </c>
      <c r="KP28" s="319">
        <v>42502</v>
      </c>
      <c r="KQ28" s="1296">
        <v>42628</v>
      </c>
      <c r="KR28" s="1296">
        <v>42627</v>
      </c>
      <c r="KS28" s="1296">
        <v>42628</v>
      </c>
      <c r="KT28" s="1296">
        <v>42628</v>
      </c>
      <c r="KU28" s="1296">
        <v>42629</v>
      </c>
      <c r="KV28" s="1296" t="s">
        <v>4579</v>
      </c>
      <c r="KW28" s="1296">
        <v>42627</v>
      </c>
      <c r="KX28" s="1296">
        <v>42627</v>
      </c>
      <c r="KY28" s="1296">
        <v>42634</v>
      </c>
      <c r="KZ28" s="1296">
        <v>42627</v>
      </c>
      <c r="LA28" s="1296">
        <v>42627</v>
      </c>
      <c r="LB28" s="1296">
        <v>42627</v>
      </c>
      <c r="LC28" s="1296">
        <v>42631</v>
      </c>
      <c r="LD28" s="1296">
        <v>42629</v>
      </c>
      <c r="LE28" s="1296">
        <v>42612</v>
      </c>
      <c r="LF28" s="1296">
        <v>42634</v>
      </c>
      <c r="LG28" s="1296">
        <v>42619</v>
      </c>
      <c r="LH28" s="781">
        <v>42523</v>
      </c>
      <c r="LI28" s="1296">
        <v>42635</v>
      </c>
      <c r="LJ28" s="1296">
        <v>42627</v>
      </c>
      <c r="LK28" s="1296">
        <v>42634</v>
      </c>
      <c r="LL28" s="1296">
        <v>42635</v>
      </c>
      <c r="LM28" s="1296">
        <v>42640</v>
      </c>
      <c r="LN28" s="1296">
        <v>42640</v>
      </c>
      <c r="LO28" s="1296">
        <v>42634</v>
      </c>
      <c r="LP28" s="1296">
        <v>42632</v>
      </c>
      <c r="LQ28" s="1296">
        <v>42632</v>
      </c>
      <c r="LR28" s="1296">
        <v>42631</v>
      </c>
      <c r="LS28" s="1296">
        <v>42634</v>
      </c>
      <c r="LT28" s="1296">
        <v>42634</v>
      </c>
      <c r="LU28" s="1296">
        <v>42635</v>
      </c>
      <c r="LV28" s="1296">
        <v>42640</v>
      </c>
      <c r="LW28" s="1296">
        <v>42629</v>
      </c>
      <c r="LX28" s="1296">
        <v>42640</v>
      </c>
      <c r="LY28" s="1296">
        <v>42640</v>
      </c>
      <c r="LZ28" s="1296">
        <v>42634</v>
      </c>
      <c r="MA28" s="1296">
        <v>42558</v>
      </c>
      <c r="MB28" s="1296">
        <v>42558</v>
      </c>
      <c r="MC28" s="1296">
        <v>42632</v>
      </c>
      <c r="MD28" s="1296">
        <v>42627</v>
      </c>
      <c r="ME28" s="1296">
        <v>42627</v>
      </c>
      <c r="MF28" s="1296">
        <v>42629</v>
      </c>
      <c r="MG28" s="1296">
        <v>42629</v>
      </c>
      <c r="MH28" s="1296">
        <v>42634</v>
      </c>
      <c r="MI28" s="1296">
        <v>42606</v>
      </c>
      <c r="MJ28" s="1499">
        <v>42631</v>
      </c>
      <c r="MK28" s="1296">
        <v>42634</v>
      </c>
      <c r="ML28" s="1296">
        <v>42634</v>
      </c>
      <c r="MM28" s="1296">
        <v>42634</v>
      </c>
      <c r="MN28" s="1296">
        <v>42640</v>
      </c>
      <c r="MO28" s="1296" t="s">
        <v>4580</v>
      </c>
      <c r="MP28" s="1296">
        <v>42640</v>
      </c>
      <c r="MQ28" s="1296">
        <v>42640</v>
      </c>
      <c r="MR28" s="1296">
        <v>42640</v>
      </c>
      <c r="MS28" s="1296">
        <v>42640</v>
      </c>
      <c r="MT28" s="1296">
        <v>42647</v>
      </c>
      <c r="MU28" s="1296">
        <v>42648</v>
      </c>
      <c r="MV28" s="1296">
        <v>42648</v>
      </c>
      <c r="MW28" s="1296">
        <v>42647</v>
      </c>
      <c r="MX28" s="1296">
        <v>42648</v>
      </c>
      <c r="MY28" s="1296">
        <v>42648</v>
      </c>
      <c r="MZ28" s="1296">
        <v>42634</v>
      </c>
      <c r="NA28" s="1296">
        <v>42640</v>
      </c>
      <c r="NB28" s="1296">
        <v>42640</v>
      </c>
      <c r="NC28" s="1296">
        <v>42640</v>
      </c>
      <c r="ND28" s="1296">
        <v>42640</v>
      </c>
      <c r="NE28" s="1296">
        <v>42648</v>
      </c>
      <c r="NF28" s="1296">
        <v>42650</v>
      </c>
      <c r="NG28" s="1296">
        <v>42654</v>
      </c>
      <c r="NH28" s="1296">
        <v>42641</v>
      </c>
      <c r="NI28" s="1296">
        <v>42654</v>
      </c>
      <c r="NJ28" s="1296">
        <v>42654</v>
      </c>
      <c r="NK28" s="1296">
        <v>42654</v>
      </c>
      <c r="NL28" s="1296">
        <v>42654</v>
      </c>
      <c r="NM28" s="1234">
        <v>42627</v>
      </c>
      <c r="NN28" s="1234">
        <v>42627</v>
      </c>
      <c r="NO28" s="1234">
        <v>42639</v>
      </c>
      <c r="NP28" s="1234">
        <v>42639</v>
      </c>
      <c r="NQ28" s="1234">
        <v>42639</v>
      </c>
      <c r="NR28" s="1234">
        <v>42639</v>
      </c>
      <c r="NS28" s="1234">
        <v>42639</v>
      </c>
      <c r="NT28" s="1234">
        <v>42639</v>
      </c>
      <c r="NU28" s="1234">
        <v>42639</v>
      </c>
      <c r="NV28" s="1234">
        <v>42640</v>
      </c>
      <c r="NW28" s="1234">
        <v>42640</v>
      </c>
      <c r="NX28" s="1234">
        <v>42640</v>
      </c>
      <c r="NY28" s="1234">
        <v>42640</v>
      </c>
      <c r="NZ28" s="1234">
        <v>42640</v>
      </c>
      <c r="OA28" s="1234">
        <v>42640</v>
      </c>
      <c r="OB28" s="1234">
        <v>42640</v>
      </c>
      <c r="OC28" s="1234">
        <v>42640</v>
      </c>
      <c r="OD28" s="1234">
        <v>42647</v>
      </c>
      <c r="OE28" s="1234">
        <v>42648</v>
      </c>
      <c r="OF28" s="1234">
        <v>42653</v>
      </c>
      <c r="OG28" s="315">
        <f t="shared" ref="OG28:PN28" si="75">WORKDAY(OG29,$A28,$E$43:$E$72)</f>
        <v>42668</v>
      </c>
      <c r="OH28" s="315">
        <f t="shared" si="75"/>
        <v>42663</v>
      </c>
      <c r="OI28" s="315">
        <f t="shared" si="75"/>
        <v>42664</v>
      </c>
      <c r="OJ28" s="315">
        <f t="shared" si="75"/>
        <v>42669</v>
      </c>
      <c r="OK28" s="315">
        <f t="shared" si="75"/>
        <v>42669</v>
      </c>
      <c r="OL28" s="315">
        <f t="shared" si="75"/>
        <v>42657</v>
      </c>
      <c r="OM28" s="315">
        <f t="shared" si="75"/>
        <v>42662</v>
      </c>
      <c r="ON28" s="315">
        <f t="shared" si="75"/>
        <v>42662</v>
      </c>
      <c r="OO28" s="315">
        <f t="shared" si="75"/>
        <v>42629</v>
      </c>
      <c r="OP28" s="315">
        <f t="shared" si="75"/>
        <v>42629</v>
      </c>
      <c r="OQ28" s="315">
        <f t="shared" si="75"/>
        <v>42662</v>
      </c>
      <c r="OR28" s="315">
        <f t="shared" si="75"/>
        <v>42662</v>
      </c>
      <c r="OS28" s="315">
        <f t="shared" si="75"/>
        <v>42662</v>
      </c>
      <c r="OT28" s="315">
        <f t="shared" si="75"/>
        <v>42662</v>
      </c>
      <c r="OU28" s="315">
        <f t="shared" si="75"/>
        <v>42663</v>
      </c>
      <c r="OV28" s="315">
        <f t="shared" si="75"/>
        <v>42669</v>
      </c>
      <c r="OW28" s="315">
        <f t="shared" si="75"/>
        <v>42669</v>
      </c>
      <c r="OX28" s="315">
        <f t="shared" si="75"/>
        <v>42670</v>
      </c>
      <c r="OY28" s="315">
        <f t="shared" si="75"/>
        <v>42671</v>
      </c>
      <c r="OZ28" s="315">
        <f t="shared" si="75"/>
        <v>42670</v>
      </c>
      <c r="PA28" s="315">
        <f t="shared" si="75"/>
        <v>42670</v>
      </c>
      <c r="PB28" s="315">
        <f t="shared" si="75"/>
        <v>42670</v>
      </c>
      <c r="PC28" s="315">
        <f t="shared" si="75"/>
        <v>42671</v>
      </c>
      <c r="PD28" s="315">
        <f t="shared" si="75"/>
        <v>42671</v>
      </c>
      <c r="PE28" s="315">
        <f t="shared" si="75"/>
        <v>42671</v>
      </c>
      <c r="PF28" s="315">
        <f t="shared" si="75"/>
        <v>42629</v>
      </c>
      <c r="PG28" s="1593"/>
      <c r="PH28" s="315">
        <f t="shared" si="75"/>
        <v>42629</v>
      </c>
      <c r="PI28" s="315">
        <f t="shared" si="75"/>
        <v>42629</v>
      </c>
      <c r="PJ28" s="315">
        <f t="shared" si="75"/>
        <v>42629</v>
      </c>
      <c r="PK28" s="315">
        <f t="shared" si="75"/>
        <v>42629</v>
      </c>
      <c r="PL28" s="315">
        <f t="shared" si="75"/>
        <v>42629</v>
      </c>
      <c r="PM28" s="315">
        <f t="shared" si="75"/>
        <v>42629</v>
      </c>
      <c r="PN28" s="315">
        <f t="shared" si="75"/>
        <v>42629</v>
      </c>
    </row>
    <row r="29" spans="1:430" ht="12.6" customHeight="1">
      <c r="A29" s="574">
        <v>1</v>
      </c>
      <c r="B29" s="140" t="s">
        <v>1306</v>
      </c>
      <c r="C29" s="487"/>
      <c r="D29" s="326">
        <f t="shared" si="0"/>
        <v>9</v>
      </c>
      <c r="E29" s="319">
        <f t="shared" si="1"/>
        <v>9</v>
      </c>
      <c r="F29" s="319">
        <f t="shared" si="2"/>
        <v>9</v>
      </c>
      <c r="G29" s="319">
        <f t="shared" si="3"/>
        <v>9</v>
      </c>
      <c r="H29" s="339">
        <f t="shared" si="4"/>
        <v>9</v>
      </c>
      <c r="I29" s="313">
        <f t="shared" si="5"/>
        <v>9</v>
      </c>
      <c r="J29" s="313">
        <f t="shared" si="6"/>
        <v>9</v>
      </c>
      <c r="K29" s="313" t="e">
        <f>WORKDAY(K30,#REF!,$E$43:$E$72)</f>
        <v>#REF!</v>
      </c>
      <c r="L29" s="313" t="e">
        <f>WORKDAY(L30,#REF!,$E$43:$E$72)</f>
        <v>#REF!</v>
      </c>
      <c r="P29" s="314"/>
      <c r="Q29" s="314"/>
      <c r="R29" s="339">
        <f t="shared" si="37"/>
        <v>10</v>
      </c>
      <c r="S29" s="339">
        <f t="shared" si="38"/>
        <v>10</v>
      </c>
      <c r="T29" s="339">
        <f t="shared" si="39"/>
        <v>10</v>
      </c>
      <c r="U29" s="339">
        <f t="shared" si="40"/>
        <v>10</v>
      </c>
      <c r="V29" s="339">
        <f t="shared" si="41"/>
        <v>10</v>
      </c>
      <c r="W29" s="339">
        <f t="shared" si="42"/>
        <v>10</v>
      </c>
      <c r="X29" s="339">
        <f t="shared" si="7"/>
        <v>10</v>
      </c>
      <c r="Y29" s="339">
        <f t="shared" si="8"/>
        <v>10</v>
      </c>
      <c r="Z29" s="313">
        <f t="shared" si="9"/>
        <v>10</v>
      </c>
      <c r="AA29" s="314"/>
      <c r="AB29" s="318"/>
      <c r="AC29" s="314"/>
      <c r="AD29" s="340"/>
      <c r="AE29" s="313">
        <f t="shared" si="10"/>
        <v>42174</v>
      </c>
      <c r="AF29" s="313">
        <f t="shared" si="11"/>
        <v>42131</v>
      </c>
      <c r="AG29" s="313">
        <f t="shared" si="12"/>
        <v>42131</v>
      </c>
      <c r="AH29" s="313">
        <f t="shared" si="13"/>
        <v>42159</v>
      </c>
      <c r="AI29" s="312">
        <f t="shared" si="14"/>
        <v>42159</v>
      </c>
      <c r="AJ29" s="313">
        <f t="shared" si="15"/>
        <v>42159</v>
      </c>
      <c r="AK29" s="313">
        <f t="shared" si="16"/>
        <v>42131</v>
      </c>
      <c r="AL29" s="313">
        <f t="shared" si="17"/>
        <v>42131</v>
      </c>
      <c r="AM29" s="313">
        <f t="shared" si="18"/>
        <v>42131</v>
      </c>
      <c r="AN29" s="314"/>
      <c r="AO29" s="314"/>
      <c r="AP29" s="314"/>
      <c r="AQ29" s="314"/>
      <c r="AR29" s="313">
        <f t="shared" si="63"/>
        <v>42159</v>
      </c>
      <c r="AS29" s="313">
        <f t="shared" si="63"/>
        <v>42159</v>
      </c>
      <c r="AT29" s="312">
        <f t="shared" si="63"/>
        <v>42131</v>
      </c>
      <c r="AU29" s="313">
        <f t="shared" si="63"/>
        <v>42174</v>
      </c>
      <c r="AV29" s="312">
        <f t="shared" si="63"/>
        <v>42184</v>
      </c>
      <c r="AW29" s="313">
        <f t="shared" si="63"/>
        <v>42159</v>
      </c>
      <c r="AX29" s="313">
        <f t="shared" si="63"/>
        <v>42159</v>
      </c>
      <c r="AY29" s="313">
        <f t="shared" si="67"/>
        <v>42186</v>
      </c>
      <c r="AZ29" s="313">
        <f t="shared" si="67"/>
        <v>42186</v>
      </c>
      <c r="BA29" s="314"/>
      <c r="BB29" s="314"/>
      <c r="BC29" s="314"/>
      <c r="BD29" s="314"/>
      <c r="BE29" s="314"/>
      <c r="BF29" s="323">
        <f t="shared" si="73"/>
        <v>42207</v>
      </c>
      <c r="BG29" s="313">
        <f t="shared" si="73"/>
        <v>42207</v>
      </c>
      <c r="BH29" s="313">
        <f t="shared" si="68"/>
        <v>42163</v>
      </c>
      <c r="BI29" s="313">
        <f t="shared" si="68"/>
        <v>42188</v>
      </c>
      <c r="BJ29" s="313">
        <f t="shared" si="68"/>
        <v>42135</v>
      </c>
      <c r="BK29" s="313">
        <f t="shared" ref="BK29:BN34" si="76">WORKDAY(BK30,$A29,$E$43:$E$72)</f>
        <v>42226</v>
      </c>
      <c r="BL29" s="313">
        <f t="shared" si="76"/>
        <v>42226</v>
      </c>
      <c r="BM29" s="313">
        <f t="shared" si="76"/>
        <v>42226</v>
      </c>
      <c r="BN29" s="313">
        <f t="shared" si="76"/>
        <v>42226</v>
      </c>
      <c r="BO29" s="314"/>
      <c r="BP29" s="314"/>
      <c r="BQ29" s="314"/>
      <c r="BR29" s="314"/>
      <c r="BS29" s="313">
        <f t="shared" ref="BS29:BS34" si="77">WORKDAY(BS30,$A29,$E$43:$E$72)</f>
        <v>42226</v>
      </c>
      <c r="BT29" s="313">
        <f t="shared" si="57"/>
        <v>42276</v>
      </c>
      <c r="BU29" s="313">
        <f t="shared" ref="BU29:BU34" si="78">WORKDAY(BU30,$A29,$E$43:$E$72)</f>
        <v>42226</v>
      </c>
      <c r="BV29" s="313">
        <f t="shared" si="69"/>
        <v>42188</v>
      </c>
      <c r="BW29" s="313">
        <v>42270</v>
      </c>
      <c r="BX29" s="313">
        <v>42270</v>
      </c>
      <c r="BY29" s="313">
        <v>42270</v>
      </c>
      <c r="BZ29" s="313" t="e">
        <f t="shared" ref="BZ29:CA31" si="79">WORKDAY(BZ30,$A29,$E$43:$E$72)</f>
        <v>#REF!</v>
      </c>
      <c r="CA29" s="313">
        <f t="shared" si="79"/>
        <v>42226</v>
      </c>
      <c r="CG29" s="313">
        <f t="shared" si="70"/>
        <v>42188</v>
      </c>
      <c r="CH29" s="313">
        <f t="shared" si="70"/>
        <v>42188</v>
      </c>
      <c r="CI29" s="313">
        <f t="shared" ref="CI29:CI34" si="80">WORKDAY(CI30,$A29,$E$43:$E$72)</f>
        <v>42226</v>
      </c>
      <c r="CJ29" s="319">
        <v>42317</v>
      </c>
      <c r="CK29" s="319">
        <v>42317</v>
      </c>
      <c r="CL29" s="406">
        <v>42319</v>
      </c>
      <c r="CM29" s="456">
        <v>42304</v>
      </c>
      <c r="CN29" s="319">
        <v>42317</v>
      </c>
      <c r="CO29" s="313">
        <v>42304</v>
      </c>
      <c r="CU29" s="313">
        <f>WORKDAY(CU30,$A29,$E$43:$E$72)</f>
        <v>42276</v>
      </c>
      <c r="CV29" s="313">
        <v>42304</v>
      </c>
      <c r="CW29" s="319">
        <v>42340</v>
      </c>
      <c r="CX29" s="319">
        <v>42339</v>
      </c>
      <c r="CY29" s="319">
        <v>42317</v>
      </c>
      <c r="CZ29" s="319">
        <v>42332</v>
      </c>
      <c r="DA29" s="406">
        <v>42345</v>
      </c>
      <c r="DB29" s="313">
        <f t="shared" si="74"/>
        <v>42188</v>
      </c>
      <c r="DC29" s="319">
        <v>42347</v>
      </c>
      <c r="DI29" s="319">
        <v>42347</v>
      </c>
      <c r="DJ29" s="319">
        <v>42317</v>
      </c>
      <c r="DK29" s="406">
        <v>42345</v>
      </c>
      <c r="DL29" s="439">
        <v>42345</v>
      </c>
      <c r="DM29" s="313">
        <v>42270</v>
      </c>
      <c r="DN29" s="313">
        <f>WORKDAY(DN30,'5319180'!$A29,'5319180'!$E$43:$E$72)</f>
        <v>42277</v>
      </c>
      <c r="DO29" s="313" t="e">
        <f>WORKDAY(DO30,'BA SGV Quality Clinic'!#REF!,'BA SGV Quality Clinic'!$D$42:$D$71)</f>
        <v>#REF!</v>
      </c>
      <c r="DP29" s="319">
        <v>42347</v>
      </c>
      <c r="DQ29" s="319">
        <v>42317</v>
      </c>
      <c r="DW29" s="319">
        <v>42347</v>
      </c>
      <c r="DX29" s="313">
        <v>42270</v>
      </c>
      <c r="DY29" s="319">
        <v>42353</v>
      </c>
      <c r="DZ29" s="406">
        <v>42345</v>
      </c>
      <c r="EA29" s="319">
        <v>42317</v>
      </c>
      <c r="EB29" s="439">
        <v>42345</v>
      </c>
      <c r="EC29" s="313">
        <v>42270</v>
      </c>
      <c r="ED29" s="319">
        <f>WORKDAY(ED30,$A29,$E$43:$E$72)</f>
        <v>42354</v>
      </c>
      <c r="EE29" s="406">
        <v>42345</v>
      </c>
      <c r="EH29" s="319">
        <v>42727</v>
      </c>
      <c r="EI29" s="319">
        <v>42727</v>
      </c>
      <c r="EJ29" s="319">
        <v>42361</v>
      </c>
      <c r="EK29" s="319">
        <v>42368</v>
      </c>
      <c r="EL29" s="319">
        <v>42368</v>
      </c>
      <c r="EM29" s="319">
        <v>42375</v>
      </c>
      <c r="EN29" s="319">
        <v>42375</v>
      </c>
      <c r="EO29" s="319">
        <v>42375</v>
      </c>
      <c r="EP29" s="319">
        <v>42361</v>
      </c>
      <c r="ES29" s="319">
        <f>WORKDAY(ES30,$A29,$E$43:$E$72)</f>
        <v>42354</v>
      </c>
      <c r="ET29" s="319">
        <f>WORKDAY(ET30,$A29,$E$43:$E$72)</f>
        <v>42389</v>
      </c>
      <c r="EU29" s="319">
        <v>42374</v>
      </c>
      <c r="EV29" s="319">
        <v>42391</v>
      </c>
      <c r="EW29" s="319">
        <v>42391</v>
      </c>
      <c r="EX29" s="319">
        <f t="shared" ref="EX29:EX34" si="81">WORKDAY(EX30,$A29,$E$43:$E$72)</f>
        <v>42375</v>
      </c>
      <c r="EY29" s="319">
        <v>42373</v>
      </c>
      <c r="EZ29" s="319">
        <v>42373</v>
      </c>
      <c r="FA29" s="319">
        <v>42374</v>
      </c>
      <c r="FD29" s="319">
        <v>42373</v>
      </c>
      <c r="FE29" s="319">
        <v>42390</v>
      </c>
      <c r="FF29" s="319">
        <v>42353</v>
      </c>
      <c r="FG29" s="319">
        <v>42384</v>
      </c>
      <c r="FH29" s="313" t="e">
        <f>WORKDAY(FH30,'BA SGV Quality Clinic'!#REF!,'BA SGV Quality Clinic'!$D$42:$D$71)</f>
        <v>#REF!</v>
      </c>
      <c r="FI29" s="319">
        <v>42361</v>
      </c>
      <c r="FJ29" s="319">
        <v>42375</v>
      </c>
      <c r="FK29" s="319">
        <v>42375</v>
      </c>
      <c r="FL29" s="319">
        <v>42373</v>
      </c>
      <c r="FM29" s="540"/>
      <c r="FN29" s="540"/>
      <c r="FO29" s="319">
        <v>42373</v>
      </c>
      <c r="FP29" s="319">
        <v>42374</v>
      </c>
      <c r="FQ29" s="319">
        <v>42374</v>
      </c>
      <c r="FR29" s="313" t="e">
        <f>WORKDAY(FR30,'BA SGV Quality Clinic'!#REF!,'BA SGV Quality Clinic'!$D$42:$D$71)</f>
        <v>#REF!</v>
      </c>
      <c r="FS29" s="319">
        <f>WORKDAY(FS30,$A29,$E$43:$E$72)</f>
        <v>42389</v>
      </c>
      <c r="FT29" s="319">
        <v>42373</v>
      </c>
      <c r="FU29" s="319">
        <f t="shared" ref="FU29:FU34" si="82">WORKDAY(FU30,$A29,$E$43:$E$72)</f>
        <v>42390</v>
      </c>
      <c r="FV29" s="319">
        <v>42387</v>
      </c>
      <c r="FW29" s="319">
        <v>42373</v>
      </c>
      <c r="FZ29" s="319">
        <v>42404</v>
      </c>
      <c r="GA29" s="319">
        <v>42403</v>
      </c>
      <c r="GB29" s="319">
        <v>42404</v>
      </c>
      <c r="GC29" s="319">
        <f>WORKDAY(GC30,$A29,$E$43:$E$72)</f>
        <v>42404</v>
      </c>
      <c r="GD29" s="319">
        <v>42403</v>
      </c>
      <c r="GE29" s="319">
        <v>42404</v>
      </c>
      <c r="GF29" s="319">
        <f t="shared" ref="GF29:GF34" si="83">WORKDAY(GF30,$A29,$E$43:$E$72)</f>
        <v>42349</v>
      </c>
      <c r="GG29" s="319">
        <v>42404</v>
      </c>
      <c r="GH29" s="319">
        <v>42404</v>
      </c>
      <c r="GI29" s="804">
        <v>42404</v>
      </c>
      <c r="GJ29" s="838">
        <v>42403</v>
      </c>
      <c r="GK29" s="831">
        <v>42405</v>
      </c>
      <c r="GL29" s="319">
        <v>42404</v>
      </c>
      <c r="GM29" s="319">
        <v>42405</v>
      </c>
      <c r="GN29" s="319">
        <v>42408</v>
      </c>
      <c r="GO29" s="319">
        <v>42417</v>
      </c>
      <c r="GP29" s="319">
        <v>42404</v>
      </c>
      <c r="GQ29" s="319">
        <v>42425</v>
      </c>
      <c r="GR29" s="319">
        <v>42417</v>
      </c>
      <c r="GS29" s="319">
        <v>42727</v>
      </c>
      <c r="GT29" s="319">
        <v>42429</v>
      </c>
      <c r="GU29" s="319">
        <v>42436</v>
      </c>
      <c r="GV29" s="319">
        <v>42417</v>
      </c>
      <c r="GW29" s="319">
        <v>42388</v>
      </c>
      <c r="GX29" s="319">
        <v>42417</v>
      </c>
      <c r="GY29" s="319">
        <v>42417</v>
      </c>
      <c r="GZ29" s="319">
        <v>42417</v>
      </c>
      <c r="HA29" s="319">
        <v>42403</v>
      </c>
      <c r="HB29" s="319">
        <v>42417</v>
      </c>
      <c r="HC29" s="319">
        <v>42416</v>
      </c>
      <c r="HD29" s="319">
        <v>42416</v>
      </c>
      <c r="HE29" s="319">
        <v>42423</v>
      </c>
      <c r="HF29" s="319">
        <v>42404</v>
      </c>
      <c r="HG29" s="319">
        <v>42436</v>
      </c>
      <c r="HH29" s="319">
        <v>42429</v>
      </c>
      <c r="HI29" s="319">
        <v>42416</v>
      </c>
      <c r="HJ29" s="319">
        <v>42403</v>
      </c>
      <c r="HK29" s="319">
        <v>42429</v>
      </c>
      <c r="HL29" s="319">
        <v>42451</v>
      </c>
      <c r="HM29" s="319">
        <v>42432</v>
      </c>
      <c r="HN29" s="319">
        <v>42444</v>
      </c>
      <c r="HO29" s="319">
        <v>42416</v>
      </c>
      <c r="HP29" s="319">
        <v>42416</v>
      </c>
      <c r="HQ29" s="319">
        <v>42416</v>
      </c>
      <c r="HR29" s="319">
        <v>42444</v>
      </c>
      <c r="HS29" s="1086">
        <v>42304</v>
      </c>
      <c r="HT29" s="319">
        <v>42436</v>
      </c>
      <c r="HU29" s="319">
        <v>42471</v>
      </c>
      <c r="HV29" s="319">
        <v>42432</v>
      </c>
      <c r="HW29" s="319">
        <v>42416</v>
      </c>
      <c r="HX29" s="319">
        <v>42416</v>
      </c>
      <c r="HY29" s="319">
        <v>42492</v>
      </c>
      <c r="HZ29" s="319">
        <v>42412</v>
      </c>
      <c r="IA29" s="319">
        <v>42416</v>
      </c>
      <c r="IB29" s="319">
        <v>42416</v>
      </c>
      <c r="IC29" s="319">
        <v>42423</v>
      </c>
      <c r="ID29" s="319">
        <v>42471</v>
      </c>
      <c r="IE29" s="319">
        <v>42492</v>
      </c>
      <c r="IF29" s="319">
        <v>42530</v>
      </c>
      <c r="IG29" s="319">
        <v>42531</v>
      </c>
      <c r="IH29" s="319">
        <v>42492</v>
      </c>
      <c r="II29" s="319">
        <v>42492</v>
      </c>
      <c r="IJ29" s="319">
        <v>42492</v>
      </c>
      <c r="IK29" s="319">
        <v>42531</v>
      </c>
      <c r="IL29" s="319">
        <f>WORKDAY(IL30,'5319180'!$A29,'5319180'!$E$43:$E$72)</f>
        <v>42562</v>
      </c>
      <c r="IM29" s="319">
        <v>42543</v>
      </c>
      <c r="IN29" s="319">
        <v>42531</v>
      </c>
      <c r="IO29" s="319">
        <v>42492</v>
      </c>
      <c r="IP29" s="319">
        <v>42545</v>
      </c>
      <c r="IQ29" s="319">
        <v>42558</v>
      </c>
      <c r="IR29" s="319">
        <v>42492</v>
      </c>
      <c r="IS29" s="319">
        <v>42558</v>
      </c>
      <c r="IT29" s="319">
        <v>42451</v>
      </c>
      <c r="IU29" s="319">
        <v>42543</v>
      </c>
      <c r="IV29" s="319">
        <v>42545</v>
      </c>
      <c r="IW29" s="804">
        <f t="shared" ref="IW29:IY30" si="84">WORKDAY(IW30,$A29,$E$43:$E$72)</f>
        <v>42564</v>
      </c>
      <c r="IX29" s="804">
        <f t="shared" si="84"/>
        <v>42565</v>
      </c>
      <c r="IY29" s="804">
        <f t="shared" si="84"/>
        <v>42565</v>
      </c>
      <c r="IZ29" s="319">
        <v>42558</v>
      </c>
      <c r="JA29" s="319">
        <v>42569</v>
      </c>
      <c r="JB29" s="319">
        <v>42569</v>
      </c>
      <c r="JC29" s="319">
        <v>42569</v>
      </c>
      <c r="JD29" s="319">
        <v>42569</v>
      </c>
      <c r="JE29" s="319">
        <v>42569</v>
      </c>
      <c r="JF29" s="319">
        <v>42559</v>
      </c>
      <c r="JG29" s="319">
        <f>WORKDAY(JG30,$A29,$E$43:$E$72)</f>
        <v>42578</v>
      </c>
      <c r="JH29" s="319">
        <f>WORKDAY(JH30,$A29,$E$43:$E$72)</f>
        <v>42577</v>
      </c>
      <c r="JI29" s="319">
        <v>42577</v>
      </c>
      <c r="JJ29" s="319">
        <v>42531</v>
      </c>
      <c r="JK29" s="319">
        <v>42492</v>
      </c>
      <c r="JL29" s="319">
        <f>WORKDAY(JL30,$A29,$E$43:$E$72)</f>
        <v>42578</v>
      </c>
      <c r="JM29" s="319">
        <v>42558</v>
      </c>
      <c r="JN29" s="319">
        <v>42471</v>
      </c>
      <c r="JO29" s="319">
        <v>42471</v>
      </c>
      <c r="JP29" s="319">
        <v>42569</v>
      </c>
      <c r="JQ29" s="319">
        <f>WORKDAY(JQ30,$A29,$E$43:$E$72)</f>
        <v>42578</v>
      </c>
      <c r="JR29" s="831">
        <v>42531</v>
      </c>
      <c r="JS29" s="319">
        <v>42558</v>
      </c>
      <c r="JT29" s="319">
        <f>WORKDAY(JT30,$A29,$E$43:$E$72)</f>
        <v>42578</v>
      </c>
      <c r="JU29" s="319">
        <v>42569</v>
      </c>
      <c r="JV29" s="1229">
        <v>42432</v>
      </c>
      <c r="JW29" s="319">
        <v>42558</v>
      </c>
      <c r="JX29" s="319">
        <f t="shared" ref="JX29:KF29" si="85">WORKDAY(JX30,$A29,$E$43:$E$72)</f>
        <v>42586</v>
      </c>
      <c r="JY29" s="319">
        <f t="shared" si="85"/>
        <v>42604</v>
      </c>
      <c r="JZ29" s="319">
        <f t="shared" si="85"/>
        <v>42604</v>
      </c>
      <c r="KA29" s="319">
        <f t="shared" si="85"/>
        <v>42599</v>
      </c>
      <c r="KB29" s="319">
        <f t="shared" si="85"/>
        <v>42600</v>
      </c>
      <c r="KC29" s="319">
        <f t="shared" si="85"/>
        <v>42583</v>
      </c>
      <c r="KD29" s="319">
        <f t="shared" si="85"/>
        <v>42583</v>
      </c>
      <c r="KE29" s="319">
        <f t="shared" si="85"/>
        <v>42599</v>
      </c>
      <c r="KF29" s="319">
        <f t="shared" si="85"/>
        <v>42604</v>
      </c>
      <c r="KG29" s="319">
        <v>42601</v>
      </c>
      <c r="KH29" s="319">
        <v>42606</v>
      </c>
      <c r="KI29" s="1086">
        <v>42298</v>
      </c>
      <c r="KJ29" s="319">
        <v>42444</v>
      </c>
      <c r="KK29" s="319">
        <v>42444</v>
      </c>
      <c r="KL29" s="319">
        <f>WORKDAY(KL30,$A29,$E$43:$E$72)</f>
        <v>42604</v>
      </c>
      <c r="KM29" s="319">
        <v>42444</v>
      </c>
      <c r="KN29" s="319">
        <v>42606</v>
      </c>
      <c r="KO29" s="319">
        <v>42612</v>
      </c>
      <c r="KP29" s="319">
        <v>42444</v>
      </c>
      <c r="KQ29" s="319">
        <f>WORKDAY(KQ30,$A29,$E$43:$E$72)</f>
        <v>42614</v>
      </c>
      <c r="KR29" s="319">
        <v>42611</v>
      </c>
      <c r="KS29" s="319">
        <f>WORKDAY(KS30,$A29,$E$43:$E$72)</f>
        <v>42614</v>
      </c>
      <c r="KT29" s="319">
        <v>42614</v>
      </c>
      <c r="KU29" s="319">
        <v>42619</v>
      </c>
      <c r="KV29" s="319">
        <f>WORKDAY(KV30,$A29,$E$43:$E$72)</f>
        <v>42620</v>
      </c>
      <c r="KW29" s="319">
        <v>42611</v>
      </c>
      <c r="KX29" s="319">
        <v>42613</v>
      </c>
      <c r="KY29" s="319">
        <v>42627</v>
      </c>
      <c r="KZ29" s="319">
        <f>WORKDAY(KZ30,$A29,$E$43:$E$72)</f>
        <v>42604</v>
      </c>
      <c r="LA29" s="319">
        <v>42612</v>
      </c>
      <c r="LB29" s="319">
        <v>42612</v>
      </c>
      <c r="LC29" s="319">
        <v>42612</v>
      </c>
      <c r="LD29" s="319">
        <v>42621</v>
      </c>
      <c r="LE29" s="319">
        <v>42611</v>
      </c>
      <c r="LF29" s="319">
        <f>WORKDAY(LF30,$A29,$E$43:$E$72)</f>
        <v>42626</v>
      </c>
      <c r="LG29" s="319">
        <v>42606</v>
      </c>
      <c r="LH29" s="1086">
        <v>42390</v>
      </c>
      <c r="LI29" s="319">
        <f>WORKDAY(LI30,$A29,$E$43:$E$72)</f>
        <v>42626</v>
      </c>
      <c r="LJ29" s="319">
        <v>42611</v>
      </c>
      <c r="LK29" s="319">
        <f>WORKDAY(LK30,$A29,$E$43:$E$72)</f>
        <v>42627</v>
      </c>
      <c r="LL29" s="319">
        <v>42625</v>
      </c>
      <c r="LM29" s="319">
        <f>WORKDAY(LM30,$A29,$E$43:$E$72)</f>
        <v>42628</v>
      </c>
      <c r="LN29" s="319">
        <v>42628</v>
      </c>
      <c r="LO29" s="319">
        <f>WORKDAY(LO30,$A29,$E$43:$E$72)</f>
        <v>42627</v>
      </c>
      <c r="LP29" s="319">
        <v>42627</v>
      </c>
      <c r="LQ29" s="319">
        <v>42625</v>
      </c>
      <c r="LR29" s="319">
        <f>WORKDAY(LR30,$A29,$E$43:$E$72)</f>
        <v>42620</v>
      </c>
      <c r="LS29" s="319">
        <v>42627</v>
      </c>
      <c r="LT29" s="319">
        <v>42627</v>
      </c>
      <c r="LU29" s="319">
        <f>WORKDAY(LU30,$A29,$E$43:$E$72)</f>
        <v>42626</v>
      </c>
      <c r="LV29" s="319">
        <f>WORKDAY(LV30,$A29,$E$43:$E$72)</f>
        <v>42628</v>
      </c>
      <c r="LW29" s="319">
        <f>WORKDAY(LW30,$A29,$E$43:$E$72)</f>
        <v>42619</v>
      </c>
      <c r="LX29" s="319">
        <v>42626</v>
      </c>
      <c r="LY29" s="319">
        <v>42627</v>
      </c>
      <c r="LZ29" s="319">
        <v>42627</v>
      </c>
      <c r="MA29" s="319">
        <v>42480</v>
      </c>
      <c r="MB29" s="319">
        <v>42467</v>
      </c>
      <c r="MC29" s="319">
        <v>42627</v>
      </c>
      <c r="MD29" s="319">
        <f>WORKDAY(MD30,$A29,$E$43:$E$72)</f>
        <v>42604</v>
      </c>
      <c r="ME29" s="319">
        <v>42613</v>
      </c>
      <c r="MF29" s="319">
        <v>42621</v>
      </c>
      <c r="MG29" s="319">
        <v>42621</v>
      </c>
      <c r="MH29" s="319">
        <v>42627</v>
      </c>
      <c r="MI29" s="319">
        <f>WORKDAY(MI30,'5319180'!$A29,'5319180'!$E$43:$E$72)</f>
        <v>42598</v>
      </c>
      <c r="MJ29" s="406">
        <v>42492</v>
      </c>
      <c r="MK29" s="319">
        <f>WORKDAY(MK30,$A29,$E$43:$E$72)</f>
        <v>42622</v>
      </c>
      <c r="ML29" s="319">
        <f>WORKDAY(ML30,$A29,$E$43:$E$72)</f>
        <v>42627</v>
      </c>
      <c r="MM29" s="319">
        <v>42627</v>
      </c>
      <c r="MN29" s="319">
        <v>42626</v>
      </c>
      <c r="MO29" s="319">
        <v>42627</v>
      </c>
      <c r="MP29" s="319">
        <f>WORKDAY(MP30,$A29,$E$43:$E$72)</f>
        <v>42628</v>
      </c>
      <c r="MQ29" s="319">
        <v>42628</v>
      </c>
      <c r="MR29" s="319">
        <v>42628</v>
      </c>
      <c r="MS29" s="319">
        <v>42627</v>
      </c>
      <c r="MT29" s="319">
        <v>42636</v>
      </c>
      <c r="MU29" s="319">
        <v>42633</v>
      </c>
      <c r="MV29" s="319">
        <v>42633</v>
      </c>
      <c r="MW29" s="319">
        <v>42636</v>
      </c>
      <c r="MX29" s="319" t="s">
        <v>4447</v>
      </c>
      <c r="MY29" s="319">
        <v>42633</v>
      </c>
      <c r="MZ29" s="319">
        <v>42627</v>
      </c>
      <c r="NA29" s="319">
        <v>42626</v>
      </c>
      <c r="NB29" s="319">
        <v>42626</v>
      </c>
      <c r="NC29" s="319">
        <v>42628</v>
      </c>
      <c r="ND29" s="319">
        <v>42628</v>
      </c>
      <c r="NE29" s="319">
        <v>42633</v>
      </c>
      <c r="NF29" s="319">
        <v>42633</v>
      </c>
      <c r="NG29" s="319">
        <f>WORKDAY(NG30,$A29,$E$43:$E$72)</f>
        <v>42641</v>
      </c>
      <c r="NH29" s="319">
        <f>WORKDAY(NH30,$A29,$E$43:$E$72)</f>
        <v>42641</v>
      </c>
      <c r="NI29" s="319">
        <f>WORKDAY(NI30,$A29,$E$43:$E$72)</f>
        <v>42641</v>
      </c>
      <c r="NJ29" s="319">
        <f>WORKDAY(NJ30,$A29,$E$43:$E$72)</f>
        <v>42641</v>
      </c>
      <c r="NK29" s="319">
        <v>42642</v>
      </c>
      <c r="NL29" s="319">
        <v>42641</v>
      </c>
      <c r="NM29" s="319">
        <v>42604</v>
      </c>
      <c r="NN29" s="319">
        <f>WORKDAY(NN30,$A29,$E$43:$E$72)</f>
        <v>42604</v>
      </c>
      <c r="NO29" s="319">
        <v>42639</v>
      </c>
      <c r="NP29" s="319">
        <v>42639</v>
      </c>
      <c r="NQ29" s="319">
        <v>42639</v>
      </c>
      <c r="NR29" s="319">
        <v>42639</v>
      </c>
      <c r="NS29" s="319">
        <v>42639</v>
      </c>
      <c r="NT29" s="319">
        <v>42639</v>
      </c>
      <c r="NU29" s="319">
        <v>42639</v>
      </c>
      <c r="NV29" s="319">
        <v>42640</v>
      </c>
      <c r="NW29" s="319">
        <v>42640</v>
      </c>
      <c r="NX29" s="319">
        <v>42640</v>
      </c>
      <c r="NY29" s="319">
        <v>42640</v>
      </c>
      <c r="NZ29" s="319">
        <v>42640</v>
      </c>
      <c r="OA29" s="319">
        <v>42640</v>
      </c>
      <c r="OB29" s="319">
        <v>42640</v>
      </c>
      <c r="OC29" s="319">
        <v>42640</v>
      </c>
      <c r="OD29" s="319">
        <v>42647</v>
      </c>
      <c r="OE29" s="319">
        <f>WORKDAY(OE30,$A29,$E$43:$E$72)</f>
        <v>42648</v>
      </c>
      <c r="OF29" s="319">
        <f>WORKDAY(OF30,$A29,$E$43:$E$72)</f>
        <v>42653</v>
      </c>
      <c r="OG29" s="319">
        <v>42654</v>
      </c>
      <c r="OH29" s="315">
        <f t="shared" ref="OH29:PN29" si="86">WORKDAY(OH30,$A29,$E$43:$E$72)</f>
        <v>42649</v>
      </c>
      <c r="OI29" s="315">
        <f t="shared" si="86"/>
        <v>42650</v>
      </c>
      <c r="OJ29" s="315">
        <f t="shared" si="86"/>
        <v>42655</v>
      </c>
      <c r="OK29" s="315">
        <f t="shared" si="86"/>
        <v>42655</v>
      </c>
      <c r="OL29" s="315">
        <f t="shared" si="86"/>
        <v>42643</v>
      </c>
      <c r="OM29" s="315">
        <f t="shared" si="86"/>
        <v>42648</v>
      </c>
      <c r="ON29" s="315">
        <f t="shared" si="86"/>
        <v>42648</v>
      </c>
      <c r="OO29" s="315">
        <f t="shared" si="86"/>
        <v>42614</v>
      </c>
      <c r="OP29" s="315">
        <f t="shared" si="86"/>
        <v>42614</v>
      </c>
      <c r="OQ29" s="315">
        <f t="shared" si="86"/>
        <v>42648</v>
      </c>
      <c r="OR29" s="315">
        <f t="shared" si="86"/>
        <v>42648</v>
      </c>
      <c r="OS29" s="315">
        <f t="shared" si="86"/>
        <v>42648</v>
      </c>
      <c r="OT29" s="315">
        <f t="shared" si="86"/>
        <v>42648</v>
      </c>
      <c r="OU29" s="315">
        <f t="shared" si="86"/>
        <v>42649</v>
      </c>
      <c r="OV29" s="315">
        <f t="shared" si="86"/>
        <v>42655</v>
      </c>
      <c r="OW29" s="315">
        <f t="shared" si="86"/>
        <v>42655</v>
      </c>
      <c r="OX29" s="315">
        <f t="shared" si="86"/>
        <v>42656</v>
      </c>
      <c r="OY29" s="315">
        <f t="shared" si="86"/>
        <v>42657</v>
      </c>
      <c r="OZ29" s="315">
        <f t="shared" si="86"/>
        <v>42656</v>
      </c>
      <c r="PA29" s="315">
        <f t="shared" si="86"/>
        <v>42656</v>
      </c>
      <c r="PB29" s="315">
        <f t="shared" si="86"/>
        <v>42656</v>
      </c>
      <c r="PC29" s="315">
        <f t="shared" si="86"/>
        <v>42657</v>
      </c>
      <c r="PD29" s="315">
        <f t="shared" si="86"/>
        <v>42657</v>
      </c>
      <c r="PE29" s="315">
        <f t="shared" si="86"/>
        <v>42657</v>
      </c>
      <c r="PF29" s="315">
        <f t="shared" si="86"/>
        <v>42614</v>
      </c>
      <c r="PG29" s="1593"/>
      <c r="PH29" s="315">
        <f t="shared" si="86"/>
        <v>42614</v>
      </c>
      <c r="PI29" s="315">
        <f t="shared" si="86"/>
        <v>42614</v>
      </c>
      <c r="PJ29" s="315">
        <f t="shared" si="86"/>
        <v>42614</v>
      </c>
      <c r="PK29" s="315">
        <f t="shared" si="86"/>
        <v>42614</v>
      </c>
      <c r="PL29" s="315">
        <f t="shared" si="86"/>
        <v>42614</v>
      </c>
      <c r="PM29" s="315">
        <f t="shared" si="86"/>
        <v>42614</v>
      </c>
      <c r="PN29" s="315">
        <f t="shared" si="86"/>
        <v>42614</v>
      </c>
    </row>
    <row r="30" spans="1:430" ht="12.6" customHeight="1">
      <c r="A30" s="574">
        <v>1</v>
      </c>
      <c r="B30" s="138" t="s">
        <v>592</v>
      </c>
      <c r="C30" s="489"/>
      <c r="D30" s="326">
        <f t="shared" si="0"/>
        <v>6</v>
      </c>
      <c r="E30" s="319">
        <f t="shared" si="1"/>
        <v>6</v>
      </c>
      <c r="F30" s="319">
        <f t="shared" si="2"/>
        <v>6</v>
      </c>
      <c r="G30" s="319">
        <f t="shared" si="3"/>
        <v>6</v>
      </c>
      <c r="H30" s="339">
        <f t="shared" si="4"/>
        <v>6</v>
      </c>
      <c r="I30" s="313">
        <f t="shared" si="5"/>
        <v>6</v>
      </c>
      <c r="J30" s="313">
        <f t="shared" si="6"/>
        <v>6</v>
      </c>
      <c r="K30" s="313" t="e">
        <f>WORKDAY(K31,#REF!,$E$43:$E$72)</f>
        <v>#REF!</v>
      </c>
      <c r="L30" s="313" t="e">
        <f>WORKDAY(L31,#REF!,$E$43:$E$72)</f>
        <v>#REF!</v>
      </c>
      <c r="P30" s="314"/>
      <c r="Q30" s="314"/>
      <c r="R30" s="339">
        <f t="shared" si="37"/>
        <v>9</v>
      </c>
      <c r="S30" s="339">
        <f t="shared" si="38"/>
        <v>9</v>
      </c>
      <c r="T30" s="339">
        <f t="shared" si="39"/>
        <v>9</v>
      </c>
      <c r="U30" s="339">
        <f t="shared" si="40"/>
        <v>9</v>
      </c>
      <c r="V30" s="339">
        <f t="shared" si="41"/>
        <v>9</v>
      </c>
      <c r="W30" s="339">
        <f t="shared" si="42"/>
        <v>9</v>
      </c>
      <c r="X30" s="339">
        <f t="shared" si="7"/>
        <v>9</v>
      </c>
      <c r="Y30" s="339">
        <f t="shared" si="8"/>
        <v>9</v>
      </c>
      <c r="Z30" s="313">
        <f t="shared" si="9"/>
        <v>9</v>
      </c>
      <c r="AA30" s="314"/>
      <c r="AB30" s="318"/>
      <c r="AC30" s="314"/>
      <c r="AD30" s="340"/>
      <c r="AE30" s="313">
        <f t="shared" si="10"/>
        <v>42173</v>
      </c>
      <c r="AF30" s="313">
        <f t="shared" si="11"/>
        <v>42130</v>
      </c>
      <c r="AG30" s="313">
        <f t="shared" si="12"/>
        <v>42130</v>
      </c>
      <c r="AH30" s="313">
        <f t="shared" si="13"/>
        <v>42158</v>
      </c>
      <c r="AI30" s="312">
        <f t="shared" si="14"/>
        <v>42158</v>
      </c>
      <c r="AJ30" s="313">
        <f t="shared" si="15"/>
        <v>42158</v>
      </c>
      <c r="AK30" s="313">
        <f t="shared" si="16"/>
        <v>42130</v>
      </c>
      <c r="AL30" s="313">
        <f t="shared" si="17"/>
        <v>42130</v>
      </c>
      <c r="AM30" s="313">
        <f t="shared" si="18"/>
        <v>42130</v>
      </c>
      <c r="AN30" s="314"/>
      <c r="AO30" s="314"/>
      <c r="AP30" s="314"/>
      <c r="AQ30" s="314"/>
      <c r="AR30" s="313">
        <f t="shared" si="63"/>
        <v>42158</v>
      </c>
      <c r="AS30" s="313">
        <f t="shared" si="63"/>
        <v>42158</v>
      </c>
      <c r="AT30" s="312">
        <f t="shared" si="63"/>
        <v>42130</v>
      </c>
      <c r="AU30" s="313">
        <f t="shared" si="63"/>
        <v>42173</v>
      </c>
      <c r="AV30" s="312">
        <f t="shared" si="63"/>
        <v>42181</v>
      </c>
      <c r="AW30" s="313">
        <f t="shared" si="63"/>
        <v>42158</v>
      </c>
      <c r="AX30" s="313">
        <f t="shared" si="63"/>
        <v>42158</v>
      </c>
      <c r="AY30" s="313">
        <f t="shared" si="67"/>
        <v>42185</v>
      </c>
      <c r="AZ30" s="313">
        <f t="shared" si="67"/>
        <v>42185</v>
      </c>
      <c r="BA30" s="314"/>
      <c r="BB30" s="314"/>
      <c r="BC30" s="314"/>
      <c r="BD30" s="314"/>
      <c r="BE30" s="314"/>
      <c r="BF30" s="323">
        <f t="shared" si="73"/>
        <v>42206</v>
      </c>
      <c r="BG30" s="313">
        <f t="shared" si="73"/>
        <v>42206</v>
      </c>
      <c r="BH30" s="313">
        <f t="shared" si="68"/>
        <v>42160</v>
      </c>
      <c r="BI30" s="313">
        <f t="shared" si="68"/>
        <v>42187</v>
      </c>
      <c r="BJ30" s="313">
        <f t="shared" si="68"/>
        <v>42132</v>
      </c>
      <c r="BK30" s="313">
        <f t="shared" si="76"/>
        <v>42223</v>
      </c>
      <c r="BL30" s="313">
        <f t="shared" si="76"/>
        <v>42223</v>
      </c>
      <c r="BM30" s="313">
        <f t="shared" si="76"/>
        <v>42223</v>
      </c>
      <c r="BN30" s="313">
        <f t="shared" si="76"/>
        <v>42223</v>
      </c>
      <c r="BO30" s="314"/>
      <c r="BP30" s="314"/>
      <c r="BQ30" s="314"/>
      <c r="BR30" s="314"/>
      <c r="BS30" s="313">
        <f t="shared" si="77"/>
        <v>42223</v>
      </c>
      <c r="BT30" s="313">
        <v>42275</v>
      </c>
      <c r="BU30" s="313">
        <f t="shared" si="78"/>
        <v>42223</v>
      </c>
      <c r="BV30" s="313">
        <f t="shared" si="69"/>
        <v>42187</v>
      </c>
      <c r="BW30" s="313">
        <v>42268</v>
      </c>
      <c r="BX30" s="313">
        <v>42268</v>
      </c>
      <c r="BY30" s="313">
        <v>42268</v>
      </c>
      <c r="BZ30" s="313" t="e">
        <f t="shared" si="79"/>
        <v>#REF!</v>
      </c>
      <c r="CA30" s="313">
        <f t="shared" si="79"/>
        <v>42223</v>
      </c>
      <c r="CG30" s="313">
        <f t="shared" si="70"/>
        <v>42187</v>
      </c>
      <c r="CH30" s="313">
        <f t="shared" si="70"/>
        <v>42187</v>
      </c>
      <c r="CI30" s="313">
        <f t="shared" si="80"/>
        <v>42223</v>
      </c>
      <c r="CJ30" s="319">
        <f t="shared" ref="CJ30:CL34" si="87">WORKDAY(CJ31,$A30,$E$43:$E$72)</f>
        <v>42314</v>
      </c>
      <c r="CK30" s="319">
        <f t="shared" si="87"/>
        <v>42314</v>
      </c>
      <c r="CL30" s="406">
        <f t="shared" si="87"/>
        <v>42320</v>
      </c>
      <c r="CM30" s="456">
        <v>42297</v>
      </c>
      <c r="CN30" s="319">
        <f>WORKDAY(CN31,$A30,$E$43:$E$72)</f>
        <v>42314</v>
      </c>
      <c r="CO30" s="313">
        <v>42297</v>
      </c>
      <c r="CU30" s="313">
        <v>42275</v>
      </c>
      <c r="CV30" s="313">
        <v>42297</v>
      </c>
      <c r="CW30" s="319">
        <f t="shared" ref="CW30:CZ33" si="88">WORKDAY(CW31,$A30,$E$43:$E$72)</f>
        <v>42334</v>
      </c>
      <c r="CX30" s="319">
        <f t="shared" si="88"/>
        <v>42334</v>
      </c>
      <c r="CY30" s="319">
        <f t="shared" si="88"/>
        <v>42314</v>
      </c>
      <c r="CZ30" s="319">
        <f t="shared" si="88"/>
        <v>42317</v>
      </c>
      <c r="DA30" s="319">
        <v>42340</v>
      </c>
      <c r="DB30" s="313">
        <f t="shared" si="74"/>
        <v>42187</v>
      </c>
      <c r="DC30" s="319">
        <f>WORKDAY(DC31,$A30,$E$43:$E$72)</f>
        <v>42348</v>
      </c>
      <c r="DI30" s="319">
        <f t="shared" ref="DI30:DL31" si="89">WORKDAY(DI31,$A30,$E$43:$E$72)</f>
        <v>42348</v>
      </c>
      <c r="DJ30" s="319">
        <f t="shared" si="89"/>
        <v>42314</v>
      </c>
      <c r="DK30" s="319">
        <f t="shared" si="89"/>
        <v>42342</v>
      </c>
      <c r="DL30" s="439">
        <f t="shared" si="89"/>
        <v>42342</v>
      </c>
      <c r="DM30" s="313">
        <v>42275</v>
      </c>
      <c r="DN30" s="313">
        <v>42276</v>
      </c>
      <c r="DO30" s="313">
        <v>42275</v>
      </c>
      <c r="DP30" s="319">
        <f t="shared" ref="DP30:DQ34" si="90">WORKDAY(DP31,$A30,$E$43:$E$72)</f>
        <v>42348</v>
      </c>
      <c r="DQ30" s="319">
        <f t="shared" si="90"/>
        <v>42314</v>
      </c>
      <c r="DW30" s="319">
        <f>WORKDAY(DW31,$A30,$E$43:$E$72)</f>
        <v>42348</v>
      </c>
      <c r="DX30" s="313">
        <v>42268</v>
      </c>
      <c r="DY30" s="319">
        <f>WORKDAY(DY31,$A30,$E$43:$E$72)</f>
        <v>42353</v>
      </c>
      <c r="DZ30" s="406">
        <f>WORKDAY(DZ31,$A30,$E$43:$E$72)</f>
        <v>42342</v>
      </c>
      <c r="EA30" s="319">
        <f>WORKDAY(EA31,$A30,$E$43:$E$72)</f>
        <v>42314</v>
      </c>
      <c r="EB30" s="439">
        <f>WORKDAY(EB31,$A30,$E$43:$E$72)</f>
        <v>42342</v>
      </c>
      <c r="EC30" s="313">
        <v>42268</v>
      </c>
      <c r="ED30" s="319">
        <f>WORKDAY(ED31,$A30,$E$43:$E$72)</f>
        <v>42353</v>
      </c>
      <c r="EE30" s="319">
        <v>42340</v>
      </c>
      <c r="EH30" s="319">
        <v>42726</v>
      </c>
      <c r="EI30" s="319">
        <v>42726</v>
      </c>
      <c r="EJ30" s="319">
        <f t="shared" ref="EJ30:EP30" si="91">WORKDAY(EJ31,$A30,$E$43:$E$72)</f>
        <v>42356</v>
      </c>
      <c r="EK30" s="319">
        <f t="shared" si="91"/>
        <v>42361</v>
      </c>
      <c r="EL30" s="319">
        <f t="shared" si="91"/>
        <v>42363</v>
      </c>
      <c r="EM30" s="319">
        <f t="shared" si="91"/>
        <v>42373</v>
      </c>
      <c r="EN30" s="319">
        <f t="shared" si="91"/>
        <v>42373</v>
      </c>
      <c r="EO30" s="319">
        <f t="shared" si="91"/>
        <v>42374</v>
      </c>
      <c r="EP30" s="319">
        <f t="shared" si="91"/>
        <v>42356</v>
      </c>
      <c r="ES30" s="319">
        <f>WORKDAY(ES31,$A30,$E$43:$E$72)</f>
        <v>42353</v>
      </c>
      <c r="ET30" s="319">
        <f>WORKDAY(ET31,$A30,$E$43:$E$72)</f>
        <v>42388</v>
      </c>
      <c r="EU30" s="319">
        <f>WORKDAY(EU31,$A30,$E$43:$E$72)</f>
        <v>42374</v>
      </c>
      <c r="EV30" s="319">
        <v>42391</v>
      </c>
      <c r="EW30" s="319">
        <v>42391</v>
      </c>
      <c r="EX30" s="319">
        <f t="shared" si="81"/>
        <v>42374</v>
      </c>
      <c r="EY30" s="319">
        <f>WORKDAY(EY31,$A30,$E$43:$E$72)</f>
        <v>42373</v>
      </c>
      <c r="EZ30" s="319">
        <f>WORKDAY(EZ31,$A30,$E$43:$E$72)</f>
        <v>42373</v>
      </c>
      <c r="FA30" s="319">
        <f>WORKDAY(FA31,$A30,$E$43:$E$72)</f>
        <v>42374</v>
      </c>
      <c r="FD30" s="319" t="e">
        <f>WORKDAY(FD31,#REF!,$E$43:$E$72)</f>
        <v>#REF!</v>
      </c>
      <c r="FE30" s="319">
        <v>42390</v>
      </c>
      <c r="FF30" s="319">
        <f>WORKDAY(FF31,$A30,$E$43:$E$72)</f>
        <v>42353</v>
      </c>
      <c r="FG30" s="319">
        <v>42381</v>
      </c>
      <c r="FH30" s="313" t="e">
        <f>WORKDAY(FH31,'BA SGV Quality Clinic'!#REF!,'BA SGV Quality Clinic'!$D$42:$D$71)</f>
        <v>#REF!</v>
      </c>
      <c r="FI30" s="319">
        <f>WORKDAY(FI31,'5319180'!$A30,'5319180'!$E$43:$E$72)</f>
        <v>42356</v>
      </c>
      <c r="FJ30" s="319">
        <v>42375</v>
      </c>
      <c r="FK30" s="319">
        <f t="shared" ref="FK30:FL34" si="92">WORKDAY(FK31,$A30,$E$43:$E$72)</f>
        <v>42374</v>
      </c>
      <c r="FL30" s="319">
        <f t="shared" si="92"/>
        <v>42373</v>
      </c>
      <c r="FM30" s="540"/>
      <c r="FN30" s="540"/>
      <c r="FO30" s="319">
        <f t="shared" ref="FO30:FQ34" si="93">WORKDAY(FO31,$A30,$E$43:$E$72)</f>
        <v>42373</v>
      </c>
      <c r="FP30" s="319">
        <f t="shared" si="93"/>
        <v>42374</v>
      </c>
      <c r="FQ30" s="319">
        <f t="shared" si="93"/>
        <v>42374</v>
      </c>
      <c r="FR30" s="313">
        <v>42276</v>
      </c>
      <c r="FS30" s="319">
        <f>WORKDAY(FS31,$A30,$E$43:$E$72)</f>
        <v>42388</v>
      </c>
      <c r="FT30" s="319">
        <f>WORKDAY(FT31,$A30,$E$43:$E$72)</f>
        <v>42373</v>
      </c>
      <c r="FU30" s="319">
        <f t="shared" si="82"/>
        <v>42389</v>
      </c>
      <c r="FV30" s="319">
        <f t="shared" ref="FV30:FW34" si="94">WORKDAY(FV31,$A30,$E$43:$E$72)</f>
        <v>42373</v>
      </c>
      <c r="FW30" s="319">
        <f t="shared" si="94"/>
        <v>42373</v>
      </c>
      <c r="FZ30" s="319">
        <v>42404</v>
      </c>
      <c r="GA30" s="319">
        <f>WORKDAY(GA31,$A30,$E$43:$E$72)</f>
        <v>42402</v>
      </c>
      <c r="GB30" s="319">
        <v>42404</v>
      </c>
      <c r="GC30" s="319">
        <f>WORKDAY(GC31,$A30,$E$43:$E$72)</f>
        <v>42403</v>
      </c>
      <c r="GD30" s="319">
        <v>42403</v>
      </c>
      <c r="GE30" s="319">
        <v>42403</v>
      </c>
      <c r="GF30" s="319">
        <f t="shared" si="83"/>
        <v>42348</v>
      </c>
      <c r="GG30" s="319">
        <f>WORKDAY(GG31,$A30,$E$43:$E$72)</f>
        <v>42402</v>
      </c>
      <c r="GH30" s="319">
        <v>42403</v>
      </c>
      <c r="GI30" s="804">
        <v>42404</v>
      </c>
      <c r="GJ30" s="838">
        <v>42402</v>
      </c>
      <c r="GK30" s="831">
        <v>42404</v>
      </c>
      <c r="GL30" s="319">
        <v>42403</v>
      </c>
      <c r="GM30" s="319">
        <v>42403</v>
      </c>
      <c r="GN30" s="319">
        <v>42408</v>
      </c>
      <c r="GO30" s="319">
        <v>42416</v>
      </c>
      <c r="GP30" s="319">
        <v>42403</v>
      </c>
      <c r="GQ30" s="319">
        <v>42424</v>
      </c>
      <c r="GR30" s="319">
        <v>42415</v>
      </c>
      <c r="GS30" s="319">
        <v>42726</v>
      </c>
      <c r="GT30" s="319">
        <v>42426</v>
      </c>
      <c r="GU30" s="319">
        <v>42436</v>
      </c>
      <c r="GV30" s="319">
        <v>42416</v>
      </c>
      <c r="GW30" s="319">
        <v>42387</v>
      </c>
      <c r="GX30" s="319">
        <v>42416</v>
      </c>
      <c r="GY30" s="319">
        <v>42416</v>
      </c>
      <c r="GZ30" s="319">
        <v>42416</v>
      </c>
      <c r="HA30" s="319">
        <v>42402</v>
      </c>
      <c r="HB30" s="319">
        <v>42416</v>
      </c>
      <c r="HC30" s="319">
        <v>42415</v>
      </c>
      <c r="HD30" s="319">
        <v>42415</v>
      </c>
      <c r="HE30" s="319">
        <v>42388</v>
      </c>
      <c r="HF30" s="319">
        <v>42404</v>
      </c>
      <c r="HG30" s="319">
        <v>42436</v>
      </c>
      <c r="HH30" s="319">
        <v>42426</v>
      </c>
      <c r="HI30" s="319">
        <v>42415</v>
      </c>
      <c r="HJ30" s="319">
        <v>42402</v>
      </c>
      <c r="HK30" s="319">
        <v>42426</v>
      </c>
      <c r="HL30" s="319">
        <v>42450</v>
      </c>
      <c r="HM30" s="313">
        <v>42275</v>
      </c>
      <c r="HN30" s="319">
        <v>42439</v>
      </c>
      <c r="HO30" s="319">
        <v>42415</v>
      </c>
      <c r="HP30" s="319">
        <v>42415</v>
      </c>
      <c r="HQ30" s="319">
        <v>42415</v>
      </c>
      <c r="HR30" s="319">
        <v>42439</v>
      </c>
      <c r="HS30" s="1086">
        <v>42297</v>
      </c>
      <c r="HT30" s="319">
        <v>42436</v>
      </c>
      <c r="HU30" s="319">
        <v>42469</v>
      </c>
      <c r="HV30" s="313">
        <v>42297</v>
      </c>
      <c r="HW30" s="319">
        <v>42415</v>
      </c>
      <c r="HX30" s="319">
        <v>42416</v>
      </c>
      <c r="HY30" s="319">
        <v>42492</v>
      </c>
      <c r="HZ30" s="319">
        <f>WORKDAY(HZ31,'5319180'!$A30,'5319180'!$E$43:$E$72)</f>
        <v>42412</v>
      </c>
      <c r="IA30" s="319">
        <f>WORKDAY(IA31,'5319180'!$A30,'5319180'!$E$43:$E$72)</f>
        <v>42415</v>
      </c>
      <c r="IB30" s="319">
        <v>42415</v>
      </c>
      <c r="IC30" s="319">
        <v>42388</v>
      </c>
      <c r="ID30" s="319">
        <v>42469</v>
      </c>
      <c r="IE30" s="319">
        <v>42492</v>
      </c>
      <c r="IF30" s="319">
        <v>42530</v>
      </c>
      <c r="IG30" s="319">
        <v>42530</v>
      </c>
      <c r="IH30" s="319">
        <v>42492</v>
      </c>
      <c r="II30" s="319">
        <v>42492</v>
      </c>
      <c r="IJ30" s="319">
        <v>42492</v>
      </c>
      <c r="IK30" s="319">
        <f>WORKDAY(IK31,$A30,$E$43:$E$72)</f>
        <v>42531</v>
      </c>
      <c r="IL30" s="319">
        <v>42559</v>
      </c>
      <c r="IM30" s="319">
        <v>42543</v>
      </c>
      <c r="IN30" s="319">
        <f>WORKDAY(IN31,$A30,$E$43:$E$72)</f>
        <v>42531</v>
      </c>
      <c r="IO30" s="319">
        <v>42492</v>
      </c>
      <c r="IP30" s="319">
        <f>WORKDAY(IP31,$A30,$E$43:$E$72)</f>
        <v>42545</v>
      </c>
      <c r="IQ30" s="319">
        <f>WORKDAY(IQ31,$A30,$E$43:$E$72)</f>
        <v>42556</v>
      </c>
      <c r="IR30" s="319">
        <v>42492</v>
      </c>
      <c r="IS30" s="319">
        <f>WORKDAY(IS31,$A30,$E$43:$E$72)</f>
        <v>42556</v>
      </c>
      <c r="IT30" s="319">
        <v>42450</v>
      </c>
      <c r="IU30" s="319">
        <v>42543</v>
      </c>
      <c r="IV30" s="319">
        <f>WORKDAY(IV31,$A30,$E$43:$E$72)</f>
        <v>42545</v>
      </c>
      <c r="IW30" s="804">
        <f t="shared" si="84"/>
        <v>42563</v>
      </c>
      <c r="IX30" s="804">
        <f t="shared" si="84"/>
        <v>42564</v>
      </c>
      <c r="IY30" s="804">
        <f t="shared" si="84"/>
        <v>42564</v>
      </c>
      <c r="IZ30" s="319">
        <v>42552</v>
      </c>
      <c r="JA30" s="319">
        <v>42569</v>
      </c>
      <c r="JB30" s="319">
        <v>42569</v>
      </c>
      <c r="JC30" s="319">
        <v>42569</v>
      </c>
      <c r="JD30" s="319">
        <v>42569</v>
      </c>
      <c r="JE30" s="319">
        <v>42569</v>
      </c>
      <c r="JF30" s="319">
        <v>42558</v>
      </c>
      <c r="JG30" s="319">
        <v>42577</v>
      </c>
      <c r="JH30" s="319">
        <v>42576</v>
      </c>
      <c r="JI30" s="319">
        <f>WORKDAY(JI31,$A30,$E$43:$E$72)</f>
        <v>42577</v>
      </c>
      <c r="JJ30" s="319">
        <v>42530</v>
      </c>
      <c r="JK30" s="319">
        <v>42493</v>
      </c>
      <c r="JL30" s="319">
        <f>WORKDAY(JL31,$A30,$E$43:$E$72)</f>
        <v>42577</v>
      </c>
      <c r="JM30" s="319">
        <f>WORKDAY(JM31,$A30,$E$43:$E$72)</f>
        <v>42556</v>
      </c>
      <c r="JN30" s="319">
        <v>42469</v>
      </c>
      <c r="JO30" s="319">
        <v>42469</v>
      </c>
      <c r="JP30" s="319">
        <v>42569</v>
      </c>
      <c r="JQ30" s="319">
        <f>WORKDAY(JQ31,$A30,$E$43:$E$72)</f>
        <v>42577</v>
      </c>
      <c r="JR30" s="831">
        <f>WORKDAY(JR31,'5319180'!$A30,'5319180'!$E$43:$E$72)</f>
        <v>42531</v>
      </c>
      <c r="JS30" s="319">
        <v>42552</v>
      </c>
      <c r="JT30" s="319">
        <f>WORKDAY(JT31,$A30,$E$43:$E$72)</f>
        <v>42577</v>
      </c>
      <c r="JU30" s="319">
        <f>WORKDAY(JU31,$A30,$E$43:$E$72)</f>
        <v>42569</v>
      </c>
      <c r="JV30" s="1229" t="e">
        <f>WORKDAY(JV31,'BA SGV Quality Clinic'!#REF!,'BA SGV Quality Clinic'!$D$42:$D$71)</f>
        <v>#REF!</v>
      </c>
      <c r="JW30" s="319">
        <v>42552</v>
      </c>
      <c r="JX30" s="319">
        <f>WORKDAY(JX31,$A30,$E$43:$E$72)</f>
        <v>42585</v>
      </c>
      <c r="JY30" s="319">
        <v>42601</v>
      </c>
      <c r="JZ30" s="319">
        <v>42601</v>
      </c>
      <c r="KA30" s="319">
        <f>WORKDAY(KA31,$A30,$E$43:$E$72)</f>
        <v>42598</v>
      </c>
      <c r="KB30" s="319">
        <f>WORKDAY(KB31,$A30,$E$43:$E$72)</f>
        <v>42599</v>
      </c>
      <c r="KC30" s="319">
        <f>WORKDAY(KC31,$A30,$E$43:$E$72)</f>
        <v>42580</v>
      </c>
      <c r="KD30" s="319">
        <f>WORKDAY(KD31,$A30,$E$43:$E$72)</f>
        <v>42580</v>
      </c>
      <c r="KE30" s="319">
        <f>WORKDAY(KE31,$A30,$E$43:$E$72)</f>
        <v>42598</v>
      </c>
      <c r="KF30" s="319">
        <v>42601</v>
      </c>
      <c r="KG30" s="319">
        <v>42601</v>
      </c>
      <c r="KH30" s="319">
        <f>WORKDAY(KH31,$A30,$E$43:$E$72)</f>
        <v>42606</v>
      </c>
      <c r="KI30" s="1086">
        <v>42280</v>
      </c>
      <c r="KJ30" s="319">
        <v>42444</v>
      </c>
      <c r="KK30" s="319">
        <v>42439</v>
      </c>
      <c r="KL30" s="319">
        <v>42601</v>
      </c>
      <c r="KM30" s="319">
        <v>42439</v>
      </c>
      <c r="KN30" s="319">
        <f>WORKDAY(KN31,$A30,$E$43:$E$72)</f>
        <v>42606</v>
      </c>
      <c r="KO30" s="319">
        <f>WORKDAY(KO31,$A30,$E$43:$E$72)</f>
        <v>42612</v>
      </c>
      <c r="KP30" s="319">
        <v>42439</v>
      </c>
      <c r="KQ30" s="319">
        <f>WORKDAY(KQ31,$A30,$E$43:$E$72)</f>
        <v>42613</v>
      </c>
      <c r="KR30" s="319">
        <v>42611</v>
      </c>
      <c r="KS30" s="319">
        <f>WORKDAY(KS31,$A30,$E$43:$E$72)</f>
        <v>42613</v>
      </c>
      <c r="KT30" s="319">
        <f>WORKDAY(KT31,$A30,$E$43:$E$72)</f>
        <v>42613</v>
      </c>
      <c r="KU30" s="319">
        <f>WORKDAY(KU31,$A30,$E$43:$E$72)</f>
        <v>42619</v>
      </c>
      <c r="KV30" s="319">
        <f>WORKDAY(KV31,$A30,$E$43:$E$72)</f>
        <v>42619</v>
      </c>
      <c r="KW30" s="319">
        <v>42611</v>
      </c>
      <c r="KX30" s="319">
        <f>WORKDAY(KX31,$A30,$E$43:$E$72)</f>
        <v>42613</v>
      </c>
      <c r="KY30" s="319">
        <f>WORKDAY(KY31,$A30,$E$43:$E$72)</f>
        <v>42627</v>
      </c>
      <c r="KZ30" s="319">
        <v>42601</v>
      </c>
      <c r="LA30" s="319">
        <v>42612</v>
      </c>
      <c r="LB30" s="319">
        <f>WORKDAY(LB31,$A30,$E$43:$E$72)</f>
        <v>42612</v>
      </c>
      <c r="LC30" s="319">
        <f>WORKDAY(LC31,$A30,$E$43:$E$72)</f>
        <v>42612</v>
      </c>
      <c r="LD30" s="319">
        <f>WORKDAY(LD31,$A30,$E$43:$E$72)</f>
        <v>42621</v>
      </c>
      <c r="LE30" s="319">
        <v>42611</v>
      </c>
      <c r="LF30" s="319">
        <v>42625</v>
      </c>
      <c r="LG30" s="319">
        <f>WORKDAY(LG31,$A30,$E$43:$E$72)</f>
        <v>42606</v>
      </c>
      <c r="LH30" s="1086">
        <v>42663</v>
      </c>
      <c r="LI30" s="319">
        <v>42625</v>
      </c>
      <c r="LJ30" s="319">
        <v>42611</v>
      </c>
      <c r="LK30" s="319">
        <f>WORKDAY(LK31,$A30,$E$43:$E$72)</f>
        <v>42626</v>
      </c>
      <c r="LL30" s="319">
        <v>42625</v>
      </c>
      <c r="LM30" s="319">
        <v>42627</v>
      </c>
      <c r="LN30" s="319">
        <f>WORKDAY(LN31,$A30,$E$43:$E$72)</f>
        <v>42628</v>
      </c>
      <c r="LO30" s="319">
        <f>WORKDAY(LO31,$A30,$E$43:$E$72)</f>
        <v>42626</v>
      </c>
      <c r="LP30" s="319">
        <f>WORKDAY(LP31,$A30,$E$43:$E$72)</f>
        <v>42627</v>
      </c>
      <c r="LQ30" s="319">
        <f>WORKDAY(LQ31,$A30,$E$43:$E$72)</f>
        <v>42622</v>
      </c>
      <c r="LR30" s="319">
        <f>WORKDAY(LR31,$A30,$E$43:$E$72)</f>
        <v>42619</v>
      </c>
      <c r="LS30" s="319">
        <f>WORKDAY(LS31,$A30,$E$43:$E$72)</f>
        <v>42627</v>
      </c>
      <c r="LT30" s="319">
        <f>WORKDAY(LT31,$A30,$E$43:$E$72)</f>
        <v>42627</v>
      </c>
      <c r="LU30" s="319">
        <v>42625</v>
      </c>
      <c r="LV30" s="319">
        <f>WORKDAY(LV31,$A30,$E$43:$E$72)</f>
        <v>42627</v>
      </c>
      <c r="LW30" s="319">
        <v>42615</v>
      </c>
      <c r="LX30" s="319">
        <f t="shared" ref="LX30:LZ31" si="95">WORKDAY(LX31,$A30,$E$43:$E$72)</f>
        <v>42626</v>
      </c>
      <c r="LY30" s="319">
        <f t="shared" si="95"/>
        <v>42627</v>
      </c>
      <c r="LZ30" s="319">
        <f t="shared" si="95"/>
        <v>42627</v>
      </c>
      <c r="MA30" s="319">
        <v>42480</v>
      </c>
      <c r="MB30" s="319">
        <v>42464</v>
      </c>
      <c r="MC30" s="319">
        <f>WORKDAY(MC31,$A30,$E$43:$E$72)</f>
        <v>42627</v>
      </c>
      <c r="MD30" s="319">
        <v>42601</v>
      </c>
      <c r="ME30" s="319">
        <f>WORKDAY(ME31,$A30,$E$43:$E$72)</f>
        <v>42613</v>
      </c>
      <c r="MF30" s="319">
        <v>42621</v>
      </c>
      <c r="MG30" s="319">
        <f>WORKDAY(MG31,$A30,$E$43:$E$72)</f>
        <v>42621</v>
      </c>
      <c r="MH30" s="319">
        <f>WORKDAY(MH31,$A30,$E$43:$E$72)</f>
        <v>42627</v>
      </c>
      <c r="MI30" s="319">
        <f>WORKDAY(MI31,'5319180'!$A30,'5319180'!$E$43:$E$72)</f>
        <v>42597</v>
      </c>
      <c r="MJ30" s="406">
        <v>42493</v>
      </c>
      <c r="MK30" s="319">
        <f>WORKDAY(MK31,$A30,$E$43:$E$72)</f>
        <v>42621</v>
      </c>
      <c r="ML30" s="319">
        <v>42626</v>
      </c>
      <c r="MM30" s="319">
        <f t="shared" ref="MM30:MO31" si="96">WORKDAY(MM31,$A30,$E$43:$E$72)</f>
        <v>42627</v>
      </c>
      <c r="MN30" s="319">
        <f t="shared" si="96"/>
        <v>42626</v>
      </c>
      <c r="MO30" s="319">
        <f t="shared" si="96"/>
        <v>42627</v>
      </c>
      <c r="MP30" s="319">
        <v>42627</v>
      </c>
      <c r="MQ30" s="319">
        <f t="shared" ref="MQ30:MW30" si="97">WORKDAY(MQ31,$A30,$E$43:$E$72)</f>
        <v>42628</v>
      </c>
      <c r="MR30" s="319">
        <f t="shared" si="97"/>
        <v>42628</v>
      </c>
      <c r="MS30" s="319">
        <f t="shared" si="97"/>
        <v>42627</v>
      </c>
      <c r="MT30" s="319">
        <f t="shared" si="97"/>
        <v>42613</v>
      </c>
      <c r="MU30" s="319">
        <f t="shared" si="97"/>
        <v>42628</v>
      </c>
      <c r="MV30" s="319">
        <f t="shared" si="97"/>
        <v>42628</v>
      </c>
      <c r="MW30" s="319">
        <f t="shared" si="97"/>
        <v>42613</v>
      </c>
      <c r="MX30" s="319">
        <v>42628</v>
      </c>
      <c r="MY30" s="319">
        <f t="shared" ref="MY30:ND30" si="98">WORKDAY(MY31,$A30,$E$43:$E$72)</f>
        <v>42628</v>
      </c>
      <c r="MZ30" s="319">
        <f t="shared" si="98"/>
        <v>42627</v>
      </c>
      <c r="NA30" s="319">
        <f t="shared" si="98"/>
        <v>42626</v>
      </c>
      <c r="NB30" s="319">
        <f t="shared" si="98"/>
        <v>42626</v>
      </c>
      <c r="NC30" s="319">
        <f t="shared" si="98"/>
        <v>42628</v>
      </c>
      <c r="ND30" s="319">
        <f t="shared" si="98"/>
        <v>42628</v>
      </c>
      <c r="NE30" s="319">
        <v>42628</v>
      </c>
      <c r="NF30" s="319">
        <f>WORKDAY(NF31,$A30,$E$43:$E$72)</f>
        <v>42628</v>
      </c>
      <c r="NG30" s="319">
        <v>42640</v>
      </c>
      <c r="NH30" s="319">
        <v>42640</v>
      </c>
      <c r="NI30" s="319">
        <v>42640</v>
      </c>
      <c r="NJ30" s="319">
        <v>42640</v>
      </c>
      <c r="NK30" s="319">
        <v>42530</v>
      </c>
      <c r="NL30" s="319">
        <f>WORKDAY(NL31,$A30,$E$43:$E$72)</f>
        <v>42641</v>
      </c>
      <c r="NM30" s="319">
        <v>42601</v>
      </c>
      <c r="NN30" s="319">
        <v>42601</v>
      </c>
      <c r="NO30" s="319">
        <v>42615</v>
      </c>
      <c r="NP30" s="319">
        <f t="shared" ref="NP30:OD30" si="99">WORKDAY(NP31,$A30,$E$43:$E$72)</f>
        <v>42619</v>
      </c>
      <c r="NQ30" s="319">
        <f t="shared" si="99"/>
        <v>42619</v>
      </c>
      <c r="NR30" s="319">
        <f t="shared" si="99"/>
        <v>42619</v>
      </c>
      <c r="NS30" s="319">
        <f t="shared" si="99"/>
        <v>42619</v>
      </c>
      <c r="NT30" s="319">
        <f t="shared" si="99"/>
        <v>42613</v>
      </c>
      <c r="NU30" s="319">
        <f t="shared" si="99"/>
        <v>42613</v>
      </c>
      <c r="NV30" s="319">
        <f t="shared" si="99"/>
        <v>42639</v>
      </c>
      <c r="NW30" s="319">
        <f t="shared" si="99"/>
        <v>42639</v>
      </c>
      <c r="NX30" s="319">
        <f t="shared" si="99"/>
        <v>42639</v>
      </c>
      <c r="NY30" s="319">
        <f t="shared" si="99"/>
        <v>42639</v>
      </c>
      <c r="NZ30" s="319">
        <f t="shared" si="99"/>
        <v>42639</v>
      </c>
      <c r="OA30" s="319">
        <f t="shared" si="99"/>
        <v>42639</v>
      </c>
      <c r="OB30" s="319">
        <f t="shared" si="99"/>
        <v>42639</v>
      </c>
      <c r="OC30" s="319">
        <f t="shared" si="99"/>
        <v>42639</v>
      </c>
      <c r="OD30" s="319">
        <f t="shared" si="99"/>
        <v>42647</v>
      </c>
      <c r="OE30" s="319">
        <v>42647</v>
      </c>
      <c r="OF30" s="319">
        <f>WORKDAY(OF31,$A30,$E$43:$E$72)</f>
        <v>42650</v>
      </c>
      <c r="OG30" s="319">
        <f>WORKDAY(OG31,$A30,$E$43:$E$72)</f>
        <v>42654</v>
      </c>
      <c r="OH30" s="319">
        <v>42648</v>
      </c>
      <c r="OI30" s="315">
        <f t="shared" ref="OI30:PN30" si="100">WORKDAY(OI31,$A30,$E$43:$E$72)</f>
        <v>42649</v>
      </c>
      <c r="OJ30" s="315">
        <f t="shared" si="100"/>
        <v>42654</v>
      </c>
      <c r="OK30" s="315">
        <f t="shared" si="100"/>
        <v>42654</v>
      </c>
      <c r="OL30" s="315">
        <f t="shared" si="100"/>
        <v>42642</v>
      </c>
      <c r="OM30" s="315">
        <f t="shared" si="100"/>
        <v>42647</v>
      </c>
      <c r="ON30" s="315">
        <f t="shared" si="100"/>
        <v>42647</v>
      </c>
      <c r="OO30" s="315">
        <f t="shared" si="100"/>
        <v>42613</v>
      </c>
      <c r="OP30" s="315">
        <f t="shared" si="100"/>
        <v>42613</v>
      </c>
      <c r="OQ30" s="315">
        <f t="shared" si="100"/>
        <v>42647</v>
      </c>
      <c r="OR30" s="315">
        <f t="shared" si="100"/>
        <v>42647</v>
      </c>
      <c r="OS30" s="315">
        <f t="shared" si="100"/>
        <v>42647</v>
      </c>
      <c r="OT30" s="315">
        <f t="shared" si="100"/>
        <v>42647</v>
      </c>
      <c r="OU30" s="315">
        <f t="shared" si="100"/>
        <v>42648</v>
      </c>
      <c r="OV30" s="315">
        <f t="shared" si="100"/>
        <v>42654</v>
      </c>
      <c r="OW30" s="315">
        <f t="shared" si="100"/>
        <v>42654</v>
      </c>
      <c r="OX30" s="315">
        <f t="shared" si="100"/>
        <v>42655</v>
      </c>
      <c r="OY30" s="315">
        <f t="shared" si="100"/>
        <v>42656</v>
      </c>
      <c r="OZ30" s="315">
        <f t="shared" si="100"/>
        <v>42655</v>
      </c>
      <c r="PA30" s="315">
        <f t="shared" si="100"/>
        <v>42655</v>
      </c>
      <c r="PB30" s="315">
        <f t="shared" si="100"/>
        <v>42655</v>
      </c>
      <c r="PC30" s="315">
        <f t="shared" si="100"/>
        <v>42656</v>
      </c>
      <c r="PD30" s="315">
        <f t="shared" si="100"/>
        <v>42656</v>
      </c>
      <c r="PE30" s="315">
        <f t="shared" si="100"/>
        <v>42656</v>
      </c>
      <c r="PF30" s="315">
        <f t="shared" si="100"/>
        <v>42613</v>
      </c>
      <c r="PG30" s="1593"/>
      <c r="PH30" s="315">
        <f t="shared" si="100"/>
        <v>42613</v>
      </c>
      <c r="PI30" s="315">
        <f t="shared" si="100"/>
        <v>42613</v>
      </c>
      <c r="PJ30" s="315">
        <f t="shared" si="100"/>
        <v>42613</v>
      </c>
      <c r="PK30" s="315">
        <f t="shared" si="100"/>
        <v>42613</v>
      </c>
      <c r="PL30" s="315">
        <f t="shared" si="100"/>
        <v>42613</v>
      </c>
      <c r="PM30" s="315">
        <f t="shared" si="100"/>
        <v>42613</v>
      </c>
      <c r="PN30" s="315">
        <f t="shared" si="100"/>
        <v>42613</v>
      </c>
    </row>
    <row r="31" spans="1:430" ht="12.6" customHeight="1">
      <c r="A31" s="589">
        <v>1</v>
      </c>
      <c r="B31" s="138" t="s">
        <v>591</v>
      </c>
      <c r="C31" s="489"/>
      <c r="D31" s="326">
        <f t="shared" si="0"/>
        <v>5</v>
      </c>
      <c r="E31" s="319">
        <f t="shared" si="1"/>
        <v>5</v>
      </c>
      <c r="F31" s="319">
        <f t="shared" si="2"/>
        <v>5</v>
      </c>
      <c r="G31" s="319">
        <f t="shared" si="3"/>
        <v>5</v>
      </c>
      <c r="H31" s="339">
        <f t="shared" si="4"/>
        <v>5</v>
      </c>
      <c r="I31" s="313">
        <f t="shared" si="5"/>
        <v>5</v>
      </c>
      <c r="J31" s="313">
        <f t="shared" si="6"/>
        <v>5</v>
      </c>
      <c r="K31" s="313" t="e">
        <f>WORKDAY(K32,#REF!,$E$43:$E$72)</f>
        <v>#REF!</v>
      </c>
      <c r="L31" s="313" t="e">
        <f>WORKDAY(L32,#REF!,$E$43:$E$72)</f>
        <v>#REF!</v>
      </c>
      <c r="P31" s="314"/>
      <c r="Q31" s="314"/>
      <c r="R31" s="339">
        <f t="shared" si="37"/>
        <v>6</v>
      </c>
      <c r="S31" s="339">
        <f t="shared" si="38"/>
        <v>6</v>
      </c>
      <c r="T31" s="339">
        <f t="shared" si="39"/>
        <v>6</v>
      </c>
      <c r="U31" s="339">
        <f t="shared" si="40"/>
        <v>6</v>
      </c>
      <c r="V31" s="339">
        <f t="shared" si="41"/>
        <v>6</v>
      </c>
      <c r="W31" s="339">
        <f t="shared" si="42"/>
        <v>6</v>
      </c>
      <c r="X31" s="339">
        <f t="shared" si="7"/>
        <v>6</v>
      </c>
      <c r="Y31" s="339">
        <f t="shared" si="8"/>
        <v>6</v>
      </c>
      <c r="Z31" s="313">
        <f t="shared" si="9"/>
        <v>6</v>
      </c>
      <c r="AA31" s="314"/>
      <c r="AB31" s="318"/>
      <c r="AC31" s="314"/>
      <c r="AD31" s="340"/>
      <c r="AE31" s="313">
        <f t="shared" si="10"/>
        <v>42172</v>
      </c>
      <c r="AF31" s="313">
        <f t="shared" si="11"/>
        <v>42129</v>
      </c>
      <c r="AG31" s="313">
        <f t="shared" si="12"/>
        <v>42129</v>
      </c>
      <c r="AH31" s="313">
        <f t="shared" si="13"/>
        <v>42157</v>
      </c>
      <c r="AI31" s="312">
        <f t="shared" si="14"/>
        <v>42157</v>
      </c>
      <c r="AJ31" s="313">
        <f t="shared" si="15"/>
        <v>42157</v>
      </c>
      <c r="AK31" s="313">
        <f t="shared" si="16"/>
        <v>42129</v>
      </c>
      <c r="AL31" s="313">
        <f t="shared" si="17"/>
        <v>42129</v>
      </c>
      <c r="AM31" s="313">
        <f t="shared" si="18"/>
        <v>42129</v>
      </c>
      <c r="AN31" s="314"/>
      <c r="AO31" s="314"/>
      <c r="AP31" s="314"/>
      <c r="AQ31" s="314"/>
      <c r="AR31" s="313">
        <f t="shared" si="63"/>
        <v>42157</v>
      </c>
      <c r="AS31" s="313">
        <f t="shared" si="63"/>
        <v>42157</v>
      </c>
      <c r="AT31" s="312">
        <f t="shared" si="63"/>
        <v>42129</v>
      </c>
      <c r="AU31" s="313">
        <f t="shared" si="63"/>
        <v>42172</v>
      </c>
      <c r="AV31" s="312">
        <f t="shared" si="63"/>
        <v>42180</v>
      </c>
      <c r="AW31" s="313">
        <f t="shared" si="63"/>
        <v>42157</v>
      </c>
      <c r="AX31" s="313">
        <f t="shared" si="63"/>
        <v>42157</v>
      </c>
      <c r="AY31" s="313">
        <f t="shared" si="67"/>
        <v>42184</v>
      </c>
      <c r="AZ31" s="313">
        <f t="shared" si="67"/>
        <v>42184</v>
      </c>
      <c r="BA31" s="314"/>
      <c r="BB31" s="314"/>
      <c r="BC31" s="314"/>
      <c r="BD31" s="314"/>
      <c r="BE31" s="314"/>
      <c r="BF31" s="323">
        <f t="shared" si="73"/>
        <v>42205</v>
      </c>
      <c r="BG31" s="313">
        <f t="shared" si="73"/>
        <v>42205</v>
      </c>
      <c r="BH31" s="313">
        <f t="shared" si="68"/>
        <v>42159</v>
      </c>
      <c r="BI31" s="313">
        <f t="shared" si="68"/>
        <v>42186</v>
      </c>
      <c r="BJ31" s="313">
        <f t="shared" si="68"/>
        <v>42131</v>
      </c>
      <c r="BK31" s="313">
        <f t="shared" si="76"/>
        <v>42222</v>
      </c>
      <c r="BL31" s="313">
        <f t="shared" si="76"/>
        <v>42222</v>
      </c>
      <c r="BM31" s="313">
        <f t="shared" si="76"/>
        <v>42222</v>
      </c>
      <c r="BN31" s="313">
        <f t="shared" si="76"/>
        <v>42222</v>
      </c>
      <c r="BO31" s="314"/>
      <c r="BP31" s="314"/>
      <c r="BQ31" s="314"/>
      <c r="BR31" s="314"/>
      <c r="BS31" s="313">
        <f t="shared" si="77"/>
        <v>42222</v>
      </c>
      <c r="BT31" s="313">
        <f>WORKDAY(BT32,$A31,$E$43:$E$72)</f>
        <v>42262</v>
      </c>
      <c r="BU31" s="313">
        <f t="shared" si="78"/>
        <v>42222</v>
      </c>
      <c r="BV31" s="313">
        <f t="shared" si="69"/>
        <v>42186</v>
      </c>
      <c r="BW31" s="313" t="e">
        <f>WORKDAY(BW32,#REF!,$E$43:$E$72)</f>
        <v>#REF!</v>
      </c>
      <c r="BX31" s="313" t="e">
        <f>WORKDAY(BX32,#REF!,$E$43:$E$72)</f>
        <v>#REF!</v>
      </c>
      <c r="BY31" s="313" t="e">
        <f>WORKDAY(BY32,#REF!,$E$43:$E$72)</f>
        <v>#REF!</v>
      </c>
      <c r="BZ31" s="313" t="e">
        <f t="shared" si="79"/>
        <v>#REF!</v>
      </c>
      <c r="CA31" s="313">
        <f t="shared" si="79"/>
        <v>42222</v>
      </c>
      <c r="CG31" s="313">
        <f t="shared" si="70"/>
        <v>42186</v>
      </c>
      <c r="CH31" s="313">
        <f t="shared" si="70"/>
        <v>42186</v>
      </c>
      <c r="CI31" s="313">
        <f t="shared" si="80"/>
        <v>42222</v>
      </c>
      <c r="CJ31" s="319">
        <f t="shared" si="87"/>
        <v>42313</v>
      </c>
      <c r="CK31" s="319">
        <f t="shared" si="87"/>
        <v>42313</v>
      </c>
      <c r="CL31" s="406">
        <f t="shared" si="87"/>
        <v>42319</v>
      </c>
      <c r="CM31" s="456" t="e">
        <f>WORKDAY(CM32,$A31,$E$43:$E$72)</f>
        <v>#REF!</v>
      </c>
      <c r="CN31" s="319">
        <f>WORKDAY(CN32,$A31,$E$43:$E$72)</f>
        <v>42313</v>
      </c>
      <c r="CO31" s="313" t="e">
        <f>WORKDAY(CO32,$A31,$E$43:$E$72)</f>
        <v>#REF!</v>
      </c>
      <c r="CU31" s="313" t="e">
        <f>WORKDAY(CU32,$A31,$E$43:$E$72)</f>
        <v>#REF!</v>
      </c>
      <c r="CV31" s="313" t="e">
        <f>WORKDAY(CV32,$A31,$E$43:$E$72)</f>
        <v>#REF!</v>
      </c>
      <c r="CW31" s="319">
        <f t="shared" si="88"/>
        <v>42333</v>
      </c>
      <c r="CX31" s="319">
        <f t="shared" si="88"/>
        <v>42333</v>
      </c>
      <c r="CY31" s="319">
        <f t="shared" si="88"/>
        <v>42313</v>
      </c>
      <c r="CZ31" s="319">
        <f t="shared" si="88"/>
        <v>42314</v>
      </c>
      <c r="DA31" s="319">
        <f>WORKDAY(DA32,$A31,$E$43:$E$72)</f>
        <v>42334</v>
      </c>
      <c r="DB31" s="313">
        <f t="shared" si="74"/>
        <v>42186</v>
      </c>
      <c r="DC31" s="319">
        <f>WORKDAY(DC32,$A31,$E$43:$E$72)</f>
        <v>42347</v>
      </c>
      <c r="DI31" s="319">
        <f t="shared" si="89"/>
        <v>42347</v>
      </c>
      <c r="DJ31" s="319">
        <f t="shared" si="89"/>
        <v>42313</v>
      </c>
      <c r="DK31" s="319">
        <f t="shared" si="89"/>
        <v>42341</v>
      </c>
      <c r="DL31" s="439">
        <f t="shared" si="89"/>
        <v>42341</v>
      </c>
      <c r="DM31" s="313" t="e">
        <f>WORKDAY(DM32,'BA SGV Quality Clinic'!#REF!,'BA SGV Quality Clinic'!$D$42:$D$71)</f>
        <v>#REF!</v>
      </c>
      <c r="DN31" s="313">
        <v>42275</v>
      </c>
      <c r="DO31" s="313" t="e">
        <f>WORKDAY(DO32,'BA SGV Quality Clinic'!#REF!,'BA SGV Quality Clinic'!$D$42:$D$71)</f>
        <v>#REF!</v>
      </c>
      <c r="DP31" s="319">
        <f t="shared" si="90"/>
        <v>42347</v>
      </c>
      <c r="DQ31" s="319">
        <f t="shared" si="90"/>
        <v>42313</v>
      </c>
      <c r="DW31" s="319">
        <f>WORKDAY(DW32,$A31,$E$43:$E$72)</f>
        <v>42347</v>
      </c>
      <c r="DX31" s="313" t="e">
        <f>WORKDAY(DX32,'BA SGV Quality Clinic'!#REF!,'BA SGV Quality Clinic'!$D$42:$D$71)</f>
        <v>#REF!</v>
      </c>
      <c r="DY31" s="319">
        <v>42352</v>
      </c>
      <c r="DZ31" s="406">
        <f>WORKDAY(DZ32,$A31,$E$43:$E$72)</f>
        <v>42341</v>
      </c>
      <c r="EA31" s="319">
        <f>WORKDAY(EA32,$A31,$E$43:$E$72)</f>
        <v>42313</v>
      </c>
      <c r="EB31" s="439">
        <f>WORKDAY(EB32,$A31,$E$43:$E$72)</f>
        <v>42341</v>
      </c>
      <c r="EC31" s="313">
        <f>WORKDAY(EC32,'5319180'!$A31,'5319180'!$E$43:$E$72)</f>
        <v>42263</v>
      </c>
      <c r="ED31" s="319">
        <v>42352</v>
      </c>
      <c r="EE31" s="319">
        <f>WORKDAY(EE32,$A31,$E$43:$E$72)</f>
        <v>42334</v>
      </c>
      <c r="EH31" s="319">
        <v>42725</v>
      </c>
      <c r="EI31" s="319">
        <v>42725</v>
      </c>
      <c r="EJ31" s="319">
        <f>WORKDAY(EJ32,$A31,$E$43:$E$72)</f>
        <v>42355</v>
      </c>
      <c r="EK31" s="319">
        <v>42360</v>
      </c>
      <c r="EL31" s="319">
        <v>42362</v>
      </c>
      <c r="EM31" s="319">
        <f t="shared" ref="EM31:EP32" si="101">WORKDAY(EM32,$A31,$E$43:$E$72)</f>
        <v>42370</v>
      </c>
      <c r="EN31" s="319">
        <f t="shared" si="101"/>
        <v>42370</v>
      </c>
      <c r="EO31" s="319">
        <f t="shared" si="101"/>
        <v>42373</v>
      </c>
      <c r="EP31" s="319">
        <f t="shared" si="101"/>
        <v>42355</v>
      </c>
      <c r="ES31" s="319">
        <v>42352</v>
      </c>
      <c r="ET31" s="319">
        <v>42387</v>
      </c>
      <c r="EU31" s="319">
        <f>WORKDAY(EU32,$A31,$E$43:$E$72)</f>
        <v>42373</v>
      </c>
      <c r="EV31" s="319">
        <v>42391</v>
      </c>
      <c r="EW31" s="319">
        <v>42391</v>
      </c>
      <c r="EX31" s="319">
        <f t="shared" si="81"/>
        <v>42373</v>
      </c>
      <c r="EY31" s="319">
        <v>42372</v>
      </c>
      <c r="EZ31" s="319">
        <f>WORKDAY(EZ32,$A31,$E$43:$E$72)</f>
        <v>42370</v>
      </c>
      <c r="FA31" s="319">
        <v>42373</v>
      </c>
      <c r="FD31" s="319" t="e">
        <f>WORKDAY(FD32,#REF!,$E$43:$E$72)</f>
        <v>#REF!</v>
      </c>
      <c r="FE31" s="319">
        <v>42390</v>
      </c>
      <c r="FF31" s="319">
        <v>42352</v>
      </c>
      <c r="FG31" s="319">
        <v>42373</v>
      </c>
      <c r="FH31" s="313" t="e">
        <f>WORKDAY(FH32,'BA SGV Quality Clinic'!#REF!,'BA SGV Quality Clinic'!$D$42:$D$71)</f>
        <v>#REF!</v>
      </c>
      <c r="FI31" s="319">
        <f>WORKDAY(FI32,'5319180'!$A31,'5319180'!$E$43:$E$72)</f>
        <v>42355</v>
      </c>
      <c r="FJ31" s="319">
        <f>WORKDAY(FJ32,$A31,$E$43:$E$72)</f>
        <v>42373</v>
      </c>
      <c r="FK31" s="319">
        <f t="shared" si="92"/>
        <v>42373</v>
      </c>
      <c r="FL31" s="319">
        <f t="shared" si="92"/>
        <v>42370</v>
      </c>
      <c r="FM31" s="540"/>
      <c r="FN31" s="540"/>
      <c r="FO31" s="319">
        <f t="shared" si="93"/>
        <v>42370</v>
      </c>
      <c r="FP31" s="319">
        <f t="shared" si="93"/>
        <v>42373</v>
      </c>
      <c r="FQ31" s="319">
        <f t="shared" si="93"/>
        <v>42373</v>
      </c>
      <c r="FR31" s="313" t="e">
        <f>WORKDAY(FR32,'BA SGV Quality Clinic'!#REF!,'BA SGV Quality Clinic'!$D$42:$D$71)</f>
        <v>#REF!</v>
      </c>
      <c r="FS31" s="319">
        <v>42387</v>
      </c>
      <c r="FT31" s="319">
        <f>WORKDAY(FT32,$A31,$E$43:$E$72)</f>
        <v>42370</v>
      </c>
      <c r="FU31" s="319">
        <f t="shared" si="82"/>
        <v>42388</v>
      </c>
      <c r="FV31" s="319">
        <f t="shared" si="94"/>
        <v>42370</v>
      </c>
      <c r="FW31" s="319">
        <f t="shared" si="94"/>
        <v>42370</v>
      </c>
      <c r="FZ31" s="319">
        <f>WORKDAY(FZ32,$A31,$E$43:$E$72)</f>
        <v>42402</v>
      </c>
      <c r="GA31" s="319">
        <v>42401</v>
      </c>
      <c r="GB31" s="319">
        <f>WORKDAY(GB32,$A31,$E$43:$E$72)</f>
        <v>42402</v>
      </c>
      <c r="GC31" s="319">
        <v>42402</v>
      </c>
      <c r="GD31" s="319">
        <v>42402</v>
      </c>
      <c r="GE31" s="319">
        <v>42403</v>
      </c>
      <c r="GF31" s="319">
        <f t="shared" si="83"/>
        <v>42347</v>
      </c>
      <c r="GG31" s="319">
        <v>42401</v>
      </c>
      <c r="GH31" s="319">
        <v>42403</v>
      </c>
      <c r="GI31" s="804">
        <v>42403</v>
      </c>
      <c r="GJ31" s="838">
        <v>42401</v>
      </c>
      <c r="GK31" s="831">
        <v>42403</v>
      </c>
      <c r="GL31" s="319">
        <v>42402</v>
      </c>
      <c r="GM31" s="319">
        <v>42402</v>
      </c>
      <c r="GN31" s="319">
        <v>42405</v>
      </c>
      <c r="GO31" s="319">
        <v>42415</v>
      </c>
      <c r="GP31" s="319">
        <v>42403</v>
      </c>
      <c r="GQ31" s="319">
        <v>42423</v>
      </c>
      <c r="GR31" s="319">
        <v>42415</v>
      </c>
      <c r="GS31" s="319">
        <v>42725</v>
      </c>
      <c r="GT31" s="319">
        <v>42425</v>
      </c>
      <c r="GU31" s="319">
        <v>42433</v>
      </c>
      <c r="GV31" s="319">
        <v>42415</v>
      </c>
      <c r="GW31" s="319">
        <v>42384</v>
      </c>
      <c r="GX31" s="319">
        <v>42412</v>
      </c>
      <c r="GY31" s="319">
        <v>42415</v>
      </c>
      <c r="GZ31" s="319">
        <v>42415</v>
      </c>
      <c r="HA31" s="319">
        <v>42401</v>
      </c>
      <c r="HB31" s="319">
        <v>42415</v>
      </c>
      <c r="HC31" s="319">
        <v>42415</v>
      </c>
      <c r="HD31" s="319">
        <v>42411</v>
      </c>
      <c r="HE31" s="319">
        <v>42387</v>
      </c>
      <c r="HF31" s="319">
        <v>42403</v>
      </c>
      <c r="HG31" s="319">
        <v>42433</v>
      </c>
      <c r="HH31" s="319">
        <v>42425</v>
      </c>
      <c r="HI31" s="319">
        <v>42412</v>
      </c>
      <c r="HJ31" s="319">
        <v>42401</v>
      </c>
      <c r="HK31" s="319">
        <v>42425</v>
      </c>
      <c r="HL31" s="319">
        <v>42450</v>
      </c>
      <c r="HM31" s="313" t="e">
        <f>WORKDAY(HM32,'BA SGV Quality Clinic'!#REF!,'BA SGV Quality Clinic'!$D$42:$D$71)</f>
        <v>#REF!</v>
      </c>
      <c r="HN31" s="319">
        <v>42438</v>
      </c>
      <c r="HO31" s="319">
        <v>42415</v>
      </c>
      <c r="HP31" s="319">
        <v>42412</v>
      </c>
      <c r="HQ31" s="319">
        <v>42415</v>
      </c>
      <c r="HR31" s="319">
        <v>42438</v>
      </c>
      <c r="HS31" s="1086" t="e">
        <f>WORKDAY(HS32,'5319180'!$A31,'5319180'!$E$43:$E$72)</f>
        <v>#REF!</v>
      </c>
      <c r="HT31" s="319">
        <v>42433</v>
      </c>
      <c r="HU31" s="319">
        <v>42462</v>
      </c>
      <c r="HV31" s="313" t="e">
        <f>WORKDAY(HV32,'BA SGV Quality Clinic'!#REF!,'BA SGV Quality Clinic'!$D$42:$D$71)</f>
        <v>#REF!</v>
      </c>
      <c r="HW31" s="319">
        <v>42412</v>
      </c>
      <c r="HX31" s="319">
        <v>42415</v>
      </c>
      <c r="HY31" s="319">
        <v>42486</v>
      </c>
      <c r="HZ31" s="319">
        <v>42411</v>
      </c>
      <c r="IA31" s="319">
        <v>42412</v>
      </c>
      <c r="IB31" s="319">
        <v>42412</v>
      </c>
      <c r="IC31" s="319">
        <v>42387</v>
      </c>
      <c r="ID31" s="319">
        <v>42462</v>
      </c>
      <c r="IE31" s="319">
        <v>42486</v>
      </c>
      <c r="IF31" s="319">
        <v>42529</v>
      </c>
      <c r="IG31" s="319">
        <f>WORKDAY(IG32,$A31,$E$43:$E$72)</f>
        <v>42530</v>
      </c>
      <c r="IH31" s="319">
        <v>42486</v>
      </c>
      <c r="II31" s="319">
        <v>42486</v>
      </c>
      <c r="IJ31" s="319">
        <v>42486</v>
      </c>
      <c r="IK31" s="319">
        <f>WORKDAY(IK32,$A31,$E$43:$E$72)</f>
        <v>42530</v>
      </c>
      <c r="IL31" s="319">
        <f>WORKDAY(IL32,'5319180'!$A31,'5319180'!$E$43:$E$72)</f>
        <v>42542</v>
      </c>
      <c r="IM31" s="319">
        <v>42543</v>
      </c>
      <c r="IN31" s="319">
        <f>WORKDAY(IN32,$A31,$E$43:$E$72)</f>
        <v>42530</v>
      </c>
      <c r="IO31" s="319">
        <v>42486</v>
      </c>
      <c r="IP31" s="319">
        <f>WORKDAY(IP32,$A31,$E$43:$E$72)</f>
        <v>42544</v>
      </c>
      <c r="IQ31" s="319">
        <v>42553</v>
      </c>
      <c r="IR31" s="319">
        <v>42486</v>
      </c>
      <c r="IS31" s="319">
        <v>42553</v>
      </c>
      <c r="IT31" s="319">
        <v>42450</v>
      </c>
      <c r="IU31" s="319">
        <f>WORKDAY(IU32,$A31,$E$43:$E$72)</f>
        <v>42542</v>
      </c>
      <c r="IV31" s="319">
        <f>WORKDAY(IV32,$A31,$E$43:$E$72)</f>
        <v>42544</v>
      </c>
      <c r="IW31" s="804">
        <f>WORKDAY(IW32,$A31,$E$43:$E$72)</f>
        <v>42562</v>
      </c>
      <c r="IX31" s="804">
        <v>42563</v>
      </c>
      <c r="IY31" s="804">
        <v>42563</v>
      </c>
      <c r="IZ31" s="319">
        <v>42550</v>
      </c>
      <c r="JA31" s="319">
        <v>42566</v>
      </c>
      <c r="JB31" s="319">
        <f>WORKDAY(JB32,$A31,$E$43:$E$72)</f>
        <v>42566</v>
      </c>
      <c r="JC31" s="319">
        <v>42566</v>
      </c>
      <c r="JD31" s="319">
        <f>WORKDAY(JD32,$A31,$E$43:$E$72)</f>
        <v>42566</v>
      </c>
      <c r="JE31" s="319">
        <f>WORKDAY(JE32,$A31,$E$43:$E$72)</f>
        <v>42566</v>
      </c>
      <c r="JF31" s="319">
        <v>42551</v>
      </c>
      <c r="JG31" s="319">
        <v>42573</v>
      </c>
      <c r="JH31" s="319">
        <f>WORKDAY(JH32,$A31,$E$43:$E$72)</f>
        <v>42576</v>
      </c>
      <c r="JI31" s="319">
        <f>WORKDAY(JI32,$A31,$E$43:$E$72)</f>
        <v>42576</v>
      </c>
      <c r="JJ31" s="319">
        <f>WORKDAY(JJ32,'5319180'!$A31,'5319180'!$E$43:$E$72)</f>
        <v>42530</v>
      </c>
      <c r="JK31" s="319">
        <v>42486</v>
      </c>
      <c r="JL31" s="319">
        <f>WORKDAY(JL32,$A31,$E$43:$E$72)</f>
        <v>42576</v>
      </c>
      <c r="JM31" s="319">
        <v>42553</v>
      </c>
      <c r="JN31" s="319">
        <v>42462</v>
      </c>
      <c r="JO31" s="319">
        <v>42462</v>
      </c>
      <c r="JP31" s="319">
        <v>42566</v>
      </c>
      <c r="JQ31" s="319">
        <f>WORKDAY(JQ32,$A31,$E$43:$E$72)</f>
        <v>42576</v>
      </c>
      <c r="JR31" s="831">
        <f>WORKDAY(JR32,'5319180'!$A31,'5319180'!$E$43:$E$72)</f>
        <v>42530</v>
      </c>
      <c r="JS31" s="319">
        <v>42550</v>
      </c>
      <c r="JT31" s="319">
        <f>WORKDAY(JT32,$A31,$E$43:$E$72)</f>
        <v>42576</v>
      </c>
      <c r="JU31" s="319">
        <f>WORKDAY(JU32,$A31,$E$43:$E$72)</f>
        <v>42566</v>
      </c>
      <c r="JV31" s="1229" t="e">
        <f>WORKDAY(JV32,'BA SGV Quality Clinic'!#REF!,'BA SGV Quality Clinic'!$D$42:$D$71)</f>
        <v>#REF!</v>
      </c>
      <c r="JW31" s="319">
        <v>42550</v>
      </c>
      <c r="JX31" s="319">
        <v>42584</v>
      </c>
      <c r="JY31" s="319">
        <v>42598</v>
      </c>
      <c r="JZ31" s="319">
        <v>42597</v>
      </c>
      <c r="KA31" s="319">
        <v>42597</v>
      </c>
      <c r="KB31" s="319">
        <v>42598</v>
      </c>
      <c r="KC31" s="319">
        <v>42579</v>
      </c>
      <c r="KD31" s="319">
        <v>42579</v>
      </c>
      <c r="KE31" s="319">
        <v>42597</v>
      </c>
      <c r="KF31" s="319">
        <v>42599</v>
      </c>
      <c r="KG31" s="319">
        <f>WORKDAY(KG32,$A31,$E$43:$E$72)</f>
        <v>42598</v>
      </c>
      <c r="KH31" s="319">
        <f>WORKDAY(KH32,$A31,$E$43:$E$72)</f>
        <v>42605</v>
      </c>
      <c r="KI31" s="1086" t="e">
        <f>WORKDAY(KI32,#REF!,'BA SGV Quality Clinic'!$D$42:$D$71)</f>
        <v>#REF!</v>
      </c>
      <c r="KJ31" s="319">
        <v>42444</v>
      </c>
      <c r="KK31" s="319">
        <v>42438</v>
      </c>
      <c r="KL31" s="319">
        <f>WORKDAY(KL32,$A31,$E$43:$E$72)</f>
        <v>42598</v>
      </c>
      <c r="KM31" s="319">
        <v>42438</v>
      </c>
      <c r="KN31" s="319">
        <f>WORKDAY(KN32,$A31,$E$43:$E$72)</f>
        <v>42605</v>
      </c>
      <c r="KO31" s="319">
        <v>42611</v>
      </c>
      <c r="KP31" s="319">
        <v>42438</v>
      </c>
      <c r="KQ31" s="319">
        <f>WORKDAY(KQ32,$A31,$E$43:$E$72)</f>
        <v>42612</v>
      </c>
      <c r="KR31" s="319">
        <f>WORKDAY(KR32,$A31,$E$43:$E$72)</f>
        <v>42612</v>
      </c>
      <c r="KS31" s="319">
        <v>42612</v>
      </c>
      <c r="KT31" s="319">
        <f>WORKDAY(KT32,$A31,$E$43:$E$72)</f>
        <v>42612</v>
      </c>
      <c r="KU31" s="319">
        <f>WORKDAY(KU32,$A31,$E$43:$E$72)</f>
        <v>42615</v>
      </c>
      <c r="KV31" s="319">
        <f>WORKDAY(KV32,$A31,$E$43:$E$72)</f>
        <v>42615</v>
      </c>
      <c r="KW31" s="319">
        <v>42610</v>
      </c>
      <c r="KX31" s="319">
        <f>WORKDAY(KX32,$A31,$E$43:$E$72)</f>
        <v>42612</v>
      </c>
      <c r="KY31" s="319">
        <f>WORKDAY(KY32,$A31,$E$43:$E$72)</f>
        <v>42626</v>
      </c>
      <c r="KZ31" s="319">
        <f>WORKDAY(KZ32,$A31,$E$43:$E$72)</f>
        <v>42598</v>
      </c>
      <c r="LA31" s="319">
        <v>42611</v>
      </c>
      <c r="LB31" s="319">
        <v>42611</v>
      </c>
      <c r="LC31" s="319">
        <v>42611</v>
      </c>
      <c r="LD31" s="319">
        <f>WORKDAY(LD32,$A31,$E$43:$E$72)</f>
        <v>42620</v>
      </c>
      <c r="LE31" s="319">
        <f>WORKDAY(LE32,$A31,$E$43:$E$72)</f>
        <v>42612</v>
      </c>
      <c r="LF31" s="319">
        <f>WORKDAY(LF32,$A31,$E$43:$E$72)</f>
        <v>42625</v>
      </c>
      <c r="LG31" s="319">
        <f>WORKDAY(LG32,$A31,$E$43:$E$72)</f>
        <v>42605</v>
      </c>
      <c r="LH31" s="1086">
        <v>42658</v>
      </c>
      <c r="LI31" s="319">
        <f>WORKDAY(LI32,$A31,$E$43:$E$72)</f>
        <v>42625</v>
      </c>
      <c r="LJ31" s="319">
        <f>WORKDAY(LJ32,$A31,$E$43:$E$72)</f>
        <v>42612</v>
      </c>
      <c r="LK31" s="319">
        <v>42625</v>
      </c>
      <c r="LL31" s="319">
        <f>WORKDAY(LL32,$A31,$E$43:$E$72)</f>
        <v>42625</v>
      </c>
      <c r="LM31" s="319">
        <f>WORKDAY(LM32,$A31,$E$43:$E$72)</f>
        <v>42626</v>
      </c>
      <c r="LN31" s="319">
        <v>42627</v>
      </c>
      <c r="LO31" s="319">
        <v>42625</v>
      </c>
      <c r="LP31" s="319">
        <f>WORKDAY(LP32,$A31,$E$43:$E$72)</f>
        <v>42626</v>
      </c>
      <c r="LQ31" s="319">
        <v>42621</v>
      </c>
      <c r="LR31" s="319">
        <f>WORKDAY(LR32,$A31,$E$43:$E$72)</f>
        <v>42615</v>
      </c>
      <c r="LS31" s="319">
        <f>WORKDAY(LS32,$A31,$E$43:$E$72)</f>
        <v>42626</v>
      </c>
      <c r="LT31" s="319">
        <f>WORKDAY(LT32,$A31,$E$43:$E$72)</f>
        <v>42626</v>
      </c>
      <c r="LU31" s="319">
        <f>WORKDAY(LU32,$A31,$E$43:$E$72)</f>
        <v>42625</v>
      </c>
      <c r="LV31" s="319">
        <f>WORKDAY(LV32,$A31,$E$43:$E$72)</f>
        <v>42626</v>
      </c>
      <c r="LW31" s="319">
        <f>WORKDAY(LW32,$A31,$E$43:$E$72)</f>
        <v>42615</v>
      </c>
      <c r="LX31" s="319">
        <f t="shared" si="95"/>
        <v>42625</v>
      </c>
      <c r="LY31" s="319">
        <f t="shared" si="95"/>
        <v>42626</v>
      </c>
      <c r="LZ31" s="319">
        <f t="shared" si="95"/>
        <v>42626</v>
      </c>
      <c r="MA31" s="319">
        <v>42479</v>
      </c>
      <c r="MB31" s="319">
        <v>42462</v>
      </c>
      <c r="MC31" s="319">
        <f>WORKDAY(MC32,$A31,$E$43:$E$72)</f>
        <v>42626</v>
      </c>
      <c r="MD31" s="319">
        <f>WORKDAY(MD32,$A31,$E$43:$E$72)</f>
        <v>42598</v>
      </c>
      <c r="ME31" s="319">
        <f>WORKDAY(ME32,$A31,$E$43:$E$72)</f>
        <v>42612</v>
      </c>
      <c r="MF31" s="319">
        <f>WORKDAY(MF32,$A31,$E$43:$E$72)</f>
        <v>42620</v>
      </c>
      <c r="MG31" s="319">
        <f>WORKDAY(MG32,$A31,$E$43:$E$72)</f>
        <v>42620</v>
      </c>
      <c r="MH31" s="319">
        <v>42626</v>
      </c>
      <c r="MI31" s="319">
        <f>WORKDAY(MI32,'5319180'!$A31,'5319180'!$E$43:$E$72)</f>
        <v>42594</v>
      </c>
      <c r="MJ31" s="406">
        <v>42486</v>
      </c>
      <c r="MK31" s="319">
        <f>WORKDAY(MK32,$A31,$E$43:$E$72)</f>
        <v>42620</v>
      </c>
      <c r="ML31" s="319">
        <f>WORKDAY(ML32,$A31,$E$43:$E$72)</f>
        <v>42620</v>
      </c>
      <c r="MM31" s="319">
        <f t="shared" si="96"/>
        <v>42626</v>
      </c>
      <c r="MN31" s="319">
        <f t="shared" si="96"/>
        <v>42625</v>
      </c>
      <c r="MO31" s="319">
        <f t="shared" si="96"/>
        <v>42626</v>
      </c>
      <c r="MP31" s="319">
        <f t="shared" ref="MP31:MT32" si="102">WORKDAY(MP32,$A31,$E$43:$E$72)</f>
        <v>42627</v>
      </c>
      <c r="MQ31" s="319">
        <f t="shared" si="102"/>
        <v>42627</v>
      </c>
      <c r="MR31" s="319">
        <f t="shared" si="102"/>
        <v>42627</v>
      </c>
      <c r="MS31" s="319">
        <f t="shared" si="102"/>
        <v>42626</v>
      </c>
      <c r="MT31" s="319">
        <f t="shared" si="102"/>
        <v>42612</v>
      </c>
      <c r="MU31" s="319">
        <v>42627</v>
      </c>
      <c r="MV31" s="319">
        <f t="shared" ref="MV31:MX32" si="103">WORKDAY(MV32,$A31,$E$43:$E$72)</f>
        <v>42627</v>
      </c>
      <c r="MW31" s="319">
        <f t="shared" si="103"/>
        <v>42612</v>
      </c>
      <c r="MX31" s="319">
        <f t="shared" si="103"/>
        <v>42627</v>
      </c>
      <c r="MY31" s="319">
        <v>42627</v>
      </c>
      <c r="MZ31" s="319">
        <f>WORKDAY(MZ32,$A31,$E$43:$E$72)</f>
        <v>42626</v>
      </c>
      <c r="NA31" s="319">
        <v>42625</v>
      </c>
      <c r="NB31" s="319">
        <v>42625</v>
      </c>
      <c r="NC31" s="319">
        <f t="shared" ref="NC31:NE32" si="104">WORKDAY(NC32,$A31,$E$43:$E$72)</f>
        <v>42627</v>
      </c>
      <c r="ND31" s="319">
        <f t="shared" si="104"/>
        <v>42627</v>
      </c>
      <c r="NE31" s="319">
        <f t="shared" si="104"/>
        <v>42628</v>
      </c>
      <c r="NF31" s="319">
        <v>42627</v>
      </c>
      <c r="NG31" s="319">
        <f t="shared" ref="NG31:NJ32" si="105">WORKDAY(NG32,$A31,$E$43:$E$72)</f>
        <v>42612</v>
      </c>
      <c r="NH31" s="319">
        <f t="shared" si="105"/>
        <v>42612</v>
      </c>
      <c r="NI31" s="319">
        <f t="shared" si="105"/>
        <v>42612</v>
      </c>
      <c r="NJ31" s="319">
        <f t="shared" si="105"/>
        <v>42612</v>
      </c>
      <c r="NK31" s="319">
        <f>WORKDAY(NK32,'5319180'!$A31,'5319180'!$E$43:$E$72)</f>
        <v>42530</v>
      </c>
      <c r="NL31" s="319">
        <v>42640</v>
      </c>
      <c r="NM31" s="319">
        <f>WORKDAY(NM32,'5319180'!$A31,'5319180'!$E$43:$E$72)</f>
        <v>42594</v>
      </c>
      <c r="NN31" s="319">
        <f t="shared" ref="NN31:OC31" si="106">WORKDAY(NN32,$A31,$E$43:$E$72)</f>
        <v>42598</v>
      </c>
      <c r="NO31" s="319">
        <f t="shared" si="106"/>
        <v>42615</v>
      </c>
      <c r="NP31" s="319">
        <f t="shared" si="106"/>
        <v>42615</v>
      </c>
      <c r="NQ31" s="319">
        <f t="shared" si="106"/>
        <v>42615</v>
      </c>
      <c r="NR31" s="319">
        <f t="shared" si="106"/>
        <v>42615</v>
      </c>
      <c r="NS31" s="319">
        <f t="shared" si="106"/>
        <v>42615</v>
      </c>
      <c r="NT31" s="319">
        <f t="shared" si="106"/>
        <v>42612</v>
      </c>
      <c r="NU31" s="319">
        <f t="shared" si="106"/>
        <v>42612</v>
      </c>
      <c r="NV31" s="319">
        <f t="shared" si="106"/>
        <v>42636</v>
      </c>
      <c r="NW31" s="319">
        <f t="shared" si="106"/>
        <v>42636</v>
      </c>
      <c r="NX31" s="319">
        <f t="shared" si="106"/>
        <v>42636</v>
      </c>
      <c r="NY31" s="319">
        <f t="shared" si="106"/>
        <v>42636</v>
      </c>
      <c r="NZ31" s="319">
        <f t="shared" si="106"/>
        <v>42636</v>
      </c>
      <c r="OA31" s="319">
        <f t="shared" si="106"/>
        <v>42636</v>
      </c>
      <c r="OB31" s="319">
        <f t="shared" si="106"/>
        <v>42636</v>
      </c>
      <c r="OC31" s="319">
        <f t="shared" si="106"/>
        <v>42636</v>
      </c>
      <c r="OD31" s="319">
        <v>42646</v>
      </c>
      <c r="OE31" s="319">
        <v>42644</v>
      </c>
      <c r="OF31" s="319">
        <v>42649</v>
      </c>
      <c r="OG31" s="319">
        <v>42653</v>
      </c>
      <c r="OH31" s="319">
        <v>42646</v>
      </c>
      <c r="OI31" s="319">
        <v>42648</v>
      </c>
      <c r="OJ31" s="319">
        <v>42653</v>
      </c>
      <c r="OK31" s="319">
        <v>42653</v>
      </c>
      <c r="OL31" s="315">
        <f t="shared" ref="OL31:PN31" si="107">WORKDAY(OL32,$A31,$E$43:$E$72)</f>
        <v>42641</v>
      </c>
      <c r="OM31" s="315">
        <f t="shared" si="107"/>
        <v>42646</v>
      </c>
      <c r="ON31" s="315">
        <f t="shared" si="107"/>
        <v>42646</v>
      </c>
      <c r="OO31" s="315">
        <f t="shared" si="107"/>
        <v>42612</v>
      </c>
      <c r="OP31" s="315">
        <f t="shared" si="107"/>
        <v>42612</v>
      </c>
      <c r="OQ31" s="315">
        <f t="shared" si="107"/>
        <v>42646</v>
      </c>
      <c r="OR31" s="315">
        <f t="shared" si="107"/>
        <v>42646</v>
      </c>
      <c r="OS31" s="315">
        <f t="shared" si="107"/>
        <v>42646</v>
      </c>
      <c r="OT31" s="315">
        <f t="shared" si="107"/>
        <v>42646</v>
      </c>
      <c r="OU31" s="315">
        <f t="shared" si="107"/>
        <v>42647</v>
      </c>
      <c r="OV31" s="315">
        <f t="shared" si="107"/>
        <v>42653</v>
      </c>
      <c r="OW31" s="315">
        <f t="shared" si="107"/>
        <v>42653</v>
      </c>
      <c r="OX31" s="315">
        <f t="shared" si="107"/>
        <v>42654</v>
      </c>
      <c r="OY31" s="315">
        <f t="shared" si="107"/>
        <v>42655</v>
      </c>
      <c r="OZ31" s="315">
        <f t="shared" si="107"/>
        <v>42654</v>
      </c>
      <c r="PA31" s="315">
        <f t="shared" si="107"/>
        <v>42654</v>
      </c>
      <c r="PB31" s="315">
        <f t="shared" si="107"/>
        <v>42654</v>
      </c>
      <c r="PC31" s="315">
        <f t="shared" si="107"/>
        <v>42655</v>
      </c>
      <c r="PD31" s="315">
        <f t="shared" si="107"/>
        <v>42655</v>
      </c>
      <c r="PE31" s="315">
        <f t="shared" si="107"/>
        <v>42655</v>
      </c>
      <c r="PF31" s="315">
        <f t="shared" si="107"/>
        <v>42612</v>
      </c>
      <c r="PG31" s="1593"/>
      <c r="PH31" s="315">
        <f t="shared" si="107"/>
        <v>42612</v>
      </c>
      <c r="PI31" s="315">
        <f t="shared" si="107"/>
        <v>42612</v>
      </c>
      <c r="PJ31" s="315">
        <f t="shared" si="107"/>
        <v>42612</v>
      </c>
      <c r="PK31" s="315">
        <f t="shared" si="107"/>
        <v>42612</v>
      </c>
      <c r="PL31" s="315">
        <f t="shared" si="107"/>
        <v>42612</v>
      </c>
      <c r="PM31" s="315">
        <f t="shared" si="107"/>
        <v>42612</v>
      </c>
      <c r="PN31" s="315">
        <f t="shared" si="107"/>
        <v>42612</v>
      </c>
    </row>
    <row r="32" spans="1:430" ht="12.6" customHeight="1">
      <c r="A32" s="589">
        <v>1</v>
      </c>
      <c r="B32" s="138" t="s">
        <v>693</v>
      </c>
      <c r="C32" s="489"/>
      <c r="D32" s="326">
        <f t="shared" si="0"/>
        <v>4</v>
      </c>
      <c r="E32" s="319">
        <f t="shared" si="1"/>
        <v>4</v>
      </c>
      <c r="F32" s="319">
        <f t="shared" si="2"/>
        <v>4</v>
      </c>
      <c r="G32" s="319">
        <f t="shared" si="3"/>
        <v>4</v>
      </c>
      <c r="H32" s="339">
        <f t="shared" si="4"/>
        <v>4</v>
      </c>
      <c r="I32" s="313">
        <f t="shared" si="5"/>
        <v>4</v>
      </c>
      <c r="J32" s="313">
        <f t="shared" si="6"/>
        <v>4</v>
      </c>
      <c r="K32" s="313" t="e">
        <f>WORKDAY(K33,#REF!,$E$43:$E$72)</f>
        <v>#REF!</v>
      </c>
      <c r="L32" s="313" t="e">
        <f>WORKDAY(L33,#REF!,$E$43:$E$72)</f>
        <v>#REF!</v>
      </c>
      <c r="P32" s="314"/>
      <c r="Q32" s="314"/>
      <c r="R32" s="339">
        <f t="shared" si="37"/>
        <v>5</v>
      </c>
      <c r="S32" s="339">
        <f t="shared" si="38"/>
        <v>5</v>
      </c>
      <c r="T32" s="339">
        <f t="shared" si="39"/>
        <v>5</v>
      </c>
      <c r="U32" s="339">
        <f t="shared" si="40"/>
        <v>5</v>
      </c>
      <c r="V32" s="339">
        <f t="shared" si="41"/>
        <v>5</v>
      </c>
      <c r="W32" s="339">
        <f t="shared" si="42"/>
        <v>5</v>
      </c>
      <c r="X32" s="339">
        <f t="shared" si="7"/>
        <v>5</v>
      </c>
      <c r="Y32" s="339">
        <f t="shared" si="8"/>
        <v>5</v>
      </c>
      <c r="Z32" s="313">
        <f t="shared" si="9"/>
        <v>5</v>
      </c>
      <c r="AA32" s="314"/>
      <c r="AB32" s="318"/>
      <c r="AC32" s="314"/>
      <c r="AD32" s="340"/>
      <c r="AE32" s="313">
        <f t="shared" ref="AE32:AM32" si="108">WORKDAY(AE34,$A32,$E$43:$E$72)</f>
        <v>42171</v>
      </c>
      <c r="AF32" s="313">
        <f t="shared" si="108"/>
        <v>42128</v>
      </c>
      <c r="AG32" s="313">
        <f t="shared" si="108"/>
        <v>42128</v>
      </c>
      <c r="AH32" s="313">
        <f t="shared" si="108"/>
        <v>42156</v>
      </c>
      <c r="AI32" s="312">
        <f t="shared" si="108"/>
        <v>42156</v>
      </c>
      <c r="AJ32" s="313">
        <f t="shared" si="108"/>
        <v>42156</v>
      </c>
      <c r="AK32" s="313">
        <f t="shared" si="108"/>
        <v>42128</v>
      </c>
      <c r="AL32" s="313">
        <f t="shared" si="108"/>
        <v>42128</v>
      </c>
      <c r="AM32" s="313">
        <f t="shared" si="108"/>
        <v>42128</v>
      </c>
      <c r="AN32" s="314"/>
      <c r="AO32" s="314"/>
      <c r="AP32" s="314"/>
      <c r="AQ32" s="314"/>
      <c r="AR32" s="313">
        <f t="shared" ref="AR32:AZ32" si="109">WORKDAY(AR34,$A32,$E$43:$E$72)</f>
        <v>42156</v>
      </c>
      <c r="AS32" s="313">
        <f t="shared" si="109"/>
        <v>42156</v>
      </c>
      <c r="AT32" s="312">
        <f t="shared" si="109"/>
        <v>42128</v>
      </c>
      <c r="AU32" s="313">
        <f t="shared" si="109"/>
        <v>42171</v>
      </c>
      <c r="AV32" s="312">
        <f t="shared" si="109"/>
        <v>42179</v>
      </c>
      <c r="AW32" s="313">
        <f t="shared" si="109"/>
        <v>42156</v>
      </c>
      <c r="AX32" s="313">
        <f t="shared" si="109"/>
        <v>42156</v>
      </c>
      <c r="AY32" s="313">
        <f t="shared" si="109"/>
        <v>42181</v>
      </c>
      <c r="AZ32" s="313">
        <f t="shared" si="109"/>
        <v>42181</v>
      </c>
      <c r="BA32" s="314"/>
      <c r="BB32" s="314"/>
      <c r="BC32" s="314"/>
      <c r="BD32" s="314"/>
      <c r="BE32" s="314"/>
      <c r="BF32" s="323">
        <f t="shared" si="73"/>
        <v>42202</v>
      </c>
      <c r="BG32" s="313">
        <f t="shared" si="73"/>
        <v>42202</v>
      </c>
      <c r="BH32" s="313">
        <f t="shared" si="68"/>
        <v>42158</v>
      </c>
      <c r="BI32" s="313">
        <f t="shared" si="68"/>
        <v>42185</v>
      </c>
      <c r="BJ32" s="313">
        <f t="shared" si="68"/>
        <v>42130</v>
      </c>
      <c r="BK32" s="313">
        <f t="shared" si="76"/>
        <v>42221</v>
      </c>
      <c r="BL32" s="313">
        <f t="shared" si="76"/>
        <v>42221</v>
      </c>
      <c r="BM32" s="313">
        <f t="shared" si="76"/>
        <v>42221</v>
      </c>
      <c r="BN32" s="313">
        <f t="shared" si="76"/>
        <v>42221</v>
      </c>
      <c r="BO32" s="314"/>
      <c r="BP32" s="314"/>
      <c r="BQ32" s="314"/>
      <c r="BR32" s="314"/>
      <c r="BS32" s="313">
        <f t="shared" si="77"/>
        <v>42221</v>
      </c>
      <c r="BT32" s="313">
        <f>WORKDAY(BT33,$A32,$E$43:$E$72)</f>
        <v>42261</v>
      </c>
      <c r="BU32" s="313">
        <f t="shared" si="78"/>
        <v>42221</v>
      </c>
      <c r="BV32" s="313">
        <f t="shared" si="69"/>
        <v>42185</v>
      </c>
      <c r="BW32" s="313" t="e">
        <f>WORKDAY(BW33,#REF!,$E$43:$E$72)</f>
        <v>#REF!</v>
      </c>
      <c r="BX32" s="313" t="e">
        <f>WORKDAY(BX33,#REF!,$E$43:$E$72)</f>
        <v>#REF!</v>
      </c>
      <c r="BY32" s="313" t="e">
        <f>WORKDAY(BY33,#REF!,$E$43:$E$72)</f>
        <v>#REF!</v>
      </c>
      <c r="BZ32" s="313" t="e">
        <f>WORKDAY(BZ33,#REF!,$E$43:$E$72)</f>
        <v>#REF!</v>
      </c>
      <c r="CA32" s="313">
        <f>WORKDAY(CA33,$A32,$E$43:$E$72)</f>
        <v>42221</v>
      </c>
      <c r="CG32" s="313">
        <f t="shared" si="70"/>
        <v>42185</v>
      </c>
      <c r="CH32" s="313">
        <f t="shared" si="70"/>
        <v>42185</v>
      </c>
      <c r="CI32" s="313">
        <f t="shared" si="80"/>
        <v>42221</v>
      </c>
      <c r="CJ32" s="319">
        <f t="shared" si="87"/>
        <v>42312</v>
      </c>
      <c r="CK32" s="319">
        <f t="shared" si="87"/>
        <v>42312</v>
      </c>
      <c r="CL32" s="406">
        <f t="shared" si="87"/>
        <v>42318</v>
      </c>
      <c r="CM32" s="456" t="e">
        <f>WORKDAY(CM33,#REF!,$E$43:$E$72)</f>
        <v>#REF!</v>
      </c>
      <c r="CN32" s="319">
        <f>WORKDAY(CN33,$A32,$E$43:$E$72)</f>
        <v>42312</v>
      </c>
      <c r="CO32" s="313" t="e">
        <f>WORKDAY(CO33,#REF!,$E$43:$E$72)</f>
        <v>#REF!</v>
      </c>
      <c r="CU32" s="313" t="e">
        <f>WORKDAY(CU33,#REF!,$E$43:$E$72)</f>
        <v>#REF!</v>
      </c>
      <c r="CV32" s="313" t="e">
        <f>WORKDAY(CV33,#REF!,$E$43:$E$72)</f>
        <v>#REF!</v>
      </c>
      <c r="CW32" s="319">
        <f t="shared" si="88"/>
        <v>42332</v>
      </c>
      <c r="CX32" s="319">
        <f t="shared" si="88"/>
        <v>42332</v>
      </c>
      <c r="CY32" s="319">
        <f t="shared" si="88"/>
        <v>42312</v>
      </c>
      <c r="CZ32" s="319">
        <f t="shared" si="88"/>
        <v>42313</v>
      </c>
      <c r="DA32" s="319">
        <f>WORKDAY(DA33,$A32,$E$43:$E$72)</f>
        <v>42333</v>
      </c>
      <c r="DB32" s="313">
        <f t="shared" si="74"/>
        <v>42185</v>
      </c>
      <c r="DC32" s="319">
        <f>WORKDAY(DC33,$A32,$E$43:$E$72)</f>
        <v>42346</v>
      </c>
      <c r="DI32" s="319">
        <f t="shared" ref="DI32:DJ34" si="110">WORKDAY(DI33,$A32,$E$43:$E$72)</f>
        <v>42346</v>
      </c>
      <c r="DJ32" s="319">
        <f t="shared" si="110"/>
        <v>42312</v>
      </c>
      <c r="DK32" s="406">
        <v>42340</v>
      </c>
      <c r="DL32" s="439">
        <v>42340</v>
      </c>
      <c r="DM32" s="313" t="e">
        <f>WORKDAY(DM33,'BA SGV Quality Clinic'!#REF!,'BA SGV Quality Clinic'!$D$42:$D$71)</f>
        <v>#REF!</v>
      </c>
      <c r="DN32" s="313" t="e">
        <f>WORKDAY(DN33,'5319180'!#REF!,'5319180'!$E$43:$E$72)</f>
        <v>#REF!</v>
      </c>
      <c r="DO32" s="313" t="e">
        <f>WORKDAY(DO33,'BA SGV Quality Clinic'!#REF!,'BA SGV Quality Clinic'!$D$42:$D$71)</f>
        <v>#REF!</v>
      </c>
      <c r="DP32" s="319">
        <f t="shared" si="90"/>
        <v>42346</v>
      </c>
      <c r="DQ32" s="319">
        <f t="shared" si="90"/>
        <v>42312</v>
      </c>
      <c r="DW32" s="319">
        <f>WORKDAY(DW33,$A32,$E$43:$E$72)</f>
        <v>42346</v>
      </c>
      <c r="DX32" s="313" t="e">
        <f>WORKDAY(DX33,'BA SGV Quality Clinic'!#REF!,'BA SGV Quality Clinic'!$D$42:$D$71)</f>
        <v>#REF!</v>
      </c>
      <c r="DY32" s="319">
        <v>42349</v>
      </c>
      <c r="DZ32" s="406">
        <v>42340</v>
      </c>
      <c r="EA32" s="319">
        <f>WORKDAY(EA33,$A32,$E$43:$E$72)</f>
        <v>42312</v>
      </c>
      <c r="EB32" s="439">
        <v>42340</v>
      </c>
      <c r="EC32" s="313">
        <f>WORKDAY(EC33,'5319180'!$A32,'5319180'!$E$43:$E$72)</f>
        <v>42262</v>
      </c>
      <c r="ED32" s="319">
        <v>42349</v>
      </c>
      <c r="EE32" s="319">
        <f>WORKDAY(EE33,$A32,$E$43:$E$72)</f>
        <v>42333</v>
      </c>
      <c r="EH32" s="319">
        <f t="shared" ref="EH32:EI34" si="111">WORKDAY(EH33,$A32,$E$43:$E$72)</f>
        <v>42352</v>
      </c>
      <c r="EI32" s="319">
        <f t="shared" si="111"/>
        <v>42352</v>
      </c>
      <c r="EJ32" s="319">
        <f>WORKDAY(EJ33,$A32,$E$43:$E$72)</f>
        <v>42354</v>
      </c>
      <c r="EK32" s="319">
        <f>WORKDAY(EK33,$A32,$E$43:$E$72)</f>
        <v>42361</v>
      </c>
      <c r="EL32" s="319">
        <f>WORKDAY(EL33,$A32,$E$43:$E$72)</f>
        <v>42361</v>
      </c>
      <c r="EM32" s="319">
        <f t="shared" si="101"/>
        <v>42369</v>
      </c>
      <c r="EN32" s="319">
        <f t="shared" si="101"/>
        <v>42369</v>
      </c>
      <c r="EO32" s="319">
        <f t="shared" si="101"/>
        <v>42370</v>
      </c>
      <c r="EP32" s="319">
        <f t="shared" si="101"/>
        <v>42354</v>
      </c>
      <c r="ES32" s="319">
        <v>42349</v>
      </c>
      <c r="ET32" s="319">
        <f>WORKDAY(ET33,$A32,$E$43:$E$72)</f>
        <v>42387</v>
      </c>
      <c r="EU32" s="319">
        <f>WORKDAY(EU33,$A32,$E$43:$E$72)</f>
        <v>42370</v>
      </c>
      <c r="EV32" s="319">
        <v>42391</v>
      </c>
      <c r="EW32" s="319">
        <v>42391</v>
      </c>
      <c r="EX32" s="319">
        <f t="shared" si="81"/>
        <v>42370</v>
      </c>
      <c r="EY32" s="319">
        <v>42372</v>
      </c>
      <c r="EZ32" s="319">
        <f>WORKDAY(EZ33,$A32,$E$43:$E$72)</f>
        <v>42369</v>
      </c>
      <c r="FA32" s="319">
        <v>42373</v>
      </c>
      <c r="FD32" s="319" t="e">
        <f>WORKDAY(FD33,#REF!,$E$43:$E$72)</f>
        <v>#REF!</v>
      </c>
      <c r="FE32" s="319">
        <v>42389</v>
      </c>
      <c r="FF32" s="319">
        <v>42349</v>
      </c>
      <c r="FG32" s="319">
        <v>42373</v>
      </c>
      <c r="FH32" s="313" t="e">
        <f>WORKDAY(FH33,'BA SGV Quality Clinic'!#REF!,'BA SGV Quality Clinic'!$D$42:$D$71)</f>
        <v>#REF!</v>
      </c>
      <c r="FI32" s="319">
        <f>WORKDAY(FI33,'5319180'!$A32,'5319180'!$E$43:$E$72)</f>
        <v>42354</v>
      </c>
      <c r="FJ32" s="319">
        <f>WORKDAY(FJ33,$A32,$E$43:$E$72)</f>
        <v>42370</v>
      </c>
      <c r="FK32" s="319">
        <f t="shared" si="92"/>
        <v>42370</v>
      </c>
      <c r="FL32" s="319">
        <f t="shared" si="92"/>
        <v>42369</v>
      </c>
      <c r="FM32" s="540"/>
      <c r="FN32" s="540"/>
      <c r="FO32" s="319">
        <f t="shared" si="93"/>
        <v>42369</v>
      </c>
      <c r="FP32" s="319">
        <f t="shared" si="93"/>
        <v>42370</v>
      </c>
      <c r="FQ32" s="319">
        <f t="shared" si="93"/>
        <v>42370</v>
      </c>
      <c r="FR32" s="313" t="e">
        <f>WORKDAY(FR33,'BA SGV Quality Clinic'!#REF!,'BA SGV Quality Clinic'!$D$42:$D$71)</f>
        <v>#REF!</v>
      </c>
      <c r="FS32" s="319">
        <f>WORKDAY(FS33,$A32,$E$43:$E$72)</f>
        <v>42387</v>
      </c>
      <c r="FT32" s="319">
        <f>WORKDAY(FT33,$A32,$E$43:$E$72)</f>
        <v>42369</v>
      </c>
      <c r="FU32" s="319">
        <f t="shared" si="82"/>
        <v>42387</v>
      </c>
      <c r="FV32" s="319">
        <f t="shared" si="94"/>
        <v>42369</v>
      </c>
      <c r="FW32" s="319">
        <f t="shared" si="94"/>
        <v>42369</v>
      </c>
      <c r="FZ32" s="319">
        <v>42401</v>
      </c>
      <c r="GA32" s="319">
        <f>WORKDAY(GA33,$A32,$E$43:$E$72)</f>
        <v>42396</v>
      </c>
      <c r="GB32" s="319">
        <v>42401</v>
      </c>
      <c r="GC32" s="319">
        <v>42402</v>
      </c>
      <c r="GD32" s="319">
        <v>42402</v>
      </c>
      <c r="GE32" s="319">
        <v>42403</v>
      </c>
      <c r="GF32" s="319">
        <f t="shared" si="83"/>
        <v>42346</v>
      </c>
      <c r="GG32" s="319">
        <v>42401</v>
      </c>
      <c r="GH32" s="319">
        <v>42402</v>
      </c>
      <c r="GI32" s="804">
        <v>42403</v>
      </c>
      <c r="GJ32" s="838">
        <v>42401</v>
      </c>
      <c r="GK32" s="831">
        <v>42402</v>
      </c>
      <c r="GL32" s="319">
        <v>42402</v>
      </c>
      <c r="GM32" s="319">
        <v>42402</v>
      </c>
      <c r="GN32" s="319">
        <v>42405</v>
      </c>
      <c r="GO32" s="319">
        <v>42415</v>
      </c>
      <c r="GP32" s="319">
        <v>42401</v>
      </c>
      <c r="GQ32" s="319">
        <v>42383</v>
      </c>
      <c r="GR32" s="319">
        <v>42415</v>
      </c>
      <c r="GS32" s="319">
        <v>42720</v>
      </c>
      <c r="GT32" s="319">
        <v>42425</v>
      </c>
      <c r="GU32" s="319">
        <v>42433</v>
      </c>
      <c r="GV32" s="319">
        <v>42415</v>
      </c>
      <c r="GW32" s="319">
        <v>42383</v>
      </c>
      <c r="GX32" s="319">
        <v>42412</v>
      </c>
      <c r="GY32" s="319">
        <v>42412</v>
      </c>
      <c r="GZ32" s="319">
        <v>42415</v>
      </c>
      <c r="HA32" s="319">
        <v>42395</v>
      </c>
      <c r="HB32" s="319">
        <v>42412</v>
      </c>
      <c r="HC32" s="319">
        <v>42412</v>
      </c>
      <c r="HD32" s="319">
        <v>42410</v>
      </c>
      <c r="HE32" s="319">
        <v>42387</v>
      </c>
      <c r="HF32" s="319">
        <v>42402</v>
      </c>
      <c r="HG32" s="319">
        <v>42432</v>
      </c>
      <c r="HH32" s="319">
        <v>42424</v>
      </c>
      <c r="HI32" s="319">
        <v>42412</v>
      </c>
      <c r="HJ32" s="319">
        <v>42401</v>
      </c>
      <c r="HK32" s="319">
        <v>42424</v>
      </c>
      <c r="HL32" s="319">
        <v>42447</v>
      </c>
      <c r="HM32" s="313" t="e">
        <f>WORKDAY(HM33,'BA SGV Quality Clinic'!#REF!,'BA SGV Quality Clinic'!$D$42:$D$71)</f>
        <v>#REF!</v>
      </c>
      <c r="HN32" s="319">
        <v>42437</v>
      </c>
      <c r="HO32" s="319">
        <v>42412</v>
      </c>
      <c r="HP32" s="319">
        <v>42412</v>
      </c>
      <c r="HQ32" s="319">
        <v>42412</v>
      </c>
      <c r="HR32" s="319">
        <v>42437</v>
      </c>
      <c r="HS32" s="1086" t="e">
        <f>WORKDAY(HS33,#REF!,'5319180'!$E$43:$E$72)</f>
        <v>#REF!</v>
      </c>
      <c r="HT32" s="319">
        <v>42436</v>
      </c>
      <c r="HU32" s="319">
        <v>42454</v>
      </c>
      <c r="HV32" s="313" t="e">
        <f>WORKDAY(HV33,'BA SGV Quality Clinic'!#REF!,'BA SGV Quality Clinic'!$D$42:$D$71)</f>
        <v>#REF!</v>
      </c>
      <c r="HW32" s="319">
        <v>42412</v>
      </c>
      <c r="HX32" s="319">
        <v>42412</v>
      </c>
      <c r="HY32" s="319">
        <v>42485</v>
      </c>
      <c r="HZ32" s="319">
        <v>42410</v>
      </c>
      <c r="IA32" s="319">
        <v>42412</v>
      </c>
      <c r="IB32" s="319">
        <v>42412</v>
      </c>
      <c r="IC32" s="319">
        <v>42387</v>
      </c>
      <c r="ID32" s="319">
        <v>42457</v>
      </c>
      <c r="IE32" s="319">
        <v>42485</v>
      </c>
      <c r="IF32" s="319">
        <f>WORKDAY(IF33,$A32,$E$43:$E$72)</f>
        <v>42529</v>
      </c>
      <c r="IG32" s="319">
        <f>WORKDAY(IG33,$A32,$E$43:$E$72)</f>
        <v>42529</v>
      </c>
      <c r="IH32" s="319">
        <v>42485</v>
      </c>
      <c r="II32" s="319">
        <v>42485</v>
      </c>
      <c r="IJ32" s="319">
        <v>42485</v>
      </c>
      <c r="IK32" s="319">
        <f>WORKDAY(IK33,$A32,$E$43:$E$72)</f>
        <v>42529</v>
      </c>
      <c r="IL32" s="319">
        <f>WORKDAY(IL33,'5319180'!$A32,'5319180'!$E$43:$E$72)</f>
        <v>42541</v>
      </c>
      <c r="IM32" s="319">
        <f>WORKDAY(IM33,$A32,$E$43:$E$72)</f>
        <v>42541</v>
      </c>
      <c r="IN32" s="319">
        <f>WORKDAY(IN33,$A32,$E$43:$E$72)</f>
        <v>42529</v>
      </c>
      <c r="IO32" s="319">
        <v>42485</v>
      </c>
      <c r="IP32" s="319">
        <v>42543</v>
      </c>
      <c r="IQ32" s="319">
        <v>42552</v>
      </c>
      <c r="IR32" s="319">
        <v>42485</v>
      </c>
      <c r="IS32" s="319">
        <v>42552</v>
      </c>
      <c r="IT32" s="319">
        <v>42447</v>
      </c>
      <c r="IU32" s="319">
        <f>WORKDAY(IU33,$A32,$E$43:$E$72)</f>
        <v>42541</v>
      </c>
      <c r="IV32" s="319">
        <v>42543</v>
      </c>
      <c r="IW32" s="804">
        <v>42559</v>
      </c>
      <c r="IX32" s="804">
        <v>42562</v>
      </c>
      <c r="IY32" s="804">
        <v>42562</v>
      </c>
      <c r="IZ32" s="319">
        <f>WORKDAY(IZ33,$A32,$E$43:$E$72)</f>
        <v>42548</v>
      </c>
      <c r="JA32" s="319">
        <v>42565</v>
      </c>
      <c r="JB32" s="319">
        <v>42565</v>
      </c>
      <c r="JC32" s="319">
        <v>42565</v>
      </c>
      <c r="JD32" s="319">
        <v>42565</v>
      </c>
      <c r="JE32" s="319">
        <v>42565</v>
      </c>
      <c r="JF32" s="319">
        <v>42551</v>
      </c>
      <c r="JG32" s="319">
        <v>42572</v>
      </c>
      <c r="JH32" s="319">
        <f>WORKDAY(JH33,$A32,$E$43:$E$72)</f>
        <v>42573</v>
      </c>
      <c r="JI32" s="319">
        <v>42573</v>
      </c>
      <c r="JJ32" s="319">
        <f>WORKDAY(JJ33,'5319180'!$A32,'5319180'!$E$43:$E$72)</f>
        <v>42529</v>
      </c>
      <c r="JK32" s="319">
        <v>42485</v>
      </c>
      <c r="JL32" s="319">
        <f>WORKDAY(JL33,$A32,$E$43:$E$72)</f>
        <v>42573</v>
      </c>
      <c r="JM32" s="319">
        <v>42552</v>
      </c>
      <c r="JN32" s="319">
        <v>42457</v>
      </c>
      <c r="JO32" s="319">
        <v>42457</v>
      </c>
      <c r="JP32" s="319">
        <v>42565</v>
      </c>
      <c r="JQ32" s="319">
        <v>42573</v>
      </c>
      <c r="JR32" s="831">
        <f>WORKDAY(JR33,'5319180'!$A32,'5319180'!$E$43:$E$72)</f>
        <v>42529</v>
      </c>
      <c r="JS32" s="319">
        <f>WORKDAY(JS33,$A32,$E$43:$E$72)</f>
        <v>42548</v>
      </c>
      <c r="JT32" s="319">
        <v>42573</v>
      </c>
      <c r="JU32" s="319">
        <v>42565</v>
      </c>
      <c r="JV32" s="1229" t="e">
        <f>WORKDAY(JV33,'BA SGV Quality Clinic'!#REF!,'BA SGV Quality Clinic'!$D$42:$D$71)</f>
        <v>#REF!</v>
      </c>
      <c r="JW32" s="319">
        <f>WORKDAY(JW33,$A32,$E$43:$E$72)</f>
        <v>42548</v>
      </c>
      <c r="JX32" s="319">
        <f>WORKDAY(JX33,$A32,$E$43:$E$72)</f>
        <v>42577</v>
      </c>
      <c r="JY32" s="319">
        <v>42597</v>
      </c>
      <c r="JZ32" s="319">
        <v>42597</v>
      </c>
      <c r="KA32" s="319">
        <v>42597</v>
      </c>
      <c r="KB32" s="319">
        <v>42597</v>
      </c>
      <c r="KC32" s="319">
        <v>42579</v>
      </c>
      <c r="KD32" s="319">
        <v>42579</v>
      </c>
      <c r="KE32" s="319">
        <v>42597</v>
      </c>
      <c r="KF32" s="319">
        <v>42597</v>
      </c>
      <c r="KG32" s="319">
        <v>42597</v>
      </c>
      <c r="KH32" s="319">
        <f>WORKDAY(KH33,$A32,$E$43:$E$72)</f>
        <v>42604</v>
      </c>
      <c r="KI32" s="1086" t="e">
        <f>WORKDAY(KI33,#REF!,'BA SGV Quality Clinic'!$D$42:$D$71)</f>
        <v>#REF!</v>
      </c>
      <c r="KJ32" s="319">
        <v>42443</v>
      </c>
      <c r="KK32" s="319">
        <v>42437</v>
      </c>
      <c r="KL32" s="319">
        <v>42597</v>
      </c>
      <c r="KM32" s="319">
        <v>42438</v>
      </c>
      <c r="KN32" s="319">
        <f>WORKDAY(KN33,$A32,$E$43:$E$72)</f>
        <v>42604</v>
      </c>
      <c r="KO32" s="319">
        <v>42610</v>
      </c>
      <c r="KP32" s="319">
        <v>42437</v>
      </c>
      <c r="KQ32" s="319">
        <f>WORKDAY(KQ33,$A32,$E$43:$E$72)</f>
        <v>42611</v>
      </c>
      <c r="KR32" s="319">
        <f>WORKDAY(KR33,$A32,$E$43:$E$72)</f>
        <v>42611</v>
      </c>
      <c r="KS32" s="319">
        <v>42611</v>
      </c>
      <c r="KT32" s="319">
        <v>42611</v>
      </c>
      <c r="KU32" s="319">
        <v>42614</v>
      </c>
      <c r="KV32" s="319">
        <v>42614</v>
      </c>
      <c r="KW32" s="319">
        <v>42610</v>
      </c>
      <c r="KX32" s="319">
        <v>42611</v>
      </c>
      <c r="KY32" s="319">
        <f>WORKDAY(KY33,$A32,$E$43:$E$72)</f>
        <v>42625</v>
      </c>
      <c r="KZ32" s="319">
        <v>42597</v>
      </c>
      <c r="LA32" s="319">
        <v>42611</v>
      </c>
      <c r="LB32" s="319">
        <v>42610</v>
      </c>
      <c r="LC32" s="319">
        <v>42610</v>
      </c>
      <c r="LD32" s="319">
        <f>WORKDAY(LD33,$A32,$E$43:$E$72)</f>
        <v>42619</v>
      </c>
      <c r="LE32" s="319">
        <f>WORKDAY(LE33,$A32,$E$43:$E$72)</f>
        <v>42611</v>
      </c>
      <c r="LF32" s="319">
        <v>42622</v>
      </c>
      <c r="LG32" s="319">
        <f>WORKDAY(LG33,$A32,$E$43:$E$72)</f>
        <v>42604</v>
      </c>
      <c r="LH32" s="781">
        <v>42655</v>
      </c>
      <c r="LI32" s="319">
        <f>WORKDAY(LI33,$A32,$E$43:$E$72)</f>
        <v>42622</v>
      </c>
      <c r="LJ32" s="319">
        <f>WORKDAY(LJ33,$A32,$E$43:$E$72)</f>
        <v>42611</v>
      </c>
      <c r="LK32" s="319">
        <v>36039</v>
      </c>
      <c r="LL32" s="319">
        <v>42622</v>
      </c>
      <c r="LM32" s="319">
        <f>WORKDAY(LM33,$A32,$E$43:$E$72)</f>
        <v>42625</v>
      </c>
      <c r="LN32" s="319">
        <f>WORKDAY(LN33,$A32,$E$43:$E$72)</f>
        <v>42626</v>
      </c>
      <c r="LO32" s="319">
        <f>WORKDAY(LO33,$A32,$E$43:$E$72)</f>
        <v>42604</v>
      </c>
      <c r="LP32" s="319">
        <f>WORKDAY(LP33,$A32,$E$43:$E$72)</f>
        <v>42625</v>
      </c>
      <c r="LQ32" s="319">
        <f>WORKDAY(LQ33,$A32,$E$43:$E$72)</f>
        <v>42619</v>
      </c>
      <c r="LR32" s="319">
        <v>42614</v>
      </c>
      <c r="LS32" s="319">
        <f>WORKDAY(LS33,$A32,$E$43:$E$72)</f>
        <v>42625</v>
      </c>
      <c r="LT32" s="319">
        <v>42625</v>
      </c>
      <c r="LU32" s="319">
        <v>42622</v>
      </c>
      <c r="LV32" s="319">
        <f>WORKDAY(LV33,$A32,$E$43:$E$72)</f>
        <v>42625</v>
      </c>
      <c r="LW32" s="319">
        <v>42614</v>
      </c>
      <c r="LX32" s="319">
        <v>42622</v>
      </c>
      <c r="LY32" s="319">
        <v>42625</v>
      </c>
      <c r="LZ32" s="319">
        <f>WORKDAY(LZ33,$A32,$E$43:$E$72)</f>
        <v>42625</v>
      </c>
      <c r="MA32" s="319">
        <v>42473</v>
      </c>
      <c r="MB32" s="319">
        <v>42454</v>
      </c>
      <c r="MC32" s="319">
        <f>WORKDAY(MC33,$A32,$E$43:$E$72)</f>
        <v>42625</v>
      </c>
      <c r="MD32" s="319">
        <f>WORKDAY(MD33,$A32,$E$43:$E$72)</f>
        <v>42597</v>
      </c>
      <c r="ME32" s="319">
        <v>42611</v>
      </c>
      <c r="MF32" s="319">
        <f>WORKDAY(MF33,$A32,$E$43:$E$72)</f>
        <v>42619</v>
      </c>
      <c r="MG32" s="319">
        <f>WORKDAY(MG33,$A32,$E$43:$E$72)</f>
        <v>42619</v>
      </c>
      <c r="MH32" s="319">
        <f>WORKDAY(MH33,$A32,$E$43:$E$72)</f>
        <v>42626</v>
      </c>
      <c r="MI32" s="319">
        <v>42593</v>
      </c>
      <c r="MJ32" s="406">
        <v>42485</v>
      </c>
      <c r="MK32" s="319">
        <f>WORKDAY(MK33,$A32,$E$43:$E$72)</f>
        <v>42619</v>
      </c>
      <c r="ML32" s="319">
        <f>WORKDAY(ML33,$A32,$E$43:$E$72)</f>
        <v>42619</v>
      </c>
      <c r="MM32" s="319">
        <v>42625</v>
      </c>
      <c r="MN32" s="319">
        <v>42622</v>
      </c>
      <c r="MO32" s="319">
        <v>42625</v>
      </c>
      <c r="MP32" s="319">
        <f t="shared" si="102"/>
        <v>42626</v>
      </c>
      <c r="MQ32" s="319">
        <f t="shared" si="102"/>
        <v>42626</v>
      </c>
      <c r="MR32" s="319">
        <f t="shared" si="102"/>
        <v>42626</v>
      </c>
      <c r="MS32" s="319">
        <f t="shared" si="102"/>
        <v>42625</v>
      </c>
      <c r="MT32" s="319">
        <f t="shared" si="102"/>
        <v>42611</v>
      </c>
      <c r="MU32" s="319">
        <f>WORKDAY(MU33,$A32,$E$43:$E$72)</f>
        <v>42627</v>
      </c>
      <c r="MV32" s="319">
        <f t="shared" si="103"/>
        <v>42626</v>
      </c>
      <c r="MW32" s="319">
        <f t="shared" si="103"/>
        <v>42611</v>
      </c>
      <c r="MX32" s="319">
        <f t="shared" si="103"/>
        <v>42626</v>
      </c>
      <c r="MY32" s="319">
        <f>WORKDAY(MY33,$A32,$E$43:$E$72)</f>
        <v>42626</v>
      </c>
      <c r="MZ32" s="319">
        <f>WORKDAY(MZ33,$A32,$E$43:$E$72)</f>
        <v>42625</v>
      </c>
      <c r="NA32" s="319">
        <f>WORKDAY(NA33,$A32,$E$43:$E$72)</f>
        <v>42622</v>
      </c>
      <c r="NB32" s="319">
        <f>WORKDAY(NB33,$A32,$E$43:$E$72)</f>
        <v>42625</v>
      </c>
      <c r="NC32" s="319">
        <f t="shared" si="104"/>
        <v>42626</v>
      </c>
      <c r="ND32" s="319">
        <f t="shared" si="104"/>
        <v>42626</v>
      </c>
      <c r="NE32" s="319">
        <f t="shared" si="104"/>
        <v>42627</v>
      </c>
      <c r="NF32" s="319">
        <v>42625</v>
      </c>
      <c r="NG32" s="319">
        <f t="shared" si="105"/>
        <v>42611</v>
      </c>
      <c r="NH32" s="319">
        <f t="shared" si="105"/>
        <v>42611</v>
      </c>
      <c r="NI32" s="319">
        <f t="shared" si="105"/>
        <v>42611</v>
      </c>
      <c r="NJ32" s="319">
        <f t="shared" si="105"/>
        <v>42611</v>
      </c>
      <c r="NK32" s="319">
        <f>WORKDAY(NK33,'5319180'!$A32,'5319180'!$E$43:$E$72)</f>
        <v>42529</v>
      </c>
      <c r="NL32" s="319">
        <f>WORKDAY(NL33,$A32,$E$43:$E$72)</f>
        <v>42611</v>
      </c>
      <c r="NM32" s="319">
        <v>42593</v>
      </c>
      <c r="NN32" s="319">
        <f>WORKDAY(NN33,$A32,$E$43:$E$72)</f>
        <v>42597</v>
      </c>
      <c r="NO32" s="319">
        <v>42614</v>
      </c>
      <c r="NP32" s="319">
        <v>42614</v>
      </c>
      <c r="NQ32" s="319">
        <v>42614</v>
      </c>
      <c r="NR32" s="319">
        <v>42614</v>
      </c>
      <c r="NS32" s="319">
        <v>42614</v>
      </c>
      <c r="NT32" s="319">
        <f t="shared" ref="NT32:OC32" si="112">WORKDAY(NT33,$A32,$E$43:$E$72)</f>
        <v>42611</v>
      </c>
      <c r="NU32" s="319">
        <f t="shared" si="112"/>
        <v>42611</v>
      </c>
      <c r="NV32" s="319">
        <f t="shared" si="112"/>
        <v>42635</v>
      </c>
      <c r="NW32" s="319">
        <f t="shared" si="112"/>
        <v>42635</v>
      </c>
      <c r="NX32" s="319">
        <f t="shared" si="112"/>
        <v>42635</v>
      </c>
      <c r="NY32" s="319">
        <f t="shared" si="112"/>
        <v>42635</v>
      </c>
      <c r="NZ32" s="319">
        <f t="shared" si="112"/>
        <v>42635</v>
      </c>
      <c r="OA32" s="319">
        <f t="shared" si="112"/>
        <v>42635</v>
      </c>
      <c r="OB32" s="319">
        <f t="shared" si="112"/>
        <v>42635</v>
      </c>
      <c r="OC32" s="319">
        <f t="shared" si="112"/>
        <v>42635</v>
      </c>
      <c r="OD32" s="319">
        <v>42640</v>
      </c>
      <c r="OE32" s="319">
        <v>42640</v>
      </c>
      <c r="OF32" s="319">
        <v>42644</v>
      </c>
      <c r="OG32" s="319">
        <v>42644</v>
      </c>
      <c r="OH32" s="319">
        <f>WORKDAY(OH33,$A32,$E$43:$E$72)</f>
        <v>42639</v>
      </c>
      <c r="OI32" s="319">
        <v>42641</v>
      </c>
      <c r="OJ32" s="319">
        <v>42644</v>
      </c>
      <c r="OK32" s="319">
        <v>42644</v>
      </c>
      <c r="OL32" s="319">
        <v>42640</v>
      </c>
      <c r="OM32" s="319">
        <v>42643</v>
      </c>
      <c r="ON32" s="319">
        <v>42643</v>
      </c>
      <c r="OO32" s="319">
        <f>WORKDAY(OO33,$A32,$E$43:$E$72)</f>
        <v>42611</v>
      </c>
      <c r="OP32" s="319">
        <f>WORKDAY(OP33,$A32,$E$43:$E$72)</f>
        <v>42611</v>
      </c>
      <c r="OQ32" s="319">
        <v>42644</v>
      </c>
      <c r="OR32" s="319">
        <v>42644</v>
      </c>
      <c r="OS32" s="319">
        <v>42644</v>
      </c>
      <c r="OT32" s="319">
        <v>42644</v>
      </c>
      <c r="OU32" s="319">
        <v>42646</v>
      </c>
      <c r="OV32" s="319">
        <v>42651</v>
      </c>
      <c r="OW32" s="319">
        <v>42650</v>
      </c>
      <c r="OX32" s="319">
        <f>WORKDAY(OX33,$A32,$E$43:$E$72)</f>
        <v>42653</v>
      </c>
      <c r="OY32" s="319">
        <v>42654</v>
      </c>
      <c r="OZ32" s="319">
        <f>WORKDAY(OZ33,$A32,$E$43:$E$72)</f>
        <v>42653</v>
      </c>
      <c r="PA32" s="319">
        <f>WORKDAY(PA33,$A32,$E$43:$E$72)</f>
        <v>42653</v>
      </c>
      <c r="PB32" s="319">
        <f>WORKDAY(PB33,$A32,$E$43:$E$72)</f>
        <v>42653</v>
      </c>
      <c r="PC32" s="319">
        <v>42654</v>
      </c>
      <c r="PD32" s="319">
        <v>42654</v>
      </c>
      <c r="PE32" s="319">
        <v>42654</v>
      </c>
      <c r="PF32" s="315">
        <f t="shared" ref="PF32:PN32" si="113">WORKDAY(PF33,$A32,$E$43:$E$72)</f>
        <v>42611</v>
      </c>
      <c r="PG32" s="1593"/>
      <c r="PH32" s="315">
        <f t="shared" si="113"/>
        <v>42611</v>
      </c>
      <c r="PI32" s="315">
        <f t="shared" si="113"/>
        <v>42611</v>
      </c>
      <c r="PJ32" s="315">
        <f t="shared" si="113"/>
        <v>42611</v>
      </c>
      <c r="PK32" s="315">
        <f t="shared" si="113"/>
        <v>42611</v>
      </c>
      <c r="PL32" s="315">
        <f t="shared" si="113"/>
        <v>42611</v>
      </c>
      <c r="PM32" s="315">
        <f t="shared" si="113"/>
        <v>42611</v>
      </c>
      <c r="PN32" s="315">
        <f t="shared" si="113"/>
        <v>42611</v>
      </c>
    </row>
    <row r="33" spans="1:430" ht="12.6" customHeight="1">
      <c r="A33" s="589">
        <v>1</v>
      </c>
      <c r="B33" s="138" t="s">
        <v>590</v>
      </c>
      <c r="C33" s="489"/>
      <c r="D33" s="326">
        <f t="shared" si="0"/>
        <v>3</v>
      </c>
      <c r="E33" s="319">
        <f t="shared" si="1"/>
        <v>3</v>
      </c>
      <c r="F33" s="319">
        <f t="shared" si="2"/>
        <v>3</v>
      </c>
      <c r="G33" s="319">
        <f t="shared" si="3"/>
        <v>3</v>
      </c>
      <c r="H33" s="339">
        <f t="shared" si="4"/>
        <v>3</v>
      </c>
      <c r="I33" s="313">
        <f t="shared" si="5"/>
        <v>3</v>
      </c>
      <c r="J33" s="313">
        <f t="shared" si="6"/>
        <v>3</v>
      </c>
      <c r="K33" s="313" t="e">
        <f>WORKDAY(K34,#REF!,$E$43:$E$72)</f>
        <v>#REF!</v>
      </c>
      <c r="L33" s="313" t="e">
        <f>WORKDAY(L34,#REF!,$E$43:$E$72)</f>
        <v>#REF!</v>
      </c>
      <c r="P33" s="314"/>
      <c r="Q33" s="314"/>
      <c r="R33" s="339">
        <f t="shared" si="37"/>
        <v>4</v>
      </c>
      <c r="S33" s="339">
        <f t="shared" si="38"/>
        <v>4</v>
      </c>
      <c r="T33" s="339">
        <f t="shared" si="39"/>
        <v>4</v>
      </c>
      <c r="U33" s="339">
        <f t="shared" si="40"/>
        <v>4</v>
      </c>
      <c r="V33" s="339">
        <f t="shared" si="41"/>
        <v>4</v>
      </c>
      <c r="W33" s="339">
        <f t="shared" si="42"/>
        <v>4</v>
      </c>
      <c r="X33" s="339">
        <f t="shared" si="7"/>
        <v>4</v>
      </c>
      <c r="Y33" s="339">
        <f t="shared" si="8"/>
        <v>4</v>
      </c>
      <c r="Z33" s="313">
        <f t="shared" si="9"/>
        <v>4</v>
      </c>
      <c r="AA33" s="314"/>
      <c r="AB33" s="318"/>
      <c r="AC33" s="314"/>
      <c r="AD33" s="340"/>
      <c r="AE33" s="341"/>
      <c r="AF33" s="341"/>
      <c r="AG33" s="341"/>
      <c r="AH33" s="341"/>
      <c r="AI33" s="342"/>
      <c r="AJ33" s="341"/>
      <c r="AK33" s="341"/>
      <c r="AL33" s="341"/>
      <c r="AM33" s="341"/>
      <c r="AN33" s="314"/>
      <c r="AO33" s="314"/>
      <c r="AP33" s="314"/>
      <c r="AQ33" s="314"/>
      <c r="AR33" s="341"/>
      <c r="AS33" s="341"/>
      <c r="AT33" s="342"/>
      <c r="AU33" s="341"/>
      <c r="AV33" s="342"/>
      <c r="AW33" s="341"/>
      <c r="AX33" s="341"/>
      <c r="AY33" s="341"/>
      <c r="AZ33" s="341"/>
      <c r="BA33" s="314"/>
      <c r="BB33" s="314"/>
      <c r="BC33" s="314"/>
      <c r="BD33" s="314"/>
      <c r="BE33" s="314"/>
      <c r="BF33" s="323">
        <f t="shared" si="73"/>
        <v>42201</v>
      </c>
      <c r="BG33" s="313">
        <f t="shared" si="73"/>
        <v>42201</v>
      </c>
      <c r="BH33" s="313">
        <f t="shared" si="68"/>
        <v>42157</v>
      </c>
      <c r="BI33" s="313">
        <f t="shared" si="68"/>
        <v>42184</v>
      </c>
      <c r="BJ33" s="313">
        <f t="shared" si="68"/>
        <v>42129</v>
      </c>
      <c r="BK33" s="313">
        <f t="shared" si="76"/>
        <v>42220</v>
      </c>
      <c r="BL33" s="313">
        <f t="shared" si="76"/>
        <v>42220</v>
      </c>
      <c r="BM33" s="313">
        <f t="shared" si="76"/>
        <v>42220</v>
      </c>
      <c r="BN33" s="313">
        <f t="shared" si="76"/>
        <v>42220</v>
      </c>
      <c r="BO33" s="314"/>
      <c r="BP33" s="314"/>
      <c r="BQ33" s="314"/>
      <c r="BR33" s="314"/>
      <c r="BS33" s="313">
        <f t="shared" si="77"/>
        <v>42220</v>
      </c>
      <c r="BT33" s="313">
        <f>WORKDAY(BT34,$A33,$E$43:$E$72)</f>
        <v>42258</v>
      </c>
      <c r="BU33" s="313">
        <f t="shared" si="78"/>
        <v>42220</v>
      </c>
      <c r="BV33" s="313">
        <f t="shared" si="69"/>
        <v>42184</v>
      </c>
      <c r="BW33" s="313" t="e">
        <f>WORKDAY(BW34,#REF!,$E$43:$E$72)</f>
        <v>#REF!</v>
      </c>
      <c r="BX33" s="313" t="e">
        <f>WORKDAY(BX34,#REF!,$E$43:$E$72)</f>
        <v>#REF!</v>
      </c>
      <c r="BY33" s="313" t="e">
        <f>WORKDAY(BY34,#REF!,$E$43:$E$72)</f>
        <v>#REF!</v>
      </c>
      <c r="BZ33" s="313" t="e">
        <f>WORKDAY(BZ34,#REF!,$E$43:$E$72)</f>
        <v>#REF!</v>
      </c>
      <c r="CA33" s="313">
        <f>WORKDAY(CA34,$A33,$E$43:$E$72)</f>
        <v>42220</v>
      </c>
      <c r="CG33" s="313">
        <f t="shared" si="70"/>
        <v>42184</v>
      </c>
      <c r="CH33" s="313">
        <f t="shared" si="70"/>
        <v>42184</v>
      </c>
      <c r="CI33" s="313">
        <f t="shared" si="80"/>
        <v>42220</v>
      </c>
      <c r="CJ33" s="319">
        <f t="shared" si="87"/>
        <v>42311</v>
      </c>
      <c r="CK33" s="319">
        <f t="shared" si="87"/>
        <v>42311</v>
      </c>
      <c r="CL33" s="406">
        <f t="shared" si="87"/>
        <v>42317</v>
      </c>
      <c r="CM33" s="456" t="e">
        <f>WORKDAY(CM34,#REF!,$E$43:$E$72)</f>
        <v>#REF!</v>
      </c>
      <c r="CN33" s="319">
        <f>WORKDAY(CN34,$A33,$E$43:$E$72)</f>
        <v>42311</v>
      </c>
      <c r="CO33" s="313" t="e">
        <f>WORKDAY(CO34,#REF!,$E$43:$E$72)</f>
        <v>#REF!</v>
      </c>
      <c r="CU33" s="313" t="e">
        <f>WORKDAY(CU34,#REF!,$E$43:$E$72)</f>
        <v>#REF!</v>
      </c>
      <c r="CV33" s="313" t="e">
        <f>WORKDAY(CV34,#REF!,$E$43:$E$72)</f>
        <v>#REF!</v>
      </c>
      <c r="CW33" s="319">
        <f t="shared" si="88"/>
        <v>42331</v>
      </c>
      <c r="CX33" s="319">
        <f t="shared" si="88"/>
        <v>42331</v>
      </c>
      <c r="CY33" s="319">
        <f t="shared" si="88"/>
        <v>42311</v>
      </c>
      <c r="CZ33" s="319">
        <f t="shared" si="88"/>
        <v>42312</v>
      </c>
      <c r="DA33" s="319">
        <f>WORKDAY(DA34,$A33,$E$43:$E$72)</f>
        <v>42332</v>
      </c>
      <c r="DB33" s="313">
        <f t="shared" si="74"/>
        <v>42184</v>
      </c>
      <c r="DC33" s="319">
        <f>WORKDAY(DC34,$A33,$E$43:$E$72)</f>
        <v>42345</v>
      </c>
      <c r="DI33" s="319">
        <f t="shared" si="110"/>
        <v>42345</v>
      </c>
      <c r="DJ33" s="319">
        <f t="shared" si="110"/>
        <v>42311</v>
      </c>
      <c r="DK33" s="319">
        <f>WORKDAY(DK34,$A33,$E$43:$E$72)</f>
        <v>42332</v>
      </c>
      <c r="DL33" s="439">
        <f>WORKDAY(DL34,$A33,$E$43:$E$72)</f>
        <v>42332</v>
      </c>
      <c r="DM33" s="313" t="e">
        <f>WORKDAY(DM34,'BA SGV Quality Clinic'!#REF!,'BA SGV Quality Clinic'!$D$42:$D$71)</f>
        <v>#REF!</v>
      </c>
      <c r="DN33" s="313" t="e">
        <f>WORKDAY(DN34,'5319180'!#REF!,'5319180'!$E$43:$E$72)</f>
        <v>#REF!</v>
      </c>
      <c r="DO33" s="313" t="e">
        <f>WORKDAY(DO34,'BA SGV Quality Clinic'!#REF!,'BA SGV Quality Clinic'!$D$42:$D$71)</f>
        <v>#REF!</v>
      </c>
      <c r="DP33" s="319">
        <f t="shared" si="90"/>
        <v>42345</v>
      </c>
      <c r="DQ33" s="319">
        <f t="shared" si="90"/>
        <v>42311</v>
      </c>
      <c r="DW33" s="319">
        <f>WORKDAY(DW34,$A33,$E$43:$E$72)</f>
        <v>42345</v>
      </c>
      <c r="DX33" s="313" t="e">
        <f>WORKDAY(DX34,'BA SGV Quality Clinic'!#REF!,'BA SGV Quality Clinic'!$D$42:$D$71)</f>
        <v>#REF!</v>
      </c>
      <c r="DY33" s="319">
        <f>WORKDAY(DY34,$A33,$E$43:$E$72)</f>
        <v>42346</v>
      </c>
      <c r="DZ33" s="406">
        <f>WORKDAY(DZ34,$A33,$E$43:$E$72)</f>
        <v>42332</v>
      </c>
      <c r="EA33" s="319">
        <f>WORKDAY(EA34,$A33,$E$43:$E$72)</f>
        <v>42311</v>
      </c>
      <c r="EB33" s="439">
        <f>WORKDAY(EB34,$A33,$E$43:$E$72)</f>
        <v>42332</v>
      </c>
      <c r="EC33" s="313">
        <f>WORKDAY(EC34,'5319180'!$A33,'5319180'!$E$43:$E$72)</f>
        <v>42261</v>
      </c>
      <c r="ED33" s="319">
        <f>WORKDAY(ED34,$A33,$E$43:$E$72)</f>
        <v>42346</v>
      </c>
      <c r="EE33" s="319">
        <f>WORKDAY(EE34,$A33,$E$43:$E$72)</f>
        <v>42332</v>
      </c>
      <c r="EH33" s="319">
        <f t="shared" si="111"/>
        <v>42349</v>
      </c>
      <c r="EI33" s="319">
        <f t="shared" si="111"/>
        <v>42349</v>
      </c>
      <c r="EJ33" s="319">
        <v>42353</v>
      </c>
      <c r="EK33" s="319">
        <v>42360</v>
      </c>
      <c r="EL33" s="319">
        <v>42360</v>
      </c>
      <c r="EM33" s="319">
        <f t="shared" ref="EM33:EO34" si="114">WORKDAY(EM34,$A33,$E$43:$E$72)</f>
        <v>42368</v>
      </c>
      <c r="EN33" s="319">
        <f t="shared" si="114"/>
        <v>42368</v>
      </c>
      <c r="EO33" s="319">
        <f t="shared" si="114"/>
        <v>42369</v>
      </c>
      <c r="EP33" s="319">
        <v>42353</v>
      </c>
      <c r="ES33" s="319">
        <f>WORKDAY(ES34,$A33,$E$43:$E$72)</f>
        <v>42346</v>
      </c>
      <c r="ET33" s="319">
        <f>WORKDAY(ET34,$A33,$E$43:$E$72)</f>
        <v>42384</v>
      </c>
      <c r="EU33" s="319">
        <f>WORKDAY(EU34,$A33,$E$43:$E$72)</f>
        <v>42369</v>
      </c>
      <c r="EV33" s="319">
        <v>42391</v>
      </c>
      <c r="EW33" s="319">
        <f>WORKDAY(EW34,$A33,$E$43:$E$72)</f>
        <v>42391</v>
      </c>
      <c r="EX33" s="319">
        <f t="shared" si="81"/>
        <v>42369</v>
      </c>
      <c r="EY33" s="319">
        <v>42735</v>
      </c>
      <c r="EZ33" s="319">
        <f>WORKDAY(EZ34,$A33,$E$43:$E$72)</f>
        <v>42368</v>
      </c>
      <c r="FA33" s="319">
        <f>WORKDAY(FA34,$A33,$E$43:$E$72)</f>
        <v>42369</v>
      </c>
      <c r="FD33" s="319" t="e">
        <f>WORKDAY(FD34,#REF!,$E$43:$E$72)</f>
        <v>#REF!</v>
      </c>
      <c r="FE33" s="319">
        <v>42389</v>
      </c>
      <c r="FF33" s="319">
        <f>WORKDAY(FF34,$A33,$E$43:$E$72)</f>
        <v>42346</v>
      </c>
      <c r="FG33" s="319">
        <v>42371</v>
      </c>
      <c r="FH33" s="313" t="e">
        <f>WORKDAY(FH34,'BA SGV Quality Clinic'!#REF!,'BA SGV Quality Clinic'!$D$42:$D$71)</f>
        <v>#REF!</v>
      </c>
      <c r="FI33" s="319">
        <v>42353</v>
      </c>
      <c r="FJ33" s="319">
        <f>WORKDAY(FJ34,$A33,$E$43:$E$72)</f>
        <v>42369</v>
      </c>
      <c r="FK33" s="319">
        <f t="shared" si="92"/>
        <v>42369</v>
      </c>
      <c r="FL33" s="319">
        <f t="shared" si="92"/>
        <v>42368</v>
      </c>
      <c r="FM33" s="540"/>
      <c r="FN33" s="540"/>
      <c r="FO33" s="319">
        <f t="shared" si="93"/>
        <v>42368</v>
      </c>
      <c r="FP33" s="319">
        <f t="shared" si="93"/>
        <v>42369</v>
      </c>
      <c r="FQ33" s="319">
        <f t="shared" si="93"/>
        <v>42369</v>
      </c>
      <c r="FR33" s="313" t="e">
        <f>WORKDAY(FR34,'BA SGV Quality Clinic'!#REF!,'BA SGV Quality Clinic'!$D$42:$D$71)</f>
        <v>#REF!</v>
      </c>
      <c r="FS33" s="319">
        <f>WORKDAY(FS34,$A33,$E$43:$E$72)</f>
        <v>42384</v>
      </c>
      <c r="FT33" s="319">
        <f>WORKDAY(FT34,$A33,$E$43:$E$72)</f>
        <v>42368</v>
      </c>
      <c r="FU33" s="319">
        <f t="shared" si="82"/>
        <v>42384</v>
      </c>
      <c r="FV33" s="319">
        <f t="shared" si="94"/>
        <v>42368</v>
      </c>
      <c r="FW33" s="319">
        <f t="shared" si="94"/>
        <v>42368</v>
      </c>
      <c r="FZ33" s="319">
        <v>42401</v>
      </c>
      <c r="GA33" s="319">
        <f>WORKDAY(GA34,$A33,$E$43:$E$72)</f>
        <v>42395</v>
      </c>
      <c r="GB33" s="319">
        <v>42401</v>
      </c>
      <c r="GC33" s="319">
        <v>42401</v>
      </c>
      <c r="GD33" s="319">
        <f>WORKDAY(GD34,$A33,$E$43:$E$72)</f>
        <v>42398</v>
      </c>
      <c r="GE33" s="319">
        <v>42402</v>
      </c>
      <c r="GF33" s="319">
        <f t="shared" si="83"/>
        <v>42345</v>
      </c>
      <c r="GG33" s="319">
        <f>WORKDAY(GG34,$A33,$E$43:$E$72)</f>
        <v>42398</v>
      </c>
      <c r="GH33" s="319">
        <f>WORKDAY(GH34,$A33,$E$43:$E$72)</f>
        <v>42398</v>
      </c>
      <c r="GI33" s="804">
        <v>42402</v>
      </c>
      <c r="GJ33" s="838">
        <v>42398</v>
      </c>
      <c r="GK33" s="831">
        <v>42402</v>
      </c>
      <c r="GL33" s="319">
        <v>42401</v>
      </c>
      <c r="GM33" s="319">
        <v>42401</v>
      </c>
      <c r="GN33" s="319">
        <v>42402</v>
      </c>
      <c r="GO33" s="319">
        <v>42415</v>
      </c>
      <c r="GP33" s="319">
        <v>42401</v>
      </c>
      <c r="GQ33" s="319">
        <v>42383</v>
      </c>
      <c r="GR33" s="319">
        <v>42415</v>
      </c>
      <c r="GS33" s="319">
        <v>42719</v>
      </c>
      <c r="GT33" s="319" t="e">
        <v>#REF!</v>
      </c>
      <c r="GU33" s="319">
        <v>42433</v>
      </c>
      <c r="GV33" s="319">
        <v>42415</v>
      </c>
      <c r="GW33" s="319">
        <v>42382</v>
      </c>
      <c r="GX33" s="319">
        <v>42412</v>
      </c>
      <c r="GY33" s="319">
        <v>42412</v>
      </c>
      <c r="GZ33" s="319">
        <v>42415</v>
      </c>
      <c r="HA33" s="319">
        <v>42394</v>
      </c>
      <c r="HB33" s="319">
        <v>42412</v>
      </c>
      <c r="HC33" s="319">
        <v>42412</v>
      </c>
      <c r="HD33" s="319">
        <v>42409</v>
      </c>
      <c r="HE33" s="319">
        <v>42384</v>
      </c>
      <c r="HF33" s="319">
        <v>42402</v>
      </c>
      <c r="HG33" s="319">
        <v>42432</v>
      </c>
      <c r="HH33" s="319">
        <v>42401</v>
      </c>
      <c r="HI33" s="319">
        <v>42412</v>
      </c>
      <c r="HJ33" s="319">
        <v>42398</v>
      </c>
      <c r="HK33" s="319">
        <v>42384</v>
      </c>
      <c r="HL33" s="319">
        <v>42446</v>
      </c>
      <c r="HM33" s="313" t="e">
        <f>WORKDAY(HM34,'BA SGV Quality Clinic'!#REF!,'BA SGV Quality Clinic'!$D$42:$D$71)</f>
        <v>#REF!</v>
      </c>
      <c r="HN33" s="319">
        <v>42437</v>
      </c>
      <c r="HO33" s="319">
        <v>42412</v>
      </c>
      <c r="HP33" s="319">
        <v>42412</v>
      </c>
      <c r="HQ33" s="319">
        <v>42412</v>
      </c>
      <c r="HR33" s="319">
        <v>42437</v>
      </c>
      <c r="HS33" s="1086" t="e">
        <f>WORKDAY(HS34,#REF!,'5319180'!$E$43:$E$72)</f>
        <v>#REF!</v>
      </c>
      <c r="HT33" s="319">
        <v>42433</v>
      </c>
      <c r="HU33" s="319">
        <v>42453</v>
      </c>
      <c r="HV33" s="313" t="e">
        <f>WORKDAY(HV34,'BA SGV Quality Clinic'!#REF!,'BA SGV Quality Clinic'!$D$42:$D$71)</f>
        <v>#REF!</v>
      </c>
      <c r="HW33" s="319">
        <v>42412</v>
      </c>
      <c r="HX33" s="319">
        <v>42412</v>
      </c>
      <c r="HY33" s="319">
        <v>42482</v>
      </c>
      <c r="HZ33" s="319">
        <v>42410</v>
      </c>
      <c r="IA33" s="319">
        <v>42412</v>
      </c>
      <c r="IB33" s="319">
        <v>42412</v>
      </c>
      <c r="IC33" s="319">
        <v>42384</v>
      </c>
      <c r="ID33" s="319">
        <v>42454</v>
      </c>
      <c r="IE33" s="319">
        <v>42482</v>
      </c>
      <c r="IF33" s="319">
        <v>42528</v>
      </c>
      <c r="IG33" s="319">
        <v>42528</v>
      </c>
      <c r="IH33" s="319">
        <v>42482</v>
      </c>
      <c r="II33" s="319">
        <v>42482</v>
      </c>
      <c r="IJ33" s="319">
        <v>42482</v>
      </c>
      <c r="IK33" s="319">
        <v>42528</v>
      </c>
      <c r="IL33" s="319">
        <f>WORKDAY(IL34,'5319180'!$A33,'5319180'!$E$43:$E$72)</f>
        <v>42538</v>
      </c>
      <c r="IM33" s="319">
        <f>WORKDAY(IM34,$A33,$E$43:$E$72)</f>
        <v>42538</v>
      </c>
      <c r="IN33" s="319">
        <v>42528</v>
      </c>
      <c r="IO33" s="319">
        <v>42482</v>
      </c>
      <c r="IP33" s="319">
        <f>WORKDAY(IP34,$A33,$E$43:$E$72)</f>
        <v>42538</v>
      </c>
      <c r="IQ33" s="319">
        <f>WORKDAY(IQ34,$A33,$E$43:$E$72)</f>
        <v>42551</v>
      </c>
      <c r="IR33" s="319">
        <v>42482</v>
      </c>
      <c r="IS33" s="319">
        <f>WORKDAY(IS34,$A33,$E$43:$E$72)</f>
        <v>42551</v>
      </c>
      <c r="IT33" s="319">
        <v>42446</v>
      </c>
      <c r="IU33" s="319">
        <f>WORKDAY(IU34,$A33,$E$43:$E$72)</f>
        <v>42538</v>
      </c>
      <c r="IV33" s="319">
        <f>WORKDAY(IV34,$A33,$E$43:$E$72)</f>
        <v>42538</v>
      </c>
      <c r="IW33" s="804">
        <v>42558</v>
      </c>
      <c r="IX33" s="804">
        <f>WORKDAY(IX34,$A33,$E$43:$E$72)</f>
        <v>42559</v>
      </c>
      <c r="IY33" s="804">
        <v>42558</v>
      </c>
      <c r="IZ33" s="319">
        <f>WORKDAY(IZ34,$A33,$E$43:$E$72)</f>
        <v>42545</v>
      </c>
      <c r="JA33" s="319">
        <v>42565</v>
      </c>
      <c r="JB33" s="319">
        <v>42562</v>
      </c>
      <c r="JC33" s="319">
        <v>42563</v>
      </c>
      <c r="JD33" s="319">
        <v>42562</v>
      </c>
      <c r="JE33" s="319">
        <v>42562</v>
      </c>
      <c r="JF33" s="319">
        <v>42548</v>
      </c>
      <c r="JG33" s="319">
        <v>42552</v>
      </c>
      <c r="JH33" s="319">
        <v>42572</v>
      </c>
      <c r="JI33" s="319">
        <v>42552</v>
      </c>
      <c r="JJ33" s="319">
        <v>42528</v>
      </c>
      <c r="JK33" s="319">
        <v>42482</v>
      </c>
      <c r="JL33" s="319">
        <v>42572</v>
      </c>
      <c r="JM33" s="319">
        <f>WORKDAY(JM34,$A33,$E$43:$E$72)</f>
        <v>42551</v>
      </c>
      <c r="JN33" s="319">
        <v>42454</v>
      </c>
      <c r="JO33" s="319">
        <v>42454</v>
      </c>
      <c r="JP33" s="319">
        <v>42565</v>
      </c>
      <c r="JQ33" s="319">
        <v>42552</v>
      </c>
      <c r="JR33" s="831">
        <v>42528</v>
      </c>
      <c r="JS33" s="319">
        <f>WORKDAY(JS34,$A33,$E$43:$E$72)</f>
        <v>42545</v>
      </c>
      <c r="JT33" s="319">
        <v>42552</v>
      </c>
      <c r="JU33" s="319">
        <v>42562</v>
      </c>
      <c r="JV33" s="1229" t="e">
        <f>WORKDAY(JV34,'BA SGV Quality Clinic'!#REF!,'BA SGV Quality Clinic'!$D$42:$D$71)</f>
        <v>#REF!</v>
      </c>
      <c r="JW33" s="319">
        <f>WORKDAY(JW34,$A33,$E$43:$E$72)</f>
        <v>42545</v>
      </c>
      <c r="JX33" s="319">
        <v>42576</v>
      </c>
      <c r="JY33" s="319">
        <v>42552</v>
      </c>
      <c r="JZ33" s="319">
        <v>42552</v>
      </c>
      <c r="KA33" s="319">
        <v>42552</v>
      </c>
      <c r="KB33" s="319">
        <v>42552</v>
      </c>
      <c r="KC33" s="319">
        <v>42577</v>
      </c>
      <c r="KD33" s="319">
        <v>42577</v>
      </c>
      <c r="KE33" s="319">
        <v>42597</v>
      </c>
      <c r="KF33" s="319">
        <v>42552</v>
      </c>
      <c r="KG33" s="319">
        <v>42552</v>
      </c>
      <c r="KH33" s="319">
        <v>42601</v>
      </c>
      <c r="KI33" s="1086" t="e">
        <f>WORKDAY(KI34,#REF!,'BA SGV Quality Clinic'!$D$42:$D$71)</f>
        <v>#REF!</v>
      </c>
      <c r="KJ33" s="319">
        <v>42439</v>
      </c>
      <c r="KK33" s="319">
        <v>42437</v>
      </c>
      <c r="KL33" s="319">
        <v>42552</v>
      </c>
      <c r="KM33" s="319">
        <v>42437</v>
      </c>
      <c r="KN33" s="319">
        <v>42601</v>
      </c>
      <c r="KO33" s="319">
        <v>42552</v>
      </c>
      <c r="KP33" s="319">
        <v>42437</v>
      </c>
      <c r="KQ33" s="319">
        <v>42608</v>
      </c>
      <c r="KR33" s="319">
        <v>42608</v>
      </c>
      <c r="KS33" s="319">
        <v>42608</v>
      </c>
      <c r="KT33" s="319">
        <v>42608</v>
      </c>
      <c r="KU33" s="319">
        <v>42612</v>
      </c>
      <c r="KV33" s="319">
        <v>42612</v>
      </c>
      <c r="KW33" s="319">
        <v>42608</v>
      </c>
      <c r="KX33" s="319">
        <v>42608</v>
      </c>
      <c r="KY33" s="319">
        <v>42622</v>
      </c>
      <c r="KZ33" s="319">
        <v>42552</v>
      </c>
      <c r="LA33" s="319">
        <v>42552</v>
      </c>
      <c r="LB33" s="319">
        <v>42552</v>
      </c>
      <c r="LC33" s="319">
        <v>42552</v>
      </c>
      <c r="LD33" s="319">
        <v>42615</v>
      </c>
      <c r="LE33" s="319">
        <v>42608</v>
      </c>
      <c r="LF33" s="319">
        <v>42608</v>
      </c>
      <c r="LG33" s="319">
        <v>42601</v>
      </c>
      <c r="LH33" s="781">
        <v>42652</v>
      </c>
      <c r="LI33" s="319">
        <v>42621</v>
      </c>
      <c r="LJ33" s="319">
        <v>42608</v>
      </c>
      <c r="LK33" s="319">
        <v>42621</v>
      </c>
      <c r="LL33" s="319">
        <v>42608</v>
      </c>
      <c r="LM33" s="319">
        <v>42622</v>
      </c>
      <c r="LN33" s="319">
        <v>42625</v>
      </c>
      <c r="LO33" s="319">
        <v>42601</v>
      </c>
      <c r="LP33" s="319">
        <v>42622</v>
      </c>
      <c r="LQ33" s="319">
        <v>42615</v>
      </c>
      <c r="LR33" s="319">
        <v>42612</v>
      </c>
      <c r="LS33" s="319">
        <v>42622</v>
      </c>
      <c r="LT33" s="319">
        <v>42622</v>
      </c>
      <c r="LU33" s="319">
        <v>42621</v>
      </c>
      <c r="LV33" s="319">
        <v>42622</v>
      </c>
      <c r="LW33" s="319">
        <v>42612</v>
      </c>
      <c r="LX33" s="319">
        <v>42608</v>
      </c>
      <c r="LY33" s="319">
        <v>42622</v>
      </c>
      <c r="LZ33" s="319">
        <v>42622</v>
      </c>
      <c r="MA33" s="319">
        <v>42472</v>
      </c>
      <c r="MB33" s="319">
        <v>42453</v>
      </c>
      <c r="MC33" s="319">
        <v>42622</v>
      </c>
      <c r="MD33" s="319">
        <v>42594</v>
      </c>
      <c r="ME33" s="319">
        <v>42608</v>
      </c>
      <c r="MF33" s="319">
        <v>42615</v>
      </c>
      <c r="MG33" s="319">
        <v>42615</v>
      </c>
      <c r="MH33" s="319">
        <v>42625</v>
      </c>
      <c r="MI33" s="319">
        <v>42552</v>
      </c>
      <c r="MJ33" s="406">
        <v>42482</v>
      </c>
      <c r="MK33" s="319">
        <v>42615</v>
      </c>
      <c r="ML33" s="319">
        <v>42615</v>
      </c>
      <c r="MM33" s="319">
        <v>42622</v>
      </c>
      <c r="MN33" s="319">
        <v>42621</v>
      </c>
      <c r="MO33" s="319">
        <v>42622</v>
      </c>
      <c r="MP33" s="319">
        <v>42625</v>
      </c>
      <c r="MQ33" s="319">
        <v>42625</v>
      </c>
      <c r="MR33" s="319">
        <v>42625</v>
      </c>
      <c r="MS33" s="319">
        <v>42622</v>
      </c>
      <c r="MT33" s="319">
        <v>42608</v>
      </c>
      <c r="MU33" s="319">
        <v>42626</v>
      </c>
      <c r="MV33" s="319">
        <v>42625</v>
      </c>
      <c r="MW33" s="319">
        <v>42608</v>
      </c>
      <c r="MX33" s="319">
        <v>42625</v>
      </c>
      <c r="MY33" s="319">
        <v>42625</v>
      </c>
      <c r="MZ33" s="319">
        <v>42622</v>
      </c>
      <c r="NA33" s="319">
        <v>42621</v>
      </c>
      <c r="NB33" s="319">
        <v>42622</v>
      </c>
      <c r="NC33" s="319">
        <v>42625</v>
      </c>
      <c r="ND33" s="319">
        <v>42625</v>
      </c>
      <c r="NE33" s="319">
        <v>42626</v>
      </c>
      <c r="NF33" s="319">
        <v>42622</v>
      </c>
      <c r="NG33" s="319">
        <v>42608</v>
      </c>
      <c r="NH33" s="319">
        <v>42608</v>
      </c>
      <c r="NI33" s="319">
        <v>42608</v>
      </c>
      <c r="NJ33" s="319">
        <v>42608</v>
      </c>
      <c r="NK33" s="319">
        <v>42528</v>
      </c>
      <c r="NL33" s="319">
        <v>42608</v>
      </c>
      <c r="NM33" s="319">
        <v>42552</v>
      </c>
      <c r="NN33" s="319">
        <v>42594</v>
      </c>
      <c r="NO33" s="319">
        <v>42612</v>
      </c>
      <c r="NP33" s="319">
        <v>42612</v>
      </c>
      <c r="NQ33" s="319">
        <v>42612</v>
      </c>
      <c r="NR33" s="319">
        <v>42612</v>
      </c>
      <c r="NS33" s="319">
        <v>42612</v>
      </c>
      <c r="NT33" s="319">
        <v>42608</v>
      </c>
      <c r="NU33" s="319">
        <v>42608</v>
      </c>
      <c r="NV33" s="319">
        <v>42634</v>
      </c>
      <c r="NW33" s="319">
        <v>42634</v>
      </c>
      <c r="NX33" s="319">
        <v>42634</v>
      </c>
      <c r="NY33" s="319">
        <v>42634</v>
      </c>
      <c r="NZ33" s="319">
        <v>42634</v>
      </c>
      <c r="OA33" s="319">
        <v>42634</v>
      </c>
      <c r="OB33" s="319">
        <v>42634</v>
      </c>
      <c r="OC33" s="319">
        <v>42634</v>
      </c>
      <c r="OD33" s="319">
        <v>42638</v>
      </c>
      <c r="OE33" s="319">
        <v>42638</v>
      </c>
      <c r="OF33" s="319">
        <v>42608</v>
      </c>
      <c r="OG33" s="319">
        <v>42608</v>
      </c>
      <c r="OH33" s="319">
        <v>42638</v>
      </c>
      <c r="OI33" s="319">
        <v>42608</v>
      </c>
      <c r="OJ33" s="319">
        <v>42608</v>
      </c>
      <c r="OK33" s="319">
        <v>42608</v>
      </c>
      <c r="OL33" s="319">
        <v>42608</v>
      </c>
      <c r="OM33" s="319">
        <v>42638</v>
      </c>
      <c r="ON33" s="319">
        <v>42638</v>
      </c>
      <c r="OO33" s="319">
        <v>42608</v>
      </c>
      <c r="OP33" s="319">
        <v>42608</v>
      </c>
      <c r="OQ33" s="319">
        <v>42638</v>
      </c>
      <c r="OR33" s="319">
        <v>42638</v>
      </c>
      <c r="OS33" s="319">
        <v>42638</v>
      </c>
      <c r="OT33" s="319">
        <v>42608</v>
      </c>
      <c r="OU33" s="319">
        <v>42608</v>
      </c>
      <c r="OV33" s="319">
        <v>42650</v>
      </c>
      <c r="OW33" s="319">
        <v>42649</v>
      </c>
      <c r="OX33" s="319">
        <v>42650</v>
      </c>
      <c r="OY33" s="319">
        <v>42650</v>
      </c>
      <c r="OZ33" s="319">
        <v>42650</v>
      </c>
      <c r="PA33" s="319">
        <v>42650</v>
      </c>
      <c r="PB33" s="319">
        <v>42652</v>
      </c>
      <c r="PC33" s="319">
        <v>42652</v>
      </c>
      <c r="PD33" s="319">
        <v>42652</v>
      </c>
      <c r="PE33" s="319">
        <v>42652</v>
      </c>
      <c r="PF33" s="315">
        <v>42608</v>
      </c>
      <c r="PG33" s="1593"/>
      <c r="PH33" s="315">
        <v>42608</v>
      </c>
      <c r="PI33" s="315">
        <v>42608</v>
      </c>
      <c r="PJ33" s="315">
        <v>42608</v>
      </c>
      <c r="PK33" s="315">
        <v>42608</v>
      </c>
      <c r="PL33" s="315">
        <v>42608</v>
      </c>
      <c r="PM33" s="315">
        <v>42608</v>
      </c>
      <c r="PN33" s="315">
        <v>42608</v>
      </c>
    </row>
    <row r="34" spans="1:430" ht="12.6" customHeight="1">
      <c r="A34" s="574">
        <v>1</v>
      </c>
      <c r="B34" s="138" t="s">
        <v>588</v>
      </c>
      <c r="C34" s="489"/>
      <c r="D34" s="326">
        <f t="shared" si="0"/>
        <v>2</v>
      </c>
      <c r="E34" s="319">
        <f t="shared" si="1"/>
        <v>2</v>
      </c>
      <c r="F34" s="319">
        <f t="shared" si="2"/>
        <v>2</v>
      </c>
      <c r="G34" s="319">
        <f t="shared" si="3"/>
        <v>2</v>
      </c>
      <c r="H34" s="339">
        <f t="shared" si="4"/>
        <v>2</v>
      </c>
      <c r="I34" s="313">
        <f t="shared" si="5"/>
        <v>2</v>
      </c>
      <c r="J34" s="313">
        <f t="shared" si="6"/>
        <v>2</v>
      </c>
      <c r="K34" s="313" t="e">
        <f>WORKDAY(K35,#REF!,$E$43:$E$72)</f>
        <v>#REF!</v>
      </c>
      <c r="L34" s="313" t="e">
        <f>WORKDAY(L35,#REF!,$E$43:$E$72)</f>
        <v>#REF!</v>
      </c>
      <c r="P34" s="314"/>
      <c r="Q34" s="314"/>
      <c r="R34" s="339">
        <f t="shared" si="37"/>
        <v>3</v>
      </c>
      <c r="S34" s="339">
        <f t="shared" si="38"/>
        <v>3</v>
      </c>
      <c r="T34" s="339">
        <f t="shared" si="39"/>
        <v>3</v>
      </c>
      <c r="U34" s="339">
        <f t="shared" si="40"/>
        <v>3</v>
      </c>
      <c r="V34" s="339">
        <f t="shared" si="41"/>
        <v>3</v>
      </c>
      <c r="W34" s="339">
        <f t="shared" si="42"/>
        <v>3</v>
      </c>
      <c r="X34" s="339">
        <f t="shared" si="7"/>
        <v>3</v>
      </c>
      <c r="Y34" s="339">
        <f t="shared" si="8"/>
        <v>3</v>
      </c>
      <c r="Z34" s="313">
        <f t="shared" si="9"/>
        <v>3</v>
      </c>
      <c r="AA34" s="314"/>
      <c r="AB34" s="318"/>
      <c r="AC34" s="314"/>
      <c r="AD34" s="340"/>
      <c r="AE34" s="339">
        <v>42170</v>
      </c>
      <c r="AF34" s="319">
        <v>42125</v>
      </c>
      <c r="AG34" s="319">
        <v>42125</v>
      </c>
      <c r="AH34" s="319">
        <v>42153</v>
      </c>
      <c r="AI34" s="343">
        <v>42153</v>
      </c>
      <c r="AJ34" s="339">
        <v>42153</v>
      </c>
      <c r="AK34" s="339">
        <v>42125</v>
      </c>
      <c r="AL34" s="319">
        <v>42125</v>
      </c>
      <c r="AM34" s="319">
        <v>42125</v>
      </c>
      <c r="AN34" s="314"/>
      <c r="AO34" s="314"/>
      <c r="AP34" s="314"/>
      <c r="AQ34" s="314"/>
      <c r="AR34" s="339">
        <v>42153</v>
      </c>
      <c r="AS34" s="339">
        <v>42153</v>
      </c>
      <c r="AT34" s="326">
        <v>42125</v>
      </c>
      <c r="AU34" s="339">
        <v>42170</v>
      </c>
      <c r="AV34" s="326">
        <v>42178</v>
      </c>
      <c r="AW34" s="339">
        <v>42153</v>
      </c>
      <c r="AX34" s="339">
        <v>42153</v>
      </c>
      <c r="AY34" s="319">
        <v>42180</v>
      </c>
      <c r="AZ34" s="319">
        <v>42180</v>
      </c>
      <c r="BA34" s="314"/>
      <c r="BB34" s="314"/>
      <c r="BC34" s="314"/>
      <c r="BD34" s="314"/>
      <c r="BE34" s="314"/>
      <c r="BF34" s="323">
        <f t="shared" si="73"/>
        <v>42200</v>
      </c>
      <c r="BG34" s="313">
        <f t="shared" si="73"/>
        <v>42200</v>
      </c>
      <c r="BH34" s="313">
        <f t="shared" si="68"/>
        <v>42156</v>
      </c>
      <c r="BI34" s="313">
        <f t="shared" si="68"/>
        <v>42181</v>
      </c>
      <c r="BJ34" s="313">
        <f t="shared" si="68"/>
        <v>42128</v>
      </c>
      <c r="BK34" s="313">
        <f t="shared" si="76"/>
        <v>42219</v>
      </c>
      <c r="BL34" s="313">
        <f t="shared" si="76"/>
        <v>42219</v>
      </c>
      <c r="BM34" s="313">
        <f t="shared" si="76"/>
        <v>42219</v>
      </c>
      <c r="BN34" s="313">
        <f t="shared" si="76"/>
        <v>42219</v>
      </c>
      <c r="BO34" s="314"/>
      <c r="BP34" s="314"/>
      <c r="BQ34" s="314"/>
      <c r="BR34" s="314"/>
      <c r="BS34" s="313">
        <f t="shared" si="77"/>
        <v>42219</v>
      </c>
      <c r="BT34" s="313">
        <f>WORKDAY(BT35,$A34,$E$43:$E$72)</f>
        <v>42257</v>
      </c>
      <c r="BU34" s="313">
        <f t="shared" si="78"/>
        <v>42219</v>
      </c>
      <c r="BV34" s="313">
        <f t="shared" si="69"/>
        <v>42181</v>
      </c>
      <c r="BW34" s="313" t="e">
        <f>WORKDAY(BW35,#REF!,$E$43:$E$72)</f>
        <v>#REF!</v>
      </c>
      <c r="BX34" s="313" t="e">
        <f>WORKDAY(BX35,#REF!,$E$43:$E$72)</f>
        <v>#REF!</v>
      </c>
      <c r="BY34" s="313" t="e">
        <f>WORKDAY(BY35,#REF!,$E$43:$E$72)</f>
        <v>#REF!</v>
      </c>
      <c r="BZ34" s="313" t="e">
        <f>WORKDAY(BZ35,#REF!,$E$43:$E$72)</f>
        <v>#REF!</v>
      </c>
      <c r="CA34" s="313">
        <f>WORKDAY(CA35,$A34,$E$43:$E$72)</f>
        <v>42219</v>
      </c>
      <c r="CG34" s="313">
        <f t="shared" si="70"/>
        <v>42181</v>
      </c>
      <c r="CH34" s="313">
        <f t="shared" si="70"/>
        <v>42181</v>
      </c>
      <c r="CI34" s="313">
        <f t="shared" si="80"/>
        <v>42219</v>
      </c>
      <c r="CJ34" s="319">
        <f t="shared" si="87"/>
        <v>42310</v>
      </c>
      <c r="CK34" s="319">
        <f t="shared" si="87"/>
        <v>42310</v>
      </c>
      <c r="CL34" s="406">
        <f t="shared" si="87"/>
        <v>42314</v>
      </c>
      <c r="CM34" s="456" t="e">
        <f>WORKDAY(CM35,#REF!,$E$43:$E$72)</f>
        <v>#REF!</v>
      </c>
      <c r="CN34" s="319">
        <f>WORKDAY(CN35,$A34,$E$43:$E$72)</f>
        <v>42310</v>
      </c>
      <c r="CO34" s="313" t="e">
        <f>WORKDAY(CO35,#REF!,$E$43:$E$72)</f>
        <v>#REF!</v>
      </c>
      <c r="CU34" s="313" t="e">
        <f>WORKDAY(CU35,#REF!,$E$43:$E$72)</f>
        <v>#REF!</v>
      </c>
      <c r="CV34" s="313" t="e">
        <f>WORKDAY(CV35,#REF!,$E$43:$E$72)</f>
        <v>#REF!</v>
      </c>
      <c r="CW34" s="319">
        <v>42328</v>
      </c>
      <c r="CX34" s="319">
        <v>42328</v>
      </c>
      <c r="CY34" s="319">
        <f>WORKDAY(CY35,$A34,$E$43:$E$72)</f>
        <v>42310</v>
      </c>
      <c r="CZ34" s="319">
        <f>WORKDAY(CZ35,$A34,$E$43:$E$72)</f>
        <v>42311</v>
      </c>
      <c r="DA34" s="319">
        <f>WORKDAY(DA35,$A34,$E$43:$E$72)</f>
        <v>42331</v>
      </c>
      <c r="DB34" s="313">
        <f t="shared" si="74"/>
        <v>42181</v>
      </c>
      <c r="DC34" s="319">
        <f>WORKDAY(DC35,$A34,$E$43:$E$72)</f>
        <v>42342</v>
      </c>
      <c r="DI34" s="319">
        <f t="shared" si="110"/>
        <v>42342</v>
      </c>
      <c r="DJ34" s="319">
        <f t="shared" si="110"/>
        <v>42310</v>
      </c>
      <c r="DK34" s="319">
        <f>WORKDAY(DK35,$A34,$E$43:$E$72)</f>
        <v>42331</v>
      </c>
      <c r="DL34" s="406">
        <f>WORKDAY(DL35,$A34,$E$43:$E$72)</f>
        <v>42331</v>
      </c>
      <c r="DM34" s="313" t="e">
        <f>WORKDAY(DM35,'BA SGV Quality Clinic'!#REF!,'BA SGV Quality Clinic'!$D$42:$D$71)</f>
        <v>#REF!</v>
      </c>
      <c r="DN34" s="313" t="e">
        <f>WORKDAY(DN35,'5319180'!#REF!,'5319180'!$E$43:$E$72)</f>
        <v>#REF!</v>
      </c>
      <c r="DO34" s="313" t="e">
        <f>WORKDAY(DO35,'BA SGV Quality Clinic'!#REF!,'BA SGV Quality Clinic'!$D$42:$D$71)</f>
        <v>#REF!</v>
      </c>
      <c r="DP34" s="319">
        <f t="shared" si="90"/>
        <v>42342</v>
      </c>
      <c r="DQ34" s="319">
        <f t="shared" si="90"/>
        <v>42310</v>
      </c>
      <c r="DW34" s="319">
        <f>WORKDAY(DW35,$A34,$E$43:$E$72)</f>
        <v>42342</v>
      </c>
      <c r="DX34" s="313" t="e">
        <f>WORKDAY(DX35,'BA SGV Quality Clinic'!#REF!,'BA SGV Quality Clinic'!$D$42:$D$71)</f>
        <v>#REF!</v>
      </c>
      <c r="DY34" s="319">
        <f>WORKDAY(DY35,$A34,$E$43:$E$72)</f>
        <v>42345</v>
      </c>
      <c r="DZ34" s="406">
        <f>WORKDAY(DZ35,$A34,$E$43:$E$72)</f>
        <v>42331</v>
      </c>
      <c r="EA34" s="319">
        <f>WORKDAY(EA35,$A34,$E$43:$E$72)</f>
        <v>42310</v>
      </c>
      <c r="EB34" s="439">
        <f>WORKDAY(EB35,$A34,$E$43:$E$72)</f>
        <v>42331</v>
      </c>
      <c r="EC34" s="313">
        <f>WORKDAY(EC35,'5319180'!$A34,'5319180'!$E$43:$E$72)</f>
        <v>42258</v>
      </c>
      <c r="ED34" s="319">
        <f>WORKDAY(ED35,$A34,$E$43:$E$72)</f>
        <v>42345</v>
      </c>
      <c r="EE34" s="319">
        <f>WORKDAY(EE35,$A34,$E$43:$E$72)</f>
        <v>42331</v>
      </c>
      <c r="EH34" s="319">
        <f t="shared" si="111"/>
        <v>42348</v>
      </c>
      <c r="EI34" s="319">
        <f t="shared" si="111"/>
        <v>42348</v>
      </c>
      <c r="EJ34" s="319">
        <f>WORKDAY(EJ35,$A34,$E$43:$E$72)</f>
        <v>42348</v>
      </c>
      <c r="EK34" s="319">
        <f>WORKDAY(EK35,$A34,$E$43:$E$72)</f>
        <v>42349</v>
      </c>
      <c r="EL34" s="319">
        <f>WORKDAY(EL35,$A34,$E$43:$E$72)</f>
        <v>42352</v>
      </c>
      <c r="EM34" s="319">
        <f t="shared" si="114"/>
        <v>42367</v>
      </c>
      <c r="EN34" s="319">
        <f t="shared" si="114"/>
        <v>42367</v>
      </c>
      <c r="EO34" s="319">
        <f t="shared" si="114"/>
        <v>42368</v>
      </c>
      <c r="EP34" s="319">
        <f>WORKDAY(EP35,$A34,$E$43:$E$72)</f>
        <v>42348</v>
      </c>
      <c r="ES34" s="319">
        <f>WORKDAY(ES35,$A34,$E$43:$E$72)</f>
        <v>42345</v>
      </c>
      <c r="ET34" s="319">
        <f>WORKDAY(ET35,$A34,$E$43:$E$72)</f>
        <v>42383</v>
      </c>
      <c r="EU34" s="319">
        <f>WORKDAY(EU35,$A34,$E$43:$E$72)</f>
        <v>42368</v>
      </c>
      <c r="EV34" s="319">
        <v>42390</v>
      </c>
      <c r="EW34" s="319">
        <v>42390</v>
      </c>
      <c r="EX34" s="319">
        <f t="shared" si="81"/>
        <v>42368</v>
      </c>
      <c r="EY34" s="319">
        <f>WORKDAY(EY35,$A34,$E$43:$E$72)</f>
        <v>42367</v>
      </c>
      <c r="EZ34" s="319">
        <f>WORKDAY(EZ35,$A34,$E$43:$E$72)</f>
        <v>42367</v>
      </c>
      <c r="FA34" s="319">
        <f>WORKDAY(FA35,$A34,$E$43:$E$72)</f>
        <v>42368</v>
      </c>
      <c r="FD34" s="319" t="e">
        <f>WORKDAY(FD35,#REF!,$E$43:$E$72)</f>
        <v>#REF!</v>
      </c>
      <c r="FE34" s="319" t="e">
        <f>WORKDAY(FE35,#REF!,$E$43:$E$72)</f>
        <v>#REF!</v>
      </c>
      <c r="FF34" s="319">
        <f>WORKDAY(FF35,$A34,$E$43:$E$72)</f>
        <v>42345</v>
      </c>
      <c r="FG34" s="319">
        <f>WORKDAY(FG35,$A34,$E$43:$E$72)</f>
        <v>42368</v>
      </c>
      <c r="FH34" s="313" t="e">
        <f>WORKDAY(FH35,'BA SGV Quality Clinic'!#REF!,'BA SGV Quality Clinic'!$D$42:$D$71)</f>
        <v>#REF!</v>
      </c>
      <c r="FI34" s="319">
        <f>WORKDAY(FI35,'5319180'!$A34,'5319180'!$E$43:$E$72)</f>
        <v>42348</v>
      </c>
      <c r="FJ34" s="319">
        <f>WORKDAY(FJ35,$A34,$E$43:$E$72)</f>
        <v>42368</v>
      </c>
      <c r="FK34" s="319">
        <f t="shared" si="92"/>
        <v>42368</v>
      </c>
      <c r="FL34" s="319">
        <f t="shared" si="92"/>
        <v>42367</v>
      </c>
      <c r="FM34" s="540"/>
      <c r="FN34" s="540"/>
      <c r="FO34" s="319">
        <f t="shared" si="93"/>
        <v>42367</v>
      </c>
      <c r="FP34" s="319">
        <f t="shared" si="93"/>
        <v>42368</v>
      </c>
      <c r="FQ34" s="319">
        <f t="shared" si="93"/>
        <v>42368</v>
      </c>
      <c r="FR34" s="313" t="e">
        <f>WORKDAY(FR35,'BA SGV Quality Clinic'!#REF!,'BA SGV Quality Clinic'!$D$42:$D$71)</f>
        <v>#REF!</v>
      </c>
      <c r="FS34" s="319">
        <f>WORKDAY(FS35,$A34,$E$43:$E$72)</f>
        <v>42383</v>
      </c>
      <c r="FT34" s="319">
        <f>WORKDAY(FT35,$A34,$E$43:$E$72)</f>
        <v>42367</v>
      </c>
      <c r="FU34" s="319">
        <f t="shared" si="82"/>
        <v>42383</v>
      </c>
      <c r="FV34" s="319">
        <f t="shared" si="94"/>
        <v>42367</v>
      </c>
      <c r="FW34" s="319">
        <f t="shared" si="94"/>
        <v>42367</v>
      </c>
      <c r="FZ34" s="319">
        <f>WORKDAY(FZ35,$A34,$E$43:$E$72)</f>
        <v>42397</v>
      </c>
      <c r="GA34" s="319">
        <f>WORKDAY(GA35,$A34,$E$43:$E$72)</f>
        <v>42394</v>
      </c>
      <c r="GB34" s="319">
        <f>WORKDAY(GB35,$A34,$E$43:$E$72)</f>
        <v>42397</v>
      </c>
      <c r="GC34" s="319">
        <v>42401</v>
      </c>
      <c r="GD34" s="319">
        <f>WORKDAY(GD35,$A34,$E$43:$E$72)</f>
        <v>42397</v>
      </c>
      <c r="GE34" s="319">
        <f>WORKDAY(GE35,$A34,$E$43:$E$72)</f>
        <v>42401</v>
      </c>
      <c r="GF34" s="319">
        <f t="shared" si="83"/>
        <v>42342</v>
      </c>
      <c r="GG34" s="319">
        <f>WORKDAY(GG35,$A34,$E$43:$E$72)</f>
        <v>42397</v>
      </c>
      <c r="GH34" s="319">
        <f>WORKDAY(GH35,$A34,$E$43:$E$72)</f>
        <v>42397</v>
      </c>
      <c r="GI34" s="804">
        <v>42402</v>
      </c>
      <c r="GJ34" s="838">
        <v>42397</v>
      </c>
      <c r="GK34" s="831">
        <v>42401</v>
      </c>
      <c r="GL34" s="319">
        <v>42401</v>
      </c>
      <c r="GM34" s="319">
        <v>42401</v>
      </c>
      <c r="GN34" s="319">
        <v>42401</v>
      </c>
      <c r="GO34" s="319">
        <v>42411</v>
      </c>
      <c r="GP34" s="319">
        <v>42401</v>
      </c>
      <c r="GQ34" s="319">
        <v>42382</v>
      </c>
      <c r="GR34" s="319">
        <v>42411</v>
      </c>
      <c r="GS34" s="319">
        <v>42714</v>
      </c>
      <c r="GT34" s="319" t="e">
        <v>#REF!</v>
      </c>
      <c r="GU34" s="319">
        <v>42431</v>
      </c>
      <c r="GV34" s="319">
        <v>42411</v>
      </c>
      <c r="GW34" s="319">
        <v>42381</v>
      </c>
      <c r="GX34" s="319">
        <v>42411</v>
      </c>
      <c r="GY34" s="319">
        <v>42411</v>
      </c>
      <c r="GZ34" s="319">
        <v>42411</v>
      </c>
      <c r="HA34" s="319">
        <v>42392</v>
      </c>
      <c r="HB34" s="319">
        <v>42411</v>
      </c>
      <c r="HC34" s="319">
        <v>42411</v>
      </c>
      <c r="HD34" s="319">
        <v>42408</v>
      </c>
      <c r="HE34" s="319">
        <v>42383</v>
      </c>
      <c r="HF34" s="319">
        <v>42401</v>
      </c>
      <c r="HG34" s="319">
        <v>42431</v>
      </c>
      <c r="HH34" s="319">
        <v>42401</v>
      </c>
      <c r="HI34" s="319">
        <v>42411</v>
      </c>
      <c r="HJ34" s="319">
        <v>42397</v>
      </c>
      <c r="HK34" s="319">
        <v>42383</v>
      </c>
      <c r="HL34" s="319">
        <v>42445</v>
      </c>
      <c r="HM34" s="313" t="e">
        <f>WORKDAY(HM35,'BA SGV Quality Clinic'!#REF!,'BA SGV Quality Clinic'!$D$42:$D$71)</f>
        <v>#REF!</v>
      </c>
      <c r="HN34" s="319">
        <v>42436</v>
      </c>
      <c r="HO34" s="319">
        <v>42411</v>
      </c>
      <c r="HP34" s="319">
        <v>42411</v>
      </c>
      <c r="HQ34" s="319">
        <f>WORKDAY(HQ35,'5319180'!$A34,'5319180'!$E$43:$E$72)</f>
        <v>42411</v>
      </c>
      <c r="HR34" s="319">
        <v>42436</v>
      </c>
      <c r="HS34" s="1086" t="e">
        <f>WORKDAY(HS35,#REF!,'5319180'!$E$43:$E$72)</f>
        <v>#REF!</v>
      </c>
      <c r="HT34" s="319">
        <v>42431</v>
      </c>
      <c r="HU34" s="319">
        <v>42452</v>
      </c>
      <c r="HV34" s="313" t="e">
        <f>WORKDAY(HV35,'BA SGV Quality Clinic'!#REF!,'BA SGV Quality Clinic'!$D$42:$D$71)</f>
        <v>#REF!</v>
      </c>
      <c r="HW34" s="319">
        <v>42411</v>
      </c>
      <c r="HX34" s="319">
        <v>42411</v>
      </c>
      <c r="HY34" s="319">
        <v>42481</v>
      </c>
      <c r="HZ34" s="319">
        <f>WORKDAY(HZ35,'5319180'!$A34,'5319180'!$E$43:$E$72)</f>
        <v>42409</v>
      </c>
      <c r="IA34" s="319">
        <f>WORKDAY(IA35,'5319180'!$A34,'5319180'!$E$43:$E$72)</f>
        <v>42411</v>
      </c>
      <c r="IB34" s="319">
        <v>42411</v>
      </c>
      <c r="IC34" s="319">
        <v>42383</v>
      </c>
      <c r="ID34" s="319">
        <v>42453</v>
      </c>
      <c r="IE34" s="319">
        <v>42481</v>
      </c>
      <c r="IF34" s="319">
        <v>42528</v>
      </c>
      <c r="IG34" s="319">
        <v>42528</v>
      </c>
      <c r="IH34" s="319">
        <v>42481</v>
      </c>
      <c r="II34" s="319">
        <v>42481</v>
      </c>
      <c r="IJ34" s="319">
        <v>42481</v>
      </c>
      <c r="IK34" s="319">
        <v>42528</v>
      </c>
      <c r="IL34" s="319">
        <f>WORKDAY(IL35,'5319180'!$A34,'5319180'!$E$43:$E$72)</f>
        <v>42537</v>
      </c>
      <c r="IM34" s="319">
        <f>WORKDAY(IM35,$A34,$E$43:$E$72)</f>
        <v>42537</v>
      </c>
      <c r="IN34" s="319">
        <v>42528</v>
      </c>
      <c r="IO34" s="319">
        <v>42481</v>
      </c>
      <c r="IP34" s="319">
        <f>WORKDAY(IP35,$A34,$E$43:$E$72)</f>
        <v>42537</v>
      </c>
      <c r="IQ34" s="319">
        <f>WORKDAY(IQ35,$A34,$E$43:$E$72)</f>
        <v>42550</v>
      </c>
      <c r="IR34" s="319">
        <v>42481</v>
      </c>
      <c r="IS34" s="319">
        <f>WORKDAY(IS35,$A34,$E$43:$E$72)</f>
        <v>42550</v>
      </c>
      <c r="IT34" s="319">
        <v>42445</v>
      </c>
      <c r="IU34" s="319">
        <f>WORKDAY(IU35,$A34,$E$43:$E$72)</f>
        <v>42537</v>
      </c>
      <c r="IV34" s="319">
        <f>WORKDAY(IV35,$A34,$E$43:$E$72)</f>
        <v>42537</v>
      </c>
      <c r="IW34" s="804">
        <f>WORKDAY(IW35,$A34,$E$43:$E$72)</f>
        <v>42558</v>
      </c>
      <c r="IX34" s="804">
        <f>WORKDAY(IX35,$A34,$E$43:$E$72)</f>
        <v>42558</v>
      </c>
      <c r="IY34" s="804">
        <f>WORKDAY(IY35,$A34,$E$43:$E$72)</f>
        <v>42558</v>
      </c>
      <c r="IZ34" s="319">
        <f>WORKDAY(IZ35,$A34,$E$43:$E$72)</f>
        <v>42544</v>
      </c>
      <c r="JA34" s="319">
        <f t="shared" ref="JA34:JI34" si="115">WORKDAY(JA35,$A34,$E$43:$E$72)</f>
        <v>42562</v>
      </c>
      <c r="JB34" s="319">
        <f t="shared" si="115"/>
        <v>42562</v>
      </c>
      <c r="JC34" s="319">
        <f t="shared" si="115"/>
        <v>42562</v>
      </c>
      <c r="JD34" s="319">
        <f t="shared" si="115"/>
        <v>42562</v>
      </c>
      <c r="JE34" s="319">
        <f t="shared" si="115"/>
        <v>42562</v>
      </c>
      <c r="JF34" s="319">
        <f t="shared" si="115"/>
        <v>42548</v>
      </c>
      <c r="JG34" s="319">
        <f t="shared" si="115"/>
        <v>42571</v>
      </c>
      <c r="JH34" s="319">
        <f t="shared" si="115"/>
        <v>42572</v>
      </c>
      <c r="JI34" s="319">
        <f t="shared" si="115"/>
        <v>42571</v>
      </c>
      <c r="JJ34" s="319">
        <f>WORKDAY(JJ35,'5319180'!$A34,'5319180'!$E$43:$E$72)</f>
        <v>42528</v>
      </c>
      <c r="JK34" s="319">
        <v>42481</v>
      </c>
      <c r="JL34" s="319">
        <f>WORKDAY(JL35,$A34,$E$43:$E$72)</f>
        <v>42572</v>
      </c>
      <c r="JM34" s="319">
        <f>WORKDAY(JM35,$A34,$E$43:$E$72)</f>
        <v>42550</v>
      </c>
      <c r="JN34" s="319">
        <v>42453</v>
      </c>
      <c r="JO34" s="319">
        <v>42453</v>
      </c>
      <c r="JP34" s="319">
        <f>WORKDAY(JP35,'5319180'!$A34,'5319180'!$E$43:$E$72)</f>
        <v>42562</v>
      </c>
      <c r="JQ34" s="319">
        <f>WORKDAY(JQ35,$A34,$E$43:$E$72)</f>
        <v>42571</v>
      </c>
      <c r="JR34" s="831">
        <v>67</v>
      </c>
      <c r="JS34" s="319">
        <f>WORKDAY(JS35,$A34,$E$43:$E$72)</f>
        <v>42544</v>
      </c>
      <c r="JT34" s="319">
        <f>WORKDAY(JT35,$A34,$E$43:$E$72)</f>
        <v>42571</v>
      </c>
      <c r="JU34" s="319">
        <f>WORKDAY(JU35,$A34,$E$43:$E$72)</f>
        <v>42562</v>
      </c>
      <c r="JV34" s="1229" t="e">
        <f>WORKDAY(JV35,'BA SGV Quality Clinic'!#REF!,'BA SGV Quality Clinic'!$D$42:$D$71)</f>
        <v>#REF!</v>
      </c>
      <c r="JW34" s="319">
        <f>WORKDAY(JW35,$A34,$E$43:$E$72)</f>
        <v>42544</v>
      </c>
      <c r="JX34" s="319">
        <f t="shared" ref="JX34:KG34" si="116">WORKDAY(JX35,$A34,$E$43:$E$72)</f>
        <v>42576</v>
      </c>
      <c r="JY34" s="319">
        <f t="shared" si="116"/>
        <v>42593</v>
      </c>
      <c r="JZ34" s="319">
        <f t="shared" si="116"/>
        <v>42593</v>
      </c>
      <c r="KA34" s="319">
        <f t="shared" si="116"/>
        <v>42593</v>
      </c>
      <c r="KB34" s="319">
        <f t="shared" si="116"/>
        <v>42593</v>
      </c>
      <c r="KC34" s="319">
        <f t="shared" si="116"/>
        <v>42577</v>
      </c>
      <c r="KD34" s="319">
        <f t="shared" si="116"/>
        <v>42577</v>
      </c>
      <c r="KE34" s="319">
        <f t="shared" si="116"/>
        <v>42593</v>
      </c>
      <c r="KF34" s="319">
        <f t="shared" si="116"/>
        <v>42593</v>
      </c>
      <c r="KG34" s="319">
        <f t="shared" si="116"/>
        <v>42593</v>
      </c>
      <c r="KH34" s="319">
        <v>42601</v>
      </c>
      <c r="KI34" s="1086" t="e">
        <f>WORKDAY(KI35,#REF!,'BA SGV Quality Clinic'!$D$42:$D$71)</f>
        <v>#REF!</v>
      </c>
      <c r="KJ34" s="319">
        <v>42439</v>
      </c>
      <c r="KK34" s="319">
        <v>42436</v>
      </c>
      <c r="KL34" s="319">
        <f>WORKDAY(KL35,$A34,$E$43:$E$72)</f>
        <v>42593</v>
      </c>
      <c r="KM34" s="319">
        <v>42436</v>
      </c>
      <c r="KN34" s="319">
        <v>42601</v>
      </c>
      <c r="KO34" s="319">
        <f>WORKDAY(KO35,$A34,$E$43:$E$72)</f>
        <v>42608</v>
      </c>
      <c r="KP34" s="319">
        <v>42436</v>
      </c>
      <c r="KQ34" s="319">
        <f>WORKDAY(KQ35,$A34,$E$43:$E$72)</f>
        <v>42608</v>
      </c>
      <c r="KR34" s="319">
        <f>WORKDAY(KR35,$A34,$E$43:$E$72)</f>
        <v>42608</v>
      </c>
      <c r="KS34" s="319">
        <f>WORKDAY(KS35,$A34,$E$43:$E$72)</f>
        <v>42608</v>
      </c>
      <c r="KT34" s="319">
        <f>WORKDAY(KT35,$A34,$E$43:$E$72)</f>
        <v>42608</v>
      </c>
      <c r="KU34" s="319">
        <v>42612</v>
      </c>
      <c r="KV34" s="319">
        <v>42612</v>
      </c>
      <c r="KW34" s="319">
        <f>WORKDAY(KW35,$A34,$E$43:$E$72)</f>
        <v>42608</v>
      </c>
      <c r="KX34" s="319">
        <f>WORKDAY(KX35,$A34,$E$43:$E$72)</f>
        <v>42608</v>
      </c>
      <c r="KY34" s="319">
        <v>42622</v>
      </c>
      <c r="KZ34" s="319">
        <f t="shared" ref="KZ34:LF34" si="117">WORKDAY(KZ35,$A34,$E$43:$E$72)</f>
        <v>42593</v>
      </c>
      <c r="LA34" s="319">
        <f t="shared" si="117"/>
        <v>42608</v>
      </c>
      <c r="LB34" s="319">
        <f t="shared" si="117"/>
        <v>42608</v>
      </c>
      <c r="LC34" s="319">
        <f t="shared" si="117"/>
        <v>42608</v>
      </c>
      <c r="LD34" s="319">
        <f t="shared" si="117"/>
        <v>42615</v>
      </c>
      <c r="LE34" s="319">
        <f t="shared" si="117"/>
        <v>42608</v>
      </c>
      <c r="LF34" s="319">
        <f t="shared" si="117"/>
        <v>42621</v>
      </c>
      <c r="LG34" s="319">
        <v>42601</v>
      </c>
      <c r="LH34" s="781">
        <v>42652</v>
      </c>
      <c r="LI34" s="319">
        <v>42621</v>
      </c>
      <c r="LJ34" s="319">
        <f>WORKDAY(LJ35,$A34,$E$43:$E$72)</f>
        <v>42608</v>
      </c>
      <c r="LK34" s="319">
        <v>42621</v>
      </c>
      <c r="LL34" s="319">
        <f>WORKDAY(LL35,$A34,$E$43:$E$72)</f>
        <v>42621</v>
      </c>
      <c r="LM34" s="319">
        <v>42622</v>
      </c>
      <c r="LN34" s="319">
        <f>WORKDAY(LN35,$A34,$E$43:$E$72)</f>
        <v>42625</v>
      </c>
      <c r="LO34" s="319">
        <v>42601</v>
      </c>
      <c r="LP34" s="319">
        <v>42622</v>
      </c>
      <c r="LQ34" s="319">
        <f>WORKDAY(LQ35,$A34,$E$43:$E$72)</f>
        <v>42615</v>
      </c>
      <c r="LR34" s="319">
        <v>42612</v>
      </c>
      <c r="LS34" s="319">
        <v>42622</v>
      </c>
      <c r="LT34" s="319">
        <f>WORKDAY(LT35,$A34,$E$43:$E$72)</f>
        <v>42622</v>
      </c>
      <c r="LU34" s="319">
        <v>42621</v>
      </c>
      <c r="LV34" s="319">
        <v>42622</v>
      </c>
      <c r="LW34" s="319">
        <f>WORKDAY(LW35,$A34,$E$43:$E$72)</f>
        <v>42611</v>
      </c>
      <c r="LX34" s="319">
        <f>WORKDAY(LX35,$A34,$E$43:$E$72)</f>
        <v>42621</v>
      </c>
      <c r="LY34" s="319">
        <f>WORKDAY(LY35,$A34,$E$43:$E$72)</f>
        <v>42622</v>
      </c>
      <c r="LZ34" s="319">
        <v>42622</v>
      </c>
      <c r="MA34" s="319">
        <v>42471</v>
      </c>
      <c r="MB34" s="319">
        <v>42452</v>
      </c>
      <c r="MC34" s="319">
        <v>42622</v>
      </c>
      <c r="MD34" s="319">
        <f>WORKDAY(MD35,$A34,$E$43:$E$72)</f>
        <v>42585</v>
      </c>
      <c r="ME34" s="319">
        <f>WORKDAY(ME35,$A34,$E$43:$E$72)</f>
        <v>42608</v>
      </c>
      <c r="MF34" s="319">
        <f>WORKDAY(MF35,$A34,$E$43:$E$72)</f>
        <v>42615</v>
      </c>
      <c r="MG34" s="319">
        <f>WORKDAY(MG35,$A34,$E$43:$E$72)</f>
        <v>42615</v>
      </c>
      <c r="MH34" s="319">
        <f>WORKDAY(MH35,$A34,$E$43:$E$72)</f>
        <v>42622</v>
      </c>
      <c r="MI34" s="319">
        <v>42591</v>
      </c>
      <c r="MJ34" s="406">
        <v>42481</v>
      </c>
      <c r="MK34" s="319">
        <f>WORKDAY(MK35,$A34,$E$43:$E$72)</f>
        <v>42615</v>
      </c>
      <c r="ML34" s="319">
        <f>WORKDAY(ML35,$A34,$E$43:$E$72)</f>
        <v>42615</v>
      </c>
      <c r="MM34" s="319">
        <f>WORKDAY(MM35,$A34,$E$43:$E$72)</f>
        <v>42622</v>
      </c>
      <c r="MN34" s="319">
        <v>42621</v>
      </c>
      <c r="MO34" s="319">
        <v>42622</v>
      </c>
      <c r="MP34" s="319">
        <f>WORKDAY(MP35,$A34,$E$43:$E$72)</f>
        <v>42622</v>
      </c>
      <c r="MQ34" s="319">
        <f>WORKDAY(MQ35,$A34,$E$43:$E$72)</f>
        <v>42625</v>
      </c>
      <c r="MR34" s="319">
        <f>WORKDAY(MR35,$A34,$E$43:$E$72)</f>
        <v>42625</v>
      </c>
      <c r="MS34" s="319">
        <v>42622</v>
      </c>
      <c r="MT34" s="319">
        <f>WORKDAY(MT35,$A34,$E$43:$E$72)</f>
        <v>42633</v>
      </c>
      <c r="MU34" s="319">
        <v>42626</v>
      </c>
      <c r="MV34" s="319">
        <f>WORKDAY(MV35,$A34,$E$43:$E$72)</f>
        <v>42625</v>
      </c>
      <c r="MW34" s="319">
        <f>WORKDAY(MW35,$A34,$E$43:$E$72)</f>
        <v>42633</v>
      </c>
      <c r="MX34" s="319">
        <f>WORKDAY(MX35,$A34,$E$43:$E$72)</f>
        <v>42625</v>
      </c>
      <c r="MY34" s="319">
        <f>WORKDAY(MY35,$A34,$E$43:$E$72)</f>
        <v>42622</v>
      </c>
      <c r="MZ34" s="319">
        <v>42622</v>
      </c>
      <c r="NA34" s="319">
        <v>42621</v>
      </c>
      <c r="NB34" s="319">
        <v>42622</v>
      </c>
      <c r="NC34" s="319">
        <f>WORKDAY(NC35,$A34,$E$43:$E$72)</f>
        <v>42625</v>
      </c>
      <c r="ND34" s="319">
        <f>WORKDAY(ND35,$A34,$E$43:$E$72)</f>
        <v>42625</v>
      </c>
      <c r="NE34" s="319">
        <v>42626</v>
      </c>
      <c r="NF34" s="319">
        <v>42622</v>
      </c>
      <c r="NG34" s="319">
        <f>WORKDAY(NG35,$A34,$E$43:$E$72)</f>
        <v>42635</v>
      </c>
      <c r="NH34" s="319">
        <f>WORKDAY(NH35,$A34,$E$43:$E$72)</f>
        <v>42635</v>
      </c>
      <c r="NI34" s="319">
        <f>WORKDAY(NI35,$A34,$E$43:$E$72)</f>
        <v>42608</v>
      </c>
      <c r="NJ34" s="319">
        <f>WORKDAY(NJ35,$A34,$E$43:$E$72)</f>
        <v>42635</v>
      </c>
      <c r="NK34" s="319">
        <v>42528</v>
      </c>
      <c r="NL34" s="319">
        <f>WORKDAY(NL35,$A34,$E$43:$E$72)</f>
        <v>42635</v>
      </c>
      <c r="NM34" s="319">
        <f>WORKDAY(NM35,'5319180'!$A34,'5319180'!$E$43:$E$72)</f>
        <v>42556</v>
      </c>
      <c r="NN34" s="319">
        <f t="shared" ref="NN34:NU34" si="118">WORKDAY(NN35,$A34,$E$43:$E$72)</f>
        <v>42585</v>
      </c>
      <c r="NO34" s="319">
        <f t="shared" si="118"/>
        <v>42611</v>
      </c>
      <c r="NP34" s="319">
        <f t="shared" si="118"/>
        <v>42611</v>
      </c>
      <c r="NQ34" s="319">
        <f t="shared" si="118"/>
        <v>42611</v>
      </c>
      <c r="NR34" s="319">
        <f t="shared" si="118"/>
        <v>42611</v>
      </c>
      <c r="NS34" s="319">
        <f t="shared" si="118"/>
        <v>42611</v>
      </c>
      <c r="NT34" s="319">
        <f t="shared" si="118"/>
        <v>42635</v>
      </c>
      <c r="NU34" s="319">
        <f t="shared" si="118"/>
        <v>42635</v>
      </c>
      <c r="NV34" s="319">
        <v>42634</v>
      </c>
      <c r="NW34" s="319">
        <v>42634</v>
      </c>
      <c r="NX34" s="319">
        <v>42634</v>
      </c>
      <c r="NY34" s="319">
        <v>42634</v>
      </c>
      <c r="NZ34" s="319">
        <v>42634</v>
      </c>
      <c r="OA34" s="319">
        <v>42634</v>
      </c>
      <c r="OB34" s="319">
        <v>42634</v>
      </c>
      <c r="OC34" s="319">
        <v>42634</v>
      </c>
      <c r="OD34" s="319">
        <v>42638</v>
      </c>
      <c r="OE34" s="319">
        <v>42638</v>
      </c>
      <c r="OF34" s="319">
        <v>42641</v>
      </c>
      <c r="OG34" s="319">
        <v>42641</v>
      </c>
      <c r="OH34" s="319">
        <v>42638</v>
      </c>
      <c r="OI34" s="319">
        <f>WORKDAY(OI35,$A34,$E$43:$E$72)</f>
        <v>42640</v>
      </c>
      <c r="OJ34" s="319">
        <v>42641</v>
      </c>
      <c r="OK34" s="319">
        <v>42641</v>
      </c>
      <c r="OL34" s="319">
        <f>WORKDAY(OL35,$A34,$E$43:$E$72)</f>
        <v>42635</v>
      </c>
      <c r="OM34" s="319">
        <v>42638</v>
      </c>
      <c r="ON34" s="319">
        <v>42638</v>
      </c>
      <c r="OO34" s="319">
        <f>WORKDAY(OO35,$A34,$E$43:$E$72)</f>
        <v>42640</v>
      </c>
      <c r="OP34" s="319">
        <f>WORKDAY(OP35,$A34,$E$43:$E$72)</f>
        <v>42640</v>
      </c>
      <c r="OQ34" s="319">
        <v>42638</v>
      </c>
      <c r="OR34" s="319">
        <v>42638</v>
      </c>
      <c r="OS34" s="319">
        <v>42638</v>
      </c>
      <c r="OT34" s="319">
        <v>42641</v>
      </c>
      <c r="OU34" s="319">
        <v>42641</v>
      </c>
      <c r="OV34" s="319">
        <f t="shared" ref="OV34:PA34" si="119">WORKDAY(OV35,$A34,$E$43:$E$72)</f>
        <v>42650</v>
      </c>
      <c r="OW34" s="319">
        <f t="shared" si="119"/>
        <v>42649</v>
      </c>
      <c r="OX34" s="319">
        <f t="shared" si="119"/>
        <v>42650</v>
      </c>
      <c r="OY34" s="319">
        <f t="shared" si="119"/>
        <v>42650</v>
      </c>
      <c r="OZ34" s="319">
        <f t="shared" si="119"/>
        <v>42650</v>
      </c>
      <c r="PA34" s="319">
        <f t="shared" si="119"/>
        <v>42650</v>
      </c>
      <c r="PB34" s="319">
        <v>42652</v>
      </c>
      <c r="PC34" s="319">
        <v>42652</v>
      </c>
      <c r="PD34" s="319">
        <v>42652</v>
      </c>
      <c r="PE34" s="319">
        <v>42652</v>
      </c>
      <c r="PF34" s="315">
        <f t="shared" ref="PF34:PN34" si="120">WORKDAY(PF35,$A34,$E$43:$E$72)</f>
        <v>42653</v>
      </c>
      <c r="PG34" s="1593"/>
      <c r="PH34" s="315">
        <f t="shared" si="120"/>
        <v>2</v>
      </c>
      <c r="PI34" s="315">
        <f t="shared" si="120"/>
        <v>2</v>
      </c>
      <c r="PJ34" s="315">
        <f t="shared" si="120"/>
        <v>2</v>
      </c>
      <c r="PK34" s="315">
        <f t="shared" si="120"/>
        <v>2</v>
      </c>
      <c r="PL34" s="315">
        <f t="shared" si="120"/>
        <v>2</v>
      </c>
      <c r="PM34" s="315">
        <f t="shared" si="120"/>
        <v>2</v>
      </c>
      <c r="PN34" s="315">
        <f t="shared" si="120"/>
        <v>2</v>
      </c>
    </row>
    <row r="35" spans="1:430" ht="12.6" customHeight="1">
      <c r="A35" s="574">
        <v>1</v>
      </c>
      <c r="B35" s="494" t="s">
        <v>2</v>
      </c>
      <c r="C35" s="195"/>
      <c r="P35" s="314"/>
      <c r="Q35" s="314"/>
      <c r="R35" s="506">
        <f t="shared" si="37"/>
        <v>2</v>
      </c>
      <c r="S35" s="506">
        <f t="shared" si="38"/>
        <v>2</v>
      </c>
      <c r="T35" s="506">
        <f t="shared" si="39"/>
        <v>2</v>
      </c>
      <c r="U35" s="506">
        <f t="shared" si="40"/>
        <v>2</v>
      </c>
      <c r="V35" s="506">
        <f t="shared" si="41"/>
        <v>2</v>
      </c>
      <c r="W35" s="506">
        <f t="shared" si="42"/>
        <v>2</v>
      </c>
      <c r="X35" s="506">
        <f t="shared" si="7"/>
        <v>2</v>
      </c>
      <c r="Y35" s="506">
        <f t="shared" si="8"/>
        <v>2</v>
      </c>
      <c r="Z35" s="507">
        <f t="shared" si="9"/>
        <v>2</v>
      </c>
      <c r="AA35" s="314"/>
      <c r="AB35" s="314"/>
      <c r="AC35" s="318"/>
      <c r="AD35" s="329"/>
      <c r="AE35" s="314"/>
      <c r="AF35" s="314"/>
      <c r="AG35" s="314"/>
      <c r="AH35" s="314"/>
      <c r="AI35" s="314"/>
      <c r="AJ35" s="314"/>
      <c r="AK35" s="314"/>
      <c r="AL35" s="314"/>
      <c r="AM35" s="314"/>
      <c r="AN35" s="314"/>
      <c r="AO35" s="314"/>
      <c r="AP35" s="314"/>
      <c r="AQ35" s="318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6"/>
      <c r="BF35" s="496">
        <v>42199</v>
      </c>
      <c r="BG35" s="496">
        <v>42199</v>
      </c>
      <c r="BH35" s="507">
        <v>42153</v>
      </c>
      <c r="BI35" s="496">
        <v>42180</v>
      </c>
      <c r="BJ35" s="496">
        <v>42125</v>
      </c>
      <c r="BK35" s="496">
        <v>42216</v>
      </c>
      <c r="BL35" s="496">
        <v>42216</v>
      </c>
      <c r="BM35" s="496">
        <v>42216</v>
      </c>
      <c r="BN35" s="496">
        <v>42216</v>
      </c>
      <c r="BO35" s="314"/>
      <c r="BP35" s="314"/>
      <c r="BQ35" s="314"/>
      <c r="BR35" s="314"/>
      <c r="BS35" s="496">
        <v>42216</v>
      </c>
      <c r="BT35" s="496">
        <v>42256</v>
      </c>
      <c r="BU35" s="496">
        <v>42216</v>
      </c>
      <c r="BV35" s="496">
        <v>42180</v>
      </c>
      <c r="BW35" s="496">
        <v>42257</v>
      </c>
      <c r="BX35" s="496">
        <v>42257</v>
      </c>
      <c r="BY35" s="496">
        <v>42257</v>
      </c>
      <c r="BZ35" s="496">
        <v>42216</v>
      </c>
      <c r="CA35" s="496">
        <v>42216</v>
      </c>
      <c r="CG35" s="496">
        <v>42180</v>
      </c>
      <c r="CH35" s="496">
        <v>42180</v>
      </c>
      <c r="CI35" s="496">
        <v>42216</v>
      </c>
      <c r="CJ35" s="496">
        <v>42307</v>
      </c>
      <c r="CK35" s="496">
        <v>42307</v>
      </c>
      <c r="CL35" s="501">
        <v>42313</v>
      </c>
      <c r="CM35" s="498">
        <v>42286</v>
      </c>
      <c r="CN35" s="496">
        <v>42307</v>
      </c>
      <c r="CO35" s="496">
        <v>42286</v>
      </c>
      <c r="CU35" s="496">
        <v>42256</v>
      </c>
      <c r="CV35" s="496">
        <v>42286</v>
      </c>
      <c r="CW35" s="496">
        <v>42327</v>
      </c>
      <c r="CX35" s="496">
        <v>42327</v>
      </c>
      <c r="CY35" s="496">
        <v>42307</v>
      </c>
      <c r="CZ35" s="496">
        <v>42310</v>
      </c>
      <c r="DA35" s="496">
        <v>42328</v>
      </c>
      <c r="DB35" s="496">
        <v>42180</v>
      </c>
      <c r="DC35" s="496">
        <v>42341</v>
      </c>
      <c r="DI35" s="496">
        <v>42341</v>
      </c>
      <c r="DJ35" s="496">
        <v>42307</v>
      </c>
      <c r="DK35" s="496">
        <v>42328</v>
      </c>
      <c r="DL35" s="496">
        <v>42328</v>
      </c>
      <c r="DM35" s="496">
        <v>42257</v>
      </c>
      <c r="DN35" s="496">
        <v>42256</v>
      </c>
      <c r="DO35" s="496">
        <v>42256</v>
      </c>
      <c r="DP35" s="496">
        <v>42341</v>
      </c>
      <c r="DQ35" s="496">
        <v>42307</v>
      </c>
      <c r="DW35" s="496">
        <v>42341</v>
      </c>
      <c r="DX35" s="496">
        <v>42257</v>
      </c>
      <c r="DY35" s="496">
        <v>42342</v>
      </c>
      <c r="DZ35" s="496">
        <v>42328</v>
      </c>
      <c r="EA35" s="496">
        <v>42307</v>
      </c>
      <c r="EB35" s="496">
        <v>42328</v>
      </c>
      <c r="EC35" s="496">
        <v>42257</v>
      </c>
      <c r="ED35" s="496">
        <v>42342</v>
      </c>
      <c r="EE35" s="496">
        <v>42328</v>
      </c>
      <c r="EH35" s="496">
        <v>42347</v>
      </c>
      <c r="EI35" s="496">
        <v>42347</v>
      </c>
      <c r="EJ35" s="496">
        <v>42347</v>
      </c>
      <c r="EK35" s="496">
        <v>42348</v>
      </c>
      <c r="EL35" s="496">
        <v>42350</v>
      </c>
      <c r="EM35" s="496">
        <v>42366</v>
      </c>
      <c r="EN35" s="496">
        <v>42366</v>
      </c>
      <c r="EO35" s="496">
        <v>42367</v>
      </c>
      <c r="EP35" s="496">
        <v>42347</v>
      </c>
      <c r="ES35" s="496">
        <v>42342</v>
      </c>
      <c r="ET35" s="496">
        <v>42382</v>
      </c>
      <c r="EU35" s="496">
        <v>42367</v>
      </c>
      <c r="EV35" s="496">
        <v>42389</v>
      </c>
      <c r="EW35" s="496">
        <v>42389</v>
      </c>
      <c r="EX35" s="496">
        <v>42367</v>
      </c>
      <c r="EY35" s="496">
        <v>42366</v>
      </c>
      <c r="EZ35" s="496">
        <v>42366</v>
      </c>
      <c r="FA35" s="496">
        <v>42367</v>
      </c>
      <c r="FD35" s="496">
        <v>42366</v>
      </c>
      <c r="FE35" s="496">
        <v>42385</v>
      </c>
      <c r="FF35" s="496">
        <v>42342</v>
      </c>
      <c r="FG35" s="496">
        <v>42367</v>
      </c>
      <c r="FH35" s="313">
        <v>42153</v>
      </c>
      <c r="FI35" s="496">
        <v>42347</v>
      </c>
      <c r="FJ35" s="496">
        <v>42367</v>
      </c>
      <c r="FK35" s="496">
        <v>42367</v>
      </c>
      <c r="FL35" s="496">
        <v>42366</v>
      </c>
      <c r="FM35" s="499"/>
      <c r="FN35" s="499"/>
      <c r="FO35" s="496">
        <v>42366</v>
      </c>
      <c r="FP35" s="496">
        <v>42367</v>
      </c>
      <c r="FQ35" s="496">
        <v>42367</v>
      </c>
      <c r="FR35" s="496">
        <v>42256</v>
      </c>
      <c r="FS35" s="496">
        <v>42382</v>
      </c>
      <c r="FT35" s="496">
        <v>42366</v>
      </c>
      <c r="FU35" s="496">
        <v>42382</v>
      </c>
      <c r="FV35" s="496">
        <v>42366</v>
      </c>
      <c r="FW35" s="496">
        <v>42366</v>
      </c>
      <c r="FZ35" s="496">
        <v>42396</v>
      </c>
      <c r="GA35" s="496">
        <v>42391</v>
      </c>
      <c r="GB35" s="496">
        <v>42396</v>
      </c>
      <c r="GC35" s="319">
        <v>42399</v>
      </c>
      <c r="GD35" s="496">
        <v>42396</v>
      </c>
      <c r="GE35" s="319">
        <v>42399</v>
      </c>
      <c r="GF35" s="496">
        <v>42341</v>
      </c>
      <c r="GG35" s="496">
        <v>42396</v>
      </c>
      <c r="GH35" s="496">
        <v>42396</v>
      </c>
      <c r="GI35" s="804">
        <v>42399</v>
      </c>
      <c r="GJ35" s="839">
        <v>42396</v>
      </c>
      <c r="GK35" s="831">
        <v>42399</v>
      </c>
      <c r="GL35" s="319">
        <v>42399</v>
      </c>
      <c r="GM35" s="319">
        <v>42399</v>
      </c>
      <c r="GN35" s="319">
        <v>42399</v>
      </c>
      <c r="GO35" s="319">
        <v>42410</v>
      </c>
      <c r="GP35" s="496">
        <v>42399</v>
      </c>
      <c r="GQ35" s="496">
        <v>42382</v>
      </c>
      <c r="GR35" s="319">
        <v>42410</v>
      </c>
      <c r="GS35" s="496">
        <v>42713</v>
      </c>
      <c r="GT35" s="319">
        <v>42708</v>
      </c>
      <c r="GU35" s="496">
        <v>42428</v>
      </c>
      <c r="GV35" s="319">
        <v>42410</v>
      </c>
      <c r="GW35" s="496">
        <v>42380</v>
      </c>
      <c r="GX35" s="319">
        <v>42410</v>
      </c>
      <c r="GY35" s="319">
        <v>42410</v>
      </c>
      <c r="GZ35" s="319">
        <v>42410</v>
      </c>
      <c r="HA35" s="496">
        <v>42391</v>
      </c>
      <c r="HB35" s="319">
        <v>42410</v>
      </c>
      <c r="HC35" s="319">
        <v>42410</v>
      </c>
      <c r="HD35" s="319">
        <v>42408</v>
      </c>
      <c r="HE35" s="496">
        <v>42382</v>
      </c>
      <c r="HF35" s="319">
        <v>42399</v>
      </c>
      <c r="HG35" s="496">
        <v>42428</v>
      </c>
      <c r="HH35" s="319">
        <v>42399</v>
      </c>
      <c r="HI35" s="319">
        <v>42410</v>
      </c>
      <c r="HJ35" s="496">
        <v>42396</v>
      </c>
      <c r="HK35" s="496">
        <v>42382</v>
      </c>
      <c r="HL35" s="496">
        <v>42444</v>
      </c>
      <c r="HM35" s="319">
        <v>42256</v>
      </c>
      <c r="HN35" s="496">
        <v>42433</v>
      </c>
      <c r="HO35" s="319">
        <v>42410</v>
      </c>
      <c r="HP35" s="319">
        <v>42410</v>
      </c>
      <c r="HQ35" s="319">
        <v>42410</v>
      </c>
      <c r="HR35" s="496">
        <v>42433</v>
      </c>
      <c r="HS35" s="781">
        <v>42286</v>
      </c>
      <c r="HT35" s="496">
        <v>42428</v>
      </c>
      <c r="HU35" s="496">
        <v>42451</v>
      </c>
      <c r="HV35" s="319">
        <v>42286</v>
      </c>
      <c r="HW35" s="319">
        <v>42410</v>
      </c>
      <c r="HX35" s="319">
        <v>42410</v>
      </c>
      <c r="HY35" s="496">
        <v>42480</v>
      </c>
      <c r="HZ35" s="319">
        <v>42408</v>
      </c>
      <c r="IA35" s="319">
        <v>42410</v>
      </c>
      <c r="IB35" s="319">
        <v>42410</v>
      </c>
      <c r="IC35" s="496">
        <v>42382</v>
      </c>
      <c r="ID35" s="496">
        <v>42452</v>
      </c>
      <c r="IE35" s="496">
        <v>42480</v>
      </c>
      <c r="IF35" s="498">
        <v>42527</v>
      </c>
      <c r="IG35" s="498">
        <v>42527</v>
      </c>
      <c r="IH35" s="496">
        <v>42480</v>
      </c>
      <c r="II35" s="496">
        <v>42480</v>
      </c>
      <c r="IJ35" s="496">
        <v>42480</v>
      </c>
      <c r="IK35" s="498">
        <v>42527</v>
      </c>
      <c r="IL35" s="496">
        <v>42536</v>
      </c>
      <c r="IM35" s="496">
        <v>42536</v>
      </c>
      <c r="IN35" s="498">
        <v>42527</v>
      </c>
      <c r="IO35" s="496">
        <v>42480</v>
      </c>
      <c r="IP35" s="496">
        <v>42536</v>
      </c>
      <c r="IQ35" s="496">
        <v>42549</v>
      </c>
      <c r="IR35" s="496">
        <v>42480</v>
      </c>
      <c r="IS35" s="496">
        <v>42549</v>
      </c>
      <c r="IT35" s="496">
        <v>42444</v>
      </c>
      <c r="IU35" s="496">
        <v>42536</v>
      </c>
      <c r="IV35" s="496">
        <v>42536</v>
      </c>
      <c r="IW35" s="501">
        <v>42557</v>
      </c>
      <c r="IX35" s="501">
        <v>42557</v>
      </c>
      <c r="IY35" s="501">
        <v>42557</v>
      </c>
      <c r="IZ35" s="496">
        <v>42543</v>
      </c>
      <c r="JA35" s="1091">
        <v>42559</v>
      </c>
      <c r="JB35" s="1091">
        <v>42559</v>
      </c>
      <c r="JC35" s="1091">
        <v>42559</v>
      </c>
      <c r="JD35" s="1091">
        <v>42559</v>
      </c>
      <c r="JE35" s="1091">
        <v>42559</v>
      </c>
      <c r="JF35" s="496">
        <v>42545</v>
      </c>
      <c r="JG35" s="496">
        <v>42570</v>
      </c>
      <c r="JH35" s="496">
        <v>42571</v>
      </c>
      <c r="JI35" s="496">
        <v>42570</v>
      </c>
      <c r="JJ35" s="498">
        <v>42527</v>
      </c>
      <c r="JK35" s="496">
        <v>42480</v>
      </c>
      <c r="JL35" s="496">
        <v>42571</v>
      </c>
      <c r="JM35" s="496">
        <v>42549</v>
      </c>
      <c r="JN35" s="496">
        <v>42452</v>
      </c>
      <c r="JO35" s="496">
        <v>42452</v>
      </c>
      <c r="JP35" s="1091">
        <v>42559</v>
      </c>
      <c r="JQ35" s="496">
        <v>42570</v>
      </c>
      <c r="JR35" s="498">
        <v>42527</v>
      </c>
      <c r="JS35" s="496">
        <v>42543</v>
      </c>
      <c r="JT35" s="496">
        <v>42570</v>
      </c>
      <c r="JU35" s="1091">
        <v>42559</v>
      </c>
      <c r="JV35" s="1230">
        <v>42310</v>
      </c>
      <c r="JW35" s="496">
        <v>42543</v>
      </c>
      <c r="JX35" s="496">
        <v>42573</v>
      </c>
      <c r="JY35" s="496">
        <v>42592</v>
      </c>
      <c r="JZ35" s="496">
        <v>42592</v>
      </c>
      <c r="KA35" s="496">
        <v>42592</v>
      </c>
      <c r="KB35" s="496">
        <v>42592</v>
      </c>
      <c r="KC35" s="496">
        <v>42576</v>
      </c>
      <c r="KD35" s="496">
        <v>42576</v>
      </c>
      <c r="KE35" s="496">
        <v>42592</v>
      </c>
      <c r="KF35" s="496">
        <v>42592</v>
      </c>
      <c r="KG35" s="496">
        <v>42592</v>
      </c>
      <c r="KH35" s="496">
        <v>42600</v>
      </c>
      <c r="KI35" s="781">
        <v>42286</v>
      </c>
      <c r="KJ35" s="496">
        <v>42438</v>
      </c>
      <c r="KK35" s="496">
        <v>42433</v>
      </c>
      <c r="KL35" s="496">
        <v>42592</v>
      </c>
      <c r="KM35" s="496">
        <v>42433</v>
      </c>
      <c r="KN35" s="496">
        <v>42600</v>
      </c>
      <c r="KO35" s="496">
        <v>42607</v>
      </c>
      <c r="KP35" s="496">
        <v>42433</v>
      </c>
      <c r="KQ35" s="496">
        <v>42607</v>
      </c>
      <c r="KR35" s="496">
        <v>42607</v>
      </c>
      <c r="KS35" s="496">
        <v>42607</v>
      </c>
      <c r="KT35" s="496">
        <v>42607</v>
      </c>
      <c r="KU35" s="496">
        <v>42610</v>
      </c>
      <c r="KV35" s="496">
        <v>42610</v>
      </c>
      <c r="KW35" s="496">
        <v>42607</v>
      </c>
      <c r="KX35" s="496">
        <v>42607</v>
      </c>
      <c r="KY35" s="496">
        <v>42621</v>
      </c>
      <c r="KZ35" s="496">
        <v>42592</v>
      </c>
      <c r="LA35" s="496">
        <v>42607</v>
      </c>
      <c r="LB35" s="496">
        <v>42607</v>
      </c>
      <c r="LC35" s="496">
        <v>42607</v>
      </c>
      <c r="LD35" s="496">
        <v>42614</v>
      </c>
      <c r="LE35" s="496">
        <v>42607</v>
      </c>
      <c r="LF35" s="496">
        <v>42620</v>
      </c>
      <c r="LG35" s="496">
        <v>42600</v>
      </c>
      <c r="LH35" s="781">
        <v>42286</v>
      </c>
      <c r="LI35" s="496">
        <v>42620</v>
      </c>
      <c r="LJ35" s="496">
        <v>42607</v>
      </c>
      <c r="LK35" s="496">
        <v>42620</v>
      </c>
      <c r="LL35" s="496">
        <v>42620</v>
      </c>
      <c r="LM35" s="496">
        <v>42621</v>
      </c>
      <c r="LN35" s="496">
        <v>42623</v>
      </c>
      <c r="LO35" s="496">
        <v>42600</v>
      </c>
      <c r="LP35" s="496">
        <v>42620</v>
      </c>
      <c r="LQ35" s="496">
        <v>42614</v>
      </c>
      <c r="LR35" s="496">
        <v>42610</v>
      </c>
      <c r="LS35" s="496">
        <v>42621</v>
      </c>
      <c r="LT35" s="496">
        <v>42621</v>
      </c>
      <c r="LU35" s="496">
        <v>42620</v>
      </c>
      <c r="LV35" s="496">
        <v>42620</v>
      </c>
      <c r="LW35" s="496">
        <v>42610</v>
      </c>
      <c r="LX35" s="496">
        <v>42620</v>
      </c>
      <c r="LY35" s="496">
        <v>42621</v>
      </c>
      <c r="LZ35" s="496">
        <v>42621</v>
      </c>
      <c r="MA35" s="496">
        <v>42468</v>
      </c>
      <c r="MB35" s="496">
        <v>42451</v>
      </c>
      <c r="MC35" s="496">
        <v>42620</v>
      </c>
      <c r="MD35" s="496">
        <v>42584</v>
      </c>
      <c r="ME35" s="496">
        <v>42607</v>
      </c>
      <c r="MF35" s="496">
        <v>42614</v>
      </c>
      <c r="MG35" s="496">
        <v>42614</v>
      </c>
      <c r="MH35" s="496">
        <v>42621</v>
      </c>
      <c r="MI35" s="496">
        <v>42584</v>
      </c>
      <c r="MJ35" s="496">
        <v>42480</v>
      </c>
      <c r="MK35" s="496">
        <v>42614</v>
      </c>
      <c r="ML35" s="496">
        <v>42614</v>
      </c>
      <c r="MM35" s="496">
        <v>42621</v>
      </c>
      <c r="MN35" s="496">
        <v>42620</v>
      </c>
      <c r="MO35" s="496">
        <v>42621</v>
      </c>
      <c r="MP35" s="496">
        <v>42621</v>
      </c>
      <c r="MQ35" s="496">
        <v>42623</v>
      </c>
      <c r="MR35" s="496">
        <v>42623</v>
      </c>
      <c r="MS35" s="496">
        <v>42620</v>
      </c>
      <c r="MT35" s="496">
        <v>42632</v>
      </c>
      <c r="MU35" s="496">
        <v>42625</v>
      </c>
      <c r="MV35" s="496">
        <v>42623</v>
      </c>
      <c r="MW35" s="496">
        <v>42632</v>
      </c>
      <c r="MX35" s="496">
        <v>42623</v>
      </c>
      <c r="MY35" s="496">
        <v>42621</v>
      </c>
      <c r="MZ35" s="496">
        <v>42620</v>
      </c>
      <c r="NA35" s="496">
        <v>42620</v>
      </c>
      <c r="NB35" s="496">
        <v>42620</v>
      </c>
      <c r="NC35" s="496">
        <v>42623</v>
      </c>
      <c r="ND35" s="496">
        <v>42623</v>
      </c>
      <c r="NE35" s="496">
        <v>42625</v>
      </c>
      <c r="NF35" s="496">
        <v>42621</v>
      </c>
      <c r="NG35" s="496">
        <v>42634</v>
      </c>
      <c r="NH35" s="496">
        <v>42634</v>
      </c>
      <c r="NI35" s="496">
        <v>42607</v>
      </c>
      <c r="NJ35" s="496">
        <v>42634</v>
      </c>
      <c r="NK35" s="498">
        <v>42527</v>
      </c>
      <c r="NL35" s="496">
        <v>42634</v>
      </c>
      <c r="NM35" s="496">
        <v>42551</v>
      </c>
      <c r="NN35" s="496">
        <v>42584</v>
      </c>
      <c r="NO35" s="496">
        <v>42610</v>
      </c>
      <c r="NP35" s="496">
        <v>42610</v>
      </c>
      <c r="NQ35" s="496">
        <v>42610</v>
      </c>
      <c r="NR35" s="496">
        <v>42610</v>
      </c>
      <c r="NS35" s="496">
        <v>42610</v>
      </c>
      <c r="NT35" s="496">
        <v>42634</v>
      </c>
      <c r="NU35" s="496">
        <v>42634</v>
      </c>
      <c r="NV35" s="496">
        <v>42634</v>
      </c>
      <c r="NW35" s="496">
        <v>42634</v>
      </c>
      <c r="NX35" s="496">
        <v>42634</v>
      </c>
      <c r="NY35" s="496">
        <v>42634</v>
      </c>
      <c r="NZ35" s="496">
        <v>42634</v>
      </c>
      <c r="OA35" s="496">
        <v>42634</v>
      </c>
      <c r="OB35" s="496">
        <v>42634</v>
      </c>
      <c r="OC35" s="496">
        <v>42634</v>
      </c>
      <c r="OD35" s="496">
        <v>42636</v>
      </c>
      <c r="OE35" s="496">
        <v>42636</v>
      </c>
      <c r="OF35" s="496">
        <v>42639</v>
      </c>
      <c r="OG35" s="496">
        <v>42639</v>
      </c>
      <c r="OH35" s="496">
        <v>42636</v>
      </c>
      <c r="OI35" s="496">
        <v>42639</v>
      </c>
      <c r="OJ35" s="496">
        <v>42639</v>
      </c>
      <c r="OK35" s="496">
        <v>42639</v>
      </c>
      <c r="OL35" s="496">
        <v>42634</v>
      </c>
      <c r="OM35" s="496">
        <v>42636</v>
      </c>
      <c r="ON35" s="496">
        <v>42636</v>
      </c>
      <c r="OO35" s="496">
        <v>42639</v>
      </c>
      <c r="OP35" s="496">
        <v>42639</v>
      </c>
      <c r="OQ35" s="496">
        <v>42636</v>
      </c>
      <c r="OR35" s="496">
        <v>42636</v>
      </c>
      <c r="OS35" s="496">
        <v>42636</v>
      </c>
      <c r="OT35" s="496">
        <v>42639</v>
      </c>
      <c r="OU35" s="496">
        <v>42639</v>
      </c>
      <c r="OV35" s="496">
        <v>42649</v>
      </c>
      <c r="OW35" s="496">
        <v>42648</v>
      </c>
      <c r="OX35" s="496">
        <v>42649</v>
      </c>
      <c r="OY35" s="496">
        <v>42649</v>
      </c>
      <c r="OZ35" s="496">
        <v>42649</v>
      </c>
      <c r="PA35" s="496">
        <v>42649</v>
      </c>
      <c r="PB35" s="496">
        <v>42650</v>
      </c>
      <c r="PC35" s="496">
        <v>42650</v>
      </c>
      <c r="PD35" s="496">
        <v>42650</v>
      </c>
      <c r="PE35" s="496">
        <v>42650</v>
      </c>
      <c r="PF35" s="496">
        <v>42650</v>
      </c>
      <c r="PG35" s="1593"/>
      <c r="PH35" s="499"/>
      <c r="PI35" s="499"/>
      <c r="PJ35" s="499"/>
      <c r="PK35" s="499"/>
      <c r="PL35" s="499"/>
      <c r="PM35" s="499"/>
      <c r="PN35" s="499"/>
    </row>
    <row r="36" spans="1:430">
      <c r="A36" s="199"/>
      <c r="B36" s="502" t="s">
        <v>1715</v>
      </c>
      <c r="C36" s="399"/>
      <c r="D36" s="503"/>
      <c r="E36" s="503"/>
      <c r="F36" s="503"/>
      <c r="G36" s="503"/>
      <c r="H36" s="503"/>
      <c r="I36" s="503"/>
      <c r="J36" s="503"/>
      <c r="K36" s="503"/>
      <c r="L36" s="503"/>
      <c r="M36" s="503"/>
      <c r="N36" s="503"/>
      <c r="O36" s="503"/>
      <c r="P36" s="503"/>
      <c r="Q36" s="503"/>
      <c r="R36" s="508"/>
      <c r="S36" s="508"/>
      <c r="T36" s="508"/>
      <c r="U36" s="508"/>
      <c r="V36" s="508"/>
      <c r="W36" s="508"/>
      <c r="X36" s="508"/>
      <c r="Y36" s="508"/>
      <c r="Z36" s="509"/>
      <c r="AA36" s="503"/>
      <c r="AB36" s="503"/>
      <c r="AC36" s="503"/>
      <c r="AD36" s="504"/>
      <c r="AE36" s="503"/>
      <c r="AF36" s="503"/>
      <c r="AG36" s="503"/>
      <c r="AH36" s="503"/>
      <c r="AI36" s="503"/>
      <c r="AJ36" s="503"/>
      <c r="AK36" s="503"/>
      <c r="AL36" s="503"/>
      <c r="AM36" s="503"/>
      <c r="AN36" s="503"/>
      <c r="AO36" s="503"/>
      <c r="AP36" s="503"/>
      <c r="AQ36" s="503"/>
      <c r="AR36" s="503"/>
      <c r="AS36" s="503"/>
      <c r="AT36" s="503"/>
      <c r="AU36" s="503"/>
      <c r="AV36" s="503"/>
      <c r="AW36" s="503"/>
      <c r="AX36" s="503"/>
      <c r="AY36" s="503"/>
      <c r="AZ36" s="503"/>
      <c r="BA36" s="503"/>
      <c r="BB36" s="503"/>
      <c r="BC36" s="503"/>
      <c r="BD36" s="503"/>
      <c r="BE36" s="503"/>
      <c r="BF36" s="503"/>
      <c r="BG36" s="503"/>
      <c r="BH36" s="503"/>
      <c r="BI36" s="503"/>
      <c r="BJ36" s="503"/>
      <c r="BK36" s="503"/>
      <c r="BL36" s="503"/>
      <c r="BM36" s="503"/>
      <c r="BN36" s="503"/>
      <c r="BO36" s="503"/>
      <c r="BP36" s="503"/>
      <c r="BQ36" s="503"/>
      <c r="BR36" s="503"/>
      <c r="BS36" s="510"/>
      <c r="BT36" s="503"/>
      <c r="BU36" s="503"/>
      <c r="BV36" s="503"/>
      <c r="BW36" s="503"/>
      <c r="BX36" s="503"/>
      <c r="BY36" s="503"/>
      <c r="BZ36" s="503"/>
      <c r="CA36" s="503"/>
      <c r="CB36" s="503"/>
      <c r="CC36" s="503"/>
      <c r="CD36" s="503"/>
      <c r="CE36" s="503"/>
      <c r="CF36" s="503"/>
      <c r="CG36" s="510"/>
      <c r="CH36" s="503"/>
      <c r="CI36" s="503"/>
      <c r="CJ36" s="503"/>
      <c r="CK36" s="503"/>
      <c r="CL36" s="503"/>
      <c r="CM36" s="503"/>
      <c r="CN36" s="503"/>
      <c r="CO36" s="503"/>
      <c r="CP36" s="503"/>
      <c r="CQ36" s="503"/>
      <c r="CR36" s="503"/>
      <c r="CS36" s="503"/>
      <c r="CT36" s="503"/>
      <c r="CU36" s="503"/>
      <c r="CV36" s="503"/>
      <c r="CW36" s="503"/>
      <c r="CX36" s="503"/>
      <c r="CY36" s="503"/>
      <c r="CZ36" s="503"/>
      <c r="DA36" s="503"/>
      <c r="DB36" s="503"/>
      <c r="DC36" s="438">
        <v>42387</v>
      </c>
      <c r="DE36" s="229"/>
      <c r="DF36" s="229"/>
      <c r="DG36" s="229"/>
      <c r="DH36" s="229"/>
      <c r="DI36" s="510">
        <v>42383</v>
      </c>
      <c r="DJ36" s="510">
        <v>42383</v>
      </c>
      <c r="DK36" s="530">
        <v>42383</v>
      </c>
      <c r="DL36" s="510">
        <v>42383</v>
      </c>
      <c r="DM36" s="365">
        <v>42387</v>
      </c>
      <c r="DN36" s="503"/>
      <c r="DO36" s="365">
        <v>42387</v>
      </c>
      <c r="DP36" s="365">
        <v>42387</v>
      </c>
      <c r="DQ36" s="510">
        <v>42383</v>
      </c>
      <c r="DV36" s="229"/>
      <c r="DW36" s="365"/>
      <c r="DX36" s="510">
        <v>42383</v>
      </c>
      <c r="DY36" s="503"/>
      <c r="DZ36" s="510">
        <v>42383</v>
      </c>
      <c r="EA36" s="368">
        <v>42387</v>
      </c>
      <c r="EB36" s="365">
        <v>42384</v>
      </c>
      <c r="EC36" s="510">
        <v>42387</v>
      </c>
      <c r="ED36" s="365">
        <v>42391</v>
      </c>
      <c r="EE36" s="365">
        <v>42391</v>
      </c>
      <c r="EH36" s="563">
        <v>42408</v>
      </c>
      <c r="EI36" s="510">
        <v>42408</v>
      </c>
      <c r="EJ36" s="510">
        <v>42405</v>
      </c>
      <c r="EK36" s="510">
        <v>42405</v>
      </c>
      <c r="EL36" s="510">
        <v>42405</v>
      </c>
      <c r="EM36" s="510">
        <v>42408</v>
      </c>
      <c r="EN36" s="510">
        <v>42408</v>
      </c>
      <c r="EO36" s="510">
        <v>42408</v>
      </c>
      <c r="EP36" s="510">
        <v>42408</v>
      </c>
      <c r="ES36" s="365">
        <v>42417</v>
      </c>
      <c r="ET36" s="510">
        <v>42417</v>
      </c>
      <c r="EU36" s="510">
        <v>42417</v>
      </c>
      <c r="EV36" s="510">
        <v>42417</v>
      </c>
      <c r="EW36" s="510">
        <v>42417</v>
      </c>
      <c r="EX36" s="510">
        <v>42417</v>
      </c>
      <c r="EY36" s="510">
        <v>42417</v>
      </c>
      <c r="EZ36" s="510">
        <v>42417</v>
      </c>
      <c r="FA36" s="510">
        <v>42417</v>
      </c>
      <c r="FD36" s="510">
        <v>42417</v>
      </c>
      <c r="FE36" s="510">
        <v>42417</v>
      </c>
      <c r="FF36" s="365">
        <v>42417</v>
      </c>
      <c r="FG36" s="510">
        <v>42416</v>
      </c>
      <c r="FH36" s="619">
        <v>42415</v>
      </c>
      <c r="FI36" s="510">
        <v>42416</v>
      </c>
      <c r="FJ36" s="510">
        <v>42423</v>
      </c>
      <c r="FK36" s="510">
        <v>42423</v>
      </c>
      <c r="FL36" s="510">
        <v>42423</v>
      </c>
      <c r="FM36" s="757"/>
      <c r="FN36" s="757"/>
      <c r="FO36" s="510">
        <v>42423</v>
      </c>
      <c r="FP36" s="510">
        <v>42423</v>
      </c>
      <c r="FQ36" s="510">
        <v>42423</v>
      </c>
      <c r="FR36" s="510">
        <v>42423</v>
      </c>
      <c r="FS36" s="510">
        <v>42423</v>
      </c>
      <c r="FT36" s="510">
        <v>42423</v>
      </c>
      <c r="FU36" s="510">
        <v>42423</v>
      </c>
      <c r="FV36" s="510">
        <v>42423</v>
      </c>
      <c r="FW36" s="510">
        <v>42425</v>
      </c>
      <c r="FZ36" s="510">
        <v>42432</v>
      </c>
      <c r="GA36" s="510">
        <v>42432</v>
      </c>
      <c r="GB36" s="510">
        <v>42432</v>
      </c>
      <c r="GC36" s="563">
        <v>42433</v>
      </c>
      <c r="GD36" s="510">
        <v>42432</v>
      </c>
      <c r="GE36" s="510">
        <v>42432</v>
      </c>
      <c r="GF36" s="510">
        <v>42438</v>
      </c>
      <c r="GG36" s="510">
        <v>42438</v>
      </c>
      <c r="GH36" s="510">
        <v>42438</v>
      </c>
      <c r="GI36" s="1181">
        <v>42440</v>
      </c>
      <c r="GJ36" s="1182">
        <v>42447</v>
      </c>
      <c r="GK36" s="1183">
        <v>42444</v>
      </c>
      <c r="GL36" s="1184">
        <v>42445</v>
      </c>
      <c r="GM36" s="1184">
        <v>42445</v>
      </c>
      <c r="GN36" s="1184">
        <v>42444</v>
      </c>
      <c r="GO36" s="1184">
        <v>42444</v>
      </c>
      <c r="GP36" s="1184">
        <v>42429</v>
      </c>
      <c r="GQ36" s="1184">
        <v>42486</v>
      </c>
      <c r="GR36" s="1184">
        <v>42501</v>
      </c>
      <c r="GS36" s="1173">
        <v>42501</v>
      </c>
      <c r="GT36" s="1185">
        <v>42502</v>
      </c>
      <c r="GU36" s="1184">
        <v>42509</v>
      </c>
      <c r="GV36" s="1184">
        <v>42510</v>
      </c>
      <c r="GW36" s="1171">
        <v>42509</v>
      </c>
      <c r="GX36" s="1184">
        <v>42510</v>
      </c>
      <c r="GY36" s="1184">
        <v>42510</v>
      </c>
      <c r="GZ36" s="1184">
        <v>42510</v>
      </c>
      <c r="HA36" s="1184">
        <v>42510</v>
      </c>
      <c r="HB36" s="1184">
        <v>42513</v>
      </c>
      <c r="HC36" s="1184">
        <v>42513</v>
      </c>
      <c r="HD36" s="1184">
        <v>42513</v>
      </c>
      <c r="HE36" s="1184">
        <v>42513</v>
      </c>
      <c r="HF36" s="1184">
        <v>42515</v>
      </c>
      <c r="HG36" s="1184">
        <v>42530</v>
      </c>
      <c r="HH36" s="1184">
        <v>42530</v>
      </c>
      <c r="HI36" s="1184">
        <v>42530</v>
      </c>
      <c r="HJ36" s="1184">
        <v>42530</v>
      </c>
      <c r="HK36" s="1184">
        <v>42534</v>
      </c>
      <c r="HL36" s="1184">
        <v>42549</v>
      </c>
      <c r="HM36" s="532">
        <v>42550</v>
      </c>
      <c r="HN36" s="1184">
        <v>42551</v>
      </c>
      <c r="HO36" s="1184">
        <v>42551</v>
      </c>
      <c r="HP36" s="1184">
        <v>42551</v>
      </c>
      <c r="HQ36" s="510">
        <v>42551</v>
      </c>
      <c r="HR36" s="1184">
        <v>42551</v>
      </c>
      <c r="HS36" s="538">
        <v>42556</v>
      </c>
      <c r="HT36" s="1184">
        <v>42557</v>
      </c>
      <c r="HU36" s="1186">
        <v>42557</v>
      </c>
      <c r="HV36" s="532">
        <v>42558</v>
      </c>
      <c r="HW36" s="1188">
        <v>42559</v>
      </c>
      <c r="HX36" s="1184">
        <v>42563</v>
      </c>
      <c r="HY36" s="532">
        <v>42570</v>
      </c>
      <c r="HZ36" s="1202">
        <v>42570</v>
      </c>
      <c r="IA36" s="530">
        <v>42571</v>
      </c>
      <c r="IB36" s="1184">
        <v>42501</v>
      </c>
      <c r="IC36" s="1184">
        <v>42571</v>
      </c>
      <c r="ID36" s="532">
        <v>42571</v>
      </c>
      <c r="IE36" s="532">
        <v>42573</v>
      </c>
      <c r="IF36" s="1171">
        <v>42576</v>
      </c>
      <c r="IG36" s="1256">
        <v>42577</v>
      </c>
      <c r="IH36" s="532">
        <v>42566</v>
      </c>
      <c r="II36" s="532">
        <v>42566</v>
      </c>
      <c r="IJ36" s="532">
        <v>42566</v>
      </c>
      <c r="IK36" s="1256">
        <v>42566</v>
      </c>
      <c r="IL36" s="510">
        <v>42585</v>
      </c>
      <c r="IM36" s="510">
        <v>42585</v>
      </c>
      <c r="IN36" s="1256">
        <v>42585</v>
      </c>
      <c r="IO36" s="532">
        <v>42585</v>
      </c>
      <c r="IP36" s="510">
        <v>42585</v>
      </c>
      <c r="IQ36" s="510">
        <v>42585</v>
      </c>
      <c r="IR36" s="510">
        <v>42585</v>
      </c>
      <c r="IS36" s="510">
        <v>42585</v>
      </c>
      <c r="IT36" s="1184">
        <v>42586</v>
      </c>
      <c r="IU36" s="510">
        <v>42586</v>
      </c>
      <c r="IV36" s="510">
        <v>42586</v>
      </c>
      <c r="IW36" s="1254">
        <v>42586</v>
      </c>
      <c r="IX36" s="1254">
        <v>42586</v>
      </c>
      <c r="IY36" s="538">
        <v>42586</v>
      </c>
      <c r="IZ36" s="510">
        <v>42587</v>
      </c>
      <c r="JA36" s="538">
        <v>42590</v>
      </c>
      <c r="JB36" s="538">
        <v>42591</v>
      </c>
      <c r="JC36" s="538">
        <v>42591</v>
      </c>
      <c r="JD36" s="538">
        <v>42591</v>
      </c>
      <c r="JE36" s="538">
        <v>42599</v>
      </c>
      <c r="JF36" s="538">
        <v>42599</v>
      </c>
      <c r="JG36" s="510">
        <v>42606</v>
      </c>
      <c r="JH36" s="510">
        <v>42606</v>
      </c>
      <c r="JI36" s="510">
        <v>42606</v>
      </c>
      <c r="JJ36" s="532">
        <v>42606</v>
      </c>
      <c r="JK36" s="532">
        <v>42606</v>
      </c>
      <c r="JL36" s="510">
        <v>42606</v>
      </c>
      <c r="JM36" s="510">
        <v>42612</v>
      </c>
      <c r="JN36" s="510">
        <v>42612</v>
      </c>
      <c r="JO36" s="1186">
        <v>42612</v>
      </c>
      <c r="JP36" s="538">
        <v>42612</v>
      </c>
      <c r="JQ36" s="510">
        <v>42611</v>
      </c>
      <c r="JR36" s="1256">
        <v>42611</v>
      </c>
      <c r="JS36" s="510">
        <v>42612</v>
      </c>
      <c r="JT36" s="510">
        <v>42613</v>
      </c>
      <c r="JU36" s="538">
        <v>42613</v>
      </c>
      <c r="JV36" s="1231">
        <v>42620</v>
      </c>
      <c r="JW36" s="510">
        <v>42620</v>
      </c>
      <c r="JX36" s="510">
        <v>42620</v>
      </c>
      <c r="JY36" s="510">
        <v>42620</v>
      </c>
      <c r="JZ36" s="510">
        <v>42620</v>
      </c>
      <c r="KA36" s="510">
        <v>42620</v>
      </c>
      <c r="KB36" s="510">
        <v>42620</v>
      </c>
      <c r="KC36" s="1434">
        <v>42620</v>
      </c>
      <c r="KD36" s="510">
        <v>42620</v>
      </c>
      <c r="KE36" s="510">
        <v>42626</v>
      </c>
      <c r="KF36" s="510">
        <v>42626</v>
      </c>
      <c r="KG36" s="510">
        <v>42626</v>
      </c>
      <c r="KH36" s="1184">
        <v>42627</v>
      </c>
      <c r="KI36" s="1184">
        <v>42627</v>
      </c>
      <c r="KJ36" s="1184">
        <v>42627</v>
      </c>
      <c r="KK36" s="1184">
        <v>42627</v>
      </c>
      <c r="KL36" s="510">
        <v>42626</v>
      </c>
      <c r="KM36" s="1184">
        <v>42628</v>
      </c>
      <c r="KN36" s="510">
        <v>42639</v>
      </c>
      <c r="KO36" s="510">
        <v>42641</v>
      </c>
      <c r="KP36" s="1184">
        <v>42641</v>
      </c>
      <c r="KQ36" s="510">
        <v>42641</v>
      </c>
      <c r="KR36" s="510">
        <v>42641</v>
      </c>
      <c r="KS36" s="510">
        <v>42641</v>
      </c>
      <c r="KT36" s="510">
        <v>42641</v>
      </c>
      <c r="KU36" s="510">
        <v>42641</v>
      </c>
      <c r="KV36" s="510">
        <v>42643</v>
      </c>
      <c r="KW36" s="510">
        <v>42642</v>
      </c>
      <c r="KX36" s="510">
        <v>42643</v>
      </c>
      <c r="KY36" s="510">
        <v>42647</v>
      </c>
      <c r="KZ36" s="510">
        <v>42647</v>
      </c>
      <c r="LA36" s="510">
        <v>42647</v>
      </c>
      <c r="LB36" s="510">
        <v>42648</v>
      </c>
      <c r="LC36" s="510">
        <v>42650</v>
      </c>
      <c r="LD36" s="510">
        <v>42649</v>
      </c>
      <c r="LE36" s="510">
        <v>42650</v>
      </c>
      <c r="LF36" s="510">
        <v>42653</v>
      </c>
      <c r="LG36" s="510">
        <v>42650</v>
      </c>
      <c r="LH36" s="538">
        <v>42653</v>
      </c>
      <c r="LI36" s="510">
        <v>42654</v>
      </c>
      <c r="LJ36" s="510">
        <v>42654</v>
      </c>
      <c r="LK36" s="510">
        <v>42654</v>
      </c>
      <c r="LL36" s="510">
        <v>42654</v>
      </c>
      <c r="LM36" s="510">
        <v>42654</v>
      </c>
      <c r="LN36" s="510">
        <v>42654</v>
      </c>
      <c r="LO36" s="510">
        <v>42654</v>
      </c>
      <c r="LP36" s="510">
        <v>42654</v>
      </c>
      <c r="LQ36" s="510">
        <v>42654</v>
      </c>
      <c r="LR36" s="510">
        <v>42654</v>
      </c>
      <c r="LS36" s="510">
        <v>42654</v>
      </c>
      <c r="LT36" s="510">
        <v>42654</v>
      </c>
      <c r="LU36" s="510">
        <v>42654</v>
      </c>
      <c r="LV36" s="510">
        <v>42654</v>
      </c>
      <c r="LW36" s="510">
        <v>42654</v>
      </c>
      <c r="LX36" s="510">
        <v>42654</v>
      </c>
      <c r="LY36" s="510">
        <v>42654</v>
      </c>
      <c r="LZ36" s="510">
        <v>42654</v>
      </c>
      <c r="MA36" s="532">
        <v>42654</v>
      </c>
      <c r="MB36" s="532">
        <v>42654</v>
      </c>
      <c r="MC36" s="510">
        <v>42654</v>
      </c>
      <c r="MD36" s="510">
        <v>42654</v>
      </c>
      <c r="ME36" s="510">
        <v>42654</v>
      </c>
      <c r="MF36" s="510">
        <v>42654</v>
      </c>
      <c r="MG36" s="510">
        <v>42654</v>
      </c>
      <c r="MH36" s="510">
        <v>42654</v>
      </c>
      <c r="MI36" s="510">
        <v>42649</v>
      </c>
      <c r="MJ36" s="510">
        <v>42654</v>
      </c>
      <c r="MK36" s="510">
        <v>42654</v>
      </c>
      <c r="ML36" s="510">
        <v>42654</v>
      </c>
      <c r="MM36" s="510">
        <v>42653</v>
      </c>
      <c r="MN36" s="510">
        <v>42654</v>
      </c>
      <c r="MO36" s="510">
        <v>42654</v>
      </c>
      <c r="MP36" s="510">
        <v>42654</v>
      </c>
      <c r="MQ36" s="510">
        <v>42654</v>
      </c>
      <c r="MR36" s="510">
        <v>42654</v>
      </c>
      <c r="MS36" s="510">
        <v>42653</v>
      </c>
      <c r="MT36" s="510">
        <v>42654</v>
      </c>
      <c r="MU36" s="510">
        <v>42654</v>
      </c>
      <c r="MV36" s="510">
        <v>42654</v>
      </c>
      <c r="MW36" s="510">
        <v>42654</v>
      </c>
      <c r="MX36" s="510">
        <v>42654</v>
      </c>
      <c r="MY36" s="510">
        <v>42654</v>
      </c>
      <c r="MZ36" s="510">
        <v>42654</v>
      </c>
      <c r="NA36" s="510">
        <v>42654</v>
      </c>
      <c r="NB36" s="510">
        <v>42654</v>
      </c>
      <c r="NC36" s="510">
        <v>42654</v>
      </c>
      <c r="ND36" s="510">
        <v>42654</v>
      </c>
      <c r="NE36" s="510">
        <v>42654</v>
      </c>
      <c r="NF36" s="510">
        <v>42654</v>
      </c>
      <c r="NG36" s="510">
        <v>42654</v>
      </c>
      <c r="NH36" s="510">
        <v>42654</v>
      </c>
      <c r="NI36" s="510">
        <v>42654</v>
      </c>
      <c r="NJ36" s="510">
        <v>42654</v>
      </c>
      <c r="NK36" s="510">
        <v>42654</v>
      </c>
      <c r="NL36" s="510">
        <v>42654</v>
      </c>
      <c r="NM36" s="510">
        <v>42605</v>
      </c>
      <c r="NN36" s="510">
        <v>42628</v>
      </c>
      <c r="NO36" s="510">
        <v>42639</v>
      </c>
      <c r="NP36" s="510">
        <v>42639</v>
      </c>
      <c r="NQ36" s="510">
        <v>42639</v>
      </c>
      <c r="NR36" s="510">
        <v>42639</v>
      </c>
      <c r="NS36" s="510">
        <v>42639</v>
      </c>
      <c r="NT36" s="510">
        <v>42639</v>
      </c>
      <c r="NU36" s="510">
        <v>42639</v>
      </c>
      <c r="NV36" s="510">
        <v>42640</v>
      </c>
      <c r="NW36" s="510">
        <v>42640</v>
      </c>
      <c r="NX36" s="510">
        <v>42640</v>
      </c>
      <c r="NY36" s="510">
        <v>42640</v>
      </c>
      <c r="NZ36" s="510">
        <v>42640</v>
      </c>
      <c r="OA36" s="510">
        <v>42640</v>
      </c>
      <c r="OB36" s="510">
        <v>42640</v>
      </c>
      <c r="OC36" s="510">
        <v>42640</v>
      </c>
      <c r="OD36" s="510">
        <v>42647</v>
      </c>
      <c r="OE36" s="510">
        <v>42648</v>
      </c>
      <c r="OF36" s="510">
        <v>42653</v>
      </c>
      <c r="OG36" s="510">
        <v>42654</v>
      </c>
      <c r="OH36" s="510">
        <v>42654</v>
      </c>
      <c r="OI36" s="510">
        <v>42654</v>
      </c>
      <c r="OJ36" s="510">
        <v>42654</v>
      </c>
      <c r="OK36" s="510">
        <v>42654</v>
      </c>
      <c r="OL36" s="510">
        <v>42654</v>
      </c>
      <c r="OM36" s="510">
        <v>42654</v>
      </c>
      <c r="ON36" s="510">
        <v>42654</v>
      </c>
      <c r="OO36" s="510">
        <v>42654</v>
      </c>
      <c r="OP36" s="510">
        <v>42654</v>
      </c>
      <c r="OQ36" s="510">
        <v>42654</v>
      </c>
      <c r="OR36" s="510">
        <v>42654</v>
      </c>
      <c r="OS36" s="510">
        <v>42654</v>
      </c>
      <c r="OT36" s="510">
        <v>42654</v>
      </c>
      <c r="OU36" s="510">
        <v>42654</v>
      </c>
      <c r="OV36" s="510">
        <v>42654</v>
      </c>
      <c r="OW36" s="510">
        <v>42654</v>
      </c>
      <c r="OX36" s="510">
        <v>42653</v>
      </c>
      <c r="OY36" s="510">
        <v>42654</v>
      </c>
      <c r="OZ36" s="510">
        <v>42654</v>
      </c>
      <c r="PA36" s="510">
        <v>42654</v>
      </c>
      <c r="PB36" s="510">
        <v>42654</v>
      </c>
      <c r="PC36" s="510">
        <v>42654</v>
      </c>
      <c r="PD36" s="510">
        <v>42654</v>
      </c>
      <c r="PE36" s="510">
        <v>42654</v>
      </c>
      <c r="PF36" s="510"/>
      <c r="PG36" s="1593"/>
      <c r="PH36" s="510"/>
      <c r="PI36" s="510"/>
      <c r="PJ36" s="510"/>
      <c r="PK36" s="510"/>
      <c r="PL36" s="510"/>
      <c r="PM36" s="510"/>
      <c r="PN36" s="510"/>
    </row>
    <row r="37" spans="1:430" ht="64.5" customHeight="1">
      <c r="A37" s="199"/>
      <c r="B37" s="604" t="s">
        <v>1983</v>
      </c>
      <c r="C37" s="494"/>
      <c r="D37" s="605"/>
      <c r="E37" s="605"/>
      <c r="F37" s="605"/>
      <c r="G37" s="605"/>
      <c r="H37" s="605"/>
      <c r="I37" s="605"/>
      <c r="J37" s="605"/>
      <c r="K37" s="605"/>
      <c r="L37" s="605"/>
      <c r="M37" s="605"/>
      <c r="N37" s="605"/>
      <c r="O37" s="605"/>
      <c r="P37" s="605"/>
      <c r="Q37" s="605"/>
      <c r="R37" s="606"/>
      <c r="S37" s="606"/>
      <c r="T37" s="606"/>
      <c r="U37" s="606"/>
      <c r="V37" s="606"/>
      <c r="W37" s="606"/>
      <c r="X37" s="606"/>
      <c r="Y37" s="606"/>
      <c r="Z37" s="607"/>
      <c r="AA37" s="605"/>
      <c r="AB37" s="605"/>
      <c r="AC37" s="605"/>
      <c r="AD37" s="608"/>
      <c r="AE37" s="605"/>
      <c r="AF37" s="605"/>
      <c r="AG37" s="605"/>
      <c r="AH37" s="605"/>
      <c r="AI37" s="605"/>
      <c r="AJ37" s="605"/>
      <c r="AK37" s="605"/>
      <c r="AL37" s="605"/>
      <c r="AM37" s="605"/>
      <c r="AN37" s="605"/>
      <c r="AO37" s="605"/>
      <c r="AP37" s="605"/>
      <c r="AQ37" s="605"/>
      <c r="AR37" s="605"/>
      <c r="AS37" s="605"/>
      <c r="AT37" s="605"/>
      <c r="AU37" s="605"/>
      <c r="AV37" s="605"/>
      <c r="AW37" s="605"/>
      <c r="AX37" s="605"/>
      <c r="AY37" s="605"/>
      <c r="AZ37" s="605"/>
      <c r="BA37" s="605"/>
      <c r="BB37" s="605"/>
      <c r="BC37" s="605"/>
      <c r="BD37" s="605"/>
      <c r="BE37" s="605"/>
      <c r="BF37" s="605"/>
      <c r="BG37" s="605"/>
      <c r="BH37" s="605"/>
      <c r="BI37" s="605"/>
      <c r="BJ37" s="605"/>
      <c r="BK37" s="605"/>
      <c r="BL37" s="605"/>
      <c r="BM37" s="605"/>
      <c r="BN37" s="605"/>
      <c r="BO37" s="605"/>
      <c r="BP37" s="605"/>
      <c r="BQ37" s="605"/>
      <c r="BR37" s="605"/>
      <c r="BS37" s="609"/>
      <c r="BT37" s="605"/>
      <c r="BU37" s="605"/>
      <c r="BV37" s="605"/>
      <c r="BW37" s="605"/>
      <c r="BX37" s="605"/>
      <c r="BY37" s="605"/>
      <c r="BZ37" s="605"/>
      <c r="CA37" s="605"/>
      <c r="CB37" s="605"/>
      <c r="CC37" s="605"/>
      <c r="CD37" s="605"/>
      <c r="CE37" s="605"/>
      <c r="CF37" s="605"/>
      <c r="CG37" s="609"/>
      <c r="CH37" s="605"/>
      <c r="CI37" s="605"/>
      <c r="CJ37" s="605"/>
      <c r="CK37" s="605"/>
      <c r="CL37" s="605"/>
      <c r="CM37" s="605"/>
      <c r="CN37" s="605"/>
      <c r="CO37" s="605"/>
      <c r="CP37" s="605"/>
      <c r="CQ37" s="605"/>
      <c r="CR37" s="605"/>
      <c r="CS37" s="605"/>
      <c r="CT37" s="605"/>
      <c r="CU37" s="605"/>
      <c r="CV37" s="605"/>
      <c r="CW37" s="605"/>
      <c r="CX37" s="605"/>
      <c r="CY37" s="605"/>
      <c r="CZ37" s="605"/>
      <c r="DA37" s="605"/>
      <c r="DB37" s="605"/>
      <c r="DC37" s="610"/>
      <c r="DE37" s="229"/>
      <c r="DF37" s="229"/>
      <c r="DG37" s="229"/>
      <c r="DH37" s="229"/>
      <c r="DI37" s="605"/>
      <c r="DJ37" s="605"/>
      <c r="DK37" s="611"/>
      <c r="DL37" s="605"/>
      <c r="DM37" s="499"/>
      <c r="DN37" s="605"/>
      <c r="DO37" s="499"/>
      <c r="DP37" s="499"/>
      <c r="DQ37" s="605"/>
      <c r="DV37" s="229"/>
      <c r="DW37" s="499"/>
      <c r="DX37" s="605"/>
      <c r="DY37" s="605"/>
      <c r="DZ37" s="605"/>
      <c r="EA37" s="612"/>
      <c r="EB37" s="499"/>
      <c r="EC37" s="605"/>
      <c r="ED37" s="499"/>
      <c r="EE37" s="499"/>
      <c r="EH37" s="539"/>
      <c r="EI37" s="503"/>
      <c r="EJ37" s="605"/>
      <c r="EK37" s="605"/>
      <c r="EL37" s="605"/>
      <c r="EM37" s="605"/>
      <c r="EN37" s="605"/>
      <c r="EO37" s="605"/>
      <c r="EP37" s="605"/>
      <c r="ES37" s="365"/>
      <c r="ET37" s="365"/>
      <c r="EU37" s="365"/>
      <c r="EV37" s="365"/>
      <c r="EW37" s="365"/>
      <c r="EX37" s="365"/>
      <c r="EY37" s="365"/>
      <c r="EZ37" s="365"/>
      <c r="FA37" s="365"/>
      <c r="FD37" s="365"/>
      <c r="FE37" s="365"/>
      <c r="FF37" s="365"/>
      <c r="FG37" s="365"/>
      <c r="FH37" s="365"/>
      <c r="FI37" s="365"/>
      <c r="FJ37" s="365"/>
      <c r="FK37" s="365"/>
      <c r="FL37" s="365"/>
      <c r="FM37" s="540"/>
      <c r="FN37" s="540"/>
      <c r="FO37" s="365"/>
      <c r="FP37" s="365"/>
      <c r="FQ37" s="365"/>
      <c r="FR37" s="365"/>
      <c r="FS37" s="365"/>
      <c r="FT37" s="365"/>
      <c r="FU37" s="365"/>
      <c r="FV37" s="365"/>
      <c r="FW37" s="365"/>
      <c r="FZ37" s="773" t="s">
        <v>2127</v>
      </c>
      <c r="GA37" s="773" t="s">
        <v>2127</v>
      </c>
      <c r="GB37" s="773" t="s">
        <v>2127</v>
      </c>
      <c r="GC37" s="773" t="s">
        <v>2127</v>
      </c>
      <c r="GD37" s="773" t="s">
        <v>2127</v>
      </c>
      <c r="GE37" s="773" t="s">
        <v>2127</v>
      </c>
      <c r="GF37" s="773" t="s">
        <v>2179</v>
      </c>
      <c r="GG37" s="773" t="s">
        <v>2179</v>
      </c>
      <c r="GH37" s="773" t="s">
        <v>2127</v>
      </c>
      <c r="GI37" s="846" t="s">
        <v>2127</v>
      </c>
      <c r="GJ37" s="853" t="s">
        <v>2275</v>
      </c>
      <c r="GK37" s="848" t="s">
        <v>2275</v>
      </c>
      <c r="GL37" s="773" t="s">
        <v>2295</v>
      </c>
      <c r="GM37" s="773" t="s">
        <v>2295</v>
      </c>
      <c r="GN37" s="773" t="s">
        <v>2127</v>
      </c>
      <c r="GO37" s="773" t="s">
        <v>2127</v>
      </c>
      <c r="GP37" s="773" t="s">
        <v>2127</v>
      </c>
      <c r="GQ37" s="773" t="s">
        <v>2349</v>
      </c>
      <c r="GR37" s="773" t="s">
        <v>2605</v>
      </c>
      <c r="GS37" s="773" t="s">
        <v>2606</v>
      </c>
      <c r="GT37" s="1208" t="s">
        <v>2350</v>
      </c>
      <c r="GU37" s="773" t="s">
        <v>2672</v>
      </c>
      <c r="GV37" s="773" t="s">
        <v>2672</v>
      </c>
      <c r="GW37" s="888" t="s">
        <v>2673</v>
      </c>
      <c r="GX37" s="773" t="s">
        <v>2689</v>
      </c>
      <c r="GY37" s="773" t="s">
        <v>2689</v>
      </c>
      <c r="GZ37" s="773" t="s">
        <v>2689</v>
      </c>
      <c r="HA37" s="773" t="s">
        <v>2689</v>
      </c>
      <c r="HB37" s="773" t="s">
        <v>2691</v>
      </c>
      <c r="HC37" s="773" t="s">
        <v>2691</v>
      </c>
      <c r="HD37" s="773" t="s">
        <v>2691</v>
      </c>
      <c r="HE37" s="773" t="s">
        <v>2672</v>
      </c>
      <c r="HF37" s="773" t="s">
        <v>2722</v>
      </c>
      <c r="HG37" s="888" t="s">
        <v>2882</v>
      </c>
      <c r="HH37" s="888" t="s">
        <v>2882</v>
      </c>
      <c r="HI37" s="888" t="s">
        <v>2882</v>
      </c>
      <c r="HJ37" s="773" t="s">
        <v>2906</v>
      </c>
      <c r="HK37" s="773" t="s">
        <v>2912</v>
      </c>
      <c r="HL37" s="773" t="s">
        <v>3095</v>
      </c>
      <c r="HM37" s="1309" t="s">
        <v>3100</v>
      </c>
      <c r="HN37" s="773" t="s">
        <v>3126</v>
      </c>
      <c r="HO37" s="773" t="s">
        <v>3126</v>
      </c>
      <c r="HP37" s="773" t="s">
        <v>3126</v>
      </c>
      <c r="HQ37" s="773" t="s">
        <v>3126</v>
      </c>
      <c r="HR37" s="773" t="s">
        <v>3126</v>
      </c>
      <c r="HS37" s="888" t="s">
        <v>3164</v>
      </c>
      <c r="HT37" s="1309" t="s">
        <v>3169</v>
      </c>
      <c r="HU37" s="773" t="s">
        <v>3169</v>
      </c>
      <c r="HV37" s="888" t="s">
        <v>3197</v>
      </c>
      <c r="HW37" s="773" t="s">
        <v>3216</v>
      </c>
      <c r="HX37" s="773" t="s">
        <v>3254</v>
      </c>
      <c r="HY37" s="773" t="s">
        <v>3366</v>
      </c>
      <c r="HZ37" s="848" t="s">
        <v>3366</v>
      </c>
      <c r="IA37" s="773" t="s">
        <v>3375</v>
      </c>
      <c r="IB37" s="773" t="s">
        <v>3375</v>
      </c>
      <c r="IC37" s="773" t="s">
        <v>3374</v>
      </c>
      <c r="ID37" s="773" t="s">
        <v>3375</v>
      </c>
      <c r="IE37" s="773" t="s">
        <v>3506</v>
      </c>
      <c r="IF37" s="773" t="s">
        <v>3517</v>
      </c>
      <c r="IG37" s="773" t="s">
        <v>2127</v>
      </c>
      <c r="IH37" s="773" t="s">
        <v>3331</v>
      </c>
      <c r="II37" s="773" t="s">
        <v>3331</v>
      </c>
      <c r="IJ37" s="773" t="s">
        <v>3331</v>
      </c>
      <c r="IK37" s="773" t="s">
        <v>3331</v>
      </c>
      <c r="IL37" s="773" t="s">
        <v>3679</v>
      </c>
      <c r="IM37" s="773" t="s">
        <v>3570</v>
      </c>
      <c r="IN37" s="773" t="s">
        <v>3617</v>
      </c>
      <c r="IO37" s="773" t="s">
        <v>3628</v>
      </c>
      <c r="IP37" s="773" t="s">
        <v>3650</v>
      </c>
      <c r="IQ37" s="773" t="s">
        <v>3679</v>
      </c>
      <c r="IR37" s="773" t="s">
        <v>3679</v>
      </c>
      <c r="IS37" s="773" t="s">
        <v>3679</v>
      </c>
      <c r="IT37" s="773" t="s">
        <v>3690</v>
      </c>
      <c r="IU37" s="773" t="s">
        <v>3690</v>
      </c>
      <c r="IV37" s="773" t="s">
        <v>3690</v>
      </c>
      <c r="IW37" s="773" t="s">
        <v>3690</v>
      </c>
      <c r="IX37" s="773" t="s">
        <v>3690</v>
      </c>
      <c r="IY37" s="773" t="s">
        <v>3690</v>
      </c>
      <c r="IZ37" s="773" t="s">
        <v>3694</v>
      </c>
      <c r="JA37" s="773" t="s">
        <v>3698</v>
      </c>
      <c r="JB37" s="773" t="s">
        <v>3706</v>
      </c>
      <c r="JC37" s="773" t="s">
        <v>3706</v>
      </c>
      <c r="JD37" s="773" t="s">
        <v>3706</v>
      </c>
      <c r="JE37" s="773" t="s">
        <v>3819</v>
      </c>
      <c r="JF37" s="773" t="s">
        <v>3819</v>
      </c>
      <c r="JG37" s="773" t="s">
        <v>3951</v>
      </c>
      <c r="JH37" s="773" t="s">
        <v>3951</v>
      </c>
      <c r="JI37" s="773" t="s">
        <v>3951</v>
      </c>
      <c r="JJ37" s="773" t="s">
        <v>2350</v>
      </c>
      <c r="JK37" s="773" t="s">
        <v>2350</v>
      </c>
      <c r="JL37" s="773" t="s">
        <v>2350</v>
      </c>
      <c r="JM37" s="773" t="s">
        <v>4014</v>
      </c>
      <c r="JN37" s="773" t="s">
        <v>4014</v>
      </c>
      <c r="JO37" s="773" t="s">
        <v>4018</v>
      </c>
      <c r="JP37" s="773" t="s">
        <v>4019</v>
      </c>
      <c r="JQ37" s="773" t="s">
        <v>4019</v>
      </c>
      <c r="JR37" s="773" t="s">
        <v>4019</v>
      </c>
      <c r="JS37" s="773" t="s">
        <v>4019</v>
      </c>
      <c r="JT37" s="773" t="s">
        <v>4072</v>
      </c>
      <c r="JU37" s="773" t="s">
        <v>4072</v>
      </c>
      <c r="JV37" s="1469" t="s">
        <v>4082</v>
      </c>
      <c r="JW37" s="773" t="s">
        <v>4131</v>
      </c>
      <c r="JX37" s="773" t="s">
        <v>4131</v>
      </c>
      <c r="JY37" s="773" t="s">
        <v>4131</v>
      </c>
      <c r="JZ37" s="773" t="s">
        <v>4131</v>
      </c>
      <c r="KA37" s="773" t="s">
        <v>4131</v>
      </c>
      <c r="KB37" s="773" t="s">
        <v>4131</v>
      </c>
      <c r="KC37" s="773" t="s">
        <v>4131</v>
      </c>
      <c r="KD37" s="773" t="s">
        <v>4131</v>
      </c>
      <c r="KE37" s="773" t="s">
        <v>4178</v>
      </c>
      <c r="KF37" s="773" t="s">
        <v>4178</v>
      </c>
      <c r="KG37" s="773" t="s">
        <v>4178</v>
      </c>
      <c r="KH37" s="773" t="s">
        <v>4302</v>
      </c>
      <c r="KI37" s="773" t="s">
        <v>4178</v>
      </c>
      <c r="KJ37" s="773" t="s">
        <v>4178</v>
      </c>
      <c r="KK37" s="773" t="s">
        <v>4178</v>
      </c>
      <c r="KL37" s="773" t="s">
        <v>4178</v>
      </c>
      <c r="KM37" s="773" t="s">
        <v>4178</v>
      </c>
      <c r="KN37" s="773" t="s">
        <v>4471</v>
      </c>
      <c r="KO37" s="773" t="s">
        <v>4507</v>
      </c>
      <c r="KP37" s="773" t="s">
        <v>4507</v>
      </c>
      <c r="KQ37" s="773" t="s">
        <v>4507</v>
      </c>
      <c r="KR37" s="773" t="s">
        <v>4507</v>
      </c>
      <c r="KS37" s="773" t="s">
        <v>4507</v>
      </c>
      <c r="KT37" s="773" t="s">
        <v>4507</v>
      </c>
      <c r="KU37" s="773" t="s">
        <v>4507</v>
      </c>
      <c r="KV37" s="773" t="s">
        <v>4598</v>
      </c>
      <c r="KW37" s="773" t="s">
        <v>4571</v>
      </c>
      <c r="KX37" s="773" t="s">
        <v>4598</v>
      </c>
      <c r="KY37" s="1419" t="s">
        <v>4664</v>
      </c>
      <c r="KZ37" s="773" t="s">
        <v>4664</v>
      </c>
      <c r="LA37" s="773" t="s">
        <v>4664</v>
      </c>
      <c r="LB37" s="773" t="s">
        <v>2350</v>
      </c>
      <c r="LC37" s="773" t="s">
        <v>4714</v>
      </c>
      <c r="LD37" s="773" t="s">
        <v>4764</v>
      </c>
      <c r="LE37" s="773" t="s">
        <v>4764</v>
      </c>
      <c r="LF37" s="773" t="s">
        <v>2127</v>
      </c>
      <c r="LG37" s="773" t="s">
        <v>3279</v>
      </c>
      <c r="LH37" s="1504" t="s">
        <v>3290</v>
      </c>
      <c r="LI37" s="625" t="s">
        <v>4707</v>
      </c>
      <c r="LJ37" s="625" t="s">
        <v>4477</v>
      </c>
      <c r="LK37" s="625" t="s">
        <v>3282</v>
      </c>
      <c r="LL37" s="625" t="s">
        <v>3290</v>
      </c>
      <c r="LM37" s="625" t="s">
        <v>4721</v>
      </c>
      <c r="LN37" s="625" t="s">
        <v>4865</v>
      </c>
      <c r="LO37" s="625" t="s">
        <v>3733</v>
      </c>
      <c r="LP37" s="625" t="s">
        <v>4819</v>
      </c>
      <c r="LQ37" s="625" t="s">
        <v>3733</v>
      </c>
      <c r="LR37" s="625" t="s">
        <v>3691</v>
      </c>
      <c r="LS37" s="1351" t="s">
        <v>4820</v>
      </c>
      <c r="LT37" s="625" t="s">
        <v>3733</v>
      </c>
      <c r="LU37" s="625" t="s">
        <v>3733</v>
      </c>
      <c r="LV37" s="625" t="s">
        <v>3733</v>
      </c>
      <c r="LW37" s="625" t="s">
        <v>3733</v>
      </c>
      <c r="LX37" s="625" t="s">
        <v>3733</v>
      </c>
      <c r="LY37" s="625" t="s">
        <v>3733</v>
      </c>
      <c r="LZ37" s="1351" t="s">
        <v>3733</v>
      </c>
      <c r="MA37" s="625" t="s">
        <v>4473</v>
      </c>
      <c r="MB37" s="625" t="s">
        <v>4473</v>
      </c>
      <c r="MC37" s="625" t="s">
        <v>4572</v>
      </c>
      <c r="MD37" s="625" t="s">
        <v>4469</v>
      </c>
      <c r="ME37" s="625" t="s">
        <v>4469</v>
      </c>
      <c r="MF37" s="625" t="s">
        <v>4469</v>
      </c>
      <c r="MG37" s="625" t="s">
        <v>4468</v>
      </c>
      <c r="MH37" s="625" t="s">
        <v>4469</v>
      </c>
      <c r="MI37" s="625" t="s">
        <v>4572</v>
      </c>
      <c r="MJ37" s="625" t="s">
        <v>4469</v>
      </c>
      <c r="MK37" s="625" t="s">
        <v>4572</v>
      </c>
      <c r="ML37" s="625" t="s">
        <v>4503</v>
      </c>
      <c r="MM37" s="625" t="s">
        <v>4503</v>
      </c>
      <c r="MN37" s="625" t="s">
        <v>4503</v>
      </c>
      <c r="MO37" s="1351" t="s">
        <v>4815</v>
      </c>
      <c r="MP37" s="625" t="s">
        <v>4624</v>
      </c>
      <c r="MQ37" s="625" t="s">
        <v>4815</v>
      </c>
      <c r="MR37" s="625" t="s">
        <v>4572</v>
      </c>
      <c r="MS37" s="625" t="s">
        <v>3333</v>
      </c>
      <c r="MT37" s="625" t="s">
        <v>4572</v>
      </c>
      <c r="MU37" s="625" t="s">
        <v>4572</v>
      </c>
      <c r="MV37" s="625" t="s">
        <v>4624</v>
      </c>
      <c r="MW37" s="625" t="s">
        <v>4816</v>
      </c>
      <c r="MX37" s="625" t="s">
        <v>4815</v>
      </c>
      <c r="MY37" s="625" t="s">
        <v>4813</v>
      </c>
      <c r="MZ37" s="625"/>
      <c r="NA37" s="625"/>
      <c r="NB37" s="625"/>
      <c r="NC37" s="625"/>
      <c r="ND37" s="625"/>
      <c r="NE37" s="625"/>
      <c r="NF37" s="625" t="s">
        <v>4675</v>
      </c>
      <c r="NG37" s="625" t="s">
        <v>4772</v>
      </c>
      <c r="NH37" s="625" t="s">
        <v>4772</v>
      </c>
      <c r="NI37" s="625" t="s">
        <v>4772</v>
      </c>
      <c r="NJ37" s="625" t="s">
        <v>4772</v>
      </c>
      <c r="NK37" s="625" t="s">
        <v>4772</v>
      </c>
      <c r="NL37" s="625" t="s">
        <v>4772</v>
      </c>
      <c r="NM37" s="625" t="s">
        <v>4235</v>
      </c>
      <c r="NN37" s="625"/>
      <c r="NO37" s="625"/>
      <c r="NP37" s="625"/>
      <c r="NQ37" s="625"/>
      <c r="NR37" s="625"/>
      <c r="NS37" s="625"/>
      <c r="NT37" s="625"/>
      <c r="NU37" s="625"/>
      <c r="NV37" s="625"/>
      <c r="NW37" s="625"/>
      <c r="NX37" s="625"/>
      <c r="NY37" s="625"/>
      <c r="NZ37" s="625"/>
      <c r="OA37" s="625"/>
      <c r="OB37" s="625"/>
      <c r="OC37" s="625"/>
      <c r="OD37" s="625"/>
      <c r="OE37" s="625"/>
      <c r="OF37" s="625"/>
      <c r="OG37" s="625"/>
      <c r="OH37" s="625" t="s">
        <v>4713</v>
      </c>
      <c r="OI37" s="625" t="s">
        <v>4713</v>
      </c>
      <c r="OJ37" s="625"/>
      <c r="OK37" s="625"/>
      <c r="OL37" s="625" t="s">
        <v>3603</v>
      </c>
      <c r="OM37" s="625" t="s">
        <v>3603</v>
      </c>
      <c r="ON37" s="625" t="s">
        <v>3603</v>
      </c>
      <c r="OO37" s="625" t="s">
        <v>3603</v>
      </c>
      <c r="OP37" s="625" t="s">
        <v>3603</v>
      </c>
      <c r="OQ37" s="625" t="s">
        <v>3603</v>
      </c>
      <c r="OR37" s="625" t="s">
        <v>3603</v>
      </c>
      <c r="OS37" s="625" t="s">
        <v>3603</v>
      </c>
      <c r="OT37" s="625" t="s">
        <v>3603</v>
      </c>
      <c r="OU37" s="625" t="s">
        <v>3603</v>
      </c>
      <c r="OV37" s="625" t="s">
        <v>3901</v>
      </c>
      <c r="OW37" s="625" t="s">
        <v>3901</v>
      </c>
      <c r="OX37" s="625"/>
      <c r="OY37" s="625" t="s">
        <v>3901</v>
      </c>
      <c r="OZ37" s="625" t="s">
        <v>3901</v>
      </c>
      <c r="PA37" s="625" t="s">
        <v>3901</v>
      </c>
      <c r="PB37" s="625" t="s">
        <v>3901</v>
      </c>
      <c r="PC37" s="625"/>
      <c r="PD37" s="625"/>
      <c r="PE37" s="625"/>
      <c r="PF37" s="625"/>
      <c r="PG37" s="1593"/>
      <c r="PH37" s="625"/>
      <c r="PI37" s="625"/>
      <c r="PJ37" s="625"/>
      <c r="PK37" s="625"/>
      <c r="PL37" s="625"/>
      <c r="PM37" s="625"/>
      <c r="PN37" s="625"/>
    </row>
    <row r="38" spans="1:430" s="402" customFormat="1" ht="45" customHeight="1">
      <c r="B38" s="1058" t="s">
        <v>2524</v>
      </c>
      <c r="C38" s="598"/>
      <c r="D38" s="598"/>
      <c r="E38" s="598"/>
      <c r="F38" s="598"/>
      <c r="G38" s="598"/>
      <c r="H38" s="598"/>
      <c r="I38" s="598"/>
      <c r="J38" s="598"/>
      <c r="K38" s="598"/>
      <c r="L38" s="598"/>
      <c r="M38" s="598"/>
      <c r="N38" s="598"/>
      <c r="O38" s="598"/>
      <c r="P38" s="598"/>
      <c r="Q38" s="598"/>
      <c r="R38" s="598"/>
      <c r="S38" s="598"/>
      <c r="T38" s="598"/>
      <c r="U38" s="598"/>
      <c r="V38" s="598"/>
      <c r="W38" s="598"/>
      <c r="X38" s="598"/>
      <c r="Y38" s="598"/>
      <c r="Z38" s="598"/>
      <c r="AA38" s="598"/>
      <c r="AB38" s="598"/>
      <c r="AC38" s="598"/>
      <c r="AD38" s="598"/>
      <c r="AE38" s="598"/>
      <c r="AF38" s="598"/>
      <c r="AG38" s="598"/>
      <c r="AH38" s="598"/>
      <c r="AI38" s="598"/>
      <c r="AJ38" s="598"/>
      <c r="AK38" s="598"/>
      <c r="AL38" s="598"/>
      <c r="AM38" s="598"/>
      <c r="AN38" s="598"/>
      <c r="AO38" s="598"/>
      <c r="AP38" s="598"/>
      <c r="AQ38" s="598"/>
      <c r="AR38" s="598"/>
      <c r="AS38" s="598"/>
      <c r="AT38" s="598"/>
      <c r="AU38" s="598"/>
      <c r="AV38" s="598"/>
      <c r="AW38" s="598"/>
      <c r="AX38" s="598"/>
      <c r="AY38" s="598"/>
      <c r="AZ38" s="598"/>
      <c r="BA38" s="598"/>
      <c r="BB38" s="598"/>
      <c r="BC38" s="598"/>
      <c r="BD38" s="598"/>
      <c r="BE38" s="598"/>
      <c r="BF38" s="598"/>
      <c r="BG38" s="598"/>
      <c r="BH38" s="598"/>
      <c r="BI38" s="598"/>
      <c r="BJ38" s="598"/>
      <c r="BK38" s="598"/>
      <c r="BL38" s="598"/>
      <c r="BM38" s="598"/>
      <c r="BN38" s="598"/>
      <c r="BO38" s="598"/>
      <c r="BP38" s="598"/>
      <c r="BQ38" s="598"/>
      <c r="BR38" s="788"/>
      <c r="BS38" s="598"/>
      <c r="BT38" s="598"/>
      <c r="BU38" s="598"/>
      <c r="BV38" s="598"/>
      <c r="BW38" s="598"/>
      <c r="BX38" s="598"/>
      <c r="BY38" s="598"/>
      <c r="BZ38" s="598"/>
      <c r="CA38" s="598"/>
      <c r="CB38" s="598"/>
      <c r="CC38" s="598"/>
      <c r="CD38" s="598"/>
      <c r="CE38" s="598"/>
      <c r="CF38" s="788"/>
      <c r="CG38" s="598"/>
      <c r="CH38" s="598"/>
      <c r="CI38" s="598"/>
      <c r="CJ38" s="598"/>
      <c r="CK38" s="598"/>
      <c r="CL38" s="598"/>
      <c r="CM38" s="598"/>
      <c r="CN38" s="598"/>
      <c r="CO38" s="598"/>
      <c r="CP38" s="598"/>
      <c r="CQ38" s="598"/>
      <c r="CR38" s="598"/>
      <c r="CS38" s="598"/>
      <c r="CT38" s="598"/>
      <c r="CU38" s="598"/>
      <c r="CV38" s="598"/>
      <c r="CW38" s="598"/>
      <c r="CX38" s="598"/>
      <c r="CY38" s="598"/>
      <c r="CZ38" s="598"/>
      <c r="DA38" s="598"/>
      <c r="DB38" s="598"/>
      <c r="DC38" s="598"/>
      <c r="DD38" s="598"/>
      <c r="DE38" s="598"/>
      <c r="DF38" s="598"/>
      <c r="DG38" s="598"/>
      <c r="DH38" s="598"/>
      <c r="DI38" s="598"/>
      <c r="DJ38" s="598"/>
      <c r="DK38" s="598"/>
      <c r="DL38" s="598"/>
      <c r="DM38" s="598"/>
      <c r="DN38" s="598"/>
      <c r="DO38" s="598"/>
      <c r="DP38" s="598"/>
      <c r="DQ38" s="598"/>
      <c r="DR38" s="598"/>
      <c r="DS38" s="598"/>
      <c r="DT38" s="598"/>
      <c r="DU38" s="598"/>
      <c r="DV38" s="598"/>
      <c r="DW38" s="598"/>
      <c r="DX38" s="598"/>
      <c r="DY38" s="598"/>
      <c r="DZ38" s="598"/>
      <c r="EA38" s="598"/>
      <c r="EB38" s="598"/>
      <c r="EC38" s="598"/>
      <c r="ED38" s="598"/>
      <c r="EE38" s="598"/>
      <c r="EF38" s="598"/>
      <c r="EG38" s="598"/>
      <c r="EH38" s="598"/>
      <c r="EI38" s="598"/>
      <c r="EJ38" s="598"/>
      <c r="EK38" s="598"/>
      <c r="EL38" s="598"/>
      <c r="EM38" s="532"/>
      <c r="EN38" s="532"/>
      <c r="EO38" s="532"/>
      <c r="EP38" s="532"/>
      <c r="EQ38" s="532"/>
      <c r="ER38" s="532"/>
      <c r="ES38" s="598"/>
      <c r="ET38" s="598"/>
      <c r="EU38" s="532"/>
      <c r="EV38" s="532"/>
      <c r="EW38" s="532"/>
      <c r="EX38" s="532"/>
      <c r="EY38" s="532"/>
      <c r="EZ38" s="532"/>
      <c r="FA38" s="532"/>
      <c r="FB38" s="532"/>
      <c r="FC38" s="532"/>
      <c r="FD38" s="532"/>
      <c r="FE38" s="532"/>
      <c r="FF38" s="532"/>
      <c r="FG38" s="532"/>
      <c r="FH38" s="532"/>
      <c r="FI38" s="598"/>
      <c r="FJ38" s="598"/>
      <c r="FK38" s="788"/>
      <c r="FL38" s="532"/>
      <c r="FM38" s="532"/>
      <c r="FN38" s="532"/>
      <c r="FO38" s="532"/>
      <c r="FP38" s="532"/>
      <c r="FQ38" s="532"/>
      <c r="FR38" s="532"/>
      <c r="FS38" s="532"/>
      <c r="FT38" s="532"/>
      <c r="FU38" s="532"/>
      <c r="FV38" s="532"/>
      <c r="FW38" s="532"/>
      <c r="FX38" s="532"/>
      <c r="FY38" s="532"/>
      <c r="FZ38" s="532"/>
      <c r="GA38" s="532"/>
      <c r="GB38" s="532"/>
      <c r="GC38" s="532"/>
      <c r="GD38" s="532"/>
      <c r="GE38" s="532"/>
      <c r="GF38" s="532"/>
      <c r="GG38" s="532"/>
      <c r="GH38" s="532"/>
      <c r="GI38" s="1171" t="s">
        <v>2584</v>
      </c>
      <c r="GJ38" s="1171" t="s">
        <v>2584</v>
      </c>
      <c r="GK38" s="1171" t="s">
        <v>2584</v>
      </c>
      <c r="GL38" s="1171" t="s">
        <v>2584</v>
      </c>
      <c r="GM38" s="1171" t="s">
        <v>2584</v>
      </c>
      <c r="GN38" s="1171" t="s">
        <v>2584</v>
      </c>
      <c r="GO38" s="1171" t="s">
        <v>2584</v>
      </c>
      <c r="GP38" s="1171" t="s">
        <v>2584</v>
      </c>
      <c r="GQ38" s="1171" t="s">
        <v>2584</v>
      </c>
      <c r="GR38" s="1171" t="s">
        <v>2584</v>
      </c>
      <c r="GS38" s="1171" t="s">
        <v>2604</v>
      </c>
      <c r="GT38" s="1171" t="s">
        <v>2594</v>
      </c>
      <c r="GU38" s="1171" t="s">
        <v>2661</v>
      </c>
      <c r="GV38" s="1171" t="s">
        <v>2674</v>
      </c>
      <c r="GW38" s="1171" t="s">
        <v>2641</v>
      </c>
      <c r="GX38" s="1171" t="s">
        <v>2584</v>
      </c>
      <c r="GY38" s="1171" t="s">
        <v>2584</v>
      </c>
      <c r="GZ38" s="1171" t="s">
        <v>2584</v>
      </c>
      <c r="HA38" s="1171" t="s">
        <v>2584</v>
      </c>
      <c r="HB38" s="1171" t="s">
        <v>2584</v>
      </c>
      <c r="HC38" s="1171" t="s">
        <v>2584</v>
      </c>
      <c r="HD38" s="1171" t="s">
        <v>2584</v>
      </c>
      <c r="HE38" s="1171" t="s">
        <v>2584</v>
      </c>
      <c r="HF38" s="1171" t="s">
        <v>2584</v>
      </c>
      <c r="HG38" s="1171" t="s">
        <v>2584</v>
      </c>
      <c r="HH38" s="1171" t="s">
        <v>2584</v>
      </c>
      <c r="HI38" s="1171" t="s">
        <v>2584</v>
      </c>
      <c r="HJ38" s="1171" t="s">
        <v>2584</v>
      </c>
      <c r="HK38" s="1171" t="s">
        <v>2584</v>
      </c>
      <c r="HL38" s="1171" t="s">
        <v>3127</v>
      </c>
      <c r="HM38" s="1171" t="s">
        <v>3127</v>
      </c>
      <c r="HN38" s="1171" t="s">
        <v>3127</v>
      </c>
      <c r="HO38" s="1171" t="s">
        <v>3127</v>
      </c>
      <c r="HP38" s="1171" t="s">
        <v>3127</v>
      </c>
      <c r="HQ38" s="800" t="s">
        <v>3127</v>
      </c>
      <c r="HR38" s="1171" t="s">
        <v>3127</v>
      </c>
      <c r="HS38" s="1171" t="s">
        <v>3165</v>
      </c>
      <c r="HT38" s="800" t="s">
        <v>3165</v>
      </c>
      <c r="HU38" s="1171" t="s">
        <v>3165</v>
      </c>
      <c r="HV38" s="1171" t="s">
        <v>2814</v>
      </c>
      <c r="HW38" s="1171" t="s">
        <v>2814</v>
      </c>
      <c r="HX38" s="1171" t="s">
        <v>3252</v>
      </c>
      <c r="HY38" s="1186" t="s">
        <v>3255</v>
      </c>
      <c r="HZ38" s="1202" t="s">
        <v>3255</v>
      </c>
      <c r="IA38" s="532"/>
      <c r="IB38" s="1180"/>
      <c r="IC38" s="1171" t="s">
        <v>2814</v>
      </c>
      <c r="ID38" s="1186" t="s">
        <v>3255</v>
      </c>
      <c r="IE38" s="1186" t="s">
        <v>3255</v>
      </c>
      <c r="IF38" s="1186" t="s">
        <v>3255</v>
      </c>
      <c r="IG38" s="625" t="s">
        <v>3292</v>
      </c>
      <c r="IH38" s="1186" t="s">
        <v>3255</v>
      </c>
      <c r="II38" s="1186" t="s">
        <v>3255</v>
      </c>
      <c r="IJ38" s="1186" t="s">
        <v>3255</v>
      </c>
      <c r="IK38" s="625" t="s">
        <v>3255</v>
      </c>
      <c r="IL38" s="800" t="s">
        <v>3255</v>
      </c>
      <c r="IM38" s="800" t="s">
        <v>3255</v>
      </c>
      <c r="IN38" s="625" t="s">
        <v>3255</v>
      </c>
      <c r="IO38" s="1171" t="s">
        <v>3255</v>
      </c>
      <c r="IP38" s="800" t="s">
        <v>3255</v>
      </c>
      <c r="IQ38" s="800" t="s">
        <v>3255</v>
      </c>
      <c r="IR38" s="800" t="s">
        <v>3255</v>
      </c>
      <c r="IS38" s="800" t="s">
        <v>3255</v>
      </c>
      <c r="IT38" s="800" t="s">
        <v>3165</v>
      </c>
      <c r="IU38" s="800" t="s">
        <v>3165</v>
      </c>
      <c r="IV38" s="800" t="s">
        <v>3165</v>
      </c>
      <c r="IW38" s="625" t="s">
        <v>3165</v>
      </c>
      <c r="IX38" s="625" t="s">
        <v>3165</v>
      </c>
      <c r="IY38" s="625" t="s">
        <v>3165</v>
      </c>
      <c r="IZ38" s="800" t="s">
        <v>3255</v>
      </c>
      <c r="JA38" s="800" t="s">
        <v>3255</v>
      </c>
      <c r="JB38" s="625" t="s">
        <v>3708</v>
      </c>
      <c r="JC38" s="625" t="s">
        <v>3708</v>
      </c>
      <c r="JD38" s="625" t="s">
        <v>3255</v>
      </c>
      <c r="JE38" s="625" t="s">
        <v>3255</v>
      </c>
      <c r="JF38" s="625" t="s">
        <v>3255</v>
      </c>
      <c r="JG38" s="625" t="s">
        <v>3255</v>
      </c>
      <c r="JH38" s="625" t="s">
        <v>3255</v>
      </c>
      <c r="JI38" s="625" t="s">
        <v>3255</v>
      </c>
      <c r="JJ38" s="625" t="s">
        <v>3255</v>
      </c>
      <c r="JK38" s="625" t="s">
        <v>3255</v>
      </c>
      <c r="JL38" s="625" t="s">
        <v>2596</v>
      </c>
      <c r="JM38" s="800" t="s">
        <v>3255</v>
      </c>
      <c r="JN38" s="800" t="s">
        <v>3255</v>
      </c>
      <c r="JO38" s="800" t="s">
        <v>3255</v>
      </c>
      <c r="JP38" s="625" t="s">
        <v>3255</v>
      </c>
      <c r="JQ38" s="625" t="s">
        <v>3255</v>
      </c>
      <c r="JR38" s="625" t="s">
        <v>3255</v>
      </c>
      <c r="JS38" s="800" t="s">
        <v>3255</v>
      </c>
      <c r="JT38" s="625" t="s">
        <v>3255</v>
      </c>
      <c r="JU38" s="625" t="s">
        <v>3255</v>
      </c>
      <c r="JV38" s="1171" t="s">
        <v>3165</v>
      </c>
      <c r="JW38" s="800" t="s">
        <v>3165</v>
      </c>
      <c r="JX38" s="625" t="s">
        <v>3255</v>
      </c>
      <c r="JY38" s="625" t="s">
        <v>3255</v>
      </c>
      <c r="JZ38" s="625" t="s">
        <v>3255</v>
      </c>
      <c r="KA38" s="625" t="s">
        <v>3255</v>
      </c>
      <c r="KB38" s="625" t="s">
        <v>3255</v>
      </c>
      <c r="KC38" s="625" t="s">
        <v>3255</v>
      </c>
      <c r="KD38" s="625" t="s">
        <v>3255</v>
      </c>
      <c r="KE38" s="625" t="s">
        <v>3255</v>
      </c>
      <c r="KF38" s="625" t="s">
        <v>3255</v>
      </c>
      <c r="KG38" s="625" t="s">
        <v>2584</v>
      </c>
      <c r="KH38" s="625" t="s">
        <v>3165</v>
      </c>
      <c r="KI38" s="625" t="s">
        <v>3165</v>
      </c>
      <c r="KJ38" s="625" t="s">
        <v>3165</v>
      </c>
      <c r="KK38" s="625" t="s">
        <v>3165</v>
      </c>
      <c r="KL38" s="625"/>
      <c r="KM38" s="1467"/>
      <c r="KN38" s="625" t="s">
        <v>2584</v>
      </c>
      <c r="KO38" s="625" t="s">
        <v>2584</v>
      </c>
      <c r="KP38" s="1467" t="s">
        <v>2584</v>
      </c>
      <c r="KQ38" s="625" t="s">
        <v>2584</v>
      </c>
      <c r="KR38" s="625" t="s">
        <v>2584</v>
      </c>
      <c r="KS38" s="625" t="s">
        <v>2584</v>
      </c>
      <c r="KT38" s="625" t="s">
        <v>2584</v>
      </c>
      <c r="KU38" s="625" t="s">
        <v>2584</v>
      </c>
      <c r="KV38" s="625" t="s">
        <v>2584</v>
      </c>
      <c r="KW38" s="625" t="s">
        <v>2584</v>
      </c>
      <c r="KX38" s="625" t="s">
        <v>2584</v>
      </c>
      <c r="KY38" s="625" t="s">
        <v>2584</v>
      </c>
      <c r="KZ38" s="625" t="s">
        <v>2584</v>
      </c>
      <c r="LA38" s="625" t="s">
        <v>2584</v>
      </c>
      <c r="LB38" s="625" t="s">
        <v>3255</v>
      </c>
      <c r="LC38" s="625" t="s">
        <v>3255</v>
      </c>
      <c r="LD38" s="625" t="s">
        <v>3255</v>
      </c>
      <c r="LE38" s="625" t="s">
        <v>3255</v>
      </c>
      <c r="LF38" s="625" t="s">
        <v>3255</v>
      </c>
      <c r="LG38" s="625" t="s">
        <v>4776</v>
      </c>
      <c r="LH38" s="1171" t="s">
        <v>3255</v>
      </c>
      <c r="LI38" s="1206" t="s">
        <v>4781</v>
      </c>
      <c r="LJ38" s="625" t="s">
        <v>4108</v>
      </c>
      <c r="LK38" s="625" t="s">
        <v>3255</v>
      </c>
      <c r="LL38" s="625" t="s">
        <v>3334</v>
      </c>
      <c r="LM38" s="625" t="s">
        <v>3255</v>
      </c>
      <c r="LN38" s="625" t="s">
        <v>3255</v>
      </c>
      <c r="LO38" s="625" t="s">
        <v>4818</v>
      </c>
      <c r="LP38" s="625" t="s">
        <v>4822</v>
      </c>
      <c r="LQ38" s="625" t="s">
        <v>4856</v>
      </c>
      <c r="LR38" s="800" t="s">
        <v>4818</v>
      </c>
      <c r="LS38" s="625" t="s">
        <v>4818</v>
      </c>
      <c r="LT38" s="625" t="s">
        <v>3618</v>
      </c>
      <c r="LU38" s="625" t="s">
        <v>4818</v>
      </c>
      <c r="LV38" s="625" t="s">
        <v>3618</v>
      </c>
      <c r="LW38" s="625" t="s">
        <v>3618</v>
      </c>
      <c r="LX38" s="625" t="s">
        <v>3618</v>
      </c>
      <c r="LY38" s="625" t="s">
        <v>3618</v>
      </c>
      <c r="LZ38" s="625" t="s">
        <v>3618</v>
      </c>
      <c r="MA38" s="1186" t="s">
        <v>4108</v>
      </c>
      <c r="MB38" s="1186" t="s">
        <v>4108</v>
      </c>
      <c r="MC38" s="625" t="s">
        <v>4108</v>
      </c>
      <c r="MD38" s="625" t="s">
        <v>4108</v>
      </c>
      <c r="ME38" s="625" t="s">
        <v>4108</v>
      </c>
      <c r="MF38" s="625" t="s">
        <v>4108</v>
      </c>
      <c r="MG38" s="625" t="s">
        <v>4108</v>
      </c>
      <c r="MH38" s="625" t="s">
        <v>4108</v>
      </c>
      <c r="MI38" s="800" t="s">
        <v>4108</v>
      </c>
      <c r="MJ38" s="625" t="s">
        <v>4108</v>
      </c>
      <c r="MK38" s="625" t="s">
        <v>4108</v>
      </c>
      <c r="ML38" s="625" t="s">
        <v>3334</v>
      </c>
      <c r="MM38" s="625" t="s">
        <v>4824</v>
      </c>
      <c r="MN38" s="625" t="s">
        <v>3334</v>
      </c>
      <c r="MO38" s="625" t="s">
        <v>4108</v>
      </c>
      <c r="MP38" s="625" t="s">
        <v>4108</v>
      </c>
      <c r="MQ38" s="625" t="s">
        <v>4108</v>
      </c>
      <c r="MR38" s="625" t="s">
        <v>4108</v>
      </c>
      <c r="MS38" s="625" t="s">
        <v>3292</v>
      </c>
      <c r="MT38" s="625" t="s">
        <v>3149</v>
      </c>
      <c r="MU38" s="625" t="s">
        <v>4108</v>
      </c>
      <c r="MV38" s="625" t="s">
        <v>4108</v>
      </c>
      <c r="MW38" s="625" t="s">
        <v>4108</v>
      </c>
      <c r="MX38" s="625" t="s">
        <v>4108</v>
      </c>
      <c r="MY38" s="625" t="s">
        <v>4108</v>
      </c>
      <c r="MZ38" s="625" t="s">
        <v>3334</v>
      </c>
      <c r="NA38" s="625" t="s">
        <v>3334</v>
      </c>
      <c r="NB38" s="625" t="s">
        <v>3334</v>
      </c>
      <c r="NC38" s="625" t="s">
        <v>3334</v>
      </c>
      <c r="ND38" s="625" t="s">
        <v>3334</v>
      </c>
      <c r="NE38" s="625" t="s">
        <v>3334</v>
      </c>
      <c r="NF38" s="625" t="s">
        <v>4065</v>
      </c>
      <c r="NG38" s="625" t="s">
        <v>3334</v>
      </c>
      <c r="NH38" s="625" t="s">
        <v>3334</v>
      </c>
      <c r="NI38" s="625" t="s">
        <v>3334</v>
      </c>
      <c r="NJ38" s="625" t="s">
        <v>3334</v>
      </c>
      <c r="NK38" s="625" t="s">
        <v>3334</v>
      </c>
      <c r="NL38" s="625" t="s">
        <v>3334</v>
      </c>
      <c r="NM38" s="1206" t="s">
        <v>3200</v>
      </c>
      <c r="NN38" s="625" t="s">
        <v>3200</v>
      </c>
      <c r="NO38" s="625" t="s">
        <v>3200</v>
      </c>
      <c r="NP38" s="625" t="s">
        <v>3200</v>
      </c>
      <c r="NQ38" s="625" t="s">
        <v>3200</v>
      </c>
      <c r="NR38" s="625" t="s">
        <v>3200</v>
      </c>
      <c r="NS38" s="625" t="s">
        <v>3200</v>
      </c>
      <c r="NT38" s="625" t="s">
        <v>3200</v>
      </c>
      <c r="NU38" s="625" t="s">
        <v>3200</v>
      </c>
      <c r="NV38" s="625" t="s">
        <v>3200</v>
      </c>
      <c r="NW38" s="625" t="s">
        <v>3200</v>
      </c>
      <c r="NX38" s="625" t="s">
        <v>3200</v>
      </c>
      <c r="NY38" s="625" t="s">
        <v>3200</v>
      </c>
      <c r="NZ38" s="625" t="s">
        <v>3200</v>
      </c>
      <c r="OA38" s="625" t="s">
        <v>3200</v>
      </c>
      <c r="OB38" s="625" t="s">
        <v>3200</v>
      </c>
      <c r="OC38" s="625" t="s">
        <v>3200</v>
      </c>
      <c r="OD38" s="625" t="s">
        <v>3200</v>
      </c>
      <c r="OE38" s="625" t="s">
        <v>3200</v>
      </c>
      <c r="OF38" s="625" t="s">
        <v>3200</v>
      </c>
      <c r="OG38" s="625" t="s">
        <v>3255</v>
      </c>
      <c r="OH38" s="625" t="s">
        <v>4779</v>
      </c>
      <c r="OI38" s="625" t="s">
        <v>4779</v>
      </c>
      <c r="OJ38" s="625" t="s">
        <v>2909</v>
      </c>
      <c r="OK38" s="625" t="s">
        <v>2909</v>
      </c>
      <c r="OL38" s="625" t="s">
        <v>4080</v>
      </c>
      <c r="OM38" s="625" t="s">
        <v>4080</v>
      </c>
      <c r="ON38" s="625" t="s">
        <v>4080</v>
      </c>
      <c r="OO38" s="625" t="s">
        <v>4080</v>
      </c>
      <c r="OP38" s="625" t="s">
        <v>4080</v>
      </c>
      <c r="OQ38" s="625" t="s">
        <v>4080</v>
      </c>
      <c r="OR38" s="625" t="s">
        <v>4080</v>
      </c>
      <c r="OS38" s="625" t="s">
        <v>4080</v>
      </c>
      <c r="OT38" s="625" t="s">
        <v>4080</v>
      </c>
      <c r="OU38" s="625" t="s">
        <v>4080</v>
      </c>
      <c r="OV38" s="598" t="s">
        <v>4470</v>
      </c>
      <c r="OW38" s="625" t="s">
        <v>4779</v>
      </c>
      <c r="OX38" s="598" t="s">
        <v>4470</v>
      </c>
      <c r="OY38" s="598" t="s">
        <v>4860</v>
      </c>
      <c r="OZ38" s="598" t="s">
        <v>4779</v>
      </c>
      <c r="PA38" s="598" t="s">
        <v>4779</v>
      </c>
      <c r="PB38" s="598" t="s">
        <v>4779</v>
      </c>
      <c r="PC38" s="598" t="s">
        <v>2778</v>
      </c>
      <c r="PD38" s="598" t="s">
        <v>2778</v>
      </c>
      <c r="PE38" s="598" t="s">
        <v>2778</v>
      </c>
      <c r="PF38" s="598"/>
      <c r="PG38" s="1593"/>
      <c r="PH38" s="598"/>
      <c r="PI38" s="598"/>
      <c r="PJ38" s="598"/>
      <c r="PK38" s="598"/>
      <c r="PL38" s="598"/>
      <c r="PM38" s="598"/>
      <c r="PN38" s="598"/>
    </row>
    <row r="39" spans="1:430">
      <c r="A39" s="199"/>
      <c r="B39" s="494" t="s">
        <v>1928</v>
      </c>
      <c r="C39" s="494"/>
      <c r="D39" s="605"/>
      <c r="E39" s="605"/>
      <c r="F39" s="605"/>
      <c r="G39" s="605"/>
      <c r="H39" s="605"/>
      <c r="I39" s="605"/>
      <c r="J39" s="605"/>
      <c r="K39" s="605"/>
      <c r="L39" s="605"/>
      <c r="M39" s="605"/>
      <c r="N39" s="605"/>
      <c r="O39" s="605"/>
      <c r="P39" s="605"/>
      <c r="Q39" s="605"/>
      <c r="R39" s="606"/>
      <c r="S39" s="606"/>
      <c r="T39" s="606"/>
      <c r="U39" s="606"/>
      <c r="V39" s="606"/>
      <c r="W39" s="606"/>
      <c r="X39" s="606"/>
      <c r="Y39" s="606"/>
      <c r="Z39" s="607"/>
      <c r="AA39" s="605"/>
      <c r="AB39" s="605"/>
      <c r="AC39" s="605"/>
      <c r="AD39" s="608"/>
      <c r="AE39" s="605"/>
      <c r="AF39" s="605"/>
      <c r="AG39" s="605"/>
      <c r="AH39" s="605"/>
      <c r="AI39" s="605"/>
      <c r="AJ39" s="605"/>
      <c r="AK39" s="605"/>
      <c r="AL39" s="605"/>
      <c r="AM39" s="605"/>
      <c r="AN39" s="605"/>
      <c r="AO39" s="605"/>
      <c r="AP39" s="605"/>
      <c r="AQ39" s="605"/>
      <c r="AR39" s="605"/>
      <c r="AS39" s="605"/>
      <c r="AT39" s="605"/>
      <c r="AU39" s="605"/>
      <c r="AV39" s="605"/>
      <c r="AW39" s="605"/>
      <c r="AX39" s="605"/>
      <c r="AY39" s="605"/>
      <c r="AZ39" s="605"/>
      <c r="BA39" s="605"/>
      <c r="BB39" s="605"/>
      <c r="BC39" s="605"/>
      <c r="BD39" s="605"/>
      <c r="BE39" s="605"/>
      <c r="BF39" s="605"/>
      <c r="BG39" s="605"/>
      <c r="BH39" s="605"/>
      <c r="BI39" s="605"/>
      <c r="BJ39" s="605"/>
      <c r="BK39" s="605"/>
      <c r="BL39" s="605"/>
      <c r="BM39" s="605"/>
      <c r="BN39" s="605"/>
      <c r="BO39" s="605"/>
      <c r="BP39" s="605"/>
      <c r="BQ39" s="605"/>
      <c r="BR39" s="605"/>
      <c r="BS39" s="609"/>
      <c r="BT39" s="605"/>
      <c r="BU39" s="605"/>
      <c r="BV39" s="605"/>
      <c r="BW39" s="605"/>
      <c r="BX39" s="605"/>
      <c r="BY39" s="605"/>
      <c r="BZ39" s="605"/>
      <c r="CA39" s="605"/>
      <c r="CB39" s="605"/>
      <c r="CC39" s="605"/>
      <c r="CD39" s="605"/>
      <c r="CE39" s="605"/>
      <c r="CF39" s="605"/>
      <c r="CG39" s="609"/>
      <c r="CH39" s="605"/>
      <c r="CI39" s="605"/>
      <c r="CJ39" s="605"/>
      <c r="CK39" s="605"/>
      <c r="CL39" s="605"/>
      <c r="CM39" s="605"/>
      <c r="CN39" s="605"/>
      <c r="CO39" s="605"/>
      <c r="CP39" s="605"/>
      <c r="CQ39" s="605"/>
      <c r="CR39" s="605"/>
      <c r="CS39" s="605"/>
      <c r="CT39" s="605"/>
      <c r="CU39" s="605"/>
      <c r="CV39" s="605"/>
      <c r="CW39" s="605"/>
      <c r="CX39" s="605"/>
      <c r="CY39" s="605"/>
      <c r="CZ39" s="605"/>
      <c r="DA39" s="605"/>
      <c r="DB39" s="605"/>
      <c r="DC39" s="605"/>
      <c r="DD39" s="605"/>
      <c r="DE39" s="605"/>
      <c r="DF39" s="605"/>
      <c r="DG39" s="605"/>
      <c r="DH39" s="605"/>
      <c r="DI39" s="605"/>
      <c r="DJ39" s="605"/>
      <c r="DK39" s="605"/>
      <c r="DL39" s="605"/>
      <c r="DM39" s="605"/>
      <c r="DN39" s="605"/>
      <c r="DO39" s="605"/>
      <c r="DP39" s="499"/>
      <c r="DQ39" s="499"/>
      <c r="DR39" s="499"/>
      <c r="DS39" s="499"/>
      <c r="DT39" s="605"/>
      <c r="DU39" s="605"/>
      <c r="DV39" s="499"/>
      <c r="DW39" s="499"/>
      <c r="DX39" s="499"/>
      <c r="DY39" s="499"/>
      <c r="DZ39" s="499"/>
      <c r="EA39" s="499"/>
      <c r="EB39" s="499"/>
      <c r="EC39" s="499"/>
      <c r="ED39" s="499"/>
      <c r="EE39" s="499"/>
      <c r="EF39" s="499"/>
      <c r="EG39" s="499"/>
      <c r="EH39" s="605"/>
      <c r="EI39" s="605"/>
      <c r="EJ39" s="605"/>
      <c r="EK39" s="605"/>
      <c r="EL39" s="605"/>
      <c r="EM39" s="605"/>
      <c r="EN39" s="605"/>
      <c r="EO39" s="605"/>
      <c r="EP39" s="605"/>
      <c r="ES39" s="605"/>
      <c r="ET39" s="605"/>
      <c r="EU39" s="605"/>
      <c r="EV39" s="605"/>
      <c r="EW39" s="605"/>
      <c r="EX39" s="605"/>
      <c r="EY39" s="605"/>
      <c r="EZ39" s="605"/>
      <c r="FA39" s="605"/>
      <c r="FD39" s="878"/>
      <c r="FE39" s="878"/>
      <c r="FF39" s="878"/>
      <c r="FG39" s="878"/>
      <c r="FH39" s="878"/>
      <c r="FI39" s="878"/>
      <c r="FJ39" s="878"/>
      <c r="FK39" s="878"/>
      <c r="FL39" s="878"/>
      <c r="FM39" s="1059"/>
      <c r="FN39" s="1059"/>
      <c r="FO39" s="878"/>
      <c r="FP39" s="878"/>
      <c r="FQ39" s="878"/>
      <c r="FR39" s="878"/>
      <c r="FS39" s="878"/>
      <c r="FT39" s="878"/>
      <c r="FU39" s="878"/>
      <c r="FV39" s="878"/>
      <c r="FW39" s="878"/>
      <c r="FZ39" s="878"/>
      <c r="GA39" s="878"/>
      <c r="GB39" s="878"/>
      <c r="GC39" s="878"/>
      <c r="GD39" s="878"/>
      <c r="GE39" s="878"/>
      <c r="GF39" s="878"/>
      <c r="GG39" s="878"/>
      <c r="GH39" s="878"/>
      <c r="GI39" s="1060"/>
      <c r="GJ39" s="1061"/>
      <c r="GK39" s="1062"/>
      <c r="GL39" s="878"/>
      <c r="GM39" s="878"/>
      <c r="GN39" s="878"/>
      <c r="GO39" s="878"/>
      <c r="GP39" s="878"/>
      <c r="GQ39" s="878"/>
      <c r="GR39" s="878"/>
      <c r="GS39" s="878"/>
      <c r="GT39" s="878"/>
      <c r="GU39" s="878"/>
      <c r="GV39" s="878"/>
      <c r="GW39" s="496"/>
      <c r="GX39" s="878"/>
      <c r="GY39" s="878"/>
      <c r="GZ39" s="878"/>
      <c r="HA39" s="878"/>
      <c r="HB39" s="878"/>
      <c r="HC39" s="878"/>
      <c r="HD39" s="878"/>
      <c r="HE39" s="507"/>
      <c r="HF39" s="878"/>
      <c r="HG39" s="878"/>
      <c r="HH39" s="878"/>
      <c r="HI39" s="878"/>
      <c r="HJ39" s="878"/>
      <c r="HK39" s="878"/>
      <c r="HL39" s="878"/>
      <c r="HM39" s="144"/>
      <c r="HN39" s="878"/>
      <c r="HO39" s="878"/>
      <c r="HP39" s="878"/>
      <c r="HQ39" s="878"/>
      <c r="HR39" s="878"/>
      <c r="HS39" s="893"/>
      <c r="HT39" s="878"/>
      <c r="HU39" s="781"/>
      <c r="HV39" s="794"/>
      <c r="HW39" s="878"/>
      <c r="HX39" s="878"/>
      <c r="HY39" s="878"/>
      <c r="HZ39" s="794"/>
      <c r="IA39" s="878"/>
      <c r="IB39" s="878"/>
      <c r="IC39" s="878"/>
      <c r="ID39" s="781"/>
      <c r="IE39" s="878"/>
      <c r="IF39" s="878"/>
      <c r="IG39" s="794"/>
      <c r="IH39" s="878"/>
      <c r="II39" s="878"/>
      <c r="IJ39" s="878"/>
      <c r="IK39" s="878"/>
      <c r="IL39" s="605"/>
      <c r="IM39" s="878"/>
      <c r="IN39" s="878"/>
      <c r="IO39" s="371"/>
      <c r="IP39" s="878"/>
      <c r="IQ39" s="781"/>
      <c r="IR39" s="878"/>
      <c r="IS39" s="878"/>
      <c r="IT39" s="878"/>
      <c r="IU39" s="878"/>
      <c r="IV39" s="878"/>
      <c r="IW39" s="794"/>
      <c r="IX39" s="794"/>
      <c r="IY39" s="794"/>
      <c r="IZ39" s="878"/>
      <c r="JA39" s="794"/>
      <c r="JB39" s="794"/>
      <c r="JC39" s="794"/>
      <c r="JD39" s="794"/>
      <c r="JE39" s="794"/>
      <c r="JF39" s="878"/>
      <c r="JG39" s="794"/>
      <c r="JH39" s="794"/>
      <c r="JI39" s="794"/>
      <c r="JJ39" s="794"/>
      <c r="JK39" s="878"/>
      <c r="JL39" s="794"/>
      <c r="JM39" s="878"/>
      <c r="JN39" s="878"/>
      <c r="JO39" s="878"/>
      <c r="JP39" s="794"/>
      <c r="JQ39" s="794"/>
      <c r="JR39" s="1062"/>
      <c r="JS39" s="878"/>
      <c r="JT39" s="794"/>
      <c r="JU39" s="794"/>
      <c r="JV39" s="1462"/>
      <c r="JW39" s="878"/>
      <c r="JX39" s="371"/>
      <c r="JY39" s="1461"/>
      <c r="JZ39" s="1461"/>
      <c r="KA39" s="1461"/>
      <c r="KB39" s="1461"/>
      <c r="KC39" s="794"/>
      <c r="KD39" s="794"/>
      <c r="KE39" s="1461"/>
      <c r="KF39" s="1461"/>
      <c r="KG39" s="1461"/>
      <c r="KH39" s="1461"/>
      <c r="KI39" s="794"/>
      <c r="KJ39" s="878"/>
      <c r="KK39" s="878"/>
      <c r="KL39" s="1461"/>
      <c r="KM39" s="878"/>
      <c r="KN39" s="1461"/>
      <c r="KO39" s="1461"/>
      <c r="KP39" s="1484"/>
      <c r="KQ39" s="1461"/>
      <c r="KR39" s="1461"/>
      <c r="KS39" s="1461"/>
      <c r="KT39" s="1461"/>
      <c r="KU39" s="1461"/>
      <c r="KV39" s="1461"/>
      <c r="KW39" s="1461"/>
      <c r="KX39" s="1461"/>
      <c r="KY39" s="1461"/>
      <c r="KZ39" s="1461"/>
      <c r="LA39" s="1461"/>
      <c r="LB39" s="1461"/>
      <c r="LC39" s="1461"/>
      <c r="LD39" s="1461"/>
      <c r="LE39" s="1461"/>
      <c r="LF39" s="1461"/>
      <c r="LG39" s="1461"/>
      <c r="LH39" s="1461"/>
      <c r="LI39" s="1461"/>
      <c r="LJ39" s="1461"/>
      <c r="LK39" s="1461"/>
      <c r="LL39" s="1461"/>
      <c r="LM39" s="1461"/>
      <c r="LN39" s="1461"/>
      <c r="LO39" s="1461"/>
      <c r="LP39" s="1461"/>
      <c r="LQ39" s="1461"/>
      <c r="LR39" s="1461"/>
      <c r="LS39" s="1465"/>
      <c r="LT39" s="1461"/>
      <c r="LU39" s="1461"/>
      <c r="LV39" s="1461"/>
      <c r="LW39" s="1461"/>
      <c r="LX39" s="1461"/>
      <c r="LY39" s="1461"/>
      <c r="LZ39" s="1461"/>
      <c r="MA39" s="1484"/>
      <c r="MB39" s="1484"/>
      <c r="MC39" s="1461"/>
      <c r="MD39" s="1461"/>
      <c r="ME39" s="1461"/>
      <c r="MF39" s="1461"/>
      <c r="MG39" s="1461"/>
      <c r="MH39" s="1461"/>
      <c r="MI39" s="1461"/>
      <c r="MJ39" s="1484"/>
      <c r="MK39" s="1461"/>
      <c r="ML39" s="1461"/>
      <c r="MM39" s="1461"/>
      <c r="MN39" s="1461"/>
      <c r="MO39" s="1461"/>
      <c r="MP39" s="1461"/>
      <c r="MQ39" s="1461"/>
      <c r="MR39" s="1461"/>
      <c r="MS39" s="1461"/>
      <c r="MT39" s="1461"/>
      <c r="MU39" s="1461"/>
      <c r="MV39" s="1461"/>
      <c r="MW39" s="1461"/>
      <c r="MX39" s="1461"/>
      <c r="MY39" s="1461"/>
      <c r="MZ39" s="1461"/>
      <c r="NA39" s="1461"/>
      <c r="NB39" s="1461"/>
      <c r="NC39" s="1461"/>
      <c r="ND39" s="1461"/>
      <c r="NE39" s="1461"/>
      <c r="NF39" s="1461"/>
      <c r="NG39" s="1461"/>
      <c r="NH39" s="1461"/>
      <c r="NI39" s="1461"/>
      <c r="NJ39" s="1461"/>
      <c r="NK39" s="1468"/>
      <c r="NL39" s="1461"/>
      <c r="NM39" s="1461"/>
      <c r="NN39" s="1468"/>
      <c r="NO39" s="1461"/>
      <c r="NP39" s="1461"/>
      <c r="NQ39" s="1461"/>
      <c r="NR39" s="1461"/>
      <c r="NS39" s="1461"/>
      <c r="NT39" s="1461"/>
      <c r="NU39" s="1461"/>
      <c r="NV39" s="1461"/>
      <c r="NW39" s="1461"/>
      <c r="NX39" s="1461"/>
      <c r="NY39" s="1461"/>
      <c r="NZ39" s="1461"/>
      <c r="OA39" s="1461"/>
      <c r="OB39" s="1461"/>
      <c r="OC39" s="1461"/>
      <c r="OD39" s="1461"/>
      <c r="OE39" s="1461"/>
      <c r="OF39" s="1461"/>
      <c r="OG39" s="1461"/>
      <c r="OH39" s="1461"/>
      <c r="OI39" s="1461"/>
      <c r="OJ39" s="1461"/>
      <c r="OK39" s="1461"/>
      <c r="OL39" s="1461"/>
      <c r="OM39" s="1461"/>
      <c r="ON39" s="1461"/>
      <c r="OO39" s="1461"/>
      <c r="OP39" s="1461"/>
      <c r="OQ39" s="1461"/>
      <c r="OR39" s="1461"/>
      <c r="OS39" s="1461"/>
      <c r="OT39" s="1461"/>
      <c r="OU39" s="1461"/>
      <c r="OV39" s="1461"/>
      <c r="OW39" s="1461"/>
      <c r="OX39" s="1461"/>
      <c r="OY39" s="1461"/>
      <c r="OZ39" s="1461"/>
      <c r="PA39" s="1461"/>
      <c r="PB39" s="1461"/>
      <c r="PC39" s="1461"/>
      <c r="PD39" s="1461"/>
      <c r="PE39" s="1461"/>
      <c r="PF39" s="537"/>
      <c r="PG39" s="1593"/>
      <c r="PH39" s="537"/>
      <c r="PI39" s="537"/>
      <c r="PJ39" s="537"/>
      <c r="PK39" s="537"/>
      <c r="PL39" s="537"/>
      <c r="PM39" s="537"/>
      <c r="PN39" s="537"/>
    </row>
    <row r="40" spans="1:430" ht="90" customHeight="1">
      <c r="B40" s="801" t="s">
        <v>2567</v>
      </c>
      <c r="C40" s="537"/>
      <c r="D40" s="537"/>
      <c r="E40" s="537"/>
      <c r="F40" s="537"/>
      <c r="G40" s="537"/>
      <c r="H40" s="537"/>
      <c r="I40" s="537"/>
      <c r="J40" s="537"/>
      <c r="K40" s="537"/>
      <c r="L40" s="537"/>
      <c r="M40" s="537"/>
      <c r="N40" s="537"/>
      <c r="O40" s="537"/>
      <c r="P40" s="537"/>
      <c r="Q40" s="537"/>
      <c r="R40" s="537"/>
      <c r="S40" s="537"/>
      <c r="T40" s="537"/>
      <c r="U40" s="537"/>
      <c r="V40" s="537"/>
      <c r="W40" s="537"/>
      <c r="X40" s="537"/>
      <c r="Y40" s="537"/>
      <c r="Z40" s="537"/>
      <c r="AA40" s="537"/>
      <c r="AB40" s="537"/>
      <c r="AC40" s="537"/>
      <c r="AD40" s="1055"/>
      <c r="AE40" s="537"/>
      <c r="AF40" s="537"/>
      <c r="AG40" s="537"/>
      <c r="AH40" s="537"/>
      <c r="AI40" s="537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37"/>
      <c r="AU40" s="537"/>
      <c r="AV40" s="537"/>
      <c r="AW40" s="537"/>
      <c r="AX40" s="537"/>
      <c r="AY40" s="537"/>
      <c r="AZ40" s="537"/>
      <c r="BA40" s="537"/>
      <c r="BB40" s="537"/>
      <c r="BC40" s="537"/>
      <c r="BD40" s="537"/>
      <c r="BE40" s="537"/>
      <c r="BF40" s="537"/>
      <c r="BG40" s="537"/>
      <c r="BH40" s="537"/>
      <c r="BI40" s="537"/>
      <c r="BJ40" s="537"/>
      <c r="BK40" s="537"/>
      <c r="BL40" s="537"/>
      <c r="BM40" s="537"/>
      <c r="BN40" s="537"/>
      <c r="BO40" s="537"/>
      <c r="BP40" s="537"/>
      <c r="BQ40" s="537"/>
      <c r="BR40" s="537"/>
      <c r="BS40" s="537"/>
      <c r="BT40" s="537"/>
      <c r="BU40" s="537"/>
      <c r="BV40" s="537"/>
      <c r="BW40" s="537"/>
      <c r="BX40" s="537"/>
      <c r="BY40" s="537"/>
      <c r="BZ40" s="537"/>
      <c r="CA40" s="537"/>
      <c r="CB40" s="537"/>
      <c r="CC40" s="537"/>
      <c r="CD40" s="537"/>
      <c r="CE40" s="537"/>
      <c r="CF40" s="537"/>
      <c r="CG40" s="537"/>
      <c r="CH40" s="537"/>
      <c r="CI40" s="537"/>
      <c r="CJ40" s="537"/>
      <c r="CK40" s="537"/>
      <c r="CL40" s="537"/>
      <c r="CM40" s="537"/>
      <c r="CN40" s="537"/>
      <c r="CO40" s="537"/>
      <c r="CP40" s="537"/>
      <c r="CQ40" s="537"/>
      <c r="CR40" s="537"/>
      <c r="CS40" s="537"/>
      <c r="CT40" s="537"/>
      <c r="CU40" s="537"/>
      <c r="CV40" s="598"/>
      <c r="CW40" s="537"/>
      <c r="CX40" s="537"/>
      <c r="CY40" s="537"/>
      <c r="CZ40" s="537"/>
      <c r="DA40" s="537"/>
      <c r="DB40" s="537"/>
      <c r="DC40" s="537"/>
      <c r="DD40" s="537"/>
      <c r="DE40" s="537"/>
      <c r="DF40" s="537"/>
      <c r="DG40" s="537"/>
      <c r="DH40" s="537"/>
      <c r="DI40" s="537"/>
      <c r="DJ40" s="537"/>
      <c r="DK40" s="537"/>
      <c r="DL40" s="537"/>
      <c r="DM40" s="537"/>
      <c r="DN40" s="537"/>
      <c r="DO40" s="537"/>
      <c r="DP40" s="537"/>
      <c r="DQ40" s="537"/>
      <c r="DR40" s="537"/>
      <c r="DS40" s="537"/>
      <c r="DT40" s="537"/>
      <c r="DU40" s="537"/>
      <c r="DV40" s="537"/>
      <c r="DW40" s="537"/>
      <c r="DX40" s="537"/>
      <c r="DY40" s="537"/>
      <c r="DZ40" s="537"/>
      <c r="EA40" s="537"/>
      <c r="EB40" s="537"/>
      <c r="EC40" s="537"/>
      <c r="ED40" s="537"/>
      <c r="EE40" s="537"/>
      <c r="EF40" s="537"/>
      <c r="EG40" s="537"/>
      <c r="EH40" s="537"/>
      <c r="EI40" s="537"/>
      <c r="EJ40" s="537"/>
      <c r="EK40" s="537"/>
      <c r="EL40" s="537"/>
      <c r="EM40" s="537"/>
      <c r="EN40" s="537"/>
      <c r="EO40" s="537"/>
      <c r="EP40" s="537"/>
      <c r="EQ40" s="537"/>
      <c r="ER40" s="537"/>
      <c r="ES40" s="538">
        <v>42422</v>
      </c>
      <c r="ET40" s="538">
        <v>42422</v>
      </c>
      <c r="EU40" s="538">
        <v>42422</v>
      </c>
      <c r="EV40" s="538">
        <v>42422</v>
      </c>
      <c r="EW40" s="538">
        <v>42422</v>
      </c>
      <c r="EX40" s="538">
        <v>42422</v>
      </c>
      <c r="EY40" s="538">
        <v>42422</v>
      </c>
      <c r="EZ40" s="538">
        <v>42422</v>
      </c>
      <c r="FA40" s="538">
        <v>42422</v>
      </c>
      <c r="FB40" s="537"/>
      <c r="FC40" s="537"/>
      <c r="FD40" s="538">
        <v>42422</v>
      </c>
      <c r="FE40" s="538">
        <v>42422</v>
      </c>
      <c r="FF40" s="537"/>
      <c r="FG40" s="537"/>
      <c r="FH40" s="537"/>
      <c r="FI40" s="537"/>
      <c r="FJ40" s="537"/>
      <c r="FK40" s="537"/>
      <c r="FL40" s="537"/>
      <c r="FM40" s="537"/>
      <c r="FN40" s="537"/>
      <c r="FO40" s="537"/>
      <c r="FP40" s="537"/>
      <c r="FQ40" s="537"/>
      <c r="FR40" s="767"/>
      <c r="FS40" s="537"/>
      <c r="FT40" s="537"/>
      <c r="FU40" s="537"/>
      <c r="FV40" s="537"/>
      <c r="FW40" s="537"/>
      <c r="FX40" s="537"/>
      <c r="FY40" s="537"/>
      <c r="FZ40" s="537"/>
      <c r="GA40" s="537"/>
      <c r="GB40" s="537"/>
      <c r="GC40" s="537"/>
      <c r="GD40" s="537"/>
      <c r="GE40" s="537"/>
      <c r="GF40" s="537"/>
      <c r="GG40" s="537"/>
      <c r="GH40" s="537"/>
      <c r="GI40" s="1172"/>
      <c r="GJ40" s="1172"/>
      <c r="GK40" s="1172"/>
      <c r="GL40" s="1172"/>
      <c r="GM40" s="1172"/>
      <c r="GN40" s="1172"/>
      <c r="GO40" s="1172"/>
      <c r="GP40" s="1186"/>
      <c r="GQ40" s="1186"/>
      <c r="GR40" s="1186"/>
      <c r="GS40" s="1186"/>
      <c r="GT40" s="1186"/>
      <c r="GU40" s="1186"/>
      <c r="GV40" s="1186"/>
      <c r="GW40" s="1186"/>
      <c r="GX40" s="1186"/>
      <c r="GY40" s="1186"/>
      <c r="GZ40" s="1186"/>
      <c r="HA40" s="1186"/>
      <c r="HB40" s="1186"/>
      <c r="HC40" s="1186"/>
      <c r="HD40" s="1186"/>
      <c r="HE40" s="1186"/>
      <c r="HF40" s="1186"/>
      <c r="HG40" s="1186"/>
      <c r="HH40" s="1186"/>
      <c r="HI40" s="1186" t="s">
        <v>2694</v>
      </c>
      <c r="HJ40" s="1186"/>
      <c r="HK40" s="625"/>
      <c r="HL40" s="625"/>
      <c r="HM40" s="625"/>
      <c r="HN40" s="800"/>
      <c r="HO40" s="625"/>
      <c r="HP40" s="625"/>
      <c r="HQ40" s="1319"/>
      <c r="HR40" s="625"/>
      <c r="HS40" s="1311" t="s">
        <v>3148</v>
      </c>
      <c r="HT40" s="625"/>
      <c r="HU40" s="1186"/>
      <c r="HV40" s="625"/>
      <c r="HW40" s="1186"/>
      <c r="HX40" s="1186" t="s">
        <v>2679</v>
      </c>
      <c r="HY40" s="1186" t="s">
        <v>3040</v>
      </c>
      <c r="HZ40" s="800" t="s">
        <v>3337</v>
      </c>
      <c r="IA40" s="768" t="s">
        <v>2574</v>
      </c>
      <c r="IB40" s="1172"/>
      <c r="IC40" s="1186"/>
      <c r="ID40" s="1186" t="s">
        <v>2805</v>
      </c>
      <c r="IE40" s="1186"/>
      <c r="IF40" s="1186" t="s">
        <v>3467</v>
      </c>
      <c r="IG40" s="1186" t="s">
        <v>3467</v>
      </c>
      <c r="IH40" s="1186"/>
      <c r="II40" s="1186"/>
      <c r="IJ40" s="1186" t="s">
        <v>2755</v>
      </c>
      <c r="IK40" s="1186" t="s">
        <v>3096</v>
      </c>
      <c r="IL40" s="1317" t="s">
        <v>3223</v>
      </c>
      <c r="IM40" s="1186" t="s">
        <v>3467</v>
      </c>
      <c r="IN40" s="1186"/>
      <c r="IO40" s="1186"/>
      <c r="IP40" s="1186" t="s">
        <v>3629</v>
      </c>
      <c r="IQ40" s="625"/>
      <c r="IR40" s="1186"/>
      <c r="IS40" s="625"/>
      <c r="IT40" s="1186"/>
      <c r="IU40" s="1186"/>
      <c r="IV40" s="625"/>
      <c r="IW40" s="625"/>
      <c r="IX40" s="625"/>
      <c r="IY40" s="625"/>
      <c r="IZ40" s="625"/>
      <c r="JA40" s="625"/>
      <c r="JB40" s="625"/>
      <c r="JC40" s="625"/>
      <c r="JD40" s="625"/>
      <c r="JE40" s="625"/>
      <c r="JF40" s="625"/>
      <c r="JG40" s="625"/>
      <c r="JH40" s="625" t="s">
        <v>3950</v>
      </c>
      <c r="JI40" s="625"/>
      <c r="JJ40" s="1186" t="s">
        <v>3829</v>
      </c>
      <c r="JK40" s="1186" t="s">
        <v>3952</v>
      </c>
      <c r="JL40" s="625"/>
      <c r="JM40" s="625"/>
      <c r="JN40" s="1186"/>
      <c r="JO40" s="1186"/>
      <c r="JP40" s="625"/>
      <c r="JQ40" s="625"/>
      <c r="JR40" s="1186"/>
      <c r="JS40" s="625"/>
      <c r="JT40" s="625" t="s">
        <v>4076</v>
      </c>
      <c r="JU40" s="625" t="s">
        <v>4076</v>
      </c>
      <c r="JV40" s="1186"/>
      <c r="JW40" s="625"/>
      <c r="JX40" s="625"/>
      <c r="JY40" s="625"/>
      <c r="JZ40" s="625"/>
      <c r="KA40" s="625"/>
      <c r="KB40" s="625"/>
      <c r="KC40" s="625"/>
      <c r="KD40" s="625"/>
      <c r="KE40" s="625"/>
      <c r="KF40" s="625"/>
      <c r="KG40" s="625"/>
      <c r="KH40" s="625"/>
      <c r="KI40" s="768"/>
      <c r="KJ40" s="800"/>
      <c r="KK40" s="800"/>
      <c r="KL40" s="625" t="s">
        <v>1805</v>
      </c>
      <c r="KM40" s="800" t="s">
        <v>4073</v>
      </c>
      <c r="KN40" s="625"/>
      <c r="KO40" s="625"/>
      <c r="KP40" s="800"/>
      <c r="KQ40" s="625"/>
      <c r="KR40" s="625" t="s">
        <v>4333</v>
      </c>
      <c r="KS40" s="625"/>
      <c r="KT40" s="625"/>
      <c r="KU40" s="625"/>
      <c r="KV40" s="625" t="s">
        <v>2561</v>
      </c>
      <c r="KW40" s="625" t="s">
        <v>4331</v>
      </c>
      <c r="KX40" s="625" t="s">
        <v>2561</v>
      </c>
      <c r="KY40" s="625"/>
      <c r="KZ40" s="625"/>
      <c r="LA40" s="625"/>
      <c r="LB40" s="625"/>
      <c r="LC40" s="625"/>
      <c r="LD40" s="625"/>
      <c r="LE40" s="625"/>
      <c r="LF40" s="625"/>
      <c r="LG40" s="625" t="s">
        <v>4674</v>
      </c>
      <c r="LH40" s="800" t="s">
        <v>3290</v>
      </c>
      <c r="LI40" s="625" t="s">
        <v>4775</v>
      </c>
      <c r="LJ40" s="625"/>
      <c r="LK40" s="625" t="s">
        <v>4715</v>
      </c>
      <c r="LL40" s="625"/>
      <c r="LM40" s="625"/>
      <c r="LN40" s="625"/>
      <c r="LO40" s="625"/>
      <c r="LP40" s="625"/>
      <c r="LQ40" s="625"/>
      <c r="LR40" s="625"/>
      <c r="LS40" s="625"/>
      <c r="LT40" s="625"/>
      <c r="LU40" s="625"/>
      <c r="LV40" s="625"/>
      <c r="LW40" s="625"/>
      <c r="LX40" s="625"/>
      <c r="LY40" s="625"/>
      <c r="LZ40" s="625"/>
      <c r="MA40" s="1186"/>
      <c r="MB40" s="1172"/>
      <c r="MC40" s="625"/>
      <c r="MD40" s="625" t="s">
        <v>4331</v>
      </c>
      <c r="ME40" s="625"/>
      <c r="MF40" s="625"/>
      <c r="MG40" s="625"/>
      <c r="MH40" s="625"/>
      <c r="MI40" s="625"/>
      <c r="MJ40" s="625"/>
      <c r="MK40" s="625"/>
      <c r="ML40" s="1206" t="s">
        <v>4239</v>
      </c>
      <c r="MM40" s="1206" t="s">
        <v>4239</v>
      </c>
      <c r="MN40" s="1206" t="s">
        <v>4239</v>
      </c>
      <c r="MO40" s="625"/>
      <c r="MP40" s="625"/>
      <c r="MQ40" s="625"/>
      <c r="MR40" s="625"/>
      <c r="MS40" s="625"/>
      <c r="MT40" s="625"/>
      <c r="MU40" s="625"/>
      <c r="MV40" s="625"/>
      <c r="MW40" s="625"/>
      <c r="MX40" s="625"/>
      <c r="MY40" s="625"/>
      <c r="MZ40" s="625"/>
      <c r="NA40" s="625"/>
      <c r="NB40" s="625"/>
      <c r="NC40" s="625"/>
      <c r="ND40" s="625"/>
      <c r="NE40" s="625"/>
      <c r="NF40" s="625"/>
      <c r="NG40" s="537"/>
      <c r="NH40" s="537"/>
      <c r="NI40" s="625"/>
      <c r="NJ40" s="625"/>
      <c r="NK40" s="1206" t="s">
        <v>4509</v>
      </c>
      <c r="NL40" s="800"/>
      <c r="NM40" s="625"/>
      <c r="NN40" s="625" t="s">
        <v>4331</v>
      </c>
      <c r="NO40" s="625"/>
      <c r="NP40" s="625"/>
      <c r="NQ40" s="625"/>
      <c r="NR40" s="625"/>
      <c r="NS40" s="625"/>
      <c r="NT40" s="625"/>
      <c r="NU40" s="625"/>
      <c r="NV40" s="625"/>
      <c r="NW40" s="625"/>
      <c r="NX40" s="625"/>
      <c r="NY40" s="625"/>
      <c r="NZ40" s="625"/>
      <c r="OA40" s="625"/>
      <c r="OB40" s="625"/>
      <c r="OC40" s="625"/>
      <c r="OD40" s="537"/>
      <c r="OE40" s="537"/>
      <c r="OF40" s="537"/>
      <c r="OG40" s="537"/>
      <c r="OH40" s="537"/>
      <c r="OI40" s="537"/>
      <c r="OJ40" s="537"/>
      <c r="OK40" s="537"/>
      <c r="OL40" s="625"/>
      <c r="OM40" s="537"/>
      <c r="ON40" s="537"/>
      <c r="OO40" s="537"/>
      <c r="OP40" s="537"/>
      <c r="OQ40" s="537"/>
      <c r="OR40" s="537"/>
      <c r="OS40" s="537"/>
      <c r="OT40" s="537"/>
      <c r="OU40" s="537"/>
      <c r="OV40" s="537"/>
      <c r="OW40" s="537"/>
      <c r="OX40" s="537"/>
      <c r="OY40" s="537"/>
      <c r="OZ40" s="537"/>
      <c r="PA40" s="537"/>
      <c r="PB40" s="537"/>
      <c r="PC40" s="537"/>
      <c r="PD40" s="537"/>
      <c r="PE40" s="537"/>
      <c r="PF40" s="537"/>
      <c r="PG40" s="1593"/>
      <c r="PH40" s="537"/>
      <c r="PI40" s="537"/>
      <c r="PJ40" s="537"/>
      <c r="PK40" s="537"/>
      <c r="PL40" s="537"/>
      <c r="PM40" s="537"/>
      <c r="PN40" s="537"/>
    </row>
    <row r="41" spans="1:430">
      <c r="B41" s="402" t="s">
        <v>2001</v>
      </c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CV41" s="403"/>
      <c r="CW41" s="229"/>
      <c r="CX41" s="229"/>
      <c r="DW41" s="400">
        <f t="shared" ref="DW41:EE41" si="121">DW20-DW35</f>
        <v>63</v>
      </c>
      <c r="DX41" s="400">
        <f t="shared" si="121"/>
        <v>147</v>
      </c>
      <c r="DY41" s="400">
        <f t="shared" si="121"/>
        <v>62</v>
      </c>
      <c r="DZ41" s="400">
        <f t="shared" si="121"/>
        <v>76</v>
      </c>
      <c r="EA41" s="400">
        <f t="shared" si="121"/>
        <v>97</v>
      </c>
      <c r="EB41" s="400">
        <f t="shared" si="121"/>
        <v>76</v>
      </c>
      <c r="EC41" s="400">
        <f t="shared" si="121"/>
        <v>147</v>
      </c>
      <c r="ED41" s="400">
        <f t="shared" si="121"/>
        <v>62</v>
      </c>
      <c r="EE41" s="400">
        <f t="shared" si="121"/>
        <v>76</v>
      </c>
      <c r="EH41" s="400">
        <f t="shared" ref="EH41:EP41" si="122">EH20-EH35</f>
        <v>64</v>
      </c>
      <c r="EI41" s="400">
        <f t="shared" si="122"/>
        <v>64</v>
      </c>
      <c r="EJ41" s="400">
        <f t="shared" si="122"/>
        <v>64</v>
      </c>
      <c r="EK41" s="400">
        <f t="shared" si="122"/>
        <v>63</v>
      </c>
      <c r="EL41" s="400">
        <f t="shared" si="122"/>
        <v>61</v>
      </c>
      <c r="EM41" s="400">
        <f t="shared" si="122"/>
        <v>45</v>
      </c>
      <c r="EN41" s="400">
        <f t="shared" si="122"/>
        <v>45</v>
      </c>
      <c r="EO41" s="400">
        <f t="shared" si="122"/>
        <v>44</v>
      </c>
      <c r="EP41" s="400">
        <f t="shared" si="122"/>
        <v>64</v>
      </c>
      <c r="ES41" s="400">
        <f t="shared" ref="ES41:FA41" si="123">ES40-ES35</f>
        <v>80</v>
      </c>
      <c r="ET41" s="400">
        <f t="shared" si="123"/>
        <v>40</v>
      </c>
      <c r="EU41" s="400">
        <f t="shared" si="123"/>
        <v>55</v>
      </c>
      <c r="EV41" s="400">
        <f t="shared" si="123"/>
        <v>33</v>
      </c>
      <c r="EW41" s="400">
        <f t="shared" si="123"/>
        <v>33</v>
      </c>
      <c r="EX41" s="400">
        <f t="shared" si="123"/>
        <v>55</v>
      </c>
      <c r="EY41" s="400">
        <f t="shared" si="123"/>
        <v>56</v>
      </c>
      <c r="EZ41" s="400">
        <f t="shared" si="123"/>
        <v>56</v>
      </c>
      <c r="FA41" s="400">
        <f t="shared" si="123"/>
        <v>55</v>
      </c>
      <c r="FD41" s="400">
        <f>FD40-FD35</f>
        <v>56</v>
      </c>
      <c r="FE41" s="400">
        <f>FE40-FE35</f>
        <v>37</v>
      </c>
      <c r="GX41" s="400" t="s">
        <v>1997</v>
      </c>
      <c r="IA41" s="1352" t="s">
        <v>3370</v>
      </c>
      <c r="IB41" s="1352" t="s">
        <v>3370</v>
      </c>
      <c r="IE41" s="1352" t="s">
        <v>3370</v>
      </c>
      <c r="IH41" s="229"/>
      <c r="II41" s="229"/>
      <c r="IQ41" s="1261"/>
      <c r="IR41" s="1261"/>
      <c r="IS41" s="1261"/>
      <c r="IT41" s="1261"/>
      <c r="IU41" s="1261"/>
      <c r="IV41" s="1261"/>
      <c r="JG41"/>
      <c r="JY41"/>
      <c r="KI41" s="1299"/>
    </row>
    <row r="42" spans="1:430"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CV42" s="403"/>
      <c r="CW42" s="229"/>
      <c r="CX42" s="229"/>
      <c r="GU42" s="400" t="s">
        <v>21</v>
      </c>
      <c r="GV42" s="400">
        <v>105</v>
      </c>
      <c r="GW42" s="400" t="s">
        <v>1995</v>
      </c>
      <c r="IG42" s="229"/>
      <c r="IH42" s="229"/>
      <c r="IR42" s="229"/>
      <c r="IS42" s="229"/>
      <c r="IT42" s="229"/>
      <c r="IU42" s="229"/>
      <c r="IV42" s="229"/>
      <c r="IW42" s="229"/>
      <c r="JH42"/>
      <c r="JY42"/>
    </row>
    <row r="43" spans="1:430">
      <c r="B43" s="402"/>
      <c r="C43" s="402"/>
      <c r="D43" s="377"/>
      <c r="E43" s="388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CV43" s="403"/>
      <c r="CW43" s="229"/>
      <c r="CX43" s="229"/>
      <c r="GU43" s="400" t="s">
        <v>1992</v>
      </c>
      <c r="GV43" s="400">
        <v>10</v>
      </c>
      <c r="GW43" s="400" t="s">
        <v>1994</v>
      </c>
      <c r="IR43" s="229"/>
      <c r="IS43" s="229"/>
      <c r="IT43" s="229"/>
      <c r="IU43" s="229"/>
      <c r="IV43" s="229"/>
      <c r="IW43" s="229"/>
      <c r="JH43"/>
      <c r="JY43"/>
    </row>
    <row r="44" spans="1:430">
      <c r="B44" s="402"/>
      <c r="C44" s="402"/>
      <c r="D44" s="377"/>
      <c r="E44" s="388"/>
      <c r="F44" s="402"/>
      <c r="G44" s="402"/>
      <c r="H44" s="402"/>
      <c r="I44" s="402"/>
      <c r="J44" s="402"/>
      <c r="K44" s="402"/>
      <c r="L44" s="402"/>
      <c r="M44" s="402"/>
      <c r="N44" s="402"/>
      <c r="O44" s="402"/>
      <c r="P44" s="402"/>
      <c r="CV44" s="403"/>
      <c r="CW44" s="229"/>
      <c r="CX44" s="229"/>
      <c r="GU44" s="400" t="s">
        <v>1993</v>
      </c>
      <c r="GV44" s="400">
        <v>10</v>
      </c>
      <c r="GW44" s="400" t="s">
        <v>1996</v>
      </c>
      <c r="IF44" s="400" t="s">
        <v>1805</v>
      </c>
      <c r="IR44" s="229"/>
      <c r="IS44" s="229"/>
      <c r="IT44" s="229"/>
      <c r="IU44" s="229"/>
      <c r="IV44" s="229"/>
      <c r="IW44" s="229"/>
      <c r="JU44"/>
    </row>
    <row r="45" spans="1:430">
      <c r="B45" s="402"/>
      <c r="C45" s="402"/>
      <c r="D45" s="377"/>
      <c r="E45" s="388"/>
      <c r="F45" s="402"/>
      <c r="G45" s="402"/>
      <c r="H45" s="402"/>
      <c r="L45" s="402"/>
      <c r="M45" s="402"/>
      <c r="N45" s="402"/>
      <c r="O45" s="402"/>
      <c r="P45" s="402"/>
      <c r="CV45" s="403"/>
      <c r="CW45" s="229"/>
      <c r="CX45" s="229"/>
    </row>
    <row r="46" spans="1:430">
      <c r="B46" s="569" t="s">
        <v>5</v>
      </c>
      <c r="E46" s="570">
        <v>42697</v>
      </c>
      <c r="H46" s="402"/>
      <c r="L46" s="402"/>
      <c r="M46" s="402"/>
      <c r="N46" s="402"/>
      <c r="O46" s="402"/>
      <c r="P46" s="402"/>
    </row>
    <row r="47" spans="1:430">
      <c r="B47" s="569" t="s">
        <v>6</v>
      </c>
      <c r="E47" s="570">
        <v>42698</v>
      </c>
      <c r="H47" s="402"/>
      <c r="L47" s="402"/>
      <c r="M47" s="402"/>
      <c r="N47" s="402"/>
      <c r="O47" s="402"/>
      <c r="P47" s="402"/>
    </row>
    <row r="48" spans="1:430">
      <c r="B48" s="569" t="s">
        <v>7</v>
      </c>
      <c r="E48" s="570">
        <v>42699</v>
      </c>
      <c r="H48" s="402"/>
      <c r="L48" s="402"/>
      <c r="M48" s="402"/>
      <c r="N48" s="402"/>
      <c r="O48" s="402"/>
      <c r="P48" s="402"/>
    </row>
    <row r="49" spans="2:16">
      <c r="B49" s="569" t="s">
        <v>1916</v>
      </c>
      <c r="E49" s="570">
        <v>42726</v>
      </c>
      <c r="H49" s="402"/>
      <c r="L49" s="402"/>
      <c r="M49" s="402"/>
      <c r="N49" s="402"/>
      <c r="O49" s="402"/>
      <c r="P49" s="402"/>
    </row>
    <row r="50" spans="2:16">
      <c r="B50" s="569" t="s">
        <v>1917</v>
      </c>
      <c r="E50" s="570">
        <v>42727</v>
      </c>
      <c r="H50" s="402"/>
      <c r="L50" s="402"/>
      <c r="M50" s="402"/>
      <c r="N50" s="402"/>
      <c r="O50" s="402"/>
      <c r="P50" s="402"/>
    </row>
    <row r="51" spans="2:16">
      <c r="B51" s="569" t="s">
        <v>9</v>
      </c>
      <c r="E51" s="570">
        <v>42729</v>
      </c>
      <c r="H51" s="402"/>
      <c r="L51" s="402"/>
      <c r="M51" s="402"/>
      <c r="N51" s="402"/>
      <c r="O51" s="402"/>
      <c r="P51" s="402"/>
    </row>
    <row r="52" spans="2:16">
      <c r="B52" s="569" t="s">
        <v>10</v>
      </c>
      <c r="E52" s="570">
        <v>42730</v>
      </c>
      <c r="H52" s="402"/>
      <c r="L52" s="402"/>
      <c r="M52" s="402"/>
      <c r="N52" s="402"/>
      <c r="O52" s="402"/>
      <c r="P52" s="402"/>
    </row>
    <row r="53" spans="2:16">
      <c r="B53" s="569" t="s">
        <v>1918</v>
      </c>
      <c r="E53" s="571">
        <v>42733</v>
      </c>
      <c r="H53" s="402"/>
      <c r="L53" s="402"/>
      <c r="M53" s="402"/>
      <c r="N53" s="402"/>
      <c r="O53" s="402"/>
      <c r="P53" s="402"/>
    </row>
    <row r="54" spans="2:16">
      <c r="B54" s="569" t="s">
        <v>11</v>
      </c>
      <c r="E54" s="570">
        <v>42734</v>
      </c>
      <c r="H54" s="402"/>
      <c r="L54" s="402"/>
      <c r="M54" s="402"/>
      <c r="N54" s="402"/>
      <c r="O54" s="402"/>
      <c r="P54" s="402"/>
    </row>
    <row r="55" spans="2:16">
      <c r="B55" s="569" t="s">
        <v>12</v>
      </c>
      <c r="E55" s="570">
        <v>42736</v>
      </c>
      <c r="H55" s="402"/>
      <c r="L55" s="402"/>
      <c r="M55" s="402"/>
      <c r="N55" s="402"/>
      <c r="O55" s="402"/>
      <c r="P55" s="402"/>
    </row>
    <row r="56" spans="2:16">
      <c r="B56" s="569" t="s">
        <v>13</v>
      </c>
      <c r="E56" s="570">
        <v>42737</v>
      </c>
      <c r="H56" s="402"/>
      <c r="L56" s="402"/>
      <c r="M56" s="402"/>
      <c r="N56" s="402"/>
      <c r="O56" s="402"/>
      <c r="P56" s="402"/>
    </row>
    <row r="57" spans="2:16">
      <c r="B57" s="569" t="s">
        <v>1919</v>
      </c>
      <c r="E57" s="570">
        <v>42517</v>
      </c>
      <c r="H57" s="402"/>
      <c r="L57" s="402"/>
      <c r="M57" s="402"/>
      <c r="N57" s="402"/>
      <c r="O57" s="402"/>
      <c r="P57" s="402"/>
    </row>
    <row r="58" spans="2:16">
      <c r="B58" s="569" t="s">
        <v>14</v>
      </c>
      <c r="E58" s="570">
        <v>42520</v>
      </c>
      <c r="H58" s="402"/>
      <c r="L58" s="402"/>
      <c r="M58" s="402"/>
      <c r="N58" s="402"/>
      <c r="O58" s="402"/>
      <c r="P58" s="402"/>
    </row>
    <row r="59" spans="2:16">
      <c r="B59" s="569" t="s">
        <v>1920</v>
      </c>
      <c r="E59" s="570">
        <v>42552</v>
      </c>
      <c r="H59" s="402"/>
      <c r="L59" s="402"/>
      <c r="M59" s="402"/>
      <c r="N59" s="402"/>
      <c r="O59" s="402"/>
      <c r="P59" s="402"/>
    </row>
    <row r="60" spans="2:16">
      <c r="B60" s="569" t="s">
        <v>15</v>
      </c>
      <c r="E60" s="570">
        <v>42555</v>
      </c>
      <c r="H60" s="402"/>
      <c r="L60" s="402"/>
      <c r="M60" s="402"/>
      <c r="N60" s="402"/>
      <c r="O60" s="402"/>
      <c r="P60" s="402"/>
    </row>
    <row r="61" spans="2:16">
      <c r="B61" s="569" t="s">
        <v>16</v>
      </c>
      <c r="E61" s="570">
        <v>42618</v>
      </c>
      <c r="H61" s="402"/>
      <c r="L61" s="402"/>
      <c r="M61" s="402"/>
      <c r="N61" s="402"/>
      <c r="O61" s="402"/>
      <c r="P61" s="402"/>
    </row>
    <row r="62" spans="2:16">
      <c r="B62" s="401"/>
      <c r="C62" s="5"/>
      <c r="H62" s="402"/>
      <c r="L62" s="402"/>
      <c r="M62" s="402"/>
      <c r="N62" s="402"/>
      <c r="O62" s="402"/>
      <c r="P62" s="402"/>
    </row>
    <row r="63" spans="2:16">
      <c r="B63" s="401"/>
      <c r="C63" s="5"/>
      <c r="H63" s="402"/>
      <c r="L63" s="402"/>
      <c r="M63" s="402"/>
      <c r="N63" s="402"/>
      <c r="O63" s="402"/>
      <c r="P63" s="402"/>
    </row>
    <row r="64" spans="2:16" ht="15" thickBot="1">
      <c r="B64" s="401"/>
      <c r="C64" s="5"/>
      <c r="H64" s="402"/>
      <c r="L64" s="402"/>
      <c r="M64" s="402"/>
      <c r="N64" s="402"/>
      <c r="O64" s="402"/>
      <c r="P64" s="402"/>
    </row>
    <row r="65" spans="2:154" ht="15.75" thickBot="1">
      <c r="B65" s="401"/>
      <c r="C65" s="5"/>
      <c r="H65" s="402"/>
      <c r="L65" s="402"/>
      <c r="M65" s="402"/>
      <c r="N65" s="402"/>
      <c r="O65" s="402"/>
      <c r="P65" s="402"/>
      <c r="EW65" s="430" t="s">
        <v>20</v>
      </c>
      <c r="EX65" s="430" t="s">
        <v>20</v>
      </c>
    </row>
    <row r="66" spans="2:154" ht="15.75" thickBot="1">
      <c r="B66" s="401"/>
      <c r="C66" s="5"/>
      <c r="H66" s="402"/>
      <c r="L66" s="402"/>
      <c r="M66" s="402"/>
      <c r="N66" s="402"/>
      <c r="O66" s="402"/>
      <c r="P66" s="402"/>
      <c r="EW66" s="430" t="s">
        <v>20</v>
      </c>
      <c r="EX66" s="430" t="s">
        <v>20</v>
      </c>
    </row>
    <row r="67" spans="2:154" ht="15" thickBot="1">
      <c r="B67" s="401"/>
      <c r="C67" s="5"/>
      <c r="EW67" s="14"/>
      <c r="EX67" s="14"/>
    </row>
    <row r="68" spans="2:154" ht="15">
      <c r="B68" s="401"/>
      <c r="C68" s="5"/>
      <c r="EW68" s="48" t="s">
        <v>287</v>
      </c>
      <c r="EX68" s="48" t="s">
        <v>287</v>
      </c>
    </row>
    <row r="69" spans="2:154" ht="71.25">
      <c r="B69" s="401"/>
      <c r="C69" s="5"/>
      <c r="EW69" s="541" t="s">
        <v>1660</v>
      </c>
      <c r="EX69" s="541" t="s">
        <v>1769</v>
      </c>
    </row>
    <row r="70" spans="2:154">
      <c r="B70" s="401"/>
      <c r="C70" s="5"/>
      <c r="J70" s="401"/>
      <c r="K70" s="5"/>
      <c r="EW70" s="76"/>
      <c r="EX70" s="76"/>
    </row>
    <row r="71" spans="2:154">
      <c r="B71" s="401"/>
      <c r="C71" s="5"/>
      <c r="J71" s="401"/>
      <c r="K71" s="5"/>
    </row>
    <row r="72" spans="2:154">
      <c r="B72" s="401"/>
      <c r="C72" s="5"/>
      <c r="J72" s="401"/>
      <c r="K72" s="5"/>
    </row>
    <row r="73" spans="2:154">
      <c r="J73" s="401"/>
      <c r="K73" s="5"/>
      <c r="EW73" s="144">
        <v>5001004260</v>
      </c>
      <c r="EX73" s="144">
        <v>5001004260</v>
      </c>
    </row>
    <row r="74" spans="2:154">
      <c r="J74" s="401"/>
      <c r="K74" s="5"/>
    </row>
    <row r="75" spans="2:154">
      <c r="J75" s="401"/>
      <c r="K75" s="5"/>
      <c r="EW75" s="315">
        <f>WORKDAY(EW76,$A20,$E$43:$E$72)</f>
        <v>42419</v>
      </c>
      <c r="EX75" s="315">
        <f>WORKDAY(EX76,$A20,$E$43:$E$72)</f>
        <v>42419</v>
      </c>
    </row>
    <row r="76" spans="2:154">
      <c r="EW76" s="319">
        <v>42417</v>
      </c>
      <c r="EX76" s="319">
        <v>42417</v>
      </c>
    </row>
    <row r="77" spans="2:154">
      <c r="EW77" s="319">
        <f>WORKDAY(EW78,$A22,$E$43:$E$72)</f>
        <v>42408</v>
      </c>
      <c r="EX77" s="319">
        <f>WORKDAY(EX78,$A22,$E$43:$E$72)</f>
        <v>42410</v>
      </c>
    </row>
    <row r="78" spans="2:154">
      <c r="EW78" s="319">
        <f>WORKDAY(EW79,$A23,$E$43:$E$72)</f>
        <v>42408</v>
      </c>
      <c r="EX78" s="319">
        <v>42410</v>
      </c>
    </row>
    <row r="79" spans="2:154">
      <c r="EW79" s="319">
        <v>42405</v>
      </c>
      <c r="EX79" s="319">
        <v>42404</v>
      </c>
    </row>
    <row r="80" spans="2:154">
      <c r="EW80" s="319">
        <v>42405</v>
      </c>
      <c r="EX80" s="319">
        <v>42404</v>
      </c>
    </row>
    <row r="81" spans="153:154">
      <c r="EW81" s="326">
        <v>42402</v>
      </c>
      <c r="EX81" s="326">
        <v>42402</v>
      </c>
    </row>
    <row r="82" spans="153:154">
      <c r="EW82" s="319">
        <f>WORKDAY(EW83,$A27,$E$43:$E$72)</f>
        <v>42388</v>
      </c>
      <c r="EX82" s="319">
        <v>42402</v>
      </c>
    </row>
    <row r="83" spans="153:154">
      <c r="EW83" s="319">
        <f>WORKDAY(EW84,$A28,$E$43:$E$72)</f>
        <v>42387</v>
      </c>
      <c r="EX83" s="319">
        <v>42402</v>
      </c>
    </row>
    <row r="84" spans="153:154">
      <c r="EW84" s="319">
        <v>42373</v>
      </c>
      <c r="EX84" s="319">
        <v>42390</v>
      </c>
    </row>
    <row r="85" spans="153:154">
      <c r="EW85" s="319">
        <f>WORKDAY(EW86,$A30,$E$43:$E$72)</f>
        <v>42373</v>
      </c>
      <c r="EX85" s="319">
        <v>42390</v>
      </c>
    </row>
    <row r="86" spans="153:154">
      <c r="EW86" s="319">
        <f>WORKDAY(EW87,$A31,$E$43:$E$72)</f>
        <v>42370</v>
      </c>
      <c r="EX86" s="319">
        <v>42390</v>
      </c>
    </row>
    <row r="87" spans="153:154">
      <c r="EW87" s="319">
        <f>WORKDAY(EW88,$A32,$E$43:$E$72)</f>
        <v>42369</v>
      </c>
      <c r="EX87" s="319">
        <v>42389</v>
      </c>
    </row>
    <row r="88" spans="153:154">
      <c r="EW88" s="319">
        <f>WORKDAY(EW89,$A33,$E$43:$E$72)</f>
        <v>42368</v>
      </c>
      <c r="EX88" s="319">
        <v>42389</v>
      </c>
    </row>
    <row r="89" spans="153:154">
      <c r="EW89" s="319">
        <f>WORKDAY(EW90,$A34,$E$43:$E$72)</f>
        <v>42367</v>
      </c>
      <c r="EX89" s="319">
        <f>WORKDAY(EX90,$A34,$E$43:$E$72)</f>
        <v>42387</v>
      </c>
    </row>
    <row r="90" spans="153:154" hidden="1">
      <c r="EW90" s="496">
        <v>42366</v>
      </c>
      <c r="EX90" s="496">
        <v>42385</v>
      </c>
    </row>
    <row r="91" spans="153:154" hidden="1">
      <c r="EW91" s="510">
        <v>42417</v>
      </c>
      <c r="EX91" s="510">
        <v>42417</v>
      </c>
    </row>
    <row r="92" spans="153:154" hidden="1">
      <c r="EW92" s="365"/>
      <c r="EX92" s="365"/>
    </row>
    <row r="93" spans="153:154" hidden="1">
      <c r="EW93" s="503"/>
      <c r="EX93" s="603"/>
    </row>
    <row r="94" spans="153:154" hidden="1">
      <c r="EW94" s="364">
        <v>42422</v>
      </c>
      <c r="EX94" s="364">
        <v>42422</v>
      </c>
    </row>
    <row r="95" spans="153:154" hidden="1">
      <c r="EW95" s="400">
        <f>EW94-EW90</f>
        <v>56</v>
      </c>
      <c r="EX95" s="400">
        <f>EX94-EX90</f>
        <v>37</v>
      </c>
    </row>
    <row r="96" spans="153:154" hidden="1"/>
    <row r="97" hidden="1"/>
    <row r="98" hidden="1"/>
    <row r="99" hidden="1"/>
    <row r="100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</sheetData>
  <conditionalFormatting sqref="HQ13">
    <cfRule type="duplicateValues" dxfId="743" priority="53"/>
  </conditionalFormatting>
  <conditionalFormatting sqref="HS13">
    <cfRule type="duplicateValues" dxfId="742" priority="50"/>
  </conditionalFormatting>
  <conditionalFormatting sqref="IL13">
    <cfRule type="duplicateValues" dxfId="741" priority="49"/>
  </conditionalFormatting>
  <conditionalFormatting sqref="IT13">
    <cfRule type="duplicateValues" dxfId="740" priority="47"/>
  </conditionalFormatting>
  <conditionalFormatting sqref="IC13">
    <cfRule type="duplicateValues" dxfId="739" priority="45"/>
  </conditionalFormatting>
  <conditionalFormatting sqref="IA13">
    <cfRule type="duplicateValues" dxfId="738" priority="43"/>
  </conditionalFormatting>
  <conditionalFormatting sqref="IB13">
    <cfRule type="duplicateValues" dxfId="737" priority="42"/>
  </conditionalFormatting>
  <conditionalFormatting sqref="IR13">
    <cfRule type="duplicateValues" dxfId="736" priority="41"/>
  </conditionalFormatting>
  <conditionalFormatting sqref="JJ13">
    <cfRule type="duplicateValues" dxfId="735" priority="38"/>
  </conditionalFormatting>
  <conditionalFormatting sqref="JK13">
    <cfRule type="duplicateValues" dxfId="734" priority="37"/>
  </conditionalFormatting>
  <conditionalFormatting sqref="JV13">
    <cfRule type="duplicateValues" dxfId="733" priority="34"/>
  </conditionalFormatting>
  <conditionalFormatting sqref="JR13">
    <cfRule type="duplicateValues" dxfId="732" priority="33"/>
  </conditionalFormatting>
  <conditionalFormatting sqref="JO13">
    <cfRule type="duplicateValues" dxfId="731" priority="31"/>
  </conditionalFormatting>
  <conditionalFormatting sqref="JN13">
    <cfRule type="duplicateValues" dxfId="730" priority="29"/>
  </conditionalFormatting>
  <conditionalFormatting sqref="MJ13">
    <cfRule type="duplicateValues" dxfId="729" priority="22"/>
  </conditionalFormatting>
  <conditionalFormatting sqref="JP13">
    <cfRule type="duplicateValues" dxfId="728" priority="20"/>
  </conditionalFormatting>
  <conditionalFormatting sqref="KI13">
    <cfRule type="duplicateValues" dxfId="727" priority="17"/>
  </conditionalFormatting>
  <conditionalFormatting sqref="KK13">
    <cfRule type="duplicateValues" dxfId="726" priority="16"/>
  </conditionalFormatting>
  <conditionalFormatting sqref="KP13">
    <cfRule type="duplicateValues" dxfId="725" priority="15"/>
  </conditionalFormatting>
  <conditionalFormatting sqref="KM13">
    <cfRule type="duplicateValues" dxfId="724" priority="14"/>
  </conditionalFormatting>
  <conditionalFormatting sqref="KJ13">
    <cfRule type="duplicateValues" dxfId="723" priority="12"/>
  </conditionalFormatting>
  <conditionalFormatting sqref="NM13">
    <cfRule type="duplicateValues" dxfId="722" priority="1927"/>
  </conditionalFormatting>
  <conditionalFormatting sqref="MA13">
    <cfRule type="duplicateValues" dxfId="721" priority="6"/>
  </conditionalFormatting>
  <conditionalFormatting sqref="MB13">
    <cfRule type="duplicateValues" dxfId="720" priority="4"/>
  </conditionalFormatting>
  <conditionalFormatting sqref="NK13">
    <cfRule type="duplicateValues" dxfId="719" priority="3"/>
  </conditionalFormatting>
  <conditionalFormatting sqref="MI13">
    <cfRule type="duplicateValues" dxfId="718" priority="2"/>
  </conditionalFormatting>
  <conditionalFormatting sqref="IS13 A13:HL13 HN13:HP13 HR13 HT13:HU13 HW13:HY13 ID13:IK13 IM13:IQ13 IU13:JI13 JL13:JM13 JQ13 JS13:JU13 JW13:KH13 KL13 KN13:KO13 MC13:MH13 KQ13:LG13 NL13 MK13:NJ13 LI13:LZ13 NN13:PF13 PH13:XFD13">
    <cfRule type="duplicateValues" dxfId="717" priority="4396"/>
  </conditionalFormatting>
  <conditionalFormatting sqref="PG13">
    <cfRule type="duplicateValues" dxfId="716" priority="1"/>
  </conditionalFormatting>
  <pageMargins left="0.7" right="0.7" top="0.75" bottom="0.75" header="0.3" footer="0.3"/>
  <pageSetup scale="59" orientation="portrait" r:id="rId1"/>
  <colBreaks count="2" manualBreakCount="2">
    <brk id="43" max="1048575" man="1"/>
    <brk id="57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002060"/>
    <pageSetUpPr fitToPage="1"/>
  </sheetPr>
  <dimension ref="A1:RZ74"/>
  <sheetViews>
    <sheetView zoomScale="70" zoomScaleNormal="70" workbookViewId="0">
      <pane xSplit="206" ySplit="13" topLeftCell="LW14" activePane="bottomRight" state="frozenSplit"/>
      <selection pane="topRight" activeCell="GE1" sqref="GE1"/>
      <selection pane="bottomLeft" activeCell="A6" sqref="A6"/>
      <selection pane="bottomRight" activeCell="QE16" sqref="QE16"/>
    </sheetView>
  </sheetViews>
  <sheetFormatPr defaultColWidth="6" defaultRowHeight="14.25"/>
  <cols>
    <col min="1" max="1" width="3.875" style="400" bestFit="1" customWidth="1"/>
    <col min="2" max="2" width="25" style="400" customWidth="1"/>
    <col min="3" max="14" width="9.375" style="400" hidden="1" customWidth="1"/>
    <col min="15" max="15" width="3.625" style="400" hidden="1" customWidth="1"/>
    <col min="16" max="29" width="9.375" style="400" hidden="1" customWidth="1"/>
    <col min="30" max="30" width="9.375" style="152" hidden="1" customWidth="1"/>
    <col min="31" max="138" width="9.375" style="400" hidden="1" customWidth="1"/>
    <col min="139" max="139" width="13.875" style="400" hidden="1" customWidth="1"/>
    <col min="140" max="185" width="12.625" style="400" hidden="1" customWidth="1"/>
    <col min="186" max="186" width="4.625" style="400" hidden="1" customWidth="1"/>
    <col min="187" max="242" width="12.625" style="400" hidden="1" customWidth="1"/>
    <col min="243" max="244" width="13.375" style="400" hidden="1" customWidth="1"/>
    <col min="245" max="334" width="12.625" style="400" hidden="1" customWidth="1"/>
    <col min="335" max="390" width="12.625" style="400" customWidth="1"/>
    <col min="391" max="391" width="11.25" style="400" customWidth="1"/>
    <col min="392" max="392" width="11.375" style="400" customWidth="1"/>
    <col min="393" max="393" width="11.5" style="400" customWidth="1"/>
    <col min="394" max="394" width="11.25" style="400" customWidth="1"/>
    <col min="395" max="395" width="11.375" style="400" customWidth="1"/>
    <col min="396" max="401" width="12.625" style="400" customWidth="1"/>
    <col min="402" max="402" width="10.375" style="400" customWidth="1"/>
    <col min="403" max="403" width="9.75" style="400" customWidth="1"/>
    <col min="404" max="405" width="8.5" style="400" customWidth="1"/>
    <col min="406" max="406" width="7.625" style="400" bestFit="1" customWidth="1"/>
    <col min="407" max="407" width="9.375" style="400" customWidth="1"/>
    <col min="408" max="408" width="9.25" style="400" customWidth="1"/>
    <col min="409" max="409" width="8.5" style="400" customWidth="1"/>
    <col min="410" max="410" width="8" style="400" customWidth="1"/>
    <col min="411" max="411" width="7.25" style="400" customWidth="1"/>
    <col min="412" max="412" width="8" style="400" customWidth="1"/>
    <col min="413" max="414" width="8.875" style="400" customWidth="1"/>
    <col min="415" max="416" width="9.375" style="400" customWidth="1"/>
    <col min="417" max="417" width="9" style="400" customWidth="1"/>
    <col min="418" max="418" width="7.625" style="400" customWidth="1"/>
    <col min="419" max="419" width="8" style="400" customWidth="1"/>
    <col min="420" max="420" width="7.75" style="400" customWidth="1"/>
    <col min="421" max="421" width="8" style="400" customWidth="1"/>
    <col min="422" max="422" width="8.625" style="400" customWidth="1"/>
    <col min="423" max="423" width="10.5" style="400" customWidth="1"/>
    <col min="424" max="424" width="9.625" style="400" customWidth="1"/>
    <col min="425" max="426" width="10" style="400" customWidth="1"/>
    <col min="427" max="427" width="9.375" style="400" customWidth="1"/>
    <col min="428" max="428" width="10.25" style="400" customWidth="1"/>
    <col min="429" max="429" width="9.625" style="400" customWidth="1"/>
    <col min="430" max="430" width="9.75" style="400" customWidth="1"/>
    <col min="431" max="431" width="9.875" style="400" customWidth="1"/>
    <col min="432" max="432" width="9.25" style="400" customWidth="1"/>
    <col min="433" max="433" width="9.75" style="400" customWidth="1"/>
    <col min="434" max="434" width="9" style="400" customWidth="1"/>
    <col min="435" max="435" width="9.375" style="400" customWidth="1"/>
    <col min="436" max="436" width="8.875" style="400" customWidth="1"/>
    <col min="437" max="437" width="9.25" style="400" customWidth="1"/>
    <col min="438" max="438" width="10.125" style="400" customWidth="1"/>
    <col min="439" max="439" width="8.375" style="400" customWidth="1"/>
    <col min="440" max="440" width="8.625" style="400" customWidth="1"/>
    <col min="441" max="441" width="9.375" style="400" customWidth="1"/>
    <col min="442" max="445" width="8.875" style="400" customWidth="1"/>
    <col min="446" max="446" width="9" style="400" customWidth="1"/>
    <col min="447" max="447" width="9.375" style="400" customWidth="1"/>
    <col min="448" max="448" width="8.625" style="400" customWidth="1"/>
    <col min="449" max="449" width="9.375" style="400" customWidth="1"/>
    <col min="450" max="450" width="8.875" style="400" customWidth="1"/>
    <col min="451" max="451" width="9" style="400" customWidth="1"/>
    <col min="452" max="452" width="8.625" style="400" customWidth="1"/>
    <col min="453" max="453" width="9.375" style="400" customWidth="1"/>
    <col min="454" max="454" width="9" style="400" customWidth="1"/>
    <col min="455" max="456" width="6.5" style="400" bestFit="1" customWidth="1"/>
    <col min="457" max="458" width="6" style="400"/>
    <col min="459" max="459" width="2.5" style="1583" customWidth="1"/>
    <col min="460" max="16384" width="6" style="400"/>
  </cols>
  <sheetData>
    <row r="1" spans="1:494" ht="15" thickBot="1">
      <c r="A1" s="27"/>
      <c r="B1" s="8">
        <f ca="1">NOW()</f>
        <v>42801.81052337963</v>
      </c>
      <c r="C1" s="480"/>
      <c r="D1" s="1620">
        <v>735921</v>
      </c>
      <c r="E1" s="1621"/>
      <c r="F1" s="1621"/>
      <c r="G1" s="1621"/>
      <c r="H1" s="1621"/>
      <c r="I1" s="1621"/>
      <c r="J1" s="1621"/>
      <c r="K1" s="1621"/>
      <c r="L1" s="1621"/>
      <c r="M1" s="1621"/>
      <c r="N1" s="1621"/>
      <c r="O1" s="1621"/>
      <c r="P1" s="1621"/>
      <c r="Q1" s="1621"/>
      <c r="R1" s="1620" t="s">
        <v>472</v>
      </c>
      <c r="S1" s="1621"/>
      <c r="T1" s="1621"/>
      <c r="U1" s="1621"/>
      <c r="V1" s="1621"/>
      <c r="W1" s="1621"/>
      <c r="X1" s="1621"/>
      <c r="Y1" s="1621"/>
      <c r="Z1" s="1621"/>
      <c r="AA1" s="1621"/>
      <c r="AB1" s="1621"/>
      <c r="AC1" s="1622"/>
      <c r="AD1" s="146"/>
      <c r="AE1" s="1620">
        <v>783001</v>
      </c>
      <c r="AF1" s="1621"/>
      <c r="AG1" s="1621"/>
      <c r="AH1" s="1621"/>
      <c r="AI1" s="1621"/>
      <c r="AJ1" s="1621"/>
      <c r="AK1" s="1621"/>
      <c r="AL1" s="1621"/>
      <c r="AM1" s="1621"/>
      <c r="AN1" s="1621"/>
      <c r="AO1" s="1621"/>
      <c r="AP1" s="1621"/>
      <c r="AQ1" s="1622"/>
      <c r="AR1" s="1620">
        <v>783002</v>
      </c>
      <c r="AS1" s="1621"/>
      <c r="AT1" s="1621"/>
      <c r="AU1" s="1621"/>
      <c r="AV1" s="1621"/>
      <c r="AW1" s="1621"/>
      <c r="AX1" s="1621"/>
      <c r="AY1" s="1621"/>
      <c r="AZ1" s="1621"/>
      <c r="BA1" s="1621"/>
      <c r="BB1" s="1621"/>
      <c r="BC1" s="1621"/>
      <c r="BD1" s="1621"/>
      <c r="BE1" s="1622"/>
      <c r="BF1" s="1620">
        <v>783003</v>
      </c>
      <c r="BG1" s="1621"/>
      <c r="BH1" s="1621"/>
      <c r="BI1" s="1621"/>
      <c r="BJ1" s="1621"/>
      <c r="BK1" s="1621"/>
      <c r="BL1" s="1621"/>
      <c r="BM1" s="1621"/>
      <c r="BN1" s="1621"/>
      <c r="BO1" s="1621"/>
      <c r="BP1" s="1621"/>
      <c r="BQ1" s="1621"/>
      <c r="BR1" s="1621"/>
      <c r="BS1" s="1620">
        <v>783004</v>
      </c>
      <c r="BT1" s="1621"/>
      <c r="BU1" s="1621"/>
      <c r="BV1" s="1621"/>
      <c r="BW1" s="1621"/>
      <c r="BX1" s="1621"/>
      <c r="BY1" s="1621"/>
      <c r="BZ1" s="1621"/>
      <c r="CA1" s="1621"/>
      <c r="CB1" s="1621"/>
      <c r="CC1" s="1621"/>
      <c r="CD1" s="1621"/>
      <c r="CE1" s="1621"/>
      <c r="CF1" s="1622"/>
      <c r="CG1" s="1632">
        <v>783005</v>
      </c>
      <c r="CH1" s="1633"/>
      <c r="CI1" s="1633"/>
      <c r="CJ1" s="1633"/>
      <c r="CK1" s="1633"/>
      <c r="CL1" s="1633"/>
      <c r="CM1" s="1633"/>
      <c r="CN1" s="1633"/>
      <c r="CO1" s="1633"/>
      <c r="CP1" s="1633"/>
      <c r="CQ1" s="1633"/>
      <c r="CR1" s="1633"/>
      <c r="CS1" s="1633"/>
      <c r="CT1" s="1636"/>
      <c r="CU1" s="1632">
        <v>735922</v>
      </c>
      <c r="CV1" s="1633"/>
      <c r="CW1" s="1633"/>
      <c r="CX1" s="1633"/>
      <c r="CY1" s="1633"/>
      <c r="CZ1" s="1633"/>
      <c r="DA1" s="1633"/>
      <c r="DB1" s="1633"/>
      <c r="DC1" s="1633"/>
      <c r="DD1" s="1633"/>
      <c r="DE1" s="1633"/>
      <c r="DF1" s="1633"/>
      <c r="DG1" s="1633"/>
      <c r="DH1" s="1636"/>
      <c r="DI1" s="1632">
        <v>735923</v>
      </c>
      <c r="DJ1" s="1633"/>
      <c r="DK1" s="1633"/>
      <c r="DL1" s="1633"/>
      <c r="DM1" s="1633"/>
      <c r="DN1" s="1633"/>
      <c r="DO1" s="1633"/>
      <c r="DP1" s="1633"/>
      <c r="DQ1" s="1633"/>
      <c r="DR1" s="1633"/>
      <c r="DS1" s="1633"/>
      <c r="DT1" s="1633"/>
      <c r="DU1" s="1633"/>
      <c r="DV1" s="1636"/>
      <c r="DW1" s="1620">
        <v>783006</v>
      </c>
      <c r="DX1" s="1621"/>
      <c r="DY1" s="1621"/>
      <c r="DZ1" s="1621"/>
      <c r="EA1" s="1621"/>
      <c r="EB1" s="1621"/>
      <c r="EC1" s="1621"/>
      <c r="ED1" s="1621"/>
      <c r="EE1" s="1621"/>
      <c r="EF1" s="1621"/>
      <c r="EG1" s="1621"/>
      <c r="EH1" s="1621"/>
      <c r="EI1" s="1620">
        <v>783007</v>
      </c>
      <c r="EJ1" s="1621"/>
      <c r="EK1" s="1621"/>
      <c r="EL1" s="1621"/>
      <c r="EM1" s="1621"/>
      <c r="EN1" s="1621"/>
      <c r="EO1" s="1621"/>
      <c r="EP1" s="1621"/>
      <c r="EQ1" s="1621"/>
      <c r="ER1" s="1621"/>
      <c r="ES1" s="1621"/>
      <c r="ET1" s="1621"/>
      <c r="EU1" s="1632">
        <v>735924</v>
      </c>
      <c r="EV1" s="1633"/>
      <c r="EW1" s="1633"/>
      <c r="EX1" s="1633"/>
      <c r="EY1" s="1633"/>
      <c r="EZ1" s="1633"/>
      <c r="FA1" s="1633"/>
      <c r="FB1" s="1633"/>
      <c r="FC1" s="1633"/>
      <c r="FD1" s="1633"/>
      <c r="FE1" s="1633"/>
      <c r="FF1" s="1633"/>
      <c r="FG1" s="1632">
        <v>735925</v>
      </c>
      <c r="FH1" s="1633"/>
      <c r="FI1" s="1633"/>
      <c r="FJ1" s="1633"/>
      <c r="FK1" s="1633"/>
      <c r="FL1" s="1633"/>
      <c r="FM1" s="1633"/>
      <c r="FN1" s="1633"/>
      <c r="FO1" s="1633"/>
      <c r="FP1" s="1633"/>
      <c r="FQ1" s="1633"/>
      <c r="FR1" s="1633"/>
      <c r="FS1" s="1632">
        <v>783008</v>
      </c>
      <c r="FT1" s="1633"/>
      <c r="FU1" s="1633"/>
      <c r="FV1" s="1633"/>
      <c r="FW1" s="1633"/>
      <c r="FX1" s="1633"/>
      <c r="FY1" s="1633"/>
      <c r="FZ1" s="1633"/>
      <c r="GA1" s="1633"/>
      <c r="GB1" s="1633"/>
      <c r="GC1" s="1633"/>
      <c r="GD1" s="1633"/>
      <c r="GE1" s="1632">
        <v>735926</v>
      </c>
      <c r="GF1" s="1633"/>
      <c r="GG1" s="1633"/>
      <c r="GH1" s="1633"/>
      <c r="GI1" s="1633"/>
      <c r="GJ1" s="1633"/>
      <c r="GK1" s="1633"/>
      <c r="GL1" s="1633"/>
      <c r="GM1" s="1633"/>
      <c r="GN1" s="1633"/>
      <c r="GO1" s="1214">
        <v>735927</v>
      </c>
      <c r="GP1" s="1215"/>
      <c r="GQ1" s="1215"/>
      <c r="GR1" s="1215"/>
      <c r="GS1" s="1215"/>
      <c r="GT1" s="1215"/>
      <c r="GU1" s="1215"/>
      <c r="GV1" s="1215"/>
      <c r="GW1" s="1215"/>
      <c r="GX1" s="1215"/>
      <c r="GY1" s="1620">
        <v>783009</v>
      </c>
      <c r="GZ1" s="1621"/>
      <c r="HA1" s="1621"/>
      <c r="HB1" s="1621"/>
      <c r="HC1" s="1621"/>
      <c r="HD1" s="1621"/>
      <c r="HE1" s="1621"/>
      <c r="HF1" s="1621"/>
      <c r="HG1" s="1621"/>
      <c r="HH1" s="1621"/>
      <c r="HI1" s="1621"/>
      <c r="HJ1" s="1621"/>
      <c r="HK1" s="1216"/>
      <c r="HL1" s="1217"/>
      <c r="HM1" s="1281">
        <v>735928</v>
      </c>
      <c r="HN1" s="1216"/>
      <c r="HO1" s="1216"/>
      <c r="HP1" s="1216"/>
      <c r="HQ1" s="1216"/>
      <c r="HR1" s="1216"/>
      <c r="HS1" s="1216"/>
      <c r="HT1" s="1216"/>
      <c r="HU1" s="1216"/>
      <c r="HV1" s="1217"/>
      <c r="HW1" s="1336">
        <v>735929</v>
      </c>
      <c r="HX1" s="1337"/>
      <c r="HY1" s="1337"/>
      <c r="HZ1" s="1337"/>
      <c r="IA1" s="1337"/>
      <c r="IB1" s="1337"/>
      <c r="IC1" s="1337"/>
      <c r="ID1" s="1337"/>
      <c r="IE1" s="1337"/>
      <c r="IF1" s="1337"/>
      <c r="IG1" s="1337"/>
      <c r="IH1" s="1338"/>
      <c r="II1" s="1336">
        <v>735930</v>
      </c>
      <c r="IJ1" s="1337"/>
      <c r="IK1" s="1337"/>
      <c r="IL1" s="1337"/>
      <c r="IM1" s="1337"/>
      <c r="IN1" s="1337"/>
      <c r="IO1" s="1337"/>
      <c r="IP1" s="1337"/>
      <c r="IQ1" s="1337"/>
      <c r="IR1" s="1337"/>
      <c r="IS1" s="1337"/>
      <c r="IT1" s="1338"/>
      <c r="IU1" s="1336">
        <v>735931</v>
      </c>
      <c r="IV1" s="1337"/>
      <c r="IW1" s="1337"/>
      <c r="IX1" s="1337"/>
      <c r="IY1" s="1337"/>
      <c r="IZ1" s="1337"/>
      <c r="JA1" s="1337"/>
      <c r="JB1" s="1337"/>
      <c r="JC1" s="1337"/>
      <c r="JD1" s="1337"/>
      <c r="JE1" s="1337"/>
      <c r="JF1" s="1338"/>
      <c r="JG1" s="1327">
        <v>735932</v>
      </c>
      <c r="JH1" s="1328"/>
      <c r="JI1" s="1328"/>
      <c r="JJ1" s="1328"/>
      <c r="JK1" s="1328"/>
      <c r="JL1" s="1328"/>
      <c r="JM1" s="1328"/>
      <c r="JN1" s="1328"/>
      <c r="JO1" s="1328"/>
      <c r="JP1" s="1328"/>
      <c r="JQ1" s="1328"/>
      <c r="JR1" s="1329"/>
      <c r="JS1" s="1327">
        <v>735933</v>
      </c>
      <c r="JT1" s="1328"/>
      <c r="JU1" s="1328"/>
      <c r="JV1" s="1328"/>
      <c r="JW1" s="1328"/>
      <c r="JX1" s="1328"/>
      <c r="JY1" s="1328"/>
      <c r="JZ1" s="1328"/>
      <c r="KA1" s="1328"/>
      <c r="KB1" s="1328"/>
      <c r="KC1" s="1328"/>
      <c r="KD1" s="1328"/>
      <c r="KE1" s="1327">
        <v>735934</v>
      </c>
      <c r="KF1" s="1328"/>
      <c r="KG1" s="1328"/>
      <c r="KH1" s="1328"/>
      <c r="KI1" s="1328"/>
      <c r="KJ1" s="1328"/>
      <c r="KK1" s="1328"/>
      <c r="KL1" s="1328"/>
      <c r="KM1" s="1328"/>
      <c r="KN1" s="1328"/>
      <c r="KO1" s="1328"/>
      <c r="KP1" s="1328"/>
      <c r="KQ1" s="1327" t="s">
        <v>1371</v>
      </c>
      <c r="KR1" s="1328"/>
      <c r="KS1" s="1328"/>
      <c r="KT1" s="1328"/>
      <c r="KU1" s="1328"/>
      <c r="KV1" s="1328"/>
      <c r="KW1" s="1328"/>
      <c r="KX1" s="1328"/>
      <c r="KY1" s="1328"/>
      <c r="KZ1" s="1328"/>
      <c r="LA1" s="1328"/>
      <c r="LB1" s="1328"/>
      <c r="LC1" s="1327" t="s">
        <v>1372</v>
      </c>
      <c r="LD1" s="1328"/>
      <c r="LE1" s="1328"/>
      <c r="LF1" s="1328"/>
      <c r="LG1" s="1328"/>
      <c r="LH1" s="1328"/>
      <c r="LI1" s="1328"/>
      <c r="LJ1" s="1328"/>
      <c r="LK1" s="1328"/>
      <c r="LL1" s="1328"/>
      <c r="LM1" s="1328"/>
      <c r="LN1" s="1328"/>
      <c r="LO1" s="1327" t="s">
        <v>1373</v>
      </c>
      <c r="LP1" s="1328"/>
      <c r="LQ1" s="1328"/>
      <c r="LR1" s="1328"/>
      <c r="LS1" s="1328"/>
      <c r="LT1" s="1328"/>
      <c r="LU1" s="1328"/>
      <c r="LV1" s="1328"/>
      <c r="LW1" s="1328"/>
      <c r="LX1" s="1328"/>
      <c r="LY1" s="1328"/>
      <c r="LZ1" s="1328"/>
      <c r="MA1" s="1327" t="s">
        <v>1373</v>
      </c>
      <c r="MB1" s="1328"/>
      <c r="MC1" s="1328"/>
      <c r="MD1" s="1328"/>
      <c r="ME1" s="1328"/>
      <c r="MF1" s="1328"/>
      <c r="MG1" s="1328"/>
      <c r="MH1" s="1328"/>
      <c r="MI1" s="1328"/>
      <c r="MJ1" s="1328"/>
      <c r="MK1" s="1328"/>
      <c r="ML1" s="1328"/>
      <c r="MM1" s="1216"/>
      <c r="MN1" s="1216"/>
      <c r="MO1" s="1216"/>
      <c r="MP1" s="1217"/>
      <c r="MQ1" s="1336"/>
      <c r="MR1" s="1337"/>
      <c r="MS1" s="1337"/>
      <c r="MT1" s="1337"/>
      <c r="MU1" s="1337"/>
      <c r="MV1" s="1337"/>
      <c r="MW1" s="1337"/>
      <c r="MX1" s="1416"/>
      <c r="MY1" s="1416"/>
      <c r="MZ1" s="1416"/>
      <c r="NA1" s="1416"/>
      <c r="NB1" s="1416"/>
      <c r="NC1" s="1416"/>
      <c r="ND1" s="1416"/>
      <c r="NE1" s="1416"/>
      <c r="NF1" s="1416"/>
      <c r="NG1" s="1416"/>
      <c r="NH1" s="1416"/>
      <c r="NI1" s="1425"/>
      <c r="NJ1" s="1425"/>
      <c r="NK1" s="1425"/>
      <c r="NL1" s="1425"/>
      <c r="NM1" s="1425"/>
      <c r="NN1" s="1425"/>
      <c r="NO1" s="1425"/>
      <c r="NP1" s="1425"/>
      <c r="NQ1" s="1425"/>
      <c r="NR1" s="1425"/>
      <c r="NS1" s="1425"/>
      <c r="NT1" s="1425"/>
      <c r="NU1" s="1425"/>
      <c r="NV1" s="1425"/>
      <c r="NW1" s="1425"/>
      <c r="NX1" s="1425"/>
      <c r="NY1" s="1425"/>
      <c r="NZ1" s="1425"/>
      <c r="OA1" s="1425"/>
      <c r="OB1" s="1425"/>
      <c r="OC1" s="1425"/>
      <c r="OD1" s="1425"/>
      <c r="OE1" s="1425"/>
      <c r="OF1" s="1425"/>
      <c r="OG1" s="1425"/>
      <c r="OH1" s="1425"/>
      <c r="OI1" s="1425"/>
      <c r="OJ1" s="1425"/>
      <c r="OK1" s="1425"/>
      <c r="OL1" s="1425"/>
      <c r="OM1" s="1425"/>
      <c r="ON1" s="1425"/>
      <c r="OO1" s="1425"/>
      <c r="OP1" s="1494"/>
      <c r="OQ1" s="1494"/>
      <c r="OR1" s="1494"/>
      <c r="OS1" s="1494"/>
      <c r="OT1" s="1494"/>
      <c r="OU1" s="1494"/>
      <c r="OV1" s="1494"/>
      <c r="OW1" s="1494"/>
      <c r="OX1" s="1494"/>
      <c r="OY1" s="1494"/>
      <c r="OZ1" s="1494"/>
      <c r="PA1" s="1494"/>
      <c r="PB1" s="1494"/>
      <c r="PC1" s="1494"/>
      <c r="PD1" s="1494"/>
      <c r="PE1" s="1494"/>
      <c r="PF1" s="1494"/>
      <c r="PG1" s="1494"/>
      <c r="PH1" s="1494"/>
      <c r="PI1" s="1494"/>
      <c r="PJ1" s="1494"/>
      <c r="PK1" s="1494"/>
      <c r="PL1" s="1494"/>
      <c r="PM1" s="1494"/>
      <c r="PN1" s="1494"/>
      <c r="PO1" s="1494"/>
      <c r="PP1" s="1494"/>
      <c r="PQ1" s="1494"/>
      <c r="PR1" s="1510"/>
      <c r="PS1" s="1510"/>
      <c r="PT1" s="1510"/>
      <c r="PU1" s="1510"/>
      <c r="PV1" s="1510"/>
      <c r="PW1" s="1510"/>
      <c r="PX1" s="1510"/>
      <c r="PY1" s="1510"/>
      <c r="PZ1" s="1510"/>
      <c r="QA1" s="1510"/>
      <c r="QB1" s="1510"/>
      <c r="QC1" s="1510"/>
      <c r="QD1" s="1510"/>
      <c r="QE1" s="1510"/>
      <c r="QF1" s="1510"/>
      <c r="QG1" s="1510"/>
      <c r="QH1" s="1510"/>
      <c r="QI1" s="1510"/>
      <c r="QJ1" s="1510"/>
      <c r="QK1" s="1510"/>
      <c r="QL1" s="1510"/>
      <c r="QM1" s="1510"/>
      <c r="QN1" s="1510"/>
      <c r="QO1" s="1510"/>
      <c r="QP1" s="1510"/>
      <c r="QR1" s="1510"/>
      <c r="QS1" s="1510"/>
      <c r="QT1" s="1510"/>
      <c r="QU1" s="1510"/>
      <c r="QV1" s="1510"/>
      <c r="QW1" s="1510"/>
      <c r="QX1" s="1510"/>
      <c r="QY1" s="1510"/>
      <c r="QZ1" s="1510"/>
      <c r="RA1" s="1510"/>
      <c r="RB1" s="1510"/>
      <c r="RC1" s="1510"/>
      <c r="RD1" s="1510"/>
      <c r="RE1" s="1510"/>
      <c r="RF1" s="126"/>
      <c r="RG1" s="126"/>
      <c r="RH1" s="126"/>
      <c r="RI1" s="126"/>
      <c r="RJ1" s="126"/>
      <c r="RK1" s="126"/>
      <c r="RL1" s="403"/>
      <c r="RM1" s="403"/>
      <c r="RN1" s="403"/>
      <c r="RO1" s="403"/>
      <c r="RP1" s="403"/>
      <c r="RQ1" s="403"/>
      <c r="RR1" s="403"/>
      <c r="RS1" s="403"/>
      <c r="RT1" s="403"/>
      <c r="RU1" s="403"/>
      <c r="RV1" s="403"/>
      <c r="RW1" s="403"/>
      <c r="RX1" s="403"/>
      <c r="RY1" s="403"/>
      <c r="RZ1" s="403"/>
    </row>
    <row r="2" spans="1:494" ht="11.45" customHeight="1" thickBot="1">
      <c r="A2" s="28"/>
      <c r="B2" s="457" t="s">
        <v>25</v>
      </c>
      <c r="C2" s="481"/>
      <c r="D2" s="1623" t="s">
        <v>17</v>
      </c>
      <c r="E2" s="1624"/>
      <c r="F2" s="1624"/>
      <c r="G2" s="1624"/>
      <c r="H2" s="1624"/>
      <c r="I2" s="1624"/>
      <c r="J2" s="1624"/>
      <c r="K2" s="1624"/>
      <c r="L2" s="1624"/>
      <c r="M2" s="1624"/>
      <c r="N2" s="1624"/>
      <c r="O2" s="1624"/>
      <c r="P2" s="1626"/>
      <c r="Q2" s="1626"/>
      <c r="R2" s="1627" t="s">
        <v>128</v>
      </c>
      <c r="S2" s="1628"/>
      <c r="T2" s="1628"/>
      <c r="U2" s="1628"/>
      <c r="V2" s="1628"/>
      <c r="W2" s="1628"/>
      <c r="X2" s="1628"/>
      <c r="Y2" s="1628"/>
      <c r="Z2" s="1628"/>
      <c r="AA2" s="1628"/>
      <c r="AB2" s="1628"/>
      <c r="AC2" s="1629"/>
      <c r="AD2" s="147"/>
      <c r="AE2" s="1630" t="s">
        <v>26</v>
      </c>
      <c r="AF2" s="1626"/>
      <c r="AG2" s="1626"/>
      <c r="AH2" s="1626"/>
      <c r="AI2" s="1626"/>
      <c r="AJ2" s="1626"/>
      <c r="AK2" s="1626"/>
      <c r="AL2" s="1626"/>
      <c r="AM2" s="1626"/>
      <c r="AN2" s="1626"/>
      <c r="AO2" s="1626"/>
      <c r="AP2" s="1626"/>
      <c r="AQ2" s="1631"/>
      <c r="AR2" s="1630" t="s">
        <v>26</v>
      </c>
      <c r="AS2" s="1626"/>
      <c r="AT2" s="1626"/>
      <c r="AU2" s="1626"/>
      <c r="AV2" s="1626"/>
      <c r="AW2" s="1626"/>
      <c r="AX2" s="1626"/>
      <c r="AY2" s="1626"/>
      <c r="AZ2" s="1626"/>
      <c r="BA2" s="1626"/>
      <c r="BB2" s="1626"/>
      <c r="BC2" s="1626"/>
      <c r="BD2" s="1626"/>
      <c r="BE2" s="1631"/>
      <c r="BF2" s="1630" t="s">
        <v>26</v>
      </c>
      <c r="BG2" s="1626"/>
      <c r="BH2" s="1626"/>
      <c r="BI2" s="1626"/>
      <c r="BJ2" s="1626"/>
      <c r="BK2" s="1626"/>
      <c r="BL2" s="1626"/>
      <c r="BM2" s="1626"/>
      <c r="BN2" s="1626"/>
      <c r="BO2" s="1626"/>
      <c r="BP2" s="1626"/>
      <c r="BQ2" s="1626"/>
      <c r="BR2" s="1626"/>
      <c r="BS2" s="1630" t="s">
        <v>26</v>
      </c>
      <c r="BT2" s="1626"/>
      <c r="BU2" s="1626"/>
      <c r="BV2" s="1626"/>
      <c r="BW2" s="1626"/>
      <c r="BX2" s="1626"/>
      <c r="BY2" s="1626"/>
      <c r="BZ2" s="1626"/>
      <c r="CA2" s="1626"/>
      <c r="CB2" s="1626"/>
      <c r="CC2" s="1626"/>
      <c r="CD2" s="1626"/>
      <c r="CE2" s="1626"/>
      <c r="CF2" s="1631"/>
      <c r="CG2" s="1630" t="s">
        <v>26</v>
      </c>
      <c r="CH2" s="1626"/>
      <c r="CI2" s="1626"/>
      <c r="CJ2" s="1626"/>
      <c r="CK2" s="1626"/>
      <c r="CL2" s="1626"/>
      <c r="CM2" s="1626"/>
      <c r="CN2" s="1626"/>
      <c r="CO2" s="1626"/>
      <c r="CP2" s="1626"/>
      <c r="CQ2" s="1626"/>
      <c r="CR2" s="1626"/>
      <c r="CS2" s="1626"/>
      <c r="CT2" s="1631"/>
      <c r="CU2" s="1623" t="s">
        <v>17</v>
      </c>
      <c r="CV2" s="1624"/>
      <c r="CW2" s="1624"/>
      <c r="CX2" s="1624"/>
      <c r="CY2" s="1624"/>
      <c r="CZ2" s="1624"/>
      <c r="DA2" s="1624"/>
      <c r="DB2" s="1624"/>
      <c r="DC2" s="1624"/>
      <c r="DD2" s="1624"/>
      <c r="DE2" s="1624"/>
      <c r="DF2" s="1624"/>
      <c r="DG2" s="1624"/>
      <c r="DH2" s="1625"/>
      <c r="DI2" s="1623" t="s">
        <v>17</v>
      </c>
      <c r="DJ2" s="1624"/>
      <c r="DK2" s="1624"/>
      <c r="DL2" s="1624"/>
      <c r="DM2" s="1624"/>
      <c r="DN2" s="1624"/>
      <c r="DO2" s="1624"/>
      <c r="DP2" s="1624"/>
      <c r="DQ2" s="1624"/>
      <c r="DR2" s="1624"/>
      <c r="DS2" s="1624"/>
      <c r="DT2" s="1624"/>
      <c r="DU2" s="1624"/>
      <c r="DV2" s="1625"/>
      <c r="DW2" s="1637" t="s">
        <v>26</v>
      </c>
      <c r="DX2" s="1638"/>
      <c r="DY2" s="1638"/>
      <c r="DZ2" s="1638"/>
      <c r="EA2" s="1638"/>
      <c r="EB2" s="1638"/>
      <c r="EC2" s="1638"/>
      <c r="ED2" s="1638"/>
      <c r="EE2" s="1638"/>
      <c r="EF2" s="1638"/>
      <c r="EG2" s="1638"/>
      <c r="EH2" s="1638"/>
      <c r="EI2" s="1637" t="s">
        <v>26</v>
      </c>
      <c r="EJ2" s="1638"/>
      <c r="EK2" s="1638"/>
      <c r="EL2" s="1638"/>
      <c r="EM2" s="1638"/>
      <c r="EN2" s="1638"/>
      <c r="EO2" s="1638"/>
      <c r="EP2" s="1638"/>
      <c r="EQ2" s="1638"/>
      <c r="ER2" s="1638"/>
      <c r="ES2" s="1638"/>
      <c r="ET2" s="1638"/>
      <c r="EU2" s="1623" t="s">
        <v>17</v>
      </c>
      <c r="EV2" s="1624"/>
      <c r="EW2" s="1624"/>
      <c r="EX2" s="1624"/>
      <c r="EY2" s="1624"/>
      <c r="EZ2" s="1624"/>
      <c r="FA2" s="1624"/>
      <c r="FB2" s="1624"/>
      <c r="FC2" s="1624"/>
      <c r="FD2" s="1624"/>
      <c r="FE2" s="1624"/>
      <c r="FF2" s="1624"/>
      <c r="FG2" s="1623" t="s">
        <v>17</v>
      </c>
      <c r="FH2" s="1624"/>
      <c r="FI2" s="1624"/>
      <c r="FJ2" s="1624"/>
      <c r="FK2" s="1624"/>
      <c r="FL2" s="1624"/>
      <c r="FM2" s="1624"/>
      <c r="FN2" s="1624"/>
      <c r="FO2" s="1624"/>
      <c r="FP2" s="1624"/>
      <c r="FQ2" s="1624"/>
      <c r="FR2" s="1624"/>
      <c r="FS2" s="1630" t="s">
        <v>26</v>
      </c>
      <c r="FT2" s="1626"/>
      <c r="FU2" s="1626"/>
      <c r="FV2" s="1626"/>
      <c r="FW2" s="1626"/>
      <c r="FX2" s="1626"/>
      <c r="FY2" s="1626"/>
      <c r="FZ2" s="1626"/>
      <c r="GA2" s="1626"/>
      <c r="GB2" s="1626"/>
      <c r="GC2" s="1626"/>
      <c r="GD2" s="1626"/>
      <c r="GE2" s="1623" t="s">
        <v>2194</v>
      </c>
      <c r="GF2" s="1624"/>
      <c r="GG2" s="1624"/>
      <c r="GH2" s="1624"/>
      <c r="GI2" s="1624"/>
      <c r="GJ2" s="1624"/>
      <c r="GK2" s="1624"/>
      <c r="GL2" s="1624"/>
      <c r="GM2" s="1624"/>
      <c r="GN2" s="1624"/>
      <c r="GO2" s="1634" t="s">
        <v>17</v>
      </c>
      <c r="GP2" s="1635"/>
      <c r="GQ2" s="1635"/>
      <c r="GR2" s="1635"/>
      <c r="GS2" s="1635"/>
      <c r="GT2" s="1635"/>
      <c r="GU2" s="1635"/>
      <c r="GV2" s="1635"/>
      <c r="GW2" s="1635"/>
      <c r="GX2" s="1635"/>
      <c r="GY2" s="1276" t="s">
        <v>26</v>
      </c>
      <c r="GZ2" s="1277"/>
      <c r="HA2" s="1277"/>
      <c r="HB2" s="1277"/>
      <c r="HC2" s="1277"/>
      <c r="HD2" s="1277"/>
      <c r="HE2" s="1277"/>
      <c r="HF2" s="1277"/>
      <c r="HG2" s="1277"/>
      <c r="HH2" s="1277"/>
      <c r="HI2" s="1276" t="s">
        <v>17</v>
      </c>
      <c r="HJ2" s="1277"/>
      <c r="HK2" s="1277"/>
      <c r="HL2" s="1277"/>
      <c r="HM2" s="1277"/>
      <c r="HN2" s="1277"/>
      <c r="HO2" s="1277"/>
      <c r="HP2" s="1277"/>
      <c r="HQ2" s="1277"/>
      <c r="HR2" s="1277"/>
      <c r="HS2" s="1339" t="s">
        <v>17</v>
      </c>
      <c r="HT2" s="1340"/>
      <c r="HU2" s="1340"/>
      <c r="HV2" s="1340"/>
      <c r="HW2" s="1340"/>
      <c r="HX2" s="1340"/>
      <c r="HY2" s="1340"/>
      <c r="HZ2" s="1340"/>
      <c r="IA2" s="1340"/>
      <c r="IB2" s="1340"/>
      <c r="IC2" s="1340"/>
      <c r="ID2" s="1341"/>
      <c r="IE2" s="1339" t="s">
        <v>17</v>
      </c>
      <c r="IF2" s="1340"/>
      <c r="IG2" s="1340"/>
      <c r="IH2" s="1340"/>
      <c r="II2" s="1340"/>
      <c r="IJ2" s="1340"/>
      <c r="IK2" s="1340"/>
      <c r="IL2" s="1340"/>
      <c r="IM2" s="1340"/>
      <c r="IN2" s="1340"/>
      <c r="IO2" s="1340"/>
      <c r="IP2" s="1341"/>
      <c r="IQ2" s="1339" t="s">
        <v>17</v>
      </c>
      <c r="IR2" s="1340"/>
      <c r="IS2" s="1340"/>
      <c r="IT2" s="1340"/>
      <c r="IU2" s="1340"/>
      <c r="IV2" s="1340"/>
      <c r="IW2" s="1340"/>
      <c r="IX2" s="1340"/>
      <c r="IY2" s="1340"/>
      <c r="IZ2" s="1340"/>
      <c r="JA2" s="1340"/>
      <c r="JB2" s="1341"/>
      <c r="JC2" s="1347"/>
      <c r="JD2" s="1347"/>
      <c r="JE2" s="1347"/>
      <c r="JF2" s="1347"/>
      <c r="JG2" s="1347"/>
      <c r="JH2" s="1347"/>
      <c r="JI2" s="1347"/>
      <c r="JJ2" s="1347"/>
      <c r="JK2" s="1347"/>
      <c r="JL2" s="1347"/>
      <c r="JM2" s="1347"/>
      <c r="JN2" s="1347"/>
      <c r="JO2" s="1346" t="s">
        <v>1354</v>
      </c>
      <c r="JP2" s="1347"/>
      <c r="JQ2" s="1347"/>
      <c r="JR2" s="1347"/>
      <c r="JS2" s="1347"/>
      <c r="JT2" s="1347"/>
      <c r="JU2" s="1347"/>
      <c r="JV2" s="1347"/>
      <c r="JW2" s="1347"/>
      <c r="JX2" s="1347"/>
      <c r="JY2" s="1347"/>
      <c r="JZ2" s="1347"/>
      <c r="KA2" s="1346" t="s">
        <v>1354</v>
      </c>
      <c r="KB2" s="1347"/>
      <c r="KC2" s="1347"/>
      <c r="KD2" s="1347"/>
      <c r="KE2" s="1347"/>
      <c r="KF2" s="1347"/>
      <c r="KG2" s="1347"/>
      <c r="KH2" s="1347"/>
      <c r="KI2" s="1347"/>
      <c r="KJ2" s="1347"/>
      <c r="KK2" s="1347"/>
      <c r="KL2" s="1347"/>
      <c r="KM2" s="1346" t="s">
        <v>1354</v>
      </c>
      <c r="KN2" s="1347"/>
      <c r="KO2" s="1347"/>
      <c r="KP2" s="1347"/>
      <c r="KQ2" s="1347"/>
      <c r="KR2" s="1347"/>
      <c r="KS2" s="1347"/>
      <c r="KT2" s="1347"/>
      <c r="KU2" s="1347"/>
      <c r="KV2" s="1347"/>
      <c r="KW2" s="1347"/>
      <c r="KX2" s="1347"/>
      <c r="KY2" s="1346" t="s">
        <v>1354</v>
      </c>
      <c r="KZ2" s="1347"/>
      <c r="LA2" s="1347"/>
      <c r="LB2" s="1347"/>
      <c r="LC2" s="1347"/>
      <c r="LD2" s="1347"/>
      <c r="LE2" s="1347"/>
      <c r="LF2" s="1347"/>
      <c r="LG2" s="1347"/>
      <c r="LH2" s="1347"/>
      <c r="LI2" s="1347"/>
      <c r="LJ2" s="1347"/>
      <c r="LK2" s="1346" t="s">
        <v>1354</v>
      </c>
      <c r="LL2" s="1347"/>
      <c r="LM2" s="1347"/>
      <c r="LN2" s="1347"/>
      <c r="LO2" s="1347"/>
      <c r="LP2" s="1347"/>
      <c r="LQ2" s="1347"/>
      <c r="LR2" s="1347"/>
      <c r="LS2" s="1347"/>
      <c r="LT2" s="1347"/>
      <c r="LU2" s="1347"/>
      <c r="LV2" s="1347"/>
      <c r="LW2" s="1346" t="s">
        <v>1354</v>
      </c>
      <c r="LX2" s="1347"/>
      <c r="LY2" s="1347"/>
      <c r="LZ2" s="1347"/>
      <c r="MA2" s="1347"/>
      <c r="MB2" s="1347"/>
      <c r="MC2" s="1347"/>
      <c r="MD2" s="1347"/>
      <c r="ME2" s="1347"/>
      <c r="MF2" s="1347"/>
      <c r="MG2" s="1347"/>
      <c r="MH2" s="1347"/>
      <c r="MI2" s="1347"/>
      <c r="MJ2" s="1347"/>
      <c r="MK2" s="1347"/>
      <c r="ML2" s="1347"/>
      <c r="MM2" s="1347"/>
      <c r="MN2" s="1340"/>
      <c r="MO2" s="1340"/>
      <c r="MP2" s="1340"/>
      <c r="MQ2" s="1340"/>
      <c r="MR2" s="1340"/>
      <c r="MS2" s="1340"/>
      <c r="MT2" s="1340"/>
      <c r="MU2" s="1340"/>
      <c r="MV2" s="1340"/>
      <c r="MW2" s="1340"/>
      <c r="MX2" s="1417"/>
      <c r="MY2" s="1417"/>
      <c r="MZ2" s="1417"/>
      <c r="NA2" s="1417"/>
      <c r="NB2" s="1417"/>
      <c r="NC2" s="1417"/>
      <c r="ND2" s="1417"/>
      <c r="NE2" s="1417"/>
      <c r="NF2" s="1417"/>
      <c r="NG2" s="1417"/>
      <c r="NH2" s="1417"/>
      <c r="NI2" s="1426"/>
      <c r="NJ2" s="1426"/>
      <c r="NK2" s="1426"/>
      <c r="NL2" s="1426"/>
      <c r="NM2" s="1426"/>
      <c r="NN2" s="1426"/>
      <c r="NO2" s="1426"/>
      <c r="NP2" s="1426"/>
      <c r="NQ2" s="1426"/>
      <c r="NR2" s="1426"/>
      <c r="NS2" s="1426"/>
      <c r="NT2" s="1426"/>
      <c r="NU2" s="1426"/>
      <c r="NV2" s="1426"/>
      <c r="NW2" s="1426"/>
      <c r="NX2" s="1426"/>
      <c r="NY2" s="1426"/>
      <c r="NZ2" s="1426"/>
      <c r="OA2" s="1426"/>
      <c r="OB2" s="1426"/>
      <c r="OC2" s="1426"/>
      <c r="OD2" s="1426"/>
      <c r="OE2" s="1426"/>
      <c r="OF2" s="1426"/>
      <c r="OG2" s="1426"/>
      <c r="OH2" s="1426"/>
      <c r="OI2" s="1426"/>
      <c r="OJ2" s="1426"/>
      <c r="OK2" s="1426"/>
      <c r="OL2" s="1426"/>
      <c r="OM2" s="1426"/>
      <c r="ON2" s="1426"/>
      <c r="OO2" s="1426"/>
      <c r="OP2" s="1495"/>
      <c r="OQ2" s="1495"/>
      <c r="OR2" s="1495"/>
      <c r="OS2" s="1495"/>
      <c r="OT2" s="1495"/>
      <c r="OU2" s="1495"/>
      <c r="OV2" s="1495"/>
      <c r="OW2" s="1495"/>
      <c r="OX2" s="1495"/>
      <c r="OY2" s="1495"/>
      <c r="OZ2" s="1495"/>
      <c r="PA2" s="1495"/>
      <c r="PB2" s="1495"/>
      <c r="PC2" s="1495"/>
      <c r="PD2" s="1495"/>
      <c r="PE2" s="1495"/>
      <c r="PF2" s="1495"/>
      <c r="PG2" s="1495"/>
      <c r="PH2" s="1495"/>
      <c r="PI2" s="1495"/>
      <c r="PJ2" s="1495"/>
      <c r="PK2" s="1495"/>
      <c r="PL2" s="1495"/>
      <c r="PM2" s="1495"/>
      <c r="PN2" s="1495"/>
      <c r="PO2" s="1495"/>
      <c r="PP2" s="1495"/>
      <c r="PQ2" s="1495"/>
      <c r="PR2" s="1511"/>
      <c r="PS2" s="1511"/>
      <c r="PT2" s="1511"/>
      <c r="PU2" s="1511"/>
      <c r="PV2" s="1511"/>
      <c r="PW2" s="1511"/>
      <c r="PX2" s="1511"/>
      <c r="PY2" s="1511"/>
      <c r="PZ2" s="1511"/>
      <c r="QA2" s="1511"/>
      <c r="QB2" s="1511"/>
      <c r="QC2" s="1511"/>
      <c r="QD2" s="1511"/>
      <c r="QE2" s="1511"/>
      <c r="QF2" s="1511"/>
      <c r="QG2" s="1511"/>
      <c r="QH2" s="1511"/>
      <c r="QI2" s="1511"/>
      <c r="QJ2" s="1511"/>
      <c r="QK2" s="1511"/>
      <c r="QL2" s="1511"/>
      <c r="QM2" s="1511"/>
      <c r="QN2" s="1511"/>
      <c r="QO2" s="1511"/>
      <c r="QP2" s="1511"/>
      <c r="QR2" s="1511"/>
      <c r="QS2" s="1511"/>
      <c r="QT2" s="1511"/>
      <c r="QU2" s="1511"/>
      <c r="QV2" s="1511"/>
      <c r="QW2" s="1511"/>
      <c r="QX2" s="1511"/>
      <c r="QY2" s="1511"/>
      <c r="QZ2" s="1511"/>
      <c r="RA2" s="1511"/>
      <c r="RB2" s="1511"/>
      <c r="RC2" s="1511"/>
      <c r="RD2" s="1511"/>
      <c r="RE2" s="1511"/>
      <c r="RF2" s="126"/>
      <c r="RG2" s="126"/>
      <c r="RH2" s="403"/>
      <c r="RI2" s="403"/>
      <c r="RJ2" s="403"/>
      <c r="RK2" s="403"/>
      <c r="RL2" s="403"/>
      <c r="RM2" s="403"/>
      <c r="RN2" s="403"/>
      <c r="RO2" s="403"/>
      <c r="RP2" s="403"/>
      <c r="RQ2" s="403"/>
      <c r="RR2" s="403"/>
      <c r="RS2" s="403"/>
      <c r="RT2" s="403"/>
      <c r="RU2" s="403"/>
      <c r="RV2" s="403"/>
    </row>
    <row r="3" spans="1:494" ht="16.5" thickBot="1">
      <c r="A3" s="28"/>
      <c r="B3" s="206" t="s">
        <v>19</v>
      </c>
      <c r="C3" s="210"/>
      <c r="D3" s="1608">
        <v>921</v>
      </c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8" t="s">
        <v>128</v>
      </c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14"/>
      <c r="AD3" s="148"/>
      <c r="AE3" s="1608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14"/>
      <c r="AR3" s="1608">
        <v>920</v>
      </c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1614"/>
      <c r="BF3" s="1608"/>
      <c r="BG3" s="1609"/>
      <c r="BH3" s="1609"/>
      <c r="BI3" s="1609"/>
      <c r="BJ3" s="1609"/>
      <c r="BK3" s="1609"/>
      <c r="BL3" s="1609"/>
      <c r="BM3" s="1609"/>
      <c r="BN3" s="1609"/>
      <c r="BO3" s="1609"/>
      <c r="BP3" s="1609"/>
      <c r="BQ3" s="1609"/>
      <c r="BR3" s="1609"/>
      <c r="BS3" s="1608"/>
      <c r="BT3" s="1609"/>
      <c r="BU3" s="1609"/>
      <c r="BV3" s="1609"/>
      <c r="BW3" s="1609"/>
      <c r="BX3" s="1609"/>
      <c r="BY3" s="1609"/>
      <c r="BZ3" s="1609"/>
      <c r="CA3" s="1609"/>
      <c r="CB3" s="1609"/>
      <c r="CC3" s="1609"/>
      <c r="CD3" s="1609"/>
      <c r="CE3" s="1609"/>
      <c r="CF3" s="1614"/>
      <c r="CG3" s="1608"/>
      <c r="CH3" s="1609"/>
      <c r="CI3" s="1609"/>
      <c r="CJ3" s="1609"/>
      <c r="CK3" s="1609"/>
      <c r="CL3" s="1609"/>
      <c r="CM3" s="1609"/>
      <c r="CN3" s="1609"/>
      <c r="CO3" s="1609"/>
      <c r="CP3" s="1609"/>
      <c r="CQ3" s="1609"/>
      <c r="CR3" s="1609"/>
      <c r="CS3" s="1609"/>
      <c r="CT3" s="1609"/>
      <c r="CU3" s="1608"/>
      <c r="CV3" s="1609"/>
      <c r="CW3" s="1609"/>
      <c r="CX3" s="1609"/>
      <c r="CY3" s="1609"/>
      <c r="CZ3" s="1609"/>
      <c r="DA3" s="1609"/>
      <c r="DB3" s="1609"/>
      <c r="DC3" s="1609"/>
      <c r="DD3" s="1609"/>
      <c r="DE3" s="1609"/>
      <c r="DF3" s="1609"/>
      <c r="DG3" s="1609"/>
      <c r="DH3" s="1614"/>
      <c r="DI3" s="1608"/>
      <c r="DJ3" s="1609"/>
      <c r="DK3" s="1609"/>
      <c r="DL3" s="1609"/>
      <c r="DM3" s="1609"/>
      <c r="DN3" s="1609"/>
      <c r="DO3" s="1609"/>
      <c r="DP3" s="1609"/>
      <c r="DQ3" s="1609"/>
      <c r="DR3" s="1609"/>
      <c r="DS3" s="1609"/>
      <c r="DT3" s="1609"/>
      <c r="DU3" s="1609"/>
      <c r="DV3" s="1614"/>
      <c r="DW3" s="1608"/>
      <c r="DX3" s="1609"/>
      <c r="DY3" s="1609"/>
      <c r="DZ3" s="1609"/>
      <c r="EA3" s="1609"/>
      <c r="EB3" s="1609"/>
      <c r="EC3" s="1609"/>
      <c r="ED3" s="1609"/>
      <c r="EE3" s="1609"/>
      <c r="EF3" s="1609"/>
      <c r="EG3" s="1609"/>
      <c r="EH3" s="1609"/>
      <c r="EI3" s="1608"/>
      <c r="EJ3" s="1609"/>
      <c r="EK3" s="1609"/>
      <c r="EL3" s="1609"/>
      <c r="EM3" s="1609"/>
      <c r="EN3" s="1609"/>
      <c r="EO3" s="1609"/>
      <c r="EP3" s="1609"/>
      <c r="EQ3" s="1609"/>
      <c r="ER3" s="1609"/>
      <c r="ES3" s="1609"/>
      <c r="ET3" s="1609"/>
      <c r="EU3" s="1608"/>
      <c r="EV3" s="1609"/>
      <c r="EW3" s="1609"/>
      <c r="EX3" s="1609"/>
      <c r="EY3" s="1609"/>
      <c r="EZ3" s="1609"/>
      <c r="FA3" s="1609"/>
      <c r="FB3" s="1609"/>
      <c r="FC3" s="1609"/>
      <c r="FD3" s="1609"/>
      <c r="FE3" s="1609"/>
      <c r="FF3" s="1609"/>
      <c r="FG3" s="1608"/>
      <c r="FH3" s="1609"/>
      <c r="FI3" s="1609"/>
      <c r="FJ3" s="1609"/>
      <c r="FK3" s="1609"/>
      <c r="FL3" s="1609"/>
      <c r="FM3" s="1609"/>
      <c r="FN3" s="1609"/>
      <c r="FO3" s="1609"/>
      <c r="FP3" s="1609"/>
      <c r="FQ3" s="1609"/>
      <c r="FR3" s="1609"/>
      <c r="FS3" s="1608"/>
      <c r="FT3" s="1609"/>
      <c r="FU3" s="1609"/>
      <c r="FV3" s="1609"/>
      <c r="FW3" s="1609"/>
      <c r="FX3" s="1609"/>
      <c r="FY3" s="1609"/>
      <c r="FZ3" s="1609"/>
      <c r="GA3" s="1609"/>
      <c r="GB3" s="1609"/>
      <c r="GC3" s="1609"/>
      <c r="GD3" s="1609"/>
      <c r="GE3" s="1608">
        <v>926</v>
      </c>
      <c r="GF3" s="1609"/>
      <c r="GG3" s="1609"/>
      <c r="GH3" s="1609"/>
      <c r="GI3" s="1609"/>
      <c r="GJ3" s="1609"/>
      <c r="GK3" s="1609"/>
      <c r="GL3" s="1609"/>
      <c r="GM3" s="1609"/>
      <c r="GN3" s="1609"/>
      <c r="GO3" s="1608">
        <v>927</v>
      </c>
      <c r="GP3" s="1609"/>
      <c r="GQ3" s="1609"/>
      <c r="GR3" s="1609"/>
      <c r="GS3" s="1609"/>
      <c r="GT3" s="1609"/>
      <c r="GU3" s="1609"/>
      <c r="GV3" s="1609"/>
      <c r="GW3" s="1609"/>
      <c r="GX3" s="1609"/>
      <c r="GY3" s="1222"/>
      <c r="GZ3" s="1223"/>
      <c r="HA3" s="1223"/>
      <c r="HB3" s="1223"/>
      <c r="HC3" s="1223"/>
      <c r="HD3" s="1223"/>
      <c r="HE3" s="1223"/>
      <c r="HF3" s="1223"/>
      <c r="HG3" s="1223"/>
      <c r="HH3" s="1223"/>
      <c r="HI3" s="1222"/>
      <c r="HJ3" s="1223"/>
      <c r="HK3" s="1223"/>
      <c r="HL3" s="1223"/>
      <c r="HM3" s="1223"/>
      <c r="HN3" s="1223"/>
      <c r="HO3" s="1223"/>
      <c r="HP3" s="1223"/>
      <c r="HQ3" s="1223"/>
      <c r="HR3" s="1223"/>
      <c r="HS3" s="1330"/>
      <c r="HT3" s="1331"/>
      <c r="HU3" s="1331"/>
      <c r="HV3" s="1331"/>
      <c r="HW3" s="1331"/>
      <c r="HX3" s="1331"/>
      <c r="HY3" s="1331"/>
      <c r="HZ3" s="1331"/>
      <c r="IA3" s="1331"/>
      <c r="IB3" s="1331"/>
      <c r="IC3" s="1331"/>
      <c r="ID3" s="1332"/>
      <c r="IE3" s="1330"/>
      <c r="IF3" s="1331"/>
      <c r="IG3" s="1331"/>
      <c r="IH3" s="1331"/>
      <c r="II3" s="1331"/>
      <c r="IJ3" s="1331"/>
      <c r="IK3" s="1331"/>
      <c r="IL3" s="1331"/>
      <c r="IM3" s="1331"/>
      <c r="IN3" s="1331"/>
      <c r="IO3" s="1331"/>
      <c r="IP3" s="1332"/>
      <c r="IQ3" s="1330"/>
      <c r="IR3" s="1331"/>
      <c r="IS3" s="1331"/>
      <c r="IT3" s="1331"/>
      <c r="IU3" s="1331"/>
      <c r="IV3" s="1331"/>
      <c r="IW3" s="1331"/>
      <c r="IX3" s="1331"/>
      <c r="IY3" s="1331"/>
      <c r="IZ3" s="1331"/>
      <c r="JA3" s="1331"/>
      <c r="JB3" s="1332"/>
      <c r="JC3" s="1330"/>
      <c r="JD3" s="1331"/>
      <c r="JE3" s="1331"/>
      <c r="JF3" s="1331"/>
      <c r="JG3" s="1331"/>
      <c r="JH3" s="1331"/>
      <c r="JI3" s="1331"/>
      <c r="JJ3" s="1331"/>
      <c r="JK3" s="1331"/>
      <c r="JL3" s="1331"/>
      <c r="JM3" s="1331"/>
      <c r="JN3" s="1332"/>
      <c r="JO3" s="1330"/>
      <c r="JP3" s="1331"/>
      <c r="JQ3" s="1331"/>
      <c r="JR3" s="1331"/>
      <c r="JS3" s="1331"/>
      <c r="JT3" s="1331"/>
      <c r="JU3" s="1331"/>
      <c r="JV3" s="1331"/>
      <c r="JW3" s="1331"/>
      <c r="JX3" s="1331"/>
      <c r="JY3" s="1331"/>
      <c r="JZ3" s="1331"/>
      <c r="KA3" s="1330"/>
      <c r="KB3" s="1331"/>
      <c r="KC3" s="1331"/>
      <c r="KD3" s="1331"/>
      <c r="KE3" s="1331"/>
      <c r="KF3" s="1331"/>
      <c r="KG3" s="1331"/>
      <c r="KH3" s="1331"/>
      <c r="KI3" s="1331"/>
      <c r="KJ3" s="1331"/>
      <c r="KK3" s="1331"/>
      <c r="KL3" s="1331"/>
      <c r="KM3" s="1330"/>
      <c r="KN3" s="1331"/>
      <c r="KO3" s="1331"/>
      <c r="KP3" s="1331"/>
      <c r="KQ3" s="1331"/>
      <c r="KR3" s="1331"/>
      <c r="KS3" s="1331"/>
      <c r="KT3" s="1331"/>
      <c r="KU3" s="1331"/>
      <c r="KV3" s="1331"/>
      <c r="KW3" s="1331"/>
      <c r="KX3" s="1331"/>
      <c r="KY3" s="1330"/>
      <c r="KZ3" s="1331"/>
      <c r="LA3" s="1331"/>
      <c r="LB3" s="1331"/>
      <c r="LC3" s="1331"/>
      <c r="LD3" s="1331"/>
      <c r="LE3" s="1331"/>
      <c r="LF3" s="1331"/>
      <c r="LG3" s="1331"/>
      <c r="LH3" s="1331"/>
      <c r="LI3" s="1331"/>
      <c r="LJ3" s="1331"/>
      <c r="LK3" s="1330"/>
      <c r="LL3" s="1331"/>
      <c r="LM3" s="1331"/>
      <c r="LN3" s="1331"/>
      <c r="LO3" s="1331"/>
      <c r="LP3" s="1331"/>
      <c r="LQ3" s="1331"/>
      <c r="LR3" s="1331"/>
      <c r="LS3" s="1331"/>
      <c r="LT3" s="1331"/>
      <c r="LU3" s="1331"/>
      <c r="LV3" s="1331"/>
      <c r="LW3" s="1330"/>
      <c r="LX3" s="1331"/>
      <c r="LY3" s="1331"/>
      <c r="LZ3" s="1331"/>
      <c r="MA3" s="1331"/>
      <c r="MB3" s="1331"/>
      <c r="MC3" s="1331"/>
      <c r="MD3" s="1331"/>
      <c r="ME3" s="1331"/>
      <c r="MF3" s="1331"/>
      <c r="MG3" s="1331"/>
      <c r="MH3" s="1331"/>
      <c r="MI3" s="1331"/>
      <c r="MJ3" s="1331"/>
      <c r="MK3" s="1331"/>
      <c r="ML3" s="1331"/>
      <c r="MM3" s="1331"/>
      <c r="MN3" s="1331"/>
      <c r="MO3" s="1331"/>
      <c r="MP3" s="1331"/>
      <c r="MQ3" s="1331"/>
      <c r="MR3" s="1331"/>
      <c r="MS3" s="1331"/>
      <c r="MT3" s="1331"/>
      <c r="MU3" s="1331"/>
      <c r="MV3" s="1331"/>
      <c r="MW3" s="1331"/>
      <c r="MX3" s="1414"/>
      <c r="MY3" s="1414"/>
      <c r="MZ3" s="1414"/>
      <c r="NA3" s="1414"/>
      <c r="NB3" s="1414"/>
      <c r="NC3" s="1414"/>
      <c r="ND3" s="1414"/>
      <c r="NE3" s="1414"/>
      <c r="NF3" s="1414"/>
      <c r="NG3" s="1414"/>
      <c r="NH3" s="1414"/>
      <c r="NI3" s="1423"/>
      <c r="NJ3" s="1423"/>
      <c r="NK3" s="1423"/>
      <c r="NL3" s="1423"/>
      <c r="NM3" s="1423"/>
      <c r="NN3" s="1423"/>
      <c r="NO3" s="1423"/>
      <c r="NP3" s="1423"/>
      <c r="NQ3" s="1423"/>
      <c r="NR3" s="1423"/>
      <c r="NS3" s="1423"/>
      <c r="NT3" s="1423"/>
      <c r="NU3" s="1423"/>
      <c r="NV3" s="1423"/>
      <c r="NW3" s="1423"/>
      <c r="NX3" s="1423"/>
      <c r="NY3" s="1423"/>
      <c r="NZ3" s="1423"/>
      <c r="OA3" s="1423"/>
      <c r="OB3" s="1423"/>
      <c r="OC3" s="1423"/>
      <c r="OD3" s="1423"/>
      <c r="OE3" s="1423"/>
      <c r="OF3" s="1423"/>
      <c r="OG3" s="1423"/>
      <c r="OH3" s="1423"/>
      <c r="OI3" s="1423"/>
      <c r="OJ3" s="1423"/>
      <c r="OK3" s="1423"/>
      <c r="OL3" s="1423"/>
      <c r="OM3" s="1423"/>
      <c r="ON3" s="1423"/>
      <c r="OO3" s="1423"/>
      <c r="OP3" s="1492"/>
      <c r="OQ3" s="1492"/>
      <c r="OR3" s="1492"/>
      <c r="OS3" s="1492"/>
      <c r="OT3" s="1492"/>
      <c r="OU3" s="1492"/>
      <c r="OV3" s="1492"/>
      <c r="OW3" s="1492"/>
      <c r="OX3" s="1492"/>
      <c r="OY3" s="1492"/>
      <c r="OZ3" s="1492"/>
      <c r="PA3" s="1492"/>
      <c r="PB3" s="1492"/>
      <c r="PC3" s="1492"/>
      <c r="PD3" s="1492"/>
      <c r="PE3" s="1492"/>
      <c r="PF3" s="1492"/>
      <c r="PG3" s="1492"/>
      <c r="PH3" s="1492"/>
      <c r="PI3" s="1492"/>
      <c r="PJ3" s="1492"/>
      <c r="PK3" s="1492"/>
      <c r="PL3" s="1492"/>
      <c r="PM3" s="1492"/>
      <c r="PN3" s="1492"/>
      <c r="PO3" s="1492"/>
      <c r="PP3" s="1492"/>
      <c r="PQ3" s="1492"/>
      <c r="PR3" s="1508"/>
      <c r="PS3" s="1508"/>
      <c r="PT3" s="1508"/>
      <c r="PU3" s="1508"/>
      <c r="PV3" s="1508"/>
      <c r="PW3" s="1508"/>
      <c r="PX3" s="1508"/>
      <c r="PY3" s="1508"/>
      <c r="PZ3" s="1508"/>
      <c r="QA3" s="1508"/>
      <c r="QB3" s="1508"/>
      <c r="QC3" s="1508"/>
      <c r="QD3" s="1508"/>
      <c r="QE3" s="1508"/>
      <c r="QF3" s="1508"/>
      <c r="QG3" s="1508"/>
      <c r="QH3" s="1508"/>
      <c r="QI3" s="1508"/>
      <c r="QJ3" s="1508"/>
      <c r="QK3" s="1508"/>
      <c r="QL3" s="1508"/>
      <c r="QM3" s="1508"/>
      <c r="QN3" s="1508"/>
      <c r="QO3" s="1508"/>
      <c r="QP3" s="1508"/>
      <c r="QR3" s="1508"/>
      <c r="QS3" s="1508"/>
      <c r="QT3" s="1508"/>
      <c r="QU3" s="1508"/>
      <c r="QV3" s="1508"/>
      <c r="QW3" s="1508"/>
      <c r="QX3" s="1508"/>
      <c r="QY3" s="1508"/>
      <c r="QZ3" s="1508"/>
      <c r="RA3" s="1508"/>
      <c r="RB3" s="1508"/>
      <c r="RC3" s="1508"/>
      <c r="RD3" s="1508"/>
      <c r="RE3" s="1508"/>
      <c r="RF3" s="126"/>
      <c r="RG3" s="126"/>
      <c r="RH3" s="403"/>
      <c r="RI3" s="403"/>
      <c r="RJ3" s="403"/>
      <c r="RK3" s="403"/>
      <c r="RL3" s="403"/>
      <c r="RM3" s="403"/>
      <c r="RN3" s="403"/>
      <c r="RO3" s="403"/>
      <c r="RP3" s="403"/>
      <c r="RQ3" s="403"/>
      <c r="RR3" s="403"/>
      <c r="RS3" s="403"/>
      <c r="RT3" s="403"/>
      <c r="RU3" s="403"/>
      <c r="RV3" s="403"/>
    </row>
    <row r="4" spans="1:494" s="204" customFormat="1" ht="16.5" thickBot="1">
      <c r="A4" s="444"/>
      <c r="B4" s="206" t="s">
        <v>0</v>
      </c>
      <c r="C4" s="210"/>
      <c r="D4" s="1610">
        <v>42181</v>
      </c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0" t="s">
        <v>23</v>
      </c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5"/>
      <c r="AD4" s="207"/>
      <c r="AE4" s="1610">
        <v>42206</v>
      </c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5"/>
      <c r="AR4" s="1610">
        <v>42213</v>
      </c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1615"/>
      <c r="BF4" s="1643">
        <v>42286</v>
      </c>
      <c r="BG4" s="1644"/>
      <c r="BH4" s="1644"/>
      <c r="BI4" s="1644"/>
      <c r="BJ4" s="1644"/>
      <c r="BK4" s="1644"/>
      <c r="BL4" s="1644"/>
      <c r="BM4" s="1644"/>
      <c r="BN4" s="1644"/>
      <c r="BO4" s="1644"/>
      <c r="BP4" s="1644"/>
      <c r="BQ4" s="1644"/>
      <c r="BR4" s="1644"/>
      <c r="BS4" s="1610">
        <v>42324</v>
      </c>
      <c r="BT4" s="1611"/>
      <c r="BU4" s="1611"/>
      <c r="BV4" s="1611"/>
      <c r="BW4" s="1611"/>
      <c r="BX4" s="1611"/>
      <c r="BY4" s="1611"/>
      <c r="BZ4" s="1611"/>
      <c r="CA4" s="1611"/>
      <c r="CB4" s="1611"/>
      <c r="CC4" s="1611"/>
      <c r="CD4" s="1611"/>
      <c r="CE4" s="1611"/>
      <c r="CF4" s="1615"/>
      <c r="CG4" s="1610">
        <v>42353</v>
      </c>
      <c r="CH4" s="1611"/>
      <c r="CI4" s="1611"/>
      <c r="CJ4" s="1611"/>
      <c r="CK4" s="1611"/>
      <c r="CL4" s="1611"/>
      <c r="CM4" s="1611"/>
      <c r="CN4" s="1611"/>
      <c r="CO4" s="1611"/>
      <c r="CP4" s="1611"/>
      <c r="CQ4" s="1611"/>
      <c r="CR4" s="1611"/>
      <c r="CS4" s="1611"/>
      <c r="CT4" s="1611"/>
      <c r="CU4" s="1610">
        <v>42033</v>
      </c>
      <c r="CV4" s="1611"/>
      <c r="CW4" s="1611"/>
      <c r="CX4" s="1611"/>
      <c r="CY4" s="1611"/>
      <c r="CZ4" s="1611"/>
      <c r="DA4" s="1611"/>
      <c r="DB4" s="1611"/>
      <c r="DC4" s="1611"/>
      <c r="DD4" s="1611"/>
      <c r="DE4" s="1611"/>
      <c r="DF4" s="1611"/>
      <c r="DG4" s="1611"/>
      <c r="DH4" s="1615"/>
      <c r="DI4" s="1610"/>
      <c r="DJ4" s="1611"/>
      <c r="DK4" s="1611"/>
      <c r="DL4" s="1611"/>
      <c r="DM4" s="1611"/>
      <c r="DN4" s="1611"/>
      <c r="DO4" s="1611"/>
      <c r="DP4" s="1611"/>
      <c r="DQ4" s="1611"/>
      <c r="DR4" s="1611"/>
      <c r="DS4" s="1611"/>
      <c r="DT4" s="1611"/>
      <c r="DU4" s="1611"/>
      <c r="DV4" s="1615"/>
      <c r="DW4" s="1610"/>
      <c r="DX4" s="1611"/>
      <c r="DY4" s="1611"/>
      <c r="DZ4" s="1611"/>
      <c r="EA4" s="1611"/>
      <c r="EB4" s="1611"/>
      <c r="EC4" s="1611"/>
      <c r="ED4" s="1611"/>
      <c r="EE4" s="1611"/>
      <c r="EF4" s="1611"/>
      <c r="EG4" s="1611"/>
      <c r="EH4" s="1611"/>
      <c r="EI4" s="1610"/>
      <c r="EJ4" s="1611"/>
      <c r="EK4" s="1611"/>
      <c r="EL4" s="1611"/>
      <c r="EM4" s="1611"/>
      <c r="EN4" s="1611"/>
      <c r="EO4" s="1611"/>
      <c r="EP4" s="1611"/>
      <c r="EQ4" s="1611"/>
      <c r="ER4" s="1611"/>
      <c r="ES4" s="1611"/>
      <c r="ET4" s="1611"/>
      <c r="EU4" s="1610"/>
      <c r="EV4" s="1611"/>
      <c r="EW4" s="1611"/>
      <c r="EX4" s="1611"/>
      <c r="EY4" s="1611"/>
      <c r="EZ4" s="1611"/>
      <c r="FA4" s="1611"/>
      <c r="FB4" s="1611"/>
      <c r="FC4" s="1611"/>
      <c r="FD4" s="1611"/>
      <c r="FE4" s="1611"/>
      <c r="FF4" s="1611"/>
      <c r="FG4" s="1610"/>
      <c r="FH4" s="1611"/>
      <c r="FI4" s="1611"/>
      <c r="FJ4" s="1611"/>
      <c r="FK4" s="1611"/>
      <c r="FL4" s="1611"/>
      <c r="FM4" s="1611"/>
      <c r="FN4" s="1611"/>
      <c r="FO4" s="1611"/>
      <c r="FP4" s="1611"/>
      <c r="FQ4" s="1611"/>
      <c r="FR4" s="1611"/>
      <c r="FS4" s="1610"/>
      <c r="FT4" s="1611"/>
      <c r="FU4" s="1611"/>
      <c r="FV4" s="1611"/>
      <c r="FW4" s="1611"/>
      <c r="FX4" s="1611"/>
      <c r="FY4" s="1611"/>
      <c r="FZ4" s="1611"/>
      <c r="GA4" s="1611"/>
      <c r="GB4" s="1611"/>
      <c r="GC4" s="1611"/>
      <c r="GD4" s="1611"/>
      <c r="GE4" s="1650"/>
      <c r="GF4" s="1651"/>
      <c r="GG4" s="1651"/>
      <c r="GH4" s="1651"/>
      <c r="GI4" s="1651"/>
      <c r="GJ4" s="1651"/>
      <c r="GK4" s="1651"/>
      <c r="GL4" s="1651"/>
      <c r="GM4" s="1651"/>
      <c r="GN4" s="1651"/>
      <c r="GO4" s="1610"/>
      <c r="GP4" s="1611"/>
      <c r="GQ4" s="1611"/>
      <c r="GR4" s="1611"/>
      <c r="GS4" s="1611"/>
      <c r="GT4" s="1611"/>
      <c r="GU4" s="1611"/>
      <c r="GV4" s="1611"/>
      <c r="GW4" s="1611"/>
      <c r="GX4" s="1611"/>
      <c r="GY4" s="1226"/>
      <c r="GZ4" s="1227"/>
      <c r="HA4" s="1227"/>
      <c r="HB4" s="1227"/>
      <c r="HC4" s="1227"/>
      <c r="HD4" s="1227"/>
      <c r="HE4" s="1227"/>
      <c r="HF4" s="1227"/>
      <c r="HG4" s="1227"/>
      <c r="HH4" s="1227"/>
      <c r="HI4" s="1226"/>
      <c r="HJ4" s="1227"/>
      <c r="HK4" s="1227"/>
      <c r="HL4" s="1227"/>
      <c r="HM4" s="1227"/>
      <c r="HN4" s="1227"/>
      <c r="HO4" s="1227"/>
      <c r="HP4" s="1227"/>
      <c r="HQ4" s="1227"/>
      <c r="HR4" s="1227"/>
      <c r="HS4" s="1333"/>
      <c r="HT4" s="1334"/>
      <c r="HU4" s="1334"/>
      <c r="HV4" s="1334"/>
      <c r="HW4" s="1334"/>
      <c r="HX4" s="1334"/>
      <c r="HY4" s="1334"/>
      <c r="HZ4" s="1334"/>
      <c r="IA4" s="1334"/>
      <c r="IB4" s="1334"/>
      <c r="IC4" s="1334"/>
      <c r="ID4" s="1335"/>
      <c r="IE4" s="1333"/>
      <c r="IF4" s="1334"/>
      <c r="IG4" s="1334"/>
      <c r="IH4" s="1334"/>
      <c r="II4" s="1334"/>
      <c r="IJ4" s="1334"/>
      <c r="IK4" s="1334"/>
      <c r="IL4" s="1334"/>
      <c r="IM4" s="1334"/>
      <c r="IN4" s="1334"/>
      <c r="IO4" s="1334"/>
      <c r="IP4" s="1335"/>
      <c r="IQ4" s="1333"/>
      <c r="IR4" s="1334"/>
      <c r="IS4" s="1334"/>
      <c r="IT4" s="1334"/>
      <c r="IU4" s="1334"/>
      <c r="IV4" s="1334"/>
      <c r="IW4" s="1334"/>
      <c r="IX4" s="1334"/>
      <c r="IY4" s="1334"/>
      <c r="IZ4" s="1334"/>
      <c r="JA4" s="1334"/>
      <c r="JB4" s="1335"/>
      <c r="JC4" s="1333"/>
      <c r="JD4" s="1334"/>
      <c r="JE4" s="1334"/>
      <c r="JF4" s="1334"/>
      <c r="JG4" s="1334"/>
      <c r="JH4" s="1334"/>
      <c r="JI4" s="1334"/>
      <c r="JJ4" s="1334"/>
      <c r="JK4" s="1334"/>
      <c r="JL4" s="1334"/>
      <c r="JM4" s="1334"/>
      <c r="JN4" s="1335"/>
      <c r="JO4" s="1333"/>
      <c r="JP4" s="1334"/>
      <c r="JQ4" s="1334"/>
      <c r="JR4" s="1334"/>
      <c r="JS4" s="1334"/>
      <c r="JT4" s="1334"/>
      <c r="JU4" s="1334"/>
      <c r="JV4" s="1334"/>
      <c r="JW4" s="1334"/>
      <c r="JX4" s="1334"/>
      <c r="JY4" s="1334"/>
      <c r="JZ4" s="1334"/>
      <c r="KA4" s="1333"/>
      <c r="KB4" s="1334"/>
      <c r="KC4" s="1334"/>
      <c r="KD4" s="1334"/>
      <c r="KE4" s="1334"/>
      <c r="KF4" s="1334"/>
      <c r="KG4" s="1334"/>
      <c r="KH4" s="1334"/>
      <c r="KI4" s="1334"/>
      <c r="KJ4" s="1334"/>
      <c r="KK4" s="1334"/>
      <c r="KL4" s="1334"/>
      <c r="KM4" s="1333"/>
      <c r="KN4" s="1334"/>
      <c r="KO4" s="1334"/>
      <c r="KP4" s="1334"/>
      <c r="KQ4" s="1334"/>
      <c r="KR4" s="1334"/>
      <c r="KS4" s="1334"/>
      <c r="KT4" s="1334"/>
      <c r="KU4" s="1334"/>
      <c r="KV4" s="1334"/>
      <c r="KW4" s="1334"/>
      <c r="KX4" s="1334"/>
      <c r="KY4" s="1333"/>
      <c r="KZ4" s="1334"/>
      <c r="LA4" s="1334"/>
      <c r="LB4" s="1334"/>
      <c r="LC4" s="1334"/>
      <c r="LD4" s="1334"/>
      <c r="LE4" s="1334"/>
      <c r="LF4" s="1334"/>
      <c r="LG4" s="1334"/>
      <c r="LH4" s="1334"/>
      <c r="LI4" s="1334"/>
      <c r="LJ4" s="1334"/>
      <c r="LK4" s="1333"/>
      <c r="LL4" s="1334"/>
      <c r="LM4" s="1334"/>
      <c r="LN4" s="1334"/>
      <c r="LO4" s="1334"/>
      <c r="LP4" s="1334"/>
      <c r="LQ4" s="1334"/>
      <c r="LR4" s="1334"/>
      <c r="LS4" s="1334"/>
      <c r="LT4" s="1334"/>
      <c r="LU4" s="1334"/>
      <c r="LV4" s="1334"/>
      <c r="LW4" s="1333"/>
      <c r="LX4" s="1334"/>
      <c r="LY4" s="1334"/>
      <c r="LZ4" s="1334"/>
      <c r="MA4" s="1334"/>
      <c r="MB4" s="1334"/>
      <c r="MC4" s="1334"/>
      <c r="MD4" s="1334"/>
      <c r="ME4" s="1334"/>
      <c r="MF4" s="1334"/>
      <c r="MG4" s="1334"/>
      <c r="MH4" s="1334"/>
      <c r="MI4" s="1334"/>
      <c r="MJ4" s="1334"/>
      <c r="MK4" s="1334"/>
      <c r="ML4" s="1334"/>
      <c r="MM4" s="1334"/>
      <c r="MN4" s="1334"/>
      <c r="MO4" s="1334"/>
      <c r="MP4" s="1334"/>
      <c r="MQ4" s="1334"/>
      <c r="MR4" s="1334"/>
      <c r="MS4" s="1334"/>
      <c r="MT4" s="1334"/>
      <c r="MU4" s="1334"/>
      <c r="MV4" s="1334"/>
      <c r="MW4" s="1334"/>
      <c r="MX4" s="1415"/>
      <c r="MY4" s="1415"/>
      <c r="MZ4" s="1415"/>
      <c r="NA4" s="1415"/>
      <c r="NB4" s="1415"/>
      <c r="NC4" s="1415"/>
      <c r="ND4" s="1415"/>
      <c r="NE4" s="1415"/>
      <c r="NF4" s="1415"/>
      <c r="NG4" s="1415"/>
      <c r="NH4" s="1415"/>
      <c r="NI4" s="1424"/>
      <c r="NJ4" s="1424"/>
      <c r="NK4" s="1424"/>
      <c r="NL4" s="1424"/>
      <c r="NM4" s="1424"/>
      <c r="NN4" s="1424"/>
      <c r="NO4" s="1424"/>
      <c r="NP4" s="1424"/>
      <c r="NQ4" s="1424"/>
      <c r="NR4" s="1424"/>
      <c r="NS4" s="1424"/>
      <c r="NT4" s="1424"/>
      <c r="NU4" s="1424"/>
      <c r="NV4" s="1424"/>
      <c r="NW4" s="1424"/>
      <c r="NX4" s="1424"/>
      <c r="NY4" s="1424"/>
      <c r="NZ4" s="1424"/>
      <c r="OA4" s="1424"/>
      <c r="OB4" s="1424"/>
      <c r="OC4" s="1424"/>
      <c r="OD4" s="1424"/>
      <c r="OE4" s="1424"/>
      <c r="OF4" s="1424"/>
      <c r="OG4" s="1424"/>
      <c r="OH4" s="1424"/>
      <c r="OI4" s="1424"/>
      <c r="OJ4" s="1424"/>
      <c r="OK4" s="1424"/>
      <c r="OL4" s="1424"/>
      <c r="OM4" s="1424"/>
      <c r="ON4" s="1424"/>
      <c r="OO4" s="1424"/>
      <c r="OP4" s="1493"/>
      <c r="OQ4" s="1493"/>
      <c r="OR4" s="1493"/>
      <c r="OS4" s="1493"/>
      <c r="OT4" s="1493"/>
      <c r="OU4" s="1493"/>
      <c r="OV4" s="1493"/>
      <c r="OW4" s="1493"/>
      <c r="OX4" s="1493"/>
      <c r="OY4" s="1493"/>
      <c r="OZ4" s="1493"/>
      <c r="PA4" s="1493"/>
      <c r="PB4" s="1493"/>
      <c r="PC4" s="1493"/>
      <c r="PD4" s="1493"/>
      <c r="PE4" s="1493"/>
      <c r="PF4" s="1493"/>
      <c r="PG4" s="1493"/>
      <c r="PH4" s="1493"/>
      <c r="PI4" s="1493"/>
      <c r="PJ4" s="1493"/>
      <c r="PK4" s="1493"/>
      <c r="PL4" s="1493"/>
      <c r="PM4" s="1493"/>
      <c r="PN4" s="1493"/>
      <c r="PO4" s="1493"/>
      <c r="PP4" s="1493"/>
      <c r="PQ4" s="1493"/>
      <c r="PR4" s="1509"/>
      <c r="PS4" s="1509"/>
      <c r="PT4" s="1509"/>
      <c r="PU4" s="1509"/>
      <c r="PV4" s="1509"/>
      <c r="PW4" s="1509"/>
      <c r="PX4" s="1509"/>
      <c r="PY4" s="1509"/>
      <c r="PZ4" s="1509"/>
      <c r="QA4" s="1509"/>
      <c r="QB4" s="1509"/>
      <c r="QC4" s="1509"/>
      <c r="QD4" s="1509"/>
      <c r="QE4" s="1509"/>
      <c r="QF4" s="1509"/>
      <c r="QG4" s="1509"/>
      <c r="QH4" s="1509"/>
      <c r="QI4" s="1509"/>
      <c r="QJ4" s="1509"/>
      <c r="QK4" s="1509"/>
      <c r="QL4" s="1509"/>
      <c r="QM4" s="1509"/>
      <c r="QN4" s="1509"/>
      <c r="QO4" s="1509"/>
      <c r="QP4" s="1509"/>
      <c r="QQ4" s="1584"/>
      <c r="QR4" s="1509"/>
      <c r="QS4" s="1509"/>
      <c r="QT4" s="1509"/>
      <c r="QU4" s="1509"/>
      <c r="QV4" s="1509"/>
      <c r="QW4" s="1509"/>
      <c r="QX4" s="1509"/>
      <c r="QY4" s="1509"/>
      <c r="QZ4" s="1509"/>
      <c r="RA4" s="1509"/>
      <c r="RB4" s="1509"/>
      <c r="RC4" s="1509"/>
      <c r="RD4" s="1509"/>
      <c r="RE4" s="1509"/>
      <c r="RF4" s="203"/>
      <c r="RG4" s="203"/>
      <c r="RH4" s="208"/>
      <c r="RI4" s="208"/>
      <c r="RJ4" s="208"/>
      <c r="RK4" s="208"/>
      <c r="RL4" s="208"/>
      <c r="RM4" s="208"/>
      <c r="RN4" s="208"/>
      <c r="RO4" s="208"/>
      <c r="RP4" s="208"/>
      <c r="RQ4" s="208"/>
      <c r="RR4" s="208"/>
      <c r="RS4" s="208"/>
      <c r="RT4" s="208"/>
      <c r="RU4" s="208"/>
      <c r="RV4" s="208"/>
    </row>
    <row r="5" spans="1:494" ht="28.5" thickBot="1">
      <c r="A5" s="29"/>
      <c r="B5" s="206" t="s">
        <v>1</v>
      </c>
      <c r="C5" s="210"/>
      <c r="D5" s="1652"/>
      <c r="E5" s="1653"/>
      <c r="F5" s="1653"/>
      <c r="G5" s="1653"/>
      <c r="H5" s="1653"/>
      <c r="I5" s="1653"/>
      <c r="J5" s="1653"/>
      <c r="K5" s="1653"/>
      <c r="L5" s="1653"/>
      <c r="M5" s="1653"/>
      <c r="N5" s="1653"/>
      <c r="O5" s="1653"/>
      <c r="P5" s="1653"/>
      <c r="Q5" s="1653"/>
      <c r="R5" s="1652">
        <v>42167</v>
      </c>
      <c r="S5" s="1653"/>
      <c r="T5" s="1653"/>
      <c r="U5" s="1653"/>
      <c r="V5" s="1653"/>
      <c r="W5" s="1653"/>
      <c r="X5" s="1653"/>
      <c r="Y5" s="1653"/>
      <c r="Z5" s="1653"/>
      <c r="AA5" s="1653"/>
      <c r="AB5" s="1653"/>
      <c r="AC5" s="1654"/>
      <c r="AD5" s="149"/>
      <c r="AE5" s="1652"/>
      <c r="AF5" s="1653"/>
      <c r="AG5" s="1653"/>
      <c r="AH5" s="1653"/>
      <c r="AI5" s="1653"/>
      <c r="AJ5" s="1653"/>
      <c r="AK5" s="1653"/>
      <c r="AL5" s="1653"/>
      <c r="AM5" s="1653"/>
      <c r="AN5" s="1653"/>
      <c r="AO5" s="1653"/>
      <c r="AP5" s="1653"/>
      <c r="AQ5" s="1654"/>
      <c r="AR5" s="1652"/>
      <c r="AS5" s="1653"/>
      <c r="AT5" s="1653"/>
      <c r="AU5" s="1653"/>
      <c r="AV5" s="1653"/>
      <c r="AW5" s="1653"/>
      <c r="AX5" s="1653"/>
      <c r="AY5" s="1653"/>
      <c r="AZ5" s="1653"/>
      <c r="BA5" s="1653"/>
      <c r="BB5" s="1653"/>
      <c r="BC5" s="1653"/>
      <c r="BD5" s="1653"/>
      <c r="BE5" s="1654"/>
      <c r="BF5" s="1652"/>
      <c r="BG5" s="1653"/>
      <c r="BH5" s="1653"/>
      <c r="BI5" s="1653"/>
      <c r="BJ5" s="1653"/>
      <c r="BK5" s="1653"/>
      <c r="BL5" s="1653"/>
      <c r="BM5" s="1653"/>
      <c r="BN5" s="1653"/>
      <c r="BO5" s="1653"/>
      <c r="BP5" s="1653"/>
      <c r="BQ5" s="1653"/>
      <c r="BR5" s="1653"/>
      <c r="BS5" s="1652"/>
      <c r="BT5" s="1653"/>
      <c r="BU5" s="1653"/>
      <c r="BV5" s="1653"/>
      <c r="BW5" s="1653"/>
      <c r="BX5" s="1653"/>
      <c r="BY5" s="1653"/>
      <c r="BZ5" s="1653"/>
      <c r="CA5" s="1653"/>
      <c r="CB5" s="1653"/>
      <c r="CC5" s="1653"/>
      <c r="CD5" s="1653"/>
      <c r="CE5" s="1653"/>
      <c r="CF5" s="1654"/>
      <c r="CG5" s="1652"/>
      <c r="CH5" s="1653"/>
      <c r="CI5" s="1653"/>
      <c r="CJ5" s="1653"/>
      <c r="CK5" s="1653"/>
      <c r="CL5" s="1653"/>
      <c r="CM5" s="1653"/>
      <c r="CN5" s="1653"/>
      <c r="CO5" s="1653"/>
      <c r="CP5" s="1653"/>
      <c r="CQ5" s="1653"/>
      <c r="CR5" s="1653"/>
      <c r="CS5" s="1653"/>
      <c r="CT5" s="1653"/>
      <c r="CU5" s="1652"/>
      <c r="CV5" s="1653"/>
      <c r="CW5" s="1653"/>
      <c r="CX5" s="1653"/>
      <c r="CY5" s="1653"/>
      <c r="CZ5" s="1653"/>
      <c r="DA5" s="1653"/>
      <c r="DB5" s="1653"/>
      <c r="DC5" s="1653"/>
      <c r="DD5" s="1653"/>
      <c r="DE5" s="1653"/>
      <c r="DF5" s="1653"/>
      <c r="DG5" s="1653"/>
      <c r="DH5" s="1654"/>
      <c r="DI5" s="1652"/>
      <c r="DJ5" s="1653"/>
      <c r="DK5" s="1653"/>
      <c r="DL5" s="1653"/>
      <c r="DM5" s="1653"/>
      <c r="DN5" s="1653"/>
      <c r="DO5" s="1653"/>
      <c r="DP5" s="1653"/>
      <c r="DQ5" s="1653"/>
      <c r="DR5" s="1653"/>
      <c r="DS5" s="1653"/>
      <c r="DT5" s="1653"/>
      <c r="DU5" s="1653"/>
      <c r="DV5" s="1654"/>
      <c r="DW5" s="1652"/>
      <c r="DX5" s="1653"/>
      <c r="DY5" s="1653"/>
      <c r="DZ5" s="1653"/>
      <c r="EA5" s="1653"/>
      <c r="EB5" s="1653"/>
      <c r="EC5" s="1653"/>
      <c r="ED5" s="1653"/>
      <c r="EE5" s="1653"/>
      <c r="EF5" s="1653"/>
      <c r="EG5" s="1653"/>
      <c r="EH5" s="1653"/>
      <c r="EI5" s="1652"/>
      <c r="EJ5" s="1653"/>
      <c r="EK5" s="1653"/>
      <c r="EL5" s="1653"/>
      <c r="EM5" s="1653"/>
      <c r="EN5" s="1653"/>
      <c r="EO5" s="1653"/>
      <c r="EP5" s="1653"/>
      <c r="EQ5" s="1653"/>
      <c r="ER5" s="1653"/>
      <c r="ES5" s="1653"/>
      <c r="ET5" s="1653"/>
      <c r="EU5" s="1652"/>
      <c r="EV5" s="1653"/>
      <c r="EW5" s="1653"/>
      <c r="EX5" s="1653"/>
      <c r="EY5" s="1653"/>
      <c r="EZ5" s="1653"/>
      <c r="FA5" s="1653"/>
      <c r="FB5" s="1653"/>
      <c r="FC5" s="1653"/>
      <c r="FD5" s="1653"/>
      <c r="FE5" s="1653"/>
      <c r="FF5" s="1653"/>
      <c r="FG5" s="1655">
        <v>42433</v>
      </c>
      <c r="FH5" s="1656"/>
      <c r="FI5" s="1656"/>
      <c r="FJ5" s="1656"/>
      <c r="FK5" s="1656"/>
      <c r="FL5" s="1656"/>
      <c r="FM5" s="1656"/>
      <c r="FN5" s="1656"/>
      <c r="FO5" s="1656"/>
      <c r="FP5" s="1656"/>
      <c r="FQ5" s="1656"/>
      <c r="FR5" s="1656"/>
      <c r="FS5" s="1655">
        <v>42439</v>
      </c>
      <c r="FT5" s="1656"/>
      <c r="FU5" s="1656"/>
      <c r="FV5" s="1656"/>
      <c r="FW5" s="1656"/>
      <c r="FX5" s="1656"/>
      <c r="FY5" s="1656"/>
      <c r="FZ5" s="1656"/>
      <c r="GA5" s="1656"/>
      <c r="GB5" s="1656"/>
      <c r="GC5" s="1656"/>
      <c r="GD5" s="1656"/>
      <c r="GE5" s="1648">
        <v>42471</v>
      </c>
      <c r="GF5" s="1649"/>
      <c r="GG5" s="1649"/>
      <c r="GH5" s="1649"/>
      <c r="GI5" s="1649"/>
      <c r="GJ5" s="1649"/>
      <c r="GK5" s="1649"/>
      <c r="GL5" s="1649"/>
      <c r="GM5" s="1649"/>
      <c r="GN5" s="1649"/>
      <c r="GO5" s="1648">
        <v>42475</v>
      </c>
      <c r="GP5" s="1649"/>
      <c r="GQ5" s="1649"/>
      <c r="GR5" s="1649"/>
      <c r="GS5" s="1649"/>
      <c r="GT5" s="1649"/>
      <c r="GU5" s="1649"/>
      <c r="GV5" s="1649"/>
      <c r="GW5" s="1649"/>
      <c r="GX5" s="1649"/>
      <c r="GY5" s="1278">
        <v>42479</v>
      </c>
      <c r="GZ5" s="1278"/>
      <c r="HA5" s="1278"/>
      <c r="HB5" s="1278"/>
      <c r="HC5" s="1278"/>
      <c r="HD5" s="1278"/>
      <c r="HE5" s="1278"/>
      <c r="HF5" s="1278"/>
      <c r="HG5" s="1278"/>
      <c r="HH5" s="1278"/>
      <c r="HI5" s="1284">
        <v>42485</v>
      </c>
      <c r="HJ5" s="1278"/>
      <c r="HK5" s="1278"/>
      <c r="HL5" s="1278"/>
      <c r="HM5" s="1278"/>
      <c r="HN5" s="1278"/>
      <c r="HO5" s="1278"/>
      <c r="HP5" s="1278"/>
      <c r="HQ5" s="1278"/>
      <c r="HR5" s="1278"/>
      <c r="HS5" s="1344">
        <v>42494</v>
      </c>
      <c r="HT5" s="1345"/>
      <c r="HU5" s="1345"/>
      <c r="HV5" s="1345"/>
      <c r="HW5" s="1345"/>
      <c r="HX5" s="1345"/>
      <c r="HY5" s="1345"/>
      <c r="HZ5" s="1345"/>
      <c r="IA5" s="1345"/>
      <c r="IB5" s="1345"/>
      <c r="IC5" s="1345"/>
      <c r="ID5" s="1348"/>
      <c r="IE5" s="1344">
        <v>42500</v>
      </c>
      <c r="IF5" s="1345"/>
      <c r="IG5" s="1345"/>
      <c r="IH5" s="1345"/>
      <c r="II5" s="1345"/>
      <c r="IJ5" s="1345"/>
      <c r="IK5" s="1345"/>
      <c r="IL5" s="1345"/>
      <c r="IM5" s="1345"/>
      <c r="IN5" s="1345"/>
      <c r="IO5" s="1345"/>
      <c r="IP5" s="1348"/>
      <c r="IQ5" s="1344">
        <v>42502</v>
      </c>
      <c r="IR5" s="1345"/>
      <c r="IS5" s="1345"/>
      <c r="IT5" s="1345"/>
      <c r="IU5" s="1345"/>
      <c r="IV5" s="1345"/>
      <c r="IW5" s="1345"/>
      <c r="IX5" s="1345"/>
      <c r="IY5" s="1345"/>
      <c r="IZ5" s="1345"/>
      <c r="JA5" s="1345"/>
      <c r="JB5" s="1348"/>
      <c r="JC5" s="1344">
        <v>42514</v>
      </c>
      <c r="JD5" s="1345"/>
      <c r="JE5" s="1345"/>
      <c r="JF5" s="1345"/>
      <c r="JG5" s="1345"/>
      <c r="JH5" s="1345"/>
      <c r="JI5" s="1345"/>
      <c r="JJ5" s="1345"/>
      <c r="JK5" s="1345"/>
      <c r="JL5" s="1345"/>
      <c r="JM5" s="1345"/>
      <c r="JN5" s="1348"/>
      <c r="JO5" s="1344">
        <v>42521</v>
      </c>
      <c r="JP5" s="1345"/>
      <c r="JQ5" s="1345"/>
      <c r="JR5" s="1345"/>
      <c r="JS5" s="1345"/>
      <c r="JT5" s="1345"/>
      <c r="JU5" s="1345"/>
      <c r="JV5" s="1345"/>
      <c r="JW5" s="1345"/>
      <c r="JX5" s="1345"/>
      <c r="JY5" s="1345"/>
      <c r="JZ5" s="1345"/>
      <c r="KA5" s="1344">
        <v>42526</v>
      </c>
      <c r="KB5" s="1345"/>
      <c r="KC5" s="1345"/>
      <c r="KD5" s="1345"/>
      <c r="KE5" s="1345"/>
      <c r="KF5" s="1345"/>
      <c r="KG5" s="1345"/>
      <c r="KH5" s="1345"/>
      <c r="KI5" s="1345"/>
      <c r="KJ5" s="1345"/>
      <c r="KK5" s="1345"/>
      <c r="KL5" s="1345"/>
      <c r="KM5" s="1342"/>
      <c r="KN5" s="1343"/>
      <c r="KO5" s="1343"/>
      <c r="KP5" s="1343"/>
      <c r="KQ5" s="1343"/>
      <c r="KR5" s="1343"/>
      <c r="KS5" s="1343"/>
      <c r="KT5" s="1343"/>
      <c r="KU5" s="1343"/>
      <c r="KV5" s="1343"/>
      <c r="KW5" s="1343"/>
      <c r="KX5" s="1343"/>
      <c r="KY5" s="1342"/>
      <c r="KZ5" s="1343"/>
      <c r="LA5" s="1343"/>
      <c r="LB5" s="1343"/>
      <c r="LC5" s="1343"/>
      <c r="LD5" s="1343"/>
      <c r="LE5" s="1343"/>
      <c r="LF5" s="1343"/>
      <c r="LG5" s="1343"/>
      <c r="LH5" s="1343"/>
      <c r="LI5" s="1343"/>
      <c r="LJ5" s="1343"/>
      <c r="LK5" s="1342"/>
      <c r="LL5" s="1343"/>
      <c r="LM5" s="1343"/>
      <c r="LN5" s="1343"/>
      <c r="LO5" s="1343"/>
      <c r="LP5" s="1343"/>
      <c r="LQ5" s="1343"/>
      <c r="LR5" s="1343"/>
      <c r="LS5" s="1343"/>
      <c r="LT5" s="1343"/>
      <c r="LU5" s="1343"/>
      <c r="LV5" s="1343"/>
      <c r="LW5" s="1342"/>
      <c r="LX5" s="1343"/>
      <c r="LY5" s="1343"/>
      <c r="LZ5" s="1343"/>
      <c r="MA5" s="1343"/>
      <c r="MB5" s="1343"/>
      <c r="MC5" s="1343"/>
      <c r="MD5" s="1343"/>
      <c r="ME5" s="1343"/>
      <c r="MF5" s="1343"/>
      <c r="MG5" s="1343"/>
      <c r="MH5" s="1343"/>
      <c r="MI5" s="1343"/>
      <c r="MJ5" s="1343"/>
      <c r="MK5" s="1343"/>
      <c r="ML5" s="1343"/>
      <c r="MM5" s="1343"/>
      <c r="MN5" s="1345"/>
      <c r="MO5" s="1345"/>
      <c r="MP5" s="1345"/>
      <c r="MQ5" s="1345"/>
      <c r="MR5" s="1345"/>
      <c r="MS5" s="1345"/>
      <c r="MT5" s="1345"/>
      <c r="MU5" s="1345"/>
      <c r="MV5" s="1345"/>
      <c r="MW5" s="1345"/>
      <c r="MX5" s="1418"/>
      <c r="MY5" s="1418"/>
      <c r="MZ5" s="1418"/>
      <c r="NA5" s="1418"/>
      <c r="NB5" s="1418"/>
      <c r="NC5" s="1418"/>
      <c r="ND5" s="1418"/>
      <c r="NE5" s="1418"/>
      <c r="NF5" s="1418"/>
      <c r="NG5" s="1418"/>
      <c r="NH5" s="1418"/>
      <c r="NI5" s="1427"/>
      <c r="NJ5" s="1427"/>
      <c r="NK5" s="1427"/>
      <c r="NL5" s="1427"/>
      <c r="NM5" s="1427"/>
      <c r="NN5" s="1427"/>
      <c r="NO5" s="1427"/>
      <c r="NP5" s="1427"/>
      <c r="NQ5" s="1427"/>
      <c r="NR5" s="1427"/>
      <c r="NS5" s="1427"/>
      <c r="NT5" s="1427"/>
      <c r="NU5" s="1427"/>
      <c r="NV5" s="1427"/>
      <c r="NW5" s="1427"/>
      <c r="NX5" s="1427"/>
      <c r="NY5" s="1427"/>
      <c r="NZ5" s="1427"/>
      <c r="OA5" s="1427"/>
      <c r="OB5" s="1427"/>
      <c r="OC5" s="1427"/>
      <c r="OD5" s="1427"/>
      <c r="OE5" s="1427"/>
      <c r="OF5" s="1427"/>
      <c r="OG5" s="1427"/>
      <c r="OH5" s="1427"/>
      <c r="OI5" s="1427"/>
      <c r="OJ5" s="1427"/>
      <c r="OK5" s="1427"/>
      <c r="OL5" s="1427"/>
      <c r="OM5" s="1427"/>
      <c r="ON5" s="1427"/>
      <c r="OO5" s="1427"/>
      <c r="OP5" s="1496"/>
      <c r="OQ5" s="1496"/>
      <c r="OR5" s="1496"/>
      <c r="OS5" s="1496"/>
      <c r="OT5" s="1496"/>
      <c r="OU5" s="1496"/>
      <c r="OV5" s="1496"/>
      <c r="OW5" s="1496"/>
      <c r="OX5" s="1496"/>
      <c r="OY5" s="1496"/>
      <c r="OZ5" s="1496"/>
      <c r="PA5" s="1496"/>
      <c r="PB5" s="1496"/>
      <c r="PC5" s="1496"/>
      <c r="PD5" s="1496"/>
      <c r="PE5" s="1496"/>
      <c r="PF5" s="1496"/>
      <c r="PG5" s="1496"/>
      <c r="PH5" s="1496"/>
      <c r="PI5" s="1496"/>
      <c r="PJ5" s="1496"/>
      <c r="PK5" s="1496"/>
      <c r="PL5" s="1496"/>
      <c r="PM5" s="1496"/>
      <c r="PN5" s="1496"/>
      <c r="PO5" s="1496"/>
      <c r="PP5" s="1496"/>
      <c r="PQ5" s="1496"/>
      <c r="PR5" s="1512"/>
      <c r="PS5" s="1512"/>
      <c r="PT5" s="1512"/>
      <c r="PU5" s="1512"/>
      <c r="PV5" s="1512"/>
      <c r="PW5" s="1512"/>
      <c r="PX5" s="1512"/>
      <c r="PY5" s="1512"/>
      <c r="PZ5" s="1512"/>
      <c r="QA5" s="1512"/>
      <c r="QB5" s="1512"/>
      <c r="QC5" s="1512"/>
      <c r="QD5" s="1512"/>
      <c r="QE5" s="1512"/>
      <c r="QF5" s="1512"/>
      <c r="QG5" s="1512"/>
      <c r="QH5" s="1512"/>
      <c r="QI5" s="1512"/>
      <c r="QJ5" s="1512"/>
      <c r="QK5" s="1512"/>
      <c r="QL5" s="1512"/>
      <c r="QM5" s="1512"/>
      <c r="QN5" s="1512"/>
      <c r="QO5" s="1512"/>
      <c r="QP5" s="1512"/>
      <c r="QQ5" s="1585"/>
      <c r="QR5" s="1512"/>
      <c r="QS5" s="1512"/>
      <c r="QT5" s="1512"/>
      <c r="QU5" s="1512"/>
      <c r="QV5" s="1512"/>
      <c r="QW5" s="1512"/>
      <c r="QX5" s="1512"/>
      <c r="QY5" s="1512"/>
      <c r="QZ5" s="1512"/>
      <c r="RA5" s="1512"/>
      <c r="RB5" s="1512"/>
      <c r="RC5" s="1512"/>
      <c r="RD5" s="1512"/>
      <c r="RE5" s="1512"/>
      <c r="RF5" s="126"/>
      <c r="RG5" s="126"/>
      <c r="RH5" s="403"/>
      <c r="RI5" s="403"/>
      <c r="RJ5" s="403"/>
      <c r="RK5" s="403"/>
      <c r="RL5" s="403"/>
      <c r="RM5" s="403"/>
      <c r="RN5" s="403"/>
      <c r="RO5" s="403"/>
      <c r="RP5" s="403"/>
      <c r="RQ5" s="403"/>
      <c r="RR5" s="403"/>
      <c r="RS5" s="403"/>
      <c r="RT5" s="403"/>
      <c r="RU5" s="403"/>
      <c r="RV5" s="403"/>
    </row>
    <row r="6" spans="1:494" ht="15" thickBot="1">
      <c r="B6" s="9" t="s">
        <v>1254</v>
      </c>
      <c r="C6" s="9"/>
      <c r="D6" s="13">
        <v>22</v>
      </c>
      <c r="E6" s="13">
        <v>23</v>
      </c>
      <c r="F6" s="13">
        <v>24</v>
      </c>
      <c r="G6" s="13">
        <v>25</v>
      </c>
      <c r="H6" s="13">
        <v>26</v>
      </c>
      <c r="I6" s="13">
        <v>27</v>
      </c>
      <c r="J6" s="13">
        <v>28</v>
      </c>
      <c r="K6" s="13">
        <v>29</v>
      </c>
      <c r="L6" s="13">
        <v>30</v>
      </c>
      <c r="M6" s="13">
        <v>31</v>
      </c>
      <c r="R6" s="13">
        <v>22</v>
      </c>
      <c r="S6" s="13">
        <v>23</v>
      </c>
      <c r="T6" s="13">
        <v>24</v>
      </c>
      <c r="U6" s="13">
        <v>25</v>
      </c>
      <c r="V6" s="13">
        <v>26</v>
      </c>
      <c r="W6" s="13">
        <v>27</v>
      </c>
      <c r="X6" s="13">
        <v>28</v>
      </c>
      <c r="Y6" s="13">
        <v>29</v>
      </c>
      <c r="Z6" s="13">
        <v>30</v>
      </c>
      <c r="AA6" s="13">
        <v>31</v>
      </c>
      <c r="AC6" s="79"/>
      <c r="AD6" s="151"/>
      <c r="AE6" s="547">
        <v>24</v>
      </c>
      <c r="AF6" s="13">
        <v>25</v>
      </c>
      <c r="AG6" s="13">
        <v>26</v>
      </c>
      <c r="AH6" s="13">
        <v>27</v>
      </c>
      <c r="AI6" s="13">
        <v>28</v>
      </c>
      <c r="AJ6" s="13">
        <v>29</v>
      </c>
      <c r="AK6" s="13">
        <v>30</v>
      </c>
      <c r="AL6" s="13">
        <v>31</v>
      </c>
      <c r="AM6" s="13">
        <v>32</v>
      </c>
      <c r="AN6" s="13">
        <v>33</v>
      </c>
      <c r="AO6" s="13">
        <v>34</v>
      </c>
      <c r="AQ6" s="79"/>
      <c r="AR6" s="547">
        <v>24</v>
      </c>
      <c r="AS6" s="13">
        <v>25</v>
      </c>
      <c r="AT6" s="13">
        <v>26</v>
      </c>
      <c r="AU6" s="13">
        <v>27</v>
      </c>
      <c r="AV6" s="13">
        <v>28</v>
      </c>
      <c r="AW6" s="13">
        <v>29</v>
      </c>
      <c r="AX6" s="13">
        <v>30</v>
      </c>
      <c r="AY6" s="13">
        <v>31</v>
      </c>
      <c r="AZ6" s="13">
        <v>32</v>
      </c>
      <c r="BA6" s="13">
        <v>33</v>
      </c>
      <c r="BB6" s="13">
        <v>34</v>
      </c>
      <c r="BE6" s="79"/>
      <c r="BF6" s="547">
        <v>24</v>
      </c>
      <c r="BG6" s="13">
        <v>25</v>
      </c>
      <c r="BH6" s="13">
        <v>26</v>
      </c>
      <c r="BI6" s="13">
        <v>27</v>
      </c>
      <c r="BJ6" s="13">
        <v>28</v>
      </c>
      <c r="BK6" s="13">
        <v>29</v>
      </c>
      <c r="BL6" s="13">
        <v>30</v>
      </c>
      <c r="BM6" s="13">
        <v>31</v>
      </c>
      <c r="BN6" s="13">
        <v>32</v>
      </c>
      <c r="BO6" s="13">
        <v>33</v>
      </c>
      <c r="BP6" s="13">
        <v>34</v>
      </c>
      <c r="BR6" s="79"/>
      <c r="BS6" s="547">
        <v>26</v>
      </c>
      <c r="BT6" s="13">
        <v>27</v>
      </c>
      <c r="BU6" s="547">
        <v>28</v>
      </c>
      <c r="BV6" s="13">
        <v>29</v>
      </c>
      <c r="BW6" s="547">
        <v>30</v>
      </c>
      <c r="BX6" s="13">
        <v>31</v>
      </c>
      <c r="BY6" s="547">
        <v>32</v>
      </c>
      <c r="BZ6" s="13">
        <v>33</v>
      </c>
      <c r="CA6" s="547">
        <v>34</v>
      </c>
      <c r="CB6" s="13">
        <v>35</v>
      </c>
      <c r="CC6" s="547">
        <v>36</v>
      </c>
      <c r="CD6" s="547">
        <v>37</v>
      </c>
      <c r="CF6" s="79"/>
      <c r="CG6" s="547">
        <v>26</v>
      </c>
      <c r="CH6" s="13">
        <v>27</v>
      </c>
      <c r="CI6" s="547">
        <v>28</v>
      </c>
      <c r="CJ6" s="13">
        <v>29</v>
      </c>
      <c r="CK6" s="547">
        <v>30</v>
      </c>
      <c r="CL6" s="13">
        <v>31</v>
      </c>
      <c r="CM6" s="547">
        <v>32</v>
      </c>
      <c r="CN6" s="13">
        <v>33</v>
      </c>
      <c r="CO6" s="547">
        <v>34</v>
      </c>
      <c r="CP6" s="13">
        <v>35</v>
      </c>
      <c r="CQ6" s="547">
        <v>36</v>
      </c>
      <c r="CR6" s="547">
        <v>37</v>
      </c>
      <c r="CT6" s="229"/>
      <c r="CU6" s="547">
        <v>26</v>
      </c>
      <c r="CV6" s="13">
        <v>27</v>
      </c>
      <c r="CW6" s="547">
        <v>28</v>
      </c>
      <c r="CX6" s="13">
        <v>29</v>
      </c>
      <c r="CY6" s="547">
        <v>30</v>
      </c>
      <c r="CZ6" s="13">
        <v>31</v>
      </c>
      <c r="DA6" s="547">
        <v>32</v>
      </c>
      <c r="DB6" s="13">
        <v>33</v>
      </c>
      <c r="DC6" s="547">
        <v>34</v>
      </c>
      <c r="DD6" s="13">
        <v>35</v>
      </c>
      <c r="DE6" s="547">
        <v>36</v>
      </c>
      <c r="DF6" s="547">
        <v>37</v>
      </c>
      <c r="DI6" s="13">
        <v>26</v>
      </c>
      <c r="DJ6" s="13">
        <v>27</v>
      </c>
      <c r="DK6" s="547">
        <v>28</v>
      </c>
      <c r="DL6" s="13">
        <v>29</v>
      </c>
      <c r="DM6" s="547">
        <v>30</v>
      </c>
      <c r="DN6" s="13">
        <v>31</v>
      </c>
      <c r="DO6" s="547">
        <v>32</v>
      </c>
      <c r="DP6" s="13">
        <v>33</v>
      </c>
      <c r="DQ6" s="547">
        <v>34</v>
      </c>
      <c r="DR6" s="13">
        <v>35</v>
      </c>
      <c r="DS6" s="547">
        <v>36</v>
      </c>
      <c r="DT6" s="547">
        <v>37</v>
      </c>
      <c r="DW6" s="559">
        <v>1</v>
      </c>
      <c r="DX6" s="559">
        <v>2</v>
      </c>
      <c r="DY6" s="558">
        <v>3</v>
      </c>
      <c r="DZ6" s="559">
        <v>4</v>
      </c>
      <c r="EA6" s="559">
        <v>5</v>
      </c>
      <c r="EB6" s="558">
        <v>6</v>
      </c>
      <c r="EC6" s="559">
        <v>7</v>
      </c>
      <c r="ED6" s="559">
        <v>8</v>
      </c>
      <c r="EE6" s="558">
        <v>9</v>
      </c>
      <c r="EF6" s="559">
        <v>10</v>
      </c>
      <c r="EI6" s="558">
        <v>1</v>
      </c>
      <c r="EJ6" s="558">
        <v>2</v>
      </c>
      <c r="EK6" s="558">
        <v>3</v>
      </c>
      <c r="EL6" s="558">
        <v>4</v>
      </c>
      <c r="EM6" s="558">
        <v>5</v>
      </c>
      <c r="EN6" s="558">
        <v>6</v>
      </c>
      <c r="EO6" s="558">
        <v>7</v>
      </c>
      <c r="EP6" s="558">
        <v>8</v>
      </c>
      <c r="EQ6" s="558">
        <v>9</v>
      </c>
      <c r="ER6" s="558">
        <v>10</v>
      </c>
      <c r="ES6" s="558">
        <v>11</v>
      </c>
      <c r="ET6" s="558">
        <v>12</v>
      </c>
      <c r="EU6" s="559">
        <v>1</v>
      </c>
      <c r="EV6" s="558">
        <v>2</v>
      </c>
      <c r="EW6" s="559">
        <v>3</v>
      </c>
      <c r="EX6" s="559">
        <v>4</v>
      </c>
      <c r="EY6" s="558">
        <v>5</v>
      </c>
      <c r="EZ6" s="559">
        <v>6</v>
      </c>
      <c r="FA6" s="559">
        <v>7</v>
      </c>
      <c r="FB6" s="558">
        <v>8</v>
      </c>
      <c r="FC6" s="559">
        <v>9</v>
      </c>
      <c r="FD6" s="559">
        <v>10</v>
      </c>
      <c r="FE6" s="558">
        <v>11</v>
      </c>
      <c r="FF6" s="559">
        <v>12</v>
      </c>
      <c r="FG6" s="558">
        <v>1</v>
      </c>
      <c r="FH6" s="558">
        <v>2</v>
      </c>
      <c r="FI6" s="559">
        <v>3</v>
      </c>
      <c r="FJ6" s="558">
        <v>4</v>
      </c>
      <c r="FK6" s="558">
        <v>5</v>
      </c>
      <c r="FL6" s="559">
        <v>6</v>
      </c>
      <c r="FM6" s="558">
        <v>7</v>
      </c>
      <c r="FN6" s="558">
        <v>8</v>
      </c>
      <c r="FO6" s="559">
        <v>9</v>
      </c>
      <c r="FP6" s="558">
        <v>10</v>
      </c>
      <c r="FQ6" s="558">
        <v>11</v>
      </c>
      <c r="FR6" s="559">
        <v>12</v>
      </c>
      <c r="FS6" s="559">
        <v>1</v>
      </c>
      <c r="FT6" s="559">
        <v>2</v>
      </c>
      <c r="FU6" s="559">
        <v>3</v>
      </c>
      <c r="FV6" s="559">
        <v>4</v>
      </c>
      <c r="FW6" s="559">
        <v>5</v>
      </c>
      <c r="FX6" s="559">
        <v>6</v>
      </c>
      <c r="FY6" s="559">
        <v>7</v>
      </c>
      <c r="FZ6" s="559">
        <v>8</v>
      </c>
      <c r="GA6" s="559">
        <v>9</v>
      </c>
      <c r="GB6" s="559">
        <v>10</v>
      </c>
      <c r="GC6" s="559">
        <v>11</v>
      </c>
      <c r="GD6" s="559">
        <v>12</v>
      </c>
      <c r="GE6" s="559">
        <v>1</v>
      </c>
      <c r="GF6" s="558">
        <v>2</v>
      </c>
      <c r="GG6" s="558">
        <v>3</v>
      </c>
      <c r="GH6" s="559">
        <v>4</v>
      </c>
      <c r="GI6" s="558">
        <v>5</v>
      </c>
      <c r="GJ6" s="558">
        <v>6</v>
      </c>
      <c r="GK6" s="559">
        <v>7</v>
      </c>
      <c r="GL6" s="558">
        <v>8</v>
      </c>
      <c r="GM6" s="558">
        <v>9</v>
      </c>
      <c r="GN6" s="559">
        <v>10</v>
      </c>
      <c r="GO6" s="559">
        <v>1</v>
      </c>
      <c r="GP6" s="559">
        <v>2</v>
      </c>
      <c r="GQ6" s="13">
        <v>3</v>
      </c>
      <c r="GR6" s="559">
        <v>4</v>
      </c>
      <c r="GS6" s="559">
        <v>5</v>
      </c>
      <c r="GT6" s="13">
        <v>6</v>
      </c>
      <c r="GU6" s="559">
        <v>7</v>
      </c>
      <c r="GV6" s="559">
        <v>8</v>
      </c>
      <c r="GW6" s="13">
        <v>9</v>
      </c>
      <c r="GX6" s="559">
        <v>10</v>
      </c>
      <c r="GY6" s="559">
        <v>1</v>
      </c>
      <c r="GZ6" s="547">
        <v>2</v>
      </c>
      <c r="HA6" s="558">
        <v>3</v>
      </c>
      <c r="HB6" s="558">
        <v>4</v>
      </c>
      <c r="HC6" s="617">
        <v>5</v>
      </c>
      <c r="HD6" s="558">
        <v>6</v>
      </c>
      <c r="HE6" s="558">
        <v>7</v>
      </c>
      <c r="HF6" s="627">
        <v>8</v>
      </c>
      <c r="HG6" s="558">
        <v>9</v>
      </c>
      <c r="HH6" s="558">
        <v>10</v>
      </c>
      <c r="HI6" s="558">
        <v>1</v>
      </c>
      <c r="HJ6" s="730">
        <v>2</v>
      </c>
      <c r="HK6" s="558">
        <v>3</v>
      </c>
      <c r="HL6" s="558">
        <v>4</v>
      </c>
      <c r="HM6" s="730">
        <v>5</v>
      </c>
      <c r="HN6" s="558">
        <v>6</v>
      </c>
      <c r="HO6" s="558">
        <v>7</v>
      </c>
      <c r="HP6" s="627">
        <v>8</v>
      </c>
      <c r="HQ6" s="558">
        <v>9</v>
      </c>
      <c r="HR6" s="558">
        <v>10</v>
      </c>
      <c r="HS6" s="558">
        <v>1</v>
      </c>
      <c r="HT6" s="1332">
        <v>2</v>
      </c>
      <c r="HU6" s="558">
        <v>3</v>
      </c>
      <c r="HV6" s="558">
        <v>4</v>
      </c>
      <c r="HW6" s="1332">
        <v>5</v>
      </c>
      <c r="HX6" s="558">
        <v>6</v>
      </c>
      <c r="HY6" s="558">
        <v>7</v>
      </c>
      <c r="HZ6" s="627">
        <v>8</v>
      </c>
      <c r="IA6" s="558">
        <v>9</v>
      </c>
      <c r="IB6" s="558">
        <v>10</v>
      </c>
      <c r="IC6" s="627">
        <v>11</v>
      </c>
      <c r="ID6" s="1332">
        <v>12</v>
      </c>
      <c r="IE6" s="558">
        <v>1</v>
      </c>
      <c r="IF6" s="1332">
        <v>2</v>
      </c>
      <c r="IG6" s="558">
        <v>3</v>
      </c>
      <c r="IH6" s="558">
        <v>4</v>
      </c>
      <c r="II6" s="1332">
        <v>5</v>
      </c>
      <c r="IJ6" s="558">
        <v>6</v>
      </c>
      <c r="IK6" s="558">
        <v>7</v>
      </c>
      <c r="IL6" s="627">
        <v>8</v>
      </c>
      <c r="IM6" s="558">
        <v>9</v>
      </c>
      <c r="IN6" s="558">
        <v>10</v>
      </c>
      <c r="IO6" s="627">
        <v>11</v>
      </c>
      <c r="IP6" s="1332">
        <v>12</v>
      </c>
      <c r="IQ6" s="558">
        <v>1</v>
      </c>
      <c r="IR6" s="1332">
        <v>2</v>
      </c>
      <c r="IS6" s="558">
        <v>3</v>
      </c>
      <c r="IT6" s="558">
        <v>4</v>
      </c>
      <c r="IU6" s="1332">
        <v>5</v>
      </c>
      <c r="IV6" s="558">
        <v>6</v>
      </c>
      <c r="IW6" s="558">
        <v>7</v>
      </c>
      <c r="IX6" s="627">
        <v>8</v>
      </c>
      <c r="IY6" s="558">
        <v>9</v>
      </c>
      <c r="IZ6" s="558">
        <v>10</v>
      </c>
      <c r="JA6" s="627">
        <v>11</v>
      </c>
      <c r="JB6" s="1332">
        <v>12</v>
      </c>
      <c r="JC6" s="558">
        <v>1</v>
      </c>
      <c r="JD6" s="1332">
        <v>2</v>
      </c>
      <c r="JE6" s="558">
        <v>3</v>
      </c>
      <c r="JF6" s="558">
        <v>4</v>
      </c>
      <c r="JG6" s="1332">
        <v>5</v>
      </c>
      <c r="JH6" s="558">
        <v>6</v>
      </c>
      <c r="JI6" s="558">
        <v>7</v>
      </c>
      <c r="JJ6" s="558">
        <v>8</v>
      </c>
      <c r="JK6" s="558">
        <v>9</v>
      </c>
      <c r="JL6" s="558">
        <v>10</v>
      </c>
      <c r="JM6" s="558">
        <v>11</v>
      </c>
      <c r="JN6" s="558">
        <v>12</v>
      </c>
      <c r="JO6" s="558">
        <v>1</v>
      </c>
      <c r="JP6" s="1332">
        <v>2</v>
      </c>
      <c r="JQ6" s="558">
        <v>3</v>
      </c>
      <c r="JR6" s="558">
        <v>4</v>
      </c>
      <c r="JS6" s="1332">
        <v>5</v>
      </c>
      <c r="JT6" s="558">
        <v>6</v>
      </c>
      <c r="JU6" s="558">
        <v>7</v>
      </c>
      <c r="JV6" s="627">
        <v>8</v>
      </c>
      <c r="JW6" s="558">
        <v>9</v>
      </c>
      <c r="JX6" s="558">
        <v>10</v>
      </c>
      <c r="JY6" s="627">
        <v>11</v>
      </c>
      <c r="JZ6" s="1332">
        <v>12</v>
      </c>
      <c r="KA6" s="558">
        <v>1</v>
      </c>
      <c r="KB6" s="1332">
        <v>2</v>
      </c>
      <c r="KC6" s="558">
        <v>3</v>
      </c>
      <c r="KD6" s="558">
        <v>4</v>
      </c>
      <c r="KE6" s="1332">
        <v>5</v>
      </c>
      <c r="KF6" s="558">
        <v>6</v>
      </c>
      <c r="KG6" s="558">
        <v>7</v>
      </c>
      <c r="KH6" s="627">
        <v>8</v>
      </c>
      <c r="KI6" s="558">
        <v>9</v>
      </c>
      <c r="KJ6" s="558">
        <v>10</v>
      </c>
      <c r="KK6" s="627">
        <v>11</v>
      </c>
      <c r="KL6" s="1332">
        <v>12</v>
      </c>
      <c r="KM6" s="558">
        <v>1</v>
      </c>
      <c r="KN6" s="1332">
        <v>2</v>
      </c>
      <c r="KO6" s="558">
        <v>3</v>
      </c>
      <c r="KP6" s="558">
        <v>4</v>
      </c>
      <c r="KQ6" s="1332">
        <v>5</v>
      </c>
      <c r="KR6" s="558">
        <v>6</v>
      </c>
      <c r="KS6" s="558">
        <v>7</v>
      </c>
      <c r="KT6" s="627">
        <v>8</v>
      </c>
      <c r="KU6" s="558">
        <v>9</v>
      </c>
      <c r="KV6" s="558">
        <v>10</v>
      </c>
      <c r="KW6" s="627">
        <v>11</v>
      </c>
      <c r="KX6" s="1332">
        <v>12</v>
      </c>
      <c r="KY6" s="558">
        <v>1</v>
      </c>
      <c r="KZ6" s="1332">
        <v>2</v>
      </c>
      <c r="LA6" s="558">
        <v>3</v>
      </c>
      <c r="LB6" s="558">
        <v>4</v>
      </c>
      <c r="LC6" s="1332">
        <v>5</v>
      </c>
      <c r="LD6" s="558">
        <v>6</v>
      </c>
      <c r="LE6" s="558">
        <v>7</v>
      </c>
      <c r="LF6" s="627">
        <v>8</v>
      </c>
      <c r="LG6" s="558">
        <v>9</v>
      </c>
      <c r="LH6" s="558">
        <v>10</v>
      </c>
      <c r="LI6" s="627">
        <v>11</v>
      </c>
      <c r="LJ6" s="1332">
        <v>12</v>
      </c>
      <c r="LK6" s="558">
        <v>1</v>
      </c>
      <c r="LL6" s="1332">
        <v>2</v>
      </c>
      <c r="LM6" s="558">
        <v>3</v>
      </c>
      <c r="LN6" s="558">
        <v>4</v>
      </c>
      <c r="LO6" s="1332">
        <v>5</v>
      </c>
      <c r="LP6" s="558">
        <v>6</v>
      </c>
      <c r="LQ6" s="558">
        <v>7</v>
      </c>
      <c r="LR6" s="627">
        <v>8</v>
      </c>
      <c r="LS6" s="558">
        <v>9</v>
      </c>
      <c r="LT6" s="558">
        <v>10</v>
      </c>
      <c r="LU6" s="627">
        <v>11</v>
      </c>
      <c r="LV6" s="1332">
        <v>12</v>
      </c>
      <c r="LW6" s="558">
        <v>1</v>
      </c>
      <c r="LX6" s="1332">
        <v>2</v>
      </c>
      <c r="LY6" s="558">
        <v>3</v>
      </c>
      <c r="LZ6" s="558">
        <v>4</v>
      </c>
      <c r="MA6" s="1332">
        <v>5</v>
      </c>
      <c r="MB6" s="558">
        <v>6</v>
      </c>
      <c r="MC6" s="558">
        <v>7</v>
      </c>
      <c r="MD6" s="627">
        <v>8</v>
      </c>
      <c r="ME6" s="558">
        <v>9</v>
      </c>
      <c r="MF6" s="558">
        <v>10</v>
      </c>
      <c r="MG6" s="627">
        <v>11</v>
      </c>
      <c r="MH6" s="1332">
        <v>12</v>
      </c>
      <c r="MI6" s="1332">
        <v>1</v>
      </c>
      <c r="MJ6" s="1332">
        <v>2</v>
      </c>
      <c r="MK6" s="1332">
        <v>3</v>
      </c>
      <c r="ML6" s="1332">
        <v>4</v>
      </c>
      <c r="MM6" s="1332">
        <v>5</v>
      </c>
      <c r="MN6" s="1332">
        <v>6</v>
      </c>
      <c r="MO6" s="558">
        <v>7</v>
      </c>
      <c r="MP6" s="558">
        <v>8</v>
      </c>
      <c r="MQ6" s="1332">
        <v>9</v>
      </c>
      <c r="MR6" s="558">
        <v>10</v>
      </c>
      <c r="MS6" s="558">
        <v>11</v>
      </c>
      <c r="MT6" s="627">
        <v>12</v>
      </c>
      <c r="MU6" s="558">
        <v>1</v>
      </c>
      <c r="MV6" s="558">
        <v>2</v>
      </c>
      <c r="MW6" s="627">
        <v>3</v>
      </c>
      <c r="MX6" s="627">
        <v>3</v>
      </c>
      <c r="MY6" s="627">
        <v>3</v>
      </c>
      <c r="MZ6" s="627">
        <v>3</v>
      </c>
      <c r="NA6" s="627">
        <v>3</v>
      </c>
      <c r="NB6" s="627">
        <v>3</v>
      </c>
      <c r="NC6" s="627">
        <v>3</v>
      </c>
      <c r="ND6" s="627">
        <v>3</v>
      </c>
      <c r="NE6" s="627">
        <v>3</v>
      </c>
      <c r="NF6" s="627">
        <v>3</v>
      </c>
      <c r="NG6" s="627">
        <v>3</v>
      </c>
      <c r="NH6" s="627">
        <v>3</v>
      </c>
      <c r="NI6" s="627">
        <v>3</v>
      </c>
      <c r="NJ6" s="627">
        <v>3</v>
      </c>
      <c r="NK6" s="627">
        <v>3</v>
      </c>
      <c r="NL6" s="627">
        <v>3</v>
      </c>
      <c r="NM6" s="627">
        <v>3</v>
      </c>
      <c r="NN6" s="627">
        <v>3</v>
      </c>
      <c r="NO6" s="627">
        <v>3</v>
      </c>
      <c r="NP6" s="627">
        <v>3</v>
      </c>
      <c r="NQ6" s="627">
        <v>3</v>
      </c>
      <c r="NR6" s="627">
        <v>3</v>
      </c>
      <c r="NS6" s="627">
        <v>3</v>
      </c>
      <c r="NT6" s="627">
        <v>3</v>
      </c>
      <c r="NU6" s="627">
        <v>3</v>
      </c>
      <c r="NV6" s="627">
        <v>3</v>
      </c>
      <c r="NW6" s="627">
        <v>3</v>
      </c>
      <c r="NX6" s="627">
        <v>3</v>
      </c>
      <c r="NY6" s="627">
        <v>3</v>
      </c>
      <c r="NZ6" s="627">
        <v>3</v>
      </c>
      <c r="OA6" s="627">
        <v>3</v>
      </c>
      <c r="OB6" s="627">
        <v>3</v>
      </c>
      <c r="OC6" s="627">
        <v>3</v>
      </c>
      <c r="OD6" s="627">
        <v>3</v>
      </c>
      <c r="OE6" s="627">
        <v>3</v>
      </c>
      <c r="OF6" s="627">
        <v>3</v>
      </c>
      <c r="OG6" s="627">
        <v>3</v>
      </c>
      <c r="OH6" s="627">
        <v>3</v>
      </c>
      <c r="OI6" s="627">
        <v>3</v>
      </c>
      <c r="OJ6" s="627">
        <v>3</v>
      </c>
      <c r="OK6" s="627">
        <v>3</v>
      </c>
      <c r="OL6" s="627">
        <v>3</v>
      </c>
      <c r="OM6" s="627">
        <v>3</v>
      </c>
      <c r="ON6" s="627">
        <v>3</v>
      </c>
      <c r="OO6" s="627">
        <v>3</v>
      </c>
      <c r="OP6" s="627">
        <v>3</v>
      </c>
      <c r="OQ6" s="627">
        <v>3</v>
      </c>
      <c r="OR6" s="627">
        <v>3</v>
      </c>
      <c r="OS6" s="627">
        <v>3</v>
      </c>
      <c r="OT6" s="627">
        <v>3</v>
      </c>
      <c r="OU6" s="627">
        <v>3</v>
      </c>
      <c r="OV6" s="627">
        <v>3</v>
      </c>
      <c r="OW6" s="627">
        <v>3</v>
      </c>
      <c r="OX6" s="627">
        <v>3</v>
      </c>
      <c r="OY6" s="627">
        <v>3</v>
      </c>
      <c r="OZ6" s="627">
        <v>3</v>
      </c>
      <c r="PA6" s="627">
        <v>3</v>
      </c>
      <c r="PB6" s="627">
        <v>3</v>
      </c>
      <c r="PC6" s="627">
        <v>3</v>
      </c>
      <c r="PD6" s="627">
        <v>3</v>
      </c>
      <c r="PE6" s="627">
        <v>3</v>
      </c>
      <c r="PF6" s="627">
        <v>3</v>
      </c>
      <c r="PG6" s="627">
        <v>3</v>
      </c>
      <c r="PH6" s="627">
        <v>3</v>
      </c>
      <c r="PI6" s="627">
        <v>3</v>
      </c>
      <c r="PJ6" s="627">
        <v>3</v>
      </c>
      <c r="PK6" s="627">
        <v>3</v>
      </c>
      <c r="PL6" s="627">
        <v>3</v>
      </c>
      <c r="PM6" s="627">
        <v>3</v>
      </c>
      <c r="PN6" s="627">
        <v>3</v>
      </c>
      <c r="PO6" s="627">
        <v>3</v>
      </c>
      <c r="PP6" s="627">
        <v>3</v>
      </c>
      <c r="PQ6" s="627">
        <v>3</v>
      </c>
      <c r="PR6" s="627">
        <v>3</v>
      </c>
      <c r="PS6" s="627">
        <v>3</v>
      </c>
      <c r="PT6" s="627">
        <v>3</v>
      </c>
      <c r="PU6" s="627">
        <v>3</v>
      </c>
      <c r="PV6" s="627">
        <v>3</v>
      </c>
      <c r="PW6" s="627">
        <v>3</v>
      </c>
      <c r="PX6" s="627">
        <v>3</v>
      </c>
      <c r="PY6" s="627">
        <v>3</v>
      </c>
      <c r="PZ6" s="627">
        <v>3</v>
      </c>
      <c r="QA6" s="627">
        <v>3</v>
      </c>
      <c r="QB6" s="627">
        <v>3</v>
      </c>
      <c r="QC6" s="627">
        <v>3</v>
      </c>
      <c r="QD6" s="627">
        <v>3</v>
      </c>
      <c r="QE6" s="627">
        <v>3</v>
      </c>
      <c r="QF6" s="627">
        <v>3</v>
      </c>
      <c r="QG6" s="627">
        <v>3</v>
      </c>
      <c r="QH6" s="627">
        <v>3</v>
      </c>
      <c r="QI6" s="627">
        <v>3</v>
      </c>
      <c r="QJ6" s="627">
        <v>3</v>
      </c>
      <c r="QK6" s="627">
        <v>3</v>
      </c>
      <c r="QL6" s="627">
        <v>3</v>
      </c>
      <c r="QM6" s="627">
        <v>3</v>
      </c>
      <c r="QN6" s="627">
        <v>3</v>
      </c>
      <c r="QO6" s="627">
        <v>3</v>
      </c>
      <c r="QP6" s="627">
        <v>3</v>
      </c>
      <c r="QR6" s="627">
        <v>3</v>
      </c>
      <c r="QS6" s="627">
        <v>3</v>
      </c>
      <c r="QT6" s="627">
        <v>3</v>
      </c>
      <c r="QU6" s="627">
        <v>3</v>
      </c>
      <c r="QV6" s="627">
        <v>3</v>
      </c>
      <c r="QW6" s="627">
        <v>3</v>
      </c>
      <c r="QX6" s="627">
        <v>3</v>
      </c>
      <c r="QY6" s="627">
        <v>3</v>
      </c>
      <c r="QZ6" s="627">
        <v>3</v>
      </c>
      <c r="RA6" s="627">
        <v>3</v>
      </c>
      <c r="RB6" s="627">
        <v>3</v>
      </c>
      <c r="RC6" s="627">
        <v>3</v>
      </c>
      <c r="RD6" s="627">
        <v>3</v>
      </c>
    </row>
    <row r="7" spans="1:494" ht="15" thickBot="1">
      <c r="B7" s="12" t="s">
        <v>1336</v>
      </c>
      <c r="C7" s="485"/>
      <c r="D7" s="10"/>
      <c r="E7" s="10"/>
      <c r="F7" s="10"/>
      <c r="G7" s="10"/>
      <c r="H7" s="10"/>
      <c r="I7" s="10"/>
      <c r="J7" s="10"/>
      <c r="K7" s="10"/>
      <c r="L7" s="10"/>
      <c r="M7" s="10"/>
      <c r="R7" s="10"/>
      <c r="S7" s="10"/>
      <c r="T7" s="10"/>
      <c r="U7" s="10"/>
      <c r="V7" s="10"/>
      <c r="W7" s="10"/>
      <c r="X7" s="10"/>
      <c r="Y7" s="10"/>
      <c r="Z7" s="10"/>
      <c r="AA7" s="10"/>
      <c r="AC7" s="79"/>
      <c r="AD7" s="151"/>
      <c r="AE7" s="173"/>
      <c r="AF7" s="10"/>
      <c r="AG7" s="10"/>
      <c r="AH7" s="10"/>
      <c r="AI7" s="10"/>
      <c r="AJ7" s="10"/>
      <c r="AK7" s="10"/>
      <c r="AL7" s="10"/>
      <c r="AM7" s="10"/>
      <c r="AN7" s="10"/>
      <c r="AO7" s="10"/>
      <c r="AQ7" s="79"/>
      <c r="AR7" s="173"/>
      <c r="AS7" s="10"/>
      <c r="AT7" s="10"/>
      <c r="AU7" s="10"/>
      <c r="AV7" s="10"/>
      <c r="AW7" s="10"/>
      <c r="AX7" s="10"/>
      <c r="AY7" s="10"/>
      <c r="AZ7" s="10"/>
      <c r="BA7" s="10"/>
      <c r="BB7" s="10"/>
      <c r="BE7" s="79"/>
      <c r="BF7" s="173"/>
      <c r="BG7" s="10"/>
      <c r="BH7" s="10"/>
      <c r="BI7" s="10"/>
      <c r="BJ7" s="10"/>
      <c r="BK7" s="10"/>
      <c r="BL7" s="10"/>
      <c r="BM7" s="10"/>
      <c r="BN7" s="10"/>
      <c r="BO7" s="10"/>
      <c r="BP7" s="10"/>
      <c r="BR7" s="79"/>
      <c r="BS7" s="173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F7" s="79"/>
      <c r="CG7" s="173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T7" s="229"/>
      <c r="CU7" s="173"/>
      <c r="CV7" s="10"/>
      <c r="CW7" s="10"/>
      <c r="CX7" s="10"/>
      <c r="CY7" s="10"/>
      <c r="CZ7" s="173"/>
      <c r="DA7" s="10"/>
      <c r="DB7" s="10"/>
      <c r="DC7" s="10"/>
      <c r="DD7" s="10"/>
      <c r="DE7" s="10"/>
      <c r="DF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W7" s="10"/>
      <c r="DX7" s="10"/>
      <c r="DY7" s="10"/>
      <c r="DZ7" s="173"/>
      <c r="EA7" s="10"/>
      <c r="EB7" s="10"/>
      <c r="EC7" s="10"/>
      <c r="ED7" s="10"/>
      <c r="EE7" s="10"/>
      <c r="EF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73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73"/>
      <c r="GI7" s="10"/>
      <c r="GJ7" s="10"/>
      <c r="GK7" s="10"/>
      <c r="GL7" s="10"/>
      <c r="GM7" s="10"/>
      <c r="GN7" s="10"/>
      <c r="GO7" s="173"/>
      <c r="GP7" s="10"/>
      <c r="GQ7" s="173"/>
      <c r="GR7" s="10"/>
      <c r="GS7" s="10"/>
      <c r="GT7" s="10"/>
      <c r="GU7" s="10"/>
      <c r="GV7" s="10"/>
      <c r="GW7" s="10"/>
      <c r="GX7" s="10"/>
      <c r="GY7" s="78"/>
      <c r="GZ7" s="840"/>
      <c r="HA7" s="173"/>
      <c r="HB7" s="173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73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73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73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73"/>
      <c r="JR7" s="173"/>
      <c r="JS7" s="173"/>
      <c r="JT7" s="173"/>
      <c r="JU7" s="173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73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73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73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73"/>
      <c r="LR7" s="10"/>
      <c r="LS7" s="10"/>
      <c r="LT7" s="10"/>
      <c r="LU7" s="10"/>
      <c r="LV7" s="10"/>
      <c r="LW7" s="10"/>
      <c r="LX7" s="386"/>
      <c r="LY7" s="386"/>
      <c r="LZ7" s="386"/>
      <c r="MA7" s="386"/>
      <c r="MB7" s="386"/>
      <c r="MC7" s="387"/>
      <c r="MD7" s="386"/>
      <c r="ME7" s="386"/>
      <c r="MF7" s="386"/>
      <c r="MG7" s="386"/>
      <c r="MH7" s="386"/>
      <c r="MI7" s="386"/>
      <c r="MJ7" s="386"/>
      <c r="MK7" s="386"/>
      <c r="ML7" s="386"/>
      <c r="MM7" s="386"/>
      <c r="MN7" s="386"/>
      <c r="MO7" s="386"/>
      <c r="MP7" s="386"/>
      <c r="MQ7" s="386"/>
      <c r="MR7" s="386"/>
      <c r="MS7" s="386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586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</row>
    <row r="8" spans="1:494" s="402" customFormat="1" ht="6.6" customHeight="1" thickBot="1">
      <c r="B8" s="14"/>
      <c r="C8" s="14"/>
      <c r="D8" s="381"/>
      <c r="E8" s="381"/>
      <c r="F8" s="381"/>
      <c r="G8" s="381"/>
      <c r="H8" s="381"/>
      <c r="I8" s="381"/>
      <c r="J8" s="381"/>
      <c r="K8" s="381"/>
      <c r="L8" s="381"/>
      <c r="M8" s="381"/>
      <c r="N8" s="381"/>
      <c r="O8" s="381"/>
      <c r="P8" s="383"/>
      <c r="Q8" s="383"/>
      <c r="R8" s="383"/>
      <c r="S8" s="383"/>
      <c r="T8" s="382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1"/>
      <c r="AQ8" s="381"/>
      <c r="AR8" s="381"/>
      <c r="AS8" s="383"/>
      <c r="AT8" s="381"/>
      <c r="AU8" s="381"/>
      <c r="AV8" s="381"/>
      <c r="AW8" s="381"/>
      <c r="AX8" s="381"/>
      <c r="AY8" s="381"/>
      <c r="AZ8" s="381"/>
      <c r="BA8" s="381"/>
      <c r="BB8" s="381"/>
      <c r="BC8" s="381"/>
      <c r="BD8" s="381"/>
      <c r="BE8" s="381"/>
      <c r="BF8" s="381"/>
      <c r="BG8" s="381"/>
      <c r="BH8" s="381"/>
      <c r="BI8" s="381"/>
      <c r="BJ8" s="381"/>
      <c r="BK8" s="381"/>
      <c r="BL8" s="381"/>
      <c r="BM8" s="381"/>
      <c r="BN8" s="381"/>
      <c r="BO8" s="381"/>
      <c r="BP8" s="381"/>
      <c r="BQ8" s="381"/>
      <c r="BR8" s="381"/>
      <c r="BS8" s="14"/>
      <c r="BT8" s="14"/>
      <c r="BU8" s="14"/>
      <c r="BV8" s="14"/>
      <c r="BW8" s="14"/>
      <c r="BX8" s="14"/>
      <c r="BY8" s="14"/>
      <c r="BZ8" s="14"/>
      <c r="CA8" s="14"/>
      <c r="CB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09"/>
      <c r="GN8" s="14"/>
      <c r="GO8" s="14"/>
      <c r="GP8" s="14"/>
      <c r="GQ8" s="109"/>
      <c r="GR8" s="14"/>
      <c r="GS8" s="14"/>
      <c r="GT8" s="14"/>
      <c r="GU8" s="14"/>
      <c r="GV8" s="14"/>
      <c r="GW8" s="841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09"/>
      <c r="HM8" s="109"/>
      <c r="HN8" s="109"/>
      <c r="HO8" s="14"/>
      <c r="HP8" s="14"/>
      <c r="HQ8" s="14"/>
      <c r="HR8" s="14"/>
      <c r="HS8" s="1216"/>
      <c r="HT8" s="1216"/>
      <c r="HU8" s="1216"/>
      <c r="HV8" s="1217"/>
      <c r="HW8" s="1336"/>
      <c r="HX8" s="1337"/>
      <c r="HY8" s="1337"/>
      <c r="HZ8" s="1337"/>
      <c r="IA8" s="1337"/>
      <c r="IB8" s="1337"/>
      <c r="IC8" s="1337"/>
      <c r="ID8" s="1337"/>
      <c r="IE8" s="1337"/>
      <c r="IF8" s="1337"/>
      <c r="IG8" s="1337"/>
      <c r="IH8" s="1338"/>
      <c r="II8" s="1336"/>
      <c r="IJ8" s="1337"/>
      <c r="IK8" s="1337"/>
      <c r="IL8" s="1337"/>
      <c r="IM8" s="1337"/>
      <c r="IN8" s="1337"/>
      <c r="IO8" s="1337"/>
      <c r="IP8" s="1337"/>
      <c r="IQ8" s="1337"/>
      <c r="IR8" s="1337"/>
      <c r="IS8" s="1337"/>
      <c r="IT8" s="1338"/>
      <c r="IU8" s="1336"/>
      <c r="IV8" s="1337"/>
      <c r="IW8" s="1337"/>
      <c r="IX8" s="1337"/>
      <c r="IY8" s="1337"/>
      <c r="IZ8" s="1337"/>
      <c r="JA8" s="1337"/>
      <c r="JB8" s="1337"/>
      <c r="JC8" s="1337"/>
      <c r="JD8" s="1337"/>
      <c r="JE8" s="1337"/>
      <c r="JF8" s="1338"/>
      <c r="JG8" s="1327"/>
      <c r="JH8" s="1328"/>
      <c r="JI8" s="1328"/>
      <c r="JJ8" s="1328"/>
      <c r="JK8" s="1328"/>
      <c r="JL8" s="1328"/>
      <c r="JM8" s="1328"/>
      <c r="JN8" s="1328"/>
      <c r="JO8" s="1328"/>
      <c r="JP8" s="1328"/>
      <c r="JQ8" s="1328"/>
      <c r="JR8" s="1329"/>
      <c r="JS8" s="1327"/>
      <c r="JT8" s="1328"/>
      <c r="JU8" s="1328"/>
      <c r="JV8" s="1328"/>
      <c r="JW8" s="1328"/>
      <c r="JX8" s="1328"/>
      <c r="JY8" s="1328"/>
      <c r="JZ8" s="1328"/>
      <c r="KA8" s="1328"/>
      <c r="KB8" s="1328"/>
      <c r="KC8" s="1328"/>
      <c r="KD8" s="1328"/>
      <c r="KE8" s="1327"/>
      <c r="KF8" s="1328"/>
      <c r="KG8" s="1328"/>
      <c r="KH8" s="1328"/>
      <c r="KI8" s="1328"/>
      <c r="KJ8" s="1328"/>
      <c r="KK8" s="1328"/>
      <c r="KL8" s="1328"/>
      <c r="KM8" s="1328"/>
      <c r="KN8" s="1328"/>
      <c r="KO8" s="1328"/>
      <c r="KP8" s="1328"/>
      <c r="KQ8" s="1327"/>
      <c r="KR8" s="1328"/>
      <c r="KS8" s="1328"/>
      <c r="KT8" s="1328"/>
      <c r="KU8" s="1328"/>
      <c r="KV8" s="1328"/>
      <c r="KW8" s="1328"/>
      <c r="KX8" s="1328"/>
      <c r="KY8" s="1328"/>
      <c r="KZ8" s="1328"/>
      <c r="LA8" s="1328"/>
      <c r="LB8" s="1328"/>
      <c r="LC8" s="1327"/>
      <c r="LD8" s="1328"/>
      <c r="LE8" s="1328"/>
      <c r="LF8" s="1328"/>
      <c r="LG8" s="1328"/>
      <c r="LH8" s="1328"/>
      <c r="LI8" s="1328"/>
      <c r="LJ8" s="1328"/>
      <c r="LK8" s="1328"/>
      <c r="LL8" s="1328"/>
      <c r="LM8" s="1328"/>
      <c r="LN8" s="1328"/>
      <c r="LO8" s="1327"/>
      <c r="LP8" s="1328"/>
      <c r="LQ8" s="1328"/>
      <c r="LR8" s="1328"/>
      <c r="LS8" s="1328"/>
      <c r="LT8" s="1328"/>
      <c r="LU8" s="1328"/>
      <c r="LV8" s="1328"/>
      <c r="LW8" s="1328"/>
      <c r="LX8" s="1328"/>
      <c r="LY8" s="1328"/>
      <c r="LZ8" s="1328"/>
      <c r="MA8" s="1327"/>
      <c r="MB8" s="1328"/>
      <c r="MC8" s="1328"/>
      <c r="MD8" s="1328"/>
      <c r="ME8" s="1328"/>
      <c r="MF8" s="1328"/>
      <c r="MG8" s="1328"/>
      <c r="MH8" s="1328"/>
      <c r="MI8" s="1328"/>
      <c r="MJ8" s="1328"/>
      <c r="MK8" s="1328"/>
      <c r="ML8" s="1328"/>
      <c r="MM8" s="1328"/>
      <c r="MN8" s="1328"/>
      <c r="MO8" s="1328"/>
      <c r="MP8" s="1328"/>
      <c r="MQ8" s="1328"/>
      <c r="MR8" s="1328"/>
      <c r="MS8" s="1328"/>
      <c r="MT8" s="1337"/>
      <c r="MU8" s="1337"/>
      <c r="MV8" s="1337"/>
      <c r="MW8" s="1337"/>
      <c r="MX8" s="1416"/>
      <c r="MY8" s="1416"/>
      <c r="MZ8" s="1416"/>
      <c r="NA8" s="1416"/>
      <c r="NB8" s="1416"/>
      <c r="NC8" s="1416"/>
      <c r="ND8" s="1416"/>
      <c r="NE8" s="1416"/>
      <c r="NF8" s="1416"/>
      <c r="NG8" s="1416"/>
      <c r="NH8" s="1416"/>
      <c r="NI8" s="1425"/>
      <c r="NJ8" s="1425"/>
      <c r="NK8" s="1425"/>
      <c r="NL8" s="1425"/>
      <c r="NM8" s="1425"/>
      <c r="NN8" s="1425"/>
      <c r="NO8" s="1425"/>
      <c r="NP8" s="1425"/>
      <c r="NQ8" s="1425"/>
      <c r="NR8" s="1425"/>
      <c r="NS8" s="1425"/>
      <c r="NT8" s="1425"/>
      <c r="NU8" s="1425"/>
      <c r="NV8" s="1425"/>
      <c r="NW8" s="1425"/>
      <c r="NX8" s="1425"/>
      <c r="NY8" s="1425"/>
      <c r="NZ8" s="1425"/>
      <c r="OA8" s="1425"/>
      <c r="OB8" s="1425"/>
      <c r="OC8" s="1425"/>
      <c r="OD8" s="1425"/>
      <c r="OE8" s="1425"/>
      <c r="OF8" s="1425"/>
      <c r="OG8" s="1425"/>
      <c r="OH8" s="1425"/>
      <c r="OI8" s="1425"/>
      <c r="OJ8" s="1425"/>
      <c r="OK8" s="1425"/>
      <c r="OL8" s="1425"/>
      <c r="OM8" s="1425"/>
      <c r="ON8" s="1425"/>
      <c r="OO8" s="1425"/>
      <c r="OP8" s="1494"/>
      <c r="OQ8" s="1494"/>
      <c r="OR8" s="1494"/>
      <c r="OS8" s="1494"/>
      <c r="OT8" s="1494"/>
      <c r="OU8" s="1494"/>
      <c r="OV8" s="1494"/>
      <c r="OW8" s="1494"/>
      <c r="OX8" s="1494"/>
      <c r="OY8" s="1494"/>
      <c r="OZ8" s="1494"/>
      <c r="PA8" s="1494"/>
      <c r="PB8" s="1494"/>
      <c r="PC8" s="1494"/>
      <c r="PD8" s="1494"/>
      <c r="PE8" s="1494"/>
      <c r="PF8" s="1494"/>
      <c r="PG8" s="1494"/>
      <c r="PH8" s="1494"/>
      <c r="PI8" s="1494"/>
      <c r="PJ8" s="1494"/>
      <c r="PK8" s="1494"/>
      <c r="PL8" s="1494"/>
      <c r="PM8" s="1494"/>
      <c r="PN8" s="1494"/>
      <c r="PO8" s="1506"/>
      <c r="PP8" s="1506"/>
      <c r="PQ8" s="1506"/>
      <c r="PR8" s="1506"/>
      <c r="PS8" s="1506"/>
      <c r="PT8" s="1506"/>
      <c r="PU8" s="1506"/>
      <c r="PV8" s="1506"/>
      <c r="PW8" s="1506"/>
      <c r="PX8" s="1506"/>
      <c r="PY8" s="1506"/>
      <c r="PZ8" s="1506"/>
      <c r="QA8" s="1506"/>
      <c r="QB8" s="1506"/>
      <c r="QC8" s="1506"/>
      <c r="QD8" s="1506"/>
      <c r="QE8" s="1506"/>
      <c r="QF8" s="1506"/>
      <c r="QG8" s="1506"/>
      <c r="QH8" s="1506"/>
      <c r="QI8" s="1506"/>
      <c r="QJ8" s="1506"/>
      <c r="QK8" s="1506"/>
      <c r="QL8" s="1510"/>
      <c r="QM8" s="1510"/>
      <c r="QN8" s="1510"/>
      <c r="QO8" s="1510"/>
      <c r="QP8" s="1510"/>
      <c r="QQ8" s="1587"/>
      <c r="QR8" s="1510"/>
      <c r="QS8" s="1510"/>
      <c r="QT8" s="1510"/>
      <c r="QU8" s="1510"/>
      <c r="QV8" s="1510"/>
      <c r="QW8" s="1510"/>
      <c r="QX8" s="1510"/>
      <c r="QY8" s="1510"/>
      <c r="QZ8" s="1510"/>
      <c r="RA8" s="1510"/>
      <c r="RB8" s="1510"/>
      <c r="RC8" s="1510"/>
      <c r="RD8" s="1510"/>
    </row>
    <row r="9" spans="1:494" s="402" customFormat="1" ht="16.5" thickBot="1">
      <c r="B9" s="375" t="s">
        <v>32</v>
      </c>
      <c r="C9" s="375"/>
      <c r="D9" s="381"/>
      <c r="E9" s="381"/>
      <c r="F9" s="381"/>
      <c r="G9" s="381"/>
      <c r="H9" s="381"/>
      <c r="I9" s="381"/>
      <c r="J9" s="381"/>
      <c r="K9" s="381"/>
      <c r="L9" s="381"/>
      <c r="M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E9" s="80"/>
      <c r="AF9" s="403"/>
      <c r="AG9" s="382"/>
      <c r="AH9" s="381"/>
      <c r="AI9" s="381"/>
      <c r="AJ9" s="381"/>
      <c r="AK9" s="381"/>
      <c r="AL9" s="381"/>
      <c r="AM9" s="381"/>
      <c r="AN9" s="381"/>
      <c r="AO9" s="381"/>
      <c r="AP9" s="381"/>
      <c r="AQ9" s="383"/>
      <c r="AS9" s="403"/>
      <c r="AT9" s="382"/>
      <c r="AU9" s="381"/>
      <c r="AV9" s="381"/>
      <c r="AW9" s="381"/>
      <c r="AX9" s="381"/>
      <c r="AY9" s="381"/>
      <c r="AZ9" s="381"/>
      <c r="BA9" s="381"/>
      <c r="BB9" s="381"/>
      <c r="BC9" s="381"/>
      <c r="BD9" s="383"/>
      <c r="BG9" s="403"/>
      <c r="BH9" s="382"/>
      <c r="BI9" s="381"/>
      <c r="BJ9" s="381"/>
      <c r="BK9" s="381"/>
      <c r="BL9" s="381"/>
      <c r="BM9" s="381"/>
      <c r="BN9" s="381"/>
      <c r="BO9" s="381"/>
      <c r="BP9" s="381"/>
      <c r="BQ9" s="381"/>
      <c r="BR9" s="383"/>
      <c r="BS9" s="62" t="s">
        <v>20</v>
      </c>
      <c r="BT9" s="62" t="s">
        <v>20</v>
      </c>
      <c r="BU9" s="62" t="s">
        <v>20</v>
      </c>
      <c r="BV9" s="62" t="s">
        <v>20</v>
      </c>
      <c r="BW9" s="62" t="s">
        <v>20</v>
      </c>
      <c r="BX9" s="62" t="s">
        <v>20</v>
      </c>
      <c r="BY9" s="62" t="s">
        <v>20</v>
      </c>
      <c r="BZ9" s="62" t="s">
        <v>20</v>
      </c>
      <c r="CA9" s="62" t="s">
        <v>20</v>
      </c>
      <c r="CB9" s="62" t="s">
        <v>20</v>
      </c>
      <c r="CG9" s="62" t="s">
        <v>20</v>
      </c>
      <c r="CH9" s="62" t="s">
        <v>20</v>
      </c>
      <c r="CI9" s="62" t="s">
        <v>20</v>
      </c>
      <c r="CJ9" s="62" t="s">
        <v>20</v>
      </c>
      <c r="CK9" s="62" t="s">
        <v>20</v>
      </c>
      <c r="CL9" s="62" t="s">
        <v>20</v>
      </c>
      <c r="CM9" s="62" t="s">
        <v>20</v>
      </c>
      <c r="CN9" s="62" t="s">
        <v>20</v>
      </c>
      <c r="CO9" s="62" t="s">
        <v>20</v>
      </c>
      <c r="CP9" s="62" t="s">
        <v>20</v>
      </c>
      <c r="CU9" s="62" t="s">
        <v>20</v>
      </c>
      <c r="CV9" s="62" t="s">
        <v>20</v>
      </c>
      <c r="CW9" s="437" t="s">
        <v>20</v>
      </c>
      <c r="CX9" s="385" t="s">
        <v>20</v>
      </c>
      <c r="CY9" s="385" t="s">
        <v>20</v>
      </c>
      <c r="CZ9" s="62" t="s">
        <v>20</v>
      </c>
      <c r="DA9" s="62" t="s">
        <v>20</v>
      </c>
      <c r="DB9" s="62" t="s">
        <v>20</v>
      </c>
      <c r="DC9" s="62" t="s">
        <v>20</v>
      </c>
      <c r="DD9" s="62" t="s">
        <v>20</v>
      </c>
      <c r="DI9" s="437" t="s">
        <v>20</v>
      </c>
      <c r="DJ9" s="437" t="s">
        <v>20</v>
      </c>
      <c r="DK9" s="437" t="s">
        <v>20</v>
      </c>
      <c r="DL9" s="437" t="s">
        <v>20</v>
      </c>
      <c r="DM9" s="437" t="s">
        <v>20</v>
      </c>
      <c r="DN9" s="437" t="s">
        <v>20</v>
      </c>
      <c r="DO9" s="437" t="s">
        <v>20</v>
      </c>
      <c r="DP9" s="437" t="s">
        <v>20</v>
      </c>
      <c r="DQ9" s="62" t="s">
        <v>20</v>
      </c>
      <c r="DR9" s="62" t="s">
        <v>20</v>
      </c>
      <c r="DW9" s="437" t="s">
        <v>20</v>
      </c>
      <c r="DX9" s="437" t="s">
        <v>20</v>
      </c>
      <c r="DY9" s="437" t="s">
        <v>20</v>
      </c>
      <c r="DZ9" s="437" t="s">
        <v>20</v>
      </c>
      <c r="EA9" s="437" t="s">
        <v>20</v>
      </c>
      <c r="EB9" s="437" t="s">
        <v>20</v>
      </c>
      <c r="EC9" s="437" t="s">
        <v>20</v>
      </c>
      <c r="ED9" s="437" t="s">
        <v>20</v>
      </c>
      <c r="EE9" s="437" t="s">
        <v>20</v>
      </c>
      <c r="EF9" s="437" t="s">
        <v>20</v>
      </c>
      <c r="EI9" s="437" t="s">
        <v>20</v>
      </c>
      <c r="EJ9" s="437" t="s">
        <v>20</v>
      </c>
      <c r="EK9" s="437" t="s">
        <v>20</v>
      </c>
      <c r="EL9" s="437" t="s">
        <v>20</v>
      </c>
      <c r="EM9" s="437" t="s">
        <v>20</v>
      </c>
      <c r="EN9" s="437" t="s">
        <v>20</v>
      </c>
      <c r="EO9" s="437" t="s">
        <v>20</v>
      </c>
      <c r="EP9" s="437" t="s">
        <v>20</v>
      </c>
      <c r="EQ9" s="437" t="s">
        <v>20</v>
      </c>
      <c r="ER9" s="437" t="s">
        <v>20</v>
      </c>
      <c r="EU9" s="437" t="s">
        <v>20</v>
      </c>
      <c r="EV9" s="437" t="s">
        <v>20</v>
      </c>
      <c r="EW9" s="437" t="s">
        <v>20</v>
      </c>
      <c r="EX9" s="437" t="s">
        <v>20</v>
      </c>
      <c r="EY9" s="437" t="s">
        <v>20</v>
      </c>
      <c r="EZ9" s="437" t="s">
        <v>20</v>
      </c>
      <c r="FA9" s="437" t="s">
        <v>20</v>
      </c>
      <c r="FB9" s="437" t="s">
        <v>20</v>
      </c>
      <c r="FC9" s="437" t="s">
        <v>20</v>
      </c>
      <c r="FD9" s="432" t="s">
        <v>20</v>
      </c>
      <c r="FG9" s="437" t="s">
        <v>20</v>
      </c>
      <c r="FH9" s="437" t="s">
        <v>20</v>
      </c>
      <c r="FI9" s="437" t="s">
        <v>20</v>
      </c>
      <c r="FJ9" s="437" t="s">
        <v>20</v>
      </c>
      <c r="FK9" s="437" t="s">
        <v>20</v>
      </c>
      <c r="FL9" s="437" t="s">
        <v>20</v>
      </c>
      <c r="FM9" s="437" t="s">
        <v>20</v>
      </c>
      <c r="FN9" s="437" t="s">
        <v>20</v>
      </c>
      <c r="FO9" s="437" t="s">
        <v>20</v>
      </c>
      <c r="FP9" s="437" t="s">
        <v>20</v>
      </c>
      <c r="FQ9" s="758"/>
      <c r="FR9" s="758"/>
      <c r="FS9" s="437" t="s">
        <v>20</v>
      </c>
      <c r="FT9" s="437" t="s">
        <v>20</v>
      </c>
      <c r="FU9" s="437" t="s">
        <v>20</v>
      </c>
      <c r="FV9" s="437" t="s">
        <v>20</v>
      </c>
      <c r="FW9" s="437">
        <v>42397</v>
      </c>
      <c r="FX9" s="437">
        <v>42397</v>
      </c>
      <c r="FY9" s="437">
        <v>42397</v>
      </c>
      <c r="FZ9" s="437" t="s">
        <v>20</v>
      </c>
      <c r="GA9" s="437" t="s">
        <v>20</v>
      </c>
      <c r="GB9" s="437" t="s">
        <v>20</v>
      </c>
      <c r="GE9" s="615" t="s">
        <v>20</v>
      </c>
      <c r="GF9" s="437" t="s">
        <v>20</v>
      </c>
      <c r="GG9" s="430" t="s">
        <v>20</v>
      </c>
      <c r="GH9" s="437" t="s">
        <v>20</v>
      </c>
      <c r="GI9" s="430" t="s">
        <v>20</v>
      </c>
      <c r="GJ9" s="430" t="s">
        <v>20</v>
      </c>
      <c r="GK9" s="437" t="s">
        <v>20</v>
      </c>
      <c r="GL9" s="836" t="s">
        <v>20</v>
      </c>
      <c r="GM9" s="437" t="s">
        <v>20</v>
      </c>
      <c r="GN9" s="437" t="s">
        <v>20</v>
      </c>
      <c r="GO9" s="437" t="s">
        <v>20</v>
      </c>
      <c r="GP9" s="437" t="s">
        <v>20</v>
      </c>
      <c r="GQ9" s="437" t="s">
        <v>20</v>
      </c>
      <c r="GR9" s="437" t="s">
        <v>20</v>
      </c>
      <c r="GS9" s="437" t="s">
        <v>20</v>
      </c>
      <c r="GT9" s="842" t="s">
        <v>20</v>
      </c>
      <c r="GU9" s="437" t="s">
        <v>20</v>
      </c>
      <c r="GV9" s="437" t="s">
        <v>20</v>
      </c>
      <c r="GW9" s="863" t="s">
        <v>20</v>
      </c>
      <c r="GX9" s="437" t="s">
        <v>20</v>
      </c>
      <c r="GY9" s="437" t="s">
        <v>20</v>
      </c>
      <c r="GZ9" s="430" t="s">
        <v>20</v>
      </c>
      <c r="HA9" s="437" t="s">
        <v>20</v>
      </c>
      <c r="HB9" s="437" t="s">
        <v>20</v>
      </c>
      <c r="HC9" s="430" t="s">
        <v>20</v>
      </c>
      <c r="HD9" s="437" t="s">
        <v>20</v>
      </c>
      <c r="HE9" s="437" t="s">
        <v>20</v>
      </c>
      <c r="HF9" s="437" t="s">
        <v>20</v>
      </c>
      <c r="HG9" s="437" t="s">
        <v>20</v>
      </c>
      <c r="HH9" s="437" t="s">
        <v>20</v>
      </c>
      <c r="HI9" s="437" t="s">
        <v>20</v>
      </c>
      <c r="HJ9" s="437" t="s">
        <v>20</v>
      </c>
      <c r="HK9" s="437" t="s">
        <v>20</v>
      </c>
      <c r="HL9" s="437" t="s">
        <v>20</v>
      </c>
      <c r="HM9" s="437" t="s">
        <v>20</v>
      </c>
      <c r="HN9" s="437" t="s">
        <v>20</v>
      </c>
      <c r="HO9" s="437" t="s">
        <v>20</v>
      </c>
      <c r="HP9" s="437" t="s">
        <v>20</v>
      </c>
      <c r="HQ9" s="437" t="s">
        <v>20</v>
      </c>
      <c r="HR9" s="437" t="s">
        <v>20</v>
      </c>
      <c r="HS9" s="437" t="s">
        <v>20</v>
      </c>
      <c r="HT9" s="437" t="s">
        <v>20</v>
      </c>
      <c r="HU9" s="437" t="s">
        <v>20</v>
      </c>
      <c r="HV9" s="437" t="s">
        <v>20</v>
      </c>
      <c r="HW9" s="437" t="s">
        <v>20</v>
      </c>
      <c r="HX9" s="437"/>
      <c r="HY9" s="774">
        <v>42397</v>
      </c>
      <c r="HZ9" s="437" t="s">
        <v>20</v>
      </c>
      <c r="IA9" s="437" t="s">
        <v>20</v>
      </c>
      <c r="IB9" s="775" t="s">
        <v>20</v>
      </c>
      <c r="IC9" s="437" t="s">
        <v>20</v>
      </c>
      <c r="ID9" s="437" t="s">
        <v>20</v>
      </c>
      <c r="IE9" s="437" t="s">
        <v>20</v>
      </c>
      <c r="IF9" s="832"/>
      <c r="IG9" s="794"/>
      <c r="IH9" s="794"/>
      <c r="II9" s="794"/>
      <c r="IJ9" s="597" t="s">
        <v>20</v>
      </c>
      <c r="IK9" s="794"/>
      <c r="IL9" s="832"/>
      <c r="IM9" s="437" t="s">
        <v>20</v>
      </c>
      <c r="IN9" s="437" t="s">
        <v>20</v>
      </c>
      <c r="IO9" s="437" t="s">
        <v>20</v>
      </c>
      <c r="IP9" s="437" t="s">
        <v>20</v>
      </c>
      <c r="IQ9" s="794"/>
      <c r="IR9" s="794"/>
      <c r="IS9" s="437" t="s">
        <v>20</v>
      </c>
      <c r="IT9" s="832"/>
      <c r="IU9" s="832"/>
      <c r="IV9" s="832"/>
      <c r="IW9" s="832"/>
      <c r="IX9" s="832"/>
      <c r="IY9" s="794"/>
      <c r="IZ9" s="794"/>
      <c r="JA9" s="832"/>
      <c r="JB9" s="832"/>
      <c r="JC9" s="832"/>
      <c r="JD9" s="832"/>
      <c r="JE9" s="794"/>
      <c r="JF9" s="794"/>
      <c r="JG9" s="794"/>
      <c r="JH9" s="832"/>
      <c r="JI9" s="832"/>
      <c r="JJ9" s="437" t="s">
        <v>20</v>
      </c>
      <c r="JK9" s="832"/>
      <c r="JL9" s="832"/>
      <c r="JM9" s="832"/>
      <c r="JN9" s="437" t="s">
        <v>20</v>
      </c>
      <c r="JO9" s="832"/>
      <c r="JP9" s="832"/>
      <c r="JQ9" s="832"/>
      <c r="JR9" s="794"/>
      <c r="JS9" s="832"/>
      <c r="JT9" s="794"/>
      <c r="JU9" s="794"/>
      <c r="JV9" s="832"/>
      <c r="JW9" s="437" t="s">
        <v>20</v>
      </c>
      <c r="JX9" s="794"/>
      <c r="JY9" s="832"/>
      <c r="JZ9" s="832"/>
      <c r="KA9" s="832"/>
      <c r="KB9" s="794"/>
      <c r="KC9" s="794"/>
      <c r="KD9" s="794"/>
      <c r="KE9" s="832"/>
      <c r="KF9" s="832"/>
      <c r="KG9" s="832"/>
      <c r="KH9" s="832"/>
      <c r="KI9" s="832"/>
      <c r="KJ9" s="832"/>
      <c r="KK9" s="832"/>
      <c r="KL9" s="832"/>
      <c r="KM9" s="832"/>
      <c r="KN9" s="832"/>
      <c r="KO9" s="832"/>
      <c r="KP9" s="832"/>
      <c r="KQ9" s="832"/>
      <c r="KR9" s="832"/>
      <c r="KS9" s="832"/>
      <c r="KT9" s="832"/>
      <c r="KU9" s="832"/>
      <c r="KV9" s="832"/>
      <c r="KW9" s="832"/>
      <c r="KX9" s="832"/>
      <c r="KY9" s="832"/>
      <c r="KZ9" s="832"/>
      <c r="LA9" s="832"/>
      <c r="LB9" s="437" t="s">
        <v>20</v>
      </c>
      <c r="LC9" s="62" t="s">
        <v>20</v>
      </c>
      <c r="LD9" s="832"/>
      <c r="LE9" s="437" t="s">
        <v>20</v>
      </c>
      <c r="LF9" s="832"/>
      <c r="LG9" s="832"/>
      <c r="LH9" s="832"/>
      <c r="LI9" s="832"/>
      <c r="LJ9" s="794"/>
      <c r="LK9" s="832"/>
      <c r="LL9" s="832"/>
      <c r="LM9" s="832"/>
      <c r="LN9" s="832"/>
      <c r="LO9" s="832"/>
      <c r="LP9" s="437" t="s">
        <v>20</v>
      </c>
      <c r="LQ9" s="832"/>
      <c r="LR9" s="832"/>
      <c r="LS9" s="832"/>
      <c r="LT9" s="832"/>
      <c r="LU9" s="832"/>
      <c r="LV9" s="832"/>
      <c r="LW9" s="832"/>
      <c r="LX9" s="832"/>
      <c r="LY9" s="832"/>
      <c r="LZ9" s="437" t="s">
        <v>20</v>
      </c>
      <c r="MA9" s="832"/>
      <c r="MB9" s="832"/>
      <c r="MC9" s="832"/>
      <c r="MD9" s="832"/>
      <c r="ME9" s="832"/>
      <c r="MF9" s="832"/>
      <c r="MG9" s="832"/>
      <c r="MH9" s="832"/>
      <c r="MI9" s="832"/>
      <c r="MJ9" s="832"/>
      <c r="MK9" s="832"/>
      <c r="ML9" s="832"/>
      <c r="MM9" s="832"/>
      <c r="MN9" s="832"/>
      <c r="MO9" s="832"/>
      <c r="MP9" s="832"/>
      <c r="MQ9" s="832"/>
      <c r="MR9" s="832"/>
      <c r="MS9" s="832"/>
      <c r="MT9" s="832"/>
      <c r="MU9" s="832"/>
      <c r="MV9" s="832"/>
      <c r="MW9" s="832"/>
      <c r="MX9" s="832"/>
      <c r="MY9" s="832"/>
      <c r="MZ9" s="832"/>
      <c r="NA9" s="832"/>
      <c r="NB9" s="832"/>
      <c r="NC9" s="832"/>
      <c r="ND9" s="832"/>
      <c r="NE9" s="832"/>
      <c r="NF9" s="832"/>
      <c r="NG9" s="832"/>
      <c r="NH9" s="832"/>
      <c r="NI9" s="832"/>
      <c r="NJ9" s="832"/>
      <c r="NK9" s="430" t="s">
        <v>20</v>
      </c>
      <c r="NL9" s="832"/>
      <c r="NM9" s="832"/>
      <c r="NN9" s="832"/>
      <c r="NO9" s="832"/>
      <c r="NP9" s="832"/>
      <c r="NQ9" s="832"/>
      <c r="NR9" s="832"/>
      <c r="NS9" s="832"/>
      <c r="NT9" s="832"/>
      <c r="NU9" s="832"/>
      <c r="NV9" s="832"/>
      <c r="NW9" s="832"/>
      <c r="NX9" s="832"/>
      <c r="NY9" s="832"/>
      <c r="NZ9" s="832"/>
      <c r="OA9" s="832"/>
      <c r="OB9" s="832"/>
      <c r="OC9" s="832"/>
      <c r="OD9" s="832"/>
      <c r="OE9" s="832"/>
      <c r="OF9" s="832"/>
      <c r="OG9" s="832"/>
      <c r="OH9" s="832"/>
      <c r="OI9" s="832"/>
      <c r="OJ9" s="832"/>
      <c r="OK9" s="832"/>
      <c r="OL9" s="832"/>
      <c r="OM9" s="832"/>
      <c r="ON9" s="832"/>
      <c r="OO9" s="832"/>
      <c r="OP9" s="832"/>
      <c r="OQ9" s="832"/>
      <c r="OR9" s="832"/>
      <c r="OS9" s="832"/>
      <c r="OT9" s="832"/>
      <c r="OU9" s="832"/>
      <c r="OV9" s="832"/>
      <c r="OW9" s="832"/>
      <c r="OX9" s="832"/>
      <c r="OY9" s="832"/>
      <c r="OZ9" s="832"/>
      <c r="PA9" s="832"/>
      <c r="PB9" s="832"/>
      <c r="PC9" s="832"/>
      <c r="PD9" s="832"/>
      <c r="PE9" s="832"/>
      <c r="PF9" s="832"/>
      <c r="PG9" s="832"/>
      <c r="PH9" s="832"/>
      <c r="PI9" s="832"/>
      <c r="PJ9" s="832"/>
      <c r="PK9" s="832"/>
      <c r="PL9" s="832"/>
      <c r="PM9" s="832"/>
      <c r="PN9" s="832"/>
      <c r="PO9" s="832"/>
      <c r="PP9" s="832"/>
      <c r="PQ9" s="832"/>
      <c r="PR9" s="832"/>
      <c r="PS9" s="832"/>
      <c r="PT9" s="832"/>
      <c r="PU9" s="832"/>
      <c r="PV9" s="832"/>
      <c r="PW9" s="832"/>
      <c r="PX9" s="832"/>
      <c r="PY9" s="832"/>
      <c r="PZ9" s="832"/>
      <c r="QA9" s="832"/>
      <c r="QB9" s="832"/>
      <c r="QC9" s="832"/>
      <c r="QD9" s="832"/>
      <c r="QE9" s="832"/>
      <c r="QF9" s="832"/>
      <c r="QG9" s="832"/>
      <c r="QH9" s="832"/>
      <c r="QI9" s="832"/>
      <c r="QJ9" s="832"/>
      <c r="QK9" s="832"/>
      <c r="QL9" s="832"/>
      <c r="QM9" s="832"/>
      <c r="QN9" s="832"/>
      <c r="QO9" s="832"/>
      <c r="QP9" s="832"/>
      <c r="QQ9" s="1588"/>
      <c r="QR9" s="832"/>
      <c r="QS9" s="832"/>
      <c r="QT9" s="832"/>
    </row>
    <row r="10" spans="1:494" s="402" customFormat="1" ht="16.5" thickBot="1">
      <c r="B10" s="376" t="s">
        <v>31</v>
      </c>
      <c r="C10" s="376"/>
      <c r="D10" s="381"/>
      <c r="E10" s="381"/>
      <c r="F10" s="381"/>
      <c r="G10" s="381"/>
      <c r="H10" s="381"/>
      <c r="I10" s="381"/>
      <c r="J10" s="381"/>
      <c r="K10" s="381"/>
      <c r="L10" s="381"/>
      <c r="M10" s="381"/>
      <c r="T10" s="381"/>
      <c r="U10" s="381"/>
      <c r="V10" s="381"/>
      <c r="W10" s="381"/>
      <c r="X10" s="381"/>
      <c r="Y10" s="381"/>
      <c r="Z10" s="381"/>
      <c r="AA10" s="381"/>
      <c r="AB10" s="381"/>
      <c r="AC10" s="381"/>
      <c r="AE10" s="80"/>
      <c r="AF10" s="403"/>
      <c r="AG10" s="382"/>
      <c r="AH10" s="381"/>
      <c r="AI10" s="381"/>
      <c r="AJ10" s="381"/>
      <c r="AK10" s="381"/>
      <c r="AL10" s="381"/>
      <c r="AM10" s="381"/>
      <c r="AN10" s="381"/>
      <c r="AO10" s="381"/>
      <c r="AP10" s="381"/>
      <c r="AQ10" s="383"/>
      <c r="AS10" s="403"/>
      <c r="AT10" s="382"/>
      <c r="AU10" s="381"/>
      <c r="AV10" s="381"/>
      <c r="AW10" s="381"/>
      <c r="AX10" s="381"/>
      <c r="AY10" s="381"/>
      <c r="AZ10" s="381"/>
      <c r="BA10" s="381"/>
      <c r="BB10" s="381"/>
      <c r="BC10" s="381"/>
      <c r="BD10" s="383"/>
      <c r="BG10" s="403"/>
      <c r="BH10" s="382"/>
      <c r="BI10" s="381"/>
      <c r="BJ10" s="381"/>
      <c r="BK10" s="381"/>
      <c r="BL10" s="381"/>
      <c r="BM10" s="381"/>
      <c r="BN10" s="381"/>
      <c r="BO10" s="381"/>
      <c r="BP10" s="381"/>
      <c r="BQ10" s="381"/>
      <c r="BR10" s="383"/>
      <c r="BS10" s="62" t="s">
        <v>20</v>
      </c>
      <c r="BT10" s="62" t="s">
        <v>20</v>
      </c>
      <c r="BU10" s="62" t="s">
        <v>20</v>
      </c>
      <c r="BV10" s="62" t="s">
        <v>20</v>
      </c>
      <c r="BW10" s="62" t="s">
        <v>20</v>
      </c>
      <c r="BX10" s="62" t="s">
        <v>20</v>
      </c>
      <c r="BY10" s="62" t="s">
        <v>20</v>
      </c>
      <c r="BZ10" s="62" t="s">
        <v>20</v>
      </c>
      <c r="CA10" s="62" t="s">
        <v>20</v>
      </c>
      <c r="CB10" s="62" t="s">
        <v>20</v>
      </c>
      <c r="CG10" s="62" t="s">
        <v>20</v>
      </c>
      <c r="CH10" s="62" t="s">
        <v>20</v>
      </c>
      <c r="CI10" s="62" t="s">
        <v>20</v>
      </c>
      <c r="CJ10" s="62" t="s">
        <v>20</v>
      </c>
      <c r="CK10" s="62" t="s">
        <v>20</v>
      </c>
      <c r="CL10" s="62" t="s">
        <v>20</v>
      </c>
      <c r="CM10" s="62" t="s">
        <v>20</v>
      </c>
      <c r="CN10" s="62" t="s">
        <v>20</v>
      </c>
      <c r="CO10" s="62" t="s">
        <v>20</v>
      </c>
      <c r="CP10" s="62" t="s">
        <v>20</v>
      </c>
      <c r="CU10" s="62" t="s">
        <v>20</v>
      </c>
      <c r="CV10" s="62" t="s">
        <v>20</v>
      </c>
      <c r="CW10" s="432" t="s">
        <v>20</v>
      </c>
      <c r="CX10" s="62" t="s">
        <v>20</v>
      </c>
      <c r="CY10" s="62" t="s">
        <v>20</v>
      </c>
      <c r="CZ10" s="62" t="s">
        <v>20</v>
      </c>
      <c r="DA10" s="62" t="s">
        <v>20</v>
      </c>
      <c r="DB10" s="62" t="s">
        <v>20</v>
      </c>
      <c r="DC10" s="62" t="s">
        <v>20</v>
      </c>
      <c r="DD10" s="62" t="s">
        <v>20</v>
      </c>
      <c r="DI10" s="432" t="s">
        <v>20</v>
      </c>
      <c r="DJ10" s="432" t="s">
        <v>20</v>
      </c>
      <c r="DK10" s="432" t="s">
        <v>20</v>
      </c>
      <c r="DL10" s="432" t="s">
        <v>20</v>
      </c>
      <c r="DM10" s="432" t="s">
        <v>20</v>
      </c>
      <c r="DN10" s="432" t="s">
        <v>20</v>
      </c>
      <c r="DO10" s="432" t="s">
        <v>20</v>
      </c>
      <c r="DP10" s="432" t="s">
        <v>20</v>
      </c>
      <c r="DQ10" s="62" t="s">
        <v>20</v>
      </c>
      <c r="DR10" s="62" t="s">
        <v>20</v>
      </c>
      <c r="DW10" s="432" t="s">
        <v>20</v>
      </c>
      <c r="DX10" s="432" t="s">
        <v>20</v>
      </c>
      <c r="DY10" s="432" t="s">
        <v>20</v>
      </c>
      <c r="DZ10" s="432" t="s">
        <v>20</v>
      </c>
      <c r="EA10" s="432" t="s">
        <v>20</v>
      </c>
      <c r="EB10" s="432" t="s">
        <v>20</v>
      </c>
      <c r="EC10" s="432" t="s">
        <v>20</v>
      </c>
      <c r="ED10" s="432" t="s">
        <v>20</v>
      </c>
      <c r="EE10" s="432" t="s">
        <v>20</v>
      </c>
      <c r="EF10" s="432" t="s">
        <v>20</v>
      </c>
      <c r="EI10" s="432" t="s">
        <v>20</v>
      </c>
      <c r="EJ10" s="432" t="s">
        <v>20</v>
      </c>
      <c r="EK10" s="432" t="s">
        <v>20</v>
      </c>
      <c r="EL10" s="432" t="s">
        <v>20</v>
      </c>
      <c r="EM10" s="432" t="s">
        <v>20</v>
      </c>
      <c r="EN10" s="432" t="s">
        <v>20</v>
      </c>
      <c r="EO10" s="432" t="s">
        <v>20</v>
      </c>
      <c r="EP10" s="432" t="s">
        <v>20</v>
      </c>
      <c r="EQ10" s="432" t="s">
        <v>20</v>
      </c>
      <c r="ER10" s="432" t="s">
        <v>20</v>
      </c>
      <c r="EU10" s="432" t="s">
        <v>20</v>
      </c>
      <c r="EV10" s="432" t="s">
        <v>20</v>
      </c>
      <c r="EW10" s="432" t="s">
        <v>20</v>
      </c>
      <c r="EX10" s="437" t="s">
        <v>20</v>
      </c>
      <c r="EY10" s="432" t="s">
        <v>20</v>
      </c>
      <c r="EZ10" s="432" t="s">
        <v>20</v>
      </c>
      <c r="FA10" s="432" t="s">
        <v>20</v>
      </c>
      <c r="FB10" s="432" t="s">
        <v>20</v>
      </c>
      <c r="FC10" s="432" t="s">
        <v>20</v>
      </c>
      <c r="FD10" s="437" t="s">
        <v>20</v>
      </c>
      <c r="FG10" s="432" t="s">
        <v>20</v>
      </c>
      <c r="FH10" s="432" t="s">
        <v>20</v>
      </c>
      <c r="FI10" s="432" t="s">
        <v>20</v>
      </c>
      <c r="FJ10" s="432" t="s">
        <v>20</v>
      </c>
      <c r="FK10" s="437" t="s">
        <v>20</v>
      </c>
      <c r="FL10" s="432" t="s">
        <v>20</v>
      </c>
      <c r="FM10" s="432" t="s">
        <v>20</v>
      </c>
      <c r="FN10" s="432" t="s">
        <v>20</v>
      </c>
      <c r="FO10" s="432" t="s">
        <v>20</v>
      </c>
      <c r="FP10" s="437" t="s">
        <v>20</v>
      </c>
      <c r="FQ10" s="761"/>
      <c r="FR10" s="761"/>
      <c r="FS10" s="437" t="s">
        <v>20</v>
      </c>
      <c r="FT10" s="437" t="s">
        <v>20</v>
      </c>
      <c r="FU10" s="437" t="s">
        <v>20</v>
      </c>
      <c r="FV10" s="432" t="s">
        <v>20</v>
      </c>
      <c r="FW10" s="437" t="s">
        <v>20</v>
      </c>
      <c r="FX10" s="437" t="s">
        <v>20</v>
      </c>
      <c r="FY10" s="437" t="s">
        <v>20</v>
      </c>
      <c r="FZ10" s="432" t="s">
        <v>20</v>
      </c>
      <c r="GA10" s="437" t="s">
        <v>20</v>
      </c>
      <c r="GB10" s="437" t="s">
        <v>20</v>
      </c>
      <c r="GE10" s="615" t="s">
        <v>20</v>
      </c>
      <c r="GF10" s="437" t="s">
        <v>20</v>
      </c>
      <c r="GG10" s="437" t="s">
        <v>20</v>
      </c>
      <c r="GH10" s="437" t="s">
        <v>20</v>
      </c>
      <c r="GI10" s="437" t="s">
        <v>20</v>
      </c>
      <c r="GJ10" s="437" t="s">
        <v>20</v>
      </c>
      <c r="GK10" s="437" t="s">
        <v>20</v>
      </c>
      <c r="GL10" s="836" t="s">
        <v>20</v>
      </c>
      <c r="GM10" s="437" t="s">
        <v>20</v>
      </c>
      <c r="GN10" s="437" t="s">
        <v>20</v>
      </c>
      <c r="GO10" s="437" t="s">
        <v>20</v>
      </c>
      <c r="GP10" s="437" t="s">
        <v>20</v>
      </c>
      <c r="GQ10" s="437" t="s">
        <v>20</v>
      </c>
      <c r="GR10" s="432" t="s">
        <v>20</v>
      </c>
      <c r="GS10" s="437" t="s">
        <v>20</v>
      </c>
      <c r="GT10" s="843" t="s">
        <v>20</v>
      </c>
      <c r="GU10" s="432" t="s">
        <v>20</v>
      </c>
      <c r="GV10" s="437" t="s">
        <v>20</v>
      </c>
      <c r="GW10" s="864" t="s">
        <v>20</v>
      </c>
      <c r="GX10" s="437" t="s">
        <v>20</v>
      </c>
      <c r="GY10" s="432" t="s">
        <v>20</v>
      </c>
      <c r="GZ10" s="437" t="s">
        <v>20</v>
      </c>
      <c r="HA10" s="437" t="s">
        <v>20</v>
      </c>
      <c r="HB10" s="437" t="s">
        <v>20</v>
      </c>
      <c r="HC10" s="437" t="s">
        <v>20</v>
      </c>
      <c r="HD10" s="437" t="s">
        <v>20</v>
      </c>
      <c r="HE10" s="390"/>
      <c r="HF10" s="437" t="s">
        <v>20</v>
      </c>
      <c r="HG10" s="437" t="s">
        <v>20</v>
      </c>
      <c r="HH10" s="437" t="s">
        <v>20</v>
      </c>
      <c r="HI10" s="437" t="s">
        <v>20</v>
      </c>
      <c r="HJ10" s="404"/>
      <c r="HK10" s="437" t="s">
        <v>20</v>
      </c>
      <c r="HL10" s="437" t="s">
        <v>20</v>
      </c>
      <c r="HM10" s="390"/>
      <c r="HN10" s="405"/>
      <c r="HO10" s="437" t="s">
        <v>20</v>
      </c>
      <c r="HP10" s="437" t="s">
        <v>20</v>
      </c>
      <c r="HQ10" s="390"/>
      <c r="HR10" s="437" t="s">
        <v>20</v>
      </c>
      <c r="HS10" s="437" t="s">
        <v>20</v>
      </c>
      <c r="HT10" s="437" t="s">
        <v>20</v>
      </c>
      <c r="HU10" s="437" t="s">
        <v>20</v>
      </c>
      <c r="HV10" s="437" t="s">
        <v>20</v>
      </c>
      <c r="HW10" s="437" t="s">
        <v>20</v>
      </c>
      <c r="HX10" s="390"/>
      <c r="HY10" s="774" t="s">
        <v>20</v>
      </c>
      <c r="HZ10" s="437" t="s">
        <v>20</v>
      </c>
      <c r="IA10" s="437" t="s">
        <v>20</v>
      </c>
      <c r="IB10" s="775" t="s">
        <v>20</v>
      </c>
      <c r="IC10" s="404"/>
      <c r="ID10" s="437" t="s">
        <v>20</v>
      </c>
      <c r="IE10" s="437" t="s">
        <v>20</v>
      </c>
      <c r="IF10" s="1166"/>
      <c r="IG10" s="1233"/>
      <c r="IH10" s="598"/>
      <c r="II10" s="598"/>
      <c r="IJ10" s="404"/>
      <c r="IK10" s="598"/>
      <c r="IL10" s="1166"/>
      <c r="IM10" s="437" t="s">
        <v>20</v>
      </c>
      <c r="IN10" s="404"/>
      <c r="IO10" s="390"/>
      <c r="IP10" s="437" t="s">
        <v>20</v>
      </c>
      <c r="IQ10" s="1233"/>
      <c r="IR10" s="1233"/>
      <c r="IS10" s="390"/>
      <c r="IT10" s="598"/>
      <c r="IU10" s="1166"/>
      <c r="IV10" s="1166"/>
      <c r="IW10" s="1166"/>
      <c r="IX10" s="1166"/>
      <c r="IY10" s="598"/>
      <c r="IZ10" s="598"/>
      <c r="JA10" s="1166"/>
      <c r="JB10" s="1166"/>
      <c r="JC10" s="1166"/>
      <c r="JD10" s="1166"/>
      <c r="JE10" s="598"/>
      <c r="JF10" s="598"/>
      <c r="JG10" s="598"/>
      <c r="JH10" s="1166"/>
      <c r="JI10" s="1166"/>
      <c r="JJ10" s="437" t="s">
        <v>20</v>
      </c>
      <c r="JK10" s="1166"/>
      <c r="JL10" s="1166"/>
      <c r="JM10" s="1166"/>
      <c r="JN10" s="390"/>
      <c r="JO10" s="1166"/>
      <c r="JP10" s="1166"/>
      <c r="JQ10" s="1166"/>
      <c r="JR10" s="598"/>
      <c r="JS10" s="1166"/>
      <c r="JT10" s="598"/>
      <c r="JU10" s="1252"/>
      <c r="JV10" s="1166"/>
      <c r="JW10" s="437" t="s">
        <v>20</v>
      </c>
      <c r="JX10" s="1252"/>
      <c r="JY10" s="1166"/>
      <c r="JZ10" s="1166"/>
      <c r="KA10" s="1166"/>
      <c r="KB10" s="1233"/>
      <c r="KC10" s="598"/>
      <c r="KD10" s="598"/>
      <c r="KE10" s="1166"/>
      <c r="KF10" s="1166"/>
      <c r="KG10" s="1166"/>
      <c r="KH10" s="1166"/>
      <c r="KI10" s="1166"/>
      <c r="KJ10" s="1166"/>
      <c r="KK10" s="1166"/>
      <c r="KL10" s="1166"/>
      <c r="KM10" s="1166"/>
      <c r="KN10" s="1166"/>
      <c r="KO10" s="1166"/>
      <c r="KP10" s="1166"/>
      <c r="KQ10" s="1166"/>
      <c r="KR10" s="1166"/>
      <c r="KS10" s="1166"/>
      <c r="KT10" s="1166"/>
      <c r="KU10" s="1166"/>
      <c r="KV10" s="1166"/>
      <c r="KW10" s="1166"/>
      <c r="KX10" s="1166"/>
      <c r="KY10" s="1166"/>
      <c r="KZ10" s="1166"/>
      <c r="LA10" s="1166"/>
      <c r="LB10" s="390"/>
      <c r="LC10" s="62" t="s">
        <v>20</v>
      </c>
      <c r="LD10" s="1166"/>
      <c r="LE10" s="437" t="s">
        <v>20</v>
      </c>
      <c r="LF10" s="1166"/>
      <c r="LG10" s="1166"/>
      <c r="LH10" s="1166"/>
      <c r="LI10" s="437" t="s">
        <v>20</v>
      </c>
      <c r="LJ10" s="1166"/>
      <c r="LK10" s="1166"/>
      <c r="LL10" s="1166"/>
      <c r="LM10" s="1166"/>
      <c r="LN10" s="1166"/>
      <c r="LO10" s="1166"/>
      <c r="LP10" s="1166"/>
      <c r="LQ10" s="1166"/>
      <c r="LR10" s="1166"/>
      <c r="LS10" s="1166"/>
      <c r="LT10" s="1166"/>
      <c r="LU10" s="1166"/>
      <c r="LV10" s="1166"/>
      <c r="LW10" s="1166"/>
      <c r="LX10" s="1166"/>
      <c r="LY10" s="1166"/>
      <c r="LZ10" s="775" t="s">
        <v>20</v>
      </c>
      <c r="MA10" s="1166"/>
      <c r="MB10" s="1166"/>
      <c r="MC10" s="1166"/>
      <c r="MD10" s="1166"/>
      <c r="ME10" s="1166"/>
      <c r="MF10" s="1166"/>
      <c r="MG10" s="1166"/>
      <c r="MH10" s="1166"/>
      <c r="MI10" s="1166"/>
      <c r="MJ10" s="1166"/>
      <c r="MK10" s="1166"/>
      <c r="ML10" s="1166"/>
      <c r="MM10" s="1166"/>
      <c r="MN10" s="1166"/>
      <c r="MO10" s="1166"/>
      <c r="MP10" s="1166"/>
      <c r="MQ10" s="1166"/>
      <c r="MR10" s="1166"/>
      <c r="MS10" s="1166"/>
      <c r="MT10" s="1166"/>
      <c r="MU10" s="1166"/>
      <c r="MV10" s="1166"/>
      <c r="MW10" s="1166"/>
      <c r="MX10" s="1166"/>
      <c r="MY10" s="1166"/>
      <c r="MZ10" s="1166"/>
      <c r="NA10" s="1166"/>
      <c r="NB10" s="1166"/>
      <c r="NC10" s="1166"/>
      <c r="ND10" s="1166"/>
      <c r="NE10" s="1166"/>
      <c r="NF10" s="1166"/>
      <c r="NG10" s="1166"/>
      <c r="NH10" s="1166"/>
      <c r="NI10" s="1166"/>
      <c r="NJ10" s="1166"/>
      <c r="NK10" s="390"/>
      <c r="NL10" s="1166"/>
      <c r="NM10" s="1166"/>
      <c r="NN10" s="1166"/>
      <c r="NO10" s="1166"/>
      <c r="NP10" s="1166"/>
      <c r="NQ10" s="1166"/>
      <c r="NR10" s="1166"/>
      <c r="NS10" s="1166"/>
      <c r="NT10" s="1166"/>
      <c r="NU10" s="1166"/>
      <c r="NV10" s="1166"/>
      <c r="NW10" s="1166"/>
      <c r="NX10" s="1166"/>
      <c r="NY10" s="1166"/>
      <c r="NZ10" s="1166"/>
      <c r="OA10" s="1166"/>
      <c r="OB10" s="1166"/>
      <c r="OC10" s="1166"/>
      <c r="OD10" s="1166"/>
      <c r="OE10" s="1166"/>
      <c r="OF10" s="1166"/>
      <c r="OG10" s="1166"/>
      <c r="OH10" s="1166"/>
      <c r="OI10" s="1166"/>
      <c r="OJ10" s="1166"/>
      <c r="OK10" s="1166"/>
      <c r="OL10" s="1166"/>
      <c r="OM10" s="1166"/>
      <c r="ON10" s="1166"/>
      <c r="OO10" s="1166"/>
      <c r="OP10" s="1166"/>
      <c r="OQ10" s="1166"/>
      <c r="OR10" s="1166"/>
      <c r="OS10" s="1166"/>
      <c r="OT10" s="1166"/>
      <c r="OU10" s="1166"/>
      <c r="OV10" s="1166"/>
      <c r="OW10" s="1166"/>
      <c r="OX10" s="1166"/>
      <c r="OY10" s="1166"/>
      <c r="OZ10" s="1166"/>
      <c r="PA10" s="1166"/>
      <c r="PB10" s="1166"/>
      <c r="PC10" s="1166"/>
      <c r="PD10" s="1166"/>
      <c r="PE10" s="1166"/>
      <c r="PF10" s="1166"/>
      <c r="PG10" s="1166"/>
      <c r="PH10" s="1166"/>
      <c r="PI10" s="1166"/>
      <c r="PJ10" s="1166"/>
      <c r="PK10" s="1166"/>
      <c r="PL10" s="1166"/>
      <c r="PM10" s="1166"/>
      <c r="PN10" s="1166"/>
      <c r="PO10" s="1166"/>
      <c r="PP10" s="1166"/>
      <c r="PQ10" s="1166"/>
      <c r="PR10" s="1166"/>
      <c r="PS10" s="1166"/>
      <c r="PT10" s="1166"/>
      <c r="PU10" s="1166"/>
      <c r="PV10" s="1166"/>
      <c r="PW10" s="1166"/>
      <c r="PX10" s="1166"/>
      <c r="PY10" s="1166"/>
      <c r="PZ10" s="1166"/>
      <c r="QA10" s="1166"/>
      <c r="QB10" s="1166"/>
      <c r="QC10" s="1166"/>
      <c r="QD10" s="1166"/>
      <c r="QE10" s="1166"/>
      <c r="QF10" s="1166"/>
      <c r="QG10" s="1166"/>
      <c r="QH10" s="1166"/>
      <c r="QI10" s="1166"/>
      <c r="QJ10" s="1166"/>
      <c r="QK10" s="1166"/>
      <c r="QL10" s="1166"/>
      <c r="QM10" s="1166"/>
      <c r="QN10" s="1166"/>
      <c r="QO10" s="1166"/>
      <c r="QP10" s="1166"/>
      <c r="QQ10" s="1589"/>
      <c r="QR10" s="1166"/>
      <c r="QS10" s="1166"/>
      <c r="QT10" s="1166"/>
    </row>
    <row r="11" spans="1:494" s="402" customFormat="1" ht="6.6" customHeight="1" thickBot="1">
      <c r="B11" s="109"/>
      <c r="C11" s="14"/>
      <c r="D11" s="381"/>
      <c r="E11" s="381"/>
      <c r="F11" s="381"/>
      <c r="G11" s="381"/>
      <c r="H11" s="381"/>
      <c r="I11" s="381"/>
      <c r="J11" s="381"/>
      <c r="K11" s="381"/>
      <c r="L11" s="381"/>
      <c r="M11" s="381"/>
      <c r="N11" s="381"/>
      <c r="O11" s="381"/>
      <c r="P11" s="383"/>
      <c r="Q11" s="383"/>
      <c r="R11" s="383"/>
      <c r="S11" s="383"/>
      <c r="T11" s="382"/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  <c r="AF11" s="381"/>
      <c r="AG11" s="381"/>
      <c r="AH11" s="381"/>
      <c r="AI11" s="381"/>
      <c r="AJ11" s="381"/>
      <c r="AK11" s="381"/>
      <c r="AL11" s="381"/>
      <c r="AM11" s="381"/>
      <c r="AN11" s="381"/>
      <c r="AO11" s="381"/>
      <c r="AP11" s="381"/>
      <c r="AQ11" s="381"/>
      <c r="AR11" s="381"/>
      <c r="AS11" s="383"/>
      <c r="AT11" s="381"/>
      <c r="AU11" s="381"/>
      <c r="AV11" s="381"/>
      <c r="AW11" s="381"/>
      <c r="AX11" s="381"/>
      <c r="AY11" s="381"/>
      <c r="AZ11" s="381"/>
      <c r="BA11" s="381"/>
      <c r="BB11" s="381"/>
      <c r="BC11" s="381"/>
      <c r="BD11" s="381"/>
      <c r="BE11" s="381"/>
      <c r="BF11" s="381"/>
      <c r="BG11" s="381"/>
      <c r="BH11" s="381"/>
      <c r="BI11" s="381"/>
      <c r="BJ11" s="381"/>
      <c r="BK11" s="381"/>
      <c r="BL11" s="381"/>
      <c r="BM11" s="381"/>
      <c r="BN11" s="381"/>
      <c r="BO11" s="381"/>
      <c r="BP11" s="381"/>
      <c r="BQ11" s="381"/>
      <c r="BR11" s="381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58"/>
      <c r="FR11" s="58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E11" s="477"/>
      <c r="GF11" s="14"/>
      <c r="GG11" s="14"/>
      <c r="GH11" s="14"/>
      <c r="GI11" s="14"/>
      <c r="GJ11" s="14"/>
      <c r="GK11" s="14"/>
      <c r="GL11" s="855"/>
      <c r="GM11" s="14"/>
      <c r="GN11" s="14"/>
      <c r="GO11" s="871"/>
      <c r="GP11" s="14"/>
      <c r="GQ11" s="14"/>
      <c r="GR11" s="14"/>
      <c r="GS11" s="14"/>
      <c r="GT11" s="841"/>
      <c r="GU11" s="14"/>
      <c r="GV11" s="14"/>
      <c r="GW11" s="865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98"/>
      <c r="HZ11" s="14"/>
      <c r="IA11" s="14"/>
      <c r="IB11" s="98"/>
      <c r="IC11" s="14"/>
      <c r="ID11" s="14"/>
      <c r="IE11" s="14"/>
      <c r="IF11" s="1289"/>
      <c r="IG11" s="14"/>
      <c r="IH11" s="871"/>
      <c r="II11" s="871"/>
      <c r="IJ11" s="14"/>
      <c r="IK11" s="871"/>
      <c r="IL11" s="1289"/>
      <c r="IM11" s="14"/>
      <c r="IN11" s="14"/>
      <c r="IO11" s="14"/>
      <c r="IP11" s="14"/>
      <c r="IQ11" s="14"/>
      <c r="IR11" s="14"/>
      <c r="IS11" s="14"/>
      <c r="IT11" s="1289"/>
      <c r="IU11" s="1289"/>
      <c r="IV11" s="1289"/>
      <c r="IW11" s="1289"/>
      <c r="IX11" s="1289"/>
      <c r="IY11" s="871"/>
      <c r="IZ11" s="871"/>
      <c r="JA11" s="1289"/>
      <c r="JB11" s="1289"/>
      <c r="JC11" s="1289"/>
      <c r="JD11" s="1289"/>
      <c r="JE11" s="871"/>
      <c r="JF11" s="871"/>
      <c r="JG11" s="871"/>
      <c r="JH11" s="1289"/>
      <c r="JI11" s="1289"/>
      <c r="JJ11" s="14"/>
      <c r="JK11" s="1289"/>
      <c r="JL11" s="1289"/>
      <c r="JM11" s="1289"/>
      <c r="JN11" s="14"/>
      <c r="JO11" s="1289"/>
      <c r="JP11" s="1289"/>
      <c r="JQ11" s="1289"/>
      <c r="JR11" s="871"/>
      <c r="JS11" s="1289"/>
      <c r="JT11" s="871"/>
      <c r="JU11" s="871"/>
      <c r="JV11" s="1289"/>
      <c r="JW11" s="14"/>
      <c r="JX11" s="871"/>
      <c r="JY11" s="1289"/>
      <c r="JZ11" s="1289"/>
      <c r="KA11" s="1289"/>
      <c r="KB11" s="14"/>
      <c r="KC11" s="871"/>
      <c r="KD11" s="871"/>
      <c r="KE11" s="1289"/>
      <c r="KF11" s="1289"/>
      <c r="KG11" s="1289"/>
      <c r="KH11" s="1289"/>
      <c r="KI11" s="1289"/>
      <c r="KJ11" s="1289"/>
      <c r="KK11" s="1289"/>
      <c r="KL11" s="1289"/>
      <c r="KM11" s="1289"/>
      <c r="KN11" s="1289"/>
      <c r="KO11" s="1289"/>
      <c r="KP11" s="1289"/>
      <c r="KQ11" s="1289"/>
      <c r="KR11" s="1289"/>
      <c r="KS11" s="1289"/>
      <c r="KT11" s="1289"/>
      <c r="KU11" s="1289"/>
      <c r="KV11" s="1289"/>
      <c r="KW11" s="1289"/>
      <c r="KX11" s="1289"/>
      <c r="KY11" s="1289"/>
      <c r="KZ11" s="1289"/>
      <c r="LA11" s="1289"/>
      <c r="LB11" s="14"/>
      <c r="LC11" s="1251"/>
      <c r="LD11" s="1289"/>
      <c r="LE11" s="14"/>
      <c r="LF11" s="1289"/>
      <c r="LG11" s="1289"/>
      <c r="LH11" s="1289"/>
      <c r="LI11" s="14"/>
      <c r="LJ11" s="1289"/>
      <c r="LK11" s="1289"/>
      <c r="LL11" s="1289"/>
      <c r="LM11" s="1289"/>
      <c r="LN11" s="1289"/>
      <c r="LO11" s="1289"/>
      <c r="LP11" s="1289"/>
      <c r="LQ11" s="1289"/>
      <c r="LR11" s="1289"/>
      <c r="LS11" s="1289"/>
      <c r="LT11" s="1289"/>
      <c r="LU11" s="1289"/>
      <c r="LV11" s="1289"/>
      <c r="LW11" s="1289"/>
      <c r="LX11" s="1289"/>
      <c r="LY11" s="1289"/>
      <c r="LZ11" s="98"/>
      <c r="MA11" s="1289"/>
      <c r="MB11" s="1289"/>
      <c r="MC11" s="1289"/>
      <c r="MD11" s="1289"/>
      <c r="ME11" s="1289"/>
      <c r="MF11" s="1289"/>
      <c r="MG11" s="1289"/>
      <c r="MH11" s="1289"/>
      <c r="MI11" s="1289"/>
      <c r="MJ11" s="1289"/>
      <c r="MK11" s="1289"/>
      <c r="ML11" s="1289"/>
      <c r="MM11" s="1289"/>
      <c r="MN11" s="1289"/>
      <c r="MO11" s="1289"/>
      <c r="MP11" s="1289"/>
      <c r="MQ11" s="1289"/>
      <c r="MR11" s="1289"/>
      <c r="MS11" s="1289"/>
      <c r="MT11" s="1289"/>
      <c r="MU11" s="1289"/>
      <c r="MV11" s="1289"/>
      <c r="MW11" s="1289"/>
      <c r="MX11" s="1289"/>
      <c r="MY11" s="1289"/>
      <c r="MZ11" s="1289"/>
      <c r="NA11" s="1289"/>
      <c r="NB11" s="1289"/>
      <c r="NC11" s="1289"/>
      <c r="ND11" s="1289"/>
      <c r="NE11" s="1289"/>
      <c r="NF11" s="1289"/>
      <c r="NG11" s="1289"/>
      <c r="NH11" s="1289"/>
      <c r="NI11" s="1289"/>
      <c r="NJ11" s="1289"/>
      <c r="NK11" s="14"/>
      <c r="NL11" s="1289"/>
      <c r="NM11" s="1289"/>
      <c r="NN11" s="1289"/>
      <c r="NO11" s="1289"/>
      <c r="NP11" s="1289"/>
      <c r="NQ11" s="1289"/>
      <c r="NR11" s="1289"/>
      <c r="NS11" s="1289"/>
      <c r="NT11" s="1289"/>
      <c r="NU11" s="1289"/>
      <c r="NV11" s="1289"/>
      <c r="NW11" s="1289"/>
      <c r="NX11" s="1289"/>
      <c r="NY11" s="1289"/>
      <c r="NZ11" s="1289"/>
      <c r="OA11" s="1289"/>
      <c r="OB11" s="1289"/>
      <c r="OC11" s="1289"/>
      <c r="OD11" s="1289"/>
      <c r="OE11" s="1289"/>
      <c r="OF11" s="1289"/>
      <c r="OG11" s="1289"/>
      <c r="OH11" s="1289"/>
      <c r="OI11" s="1289"/>
      <c r="OJ11" s="1289"/>
      <c r="OK11" s="1289"/>
      <c r="OL11" s="1289"/>
      <c r="OM11" s="1289"/>
      <c r="ON11" s="1289"/>
      <c r="OO11" s="1289"/>
      <c r="OP11" s="1289"/>
      <c r="OQ11" s="1289"/>
      <c r="OR11" s="1289"/>
      <c r="OS11" s="1289"/>
      <c r="OT11" s="1289"/>
      <c r="OU11" s="1289"/>
      <c r="OV11" s="1289"/>
      <c r="OW11" s="1289"/>
      <c r="OX11" s="1289"/>
      <c r="OY11" s="1289"/>
      <c r="OZ11" s="1289"/>
      <c r="PA11" s="1289"/>
      <c r="PB11" s="1289"/>
      <c r="PC11" s="1289"/>
      <c r="PD11" s="1289"/>
      <c r="PE11" s="1289"/>
      <c r="PF11" s="1289"/>
      <c r="PG11" s="1289"/>
      <c r="PH11" s="1289"/>
      <c r="PI11" s="1289"/>
      <c r="PJ11" s="1289"/>
      <c r="PK11" s="1289"/>
      <c r="PL11" s="1289"/>
      <c r="PM11" s="1289"/>
      <c r="PN11" s="1289"/>
      <c r="PO11" s="1289"/>
      <c r="PP11" s="1289"/>
      <c r="PQ11" s="1289"/>
      <c r="PR11" s="1289"/>
      <c r="PS11" s="1289"/>
      <c r="PT11" s="1289"/>
      <c r="PU11" s="1289"/>
      <c r="PV11" s="1289"/>
      <c r="PW11" s="1289"/>
      <c r="PX11" s="1289"/>
      <c r="PY11" s="1289"/>
      <c r="PZ11" s="1289"/>
      <c r="QA11" s="1289"/>
      <c r="QB11" s="1289"/>
      <c r="QC11" s="1289"/>
      <c r="QD11" s="1289"/>
      <c r="QE11" s="1289"/>
      <c r="QF11" s="1289"/>
      <c r="QG11" s="1289"/>
      <c r="QH11" s="1289"/>
      <c r="QI11" s="1289"/>
      <c r="QJ11" s="1289"/>
      <c r="QK11" s="1289"/>
      <c r="QL11" s="1289"/>
      <c r="QM11" s="1289"/>
      <c r="QN11" s="1289"/>
      <c r="QO11" s="1289"/>
      <c r="QP11" s="1289"/>
      <c r="QQ11" s="1587"/>
      <c r="QR11" s="1289"/>
      <c r="QS11" s="1289"/>
      <c r="QT11" s="1289"/>
    </row>
    <row r="12" spans="1:494" ht="15">
      <c r="B12" s="537"/>
      <c r="D12" s="49" t="s">
        <v>288</v>
      </c>
      <c r="E12" s="49" t="s">
        <v>288</v>
      </c>
      <c r="F12" s="49" t="s">
        <v>288</v>
      </c>
      <c r="G12" s="49" t="s">
        <v>288</v>
      </c>
      <c r="H12" s="49" t="s">
        <v>288</v>
      </c>
      <c r="I12" s="49" t="s">
        <v>288</v>
      </c>
      <c r="J12" s="49" t="s">
        <v>288</v>
      </c>
      <c r="K12" s="49" t="s">
        <v>288</v>
      </c>
      <c r="L12" s="49" t="s">
        <v>288</v>
      </c>
      <c r="M12" s="49" t="s">
        <v>288</v>
      </c>
      <c r="T12" s="49" t="s">
        <v>288</v>
      </c>
      <c r="U12" s="49" t="s">
        <v>288</v>
      </c>
      <c r="V12" s="49" t="s">
        <v>288</v>
      </c>
      <c r="W12" s="49" t="s">
        <v>288</v>
      </c>
      <c r="X12" s="49" t="s">
        <v>288</v>
      </c>
      <c r="Y12" s="49" t="s">
        <v>288</v>
      </c>
      <c r="Z12" s="49" t="s">
        <v>288</v>
      </c>
      <c r="AA12" s="49" t="s">
        <v>288</v>
      </c>
      <c r="AB12" s="49" t="s">
        <v>288</v>
      </c>
      <c r="AC12" s="49" t="s">
        <v>288</v>
      </c>
      <c r="AD12" s="400"/>
      <c r="AE12" s="79"/>
      <c r="AF12" s="151"/>
      <c r="AG12" s="49" t="s">
        <v>288</v>
      </c>
      <c r="AH12" s="49" t="s">
        <v>288</v>
      </c>
      <c r="AI12" s="49" t="s">
        <v>288</v>
      </c>
      <c r="AJ12" s="49" t="s">
        <v>288</v>
      </c>
      <c r="AK12" s="49" t="s">
        <v>288</v>
      </c>
      <c r="AL12" s="49" t="s">
        <v>288</v>
      </c>
      <c r="AM12" s="49" t="s">
        <v>288</v>
      </c>
      <c r="AN12" s="49" t="s">
        <v>288</v>
      </c>
      <c r="AO12" s="49" t="s">
        <v>288</v>
      </c>
      <c r="AP12" s="49" t="s">
        <v>288</v>
      </c>
      <c r="AT12" s="49" t="s">
        <v>288</v>
      </c>
      <c r="AU12" s="49" t="s">
        <v>288</v>
      </c>
      <c r="AV12" s="49" t="s">
        <v>288</v>
      </c>
      <c r="AW12" s="49" t="s">
        <v>288</v>
      </c>
      <c r="AX12" s="49" t="s">
        <v>288</v>
      </c>
      <c r="AY12" s="49" t="s">
        <v>288</v>
      </c>
      <c r="AZ12" s="49" t="s">
        <v>288</v>
      </c>
      <c r="BA12" s="49" t="s">
        <v>288</v>
      </c>
      <c r="BB12" s="49" t="s">
        <v>288</v>
      </c>
      <c r="BC12" s="49" t="s">
        <v>288</v>
      </c>
      <c r="BD12" s="153"/>
      <c r="BE12" s="153"/>
      <c r="BH12" s="49" t="s">
        <v>288</v>
      </c>
      <c r="BI12" s="49" t="s">
        <v>288</v>
      </c>
      <c r="BJ12" s="49" t="s">
        <v>288</v>
      </c>
      <c r="BK12" s="49" t="s">
        <v>288</v>
      </c>
      <c r="BL12" s="49" t="s">
        <v>288</v>
      </c>
      <c r="BM12" s="49" t="s">
        <v>288</v>
      </c>
      <c r="BN12" s="49" t="s">
        <v>288</v>
      </c>
      <c r="BO12" s="49" t="s">
        <v>288</v>
      </c>
      <c r="BP12" s="49" t="s">
        <v>288</v>
      </c>
      <c r="BQ12" s="49" t="s">
        <v>288</v>
      </c>
      <c r="BS12" s="49" t="s">
        <v>288</v>
      </c>
      <c r="BT12" s="49" t="s">
        <v>288</v>
      </c>
      <c r="BU12" s="49" t="s">
        <v>288</v>
      </c>
      <c r="BV12" s="49" t="s">
        <v>288</v>
      </c>
      <c r="BW12" s="49" t="s">
        <v>288</v>
      </c>
      <c r="BX12" s="49" t="s">
        <v>288</v>
      </c>
      <c r="BY12" s="49" t="s">
        <v>288</v>
      </c>
      <c r="BZ12" s="49" t="s">
        <v>288</v>
      </c>
      <c r="CA12" s="49" t="s">
        <v>288</v>
      </c>
      <c r="CB12" s="49" t="s">
        <v>288</v>
      </c>
      <c r="CG12" s="49" t="s">
        <v>288</v>
      </c>
      <c r="CH12" s="49" t="s">
        <v>288</v>
      </c>
      <c r="CI12" s="49" t="s">
        <v>288</v>
      </c>
      <c r="CJ12" s="49" t="s">
        <v>288</v>
      </c>
      <c r="CK12" s="49" t="s">
        <v>288</v>
      </c>
      <c r="CL12" s="49" t="s">
        <v>288</v>
      </c>
      <c r="CM12" s="49" t="s">
        <v>288</v>
      </c>
      <c r="CN12" s="49" t="s">
        <v>288</v>
      </c>
      <c r="CO12" s="49" t="s">
        <v>288</v>
      </c>
      <c r="CP12" s="49" t="s">
        <v>288</v>
      </c>
      <c r="CU12" s="49" t="s">
        <v>288</v>
      </c>
      <c r="CV12" s="49" t="s">
        <v>288</v>
      </c>
      <c r="CW12" s="49" t="s">
        <v>288</v>
      </c>
      <c r="CX12" s="49" t="s">
        <v>288</v>
      </c>
      <c r="CY12" s="49" t="s">
        <v>288</v>
      </c>
      <c r="CZ12" s="49" t="s">
        <v>288</v>
      </c>
      <c r="DA12" s="49" t="s">
        <v>288</v>
      </c>
      <c r="DB12" s="49" t="s">
        <v>288</v>
      </c>
      <c r="DC12" s="49" t="s">
        <v>288</v>
      </c>
      <c r="DD12" s="49" t="s">
        <v>288</v>
      </c>
      <c r="DI12" s="49" t="s">
        <v>288</v>
      </c>
      <c r="DJ12" s="49" t="s">
        <v>288</v>
      </c>
      <c r="DK12" s="49" t="s">
        <v>288</v>
      </c>
      <c r="DL12" s="49" t="s">
        <v>288</v>
      </c>
      <c r="DM12" s="49" t="s">
        <v>288</v>
      </c>
      <c r="DN12" s="49" t="s">
        <v>288</v>
      </c>
      <c r="DO12" s="49" t="s">
        <v>288</v>
      </c>
      <c r="DP12" s="49" t="s">
        <v>288</v>
      </c>
      <c r="DQ12" s="49" t="s">
        <v>288</v>
      </c>
      <c r="DR12" s="49" t="s">
        <v>288</v>
      </c>
      <c r="DW12" s="49" t="s">
        <v>288</v>
      </c>
      <c r="DX12" s="49" t="s">
        <v>288</v>
      </c>
      <c r="DY12" s="49" t="s">
        <v>288</v>
      </c>
      <c r="DZ12" s="49" t="s">
        <v>288</v>
      </c>
      <c r="EA12" s="49" t="s">
        <v>288</v>
      </c>
      <c r="EB12" s="49" t="s">
        <v>288</v>
      </c>
      <c r="EC12" s="49" t="s">
        <v>288</v>
      </c>
      <c r="ED12" s="49" t="s">
        <v>288</v>
      </c>
      <c r="EE12" s="49" t="s">
        <v>288</v>
      </c>
      <c r="EF12" s="49" t="s">
        <v>288</v>
      </c>
      <c r="EI12" s="49" t="s">
        <v>288</v>
      </c>
      <c r="EJ12" s="49" t="s">
        <v>288</v>
      </c>
      <c r="EK12" s="49" t="s">
        <v>288</v>
      </c>
      <c r="EL12" s="49" t="s">
        <v>288</v>
      </c>
      <c r="EM12" s="49" t="s">
        <v>288</v>
      </c>
      <c r="EN12" s="49" t="s">
        <v>288</v>
      </c>
      <c r="EO12" s="49" t="s">
        <v>288</v>
      </c>
      <c r="EP12" s="49" t="s">
        <v>288</v>
      </c>
      <c r="EQ12" s="49" t="s">
        <v>288</v>
      </c>
      <c r="ER12" s="49" t="s">
        <v>288</v>
      </c>
      <c r="EU12" s="49" t="s">
        <v>288</v>
      </c>
      <c r="EV12" s="49" t="s">
        <v>288</v>
      </c>
      <c r="EW12" s="49" t="s">
        <v>288</v>
      </c>
      <c r="EX12" s="49" t="s">
        <v>288</v>
      </c>
      <c r="EY12" s="49" t="s">
        <v>288</v>
      </c>
      <c r="EZ12" s="49" t="s">
        <v>288</v>
      </c>
      <c r="FA12" s="49" t="s">
        <v>288</v>
      </c>
      <c r="FB12" s="49" t="s">
        <v>288</v>
      </c>
      <c r="FC12" s="49" t="s">
        <v>288</v>
      </c>
      <c r="FD12" s="49" t="s">
        <v>288</v>
      </c>
      <c r="FG12" s="49" t="s">
        <v>288</v>
      </c>
      <c r="FH12" s="49" t="s">
        <v>288</v>
      </c>
      <c r="FI12" s="49" t="s">
        <v>288</v>
      </c>
      <c r="FJ12" s="49" t="s">
        <v>288</v>
      </c>
      <c r="FK12" s="49" t="s">
        <v>288</v>
      </c>
      <c r="FL12" s="49" t="s">
        <v>288</v>
      </c>
      <c r="FM12" s="49" t="s">
        <v>288</v>
      </c>
      <c r="FN12" s="49" t="s">
        <v>288</v>
      </c>
      <c r="FO12" s="49" t="s">
        <v>288</v>
      </c>
      <c r="FP12" s="49" t="s">
        <v>288</v>
      </c>
      <c r="FQ12" s="153"/>
      <c r="FR12" s="153"/>
      <c r="FS12" s="49" t="s">
        <v>288</v>
      </c>
      <c r="FT12" s="49" t="s">
        <v>288</v>
      </c>
      <c r="FU12" s="49" t="s">
        <v>288</v>
      </c>
      <c r="FV12" s="49" t="s">
        <v>288</v>
      </c>
      <c r="FW12" s="49" t="s">
        <v>288</v>
      </c>
      <c r="FX12" s="49" t="s">
        <v>288</v>
      </c>
      <c r="FY12" s="49" t="s">
        <v>288</v>
      </c>
      <c r="FZ12" s="49" t="s">
        <v>288</v>
      </c>
      <c r="GA12" s="49" t="s">
        <v>288</v>
      </c>
      <c r="GB12" s="49" t="s">
        <v>288</v>
      </c>
      <c r="GE12" s="642" t="s">
        <v>288</v>
      </c>
      <c r="GF12" s="49" t="s">
        <v>288</v>
      </c>
      <c r="GG12" s="49" t="s">
        <v>288</v>
      </c>
      <c r="GH12" s="49" t="s">
        <v>288</v>
      </c>
      <c r="GI12" s="49" t="s">
        <v>288</v>
      </c>
      <c r="GJ12" s="49" t="s">
        <v>288</v>
      </c>
      <c r="GK12" s="49" t="s">
        <v>288</v>
      </c>
      <c r="GL12" s="879" t="s">
        <v>288</v>
      </c>
      <c r="GM12" s="49" t="s">
        <v>288</v>
      </c>
      <c r="GN12" s="49" t="s">
        <v>288</v>
      </c>
      <c r="GO12" s="954" t="s">
        <v>288</v>
      </c>
      <c r="GP12" s="954" t="s">
        <v>288</v>
      </c>
      <c r="GQ12" s="954" t="s">
        <v>288</v>
      </c>
      <c r="GR12" s="954" t="s">
        <v>288</v>
      </c>
      <c r="GS12" s="954" t="s">
        <v>288</v>
      </c>
      <c r="GT12" s="954" t="s">
        <v>288</v>
      </c>
      <c r="GU12" s="954" t="s">
        <v>288</v>
      </c>
      <c r="GV12" s="954" t="s">
        <v>288</v>
      </c>
      <c r="GW12" s="954" t="s">
        <v>288</v>
      </c>
      <c r="GX12" s="954" t="s">
        <v>288</v>
      </c>
      <c r="GY12" s="954" t="s">
        <v>288</v>
      </c>
      <c r="GZ12" s="954" t="s">
        <v>288</v>
      </c>
      <c r="HA12" s="954" t="s">
        <v>288</v>
      </c>
      <c r="HB12" s="954" t="s">
        <v>288</v>
      </c>
      <c r="HC12" s="954" t="s">
        <v>288</v>
      </c>
      <c r="HD12" s="954" t="s">
        <v>288</v>
      </c>
      <c r="HE12" s="954" t="s">
        <v>288</v>
      </c>
      <c r="HF12" s="954" t="s">
        <v>288</v>
      </c>
      <c r="HG12" s="954" t="s">
        <v>288</v>
      </c>
      <c r="HH12" s="954" t="s">
        <v>288</v>
      </c>
      <c r="HI12" s="954" t="s">
        <v>288</v>
      </c>
      <c r="HJ12" s="954" t="s">
        <v>288</v>
      </c>
      <c r="HK12" s="954" t="s">
        <v>288</v>
      </c>
      <c r="HL12" s="954" t="s">
        <v>288</v>
      </c>
      <c r="HM12" s="954" t="s">
        <v>288</v>
      </c>
      <c r="HN12" s="954" t="s">
        <v>288</v>
      </c>
      <c r="HO12" s="954" t="s">
        <v>288</v>
      </c>
      <c r="HP12" s="954" t="s">
        <v>288</v>
      </c>
      <c r="HQ12" s="954" t="s">
        <v>288</v>
      </c>
      <c r="HR12" s="954" t="s">
        <v>288</v>
      </c>
      <c r="HS12" s="954" t="s">
        <v>288</v>
      </c>
      <c r="HT12" s="954" t="s">
        <v>288</v>
      </c>
      <c r="HU12" s="954" t="s">
        <v>288</v>
      </c>
      <c r="HV12" s="954" t="s">
        <v>288</v>
      </c>
      <c r="HW12" s="954" t="s">
        <v>288</v>
      </c>
      <c r="HX12" s="954" t="s">
        <v>288</v>
      </c>
      <c r="HY12" s="954" t="s">
        <v>288</v>
      </c>
      <c r="HZ12" s="954" t="s">
        <v>288</v>
      </c>
      <c r="IA12" s="954" t="s">
        <v>288</v>
      </c>
      <c r="IB12" s="954" t="s">
        <v>288</v>
      </c>
      <c r="IC12" s="954" t="s">
        <v>288</v>
      </c>
      <c r="ID12" s="954" t="s">
        <v>288</v>
      </c>
      <c r="IE12" s="954" t="s">
        <v>288</v>
      </c>
      <c r="IF12" s="1251" t="s">
        <v>288</v>
      </c>
      <c r="IG12" s="954" t="s">
        <v>288</v>
      </c>
      <c r="IH12" s="954" t="s">
        <v>288</v>
      </c>
      <c r="II12" s="954" t="s">
        <v>288</v>
      </c>
      <c r="IJ12" s="954" t="s">
        <v>288</v>
      </c>
      <c r="IK12" s="954" t="s">
        <v>288</v>
      </c>
      <c r="IL12" s="1251" t="s">
        <v>288</v>
      </c>
      <c r="IM12" s="1251" t="s">
        <v>288</v>
      </c>
      <c r="IN12" s="954" t="s">
        <v>288</v>
      </c>
      <c r="IO12" s="954" t="s">
        <v>288</v>
      </c>
      <c r="IP12" s="954" t="s">
        <v>288</v>
      </c>
      <c r="IQ12" s="954" t="s">
        <v>288</v>
      </c>
      <c r="IR12" s="954" t="s">
        <v>288</v>
      </c>
      <c r="IS12" s="954" t="s">
        <v>288</v>
      </c>
      <c r="IT12" s="1251" t="s">
        <v>288</v>
      </c>
      <c r="IU12" s="1251" t="s">
        <v>288</v>
      </c>
      <c r="IV12" s="1251" t="s">
        <v>288</v>
      </c>
      <c r="IW12" s="1251" t="s">
        <v>288</v>
      </c>
      <c r="IX12" s="1251" t="s">
        <v>288</v>
      </c>
      <c r="IY12" s="954" t="s">
        <v>288</v>
      </c>
      <c r="IZ12" s="954" t="s">
        <v>288</v>
      </c>
      <c r="JA12" s="1251" t="s">
        <v>288</v>
      </c>
      <c r="JB12" s="1251" t="s">
        <v>288</v>
      </c>
      <c r="JC12" s="1251" t="s">
        <v>288</v>
      </c>
      <c r="JD12" s="1251" t="s">
        <v>288</v>
      </c>
      <c r="JE12" s="954" t="s">
        <v>288</v>
      </c>
      <c r="JF12" s="954" t="s">
        <v>288</v>
      </c>
      <c r="JG12" s="954" t="s">
        <v>288</v>
      </c>
      <c r="JH12" s="1251" t="s">
        <v>288</v>
      </c>
      <c r="JI12" s="1251" t="s">
        <v>288</v>
      </c>
      <c r="JJ12" s="954" t="s">
        <v>288</v>
      </c>
      <c r="JK12" s="1251" t="s">
        <v>288</v>
      </c>
      <c r="JL12" s="1251" t="s">
        <v>288</v>
      </c>
      <c r="JM12" s="1251" t="s">
        <v>288</v>
      </c>
      <c r="JN12" s="954" t="s">
        <v>288</v>
      </c>
      <c r="JO12" s="1251" t="s">
        <v>288</v>
      </c>
      <c r="JP12" s="1251" t="s">
        <v>288</v>
      </c>
      <c r="JQ12" s="1251" t="s">
        <v>288</v>
      </c>
      <c r="JR12" s="954" t="s">
        <v>288</v>
      </c>
      <c r="JS12" s="1251" t="s">
        <v>288</v>
      </c>
      <c r="JT12" s="954" t="s">
        <v>288</v>
      </c>
      <c r="JU12" s="954" t="s">
        <v>288</v>
      </c>
      <c r="JV12" s="1251" t="s">
        <v>288</v>
      </c>
      <c r="JW12" s="954" t="s">
        <v>288</v>
      </c>
      <c r="JX12" s="954" t="s">
        <v>288</v>
      </c>
      <c r="JY12" s="1251" t="s">
        <v>288</v>
      </c>
      <c r="JZ12" s="1251" t="s">
        <v>288</v>
      </c>
      <c r="KA12" s="1251" t="s">
        <v>288</v>
      </c>
      <c r="KB12" s="954" t="s">
        <v>288</v>
      </c>
      <c r="KC12" s="954" t="s">
        <v>288</v>
      </c>
      <c r="KD12" s="954" t="s">
        <v>288</v>
      </c>
      <c r="KE12" s="1251" t="s">
        <v>288</v>
      </c>
      <c r="KF12" s="1251" t="s">
        <v>288</v>
      </c>
      <c r="KG12" s="1251" t="s">
        <v>288</v>
      </c>
      <c r="KH12" s="1251" t="s">
        <v>288</v>
      </c>
      <c r="KI12" s="1251" t="s">
        <v>288</v>
      </c>
      <c r="KJ12" s="1251" t="s">
        <v>288</v>
      </c>
      <c r="KK12" s="1251" t="s">
        <v>288</v>
      </c>
      <c r="KL12" s="1251" t="s">
        <v>288</v>
      </c>
      <c r="KM12" s="1251" t="s">
        <v>288</v>
      </c>
      <c r="KN12" s="1251" t="s">
        <v>288</v>
      </c>
      <c r="KO12" s="1251" t="s">
        <v>288</v>
      </c>
      <c r="KP12" s="1251" t="s">
        <v>288</v>
      </c>
      <c r="KQ12" s="1251" t="s">
        <v>288</v>
      </c>
      <c r="KR12" s="1251" t="s">
        <v>288</v>
      </c>
      <c r="KS12" s="1251" t="s">
        <v>288</v>
      </c>
      <c r="KT12" s="1251" t="s">
        <v>288</v>
      </c>
      <c r="KU12" s="1251" t="s">
        <v>288</v>
      </c>
      <c r="KV12" s="1251" t="s">
        <v>288</v>
      </c>
      <c r="KW12" s="1251" t="s">
        <v>288</v>
      </c>
      <c r="KX12" s="1251" t="s">
        <v>288</v>
      </c>
      <c r="KY12" s="1251" t="s">
        <v>288</v>
      </c>
      <c r="KZ12" s="1251" t="s">
        <v>288</v>
      </c>
      <c r="LA12" s="1251" t="s">
        <v>288</v>
      </c>
      <c r="LB12" s="954" t="s">
        <v>288</v>
      </c>
      <c r="LC12" s="1251">
        <v>280</v>
      </c>
      <c r="LD12" s="1251" t="s">
        <v>288</v>
      </c>
      <c r="LE12" s="954" t="s">
        <v>288</v>
      </c>
      <c r="LF12" s="1251" t="s">
        <v>288</v>
      </c>
      <c r="LG12" s="1251" t="s">
        <v>288</v>
      </c>
      <c r="LH12" s="1251" t="s">
        <v>288</v>
      </c>
      <c r="LI12" s="954" t="s">
        <v>288</v>
      </c>
      <c r="LJ12" s="1251" t="s">
        <v>288</v>
      </c>
      <c r="LK12" s="1251" t="s">
        <v>288</v>
      </c>
      <c r="LL12" s="1251" t="s">
        <v>288</v>
      </c>
      <c r="LM12" s="1251" t="s">
        <v>288</v>
      </c>
      <c r="LN12" s="1251" t="s">
        <v>288</v>
      </c>
      <c r="LO12" s="1251" t="s">
        <v>288</v>
      </c>
      <c r="LP12" s="1251" t="s">
        <v>288</v>
      </c>
      <c r="LQ12" s="1251" t="s">
        <v>288</v>
      </c>
      <c r="LR12" s="1251" t="s">
        <v>288</v>
      </c>
      <c r="LS12" s="1251" t="s">
        <v>288</v>
      </c>
      <c r="LT12" s="1251" t="s">
        <v>288</v>
      </c>
      <c r="LU12" s="1251" t="s">
        <v>288</v>
      </c>
      <c r="LV12" s="1251" t="s">
        <v>288</v>
      </c>
      <c r="LW12" s="1251" t="s">
        <v>288</v>
      </c>
      <c r="LX12" s="1251" t="s">
        <v>288</v>
      </c>
      <c r="LY12" s="1251" t="s">
        <v>288</v>
      </c>
      <c r="LZ12" s="954" t="s">
        <v>288</v>
      </c>
      <c r="MA12" s="1251" t="s">
        <v>288</v>
      </c>
      <c r="MB12" s="1251" t="s">
        <v>288</v>
      </c>
      <c r="MC12" s="1251" t="s">
        <v>288</v>
      </c>
      <c r="MD12" s="1251" t="s">
        <v>288</v>
      </c>
      <c r="ME12" s="1251" t="s">
        <v>288</v>
      </c>
      <c r="MF12" s="1251" t="s">
        <v>288</v>
      </c>
      <c r="MG12" s="1251" t="s">
        <v>288</v>
      </c>
      <c r="MH12" s="1251" t="s">
        <v>288</v>
      </c>
      <c r="MI12" s="1251" t="s">
        <v>288</v>
      </c>
      <c r="MJ12" s="1251" t="s">
        <v>288</v>
      </c>
      <c r="MK12" s="1251" t="s">
        <v>288</v>
      </c>
      <c r="ML12" s="1251" t="s">
        <v>288</v>
      </c>
      <c r="MM12" s="1251" t="s">
        <v>288</v>
      </c>
      <c r="MN12" s="1251" t="s">
        <v>288</v>
      </c>
      <c r="MO12" s="1251" t="s">
        <v>288</v>
      </c>
      <c r="MP12" s="1251" t="s">
        <v>288</v>
      </c>
      <c r="MQ12" s="1251" t="s">
        <v>288</v>
      </c>
      <c r="MR12" s="1251" t="s">
        <v>288</v>
      </c>
      <c r="MS12" s="1251" t="s">
        <v>288</v>
      </c>
      <c r="MT12" s="1251" t="s">
        <v>288</v>
      </c>
      <c r="MU12" s="1251" t="s">
        <v>288</v>
      </c>
      <c r="MV12" s="1251" t="s">
        <v>288</v>
      </c>
      <c r="MW12" s="1251" t="s">
        <v>288</v>
      </c>
      <c r="MX12" s="1251" t="s">
        <v>288</v>
      </c>
      <c r="MY12" s="1251" t="s">
        <v>288</v>
      </c>
      <c r="MZ12" s="1251" t="s">
        <v>288</v>
      </c>
      <c r="NA12" s="1251" t="s">
        <v>288</v>
      </c>
      <c r="NB12" s="1251" t="s">
        <v>288</v>
      </c>
      <c r="NC12" s="1251" t="s">
        <v>288</v>
      </c>
      <c r="ND12" s="1251" t="s">
        <v>288</v>
      </c>
      <c r="NE12" s="1251" t="s">
        <v>288</v>
      </c>
      <c r="NF12" s="1251" t="s">
        <v>288</v>
      </c>
      <c r="NG12" s="1251" t="s">
        <v>288</v>
      </c>
      <c r="NH12" s="1251" t="s">
        <v>288</v>
      </c>
      <c r="NI12" s="1251" t="s">
        <v>288</v>
      </c>
      <c r="NJ12" s="1251" t="s">
        <v>288</v>
      </c>
      <c r="NK12" s="954" t="s">
        <v>288</v>
      </c>
      <c r="NL12" s="1251" t="s">
        <v>288</v>
      </c>
      <c r="NM12" s="1251" t="s">
        <v>288</v>
      </c>
      <c r="NN12" s="1251" t="s">
        <v>288</v>
      </c>
      <c r="NO12" s="1251" t="s">
        <v>288</v>
      </c>
      <c r="NP12" s="1251" t="s">
        <v>288</v>
      </c>
      <c r="NQ12" s="1251" t="s">
        <v>288</v>
      </c>
      <c r="NR12" s="1251" t="s">
        <v>288</v>
      </c>
      <c r="NS12" s="1251" t="s">
        <v>288</v>
      </c>
      <c r="NT12" s="1251" t="s">
        <v>288</v>
      </c>
      <c r="NU12" s="1251" t="s">
        <v>288</v>
      </c>
      <c r="NV12" s="1251" t="s">
        <v>288</v>
      </c>
      <c r="NW12" s="1251" t="s">
        <v>288</v>
      </c>
      <c r="NX12" s="1251" t="s">
        <v>288</v>
      </c>
      <c r="NY12" s="1251" t="s">
        <v>288</v>
      </c>
      <c r="NZ12" s="1251" t="s">
        <v>288</v>
      </c>
      <c r="OA12" s="1251" t="s">
        <v>288</v>
      </c>
      <c r="OB12" s="1251" t="s">
        <v>288</v>
      </c>
      <c r="OC12" s="1251" t="s">
        <v>288</v>
      </c>
      <c r="OD12" s="1251" t="s">
        <v>288</v>
      </c>
      <c r="OE12" s="1251" t="s">
        <v>288</v>
      </c>
      <c r="OF12" s="1251" t="s">
        <v>288</v>
      </c>
      <c r="OG12" s="1251" t="s">
        <v>288</v>
      </c>
      <c r="OH12" s="1251" t="s">
        <v>288</v>
      </c>
      <c r="OI12" s="1251" t="s">
        <v>288</v>
      </c>
      <c r="OJ12" s="1251" t="s">
        <v>288</v>
      </c>
      <c r="OK12" s="1251" t="s">
        <v>288</v>
      </c>
      <c r="OL12" s="1251" t="s">
        <v>288</v>
      </c>
      <c r="OM12" s="1251" t="s">
        <v>288</v>
      </c>
      <c r="ON12" s="1251" t="s">
        <v>288</v>
      </c>
      <c r="OO12" s="1251" t="s">
        <v>288</v>
      </c>
      <c r="OP12" s="1251" t="s">
        <v>288</v>
      </c>
      <c r="OQ12" s="1251" t="s">
        <v>288</v>
      </c>
      <c r="OR12" s="1251" t="s">
        <v>288</v>
      </c>
      <c r="OS12" s="1251" t="s">
        <v>288</v>
      </c>
      <c r="OT12" s="1251" t="s">
        <v>288</v>
      </c>
      <c r="OU12" s="1251" t="s">
        <v>288</v>
      </c>
      <c r="OV12" s="1251" t="s">
        <v>288</v>
      </c>
      <c r="OW12" s="1251" t="s">
        <v>288</v>
      </c>
      <c r="OX12" s="1251" t="s">
        <v>288</v>
      </c>
      <c r="OY12" s="1251" t="s">
        <v>288</v>
      </c>
      <c r="OZ12" s="1251" t="s">
        <v>288</v>
      </c>
      <c r="PA12" s="1251" t="s">
        <v>288</v>
      </c>
      <c r="PB12" s="1251" t="s">
        <v>288</v>
      </c>
      <c r="PC12" s="1251" t="s">
        <v>288</v>
      </c>
      <c r="PD12" s="1251" t="s">
        <v>288</v>
      </c>
      <c r="PE12" s="1251" t="s">
        <v>288</v>
      </c>
      <c r="PF12" s="1251" t="s">
        <v>288</v>
      </c>
      <c r="PG12" s="1251" t="s">
        <v>288</v>
      </c>
      <c r="PH12" s="1251" t="s">
        <v>288</v>
      </c>
      <c r="PI12" s="1251" t="s">
        <v>288</v>
      </c>
      <c r="PJ12" s="1251" t="s">
        <v>288</v>
      </c>
      <c r="PK12" s="1251" t="s">
        <v>288</v>
      </c>
      <c r="PL12" s="1251" t="s">
        <v>288</v>
      </c>
      <c r="PM12" s="1251" t="s">
        <v>288</v>
      </c>
      <c r="PN12" s="1251" t="s">
        <v>288</v>
      </c>
      <c r="PO12" s="1251" t="s">
        <v>288</v>
      </c>
      <c r="PP12" s="1251" t="s">
        <v>288</v>
      </c>
      <c r="PQ12" s="1251" t="s">
        <v>288</v>
      </c>
      <c r="PR12" s="1251" t="s">
        <v>288</v>
      </c>
      <c r="PS12" s="1251" t="s">
        <v>288</v>
      </c>
      <c r="PT12" s="1251" t="s">
        <v>288</v>
      </c>
      <c r="PU12" s="1251" t="s">
        <v>288</v>
      </c>
      <c r="PV12" s="1251" t="s">
        <v>288</v>
      </c>
      <c r="PW12" s="1251" t="s">
        <v>288</v>
      </c>
      <c r="PX12" s="1251" t="s">
        <v>288</v>
      </c>
      <c r="PY12" s="1251" t="s">
        <v>288</v>
      </c>
      <c r="PZ12" s="1251" t="s">
        <v>288</v>
      </c>
      <c r="QA12" s="1251" t="s">
        <v>288</v>
      </c>
      <c r="QB12" s="1251" t="s">
        <v>288</v>
      </c>
      <c r="QC12" s="1251" t="s">
        <v>288</v>
      </c>
      <c r="QD12" s="1251" t="s">
        <v>288</v>
      </c>
      <c r="QE12" s="1251" t="s">
        <v>288</v>
      </c>
      <c r="QF12" s="1251" t="s">
        <v>288</v>
      </c>
      <c r="QG12" s="1251" t="s">
        <v>288</v>
      </c>
      <c r="QH12" s="1251" t="s">
        <v>288</v>
      </c>
      <c r="QI12" s="1251" t="s">
        <v>288</v>
      </c>
      <c r="QJ12" s="1251" t="s">
        <v>288</v>
      </c>
      <c r="QK12" s="1251" t="s">
        <v>288</v>
      </c>
      <c r="QL12" s="1251" t="s">
        <v>288</v>
      </c>
      <c r="QM12" s="1251" t="s">
        <v>288</v>
      </c>
      <c r="QN12" s="1251" t="s">
        <v>288</v>
      </c>
      <c r="QO12" s="1251" t="s">
        <v>288</v>
      </c>
      <c r="QP12" s="1251" t="s">
        <v>288</v>
      </c>
      <c r="QQ12" s="1590"/>
      <c r="QR12" s="1251" t="s">
        <v>288</v>
      </c>
      <c r="QS12" s="1251" t="s">
        <v>288</v>
      </c>
      <c r="QT12" s="1251" t="s">
        <v>288</v>
      </c>
    </row>
    <row r="13" spans="1:494" ht="87" customHeight="1">
      <c r="B13" s="694" t="s">
        <v>129</v>
      </c>
      <c r="C13" s="694"/>
      <c r="D13" s="689" t="s">
        <v>66</v>
      </c>
      <c r="E13" s="689" t="s">
        <v>69</v>
      </c>
      <c r="F13" s="689" t="s">
        <v>70</v>
      </c>
      <c r="G13" s="689" t="s">
        <v>47</v>
      </c>
      <c r="H13" s="689" t="s">
        <v>253</v>
      </c>
      <c r="I13" s="689" t="s">
        <v>256</v>
      </c>
      <c r="J13" s="695" t="s">
        <v>254</v>
      </c>
      <c r="K13" s="689" t="s">
        <v>67</v>
      </c>
      <c r="L13" s="689" t="s">
        <v>68</v>
      </c>
      <c r="M13" s="689" t="s">
        <v>45</v>
      </c>
      <c r="N13" s="539"/>
      <c r="O13" s="539"/>
      <c r="P13" s="539"/>
      <c r="Q13" s="539"/>
      <c r="R13" s="539"/>
      <c r="S13" s="539"/>
      <c r="T13" s="689" t="s">
        <v>156</v>
      </c>
      <c r="U13" s="689" t="s">
        <v>158</v>
      </c>
      <c r="V13" s="689" t="s">
        <v>152</v>
      </c>
      <c r="W13" s="696" t="s">
        <v>155</v>
      </c>
      <c r="X13" s="689" t="s">
        <v>157</v>
      </c>
      <c r="Y13" s="689" t="s">
        <v>153</v>
      </c>
      <c r="Z13" s="689" t="s">
        <v>154</v>
      </c>
      <c r="AA13" s="689" t="s">
        <v>151</v>
      </c>
      <c r="AB13" s="697" t="s">
        <v>159</v>
      </c>
      <c r="AC13" s="697" t="s">
        <v>160</v>
      </c>
      <c r="AD13" s="539"/>
      <c r="AE13" s="539"/>
      <c r="AF13" s="698"/>
      <c r="AG13" s="689" t="s">
        <v>355</v>
      </c>
      <c r="AH13" s="689" t="s">
        <v>381</v>
      </c>
      <c r="AI13" s="699" t="s">
        <v>378</v>
      </c>
      <c r="AJ13" s="699" t="s">
        <v>377</v>
      </c>
      <c r="AK13" s="689" t="s">
        <v>400</v>
      </c>
      <c r="AL13" s="689" t="s">
        <v>382</v>
      </c>
      <c r="AM13" s="689" t="s">
        <v>399</v>
      </c>
      <c r="AN13" s="689" t="s">
        <v>379</v>
      </c>
      <c r="AO13" s="699" t="s">
        <v>261</v>
      </c>
      <c r="AP13" s="689" t="s">
        <v>380</v>
      </c>
      <c r="AQ13" s="539"/>
      <c r="AR13" s="539"/>
      <c r="AS13" s="539"/>
      <c r="AT13" s="689" t="s">
        <v>303</v>
      </c>
      <c r="AU13" s="689" t="s">
        <v>432</v>
      </c>
      <c r="AV13" s="689" t="s">
        <v>434</v>
      </c>
      <c r="AW13" s="689" t="s">
        <v>435</v>
      </c>
      <c r="AX13" s="689" t="s">
        <v>483</v>
      </c>
      <c r="AY13" s="689" t="s">
        <v>484</v>
      </c>
      <c r="AZ13" s="689" t="s">
        <v>485</v>
      </c>
      <c r="BA13" s="689" t="s">
        <v>486</v>
      </c>
      <c r="BB13" s="689" t="s">
        <v>481</v>
      </c>
      <c r="BC13" s="689" t="s">
        <v>487</v>
      </c>
      <c r="BD13" s="689"/>
      <c r="BE13" s="689"/>
      <c r="BF13" s="539"/>
      <c r="BG13" s="539"/>
      <c r="BH13" s="689" t="s">
        <v>430</v>
      </c>
      <c r="BI13" s="689" t="s">
        <v>433</v>
      </c>
      <c r="BJ13" s="689" t="s">
        <v>489</v>
      </c>
      <c r="BK13" s="699" t="s">
        <v>452</v>
      </c>
      <c r="BL13" s="689" t="s">
        <v>258</v>
      </c>
      <c r="BM13" s="689" t="s">
        <v>480</v>
      </c>
      <c r="BN13" s="699" t="s">
        <v>423</v>
      </c>
      <c r="BO13" s="689" t="s">
        <v>488</v>
      </c>
      <c r="BP13" s="689" t="s">
        <v>436</v>
      </c>
      <c r="BQ13" s="689" t="s">
        <v>431</v>
      </c>
      <c r="BR13" s="539"/>
      <c r="BS13" s="699" t="s">
        <v>541</v>
      </c>
      <c r="BT13" s="689" t="s">
        <v>482</v>
      </c>
      <c r="BU13" s="699" t="s">
        <v>358</v>
      </c>
      <c r="BV13" s="689" t="s">
        <v>437</v>
      </c>
      <c r="BW13" s="699" t="s">
        <v>453</v>
      </c>
      <c r="BX13" s="699" t="s">
        <v>260</v>
      </c>
      <c r="BY13" s="699" t="s">
        <v>542</v>
      </c>
      <c r="BZ13" s="689" t="s">
        <v>638</v>
      </c>
      <c r="CA13" s="689" t="s">
        <v>587</v>
      </c>
      <c r="CB13" s="699" t="s">
        <v>255</v>
      </c>
      <c r="CC13" s="539"/>
      <c r="CD13" s="539"/>
      <c r="CE13" s="539"/>
      <c r="CF13" s="539"/>
      <c r="CG13" s="689" t="s">
        <v>582</v>
      </c>
      <c r="CH13" s="689" t="s">
        <v>584</v>
      </c>
      <c r="CI13" s="699" t="s">
        <v>304</v>
      </c>
      <c r="CJ13" s="689" t="s">
        <v>1269</v>
      </c>
      <c r="CK13" s="689" t="s">
        <v>1270</v>
      </c>
      <c r="CL13" s="689" t="s">
        <v>1334</v>
      </c>
      <c r="CM13" s="689" t="s">
        <v>1263</v>
      </c>
      <c r="CN13" s="689" t="s">
        <v>1264</v>
      </c>
      <c r="CO13" s="689" t="s">
        <v>1495</v>
      </c>
      <c r="CP13" s="689" t="s">
        <v>1265</v>
      </c>
      <c r="CQ13" s="539"/>
      <c r="CR13" s="539"/>
      <c r="CS13" s="539"/>
      <c r="CT13" s="539"/>
      <c r="CU13" s="700" t="s">
        <v>1513</v>
      </c>
      <c r="CV13" s="700" t="s">
        <v>1516</v>
      </c>
      <c r="CW13" s="700" t="s">
        <v>1560</v>
      </c>
      <c r="CX13" s="700" t="s">
        <v>1562</v>
      </c>
      <c r="CY13" s="701" t="s">
        <v>510</v>
      </c>
      <c r="CZ13" s="700" t="s">
        <v>1370</v>
      </c>
      <c r="DA13" s="700" t="s">
        <v>1440</v>
      </c>
      <c r="DB13" s="700" t="s">
        <v>1429</v>
      </c>
      <c r="DC13" s="700" t="s">
        <v>1332</v>
      </c>
      <c r="DD13" s="700" t="s">
        <v>1439</v>
      </c>
      <c r="DE13" s="539"/>
      <c r="DF13" s="539"/>
      <c r="DG13" s="539"/>
      <c r="DH13" s="539"/>
      <c r="DI13" s="700" t="s">
        <v>1436</v>
      </c>
      <c r="DJ13" s="700" t="s">
        <v>1435</v>
      </c>
      <c r="DK13" s="700" t="s">
        <v>1267</v>
      </c>
      <c r="DL13" s="700" t="s">
        <v>1365</v>
      </c>
      <c r="DM13" s="700" t="s">
        <v>1431</v>
      </c>
      <c r="DN13" s="700" t="s">
        <v>1432</v>
      </c>
      <c r="DO13" s="700" t="s">
        <v>1518</v>
      </c>
      <c r="DP13" s="700" t="s">
        <v>1266</v>
      </c>
      <c r="DQ13" s="700" t="s">
        <v>1434</v>
      </c>
      <c r="DR13" s="700" t="s">
        <v>1438</v>
      </c>
      <c r="DS13" s="539"/>
      <c r="DT13" s="539"/>
      <c r="DU13" s="539"/>
      <c r="DV13" s="539"/>
      <c r="DW13" s="702" t="s">
        <v>1633</v>
      </c>
      <c r="DX13" s="702" t="s">
        <v>1514</v>
      </c>
      <c r="DY13" s="702" t="s">
        <v>1556</v>
      </c>
      <c r="DZ13" s="702" t="s">
        <v>1632</v>
      </c>
      <c r="EA13" s="702" t="s">
        <v>1634</v>
      </c>
      <c r="EB13" s="702" t="s">
        <v>1604</v>
      </c>
      <c r="EC13" s="702" t="s">
        <v>1268</v>
      </c>
      <c r="ED13" s="702" t="s">
        <v>1557</v>
      </c>
      <c r="EE13" s="702" t="s">
        <v>1608</v>
      </c>
      <c r="EF13" s="702" t="s">
        <v>1602</v>
      </c>
      <c r="EG13" s="539"/>
      <c r="EH13" s="539"/>
      <c r="EI13" s="702" t="s">
        <v>1603</v>
      </c>
      <c r="EJ13" s="702" t="s">
        <v>1626</v>
      </c>
      <c r="EK13" s="702" t="s">
        <v>1564</v>
      </c>
      <c r="EL13" s="702" t="s">
        <v>1607</v>
      </c>
      <c r="EM13" s="702" t="s">
        <v>1630</v>
      </c>
      <c r="EN13" s="702" t="s">
        <v>1637</v>
      </c>
      <c r="EO13" s="702" t="s">
        <v>1559</v>
      </c>
      <c r="EP13" s="702" t="s">
        <v>1629</v>
      </c>
      <c r="EQ13" s="702" t="s">
        <v>1636</v>
      </c>
      <c r="ER13" s="702" t="s">
        <v>1566</v>
      </c>
      <c r="ES13" s="539"/>
      <c r="ET13" s="539"/>
      <c r="EU13" s="702" t="s">
        <v>1646</v>
      </c>
      <c r="EV13" s="702" t="s">
        <v>1517</v>
      </c>
      <c r="EW13" s="702" t="s">
        <v>1567</v>
      </c>
      <c r="EX13" s="702" t="s">
        <v>1764</v>
      </c>
      <c r="EY13" s="702" t="s">
        <v>1430</v>
      </c>
      <c r="EZ13" s="702" t="s">
        <v>1520</v>
      </c>
      <c r="FA13" s="702" t="s">
        <v>1777</v>
      </c>
      <c r="FB13" s="702" t="s">
        <v>1521</v>
      </c>
      <c r="FC13" s="702" t="s">
        <v>1778</v>
      </c>
      <c r="FD13" s="702" t="s">
        <v>1766</v>
      </c>
      <c r="FE13" s="539"/>
      <c r="FF13" s="539"/>
      <c r="FG13" s="702" t="s">
        <v>586</v>
      </c>
      <c r="FH13" s="702" t="s">
        <v>1641</v>
      </c>
      <c r="FI13" s="702" t="s">
        <v>1638</v>
      </c>
      <c r="FJ13" s="702" t="s">
        <v>1639</v>
      </c>
      <c r="FK13" s="702" t="s">
        <v>1765</v>
      </c>
      <c r="FL13" s="702" t="s">
        <v>1739</v>
      </c>
      <c r="FM13" s="702" t="s">
        <v>1740</v>
      </c>
      <c r="FN13" s="702" t="s">
        <v>1752</v>
      </c>
      <c r="FO13" s="702" t="s">
        <v>1601</v>
      </c>
      <c r="FP13" s="702" t="s">
        <v>1793</v>
      </c>
      <c r="FQ13" s="689"/>
      <c r="FR13" s="689"/>
      <c r="FS13" s="702" t="s">
        <v>1789</v>
      </c>
      <c r="FT13" s="702" t="s">
        <v>1791</v>
      </c>
      <c r="FU13" s="702" t="s">
        <v>1796</v>
      </c>
      <c r="FV13" s="702" t="s">
        <v>1645</v>
      </c>
      <c r="FW13" s="702" t="s">
        <v>1875</v>
      </c>
      <c r="FX13" s="702" t="s">
        <v>1878</v>
      </c>
      <c r="FY13" s="702" t="s">
        <v>1879</v>
      </c>
      <c r="FZ13" s="702" t="s">
        <v>1647</v>
      </c>
      <c r="GA13" s="702" t="s">
        <v>1558</v>
      </c>
      <c r="GB13" s="702" t="s">
        <v>1563</v>
      </c>
      <c r="GE13" s="911" t="s">
        <v>1795</v>
      </c>
      <c r="GF13" s="911" t="s">
        <v>1991</v>
      </c>
      <c r="GG13" s="911" t="s">
        <v>2103</v>
      </c>
      <c r="GH13" s="914" t="s">
        <v>2030</v>
      </c>
      <c r="GI13" s="915" t="s">
        <v>2036</v>
      </c>
      <c r="GJ13" s="911" t="s">
        <v>2108</v>
      </c>
      <c r="GK13" s="911" t="s">
        <v>1792</v>
      </c>
      <c r="GL13" s="911" t="s">
        <v>2057</v>
      </c>
      <c r="GM13" s="911" t="s">
        <v>307</v>
      </c>
      <c r="GN13" s="911" t="s">
        <v>2058</v>
      </c>
      <c r="GO13" s="897" t="s">
        <v>2060</v>
      </c>
      <c r="GP13" s="911" t="s">
        <v>2035</v>
      </c>
      <c r="GQ13" s="911" t="s">
        <v>2056</v>
      </c>
      <c r="GR13" s="911" t="s">
        <v>2055</v>
      </c>
      <c r="GS13" s="911" t="s">
        <v>2106</v>
      </c>
      <c r="GT13" s="897" t="s">
        <v>2064</v>
      </c>
      <c r="GU13" s="897" t="s">
        <v>2109</v>
      </c>
      <c r="GV13" s="911" t="s">
        <v>2102</v>
      </c>
      <c r="GW13" s="897" t="s">
        <v>2026</v>
      </c>
      <c r="GX13" s="911" t="s">
        <v>1643</v>
      </c>
      <c r="GY13" s="911" t="s">
        <v>2212</v>
      </c>
      <c r="GZ13" s="897" t="s">
        <v>583</v>
      </c>
      <c r="HA13" s="911" t="s">
        <v>2181</v>
      </c>
      <c r="HB13" s="897" t="s">
        <v>305</v>
      </c>
      <c r="HC13" s="897" t="s">
        <v>2053</v>
      </c>
      <c r="HD13" s="911" t="s">
        <v>2186</v>
      </c>
      <c r="HE13" s="905" t="s">
        <v>2501</v>
      </c>
      <c r="HF13" s="911" t="s">
        <v>2312</v>
      </c>
      <c r="HG13" s="911" t="s">
        <v>2395</v>
      </c>
      <c r="HH13" s="897" t="s">
        <v>1938</v>
      </c>
      <c r="HI13" s="911" t="s">
        <v>2440</v>
      </c>
      <c r="HJ13" s="905" t="s">
        <v>2463</v>
      </c>
      <c r="HK13" s="905" t="s">
        <v>2467</v>
      </c>
      <c r="HL13" s="905" t="s">
        <v>2469</v>
      </c>
      <c r="HM13" s="911" t="s">
        <v>2445</v>
      </c>
      <c r="HN13" s="911" t="s">
        <v>2438</v>
      </c>
      <c r="HO13" s="911" t="s">
        <v>2302</v>
      </c>
      <c r="HP13" s="905" t="s">
        <v>2505</v>
      </c>
      <c r="HQ13" s="911" t="s">
        <v>2025</v>
      </c>
      <c r="HR13" s="911" t="s">
        <v>2303</v>
      </c>
      <c r="HS13" s="911" t="s">
        <v>2313</v>
      </c>
      <c r="HT13" s="911" t="s">
        <v>2317</v>
      </c>
      <c r="HU13" s="911" t="s">
        <v>2305</v>
      </c>
      <c r="HV13" s="911" t="s">
        <v>2321</v>
      </c>
      <c r="HW13" s="911" t="s">
        <v>2356</v>
      </c>
      <c r="HX13" s="911" t="s">
        <v>2357</v>
      </c>
      <c r="HY13" s="911" t="s">
        <v>2394</v>
      </c>
      <c r="HZ13" s="911" t="s">
        <v>2031</v>
      </c>
      <c r="IA13" s="1323" t="s">
        <v>2507</v>
      </c>
      <c r="IB13" s="905" t="s">
        <v>2506</v>
      </c>
      <c r="IC13" s="911" t="s">
        <v>2442</v>
      </c>
      <c r="ID13" s="905" t="s">
        <v>2468</v>
      </c>
      <c r="IE13" s="905" t="s">
        <v>2465</v>
      </c>
      <c r="IF13" s="1433" t="s">
        <v>3019</v>
      </c>
      <c r="IG13" s="905" t="s">
        <v>2714</v>
      </c>
      <c r="IH13" s="905" t="s">
        <v>2860</v>
      </c>
      <c r="II13" s="905" t="s">
        <v>2864</v>
      </c>
      <c r="IJ13" s="905" t="s">
        <v>2711</v>
      </c>
      <c r="IK13" s="905" t="s">
        <v>3023</v>
      </c>
      <c r="IL13" s="1433">
        <v>98</v>
      </c>
      <c r="IM13" s="905" t="s">
        <v>2731</v>
      </c>
      <c r="IN13" s="905" t="s">
        <v>2498</v>
      </c>
      <c r="IO13" s="905" t="s">
        <v>2499</v>
      </c>
      <c r="IP13" s="911" t="s">
        <v>2318</v>
      </c>
      <c r="IQ13" s="905" t="s">
        <v>2865</v>
      </c>
      <c r="IR13" s="905" t="s">
        <v>2494</v>
      </c>
      <c r="IS13" s="905" t="s">
        <v>2732</v>
      </c>
      <c r="IT13" s="905" t="s">
        <v>2992</v>
      </c>
      <c r="IU13" s="1290" t="s">
        <v>3018</v>
      </c>
      <c r="IV13" s="912" t="s">
        <v>3271</v>
      </c>
      <c r="IW13" s="912" t="s">
        <v>3267</v>
      </c>
      <c r="IX13" s="912" t="s">
        <v>3088</v>
      </c>
      <c r="IY13" s="912" t="s">
        <v>2866</v>
      </c>
      <c r="IZ13" s="912" t="s">
        <v>2930</v>
      </c>
      <c r="JA13" s="912" t="s">
        <v>3153</v>
      </c>
      <c r="JB13" s="912" t="s">
        <v>3085</v>
      </c>
      <c r="JC13" s="912" t="s">
        <v>3269</v>
      </c>
      <c r="JD13" s="912" t="s">
        <v>3152</v>
      </c>
      <c r="JE13" s="912" t="s">
        <v>2931</v>
      </c>
      <c r="JF13" s="912" t="s">
        <v>2929</v>
      </c>
      <c r="JG13" s="912" t="s">
        <v>2725</v>
      </c>
      <c r="JH13" s="912" t="s">
        <v>3157</v>
      </c>
      <c r="JI13" s="1290" t="s">
        <v>3272</v>
      </c>
      <c r="JJ13" s="689" t="s">
        <v>2315</v>
      </c>
      <c r="JK13" s="1290" t="s">
        <v>3298</v>
      </c>
      <c r="JL13" s="912" t="s">
        <v>3155</v>
      </c>
      <c r="JM13" s="1290" t="s">
        <v>3323</v>
      </c>
      <c r="JN13" s="799" t="s">
        <v>2034</v>
      </c>
      <c r="JO13" s="912" t="s">
        <v>3083</v>
      </c>
      <c r="JP13" s="1290" t="s">
        <v>3307</v>
      </c>
      <c r="JQ13" s="1290" t="s">
        <v>3309</v>
      </c>
      <c r="JR13" s="912" t="s">
        <v>2928</v>
      </c>
      <c r="JS13" s="1290" t="s">
        <v>3020</v>
      </c>
      <c r="JT13" s="912" t="s">
        <v>3022</v>
      </c>
      <c r="JU13" s="912" t="s">
        <v>2867</v>
      </c>
      <c r="JV13" s="912" t="s">
        <v>3156</v>
      </c>
      <c r="JW13" s="689" t="s">
        <v>2182</v>
      </c>
      <c r="JX13" s="912" t="s">
        <v>2858</v>
      </c>
      <c r="JY13" s="1290" t="s">
        <v>3302</v>
      </c>
      <c r="JZ13" s="912" t="s">
        <v>3089</v>
      </c>
      <c r="KA13" s="1290" t="s">
        <v>3322</v>
      </c>
      <c r="KB13" s="912" t="s">
        <v>2728</v>
      </c>
      <c r="KC13" s="912" t="s">
        <v>2863</v>
      </c>
      <c r="KD13" s="912" t="s">
        <v>2862</v>
      </c>
      <c r="KE13" s="1290" t="s">
        <v>3312</v>
      </c>
      <c r="KF13" s="912" t="s">
        <v>3264</v>
      </c>
      <c r="KG13" s="1290" t="s">
        <v>3329</v>
      </c>
      <c r="KH13" s="912" t="s">
        <v>3266</v>
      </c>
      <c r="KI13" s="1290" t="s">
        <v>3304</v>
      </c>
      <c r="KJ13" s="912" t="s">
        <v>3154</v>
      </c>
      <c r="KK13" s="1290" t="s">
        <v>3667</v>
      </c>
      <c r="KL13" s="1290" t="s">
        <v>3317</v>
      </c>
      <c r="KM13" s="1290" t="s">
        <v>3313</v>
      </c>
      <c r="KN13" s="1290" t="s">
        <v>3293</v>
      </c>
      <c r="KO13" s="1290" t="s">
        <v>3305</v>
      </c>
      <c r="KP13" s="1290" t="s">
        <v>3710</v>
      </c>
      <c r="KQ13" s="1290" t="s">
        <v>3310</v>
      </c>
      <c r="KR13" s="1290" t="s">
        <v>3834</v>
      </c>
      <c r="KS13" s="1290" t="s">
        <v>3840</v>
      </c>
      <c r="KT13" s="1290" t="s">
        <v>3319</v>
      </c>
      <c r="KU13" s="1290" t="s">
        <v>3918</v>
      </c>
      <c r="KV13" s="1290" t="s">
        <v>3920</v>
      </c>
      <c r="KW13" s="1290" t="s">
        <v>3924</v>
      </c>
      <c r="KX13" s="1290" t="s">
        <v>4001</v>
      </c>
      <c r="KY13" s="1290" t="s">
        <v>4005</v>
      </c>
      <c r="KZ13" s="1290" t="s">
        <v>4007</v>
      </c>
      <c r="LA13" s="1290" t="s">
        <v>3328</v>
      </c>
      <c r="LB13" s="689" t="s">
        <v>2393</v>
      </c>
      <c r="LC13" s="16" t="s">
        <v>1333</v>
      </c>
      <c r="LD13" s="1290" t="s">
        <v>3838</v>
      </c>
      <c r="LE13" s="912" t="s">
        <v>2462</v>
      </c>
      <c r="LF13" s="1290" t="s">
        <v>4000</v>
      </c>
      <c r="LG13" s="912" t="s">
        <v>4010</v>
      </c>
      <c r="LH13" s="1290" t="s">
        <v>4002</v>
      </c>
      <c r="LI13" s="689" t="s">
        <v>2027</v>
      </c>
      <c r="LJ13" s="1290" t="s">
        <v>3452</v>
      </c>
      <c r="LK13" s="1290" t="s">
        <v>4175</v>
      </c>
      <c r="LL13" s="1290" t="s">
        <v>3836</v>
      </c>
      <c r="LM13" s="1290" t="s">
        <v>4006</v>
      </c>
      <c r="LN13" s="1290" t="s">
        <v>3321</v>
      </c>
      <c r="LO13" s="1290" t="s">
        <v>4225</v>
      </c>
      <c r="LP13" s="1290" t="s">
        <v>3297</v>
      </c>
      <c r="LQ13" s="1290" t="s">
        <v>3306</v>
      </c>
      <c r="LR13" s="912" t="s">
        <v>4037</v>
      </c>
      <c r="LS13" s="912" t="s">
        <v>4046</v>
      </c>
      <c r="LT13" s="912" t="s">
        <v>4040</v>
      </c>
      <c r="LU13" s="1290" t="s">
        <v>3835</v>
      </c>
      <c r="LV13" s="1290" t="s">
        <v>4256</v>
      </c>
      <c r="LW13" s="1290" t="s">
        <v>3925</v>
      </c>
      <c r="LX13" s="1290" t="s">
        <v>3919</v>
      </c>
      <c r="LY13" s="1290" t="s">
        <v>4322</v>
      </c>
      <c r="LZ13" s="770" t="s">
        <v>585</v>
      </c>
      <c r="MA13" s="1290" t="s">
        <v>4003</v>
      </c>
      <c r="MB13" s="1290" t="s">
        <v>3922</v>
      </c>
      <c r="MC13" s="912" t="s">
        <v>4038</v>
      </c>
      <c r="MD13" s="1290" t="s">
        <v>4177</v>
      </c>
      <c r="ME13" s="1290" t="s">
        <v>4161</v>
      </c>
      <c r="MF13" s="1290" t="s">
        <v>4162</v>
      </c>
      <c r="MG13" s="1290" t="s">
        <v>4342</v>
      </c>
      <c r="MH13" s="1290" t="s">
        <v>3833</v>
      </c>
      <c r="MI13" s="1290" t="s">
        <v>3999</v>
      </c>
      <c r="MJ13" s="1290" t="s">
        <v>4004</v>
      </c>
      <c r="MK13" s="1290" t="s">
        <v>4163</v>
      </c>
      <c r="ML13" s="1290" t="s">
        <v>4176</v>
      </c>
      <c r="MM13" s="1290" t="s">
        <v>4222</v>
      </c>
      <c r="MN13" s="1290" t="s">
        <v>4344</v>
      </c>
      <c r="MO13" s="1290" t="s">
        <v>4343</v>
      </c>
      <c r="MP13" s="1290" t="s">
        <v>4321</v>
      </c>
      <c r="MQ13" s="1290" t="s">
        <v>4272</v>
      </c>
      <c r="MR13" s="1290" t="s">
        <v>4347</v>
      </c>
      <c r="MS13" s="1290" t="s">
        <v>4348</v>
      </c>
      <c r="MT13" s="1290" t="s">
        <v>4349</v>
      </c>
      <c r="MU13" s="1290" t="s">
        <v>4220</v>
      </c>
      <c r="MV13" s="1290" t="s">
        <v>4257</v>
      </c>
      <c r="MW13" s="1290" t="s">
        <v>4221</v>
      </c>
      <c r="MX13" s="1290" t="s">
        <v>4363</v>
      </c>
      <c r="MY13" s="1290" t="s">
        <v>4457</v>
      </c>
      <c r="MZ13" s="1290" t="s">
        <v>4456</v>
      </c>
      <c r="NA13" s="1290" t="s">
        <v>4452</v>
      </c>
      <c r="NB13" s="1290" t="s">
        <v>4259</v>
      </c>
      <c r="NC13" s="1290" t="s">
        <v>4258</v>
      </c>
      <c r="ND13" s="1290" t="s">
        <v>4274</v>
      </c>
      <c r="NE13" s="1290" t="s">
        <v>4384</v>
      </c>
      <c r="NF13" s="1290" t="s">
        <v>4385</v>
      </c>
      <c r="NG13" s="1290" t="s">
        <v>4454</v>
      </c>
      <c r="NH13" s="1290" t="s">
        <v>4386</v>
      </c>
      <c r="NI13" s="1290" t="s">
        <v>4424</v>
      </c>
      <c r="NJ13" s="1290" t="s">
        <v>4455</v>
      </c>
      <c r="NK13" s="912" t="s">
        <v>2729</v>
      </c>
      <c r="NL13" s="1290" t="s">
        <v>4224</v>
      </c>
      <c r="NM13" s="1290" t="s">
        <v>4226</v>
      </c>
      <c r="NN13" s="1290" t="s">
        <v>4425</v>
      </c>
      <c r="NO13" s="1290" t="s">
        <v>4428</v>
      </c>
      <c r="NP13" s="1290" t="s">
        <v>4522</v>
      </c>
      <c r="NQ13" s="1290" t="s">
        <v>4423</v>
      </c>
      <c r="NR13" s="1290" t="s">
        <v>4426</v>
      </c>
      <c r="NS13" s="1290" t="s">
        <v>4604</v>
      </c>
      <c r="NT13" s="1290" t="s">
        <v>4547</v>
      </c>
      <c r="NU13" s="1290" t="s">
        <v>4549</v>
      </c>
      <c r="NV13" s="1290" t="s">
        <v>4545</v>
      </c>
      <c r="NW13" s="1290" t="s">
        <v>4599</v>
      </c>
      <c r="NX13" s="1290" t="s">
        <v>4550</v>
      </c>
      <c r="NY13" s="1290" t="s">
        <v>4523</v>
      </c>
      <c r="NZ13" s="1290" t="s">
        <v>4427</v>
      </c>
      <c r="OA13" s="1290" t="s">
        <v>4430</v>
      </c>
      <c r="OB13" s="1290" t="s">
        <v>4532</v>
      </c>
      <c r="OC13" s="1290" t="s">
        <v>4608</v>
      </c>
      <c r="OD13" s="1290" t="s">
        <v>4611</v>
      </c>
      <c r="OE13" s="1290" t="s">
        <v>4640</v>
      </c>
      <c r="OF13" s="1290" t="s">
        <v>4429</v>
      </c>
      <c r="OG13" s="1290" t="s">
        <v>4495</v>
      </c>
      <c r="OH13" s="1290" t="s">
        <v>4497</v>
      </c>
      <c r="OI13" s="1290" t="s">
        <v>4524</v>
      </c>
      <c r="OJ13" s="1290" t="s">
        <v>4546</v>
      </c>
      <c r="OK13" s="1290" t="s">
        <v>4548</v>
      </c>
      <c r="OL13" s="1290" t="s">
        <v>4551</v>
      </c>
      <c r="OM13" s="1290" t="s">
        <v>4600</v>
      </c>
      <c r="ON13" s="1290" t="s">
        <v>4603</v>
      </c>
      <c r="OO13" s="1290" t="s">
        <v>4607</v>
      </c>
      <c r="OP13" s="1290" t="s">
        <v>4606</v>
      </c>
      <c r="OQ13" s="1290" t="s">
        <v>4387</v>
      </c>
      <c r="OR13" s="1290" t="s">
        <v>4610</v>
      </c>
      <c r="OS13" s="1290" t="s">
        <v>4641</v>
      </c>
      <c r="OT13" s="1290" t="s">
        <v>4609</v>
      </c>
      <c r="OU13" s="1290" t="s">
        <v>4638</v>
      </c>
      <c r="OV13" s="1290" t="s">
        <v>4643</v>
      </c>
      <c r="OW13" s="1290" t="s">
        <v>4647</v>
      </c>
      <c r="OX13" s="1290" t="s">
        <v>4648</v>
      </c>
      <c r="OY13" s="1290" t="s">
        <v>4645</v>
      </c>
      <c r="OZ13" s="1290" t="s">
        <v>4695</v>
      </c>
      <c r="PA13" s="1290" t="s">
        <v>4698</v>
      </c>
      <c r="PB13" s="1290" t="s">
        <v>4530</v>
      </c>
      <c r="PC13" s="1290" t="s">
        <v>4533</v>
      </c>
      <c r="PD13" s="1290" t="s">
        <v>4525</v>
      </c>
      <c r="PE13" s="1290" t="s">
        <v>4637</v>
      </c>
      <c r="PF13" s="1290" t="s">
        <v>4602</v>
      </c>
      <c r="PG13" s="1290" t="s">
        <v>4494</v>
      </c>
      <c r="PH13" s="1290" t="s">
        <v>4496</v>
      </c>
      <c r="PI13" s="1290" t="s">
        <v>4531</v>
      </c>
      <c r="PJ13" s="1290" t="s">
        <v>4642</v>
      </c>
      <c r="PK13" s="1290" t="s">
        <v>4636</v>
      </c>
      <c r="PL13" s="1290" t="s">
        <v>4696</v>
      </c>
      <c r="PM13" s="1290" t="s">
        <v>4697</v>
      </c>
      <c r="PN13" s="1290" t="s">
        <v>4737</v>
      </c>
      <c r="PO13" s="1290" t="s">
        <v>4639</v>
      </c>
      <c r="PP13" s="1290" t="s">
        <v>4693</v>
      </c>
      <c r="PQ13" s="1290" t="s">
        <v>4644</v>
      </c>
      <c r="PR13" s="1290" t="s">
        <v>4646</v>
      </c>
      <c r="PS13" s="1290" t="s">
        <v>4694</v>
      </c>
      <c r="PT13" s="1290" t="s">
        <v>4738</v>
      </c>
      <c r="PU13" s="1290" t="s">
        <v>4601</v>
      </c>
      <c r="PV13" s="1290" t="s">
        <v>4700</v>
      </c>
      <c r="PW13" s="1290" t="s">
        <v>4702</v>
      </c>
      <c r="PX13" s="1290" t="s">
        <v>4704</v>
      </c>
      <c r="PY13" s="1290" t="s">
        <v>4701</v>
      </c>
      <c r="PZ13" s="1290" t="s">
        <v>4741</v>
      </c>
      <c r="QA13" s="1290" t="s">
        <v>4742</v>
      </c>
      <c r="QB13" s="1290" t="s">
        <v>4795</v>
      </c>
      <c r="QC13" s="1290" t="s">
        <v>4797</v>
      </c>
      <c r="QD13" s="1290" t="s">
        <v>4798</v>
      </c>
      <c r="QE13" s="1290" t="s">
        <v>4699</v>
      </c>
      <c r="QF13" s="1290" t="s">
        <v>4703</v>
      </c>
      <c r="QG13" s="1290" t="s">
        <v>4705</v>
      </c>
      <c r="QH13" s="1290" t="s">
        <v>4739</v>
      </c>
      <c r="QI13" s="1290" t="s">
        <v>4796</v>
      </c>
      <c r="QJ13" s="1290" t="s">
        <v>4740</v>
      </c>
      <c r="QK13" s="1290" t="s">
        <v>4799</v>
      </c>
      <c r="QL13" s="1290" t="s">
        <v>4800</v>
      </c>
      <c r="QM13" s="1290" t="s">
        <v>4833</v>
      </c>
      <c r="QN13" s="1290" t="s">
        <v>4834</v>
      </c>
      <c r="QO13" s="1290" t="s">
        <v>4835</v>
      </c>
      <c r="QP13" s="1290" t="s">
        <v>4836</v>
      </c>
      <c r="QQ13" s="1591"/>
      <c r="QR13" s="537"/>
      <c r="QS13" s="537"/>
      <c r="QT13" s="537"/>
    </row>
    <row r="14" spans="1:494" s="233" customFormat="1" ht="14.25" customHeight="1">
      <c r="B14" s="703" t="s">
        <v>613</v>
      </c>
      <c r="C14" s="704"/>
      <c r="D14" s="705" t="s">
        <v>220</v>
      </c>
      <c r="E14" s="705" t="s">
        <v>220</v>
      </c>
      <c r="F14" s="705" t="s">
        <v>221</v>
      </c>
      <c r="G14" s="706"/>
      <c r="H14" s="707"/>
      <c r="I14" s="707"/>
      <c r="J14" s="707"/>
      <c r="K14" s="705" t="s">
        <v>427</v>
      </c>
      <c r="L14" s="705" t="s">
        <v>426</v>
      </c>
      <c r="M14" s="705" t="s">
        <v>283</v>
      </c>
      <c r="N14" s="600"/>
      <c r="O14" s="600"/>
      <c r="P14" s="600"/>
      <c r="Q14" s="600"/>
      <c r="R14" s="600"/>
      <c r="S14" s="600"/>
      <c r="T14" s="707"/>
      <c r="U14" s="707"/>
      <c r="V14" s="707"/>
      <c r="W14" s="707"/>
      <c r="X14" s="707"/>
      <c r="Y14" s="707"/>
      <c r="Z14" s="708">
        <v>5000945589</v>
      </c>
      <c r="AA14" s="708">
        <v>5000945589</v>
      </c>
      <c r="AB14" s="707"/>
      <c r="AC14" s="707"/>
      <c r="AD14" s="600"/>
      <c r="AE14" s="600"/>
      <c r="AF14" s="709"/>
      <c r="AG14" s="707"/>
      <c r="AH14" s="707"/>
      <c r="AI14" s="706">
        <v>5000945151</v>
      </c>
      <c r="AJ14" s="707"/>
      <c r="AK14" s="707"/>
      <c r="AL14" s="707"/>
      <c r="AM14" s="707"/>
      <c r="AN14" s="707"/>
      <c r="AO14" s="707"/>
      <c r="AP14" s="707"/>
      <c r="AQ14" s="600"/>
      <c r="AR14" s="600"/>
      <c r="AS14" s="600"/>
      <c r="AT14" s="707"/>
      <c r="AU14" s="707"/>
      <c r="AV14" s="707"/>
      <c r="AW14" s="707"/>
      <c r="AX14" s="600"/>
      <c r="AY14" s="600"/>
      <c r="AZ14" s="600"/>
      <c r="BA14" s="600"/>
      <c r="BB14" s="600"/>
      <c r="BC14" s="600"/>
      <c r="BD14" s="710"/>
      <c r="BE14" s="710"/>
      <c r="BF14" s="600"/>
      <c r="BG14" s="600"/>
      <c r="BH14" s="707"/>
      <c r="BI14" s="707"/>
      <c r="BJ14" s="600"/>
      <c r="BK14" s="699"/>
      <c r="BL14" s="711" t="s">
        <v>612</v>
      </c>
      <c r="BM14" s="600"/>
      <c r="BN14" s="707"/>
      <c r="BO14" s="600"/>
      <c r="BP14" s="707"/>
      <c r="BQ14" s="707"/>
      <c r="BR14" s="600"/>
      <c r="BS14" s="600"/>
      <c r="BT14" s="600"/>
      <c r="BU14" s="600"/>
      <c r="BV14" s="707"/>
      <c r="BW14" s="699"/>
      <c r="BX14" s="707"/>
      <c r="BY14" s="600"/>
      <c r="BZ14" s="600"/>
      <c r="CA14" s="600"/>
      <c r="CB14" s="712"/>
      <c r="CC14" s="600"/>
      <c r="CD14" s="600"/>
      <c r="CE14" s="600"/>
      <c r="CF14" s="600"/>
      <c r="CG14" s="600"/>
      <c r="CH14" s="600"/>
      <c r="CI14" s="712"/>
      <c r="CJ14" s="600"/>
      <c r="CK14" s="600"/>
      <c r="CL14" s="600"/>
      <c r="CM14" s="600"/>
      <c r="CN14" s="600"/>
      <c r="CO14" s="600"/>
      <c r="CP14" s="713" t="s">
        <v>1386</v>
      </c>
      <c r="CQ14" s="600"/>
      <c r="CR14" s="600"/>
      <c r="CS14" s="600"/>
      <c r="CT14" s="600"/>
      <c r="CU14" s="600"/>
      <c r="CV14" s="600"/>
      <c r="CW14" s="600"/>
      <c r="CX14" s="600"/>
      <c r="CY14" s="600"/>
      <c r="CZ14" s="600"/>
      <c r="DA14" s="600"/>
      <c r="DB14" s="600"/>
      <c r="DC14" s="600"/>
      <c r="DD14" s="600"/>
      <c r="DE14" s="600"/>
      <c r="DF14" s="600"/>
      <c r="DG14" s="600"/>
      <c r="DH14" s="600"/>
      <c r="DI14" s="600"/>
      <c r="DJ14" s="600"/>
      <c r="DK14" s="600"/>
      <c r="DL14" s="600"/>
      <c r="DM14" s="600"/>
      <c r="DN14" s="600"/>
      <c r="DO14" s="600"/>
      <c r="DP14" s="600"/>
      <c r="DQ14" s="600"/>
      <c r="DR14" s="600"/>
      <c r="DS14" s="600"/>
      <c r="DT14" s="600"/>
      <c r="DU14" s="600"/>
      <c r="DV14" s="600"/>
      <c r="DW14" s="600"/>
      <c r="DX14" s="600"/>
      <c r="DY14" s="600"/>
      <c r="DZ14" s="600"/>
      <c r="EA14" s="600"/>
      <c r="EB14" s="600"/>
      <c r="EC14" s="600"/>
      <c r="ED14" s="600"/>
      <c r="EE14" s="600"/>
      <c r="EF14" s="600"/>
      <c r="EG14" s="600"/>
      <c r="EH14" s="600"/>
      <c r="EI14" s="600"/>
      <c r="EJ14" s="600"/>
      <c r="EK14" s="600"/>
      <c r="EL14" s="600"/>
      <c r="EM14" s="600"/>
      <c r="EN14" s="600"/>
      <c r="EO14" s="600"/>
      <c r="EP14" s="600"/>
      <c r="EQ14" s="689"/>
      <c r="ER14" s="600"/>
      <c r="ES14" s="600"/>
      <c r="ET14" s="600"/>
      <c r="EU14" s="600"/>
      <c r="EV14" s="600"/>
      <c r="EW14" s="600"/>
      <c r="EX14" s="600"/>
      <c r="EY14" s="600"/>
      <c r="EZ14" s="600"/>
      <c r="FA14" s="600"/>
      <c r="FB14" s="600"/>
      <c r="FC14" s="600"/>
      <c r="FD14" s="600"/>
      <c r="FE14" s="600"/>
      <c r="FF14" s="600"/>
      <c r="FG14" s="600"/>
      <c r="FH14" s="600"/>
      <c r="FI14" s="600"/>
      <c r="FJ14" s="600"/>
      <c r="FK14" s="600"/>
      <c r="FL14" s="600"/>
      <c r="FM14" s="600"/>
      <c r="FN14" s="600"/>
      <c r="FO14" s="600"/>
      <c r="FP14" s="600"/>
      <c r="FQ14" s="710"/>
      <c r="FR14" s="710"/>
      <c r="FS14" s="600"/>
      <c r="FT14" s="600"/>
      <c r="FU14" s="600"/>
      <c r="FV14" s="600"/>
      <c r="FW14" s="600"/>
      <c r="FX14" s="600"/>
      <c r="FY14" s="600"/>
      <c r="FZ14" s="600"/>
      <c r="GA14" s="722" t="s">
        <v>2042</v>
      </c>
      <c r="GB14" s="722" t="s">
        <v>2042</v>
      </c>
      <c r="GE14" s="600"/>
      <c r="GF14" s="600"/>
      <c r="GG14" s="616">
        <v>5001027512</v>
      </c>
      <c r="GH14" s="767"/>
      <c r="GI14" s="767"/>
      <c r="GJ14" s="602"/>
      <c r="GK14" s="767"/>
      <c r="GL14" s="767"/>
      <c r="GM14" s="810"/>
      <c r="GN14" s="767"/>
      <c r="GO14" s="600"/>
      <c r="GP14" s="600"/>
      <c r="GQ14" s="600"/>
      <c r="GR14" s="810"/>
      <c r="GS14" s="602"/>
      <c r="GT14" s="810"/>
      <c r="GU14" s="813"/>
      <c r="GV14" s="810"/>
      <c r="GX14" s="400"/>
      <c r="GY14" s="812">
        <v>5001032645</v>
      </c>
      <c r="GZ14" s="767"/>
      <c r="HA14" s="812">
        <v>5001032645</v>
      </c>
      <c r="HB14" s="813"/>
      <c r="HC14" s="813"/>
      <c r="HD14" s="812">
        <v>5001032645</v>
      </c>
      <c r="HE14" s="767"/>
      <c r="HF14" s="767"/>
      <c r="HG14" s="767"/>
      <c r="HH14" s="767"/>
      <c r="HI14" s="767"/>
      <c r="HJ14" s="767"/>
      <c r="HK14" s="767"/>
      <c r="HL14" s="767"/>
      <c r="HM14" s="767"/>
      <c r="HN14" s="767"/>
      <c r="HO14" s="767"/>
      <c r="HP14" s="767"/>
      <c r="HQ14" s="600"/>
      <c r="HR14" s="767"/>
      <c r="HS14" s="812">
        <v>5001045087</v>
      </c>
      <c r="HT14" s="812">
        <v>5001045087</v>
      </c>
      <c r="HU14" s="812">
        <v>5001045087</v>
      </c>
      <c r="HV14" s="812">
        <v>5001045087</v>
      </c>
      <c r="HW14" s="812">
        <v>5001045087</v>
      </c>
      <c r="HX14" s="812">
        <v>5001045087</v>
      </c>
      <c r="HY14" s="812">
        <v>5001045087</v>
      </c>
      <c r="HZ14" s="812">
        <v>5001045087</v>
      </c>
      <c r="IA14" s="812">
        <v>5001045087</v>
      </c>
      <c r="IB14" s="812">
        <v>5001045087</v>
      </c>
      <c r="IC14" s="812">
        <v>5001045087</v>
      </c>
      <c r="ID14" s="812">
        <v>5001045087</v>
      </c>
      <c r="IE14" s="812">
        <v>5001045087</v>
      </c>
      <c r="IF14" s="767"/>
      <c r="IG14" s="767"/>
      <c r="IH14" s="767"/>
      <c r="II14" s="767"/>
      <c r="IJ14" s="767"/>
      <c r="IK14" s="767"/>
      <c r="IL14" s="785"/>
      <c r="IM14" s="767"/>
      <c r="IN14" s="767"/>
      <c r="IO14" s="812">
        <v>5001045087</v>
      </c>
      <c r="IP14" s="812">
        <v>5001045087</v>
      </c>
      <c r="IQ14" s="767"/>
      <c r="IR14" s="812">
        <v>5001045087</v>
      </c>
      <c r="IS14" s="767"/>
      <c r="IT14" s="767"/>
      <c r="IU14" s="767"/>
      <c r="IV14" s="767"/>
      <c r="IW14" s="767"/>
      <c r="IX14" s="767"/>
      <c r="IY14" s="767"/>
      <c r="IZ14" s="767"/>
      <c r="JA14" s="767"/>
      <c r="JB14" s="767"/>
      <c r="JC14" s="767"/>
      <c r="JD14" s="767"/>
      <c r="JE14" s="767"/>
      <c r="JF14" s="767"/>
      <c r="JG14" s="767"/>
      <c r="JH14" s="767"/>
      <c r="JI14" s="785"/>
      <c r="JJ14" s="812">
        <v>5001045087</v>
      </c>
      <c r="JK14" s="767"/>
      <c r="JL14" s="767"/>
      <c r="JM14" s="785"/>
      <c r="JN14" s="812">
        <v>5001045087</v>
      </c>
      <c r="JO14" s="767"/>
      <c r="JP14" s="767"/>
      <c r="JQ14" s="767"/>
      <c r="JR14" s="767"/>
      <c r="JS14" s="767"/>
      <c r="JT14" s="767"/>
      <c r="JU14" s="767"/>
      <c r="JV14" s="767"/>
      <c r="JW14" s="812">
        <v>5001032645</v>
      </c>
      <c r="JX14" s="767"/>
      <c r="JY14" s="785"/>
      <c r="JZ14" s="767"/>
      <c r="KA14" s="785"/>
      <c r="KB14" s="767"/>
      <c r="KC14" s="767"/>
      <c r="KD14" s="767"/>
      <c r="KE14" s="785"/>
      <c r="KF14" s="767"/>
      <c r="KG14" s="785"/>
      <c r="KH14" s="767"/>
      <c r="KI14" s="767"/>
      <c r="KJ14" s="767"/>
      <c r="KK14" s="785"/>
      <c r="KL14" s="785"/>
      <c r="KM14" s="785"/>
      <c r="KN14" s="767"/>
      <c r="KO14" s="767"/>
      <c r="KP14" s="785"/>
      <c r="KQ14" s="767"/>
      <c r="KR14" s="785"/>
      <c r="KS14" s="785"/>
      <c r="KT14" s="785"/>
      <c r="KU14" s="785"/>
      <c r="KV14" s="785"/>
      <c r="KW14" s="785"/>
      <c r="KX14" s="785"/>
      <c r="KY14" s="785"/>
      <c r="KZ14" s="785"/>
      <c r="LA14" s="785"/>
      <c r="LB14" s="767"/>
      <c r="LC14" s="441">
        <v>5001032645</v>
      </c>
      <c r="LD14" s="785"/>
      <c r="LE14" s="767"/>
      <c r="LF14" s="785"/>
      <c r="LG14" s="785"/>
      <c r="LH14" s="785"/>
      <c r="LI14" s="600"/>
      <c r="LJ14" s="785"/>
      <c r="LK14" s="785"/>
      <c r="LL14" s="785"/>
      <c r="LM14" s="785"/>
      <c r="LN14" s="785"/>
      <c r="LO14" s="785"/>
      <c r="LP14" s="767"/>
      <c r="LQ14" s="767"/>
      <c r="LR14" s="785"/>
      <c r="LS14" s="785"/>
      <c r="LT14" s="785"/>
      <c r="LU14" s="785"/>
      <c r="LV14" s="785"/>
      <c r="LW14" s="785"/>
      <c r="LX14" s="785"/>
      <c r="LY14" s="785"/>
      <c r="LZ14" s="812">
        <v>5001032645</v>
      </c>
      <c r="MA14" s="785"/>
      <c r="MB14" s="785"/>
      <c r="MC14" s="785"/>
      <c r="MD14" s="785"/>
      <c r="ME14" s="785"/>
      <c r="MF14" s="785"/>
      <c r="MG14" s="785"/>
      <c r="MH14" s="785"/>
      <c r="MI14" s="785"/>
      <c r="MJ14" s="785"/>
      <c r="MK14" s="785"/>
      <c r="ML14" s="785"/>
      <c r="MM14" s="785"/>
      <c r="MN14" s="785"/>
      <c r="MO14" s="785"/>
      <c r="MP14" s="785"/>
      <c r="MQ14" s="785"/>
      <c r="MR14" s="785"/>
      <c r="MS14" s="785"/>
      <c r="MT14" s="785"/>
      <c r="MU14" s="785"/>
      <c r="MV14" s="785"/>
      <c r="MW14" s="785"/>
      <c r="MX14" s="785"/>
      <c r="MY14" s="785"/>
      <c r="MZ14" s="785"/>
      <c r="NA14" s="785"/>
      <c r="NB14" s="785"/>
      <c r="NC14" s="785"/>
      <c r="ND14" s="785"/>
      <c r="NE14" s="785"/>
      <c r="NF14" s="785"/>
      <c r="NG14" s="785"/>
      <c r="NH14" s="785"/>
      <c r="NI14" s="785"/>
      <c r="NJ14" s="785"/>
      <c r="NK14" s="767"/>
      <c r="NL14" s="785"/>
      <c r="NM14" s="785"/>
      <c r="NN14" s="785"/>
      <c r="NO14" s="785"/>
      <c r="NP14" s="785"/>
      <c r="NQ14" s="785"/>
      <c r="NR14" s="785"/>
      <c r="NS14" s="785"/>
      <c r="NT14" s="785"/>
      <c r="NU14" s="785"/>
      <c r="NV14" s="785"/>
      <c r="NW14" s="785"/>
      <c r="NX14" s="785"/>
      <c r="NY14" s="785"/>
      <c r="NZ14" s="785"/>
      <c r="OA14" s="785"/>
      <c r="OB14" s="785"/>
      <c r="OC14" s="785"/>
      <c r="OD14" s="785"/>
      <c r="OE14" s="785"/>
      <c r="OF14" s="785"/>
      <c r="OG14" s="785"/>
      <c r="OH14" s="785"/>
      <c r="OI14" s="785"/>
      <c r="OJ14" s="785"/>
      <c r="OK14" s="785"/>
      <c r="OL14" s="785"/>
      <c r="OM14" s="785"/>
      <c r="ON14" s="785"/>
      <c r="OO14" s="785"/>
      <c r="OP14" s="785"/>
      <c r="OQ14" s="785"/>
      <c r="OR14" s="785"/>
      <c r="OS14" s="785"/>
      <c r="OT14" s="785"/>
      <c r="OU14" s="785"/>
      <c r="OV14" s="785"/>
      <c r="OW14" s="785"/>
      <c r="OX14" s="785"/>
      <c r="OY14" s="785"/>
      <c r="OZ14" s="785"/>
      <c r="PA14" s="785"/>
      <c r="PB14" s="785"/>
      <c r="PC14" s="785"/>
      <c r="PD14" s="785"/>
      <c r="PE14" s="785"/>
      <c r="PF14" s="785"/>
      <c r="PG14" s="785"/>
      <c r="PH14" s="785"/>
      <c r="PI14" s="785"/>
      <c r="PJ14" s="785"/>
      <c r="PK14" s="785"/>
      <c r="PL14" s="785"/>
      <c r="PM14" s="785"/>
      <c r="PN14" s="785"/>
      <c r="PO14" s="785"/>
      <c r="PP14" s="785"/>
      <c r="PQ14" s="785"/>
      <c r="PR14" s="785"/>
      <c r="PS14" s="785"/>
      <c r="PT14" s="785"/>
      <c r="PU14" s="785"/>
      <c r="PV14" s="785"/>
      <c r="PW14" s="785"/>
      <c r="PX14" s="785"/>
      <c r="PY14" s="785"/>
      <c r="PZ14" s="785"/>
      <c r="QA14" s="785"/>
      <c r="QB14" s="785"/>
      <c r="QC14" s="785"/>
      <c r="QD14" s="785"/>
      <c r="QE14" s="785"/>
      <c r="QF14" s="785"/>
      <c r="QG14" s="785"/>
      <c r="QH14" s="785"/>
      <c r="QI14" s="785"/>
      <c r="QJ14" s="785"/>
      <c r="QK14" s="785"/>
      <c r="QL14" s="785"/>
      <c r="QM14" s="785"/>
      <c r="QN14" s="785"/>
      <c r="QO14" s="785"/>
      <c r="QP14" s="785"/>
      <c r="QQ14" s="1583"/>
      <c r="QR14" s="785"/>
      <c r="QS14" s="785"/>
      <c r="QT14" s="785"/>
    </row>
    <row r="15" spans="1:494" ht="14.25" customHeight="1">
      <c r="B15" s="714" t="s">
        <v>216</v>
      </c>
      <c r="C15" s="714"/>
      <c r="D15" s="715"/>
      <c r="E15" s="715"/>
      <c r="F15" s="715"/>
      <c r="G15" s="716"/>
      <c r="H15" s="716"/>
      <c r="I15" s="716"/>
      <c r="J15" s="716"/>
      <c r="K15" s="715"/>
      <c r="L15" s="715"/>
      <c r="M15" s="715"/>
      <c r="N15" s="539"/>
      <c r="O15" s="539"/>
      <c r="P15" s="539"/>
      <c r="Q15" s="539"/>
      <c r="R15" s="539"/>
      <c r="S15" s="539"/>
      <c r="T15" s="716"/>
      <c r="U15" s="716"/>
      <c r="V15" s="716"/>
      <c r="W15" s="716"/>
      <c r="X15" s="716"/>
      <c r="Y15" s="716"/>
      <c r="Z15" s="716"/>
      <c r="AA15" s="716"/>
      <c r="AB15" s="716"/>
      <c r="AC15" s="716"/>
      <c r="AD15" s="539"/>
      <c r="AE15" s="539"/>
      <c r="AF15" s="698"/>
      <c r="AG15" s="716"/>
      <c r="AH15" s="716"/>
      <c r="AI15" s="716"/>
      <c r="AJ15" s="716"/>
      <c r="AK15" s="716"/>
      <c r="AL15" s="716"/>
      <c r="AM15" s="716"/>
      <c r="AN15" s="716"/>
      <c r="AO15" s="716"/>
      <c r="AP15" s="716"/>
      <c r="AQ15" s="539"/>
      <c r="AR15" s="539"/>
      <c r="AS15" s="539"/>
      <c r="AT15" s="716"/>
      <c r="AU15" s="716"/>
      <c r="AV15" s="716"/>
      <c r="AW15" s="716"/>
      <c r="AX15" s="539"/>
      <c r="AY15" s="539"/>
      <c r="AZ15" s="539"/>
      <c r="BA15" s="539"/>
      <c r="BB15" s="539"/>
      <c r="BC15" s="539"/>
      <c r="BD15" s="599"/>
      <c r="BE15" s="599"/>
      <c r="BF15" s="539"/>
      <c r="BG15" s="539"/>
      <c r="BH15" s="716"/>
      <c r="BI15" s="716"/>
      <c r="BJ15" s="539"/>
      <c r="BK15" s="717"/>
      <c r="BL15" s="716"/>
      <c r="BM15" s="539"/>
      <c r="BN15" s="716"/>
      <c r="BO15" s="539"/>
      <c r="BP15" s="716"/>
      <c r="BQ15" s="716"/>
      <c r="BR15" s="539"/>
      <c r="BS15" s="539"/>
      <c r="BT15" s="539"/>
      <c r="BU15" s="716"/>
      <c r="BV15" s="716"/>
      <c r="BW15" s="717"/>
      <c r="BX15" s="716"/>
      <c r="BY15" s="539"/>
      <c r="BZ15" s="539"/>
      <c r="CA15" s="539"/>
      <c r="CB15" s="716"/>
      <c r="CC15" s="539"/>
      <c r="CD15" s="539"/>
      <c r="CE15" s="539"/>
      <c r="CF15" s="539"/>
      <c r="CG15" s="539"/>
      <c r="CH15" s="539"/>
      <c r="CI15" s="716"/>
      <c r="CJ15" s="539"/>
      <c r="CK15" s="539"/>
      <c r="CL15" s="539"/>
      <c r="CM15" s="539"/>
      <c r="CN15" s="539"/>
      <c r="CO15" s="539"/>
      <c r="CP15" s="539"/>
      <c r="CQ15" s="539"/>
      <c r="CR15" s="539"/>
      <c r="CS15" s="539"/>
      <c r="CT15" s="539"/>
      <c r="CU15" s="539"/>
      <c r="CV15" s="539"/>
      <c r="CW15" s="539"/>
      <c r="CX15" s="539"/>
      <c r="CY15" s="539"/>
      <c r="CZ15" s="539"/>
      <c r="DA15" s="539"/>
      <c r="DB15" s="539"/>
      <c r="DC15" s="539"/>
      <c r="DD15" s="539"/>
      <c r="DE15" s="539"/>
      <c r="DF15" s="539"/>
      <c r="DG15" s="539"/>
      <c r="DH15" s="539"/>
      <c r="DI15" s="539"/>
      <c r="DJ15" s="539"/>
      <c r="DK15" s="539"/>
      <c r="DL15" s="539"/>
      <c r="DM15" s="539"/>
      <c r="DN15" s="539"/>
      <c r="DO15" s="539"/>
      <c r="DP15" s="539"/>
      <c r="DQ15" s="539"/>
      <c r="DR15" s="539"/>
      <c r="DS15" s="539"/>
      <c r="DT15" s="539"/>
      <c r="DU15" s="539"/>
      <c r="DV15" s="539"/>
      <c r="DW15" s="539"/>
      <c r="DX15" s="539"/>
      <c r="DY15" s="539"/>
      <c r="DZ15" s="539"/>
      <c r="EA15" s="539"/>
      <c r="EB15" s="539"/>
      <c r="EC15" s="539"/>
      <c r="ED15" s="539"/>
      <c r="EE15" s="539"/>
      <c r="EF15" s="539"/>
      <c r="EG15" s="539"/>
      <c r="EH15" s="539"/>
      <c r="EI15" s="539"/>
      <c r="EJ15" s="539"/>
      <c r="EK15" s="539"/>
      <c r="EL15" s="539"/>
      <c r="EM15" s="539"/>
      <c r="EN15" s="539"/>
      <c r="EO15" s="539"/>
      <c r="EP15" s="539"/>
      <c r="EQ15" s="689"/>
      <c r="ER15" s="539"/>
      <c r="ES15" s="539"/>
      <c r="ET15" s="539"/>
      <c r="EU15" s="539"/>
      <c r="EV15" s="539"/>
      <c r="EW15" s="539"/>
      <c r="EX15" s="539"/>
      <c r="EY15" s="539"/>
      <c r="EZ15" s="539"/>
      <c r="FA15" s="539"/>
      <c r="FB15" s="539"/>
      <c r="FC15" s="539"/>
      <c r="FD15" s="539"/>
      <c r="FE15" s="539"/>
      <c r="FF15" s="539"/>
      <c r="FG15" s="539"/>
      <c r="FH15" s="539"/>
      <c r="FI15" s="539"/>
      <c r="FJ15" s="539"/>
      <c r="FK15" s="539"/>
      <c r="FL15" s="539"/>
      <c r="FM15" s="539"/>
      <c r="FN15" s="539"/>
      <c r="FO15" s="539"/>
      <c r="FP15" s="539"/>
      <c r="FQ15" s="599"/>
      <c r="FR15" s="599"/>
      <c r="FS15" s="539"/>
      <c r="FT15" s="539"/>
      <c r="FU15" s="539"/>
      <c r="FV15" s="539"/>
      <c r="FW15" s="539"/>
      <c r="FX15" s="539"/>
      <c r="FY15" s="539"/>
      <c r="FZ15" s="539"/>
      <c r="GA15" s="723"/>
      <c r="GB15" s="723"/>
      <c r="GE15" s="539"/>
      <c r="GF15" s="539"/>
      <c r="GG15" s="616">
        <v>5001029163</v>
      </c>
      <c r="GH15" s="616">
        <v>5001029163</v>
      </c>
      <c r="GI15" s="616">
        <v>5001029163</v>
      </c>
      <c r="GJ15" s="616">
        <v>5001029163</v>
      </c>
      <c r="GK15" s="616">
        <v>5001007970</v>
      </c>
      <c r="GL15" s="616">
        <v>5001029163</v>
      </c>
      <c r="GM15" s="616">
        <v>5001029163</v>
      </c>
      <c r="GN15" s="616">
        <v>5001029163</v>
      </c>
      <c r="GO15" s="616">
        <v>5001029163</v>
      </c>
      <c r="GP15" s="616">
        <v>5001029163</v>
      </c>
      <c r="GQ15" s="616">
        <v>5001029163</v>
      </c>
      <c r="GR15" s="616">
        <v>5001029163</v>
      </c>
      <c r="GS15" s="616">
        <v>5001029163</v>
      </c>
      <c r="GT15" s="616">
        <v>5001029163</v>
      </c>
      <c r="GU15" s="616">
        <v>5001029163</v>
      </c>
      <c r="GV15" s="616">
        <v>5001029163</v>
      </c>
      <c r="GW15" s="812">
        <v>5001029163</v>
      </c>
      <c r="GX15" s="616">
        <v>5001029163</v>
      </c>
      <c r="GY15" s="537"/>
      <c r="GZ15" s="616">
        <v>5001029163</v>
      </c>
      <c r="HA15" s="537"/>
      <c r="HB15" s="616">
        <v>5001029163</v>
      </c>
      <c r="HC15" s="1008">
        <v>5001029163</v>
      </c>
      <c r="HD15" s="537"/>
      <c r="HE15" s="537"/>
      <c r="HF15" s="537"/>
      <c r="HG15" s="537"/>
      <c r="HH15" s="537"/>
      <c r="HI15" s="537"/>
      <c r="HJ15" s="537"/>
      <c r="HK15" s="537"/>
      <c r="HL15" s="537"/>
      <c r="HM15" s="537"/>
      <c r="HN15" s="537"/>
      <c r="HO15" s="537"/>
      <c r="HP15" s="537"/>
      <c r="HQ15" s="539"/>
      <c r="HR15" s="537"/>
      <c r="HS15" s="537"/>
      <c r="HT15" s="537"/>
      <c r="HU15" s="537"/>
      <c r="HV15" s="537"/>
      <c r="HW15" s="537"/>
      <c r="HX15" s="537"/>
      <c r="HY15" s="537"/>
      <c r="HZ15" s="539">
        <v>5001058609</v>
      </c>
      <c r="IA15" s="537"/>
      <c r="IB15" s="537"/>
      <c r="IC15" s="794">
        <v>5001054725</v>
      </c>
      <c r="ID15" s="537"/>
      <c r="IE15" s="537"/>
      <c r="IF15" s="537"/>
      <c r="IG15" s="537"/>
      <c r="IH15" s="537"/>
      <c r="II15" s="537"/>
      <c r="IJ15" s="537"/>
      <c r="IK15" s="537"/>
      <c r="IL15" s="782"/>
      <c r="IM15" s="537"/>
      <c r="IN15" s="537"/>
      <c r="IO15" s="537"/>
      <c r="IP15" s="537"/>
      <c r="IQ15" s="537"/>
      <c r="IR15" s="537"/>
      <c r="IS15" s="537"/>
      <c r="IT15" s="537"/>
      <c r="IU15" s="537"/>
      <c r="IV15" s="537"/>
      <c r="IW15" s="537"/>
      <c r="IX15" s="537"/>
      <c r="IY15" s="537"/>
      <c r="IZ15" s="537"/>
      <c r="JA15" s="537"/>
      <c r="JB15" s="537"/>
      <c r="JC15" s="537"/>
      <c r="JD15" s="537"/>
      <c r="JE15" s="537"/>
      <c r="JF15" s="537"/>
      <c r="JG15" s="537"/>
      <c r="JH15" s="537"/>
      <c r="JI15" s="782"/>
      <c r="JJ15" s="537"/>
      <c r="JK15" s="537"/>
      <c r="JL15" s="537"/>
      <c r="JM15" s="782"/>
      <c r="JN15" s="679"/>
      <c r="JO15" s="537"/>
      <c r="JP15" s="537"/>
      <c r="JQ15" s="537"/>
      <c r="JR15" s="537"/>
      <c r="JS15" s="537"/>
      <c r="JT15" s="537"/>
      <c r="JU15" s="537"/>
      <c r="JV15" s="537"/>
      <c r="JW15" s="537"/>
      <c r="JX15" s="537"/>
      <c r="JY15" s="782"/>
      <c r="JZ15" s="537"/>
      <c r="KA15" s="782"/>
      <c r="KB15" s="537"/>
      <c r="KC15" s="537"/>
      <c r="KD15" s="537"/>
      <c r="KE15" s="782"/>
      <c r="KF15" s="537"/>
      <c r="KG15" s="782"/>
      <c r="KH15" s="537"/>
      <c r="KI15" s="537"/>
      <c r="KJ15" s="537"/>
      <c r="KK15" s="782"/>
      <c r="KL15" s="782"/>
      <c r="KM15" s="782"/>
      <c r="KN15" s="537"/>
      <c r="KO15" s="537"/>
      <c r="KP15" s="782"/>
      <c r="KQ15" s="537"/>
      <c r="KR15" s="782"/>
      <c r="KS15" s="782"/>
      <c r="KT15" s="782"/>
      <c r="KU15" s="782"/>
      <c r="KV15" s="782"/>
      <c r="KW15" s="782"/>
      <c r="KX15" s="782"/>
      <c r="KY15" s="782"/>
      <c r="KZ15" s="782"/>
      <c r="LA15" s="782"/>
      <c r="LB15" s="537"/>
      <c r="LC15" s="537"/>
      <c r="LD15" s="782"/>
      <c r="LE15" s="537"/>
      <c r="LF15" s="782"/>
      <c r="LG15" s="782"/>
      <c r="LH15" s="782"/>
      <c r="LI15" s="539"/>
      <c r="LJ15" s="782"/>
      <c r="LK15" s="782"/>
      <c r="LL15" s="782"/>
      <c r="LM15" s="782"/>
      <c r="LN15" s="782"/>
      <c r="LO15" s="782"/>
      <c r="LP15" s="537"/>
      <c r="LQ15" s="537"/>
      <c r="LR15" s="782"/>
      <c r="LS15" s="782"/>
      <c r="LT15" s="782"/>
      <c r="LU15" s="782"/>
      <c r="LV15" s="782"/>
      <c r="LW15" s="782"/>
      <c r="LX15" s="782"/>
      <c r="LY15" s="782"/>
      <c r="LZ15" s="537"/>
      <c r="MA15" s="782"/>
      <c r="MB15" s="782"/>
      <c r="MC15" s="782"/>
      <c r="MD15" s="782"/>
      <c r="ME15" s="782"/>
      <c r="MF15" s="782"/>
      <c r="MG15" s="782"/>
      <c r="MH15" s="782"/>
      <c r="MI15" s="782"/>
      <c r="MJ15" s="782"/>
      <c r="MK15" s="782"/>
      <c r="ML15" s="782"/>
      <c r="MM15" s="782"/>
      <c r="MN15" s="782"/>
      <c r="MO15" s="782"/>
      <c r="MP15" s="782"/>
      <c r="MQ15" s="782"/>
      <c r="MR15" s="782"/>
      <c r="MS15" s="782"/>
      <c r="MT15" s="782"/>
      <c r="MU15" s="782"/>
      <c r="MV15" s="782"/>
      <c r="MW15" s="782"/>
      <c r="MX15" s="782"/>
      <c r="MY15" s="782"/>
      <c r="MZ15" s="782"/>
      <c r="NA15" s="782"/>
      <c r="NB15" s="782"/>
      <c r="NC15" s="782"/>
      <c r="ND15" s="782"/>
      <c r="NE15" s="782"/>
      <c r="NF15" s="782"/>
      <c r="NG15" s="782"/>
      <c r="NH15" s="782"/>
      <c r="NI15" s="782"/>
      <c r="NJ15" s="782"/>
      <c r="NK15" s="537"/>
      <c r="NL15" s="782"/>
      <c r="NM15" s="782"/>
      <c r="NN15" s="782"/>
      <c r="NO15" s="782"/>
      <c r="NP15" s="782"/>
      <c r="NQ15" s="782"/>
      <c r="NR15" s="782"/>
      <c r="NS15" s="782"/>
      <c r="NT15" s="782"/>
      <c r="NU15" s="782"/>
      <c r="NV15" s="782"/>
      <c r="NW15" s="782"/>
      <c r="NX15" s="782"/>
      <c r="NY15" s="782"/>
      <c r="NZ15" s="782"/>
      <c r="OA15" s="782"/>
      <c r="OB15" s="782"/>
      <c r="OC15" s="782"/>
      <c r="OD15" s="782"/>
      <c r="OE15" s="782"/>
      <c r="OF15" s="782"/>
      <c r="OG15" s="782"/>
      <c r="OH15" s="782"/>
      <c r="OI15" s="782"/>
      <c r="OJ15" s="782"/>
      <c r="OK15" s="782"/>
      <c r="OL15" s="782"/>
      <c r="OM15" s="782"/>
      <c r="ON15" s="782"/>
      <c r="OO15" s="782"/>
      <c r="OP15" s="782"/>
      <c r="OQ15" s="782"/>
      <c r="OR15" s="782"/>
      <c r="OS15" s="782"/>
      <c r="OT15" s="782"/>
      <c r="OU15" s="782"/>
      <c r="OV15" s="782"/>
      <c r="OW15" s="782"/>
      <c r="OX15" s="782"/>
      <c r="OY15" s="782"/>
      <c r="OZ15" s="782"/>
      <c r="PA15" s="782"/>
      <c r="PB15" s="782"/>
      <c r="PC15" s="782"/>
      <c r="PD15" s="782"/>
      <c r="PE15" s="782"/>
      <c r="PF15" s="782"/>
      <c r="PG15" s="782"/>
      <c r="PH15" s="782"/>
      <c r="PI15" s="782"/>
      <c r="PJ15" s="782"/>
      <c r="PK15" s="782"/>
      <c r="PL15" s="782"/>
      <c r="PM15" s="782"/>
      <c r="PN15" s="782"/>
      <c r="PO15" s="782"/>
      <c r="PP15" s="782"/>
      <c r="PQ15" s="782"/>
      <c r="PR15" s="782"/>
      <c r="PS15" s="782"/>
      <c r="PT15" s="782"/>
      <c r="PU15" s="782"/>
      <c r="PV15" s="782"/>
      <c r="PW15" s="782"/>
      <c r="PX15" s="782"/>
      <c r="PY15" s="782"/>
      <c r="PZ15" s="782"/>
      <c r="QA15" s="782"/>
      <c r="QB15" s="782"/>
      <c r="QC15" s="782"/>
      <c r="QD15" s="782"/>
      <c r="QE15" s="782"/>
      <c r="QF15" s="782"/>
      <c r="QG15" s="782"/>
      <c r="QH15" s="782"/>
      <c r="QI15" s="782"/>
      <c r="QJ15" s="782"/>
      <c r="QK15" s="782"/>
      <c r="QL15" s="782"/>
      <c r="QM15" s="782"/>
      <c r="QN15" s="782"/>
      <c r="QO15" s="782"/>
      <c r="QP15" s="782"/>
      <c r="QR15" s="782"/>
      <c r="QS15" s="782"/>
      <c r="QT15" s="782"/>
    </row>
    <row r="16" spans="1:494" ht="14.25" customHeight="1">
      <c r="B16" s="714" t="s">
        <v>1799</v>
      </c>
      <c r="C16" s="714"/>
      <c r="D16" s="715"/>
      <c r="E16" s="715"/>
      <c r="F16" s="715"/>
      <c r="G16" s="716"/>
      <c r="H16" s="716"/>
      <c r="I16" s="716"/>
      <c r="J16" s="707"/>
      <c r="K16" s="715"/>
      <c r="L16" s="715"/>
      <c r="M16" s="715"/>
      <c r="N16" s="539"/>
      <c r="O16" s="539"/>
      <c r="P16" s="539"/>
      <c r="Q16" s="539"/>
      <c r="R16" s="539"/>
      <c r="S16" s="539"/>
      <c r="T16" s="716"/>
      <c r="U16" s="716"/>
      <c r="V16" s="716"/>
      <c r="W16" s="716"/>
      <c r="X16" s="716"/>
      <c r="Y16" s="716"/>
      <c r="Z16" s="716"/>
      <c r="AA16" s="716"/>
      <c r="AB16" s="716"/>
      <c r="AC16" s="716"/>
      <c r="AD16" s="539"/>
      <c r="AE16" s="539"/>
      <c r="AF16" s="698"/>
      <c r="AG16" s="707"/>
      <c r="AH16" s="707"/>
      <c r="AI16" s="707"/>
      <c r="AJ16" s="706"/>
      <c r="AK16" s="716"/>
      <c r="AL16" s="707"/>
      <c r="AM16" s="716"/>
      <c r="AN16" s="707"/>
      <c r="AO16" s="707"/>
      <c r="AP16" s="707"/>
      <c r="AQ16" s="539"/>
      <c r="AR16" s="539"/>
      <c r="AS16" s="539"/>
      <c r="AT16" s="707"/>
      <c r="AU16" s="707"/>
      <c r="AV16" s="707"/>
      <c r="AW16" s="707"/>
      <c r="AX16" s="539"/>
      <c r="AY16" s="539"/>
      <c r="AZ16" s="539"/>
      <c r="BA16" s="539"/>
      <c r="BB16" s="539"/>
      <c r="BC16" s="539"/>
      <c r="BD16" s="599"/>
      <c r="BE16" s="599"/>
      <c r="BF16" s="539"/>
      <c r="BG16" s="539"/>
      <c r="BH16" s="707"/>
      <c r="BI16" s="707"/>
      <c r="BJ16" s="539"/>
      <c r="BK16" s="717"/>
      <c r="BL16" s="716"/>
      <c r="BM16" s="539"/>
      <c r="BN16" s="707"/>
      <c r="BO16" s="539"/>
      <c r="BP16" s="718">
        <v>5000949955</v>
      </c>
      <c r="BQ16" s="718">
        <v>5000949955</v>
      </c>
      <c r="BR16" s="539"/>
      <c r="BS16" s="539"/>
      <c r="BT16" s="539"/>
      <c r="BU16" s="718">
        <v>5000949955</v>
      </c>
      <c r="BV16" s="718">
        <v>5000949955</v>
      </c>
      <c r="BW16" s="717"/>
      <c r="BX16" s="719">
        <v>5000956554</v>
      </c>
      <c r="BY16" s="539"/>
      <c r="BZ16" s="539"/>
      <c r="CA16" s="539"/>
      <c r="CB16" s="719">
        <v>5000956554</v>
      </c>
      <c r="CC16" s="539"/>
      <c r="CD16" s="539"/>
      <c r="CE16" s="539"/>
      <c r="CF16" s="539"/>
      <c r="CG16" s="539"/>
      <c r="CH16" s="539"/>
      <c r="CI16" s="719">
        <v>5000956554</v>
      </c>
      <c r="CJ16" s="539"/>
      <c r="CK16" s="539"/>
      <c r="CL16" s="539"/>
      <c r="CM16" s="539"/>
      <c r="CN16" s="539"/>
      <c r="CO16" s="539"/>
      <c r="CP16" s="539"/>
      <c r="CQ16" s="539"/>
      <c r="CR16" s="539"/>
      <c r="CS16" s="539"/>
      <c r="CT16" s="539"/>
      <c r="CU16" s="539"/>
      <c r="CV16" s="539"/>
      <c r="CW16" s="539"/>
      <c r="CX16" s="539"/>
      <c r="CY16" s="539"/>
      <c r="CZ16" s="539"/>
      <c r="DA16" s="539"/>
      <c r="DB16" s="539"/>
      <c r="DC16" s="539"/>
      <c r="DD16" s="539"/>
      <c r="DE16" s="539"/>
      <c r="DF16" s="539"/>
      <c r="DG16" s="539"/>
      <c r="DH16" s="539"/>
      <c r="DI16" s="539"/>
      <c r="DJ16" s="539"/>
      <c r="DK16" s="539"/>
      <c r="DL16" s="539"/>
      <c r="DM16" s="539"/>
      <c r="DN16" s="539"/>
      <c r="DO16" s="539"/>
      <c r="DP16" s="539"/>
      <c r="DQ16" s="539"/>
      <c r="DR16" s="539"/>
      <c r="DS16" s="539"/>
      <c r="DT16" s="539"/>
      <c r="DU16" s="539"/>
      <c r="DV16" s="539"/>
      <c r="DW16" s="539"/>
      <c r="DX16" s="539"/>
      <c r="DY16" s="539"/>
      <c r="DZ16" s="539"/>
      <c r="EA16" s="539"/>
      <c r="EB16" s="539"/>
      <c r="EC16" s="539"/>
      <c r="ED16" s="539"/>
      <c r="EE16" s="539"/>
      <c r="EF16" s="539"/>
      <c r="EG16" s="539"/>
      <c r="EH16" s="539"/>
      <c r="EI16" s="539"/>
      <c r="EJ16" s="539"/>
      <c r="EK16" s="539"/>
      <c r="EL16" s="539"/>
      <c r="EM16" s="539"/>
      <c r="EN16" s="539"/>
      <c r="EO16" s="539"/>
      <c r="EP16" s="539"/>
      <c r="EQ16" s="689"/>
      <c r="ER16" s="539"/>
      <c r="ES16" s="539"/>
      <c r="ET16" s="539"/>
      <c r="EU16" s="539"/>
      <c r="EV16" s="539"/>
      <c r="EW16" s="539"/>
      <c r="EX16" s="539"/>
      <c r="EY16" s="539"/>
      <c r="EZ16" s="539"/>
      <c r="FA16" s="539"/>
      <c r="FB16" s="539" t="s">
        <v>1926</v>
      </c>
      <c r="FC16" s="539"/>
      <c r="FD16" s="539"/>
      <c r="FE16" s="539"/>
      <c r="FF16" s="539"/>
      <c r="FG16" s="539"/>
      <c r="FH16" s="720" t="s">
        <v>1981</v>
      </c>
      <c r="FI16" s="539"/>
      <c r="FJ16" s="539"/>
      <c r="FK16" s="539"/>
      <c r="FL16" s="539"/>
      <c r="FM16" s="539"/>
      <c r="FN16" s="720" t="s">
        <v>1981</v>
      </c>
      <c r="FO16" s="539"/>
      <c r="FP16" s="539"/>
      <c r="FQ16" s="599"/>
      <c r="FR16" s="599"/>
      <c r="FS16" s="539"/>
      <c r="FT16" s="539"/>
      <c r="FU16" s="539"/>
      <c r="FV16" s="720" t="s">
        <v>1981</v>
      </c>
      <c r="FW16" s="539"/>
      <c r="FX16" s="539"/>
      <c r="FY16" s="539"/>
      <c r="FZ16" s="720" t="s">
        <v>1981</v>
      </c>
      <c r="GA16" s="723"/>
      <c r="GB16" s="723"/>
      <c r="GE16" s="539"/>
      <c r="GF16" s="539"/>
      <c r="GG16" s="503"/>
      <c r="GH16" s="782"/>
      <c r="GI16" s="539"/>
      <c r="GJ16" s="503"/>
      <c r="GK16" s="503"/>
      <c r="GL16" s="503"/>
      <c r="GM16" s="539"/>
      <c r="GN16" s="503"/>
      <c r="GO16" s="539"/>
      <c r="GP16" s="539"/>
      <c r="GQ16" s="539"/>
      <c r="GR16" s="782"/>
      <c r="GS16" s="537"/>
      <c r="GT16" s="539"/>
      <c r="GU16" s="503"/>
      <c r="GV16" s="778"/>
      <c r="GW16" s="537" t="s">
        <v>1805</v>
      </c>
      <c r="GX16" s="539"/>
      <c r="GY16" s="537"/>
      <c r="GZ16" s="1248">
        <v>5000971763</v>
      </c>
      <c r="HA16" s="537"/>
      <c r="HB16" s="1225">
        <v>5000971763</v>
      </c>
      <c r="HC16" s="778"/>
      <c r="HD16" s="537"/>
      <c r="HE16" s="537"/>
      <c r="HF16" s="537"/>
      <c r="HG16" s="537"/>
      <c r="HH16" s="537"/>
      <c r="HI16" s="537"/>
      <c r="HJ16" s="537"/>
      <c r="HK16" s="537"/>
      <c r="HL16" s="537"/>
      <c r="HM16" s="537"/>
      <c r="HN16" s="537"/>
      <c r="HO16" s="537"/>
      <c r="HP16" s="537"/>
      <c r="HQ16" s="539"/>
      <c r="HR16" s="537"/>
      <c r="HS16" s="794">
        <v>5001055805</v>
      </c>
      <c r="HT16" s="794">
        <v>5001057628</v>
      </c>
      <c r="HU16" s="794">
        <v>5001057628</v>
      </c>
      <c r="HV16" s="794">
        <v>5001058068</v>
      </c>
      <c r="HW16" s="794">
        <v>5001058068</v>
      </c>
      <c r="HX16" s="794">
        <v>5001058068</v>
      </c>
      <c r="HY16" s="794">
        <v>5001052399</v>
      </c>
      <c r="HZ16" s="1263">
        <v>5001057628</v>
      </c>
      <c r="IA16" s="794">
        <v>5001052399</v>
      </c>
      <c r="IB16" s="811">
        <v>5001053397</v>
      </c>
      <c r="IC16" s="537"/>
      <c r="ID16" s="794">
        <v>5001055805</v>
      </c>
      <c r="IE16" s="811">
        <v>5001053397</v>
      </c>
      <c r="IF16" s="537"/>
      <c r="IG16" s="537"/>
      <c r="IH16" s="537"/>
      <c r="II16" s="537"/>
      <c r="IJ16" s="537"/>
      <c r="IK16" s="537"/>
      <c r="IL16" s="782"/>
      <c r="IM16" s="537"/>
      <c r="IN16" s="537"/>
      <c r="IO16" s="537"/>
      <c r="IP16" s="537"/>
      <c r="IQ16" s="537"/>
      <c r="IR16" s="537"/>
      <c r="IS16" s="537"/>
      <c r="IT16" s="537"/>
      <c r="IU16" s="537"/>
      <c r="IV16" s="537"/>
      <c r="IW16" s="537"/>
      <c r="IX16" s="537"/>
      <c r="IY16" s="537"/>
      <c r="IZ16" s="537"/>
      <c r="JA16" s="537"/>
      <c r="JB16" s="537"/>
      <c r="JC16" s="537"/>
      <c r="JD16" s="537"/>
      <c r="JE16" s="537"/>
      <c r="JF16" s="537"/>
      <c r="JG16" s="537"/>
      <c r="JH16" s="537"/>
      <c r="JI16" s="782"/>
      <c r="JJ16" s="537"/>
      <c r="JK16" s="537"/>
      <c r="JL16" s="537"/>
      <c r="JM16" s="782"/>
      <c r="JN16" s="811">
        <v>5001045155</v>
      </c>
      <c r="JO16" s="537"/>
      <c r="JP16" s="537"/>
      <c r="JQ16" s="537"/>
      <c r="JR16" s="537"/>
      <c r="JS16" s="537"/>
      <c r="JT16" s="537"/>
      <c r="JU16" s="537"/>
      <c r="JV16" s="537"/>
      <c r="JW16" s="537"/>
      <c r="JX16" s="537"/>
      <c r="JY16" s="782"/>
      <c r="JZ16" s="537"/>
      <c r="KA16" s="782"/>
      <c r="KB16" s="537"/>
      <c r="KC16" s="537"/>
      <c r="KD16" s="537"/>
      <c r="KE16" s="782"/>
      <c r="KF16" s="537"/>
      <c r="KG16" s="782"/>
      <c r="KH16" s="537"/>
      <c r="KI16" s="537"/>
      <c r="KJ16" s="537"/>
      <c r="KK16" s="782"/>
      <c r="KL16" s="782"/>
      <c r="KM16" s="782"/>
      <c r="KN16" s="537"/>
      <c r="KO16" s="537"/>
      <c r="KP16" s="782"/>
      <c r="KQ16" s="537"/>
      <c r="KR16" s="782"/>
      <c r="KS16" s="782"/>
      <c r="KT16" s="782"/>
      <c r="KU16" s="782"/>
      <c r="KV16" s="782"/>
      <c r="KW16" s="782"/>
      <c r="KX16" s="782"/>
      <c r="KY16" s="782"/>
      <c r="KZ16" s="782"/>
      <c r="LA16" s="782"/>
      <c r="LB16" s="537"/>
      <c r="LC16" s="537"/>
      <c r="LD16" s="782"/>
      <c r="LE16" s="537"/>
      <c r="LF16" s="782"/>
      <c r="LG16" s="782"/>
      <c r="LH16" s="782"/>
      <c r="LI16" s="539"/>
      <c r="LJ16" s="782"/>
      <c r="LK16" s="782"/>
      <c r="LL16" s="782"/>
      <c r="LM16" s="782"/>
      <c r="LN16" s="782"/>
      <c r="LO16" s="782"/>
      <c r="LP16" s="537"/>
      <c r="LQ16" s="537"/>
      <c r="LR16" s="782"/>
      <c r="LS16" s="782"/>
      <c r="LT16" s="782"/>
      <c r="LU16" s="782"/>
      <c r="LV16" s="782"/>
      <c r="LW16" s="782"/>
      <c r="LX16" s="782"/>
      <c r="LY16" s="782"/>
      <c r="LZ16" s="811">
        <v>5000987236</v>
      </c>
      <c r="MA16" s="782"/>
      <c r="MB16" s="782"/>
      <c r="MC16" s="782"/>
      <c r="MD16" s="782"/>
      <c r="ME16" s="782"/>
      <c r="MF16" s="782"/>
      <c r="MG16" s="782"/>
      <c r="MH16" s="782"/>
      <c r="MI16" s="782"/>
      <c r="MJ16" s="782"/>
      <c r="MK16" s="782"/>
      <c r="ML16" s="782"/>
      <c r="MM16" s="782"/>
      <c r="MN16" s="782"/>
      <c r="MO16" s="782"/>
      <c r="MP16" s="782"/>
      <c r="MQ16" s="782"/>
      <c r="MR16" s="782"/>
      <c r="MS16" s="782"/>
      <c r="MT16" s="782"/>
      <c r="MU16" s="782"/>
      <c r="MV16" s="782"/>
      <c r="MW16" s="782"/>
      <c r="MX16" s="782"/>
      <c r="MY16" s="782"/>
      <c r="MZ16" s="782"/>
      <c r="NA16" s="782"/>
      <c r="NB16" s="782"/>
      <c r="NC16" s="782"/>
      <c r="ND16" s="782"/>
      <c r="NE16" s="782"/>
      <c r="NF16" s="782"/>
      <c r="NG16" s="782"/>
      <c r="NH16" s="782"/>
      <c r="NI16" s="782"/>
      <c r="NJ16" s="782"/>
      <c r="NK16" s="537"/>
      <c r="NL16" s="782"/>
      <c r="NM16" s="782"/>
      <c r="NN16" s="782"/>
      <c r="NO16" s="782"/>
      <c r="NP16" s="782"/>
      <c r="NQ16" s="782"/>
      <c r="NR16" s="782"/>
      <c r="NS16" s="782"/>
      <c r="NT16" s="782"/>
      <c r="NU16" s="782"/>
      <c r="NV16" s="782"/>
      <c r="NW16" s="782"/>
      <c r="NX16" s="782"/>
      <c r="NY16" s="782"/>
      <c r="NZ16" s="782"/>
      <c r="OA16" s="782"/>
      <c r="OB16" s="782"/>
      <c r="OC16" s="782"/>
      <c r="OD16" s="782"/>
      <c r="OE16" s="782"/>
      <c r="OF16" s="782"/>
      <c r="OG16" s="782"/>
      <c r="OH16" s="782"/>
      <c r="OI16" s="782"/>
      <c r="OJ16" s="782"/>
      <c r="OK16" s="782"/>
      <c r="OL16" s="782"/>
      <c r="OM16" s="782"/>
      <c r="ON16" s="782"/>
      <c r="OO16" s="782"/>
      <c r="OP16" s="782"/>
      <c r="OQ16" s="782"/>
      <c r="OR16" s="782"/>
      <c r="OS16" s="782"/>
      <c r="OT16" s="782"/>
      <c r="OU16" s="782"/>
      <c r="OV16" s="782"/>
      <c r="OW16" s="782"/>
      <c r="OX16" s="782"/>
      <c r="OY16" s="782"/>
      <c r="OZ16" s="782"/>
      <c r="PA16" s="782"/>
      <c r="PB16" s="782"/>
      <c r="PC16" s="782"/>
      <c r="PD16" s="782"/>
      <c r="PE16" s="782"/>
      <c r="PF16" s="782"/>
      <c r="PG16" s="782"/>
      <c r="PH16" s="782"/>
      <c r="PI16" s="782"/>
      <c r="PJ16" s="782"/>
      <c r="PK16" s="782"/>
      <c r="PL16" s="782"/>
      <c r="PM16" s="782"/>
      <c r="PN16" s="782"/>
      <c r="PO16" s="782"/>
      <c r="PP16" s="782"/>
      <c r="PQ16" s="782"/>
      <c r="PR16" s="782"/>
      <c r="PS16" s="782"/>
      <c r="PT16" s="782"/>
      <c r="PU16" s="782"/>
      <c r="PV16" s="782"/>
      <c r="PW16" s="782"/>
      <c r="PX16" s="782"/>
      <c r="PY16" s="782"/>
      <c r="PZ16" s="782"/>
      <c r="QA16" s="782"/>
      <c r="QB16" s="782"/>
      <c r="QC16" s="782"/>
      <c r="QD16" s="782"/>
      <c r="QE16" s="782"/>
      <c r="QF16" s="782"/>
      <c r="QG16" s="782"/>
      <c r="QH16" s="782"/>
      <c r="QI16" s="782"/>
      <c r="QJ16" s="782"/>
      <c r="QK16" s="782"/>
      <c r="QL16" s="782"/>
      <c r="QM16" s="782"/>
      <c r="QN16" s="782"/>
      <c r="QO16" s="782"/>
      <c r="QP16" s="782"/>
      <c r="QR16" s="782"/>
      <c r="QS16" s="782"/>
      <c r="QT16" s="782"/>
    </row>
    <row r="17" spans="1:462" ht="14.25" customHeight="1">
      <c r="B17" s="714" t="s">
        <v>2572</v>
      </c>
      <c r="C17" s="714"/>
      <c r="D17" s="715"/>
      <c r="E17" s="715"/>
      <c r="F17" s="715"/>
      <c r="G17" s="716"/>
      <c r="H17" s="716"/>
      <c r="I17" s="716"/>
      <c r="J17" s="716"/>
      <c r="K17" s="715"/>
      <c r="L17" s="715"/>
      <c r="M17" s="715"/>
      <c r="N17" s="539"/>
      <c r="O17" s="539"/>
      <c r="P17" s="539"/>
      <c r="Q17" s="539"/>
      <c r="R17" s="539"/>
      <c r="S17" s="539"/>
      <c r="T17" s="716"/>
      <c r="U17" s="716"/>
      <c r="V17" s="716"/>
      <c r="W17" s="716"/>
      <c r="X17" s="716"/>
      <c r="Y17" s="716"/>
      <c r="Z17" s="716"/>
      <c r="AA17" s="716"/>
      <c r="AB17" s="716"/>
      <c r="AC17" s="716"/>
      <c r="AD17" s="539"/>
      <c r="AE17" s="539"/>
      <c r="AF17" s="698"/>
      <c r="AG17" s="716"/>
      <c r="AH17" s="716"/>
      <c r="AI17" s="716"/>
      <c r="AJ17" s="716"/>
      <c r="AK17" s="716"/>
      <c r="AL17" s="716"/>
      <c r="AM17" s="716"/>
      <c r="AN17" s="716"/>
      <c r="AO17" s="716"/>
      <c r="AP17" s="716"/>
      <c r="AQ17" s="539"/>
      <c r="AR17" s="539"/>
      <c r="AS17" s="539"/>
      <c r="AT17" s="716"/>
      <c r="AU17" s="716"/>
      <c r="AV17" s="716"/>
      <c r="AW17" s="716"/>
      <c r="AX17" s="539"/>
      <c r="AY17" s="539"/>
      <c r="AZ17" s="539"/>
      <c r="BA17" s="539"/>
      <c r="BB17" s="539"/>
      <c r="BC17" s="539"/>
      <c r="BD17" s="599"/>
      <c r="BE17" s="599"/>
      <c r="BF17" s="539"/>
      <c r="BG17" s="539"/>
      <c r="BH17" s="716"/>
      <c r="BI17" s="716"/>
      <c r="BJ17" s="539"/>
      <c r="BK17" s="717"/>
      <c r="BL17" s="716"/>
      <c r="BM17" s="539"/>
      <c r="BN17" s="716"/>
      <c r="BO17" s="539"/>
      <c r="BP17" s="716"/>
      <c r="BQ17" s="716"/>
      <c r="BR17" s="539"/>
      <c r="BS17" s="539"/>
      <c r="BT17" s="539"/>
      <c r="BU17" s="716"/>
      <c r="BV17" s="716"/>
      <c r="BW17" s="717"/>
      <c r="BX17" s="716"/>
      <c r="BY17" s="539"/>
      <c r="BZ17" s="539"/>
      <c r="CA17" s="539"/>
      <c r="CB17" s="716"/>
      <c r="CC17" s="539"/>
      <c r="CD17" s="539"/>
      <c r="CE17" s="539"/>
      <c r="CF17" s="539"/>
      <c r="CG17" s="539"/>
      <c r="CH17" s="539"/>
      <c r="CI17" s="716"/>
      <c r="CJ17" s="539"/>
      <c r="CK17" s="539"/>
      <c r="CL17" s="539"/>
      <c r="CM17" s="539"/>
      <c r="CN17" s="539"/>
      <c r="CO17" s="539"/>
      <c r="CP17" s="539"/>
      <c r="CQ17" s="539"/>
      <c r="CR17" s="539"/>
      <c r="CS17" s="539"/>
      <c r="CT17" s="539"/>
      <c r="CU17" s="539"/>
      <c r="CV17" s="539"/>
      <c r="CW17" s="539"/>
      <c r="CX17" s="539"/>
      <c r="CY17" s="539"/>
      <c r="CZ17" s="539"/>
      <c r="DA17" s="539"/>
      <c r="DB17" s="539"/>
      <c r="DC17" s="539"/>
      <c r="DD17" s="539"/>
      <c r="DE17" s="539"/>
      <c r="DF17" s="539"/>
      <c r="DG17" s="539"/>
      <c r="DH17" s="539"/>
      <c r="DI17" s="539"/>
      <c r="DJ17" s="539"/>
      <c r="DK17" s="539"/>
      <c r="DL17" s="539"/>
      <c r="DM17" s="539"/>
      <c r="DN17" s="539"/>
      <c r="DO17" s="539"/>
      <c r="DP17" s="539"/>
      <c r="DQ17" s="539"/>
      <c r="DR17" s="539"/>
      <c r="DS17" s="539"/>
      <c r="DT17" s="539"/>
      <c r="DU17" s="539"/>
      <c r="DV17" s="539"/>
      <c r="DW17" s="539"/>
      <c r="DX17" s="539"/>
      <c r="DY17" s="539"/>
      <c r="DZ17" s="539"/>
      <c r="EA17" s="539"/>
      <c r="EB17" s="539"/>
      <c r="EC17" s="539"/>
      <c r="ED17" s="539"/>
      <c r="EE17" s="539"/>
      <c r="EF17" s="539"/>
      <c r="EG17" s="539"/>
      <c r="EH17" s="539"/>
      <c r="EI17" s="539"/>
      <c r="EJ17" s="563"/>
      <c r="EK17" s="539"/>
      <c r="EL17" s="539"/>
      <c r="EM17" s="539"/>
      <c r="EN17" s="539"/>
      <c r="EO17" s="539"/>
      <c r="EP17" s="539"/>
      <c r="EQ17" s="689"/>
      <c r="ER17" s="539"/>
      <c r="ES17" s="539"/>
      <c r="ET17" s="539"/>
      <c r="EU17" s="539"/>
      <c r="EV17" s="539"/>
      <c r="EW17" s="720">
        <v>5000994641</v>
      </c>
      <c r="EX17" s="539"/>
      <c r="EY17" s="539"/>
      <c r="EZ17" s="539"/>
      <c r="FA17" s="539"/>
      <c r="FB17" s="539"/>
      <c r="FC17" s="539"/>
      <c r="FD17" s="539"/>
      <c r="FE17" s="539"/>
      <c r="FF17" s="539"/>
      <c r="FG17" s="539"/>
      <c r="FH17" s="539"/>
      <c r="FI17" s="539"/>
      <c r="FJ17" s="539"/>
      <c r="FK17" s="539"/>
      <c r="FL17" s="539"/>
      <c r="FM17" s="539"/>
      <c r="FN17" s="539"/>
      <c r="FO17" s="720">
        <v>5000997850</v>
      </c>
      <c r="FP17" s="539"/>
      <c r="FQ17" s="599"/>
      <c r="FR17" s="599"/>
      <c r="FS17" s="539"/>
      <c r="FT17" s="539"/>
      <c r="FU17" s="539"/>
      <c r="FV17" s="539"/>
      <c r="FW17" s="539"/>
      <c r="FX17" s="539"/>
      <c r="FY17" s="539"/>
      <c r="FZ17" s="539"/>
      <c r="GA17" s="539"/>
      <c r="GB17" s="539"/>
      <c r="GE17" s="539"/>
      <c r="GF17" s="539"/>
      <c r="GG17" s="503"/>
      <c r="GH17" s="782"/>
      <c r="GI17" s="539"/>
      <c r="GJ17" s="503"/>
      <c r="GK17" s="503"/>
      <c r="GL17" s="503"/>
      <c r="GM17" s="621"/>
      <c r="GN17" s="503"/>
      <c r="GO17" s="1166"/>
      <c r="GP17" s="599"/>
      <c r="GQ17" s="1010">
        <v>5001039491</v>
      </c>
      <c r="GR17" s="1209">
        <v>5001039491</v>
      </c>
      <c r="GS17" s="598"/>
      <c r="GT17" s="794">
        <v>5001041001</v>
      </c>
      <c r="GU17" s="1010">
        <v>5001036113</v>
      </c>
      <c r="GV17" s="1210">
        <v>5001039491</v>
      </c>
      <c r="GW17" s="1213">
        <v>5001043153</v>
      </c>
      <c r="GX17" s="1213">
        <v>5001043153</v>
      </c>
      <c r="GY17" s="537"/>
      <c r="GZ17" s="1010">
        <v>5001047045</v>
      </c>
      <c r="HA17" s="537"/>
      <c r="HB17" s="766"/>
      <c r="HC17" s="813">
        <v>5001045155</v>
      </c>
      <c r="HD17" s="811">
        <v>5001047551</v>
      </c>
      <c r="HE17" s="777">
        <v>5001052399</v>
      </c>
      <c r="HF17" s="598">
        <v>5001052399</v>
      </c>
      <c r="HG17" s="777">
        <v>5001052399</v>
      </c>
      <c r="HH17" s="777">
        <v>5001052399</v>
      </c>
      <c r="HI17" s="537"/>
      <c r="HJ17" s="537"/>
      <c r="HK17" s="537"/>
      <c r="HL17" s="537"/>
      <c r="HM17" s="537"/>
      <c r="HN17" s="537"/>
      <c r="HO17" s="537"/>
      <c r="HP17" s="537"/>
      <c r="HQ17" s="539"/>
      <c r="HR17" s="537"/>
      <c r="HS17" s="794">
        <v>5001055650</v>
      </c>
      <c r="HT17" s="794">
        <v>5001057635</v>
      </c>
      <c r="HU17" s="537"/>
      <c r="HV17" s="537"/>
      <c r="HW17" s="537"/>
      <c r="HX17" s="537"/>
      <c r="HY17" s="537"/>
      <c r="HZ17" s="720">
        <v>5001057635</v>
      </c>
      <c r="IA17" s="537"/>
      <c r="IB17" s="537"/>
      <c r="IC17" s="537"/>
      <c r="ID17" s="537"/>
      <c r="IE17" s="537"/>
      <c r="IF17" s="537"/>
      <c r="IG17" s="537"/>
      <c r="IH17" s="537"/>
      <c r="II17" s="537"/>
      <c r="IJ17" s="537"/>
      <c r="IK17" s="537"/>
      <c r="IL17" s="782"/>
      <c r="IM17" s="537"/>
      <c r="IN17" s="537"/>
      <c r="IO17" s="537"/>
      <c r="IP17" s="537"/>
      <c r="IQ17" s="537"/>
      <c r="IR17" s="537"/>
      <c r="IS17" s="537"/>
      <c r="IT17" s="537"/>
      <c r="IU17" s="537"/>
      <c r="IV17" s="537"/>
      <c r="IW17" s="537"/>
      <c r="IX17" s="537"/>
      <c r="IY17" s="537"/>
      <c r="IZ17" s="537"/>
      <c r="JA17" s="537"/>
      <c r="JB17" s="537"/>
      <c r="JC17" s="537"/>
      <c r="JD17" s="537"/>
      <c r="JE17" s="537"/>
      <c r="JF17" s="537"/>
      <c r="JG17" s="537"/>
      <c r="JH17" s="537"/>
      <c r="JI17" s="782"/>
      <c r="JJ17" s="537"/>
      <c r="JK17" s="537"/>
      <c r="JL17" s="537"/>
      <c r="JM17" s="782"/>
      <c r="JN17" s="1305">
        <v>5001029163</v>
      </c>
      <c r="JO17" s="537"/>
      <c r="JP17" s="537"/>
      <c r="JQ17" s="537"/>
      <c r="JR17" s="537"/>
      <c r="JS17" s="537"/>
      <c r="JT17" s="537"/>
      <c r="JU17" s="537"/>
      <c r="JV17" s="537"/>
      <c r="JW17" s="777" t="s">
        <v>2521</v>
      </c>
      <c r="JX17" s="537"/>
      <c r="JY17" s="782"/>
      <c r="JZ17" s="537"/>
      <c r="KA17" s="782"/>
      <c r="KB17" s="537"/>
      <c r="KC17" s="537"/>
      <c r="KD17" s="537"/>
      <c r="KE17" s="782"/>
      <c r="KF17" s="537"/>
      <c r="KG17" s="782"/>
      <c r="KH17" s="537"/>
      <c r="KI17" s="537"/>
      <c r="KJ17" s="537"/>
      <c r="KK17" s="782"/>
      <c r="KL17" s="782"/>
      <c r="KM17" s="782"/>
      <c r="KN17" s="537"/>
      <c r="KO17" s="537"/>
      <c r="KP17" s="782"/>
      <c r="KQ17" s="537"/>
      <c r="KR17" s="782"/>
      <c r="KS17" s="782"/>
      <c r="KT17" s="782"/>
      <c r="KU17" s="782"/>
      <c r="KV17" s="782"/>
      <c r="KW17" s="782"/>
      <c r="KX17" s="782"/>
      <c r="KY17" s="782"/>
      <c r="KZ17" s="782"/>
      <c r="LA17" s="782"/>
      <c r="LB17" s="537"/>
      <c r="LC17" s="537"/>
      <c r="LD17" s="782"/>
      <c r="LE17" s="537"/>
      <c r="LF17" s="782"/>
      <c r="LG17" s="782"/>
      <c r="LH17" s="782"/>
      <c r="LI17" s="539"/>
      <c r="LJ17" s="782"/>
      <c r="LK17" s="782"/>
      <c r="LL17" s="782"/>
      <c r="LM17" s="782"/>
      <c r="LN17" s="782"/>
      <c r="LO17" s="782"/>
      <c r="LP17" s="537"/>
      <c r="LQ17" s="537"/>
      <c r="LR17" s="782"/>
      <c r="LS17" s="782"/>
      <c r="LT17" s="782"/>
      <c r="LU17" s="782"/>
      <c r="LV17" s="782"/>
      <c r="LW17" s="782"/>
      <c r="LX17" s="782"/>
      <c r="LY17" s="782"/>
      <c r="LZ17" s="777">
        <v>5001052399</v>
      </c>
      <c r="MA17" s="782"/>
      <c r="MB17" s="782"/>
      <c r="MC17" s="782"/>
      <c r="MD17" s="782"/>
      <c r="ME17" s="782"/>
      <c r="MF17" s="782"/>
      <c r="MG17" s="782"/>
      <c r="MH17" s="782"/>
      <c r="MI17" s="782"/>
      <c r="MJ17" s="782"/>
      <c r="MK17" s="782"/>
      <c r="ML17" s="782"/>
      <c r="MM17" s="782"/>
      <c r="MN17" s="782"/>
      <c r="MO17" s="782"/>
      <c r="MP17" s="782"/>
      <c r="MQ17" s="782"/>
      <c r="MR17" s="782"/>
      <c r="MS17" s="782"/>
      <c r="MT17" s="782"/>
      <c r="MU17" s="782"/>
      <c r="MV17" s="782"/>
      <c r="MW17" s="782"/>
      <c r="MX17" s="782"/>
      <c r="MY17" s="782"/>
      <c r="MZ17" s="782"/>
      <c r="NA17" s="782"/>
      <c r="NB17" s="782"/>
      <c r="NC17" s="782"/>
      <c r="ND17" s="782"/>
      <c r="NE17" s="782"/>
      <c r="NF17" s="782"/>
      <c r="NG17" s="782"/>
      <c r="NH17" s="782"/>
      <c r="NI17" s="782"/>
      <c r="NJ17" s="782"/>
      <c r="NK17" s="537"/>
      <c r="NL17" s="782"/>
      <c r="NM17" s="782"/>
      <c r="NN17" s="782"/>
      <c r="NO17" s="782"/>
      <c r="NP17" s="782"/>
      <c r="NQ17" s="782"/>
      <c r="NR17" s="782"/>
      <c r="NS17" s="782"/>
      <c r="NT17" s="782"/>
      <c r="NU17" s="782"/>
      <c r="NV17" s="782"/>
      <c r="NW17" s="782"/>
      <c r="NX17" s="782"/>
      <c r="NY17" s="782"/>
      <c r="NZ17" s="782"/>
      <c r="OA17" s="782"/>
      <c r="OB17" s="782"/>
      <c r="OC17" s="782"/>
      <c r="OD17" s="782"/>
      <c r="OE17" s="782"/>
      <c r="OF17" s="782"/>
      <c r="OG17" s="782"/>
      <c r="OH17" s="782"/>
      <c r="OI17" s="782"/>
      <c r="OJ17" s="782"/>
      <c r="OK17" s="782"/>
      <c r="OL17" s="782"/>
      <c r="OM17" s="782"/>
      <c r="ON17" s="782"/>
      <c r="OO17" s="782"/>
      <c r="OP17" s="782"/>
      <c r="OQ17" s="782"/>
      <c r="OR17" s="782"/>
      <c r="OS17" s="782"/>
      <c r="OT17" s="782"/>
      <c r="OU17" s="782"/>
      <c r="OV17" s="782"/>
      <c r="OW17" s="782"/>
      <c r="OX17" s="782"/>
      <c r="OY17" s="782"/>
      <c r="OZ17" s="782"/>
      <c r="PA17" s="782"/>
      <c r="PB17" s="782"/>
      <c r="PC17" s="782"/>
      <c r="PD17" s="782"/>
      <c r="PE17" s="782"/>
      <c r="PF17" s="782"/>
      <c r="PG17" s="782"/>
      <c r="PH17" s="782"/>
      <c r="PI17" s="782"/>
      <c r="PJ17" s="782"/>
      <c r="PK17" s="782"/>
      <c r="PL17" s="782"/>
      <c r="PM17" s="782"/>
      <c r="PN17" s="782"/>
      <c r="PO17" s="782"/>
      <c r="PP17" s="782"/>
      <c r="PQ17" s="782"/>
      <c r="PR17" s="782"/>
      <c r="PS17" s="782"/>
      <c r="PT17" s="782"/>
      <c r="PU17" s="782"/>
      <c r="PV17" s="782"/>
      <c r="PW17" s="782"/>
      <c r="PX17" s="782"/>
      <c r="PY17" s="782"/>
      <c r="PZ17" s="782"/>
      <c r="QA17" s="782"/>
      <c r="QB17" s="782"/>
      <c r="QC17" s="782"/>
      <c r="QD17" s="782"/>
      <c r="QE17" s="782"/>
      <c r="QF17" s="782"/>
      <c r="QG17" s="782"/>
      <c r="QH17" s="782"/>
      <c r="QI17" s="782"/>
      <c r="QJ17" s="782"/>
      <c r="QK17" s="782"/>
      <c r="QL17" s="782"/>
      <c r="QM17" s="782"/>
      <c r="QN17" s="782"/>
      <c r="QO17" s="782"/>
      <c r="QP17" s="782"/>
      <c r="QR17" s="782"/>
      <c r="QS17" s="782"/>
      <c r="QT17" s="782"/>
    </row>
    <row r="18" spans="1:462" ht="14.25" customHeight="1">
      <c r="B18" s="939" t="s">
        <v>2522</v>
      </c>
      <c r="C18" s="482"/>
      <c r="D18" s="68"/>
      <c r="E18" s="68"/>
      <c r="F18" s="68"/>
      <c r="G18" s="69"/>
      <c r="H18" s="69"/>
      <c r="I18" s="69"/>
      <c r="J18" s="69"/>
      <c r="K18" s="68"/>
      <c r="L18" s="68"/>
      <c r="M18" s="68"/>
      <c r="N18" s="229"/>
      <c r="O18" s="229"/>
      <c r="P18" s="229"/>
      <c r="Q18" s="229"/>
      <c r="R18" s="229"/>
      <c r="S18" s="22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229"/>
      <c r="AE18" s="79"/>
      <c r="AF18" s="151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229"/>
      <c r="AR18" s="229"/>
      <c r="AS18" s="229"/>
      <c r="AT18" s="69"/>
      <c r="AU18" s="69"/>
      <c r="AV18" s="69"/>
      <c r="AW18" s="69"/>
      <c r="AX18" s="229"/>
      <c r="AY18" s="229"/>
      <c r="AZ18" s="229"/>
      <c r="BA18" s="229"/>
      <c r="BB18" s="229"/>
      <c r="BC18" s="229"/>
      <c r="BD18" s="403"/>
      <c r="BE18" s="403"/>
      <c r="BF18" s="229"/>
      <c r="BG18" s="229"/>
      <c r="BH18" s="936"/>
      <c r="BI18" s="936"/>
      <c r="BJ18" s="639"/>
      <c r="BK18" s="940"/>
      <c r="BL18" s="936"/>
      <c r="BM18" s="639"/>
      <c r="BN18" s="941"/>
      <c r="BO18" s="639"/>
      <c r="BP18" s="936"/>
      <c r="BQ18" s="936"/>
      <c r="BR18" s="229"/>
      <c r="BS18" s="639"/>
      <c r="BT18" s="639"/>
      <c r="BU18" s="936"/>
      <c r="BV18" s="936"/>
      <c r="BW18" s="940"/>
      <c r="BX18" s="936"/>
      <c r="BY18" s="639"/>
      <c r="BZ18" s="639"/>
      <c r="CA18" s="639"/>
      <c r="CB18" s="936"/>
      <c r="CC18" s="229"/>
      <c r="CD18" s="229"/>
      <c r="CE18" s="229"/>
      <c r="CF18" s="229"/>
      <c r="CG18" s="639"/>
      <c r="CH18" s="639"/>
      <c r="CI18" s="936"/>
      <c r="CJ18" s="639"/>
      <c r="CK18" s="639"/>
      <c r="CL18" s="639"/>
      <c r="CM18" s="639"/>
      <c r="CN18" s="639"/>
      <c r="CO18" s="639"/>
      <c r="CP18" s="639"/>
      <c r="CQ18" s="229"/>
      <c r="CR18" s="229"/>
      <c r="CS18" s="229"/>
      <c r="CT18" s="229"/>
      <c r="CU18" s="934"/>
      <c r="CV18" s="639"/>
      <c r="CW18" s="639"/>
      <c r="CX18" s="639"/>
      <c r="CY18" s="639"/>
      <c r="CZ18" s="639"/>
      <c r="DA18" s="639"/>
      <c r="DB18" s="639"/>
      <c r="DC18" s="639"/>
      <c r="DD18" s="639"/>
      <c r="DE18" s="229"/>
      <c r="DF18" s="229"/>
      <c r="DG18" s="229"/>
      <c r="DH18" s="229"/>
      <c r="DI18" s="639"/>
      <c r="DJ18" s="639"/>
      <c r="DK18" s="639"/>
      <c r="DL18" s="639"/>
      <c r="DM18" s="639"/>
      <c r="DN18" s="639"/>
      <c r="DO18" s="639"/>
      <c r="DP18" s="639"/>
      <c r="DQ18" s="639"/>
      <c r="DR18" s="639"/>
      <c r="DS18" s="229"/>
      <c r="DT18" s="229"/>
      <c r="DU18" s="229"/>
      <c r="DV18" s="229"/>
      <c r="DW18" s="639"/>
      <c r="DX18" s="639"/>
      <c r="DY18" s="639"/>
      <c r="DZ18" s="639"/>
      <c r="EA18" s="639"/>
      <c r="EB18" s="639"/>
      <c r="EC18" s="639"/>
      <c r="ED18" s="639"/>
      <c r="EE18" s="639"/>
      <c r="EF18" s="639"/>
      <c r="EG18" s="229"/>
      <c r="EH18" s="229"/>
      <c r="EI18" s="639"/>
      <c r="EJ18" s="942"/>
      <c r="EK18" s="639"/>
      <c r="EL18" s="639"/>
      <c r="EM18" s="639"/>
      <c r="EN18" s="639"/>
      <c r="EO18" s="639"/>
      <c r="EP18" s="639"/>
      <c r="EQ18" s="932"/>
      <c r="ER18" s="639"/>
      <c r="ES18" s="229"/>
      <c r="ET18" s="229"/>
      <c r="EU18" s="639"/>
      <c r="EV18" s="639"/>
      <c r="EW18" s="688"/>
      <c r="EX18" s="639"/>
      <c r="EY18" s="639"/>
      <c r="EZ18" s="639"/>
      <c r="FA18" s="639"/>
      <c r="FB18" s="639"/>
      <c r="FC18" s="639"/>
      <c r="FD18" s="639"/>
      <c r="FE18" s="229"/>
      <c r="FF18" s="229"/>
      <c r="FG18" s="639"/>
      <c r="FH18" s="639"/>
      <c r="FI18" s="639"/>
      <c r="FJ18" s="639"/>
      <c r="FK18" s="639"/>
      <c r="FL18" s="639"/>
      <c r="FM18" s="639"/>
      <c r="FN18" s="639"/>
      <c r="FO18" s="688"/>
      <c r="FP18" s="639"/>
      <c r="FQ18" s="641"/>
      <c r="FR18" s="641"/>
      <c r="FS18" s="639"/>
      <c r="FT18" s="639"/>
      <c r="FU18" s="639"/>
      <c r="FV18" s="639"/>
      <c r="FW18" s="639"/>
      <c r="FX18" s="639"/>
      <c r="FY18" s="639"/>
      <c r="FZ18" s="639"/>
      <c r="GA18" s="639"/>
      <c r="GB18" s="639"/>
      <c r="GE18" s="639"/>
      <c r="GF18" s="639"/>
      <c r="GG18" s="639"/>
      <c r="GH18" s="934"/>
      <c r="GI18" s="639"/>
      <c r="GJ18" s="639"/>
      <c r="GK18" s="639"/>
      <c r="GL18" s="639"/>
      <c r="GM18" s="936"/>
      <c r="GN18" s="639"/>
      <c r="GO18" s="894">
        <v>5001039004</v>
      </c>
      <c r="GP18" s="1213">
        <v>5001040336</v>
      </c>
      <c r="GQ18" s="1010">
        <v>5001039004</v>
      </c>
      <c r="GR18" s="894">
        <v>5001039004</v>
      </c>
      <c r="GS18" s="1010">
        <v>5001039004</v>
      </c>
      <c r="GT18" s="1213">
        <v>5001040336</v>
      </c>
      <c r="GU18" s="1010">
        <v>5001039004</v>
      </c>
      <c r="GV18" s="1210">
        <v>5001039004</v>
      </c>
      <c r="GW18" s="1010">
        <v>5001039004</v>
      </c>
      <c r="GX18" s="539"/>
      <c r="GY18" s="537"/>
      <c r="GZ18" s="639"/>
      <c r="HA18" s="537"/>
      <c r="HB18" s="936"/>
      <c r="HC18" s="1165">
        <v>5001039004</v>
      </c>
      <c r="HD18" s="537"/>
      <c r="HE18" s="537"/>
      <c r="HF18" s="537"/>
      <c r="HG18" s="537"/>
      <c r="HH18" s="537"/>
      <c r="HI18" s="537"/>
      <c r="HJ18" s="537"/>
      <c r="HK18" s="537"/>
      <c r="HL18" s="537"/>
      <c r="HM18" s="537"/>
      <c r="HN18" s="537"/>
      <c r="HO18" s="537"/>
      <c r="HP18" s="537"/>
      <c r="HQ18" s="537"/>
      <c r="HR18" s="537"/>
      <c r="HS18" s="537"/>
      <c r="HT18" s="830"/>
      <c r="HU18" s="537"/>
      <c r="HV18" s="537"/>
      <c r="HW18" s="537"/>
      <c r="HX18" s="537"/>
      <c r="HY18" s="537"/>
      <c r="HZ18" s="537"/>
      <c r="IA18" s="537"/>
      <c r="IB18" s="537"/>
      <c r="IC18" s="537"/>
      <c r="ID18" s="537"/>
      <c r="IE18" s="537"/>
      <c r="IF18" s="537"/>
      <c r="IG18" s="537"/>
      <c r="IH18" s="537"/>
      <c r="II18" s="537"/>
      <c r="IJ18" s="537"/>
      <c r="IK18" s="537"/>
      <c r="IL18" s="782"/>
      <c r="IM18" s="537"/>
      <c r="IN18" s="537"/>
      <c r="IO18" s="537"/>
      <c r="IP18" s="537"/>
      <c r="IQ18" s="537"/>
      <c r="IR18" s="537"/>
      <c r="IS18" s="537"/>
      <c r="IT18" s="537"/>
      <c r="IU18" s="537"/>
      <c r="IV18" s="537"/>
      <c r="IW18" s="537"/>
      <c r="IX18" s="537"/>
      <c r="IY18" s="537"/>
      <c r="IZ18" s="537"/>
      <c r="JA18" s="537"/>
      <c r="JB18" s="537"/>
      <c r="JC18" s="537"/>
      <c r="JD18" s="537"/>
      <c r="JE18" s="537"/>
      <c r="JF18" s="537"/>
      <c r="JG18" s="537"/>
      <c r="JH18" s="537"/>
      <c r="JI18" s="782"/>
      <c r="JJ18" s="537"/>
      <c r="JK18" s="537"/>
      <c r="JL18" s="537"/>
      <c r="JM18" s="782"/>
      <c r="JN18" s="1225">
        <v>5001039004</v>
      </c>
      <c r="JO18" s="537"/>
      <c r="JP18" s="537"/>
      <c r="JQ18" s="537"/>
      <c r="JR18" s="537"/>
      <c r="JS18" s="537"/>
      <c r="JT18" s="537"/>
      <c r="JU18" s="537"/>
      <c r="JV18" s="537"/>
      <c r="JW18" s="537"/>
      <c r="JX18" s="537"/>
      <c r="JY18" s="782"/>
      <c r="JZ18" s="537"/>
      <c r="KA18" s="782"/>
      <c r="KB18" s="537"/>
      <c r="KC18" s="537"/>
      <c r="KD18" s="537"/>
      <c r="KE18" s="782"/>
      <c r="KF18" s="537"/>
      <c r="KG18" s="782"/>
      <c r="KH18" s="537"/>
      <c r="KI18" s="537"/>
      <c r="KJ18" s="537"/>
      <c r="KK18" s="782"/>
      <c r="KL18" s="782"/>
      <c r="KM18" s="782"/>
      <c r="KN18" s="537"/>
      <c r="KO18" s="537"/>
      <c r="KP18" s="782"/>
      <c r="KQ18" s="537"/>
      <c r="KR18" s="782"/>
      <c r="KS18" s="782"/>
      <c r="KT18" s="782"/>
      <c r="KU18" s="782"/>
      <c r="KV18" s="782"/>
      <c r="KW18" s="782"/>
      <c r="KX18" s="782"/>
      <c r="KY18" s="782"/>
      <c r="KZ18" s="782"/>
      <c r="LA18" s="782"/>
      <c r="LB18" s="537"/>
      <c r="LC18" s="537"/>
      <c r="LD18" s="782"/>
      <c r="LE18" s="537"/>
      <c r="LF18" s="782"/>
      <c r="LG18" s="782"/>
      <c r="LH18" s="782"/>
      <c r="LI18" s="537"/>
      <c r="LJ18" s="782"/>
      <c r="LK18" s="782"/>
      <c r="LL18" s="782"/>
      <c r="LM18" s="782"/>
      <c r="LN18" s="782"/>
      <c r="LO18" s="782"/>
      <c r="LP18" s="537"/>
      <c r="LQ18" s="537"/>
      <c r="LR18" s="782"/>
      <c r="LS18" s="782"/>
      <c r="LT18" s="782"/>
      <c r="LU18" s="782"/>
      <c r="LV18" s="782"/>
      <c r="LW18" s="782"/>
      <c r="LX18" s="782"/>
      <c r="LY18" s="782"/>
      <c r="LZ18" s="537"/>
      <c r="MA18" s="782"/>
      <c r="MB18" s="782"/>
      <c r="MC18" s="782"/>
      <c r="MD18" s="782"/>
      <c r="ME18" s="782"/>
      <c r="MF18" s="782"/>
      <c r="MG18" s="782"/>
      <c r="MH18" s="782"/>
      <c r="MI18" s="782"/>
      <c r="MJ18" s="782"/>
      <c r="MK18" s="782"/>
      <c r="ML18" s="782"/>
      <c r="MM18" s="782"/>
      <c r="MN18" s="782"/>
      <c r="MO18" s="782"/>
      <c r="MP18" s="782"/>
      <c r="MQ18" s="782"/>
      <c r="MR18" s="782"/>
      <c r="MS18" s="782"/>
      <c r="MT18" s="782"/>
      <c r="MU18" s="782"/>
      <c r="MV18" s="782"/>
      <c r="MW18" s="782"/>
      <c r="MX18" s="782"/>
      <c r="MY18" s="782"/>
      <c r="MZ18" s="782"/>
      <c r="NA18" s="782"/>
      <c r="NB18" s="782"/>
      <c r="NC18" s="782"/>
      <c r="ND18" s="782"/>
      <c r="NE18" s="782"/>
      <c r="NF18" s="782"/>
      <c r="NG18" s="782"/>
      <c r="NH18" s="782"/>
      <c r="NI18" s="782"/>
      <c r="NJ18" s="782"/>
      <c r="NK18" s="537"/>
      <c r="NL18" s="782"/>
      <c r="NM18" s="782"/>
      <c r="NN18" s="782"/>
      <c r="NO18" s="782"/>
      <c r="NP18" s="782"/>
      <c r="NQ18" s="782"/>
      <c r="NR18" s="782"/>
      <c r="NS18" s="782"/>
      <c r="NT18" s="782"/>
      <c r="NU18" s="782"/>
      <c r="NV18" s="782"/>
      <c r="NW18" s="782"/>
      <c r="NX18" s="782"/>
      <c r="NY18" s="782"/>
      <c r="NZ18" s="782"/>
      <c r="OA18" s="782"/>
      <c r="OB18" s="782"/>
      <c r="OC18" s="782"/>
      <c r="OD18" s="782"/>
      <c r="OE18" s="782"/>
      <c r="OF18" s="782"/>
      <c r="OG18" s="782"/>
      <c r="OH18" s="782"/>
      <c r="OI18" s="782"/>
      <c r="OJ18" s="782"/>
      <c r="OK18" s="782"/>
      <c r="OL18" s="782"/>
      <c r="OM18" s="782"/>
      <c r="ON18" s="782"/>
      <c r="OO18" s="782"/>
      <c r="OP18" s="782"/>
      <c r="OQ18" s="782"/>
      <c r="OR18" s="782"/>
      <c r="OS18" s="782"/>
      <c r="OT18" s="782"/>
      <c r="OU18" s="782"/>
      <c r="OV18" s="782"/>
      <c r="OW18" s="782"/>
      <c r="OX18" s="782"/>
      <c r="OY18" s="782"/>
      <c r="OZ18" s="782"/>
      <c r="PA18" s="782"/>
      <c r="PB18" s="782"/>
      <c r="PC18" s="782"/>
      <c r="PD18" s="782"/>
      <c r="PE18" s="782"/>
      <c r="PF18" s="782"/>
      <c r="PG18" s="782"/>
      <c r="PH18" s="782"/>
      <c r="PI18" s="782"/>
      <c r="PJ18" s="782"/>
      <c r="PK18" s="782"/>
      <c r="PL18" s="782"/>
      <c r="PM18" s="782"/>
      <c r="PN18" s="782"/>
      <c r="PO18" s="782"/>
      <c r="PP18" s="782"/>
      <c r="PQ18" s="782"/>
      <c r="PR18" s="782"/>
      <c r="PS18" s="782"/>
      <c r="PT18" s="782"/>
      <c r="PU18" s="782"/>
      <c r="PV18" s="782"/>
      <c r="PW18" s="782"/>
      <c r="PX18" s="782"/>
      <c r="PY18" s="782"/>
      <c r="PZ18" s="782"/>
      <c r="QA18" s="782"/>
      <c r="QB18" s="782"/>
      <c r="QC18" s="782"/>
      <c r="QD18" s="782"/>
      <c r="QE18" s="782"/>
      <c r="QF18" s="782"/>
      <c r="QG18" s="782"/>
      <c r="QH18" s="782"/>
      <c r="QI18" s="782"/>
      <c r="QJ18" s="782"/>
      <c r="QK18" s="782"/>
      <c r="QL18" s="782"/>
      <c r="QM18" s="782"/>
      <c r="QN18" s="782"/>
      <c r="QO18" s="782"/>
      <c r="QP18" s="782"/>
      <c r="QR18" s="782"/>
      <c r="QS18" s="782"/>
      <c r="QT18" s="782"/>
    </row>
    <row r="19" spans="1:462" ht="14.25" customHeight="1">
      <c r="B19" s="721" t="s">
        <v>1800</v>
      </c>
      <c r="C19" s="714"/>
      <c r="D19" s="715"/>
      <c r="E19" s="715"/>
      <c r="F19" s="715"/>
      <c r="G19" s="716"/>
      <c r="H19" s="716"/>
      <c r="I19" s="716"/>
      <c r="J19" s="707"/>
      <c r="K19" s="715"/>
      <c r="L19" s="715"/>
      <c r="M19" s="715"/>
      <c r="N19" s="539"/>
      <c r="O19" s="539"/>
      <c r="P19" s="539"/>
      <c r="Q19" s="539"/>
      <c r="R19" s="539"/>
      <c r="S19" s="539"/>
      <c r="T19" s="716"/>
      <c r="U19" s="716"/>
      <c r="V19" s="716"/>
      <c r="W19" s="716"/>
      <c r="X19" s="716"/>
      <c r="Y19" s="716"/>
      <c r="Z19" s="716"/>
      <c r="AA19" s="716"/>
      <c r="AB19" s="716"/>
      <c r="AC19" s="716"/>
      <c r="AD19" s="539"/>
      <c r="AE19" s="539"/>
      <c r="AF19" s="698"/>
      <c r="AG19" s="707"/>
      <c r="AH19" s="707"/>
      <c r="AI19" s="707"/>
      <c r="AJ19" s="707"/>
      <c r="AK19" s="716"/>
      <c r="AL19" s="707"/>
      <c r="AM19" s="716"/>
      <c r="AN19" s="707"/>
      <c r="AO19" s="707"/>
      <c r="AP19" s="707"/>
      <c r="AQ19" s="539"/>
      <c r="AR19" s="539"/>
      <c r="AS19" s="539"/>
      <c r="AT19" s="707"/>
      <c r="AU19" s="707"/>
      <c r="AV19" s="707"/>
      <c r="AW19" s="707"/>
      <c r="AX19" s="539"/>
      <c r="AY19" s="539"/>
      <c r="AZ19" s="539"/>
      <c r="BA19" s="539"/>
      <c r="BB19" s="539"/>
      <c r="BC19" s="539"/>
      <c r="BD19" s="599"/>
      <c r="BE19" s="599"/>
      <c r="BF19" s="539"/>
      <c r="BG19" s="539"/>
      <c r="BH19" s="707"/>
      <c r="BI19" s="707"/>
      <c r="BJ19" s="539"/>
      <c r="BK19" s="717"/>
      <c r="BL19" s="716"/>
      <c r="BM19" s="539"/>
      <c r="BN19" s="707"/>
      <c r="BO19" s="539"/>
      <c r="BP19" s="707"/>
      <c r="BQ19" s="707"/>
      <c r="BR19" s="539"/>
      <c r="BS19" s="539"/>
      <c r="BT19" s="539"/>
      <c r="BU19" s="707"/>
      <c r="BV19" s="707"/>
      <c r="BW19" s="717"/>
      <c r="BX19" s="707"/>
      <c r="BY19" s="539"/>
      <c r="BZ19" s="539"/>
      <c r="CA19" s="539"/>
      <c r="CB19" s="707"/>
      <c r="CC19" s="539"/>
      <c r="CD19" s="539"/>
      <c r="CE19" s="539"/>
      <c r="CF19" s="539"/>
      <c r="CG19" s="539"/>
      <c r="CH19" s="539"/>
      <c r="CI19" s="707"/>
      <c r="CJ19" s="539"/>
      <c r="CK19" s="539"/>
      <c r="CL19" s="539"/>
      <c r="CM19" s="539"/>
      <c r="CN19" s="539"/>
      <c r="CO19" s="539"/>
      <c r="CP19" s="539"/>
      <c r="CQ19" s="539"/>
      <c r="CR19" s="539"/>
      <c r="CS19" s="539"/>
      <c r="CT19" s="539"/>
      <c r="CU19" s="539"/>
      <c r="CV19" s="539"/>
      <c r="CW19" s="539"/>
      <c r="CX19" s="539"/>
      <c r="CY19" s="539"/>
      <c r="CZ19" s="539"/>
      <c r="DA19" s="539"/>
      <c r="DB19" s="539"/>
      <c r="DC19" s="539"/>
      <c r="DD19" s="539"/>
      <c r="DE19" s="539"/>
      <c r="DF19" s="539"/>
      <c r="DG19" s="539"/>
      <c r="DH19" s="539"/>
      <c r="DI19" s="539"/>
      <c r="DJ19" s="539"/>
      <c r="DK19" s="539"/>
      <c r="DL19" s="539"/>
      <c r="DM19" s="539"/>
      <c r="DN19" s="539"/>
      <c r="DO19" s="539"/>
      <c r="DP19" s="539"/>
      <c r="DQ19" s="539"/>
      <c r="DR19" s="539"/>
      <c r="DS19" s="539"/>
      <c r="DT19" s="539"/>
      <c r="DU19" s="539"/>
      <c r="DV19" s="539"/>
      <c r="DW19" s="720">
        <v>5000995699</v>
      </c>
      <c r="DX19" s="720" t="s">
        <v>546</v>
      </c>
      <c r="DY19" s="720">
        <v>5000996341</v>
      </c>
      <c r="DZ19" s="720">
        <v>5000997100</v>
      </c>
      <c r="EA19" s="720">
        <v>5000997100</v>
      </c>
      <c r="EB19" s="720">
        <v>5000997100</v>
      </c>
      <c r="EC19" s="720">
        <v>5000995699</v>
      </c>
      <c r="ED19" s="720">
        <v>5000996039</v>
      </c>
      <c r="EE19" s="720">
        <v>5000997100</v>
      </c>
      <c r="EF19" s="720">
        <v>5000995699</v>
      </c>
      <c r="EG19" s="539"/>
      <c r="EH19" s="539"/>
      <c r="EI19" s="720">
        <v>5000997939</v>
      </c>
      <c r="EJ19" s="720">
        <v>5000997100</v>
      </c>
      <c r="EK19" s="720">
        <v>5000997100</v>
      </c>
      <c r="EL19" s="720">
        <v>5000996341</v>
      </c>
      <c r="EM19" s="720">
        <v>5000996039</v>
      </c>
      <c r="EN19" s="720">
        <v>5000997100</v>
      </c>
      <c r="EO19" s="720">
        <v>5000996341</v>
      </c>
      <c r="EP19" s="720">
        <v>5000997100</v>
      </c>
      <c r="EQ19" s="720">
        <v>5000997939</v>
      </c>
      <c r="ER19" s="720">
        <v>5000999868</v>
      </c>
      <c r="ES19" s="539"/>
      <c r="ET19" s="539"/>
      <c r="EU19" s="720">
        <v>5001004679</v>
      </c>
      <c r="EV19" s="720">
        <v>5000993133</v>
      </c>
      <c r="EW19" s="720">
        <v>5000994641</v>
      </c>
      <c r="EX19" s="720" t="s">
        <v>1979</v>
      </c>
      <c r="EY19" s="720">
        <v>5000998405</v>
      </c>
      <c r="EZ19" s="720">
        <v>5000993616</v>
      </c>
      <c r="FA19" s="720">
        <v>5001004679</v>
      </c>
      <c r="FB19" s="720">
        <v>5001005223</v>
      </c>
      <c r="FC19" s="720">
        <v>5001004679</v>
      </c>
      <c r="FD19" s="720">
        <v>5001005223</v>
      </c>
      <c r="FE19" s="539"/>
      <c r="FF19" s="539"/>
      <c r="FG19" s="720">
        <v>5000995699</v>
      </c>
      <c r="FH19" s="720">
        <v>5001008137</v>
      </c>
      <c r="FI19" s="720">
        <v>5000999486</v>
      </c>
      <c r="FJ19" s="720">
        <v>5000999093</v>
      </c>
      <c r="FK19" s="720">
        <v>5001005067</v>
      </c>
      <c r="FL19" s="720">
        <v>5001001957</v>
      </c>
      <c r="FM19" s="720">
        <v>5001001957</v>
      </c>
      <c r="FN19" s="720">
        <v>5001009883</v>
      </c>
      <c r="FO19" s="720">
        <v>5001006410</v>
      </c>
      <c r="FP19" s="720">
        <v>5001010338</v>
      </c>
      <c r="FQ19" s="599"/>
      <c r="FR19" s="599"/>
      <c r="FS19" s="720">
        <v>5001010338</v>
      </c>
      <c r="FT19" s="720">
        <v>5001011409</v>
      </c>
      <c r="FU19" s="720">
        <v>5001011409</v>
      </c>
      <c r="FV19" s="720">
        <v>5001012241</v>
      </c>
      <c r="FW19" s="720">
        <v>5001013659</v>
      </c>
      <c r="FX19" s="720">
        <v>5001012950</v>
      </c>
      <c r="FY19" s="720">
        <v>5001013659</v>
      </c>
      <c r="FZ19" s="720">
        <v>5001012241</v>
      </c>
      <c r="GA19" s="720">
        <v>5001005944</v>
      </c>
      <c r="GB19" s="720">
        <v>5001005944</v>
      </c>
      <c r="GE19" s="720">
        <v>5001016313</v>
      </c>
      <c r="GF19" s="720">
        <v>5001017000</v>
      </c>
      <c r="GG19" s="603">
        <v>5001028270</v>
      </c>
      <c r="GH19" s="832">
        <v>5001027824</v>
      </c>
      <c r="GI19" s="603">
        <v>5001027865</v>
      </c>
      <c r="GJ19" s="603" t="s">
        <v>2520</v>
      </c>
      <c r="GK19" s="720">
        <v>5001016313</v>
      </c>
      <c r="GL19" s="603">
        <v>5001033655</v>
      </c>
      <c r="GM19" s="720">
        <v>5001019397</v>
      </c>
      <c r="GN19" s="603">
        <v>5001034103</v>
      </c>
      <c r="GO19" s="794">
        <v>5001034061</v>
      </c>
      <c r="GP19" s="894">
        <v>5001030392</v>
      </c>
      <c r="GQ19" s="603">
        <v>5001021294</v>
      </c>
      <c r="GR19" s="832">
        <v>5001034140</v>
      </c>
      <c r="GS19" s="1010">
        <v>5001041816</v>
      </c>
      <c r="GT19" s="794">
        <v>5001034772</v>
      </c>
      <c r="GU19" s="1010">
        <v>5001036116</v>
      </c>
      <c r="GV19" s="833">
        <v>5001039292</v>
      </c>
      <c r="GW19" s="794">
        <v>5001021049</v>
      </c>
      <c r="GX19" s="720">
        <v>5001016600</v>
      </c>
      <c r="GY19" s="537"/>
      <c r="GZ19" s="794">
        <v>5001046184</v>
      </c>
      <c r="HA19" s="537"/>
      <c r="HB19" s="810"/>
      <c r="HC19" s="1161">
        <v>5001043447</v>
      </c>
      <c r="HD19" s="828">
        <v>5001046178</v>
      </c>
      <c r="HE19" s="828">
        <v>5001052565</v>
      </c>
      <c r="HF19" s="828">
        <v>5001052521</v>
      </c>
      <c r="HG19" s="828">
        <v>5001052467</v>
      </c>
      <c r="HH19" s="828"/>
      <c r="HI19" s="537"/>
      <c r="HJ19" s="537"/>
      <c r="HK19" s="537"/>
      <c r="HL19" s="537"/>
      <c r="HM19" s="537"/>
      <c r="HN19" s="537"/>
      <c r="HO19" s="537"/>
      <c r="HP19" s="537"/>
      <c r="HQ19" s="539"/>
      <c r="HR19" s="537"/>
      <c r="HS19" s="537"/>
      <c r="HT19" s="794">
        <v>5001057704</v>
      </c>
      <c r="HU19" s="794">
        <v>5001057703</v>
      </c>
      <c r="HV19" s="794">
        <v>5001058073</v>
      </c>
      <c r="HW19" s="537"/>
      <c r="HX19" s="537"/>
      <c r="HY19" s="812">
        <v>5001052537</v>
      </c>
      <c r="HZ19" s="539"/>
      <c r="IA19" s="812">
        <v>5001052564</v>
      </c>
      <c r="IB19" s="794">
        <v>5001053458</v>
      </c>
      <c r="IC19" s="794">
        <v>5001055305</v>
      </c>
      <c r="ID19" s="598">
        <v>5001055898</v>
      </c>
      <c r="IE19" s="794">
        <v>5001053459</v>
      </c>
      <c r="IF19" s="537"/>
      <c r="IG19" s="537"/>
      <c r="IH19" s="605"/>
      <c r="II19" s="605"/>
      <c r="IJ19" s="537"/>
      <c r="IK19" s="537"/>
      <c r="IL19" s="782"/>
      <c r="IM19" s="537"/>
      <c r="IN19" s="537"/>
      <c r="IO19" s="537"/>
      <c r="IP19" s="537"/>
      <c r="IQ19" s="605"/>
      <c r="IR19" s="537"/>
      <c r="IS19" s="537"/>
      <c r="IT19" s="537"/>
      <c r="IU19" s="537"/>
      <c r="IV19" s="537"/>
      <c r="IW19" s="537"/>
      <c r="IX19" s="537"/>
      <c r="IY19" s="605"/>
      <c r="IZ19" s="537"/>
      <c r="JA19" s="537"/>
      <c r="JB19" s="537"/>
      <c r="JC19" s="537"/>
      <c r="JD19" s="537"/>
      <c r="JE19" s="537"/>
      <c r="JF19" s="537"/>
      <c r="JG19" s="537"/>
      <c r="JH19" s="537"/>
      <c r="JI19" s="782"/>
      <c r="JJ19" s="537"/>
      <c r="JK19" s="537"/>
      <c r="JL19" s="537"/>
      <c r="JM19" s="782"/>
      <c r="JN19" s="616" t="s">
        <v>2520</v>
      </c>
      <c r="JO19" s="537"/>
      <c r="JP19" s="537"/>
      <c r="JQ19" s="537"/>
      <c r="JR19" s="537"/>
      <c r="JS19" s="537"/>
      <c r="JT19" s="537"/>
      <c r="JU19" s="605"/>
      <c r="JV19" s="537"/>
      <c r="JW19" s="828"/>
      <c r="JX19" s="605"/>
      <c r="JY19" s="782"/>
      <c r="JZ19" s="537"/>
      <c r="KA19" s="782"/>
      <c r="KB19" s="537"/>
      <c r="KC19" s="605"/>
      <c r="KD19" s="605"/>
      <c r="KE19" s="782"/>
      <c r="KF19" s="537"/>
      <c r="KG19" s="782"/>
      <c r="KH19" s="537"/>
      <c r="KI19" s="537"/>
      <c r="KJ19" s="537"/>
      <c r="KK19" s="782"/>
      <c r="KL19" s="782"/>
      <c r="KM19" s="782"/>
      <c r="KN19" s="537"/>
      <c r="KO19" s="537"/>
      <c r="KP19" s="782"/>
      <c r="KQ19" s="537"/>
      <c r="KR19" s="782"/>
      <c r="KS19" s="782"/>
      <c r="KT19" s="782"/>
      <c r="KU19" s="782"/>
      <c r="KV19" s="782"/>
      <c r="KW19" s="782"/>
      <c r="KX19" s="782"/>
      <c r="KY19" s="782"/>
      <c r="KZ19" s="782"/>
      <c r="LA19" s="782"/>
      <c r="LB19" s="537"/>
      <c r="LC19" s="537"/>
      <c r="LD19" s="782"/>
      <c r="LE19" s="537"/>
      <c r="LF19" s="782"/>
      <c r="LG19" s="782"/>
      <c r="LH19" s="782"/>
      <c r="LI19" s="539"/>
      <c r="LJ19" s="782"/>
      <c r="LK19" s="782"/>
      <c r="LL19" s="782"/>
      <c r="LM19" s="782"/>
      <c r="LN19" s="782"/>
      <c r="LO19" s="782"/>
      <c r="LP19" s="537"/>
      <c r="LQ19" s="537"/>
      <c r="LR19" s="782"/>
      <c r="LS19" s="782"/>
      <c r="LT19" s="782"/>
      <c r="LU19" s="782"/>
      <c r="LV19" s="782"/>
      <c r="LW19" s="782"/>
      <c r="LX19" s="782"/>
      <c r="LY19" s="782"/>
      <c r="LZ19" s="828">
        <v>5001052029</v>
      </c>
      <c r="MA19" s="782"/>
      <c r="MB19" s="782"/>
      <c r="MC19" s="782"/>
      <c r="MD19" s="782"/>
      <c r="ME19" s="782"/>
      <c r="MF19" s="782"/>
      <c r="MG19" s="782"/>
      <c r="MH19" s="782"/>
      <c r="MI19" s="782"/>
      <c r="MJ19" s="782"/>
      <c r="MK19" s="782"/>
      <c r="ML19" s="782"/>
      <c r="MM19" s="782"/>
      <c r="MN19" s="782"/>
      <c r="MO19" s="782"/>
      <c r="MP19" s="782"/>
      <c r="MQ19" s="782"/>
      <c r="MR19" s="782"/>
      <c r="MS19" s="782"/>
      <c r="MT19" s="782"/>
      <c r="MU19" s="782"/>
      <c r="MV19" s="782"/>
      <c r="MW19" s="782"/>
      <c r="MX19" s="782"/>
      <c r="MY19" s="782"/>
      <c r="MZ19" s="782"/>
      <c r="NA19" s="782"/>
      <c r="NB19" s="782"/>
      <c r="NC19" s="782"/>
      <c r="ND19" s="782"/>
      <c r="NE19" s="782"/>
      <c r="NF19" s="782"/>
      <c r="NG19" s="782"/>
      <c r="NH19" s="782"/>
      <c r="NI19" s="782"/>
      <c r="NJ19" s="782"/>
      <c r="NK19" s="537"/>
      <c r="NL19" s="782"/>
      <c r="NM19" s="782"/>
      <c r="NN19" s="782"/>
      <c r="NO19" s="782"/>
      <c r="NP19" s="782"/>
      <c r="NQ19" s="782"/>
      <c r="NR19" s="782"/>
      <c r="NS19" s="782"/>
      <c r="NT19" s="782"/>
      <c r="NU19" s="782"/>
      <c r="NV19" s="782"/>
      <c r="NW19" s="782"/>
      <c r="NX19" s="782"/>
      <c r="NY19" s="782"/>
      <c r="NZ19" s="782"/>
      <c r="OA19" s="782"/>
      <c r="OB19" s="782"/>
      <c r="OC19" s="782"/>
      <c r="OD19" s="782"/>
      <c r="OE19" s="782"/>
      <c r="OF19" s="782"/>
      <c r="OG19" s="782"/>
      <c r="OH19" s="782"/>
      <c r="OI19" s="782"/>
      <c r="OJ19" s="782"/>
      <c r="OK19" s="782"/>
      <c r="OL19" s="782"/>
      <c r="OM19" s="782"/>
      <c r="ON19" s="782"/>
      <c r="OO19" s="782"/>
      <c r="OP19" s="782"/>
      <c r="OQ19" s="782"/>
      <c r="OR19" s="782"/>
      <c r="OS19" s="782"/>
      <c r="OT19" s="782"/>
      <c r="OU19" s="782"/>
      <c r="OV19" s="782"/>
      <c r="OW19" s="782"/>
      <c r="OX19" s="782"/>
      <c r="OY19" s="782"/>
      <c r="OZ19" s="782"/>
      <c r="PA19" s="782"/>
      <c r="PB19" s="782"/>
      <c r="PC19" s="782"/>
      <c r="PD19" s="782"/>
      <c r="PE19" s="782"/>
      <c r="PF19" s="782"/>
      <c r="PG19" s="782"/>
      <c r="PH19" s="782"/>
      <c r="PI19" s="782"/>
      <c r="PJ19" s="782"/>
      <c r="PK19" s="782"/>
      <c r="PL19" s="782"/>
      <c r="PM19" s="782"/>
      <c r="PN19" s="782"/>
      <c r="PO19" s="782"/>
      <c r="PP19" s="782"/>
      <c r="PQ19" s="782"/>
      <c r="PR19" s="782"/>
      <c r="PS19" s="782"/>
      <c r="PT19" s="782"/>
      <c r="PU19" s="782"/>
      <c r="PV19" s="782"/>
      <c r="PW19" s="782"/>
      <c r="PX19" s="782"/>
      <c r="PY19" s="782"/>
      <c r="PZ19" s="782"/>
      <c r="QA19" s="782"/>
      <c r="QB19" s="782"/>
      <c r="QC19" s="782"/>
      <c r="QD19" s="782"/>
      <c r="QE19" s="782"/>
      <c r="QF19" s="782"/>
      <c r="QG19" s="782"/>
      <c r="QH19" s="782"/>
      <c r="QI19" s="782"/>
      <c r="QJ19" s="782"/>
      <c r="QK19" s="782"/>
      <c r="QL19" s="782"/>
      <c r="QM19" s="782"/>
      <c r="QN19" s="782"/>
      <c r="QO19" s="782"/>
      <c r="QP19" s="782"/>
      <c r="QQ19" s="1592"/>
      <c r="QR19" s="782"/>
      <c r="QS19" s="782"/>
      <c r="QT19" s="782"/>
    </row>
    <row r="20" spans="1:462" ht="11.25" customHeight="1">
      <c r="A20" s="574">
        <v>2</v>
      </c>
      <c r="B20" s="690" t="s">
        <v>606</v>
      </c>
      <c r="C20" s="68"/>
      <c r="D20" s="200"/>
      <c r="E20" s="200"/>
      <c r="F20" s="200"/>
      <c r="G20" s="200"/>
      <c r="H20" s="230"/>
      <c r="I20" s="230"/>
      <c r="J20" s="230"/>
      <c r="K20" s="200"/>
      <c r="L20" s="200"/>
      <c r="M20" s="200"/>
      <c r="P20" s="314"/>
      <c r="Q20" s="314"/>
      <c r="R20" s="314"/>
      <c r="S20" s="314"/>
      <c r="T20" s="307"/>
      <c r="U20" s="307"/>
      <c r="V20" s="307"/>
      <c r="W20" s="307"/>
      <c r="X20" s="307"/>
      <c r="Y20" s="307"/>
      <c r="Z20" s="307"/>
      <c r="AA20" s="307"/>
      <c r="AB20" s="307"/>
      <c r="AC20" s="307"/>
      <c r="AD20" s="314"/>
      <c r="AE20" s="318"/>
      <c r="AF20" s="329"/>
      <c r="AG20" s="307"/>
      <c r="AH20" s="131"/>
      <c r="AI20" s="131"/>
      <c r="AJ20" s="131"/>
      <c r="AK20" s="131"/>
      <c r="AL20" s="131"/>
      <c r="AM20" s="131"/>
      <c r="AN20" s="131"/>
      <c r="AO20" s="307"/>
      <c r="AP20" s="131"/>
      <c r="AQ20" s="314"/>
      <c r="AR20" s="314"/>
      <c r="AS20" s="314"/>
      <c r="AT20" s="307"/>
      <c r="AU20" s="131"/>
      <c r="AV20" s="131"/>
      <c r="AW20" s="131"/>
      <c r="AX20" s="314"/>
      <c r="AY20" s="314"/>
      <c r="AZ20" s="314"/>
      <c r="BA20" s="314"/>
      <c r="BB20" s="314"/>
      <c r="BC20" s="314"/>
      <c r="BD20" s="324"/>
      <c r="BE20" s="324"/>
      <c r="BF20" s="314"/>
      <c r="BG20" s="314"/>
      <c r="BH20" s="317">
        <v>42271</v>
      </c>
      <c r="BI20" s="317">
        <v>42271</v>
      </c>
      <c r="BJ20" s="317">
        <v>42271</v>
      </c>
      <c r="BK20" s="317">
        <v>42271</v>
      </c>
      <c r="BL20" s="317">
        <v>42271</v>
      </c>
      <c r="BM20" s="317">
        <v>42271</v>
      </c>
      <c r="BN20" s="691">
        <f t="shared" ref="BN20:BQ24" si="0">WORKDAY(BN21,$A20,$E$42:$E$71)</f>
        <v>42261</v>
      </c>
      <c r="BO20" s="692">
        <f t="shared" si="0"/>
        <v>42254</v>
      </c>
      <c r="BP20" s="692">
        <f t="shared" si="0"/>
        <v>42290</v>
      </c>
      <c r="BQ20" s="692">
        <f t="shared" si="0"/>
        <v>42290</v>
      </c>
      <c r="BR20" s="314"/>
      <c r="BS20" s="317">
        <v>42321</v>
      </c>
      <c r="BT20" s="317">
        <v>42321</v>
      </c>
      <c r="BU20" s="317">
        <v>42321</v>
      </c>
      <c r="BV20" s="317">
        <v>42321</v>
      </c>
      <c r="BW20" s="317">
        <v>42321</v>
      </c>
      <c r="BX20" s="317">
        <v>42321</v>
      </c>
      <c r="BY20" s="317">
        <v>42321</v>
      </c>
      <c r="BZ20" s="317">
        <v>42321</v>
      </c>
      <c r="CA20" s="317">
        <v>42321</v>
      </c>
      <c r="CB20" s="317">
        <v>42321</v>
      </c>
      <c r="CG20" s="317">
        <v>42352</v>
      </c>
      <c r="CH20" s="317">
        <v>42352</v>
      </c>
      <c r="CI20" s="317">
        <v>42352</v>
      </c>
      <c r="CJ20" s="317">
        <v>42352</v>
      </c>
      <c r="CK20" s="317">
        <v>42352</v>
      </c>
      <c r="CL20" s="317">
        <v>42352</v>
      </c>
      <c r="CM20" s="317">
        <v>42352</v>
      </c>
      <c r="CN20" s="317">
        <v>42352</v>
      </c>
      <c r="CO20" s="317">
        <v>42352</v>
      </c>
      <c r="CP20" s="317">
        <v>42352</v>
      </c>
      <c r="CU20" s="662">
        <f t="shared" ref="CU20:DB20" si="1">WORKDAY(CU21,$A20,$E$42:$E$71)</f>
        <v>42390</v>
      </c>
      <c r="CV20" s="661">
        <f t="shared" si="1"/>
        <v>42390</v>
      </c>
      <c r="CW20" s="321">
        <f t="shared" si="1"/>
        <v>42391</v>
      </c>
      <c r="CX20" s="661">
        <f t="shared" si="1"/>
        <v>42398</v>
      </c>
      <c r="CY20" s="693">
        <f t="shared" si="1"/>
        <v>42369</v>
      </c>
      <c r="CZ20" s="661">
        <f t="shared" si="1"/>
        <v>42375</v>
      </c>
      <c r="DA20" s="661">
        <f t="shared" si="1"/>
        <v>42374</v>
      </c>
      <c r="DB20" s="661">
        <f t="shared" si="1"/>
        <v>42375</v>
      </c>
      <c r="DC20" s="661" t="e">
        <f>WORKDAY(DC21,'BA SGV Quality Clinic'!#REF!,'BA SGV Quality Clinic'!$D$42:$D$71)</f>
        <v>#REF!</v>
      </c>
      <c r="DD20" s="661">
        <f>WORKDAY(DD21,$A20,$E$42:$E$71)</f>
        <v>42375</v>
      </c>
      <c r="DI20" s="661">
        <f t="shared" ref="DI20:DN20" si="2">WORKDAY(DI21,$A20,$E$42:$E$71)</f>
        <v>42375</v>
      </c>
      <c r="DJ20" s="661">
        <f t="shared" si="2"/>
        <v>42375</v>
      </c>
      <c r="DK20" s="693">
        <f t="shared" si="2"/>
        <v>42369</v>
      </c>
      <c r="DL20" s="661">
        <f t="shared" si="2"/>
        <v>42375</v>
      </c>
      <c r="DM20" s="661">
        <f t="shared" si="2"/>
        <v>42375</v>
      </c>
      <c r="DN20" s="661">
        <f t="shared" si="2"/>
        <v>42403</v>
      </c>
      <c r="DO20" s="661">
        <v>42389</v>
      </c>
      <c r="DP20" s="693">
        <f>WORKDAY(DP21,$A20,$E$42:$E$71)</f>
        <v>42391</v>
      </c>
      <c r="DQ20" s="661">
        <f>WORKDAY(DQ21,$A20,$E$42:$E$71)</f>
        <v>42375</v>
      </c>
      <c r="DR20" s="661">
        <f>WORKDAY(DR21,$A20,$E$42:$E$71)</f>
        <v>42374</v>
      </c>
      <c r="DW20" s="661">
        <f>WORKDAY(DW21,$A20,$E$42:$E$71)</f>
        <v>42403</v>
      </c>
      <c r="DX20" s="661">
        <v>42404</v>
      </c>
      <c r="DY20" s="661">
        <v>42404</v>
      </c>
      <c r="DZ20" s="661">
        <v>42404</v>
      </c>
      <c r="EA20" s="661">
        <v>42404</v>
      </c>
      <c r="EB20" s="661">
        <v>42404</v>
      </c>
      <c r="EC20" s="661">
        <v>42404</v>
      </c>
      <c r="ED20" s="661">
        <v>42404</v>
      </c>
      <c r="EE20" s="661">
        <v>42404</v>
      </c>
      <c r="EF20" s="661">
        <v>42404</v>
      </c>
      <c r="EI20" s="317">
        <v>42411</v>
      </c>
      <c r="EJ20" s="317">
        <v>42411</v>
      </c>
      <c r="EK20" s="317">
        <v>42411</v>
      </c>
      <c r="EL20" s="317">
        <v>42411</v>
      </c>
      <c r="EM20" s="317">
        <v>42411</v>
      </c>
      <c r="EN20" s="317">
        <v>42411</v>
      </c>
      <c r="EO20" s="317">
        <v>42411</v>
      </c>
      <c r="EP20" s="317">
        <v>42411</v>
      </c>
      <c r="EQ20" s="317">
        <v>42411</v>
      </c>
      <c r="ER20" s="317">
        <v>42411</v>
      </c>
      <c r="EU20" s="317">
        <v>42419</v>
      </c>
      <c r="EV20" s="317">
        <v>42419</v>
      </c>
      <c r="EW20" s="317">
        <v>42419</v>
      </c>
      <c r="EX20" s="317">
        <v>42419</v>
      </c>
      <c r="EY20" s="317">
        <v>42419</v>
      </c>
      <c r="EZ20" s="317">
        <v>42419</v>
      </c>
      <c r="FA20" s="317">
        <v>42419</v>
      </c>
      <c r="FB20" s="317">
        <v>42419</v>
      </c>
      <c r="FC20" s="317">
        <v>42419</v>
      </c>
      <c r="FD20" s="317">
        <v>42419</v>
      </c>
      <c r="FG20" s="692">
        <v>42432</v>
      </c>
      <c r="FH20" s="692">
        <v>42432</v>
      </c>
      <c r="FI20" s="692">
        <v>42432</v>
      </c>
      <c r="FJ20" s="692">
        <v>42432</v>
      </c>
      <c r="FK20" s="692">
        <v>42432</v>
      </c>
      <c r="FL20" s="692">
        <v>42432</v>
      </c>
      <c r="FM20" s="692">
        <v>42432</v>
      </c>
      <c r="FN20" s="692">
        <v>42432</v>
      </c>
      <c r="FO20" s="692">
        <v>42432</v>
      </c>
      <c r="FP20" s="692">
        <v>42432</v>
      </c>
      <c r="FQ20" s="321"/>
      <c r="FR20" s="321"/>
      <c r="FS20" s="317">
        <v>42439</v>
      </c>
      <c r="FT20" s="317">
        <v>42439</v>
      </c>
      <c r="FU20" s="317">
        <v>42439</v>
      </c>
      <c r="FV20" s="317">
        <v>42439</v>
      </c>
      <c r="FW20" s="317">
        <v>42439</v>
      </c>
      <c r="FX20" s="317">
        <v>42439</v>
      </c>
      <c r="FY20" s="317">
        <v>42439</v>
      </c>
      <c r="FZ20" s="317">
        <v>42439</v>
      </c>
      <c r="GA20" s="317">
        <v>42439</v>
      </c>
      <c r="GB20" s="317">
        <v>42439</v>
      </c>
      <c r="GE20" s="317">
        <v>42488</v>
      </c>
      <c r="GF20" s="317">
        <v>42488</v>
      </c>
      <c r="GG20" s="317">
        <v>42488</v>
      </c>
      <c r="GH20" s="317">
        <v>42488</v>
      </c>
      <c r="GI20" s="317">
        <v>42488</v>
      </c>
      <c r="GJ20" s="317">
        <v>42488</v>
      </c>
      <c r="GK20" s="317">
        <v>42488</v>
      </c>
      <c r="GL20" s="317">
        <v>42488</v>
      </c>
      <c r="GM20" s="317">
        <v>42488</v>
      </c>
      <c r="GN20" s="317">
        <v>42488</v>
      </c>
      <c r="GO20" s="781">
        <v>42512</v>
      </c>
      <c r="GP20" s="781">
        <v>42512</v>
      </c>
      <c r="GQ20" s="781">
        <v>42512</v>
      </c>
      <c r="GR20" s="781">
        <v>42512</v>
      </c>
      <c r="GS20" s="781">
        <v>42512</v>
      </c>
      <c r="GT20" s="781">
        <v>42512</v>
      </c>
      <c r="GU20" s="781">
        <v>42512</v>
      </c>
      <c r="GV20" s="781">
        <v>42512</v>
      </c>
      <c r="GW20" s="781">
        <v>42512</v>
      </c>
      <c r="GX20" s="781">
        <v>42512</v>
      </c>
      <c r="GY20" s="1175">
        <v>42529</v>
      </c>
      <c r="GZ20" s="1197">
        <v>42691</v>
      </c>
      <c r="HA20" s="1175">
        <v>42529</v>
      </c>
      <c r="HB20" s="1196">
        <v>42637</v>
      </c>
      <c r="HC20" s="1176">
        <v>42460</v>
      </c>
      <c r="HD20" s="1175">
        <v>42529</v>
      </c>
      <c r="HE20" s="1175">
        <v>42531</v>
      </c>
      <c r="HF20" s="1175">
        <v>42516</v>
      </c>
      <c r="HG20" s="1175">
        <v>42538</v>
      </c>
      <c r="HH20" s="315">
        <f>WORKDAY(HH21,'5319280'!$A20,'5319280'!$E$42:$E$71)</f>
        <v>42537</v>
      </c>
      <c r="HI20" s="1175">
        <v>42548</v>
      </c>
      <c r="HJ20" s="1175">
        <v>42543</v>
      </c>
      <c r="HK20" s="1175">
        <v>42538</v>
      </c>
      <c r="HL20" s="1175">
        <v>42530</v>
      </c>
      <c r="HM20" s="1175">
        <v>42548</v>
      </c>
      <c r="HN20" s="1175">
        <v>42523</v>
      </c>
      <c r="HO20" s="1175">
        <v>42507</v>
      </c>
      <c r="HP20" s="1175">
        <v>42531</v>
      </c>
      <c r="HQ20" s="1175">
        <v>42471</v>
      </c>
      <c r="HR20" s="1175">
        <v>42507</v>
      </c>
      <c r="HS20" s="319">
        <v>42558</v>
      </c>
      <c r="HT20" s="491">
        <v>42558</v>
      </c>
      <c r="HU20" s="319">
        <v>42550</v>
      </c>
      <c r="HV20" s="319">
        <v>42550</v>
      </c>
      <c r="HW20" s="319">
        <v>42516</v>
      </c>
      <c r="HX20" s="319">
        <v>42522</v>
      </c>
      <c r="HY20" s="319">
        <v>42534</v>
      </c>
      <c r="HZ20" s="319">
        <v>42471</v>
      </c>
      <c r="IA20" s="319">
        <v>42531</v>
      </c>
      <c r="IB20" s="319">
        <v>42558</v>
      </c>
      <c r="IC20" s="319">
        <v>42558</v>
      </c>
      <c r="ID20" s="319">
        <v>42534</v>
      </c>
      <c r="IE20" s="319">
        <v>42569</v>
      </c>
      <c r="IF20" s="846">
        <v>42578</v>
      </c>
      <c r="IG20" s="1432">
        <v>42578</v>
      </c>
      <c r="IH20" s="846">
        <v>42578</v>
      </c>
      <c r="II20" s="846">
        <v>42578</v>
      </c>
      <c r="IJ20" s="1432">
        <v>42578</v>
      </c>
      <c r="IK20" s="888">
        <v>42578</v>
      </c>
      <c r="IL20" s="846">
        <f>WORKDAY(IL21,$A20,$E$42:$E$71)</f>
        <v>42597</v>
      </c>
      <c r="IM20" s="846">
        <v>42582</v>
      </c>
      <c r="IN20" s="1432">
        <v>42566</v>
      </c>
      <c r="IO20" s="1432">
        <v>42566</v>
      </c>
      <c r="IP20" s="1432">
        <v>42566</v>
      </c>
      <c r="IQ20" s="1432">
        <v>42566</v>
      </c>
      <c r="IR20" s="1432">
        <v>42566</v>
      </c>
      <c r="IS20" s="1432">
        <v>42566</v>
      </c>
      <c r="IT20" s="888">
        <v>42582</v>
      </c>
      <c r="IU20" s="846">
        <v>42582</v>
      </c>
      <c r="IV20" s="1171">
        <f>WORKDAY(IV21,$A20,$E$42:$E$71)</f>
        <v>42591</v>
      </c>
      <c r="IW20" s="1171">
        <f>WORKDAY(IW21,$A20,$E$42:$E$71)</f>
        <v>42591</v>
      </c>
      <c r="IX20" s="1171">
        <f>WORKDAY(IX21,$A20,$E$42:$E$71)</f>
        <v>42591</v>
      </c>
      <c r="IY20" s="1255">
        <f>WORKDAY(IY21,'5319280'!$A20,'5319280'!$E$42:$E$71)</f>
        <v>42591</v>
      </c>
      <c r="IZ20" s="1255">
        <f>WORKDAY(IZ21,'5319280'!$A20,'5319280'!$E$42:$E$71)</f>
        <v>42591</v>
      </c>
      <c r="JA20" s="1171">
        <f>WORKDAY(JA21,$A20,$E$42:$E$71)</f>
        <v>42591</v>
      </c>
      <c r="JB20" s="1171">
        <f>WORKDAY(JB21,$A20,$E$42:$E$71)</f>
        <v>42591</v>
      </c>
      <c r="JC20" s="1171">
        <f>WORKDAY(JC21,$A20,$E$42:$E$71)</f>
        <v>42591</v>
      </c>
      <c r="JD20" s="1171">
        <f>WORKDAY(JD21,'5319280'!$A20,'5319280'!$E$42:$E$71)</f>
        <v>42591</v>
      </c>
      <c r="JE20" s="1255">
        <f>WORKDAY(JE21,$A20,$E$42:$E$71)</f>
        <v>42591</v>
      </c>
      <c r="JF20" s="846">
        <v>42569</v>
      </c>
      <c r="JG20" s="1175">
        <f>WORKDAY(JG21,'5319280'!$A20,'5319280'!$E$42:$E$71)</f>
        <v>42592</v>
      </c>
      <c r="JH20" s="1171">
        <f>WORKDAY(JH21,$A20,$E$42:$E$71)</f>
        <v>42594</v>
      </c>
      <c r="JI20" s="1255">
        <f>WORKDAY(JI21,$A20,$E$42:$E$71)</f>
        <v>42593</v>
      </c>
      <c r="JJ20" s="1175">
        <v>42509</v>
      </c>
      <c r="JK20" s="1255">
        <f>WORKDAY(JK21,$A20,$E$42:$E$71)</f>
        <v>42593</v>
      </c>
      <c r="JL20" s="1171">
        <f>WORKDAY(JL21,$A20,$E$42:$E$71)</f>
        <v>42594</v>
      </c>
      <c r="JM20" s="846">
        <v>42606</v>
      </c>
      <c r="JN20" s="888">
        <v>42606</v>
      </c>
      <c r="JO20" s="888">
        <v>42606</v>
      </c>
      <c r="JP20" s="846">
        <v>42606</v>
      </c>
      <c r="JQ20" s="846">
        <v>42606</v>
      </c>
      <c r="JR20" s="846">
        <v>42606</v>
      </c>
      <c r="JS20" s="846">
        <v>42606</v>
      </c>
      <c r="JT20" s="888">
        <v>42606</v>
      </c>
      <c r="JU20" s="846">
        <v>42606</v>
      </c>
      <c r="JV20" s="888">
        <v>42606</v>
      </c>
      <c r="JW20" s="1432">
        <v>42593</v>
      </c>
      <c r="JX20" s="846">
        <f>WORKDAY(JX21,'5319280'!$A20,'5319280'!$E$42:$E$71)</f>
        <v>42593</v>
      </c>
      <c r="JY20" s="846">
        <v>42593</v>
      </c>
      <c r="JZ20" s="888">
        <v>42593</v>
      </c>
      <c r="KA20" s="846">
        <f>WORKDAY(KA21,$A20,$E$42:$E$71)</f>
        <v>42612</v>
      </c>
      <c r="KB20" s="1432">
        <f>WORKDAY(KB21,'5319280'!$A20,'5319280'!$E$42:$E$71)</f>
        <v>42612</v>
      </c>
      <c r="KC20" s="846">
        <f>WORKDAY(KC21,'5319280'!$A20,'5319280'!$E$42:$E$71)</f>
        <v>42612</v>
      </c>
      <c r="KD20" s="846">
        <v>42612</v>
      </c>
      <c r="KE20" s="846">
        <v>42612</v>
      </c>
      <c r="KF20" s="888">
        <v>42613</v>
      </c>
      <c r="KG20" s="888">
        <v>42613</v>
      </c>
      <c r="KH20" s="888">
        <v>42613</v>
      </c>
      <c r="KI20" s="888">
        <v>42613</v>
      </c>
      <c r="KJ20" s="888">
        <v>42613</v>
      </c>
      <c r="KK20" s="846">
        <v>42620</v>
      </c>
      <c r="KL20" s="846">
        <v>42620</v>
      </c>
      <c r="KM20" s="846">
        <v>42620</v>
      </c>
      <c r="KN20" s="846">
        <v>42620</v>
      </c>
      <c r="KO20" s="846">
        <v>42620</v>
      </c>
      <c r="KP20" s="846">
        <v>42620</v>
      </c>
      <c r="KQ20" s="846">
        <v>42621</v>
      </c>
      <c r="KR20" s="846">
        <v>42620</v>
      </c>
      <c r="KS20" s="846">
        <v>42620</v>
      </c>
      <c r="KT20" s="846">
        <v>42621</v>
      </c>
      <c r="KU20" s="846">
        <v>42635</v>
      </c>
      <c r="KV20" s="846">
        <v>42636</v>
      </c>
      <c r="KW20" s="846">
        <v>42636</v>
      </c>
      <c r="KX20" s="846">
        <v>42636</v>
      </c>
      <c r="KY20" s="846">
        <v>42636</v>
      </c>
      <c r="KZ20" s="846">
        <v>42635</v>
      </c>
      <c r="LA20" s="846">
        <v>42635</v>
      </c>
      <c r="LB20" s="1432">
        <v>42634</v>
      </c>
      <c r="LC20" s="846">
        <v>42635</v>
      </c>
      <c r="LD20" s="846">
        <v>42636</v>
      </c>
      <c r="LE20" s="1432">
        <v>42643</v>
      </c>
      <c r="LF20" s="846">
        <v>42643</v>
      </c>
      <c r="LG20" s="846">
        <v>42643</v>
      </c>
      <c r="LH20" s="846">
        <f>WORKDAY(LH21,$A20,$E$42:$E$71)</f>
        <v>42643</v>
      </c>
      <c r="LI20" s="1432">
        <v>42643</v>
      </c>
      <c r="LJ20" s="846">
        <f>WORKDAY(LJ21,'5319280'!$A20,'5319280'!$E$42:$E$71)</f>
        <v>42643</v>
      </c>
      <c r="LK20" s="846">
        <v>42643</v>
      </c>
      <c r="LL20" s="846">
        <v>42643</v>
      </c>
      <c r="LM20" s="846">
        <v>42643</v>
      </c>
      <c r="LN20" s="846">
        <f>WORKDAY(LN21,'5319280'!$A20,'5319280'!$E$42:$E$71)</f>
        <v>42646</v>
      </c>
      <c r="LO20" s="846">
        <v>42653</v>
      </c>
      <c r="LP20" s="846">
        <v>42653</v>
      </c>
      <c r="LQ20" s="846">
        <v>42653</v>
      </c>
      <c r="LR20" s="846">
        <v>42653</v>
      </c>
      <c r="LS20" s="846">
        <v>42653</v>
      </c>
      <c r="LT20" s="846">
        <v>42653</v>
      </c>
      <c r="LU20" s="846">
        <v>42653</v>
      </c>
      <c r="LV20" s="846">
        <v>42653</v>
      </c>
      <c r="LW20" s="1253">
        <f>WORKDAY(LW21,$A20,$E$42:$E$71)</f>
        <v>42642</v>
      </c>
      <c r="LX20" s="1253">
        <f>WORKDAY(LX21,'5319280'!$A20,'5319280'!$E$42:$E$71)</f>
        <v>42662</v>
      </c>
      <c r="LY20" s="1253">
        <f>WORKDAY(LY21,$A20,$E$42:$E$71)</f>
        <v>42663</v>
      </c>
      <c r="LZ20" s="315">
        <f>WORKDAY(LZ21,'5319280'!$A20,'5319280'!$E$42:$E$71)</f>
        <v>42661</v>
      </c>
      <c r="MA20" s="1253">
        <f t="shared" ref="MA20:MG21" si="3">WORKDAY(MA21,$A20,$E$42:$E$71)</f>
        <v>42656</v>
      </c>
      <c r="MB20" s="1253">
        <f t="shared" si="3"/>
        <v>42662</v>
      </c>
      <c r="MC20" s="1253">
        <f t="shared" si="3"/>
        <v>42661</v>
      </c>
      <c r="MD20" s="1253">
        <f t="shared" si="3"/>
        <v>42663</v>
      </c>
      <c r="ME20" s="1253">
        <f t="shared" si="3"/>
        <v>42664</v>
      </c>
      <c r="MF20" s="1253">
        <f t="shared" si="3"/>
        <v>42663</v>
      </c>
      <c r="MG20" s="1253">
        <f t="shared" si="3"/>
        <v>42670</v>
      </c>
      <c r="MH20" s="1253">
        <f>WORKDAY(MH21,'5319280'!$A20,'5319280'!$E$42:$E$71)</f>
        <v>42670</v>
      </c>
      <c r="MI20" s="1253">
        <f t="shared" ref="MI20:MR24" si="4">WORKDAY(MI21,$A20,$E$42:$E$71)</f>
        <v>42670</v>
      </c>
      <c r="MJ20" s="1253">
        <f t="shared" si="4"/>
        <v>42660</v>
      </c>
      <c r="MK20" s="1253">
        <f t="shared" si="4"/>
        <v>42664</v>
      </c>
      <c r="ML20" s="1253">
        <f t="shared" si="4"/>
        <v>42664</v>
      </c>
      <c r="MM20" s="1253">
        <f t="shared" si="4"/>
        <v>42664</v>
      </c>
      <c r="MN20" s="1253">
        <f t="shared" si="4"/>
        <v>42664</v>
      </c>
      <c r="MO20" s="1253">
        <f t="shared" si="4"/>
        <v>42668</v>
      </c>
      <c r="MP20" s="1253">
        <f t="shared" si="4"/>
        <v>42668</v>
      </c>
      <c r="MQ20" s="1253">
        <f t="shared" si="4"/>
        <v>42670</v>
      </c>
      <c r="MR20" s="1253">
        <f t="shared" si="4"/>
        <v>42670</v>
      </c>
      <c r="MS20" s="1253">
        <f t="shared" ref="MS20:NB24" si="5">WORKDAY(MS21,$A20,$E$42:$E$71)</f>
        <v>42674</v>
      </c>
      <c r="MT20" s="1253">
        <f t="shared" si="5"/>
        <v>42674</v>
      </c>
      <c r="MU20" s="1253">
        <f t="shared" si="5"/>
        <v>42671</v>
      </c>
      <c r="MV20" s="1253">
        <f t="shared" si="5"/>
        <v>42674</v>
      </c>
      <c r="MW20" s="1253">
        <f t="shared" si="5"/>
        <v>42674</v>
      </c>
      <c r="MX20" s="1253">
        <f t="shared" si="5"/>
        <v>42674</v>
      </c>
      <c r="MY20" s="1253">
        <f t="shared" si="5"/>
        <v>42674</v>
      </c>
      <c r="MZ20" s="1253">
        <f t="shared" si="5"/>
        <v>42674</v>
      </c>
      <c r="NA20" s="1253">
        <f t="shared" si="5"/>
        <v>42675</v>
      </c>
      <c r="NB20" s="1253">
        <f t="shared" si="5"/>
        <v>42676</v>
      </c>
      <c r="NC20" s="1253">
        <f t="shared" ref="NC20:NJ24" si="6">WORKDAY(NC21,$A20,$E$42:$E$71)</f>
        <v>42676</v>
      </c>
      <c r="ND20" s="1253">
        <f t="shared" si="6"/>
        <v>42676</v>
      </c>
      <c r="NE20" s="1253">
        <f t="shared" si="6"/>
        <v>42678</v>
      </c>
      <c r="NF20" s="1253">
        <f t="shared" si="6"/>
        <v>42678</v>
      </c>
      <c r="NG20" s="1253">
        <f t="shared" si="6"/>
        <v>42678</v>
      </c>
      <c r="NH20" s="1253">
        <f t="shared" si="6"/>
        <v>42678</v>
      </c>
      <c r="NI20" s="1253">
        <f t="shared" si="6"/>
        <v>42678</v>
      </c>
      <c r="NJ20" s="1253">
        <f t="shared" si="6"/>
        <v>42678</v>
      </c>
      <c r="NK20" s="315">
        <f>WORKDAY(NK21,'5319280'!$A20,'5319280'!$E$42:$E$71)</f>
        <v>42657</v>
      </c>
      <c r="NL20" s="1253">
        <f t="shared" ref="NL20:NU27" si="7">WORKDAY(NL21,$A20,$E$42:$E$71)</f>
        <v>42657</v>
      </c>
      <c r="NM20" s="1253">
        <f t="shared" si="7"/>
        <v>42657</v>
      </c>
      <c r="NN20" s="1253">
        <f t="shared" si="7"/>
        <v>42671</v>
      </c>
      <c r="NO20" s="1253">
        <f t="shared" si="7"/>
        <v>42674</v>
      </c>
      <c r="NP20" s="1253">
        <f t="shared" si="7"/>
        <v>42674</v>
      </c>
      <c r="NQ20" s="1253">
        <f t="shared" si="7"/>
        <v>42674</v>
      </c>
      <c r="NR20" s="1253">
        <f t="shared" si="7"/>
        <v>42674</v>
      </c>
      <c r="NS20" s="1253">
        <f t="shared" si="7"/>
        <v>42674</v>
      </c>
      <c r="NT20" s="1253">
        <f t="shared" si="7"/>
        <v>42674</v>
      </c>
      <c r="NU20" s="1253">
        <f t="shared" si="7"/>
        <v>42675</v>
      </c>
      <c r="NV20" s="1253">
        <f t="shared" ref="NV20:OE27" si="8">WORKDAY(NV21,$A20,$E$42:$E$71)</f>
        <v>42675</v>
      </c>
      <c r="NW20" s="1253">
        <f t="shared" si="8"/>
        <v>42675</v>
      </c>
      <c r="NX20" s="1253">
        <f t="shared" si="8"/>
        <v>42675</v>
      </c>
      <c r="NY20" s="1253">
        <f t="shared" si="8"/>
        <v>42676</v>
      </c>
      <c r="NZ20" s="1253">
        <f t="shared" si="8"/>
        <v>42676</v>
      </c>
      <c r="OA20" s="1253">
        <f t="shared" si="8"/>
        <v>42676</v>
      </c>
      <c r="OB20" s="1253">
        <f t="shared" si="8"/>
        <v>42676</v>
      </c>
      <c r="OC20" s="1253">
        <f t="shared" si="8"/>
        <v>42676</v>
      </c>
      <c r="OD20" s="1253">
        <f t="shared" si="8"/>
        <v>42676</v>
      </c>
      <c r="OE20" s="1253">
        <f t="shared" si="8"/>
        <v>42676</v>
      </c>
      <c r="OF20" s="1253">
        <f t="shared" ref="OF20:OO27" si="9">WORKDAY(OF21,$A20,$E$42:$E$71)</f>
        <v>42676</v>
      </c>
      <c r="OG20" s="1253">
        <f t="shared" si="9"/>
        <v>42677</v>
      </c>
      <c r="OH20" s="1253">
        <f t="shared" si="9"/>
        <v>42677</v>
      </c>
      <c r="OI20" s="1253">
        <f t="shared" si="9"/>
        <v>42677</v>
      </c>
      <c r="OJ20" s="1253">
        <f t="shared" si="9"/>
        <v>42677</v>
      </c>
      <c r="OK20" s="1253">
        <f t="shared" si="9"/>
        <v>42677</v>
      </c>
      <c r="OL20" s="1253">
        <f t="shared" si="9"/>
        <v>42677</v>
      </c>
      <c r="OM20" s="1253">
        <f t="shared" si="9"/>
        <v>42677</v>
      </c>
      <c r="ON20" s="1253">
        <f t="shared" si="9"/>
        <v>42677</v>
      </c>
      <c r="OO20" s="1253">
        <f t="shared" si="9"/>
        <v>42677</v>
      </c>
      <c r="OP20" s="1253">
        <f t="shared" ref="OP20:OY27" si="10">WORKDAY(OP21,$A20,$E$42:$E$71)</f>
        <v>42677</v>
      </c>
      <c r="OQ20" s="1253">
        <f t="shared" si="10"/>
        <v>42677</v>
      </c>
      <c r="OR20" s="1253">
        <f t="shared" si="10"/>
        <v>42677</v>
      </c>
      <c r="OS20" s="1253">
        <f t="shared" si="10"/>
        <v>42677</v>
      </c>
      <c r="OT20" s="1253">
        <f t="shared" si="10"/>
        <v>42677</v>
      </c>
      <c r="OU20" s="1253">
        <f t="shared" si="10"/>
        <v>42677</v>
      </c>
      <c r="OV20" s="1253">
        <f t="shared" si="10"/>
        <v>42677</v>
      </c>
      <c r="OW20" s="1253">
        <f t="shared" si="10"/>
        <v>42677</v>
      </c>
      <c r="OX20" s="1253">
        <f t="shared" si="10"/>
        <v>42678</v>
      </c>
      <c r="OY20" s="1253">
        <f t="shared" si="10"/>
        <v>42678</v>
      </c>
      <c r="OZ20" s="1253">
        <f t="shared" ref="OZ20:PI27" si="11">WORKDAY(OZ21,$A20,$E$42:$E$71)</f>
        <v>42678</v>
      </c>
      <c r="PA20" s="1253">
        <f t="shared" si="11"/>
        <v>42678</v>
      </c>
      <c r="PB20" s="1253">
        <f t="shared" si="11"/>
        <v>42692</v>
      </c>
      <c r="PC20" s="1253">
        <f t="shared" si="11"/>
        <v>42692</v>
      </c>
      <c r="PD20" s="1253">
        <f t="shared" si="11"/>
        <v>42692</v>
      </c>
      <c r="PE20" s="1253">
        <f t="shared" si="11"/>
        <v>42692</v>
      </c>
      <c r="PF20" s="1253">
        <f t="shared" si="11"/>
        <v>42689</v>
      </c>
      <c r="PG20" s="1253">
        <f t="shared" si="11"/>
        <v>42691</v>
      </c>
      <c r="PH20" s="1253">
        <f t="shared" si="11"/>
        <v>42691</v>
      </c>
      <c r="PI20" s="1253">
        <f t="shared" si="11"/>
        <v>42695</v>
      </c>
      <c r="PJ20" s="1253">
        <f t="shared" ref="PJ20:PS27" si="12">WORKDAY(PJ21,$A20,$E$42:$E$71)</f>
        <v>42695</v>
      </c>
      <c r="PK20" s="1253">
        <f t="shared" si="12"/>
        <v>42695</v>
      </c>
      <c r="PL20" s="1253">
        <f t="shared" si="12"/>
        <v>42695</v>
      </c>
      <c r="PM20" s="1253">
        <f t="shared" si="12"/>
        <v>42695</v>
      </c>
      <c r="PN20" s="1253">
        <f t="shared" si="12"/>
        <v>42695</v>
      </c>
      <c r="PO20" s="1253">
        <f t="shared" si="12"/>
        <v>42695</v>
      </c>
      <c r="PP20" s="1253">
        <f t="shared" si="12"/>
        <v>42695</v>
      </c>
      <c r="PQ20" s="1253">
        <f t="shared" si="12"/>
        <v>42696</v>
      </c>
      <c r="PR20" s="1253">
        <f t="shared" si="12"/>
        <v>42695</v>
      </c>
      <c r="PS20" s="1253">
        <f t="shared" si="12"/>
        <v>42692</v>
      </c>
      <c r="PT20" s="1253">
        <f t="shared" ref="PT20:QC27" si="13">WORKDAY(PT21,$A20,$E$42:$E$71)</f>
        <v>42696</v>
      </c>
      <c r="PU20" s="1253">
        <f t="shared" si="13"/>
        <v>42689</v>
      </c>
      <c r="PV20" s="1253">
        <f t="shared" si="13"/>
        <v>42695</v>
      </c>
      <c r="PW20" s="1253">
        <f t="shared" si="13"/>
        <v>42695</v>
      </c>
      <c r="PX20" s="1253">
        <f t="shared" si="13"/>
        <v>42695</v>
      </c>
      <c r="PY20" s="1253">
        <f t="shared" si="13"/>
        <v>42695</v>
      </c>
      <c r="PZ20" s="1253">
        <f t="shared" si="13"/>
        <v>42695</v>
      </c>
      <c r="QA20" s="1253">
        <f t="shared" si="13"/>
        <v>42695</v>
      </c>
      <c r="QB20" s="1253">
        <f t="shared" si="13"/>
        <v>42695</v>
      </c>
      <c r="QC20" s="1253">
        <f t="shared" si="13"/>
        <v>42695</v>
      </c>
      <c r="QD20" s="1253">
        <f t="shared" ref="QD20:QM27" si="14">WORKDAY(QD21,$A20,$E$42:$E$71)</f>
        <v>42696</v>
      </c>
      <c r="QE20" s="1253">
        <f t="shared" si="14"/>
        <v>42702</v>
      </c>
      <c r="QF20" s="1253">
        <f t="shared" si="14"/>
        <v>42696</v>
      </c>
      <c r="QG20" s="1253">
        <f t="shared" si="14"/>
        <v>42696</v>
      </c>
      <c r="QH20" s="1253">
        <f t="shared" si="14"/>
        <v>42702</v>
      </c>
      <c r="QI20" s="1253">
        <f t="shared" si="14"/>
        <v>42702</v>
      </c>
      <c r="QJ20" s="1253">
        <f t="shared" si="14"/>
        <v>42601</v>
      </c>
      <c r="QK20" s="1253">
        <f t="shared" si="14"/>
        <v>42696</v>
      </c>
      <c r="QL20" s="1253">
        <f t="shared" si="14"/>
        <v>42696</v>
      </c>
      <c r="QM20" s="1253">
        <f t="shared" si="14"/>
        <v>42601</v>
      </c>
      <c r="QN20" s="1253">
        <f t="shared" ref="QN20:QT27" si="15">WORKDAY(QN21,$A20,$E$42:$E$71)</f>
        <v>42601</v>
      </c>
      <c r="QO20" s="1253">
        <f t="shared" si="15"/>
        <v>42601</v>
      </c>
      <c r="QP20" s="1253">
        <f t="shared" si="15"/>
        <v>42601</v>
      </c>
      <c r="QQ20" s="1593"/>
      <c r="QR20" s="1253">
        <f t="shared" si="15"/>
        <v>42601</v>
      </c>
      <c r="QS20" s="1253">
        <f t="shared" si="15"/>
        <v>42601</v>
      </c>
      <c r="QT20" s="1253">
        <f t="shared" si="15"/>
        <v>42601</v>
      </c>
    </row>
    <row r="21" spans="1:462" ht="11.25" customHeight="1">
      <c r="A21" s="585">
        <v>10</v>
      </c>
      <c r="B21" s="140" t="s">
        <v>717</v>
      </c>
      <c r="C21" s="483"/>
      <c r="D21" s="139" t="e">
        <f>WORKDAY(D22,#REF!,$E$42:$E$71)</f>
        <v>#REF!</v>
      </c>
      <c r="E21" s="139" t="e">
        <f>WORKDAY(E22,#REF!,$E$42:$E$71)</f>
        <v>#REF!</v>
      </c>
      <c r="F21" s="139" t="e">
        <f>WORKDAY(F22,#REF!,$E$42:$E$71)</f>
        <v>#REF!</v>
      </c>
      <c r="G21" s="139" t="e">
        <f>WORKDAY(G22,#REF!,$E$42:$E$71)</f>
        <v>#REF!</v>
      </c>
      <c r="H21" s="142" t="e">
        <f>WORKDAY(H22,#REF!,$E$42:$E$71)</f>
        <v>#REF!</v>
      </c>
      <c r="I21" s="142" t="e">
        <f>WORKDAY(I22,#REF!,$E$42:$E$71)</f>
        <v>#REF!</v>
      </c>
      <c r="J21" s="142" t="e">
        <f>WORKDAY(J22,#REF!,$E$42:$E$71)</f>
        <v>#REF!</v>
      </c>
      <c r="K21" s="139" t="e">
        <f>WORKDAY(K22,#REF!,$E$42:$E$71)</f>
        <v>#REF!</v>
      </c>
      <c r="L21" s="139" t="e">
        <f>WORKDAY(L22,#REF!,$E$42:$E$71)</f>
        <v>#REF!</v>
      </c>
      <c r="M21" s="139" t="e">
        <f>WORKDAY(M22,#REF!,$E$42:$E$71)</f>
        <v>#REF!</v>
      </c>
      <c r="P21" s="314"/>
      <c r="Q21" s="314"/>
      <c r="R21" s="314"/>
      <c r="S21" s="314"/>
      <c r="T21" s="319">
        <v>42222</v>
      </c>
      <c r="U21" s="319">
        <v>42222</v>
      </c>
      <c r="V21" s="313">
        <v>42223</v>
      </c>
      <c r="W21" s="319">
        <v>42222</v>
      </c>
      <c r="X21" s="313">
        <f t="shared" ref="X21:X34" si="16">WORKDAY(X22,$A21,$E$42:$E$71)</f>
        <v>42137</v>
      </c>
      <c r="Y21" s="313">
        <v>42230</v>
      </c>
      <c r="Z21" s="319">
        <v>42222</v>
      </c>
      <c r="AA21" s="313">
        <f t="shared" ref="AA21:AA34" si="17">WORKDAY(AA22,$A21,$E$42:$E$71)</f>
        <v>42137</v>
      </c>
      <c r="AB21" s="313">
        <f t="shared" ref="AB21:AB34" si="18">WORKDAY(AB22,$A21,$E$42:$E$71)</f>
        <v>42137</v>
      </c>
      <c r="AC21" s="313">
        <f t="shared" ref="AC21:AC34" si="19">WORKDAY(AC22,$A21,$E$42:$E$71)</f>
        <v>42137</v>
      </c>
      <c r="AD21" s="314"/>
      <c r="AE21" s="318"/>
      <c r="AF21" s="320"/>
      <c r="AG21" s="313">
        <f t="shared" ref="AG21:AG34" si="20">WORKDAY(AG22,$A21,$E$42:$E$71)</f>
        <v>42202</v>
      </c>
      <c r="AH21" s="313">
        <v>42235</v>
      </c>
      <c r="AI21" s="313">
        <v>42235</v>
      </c>
      <c r="AJ21" s="313">
        <v>42235</v>
      </c>
      <c r="AK21" s="313">
        <v>42235</v>
      </c>
      <c r="AL21" s="313">
        <v>42235</v>
      </c>
      <c r="AM21" s="313">
        <v>42235</v>
      </c>
      <c r="AN21" s="313">
        <v>42235</v>
      </c>
      <c r="AO21" s="313">
        <v>42235</v>
      </c>
      <c r="AP21" s="313">
        <f t="shared" ref="AP21:AP34" si="21">WORKDAY(AP22,$A21,$E$42:$E$71)</f>
        <v>42212</v>
      </c>
      <c r="AQ21" s="314"/>
      <c r="AR21" s="314"/>
      <c r="AS21" s="314"/>
      <c r="AT21" s="319">
        <v>42243</v>
      </c>
      <c r="AU21" s="319">
        <v>42243</v>
      </c>
      <c r="AV21" s="319">
        <v>42243</v>
      </c>
      <c r="AW21" s="319">
        <v>42243</v>
      </c>
      <c r="AX21" s="319">
        <v>42243</v>
      </c>
      <c r="AY21" s="319">
        <v>42243</v>
      </c>
      <c r="AZ21" s="319">
        <v>42243</v>
      </c>
      <c r="BA21" s="319">
        <v>42243</v>
      </c>
      <c r="BB21" s="319">
        <v>42243</v>
      </c>
      <c r="BC21" s="319">
        <v>42243</v>
      </c>
      <c r="BD21" s="331"/>
      <c r="BE21" s="331"/>
      <c r="BF21" s="314"/>
      <c r="BG21" s="314"/>
      <c r="BH21" s="313">
        <f t="shared" ref="BH21:BK25" si="22">WORKDAY(BH22,$A21,$E$42:$E$71)</f>
        <v>42247</v>
      </c>
      <c r="BI21" s="313">
        <f t="shared" si="22"/>
        <v>42247</v>
      </c>
      <c r="BJ21" s="313">
        <f t="shared" si="22"/>
        <v>42250</v>
      </c>
      <c r="BK21" s="313">
        <f t="shared" si="22"/>
        <v>42268</v>
      </c>
      <c r="BL21" s="319">
        <v>42261</v>
      </c>
      <c r="BM21" s="313">
        <f>WORKDAY(BM22,$A21,$E$42:$E$71)</f>
        <v>42250</v>
      </c>
      <c r="BN21" s="312">
        <f t="shared" si="0"/>
        <v>42257</v>
      </c>
      <c r="BO21" s="313">
        <f t="shared" si="0"/>
        <v>42250</v>
      </c>
      <c r="BP21" s="313">
        <f t="shared" si="0"/>
        <v>42286</v>
      </c>
      <c r="BQ21" s="313">
        <f t="shared" si="0"/>
        <v>42286</v>
      </c>
      <c r="BR21" s="314"/>
      <c r="BS21" s="313">
        <v>42311</v>
      </c>
      <c r="BT21" s="313">
        <v>42313</v>
      </c>
      <c r="BU21" s="313">
        <v>42313</v>
      </c>
      <c r="BV21" s="313">
        <v>42313</v>
      </c>
      <c r="BW21" s="313">
        <v>42314</v>
      </c>
      <c r="BX21" s="313">
        <v>42314</v>
      </c>
      <c r="BY21" s="341">
        <v>42318</v>
      </c>
      <c r="BZ21" s="313">
        <v>42319</v>
      </c>
      <c r="CA21" s="313">
        <v>42315</v>
      </c>
      <c r="CB21" s="313">
        <v>42320</v>
      </c>
      <c r="CG21" s="313">
        <f t="shared" ref="CG21:CO23" si="23">WORKDAY(CG22,$A21,$E$42:$E$71)</f>
        <v>42331</v>
      </c>
      <c r="CH21" s="313">
        <f t="shared" si="23"/>
        <v>42331</v>
      </c>
      <c r="CI21" s="313">
        <f t="shared" si="23"/>
        <v>42339</v>
      </c>
      <c r="CJ21" s="313">
        <f t="shared" si="23"/>
        <v>42356</v>
      </c>
      <c r="CK21" s="313">
        <f t="shared" si="23"/>
        <v>42347</v>
      </c>
      <c r="CL21" s="319">
        <f t="shared" si="23"/>
        <v>42346</v>
      </c>
      <c r="CM21" s="313">
        <f t="shared" si="23"/>
        <v>42340</v>
      </c>
      <c r="CN21" s="313">
        <f t="shared" si="23"/>
        <v>42340</v>
      </c>
      <c r="CO21" s="313">
        <f t="shared" si="23"/>
        <v>42326</v>
      </c>
      <c r="CP21" s="407">
        <v>42352</v>
      </c>
      <c r="CU21" s="406">
        <f t="shared" ref="CU21:CV23" si="24">WORKDAY(CU22,$A21,$E$42:$E$71)</f>
        <v>42388</v>
      </c>
      <c r="CV21" s="319">
        <f t="shared" si="24"/>
        <v>42388</v>
      </c>
      <c r="CW21" s="315">
        <v>42389</v>
      </c>
      <c r="CX21" s="319">
        <f>WORKDAY(CX22,$A21,$E$42:$E$71)</f>
        <v>42396</v>
      </c>
      <c r="CY21" s="313">
        <v>42367</v>
      </c>
      <c r="CZ21" s="319">
        <v>42373</v>
      </c>
      <c r="DA21" s="319">
        <f t="shared" ref="DA21:DB24" si="25">WORKDAY(DA22,$A21,$E$42:$E$71)</f>
        <v>42370</v>
      </c>
      <c r="DB21" s="319">
        <f t="shared" si="25"/>
        <v>42373</v>
      </c>
      <c r="DC21" s="319">
        <v>42361</v>
      </c>
      <c r="DD21" s="319">
        <v>42373</v>
      </c>
      <c r="DI21" s="319">
        <v>42373</v>
      </c>
      <c r="DJ21" s="319">
        <v>42373</v>
      </c>
      <c r="DK21" s="313">
        <v>42367</v>
      </c>
      <c r="DL21" s="319">
        <v>42373</v>
      </c>
      <c r="DM21" s="319">
        <v>42373</v>
      </c>
      <c r="DN21" s="319">
        <f>WORKDAY(DN22,$A21,$E$42:$E$71)</f>
        <v>42401</v>
      </c>
      <c r="DO21" s="319">
        <f>WORKDAY(DO22,$A21,$E$42:$E$71)</f>
        <v>42394</v>
      </c>
      <c r="DP21" s="313">
        <v>42389</v>
      </c>
      <c r="DQ21" s="319">
        <v>42373</v>
      </c>
      <c r="DR21" s="319">
        <f>WORKDAY(DR22,$A21,$E$42:$E$71)</f>
        <v>42370</v>
      </c>
      <c r="DW21" s="319">
        <f>WORKDAY(DW22,$A21,$E$42:$E$71)</f>
        <v>42401</v>
      </c>
      <c r="DX21" s="491">
        <v>42396</v>
      </c>
      <c r="DY21" s="319">
        <v>42389</v>
      </c>
      <c r="DZ21" s="319">
        <v>42389</v>
      </c>
      <c r="EA21" s="319">
        <v>42389</v>
      </c>
      <c r="EB21" s="319">
        <v>42389</v>
      </c>
      <c r="EC21" s="313">
        <v>42389</v>
      </c>
      <c r="ED21" s="319">
        <v>42389</v>
      </c>
      <c r="EE21" s="319">
        <v>42389</v>
      </c>
      <c r="EF21" s="319">
        <f>WORKDAY(EF22,$A21,$E$42:$E$71)</f>
        <v>42403</v>
      </c>
      <c r="EI21" s="319">
        <v>42403</v>
      </c>
      <c r="EJ21" s="319">
        <v>42403</v>
      </c>
      <c r="EK21" s="315">
        <f t="shared" ref="EK21:EM23" si="26">WORKDAY(EK22,$A21,$E$42:$E$71)</f>
        <v>42408</v>
      </c>
      <c r="EL21" s="315">
        <f t="shared" si="26"/>
        <v>42401</v>
      </c>
      <c r="EM21" s="315">
        <f t="shared" si="26"/>
        <v>42397</v>
      </c>
      <c r="EN21" s="315">
        <v>42389</v>
      </c>
      <c r="EO21" s="315">
        <v>42389</v>
      </c>
      <c r="EP21" s="315">
        <v>42389</v>
      </c>
      <c r="EQ21" s="319">
        <v>42397</v>
      </c>
      <c r="ER21" s="315">
        <v>42389</v>
      </c>
      <c r="EU21" s="319">
        <f>WORKDAY(EU22,$A21,$E$42:$E$71)</f>
        <v>42422</v>
      </c>
      <c r="EV21" s="319">
        <v>42417</v>
      </c>
      <c r="EW21" s="629">
        <v>42417</v>
      </c>
      <c r="EX21" s="319">
        <v>42417</v>
      </c>
      <c r="EY21" s="319">
        <v>42417</v>
      </c>
      <c r="EZ21" s="319">
        <v>42417</v>
      </c>
      <c r="FA21" s="319">
        <v>42417</v>
      </c>
      <c r="FB21" s="319">
        <v>42417</v>
      </c>
      <c r="FC21" s="319">
        <f t="shared" ref="FC21:FD23" si="27">WORKDAY(FC22,$A21,$E$42:$E$71)</f>
        <v>42423</v>
      </c>
      <c r="FD21" s="319">
        <f t="shared" si="27"/>
        <v>42423</v>
      </c>
      <c r="FG21" s="313">
        <v>42389</v>
      </c>
      <c r="FH21" s="319">
        <f t="shared" ref="FH21:FP21" si="28">WORKDAY(FH22,$A21,$E$42:$E$71)</f>
        <v>42397</v>
      </c>
      <c r="FI21" s="319">
        <f t="shared" si="28"/>
        <v>42410</v>
      </c>
      <c r="FJ21" s="319">
        <f t="shared" si="28"/>
        <v>42390</v>
      </c>
      <c r="FK21" s="319">
        <f t="shared" si="28"/>
        <v>42423</v>
      </c>
      <c r="FL21" s="319">
        <f t="shared" si="28"/>
        <v>42416</v>
      </c>
      <c r="FM21" s="319">
        <f t="shared" si="28"/>
        <v>42416</v>
      </c>
      <c r="FN21" s="319">
        <f t="shared" si="28"/>
        <v>42423</v>
      </c>
      <c r="FO21" s="319">
        <f t="shared" si="28"/>
        <v>42426</v>
      </c>
      <c r="FP21" s="319">
        <f t="shared" si="28"/>
        <v>42437</v>
      </c>
      <c r="FQ21" s="540"/>
      <c r="FR21" s="540"/>
      <c r="FS21" s="319">
        <v>42436</v>
      </c>
      <c r="FT21" s="319">
        <f>WORKDAY(FT22,$A21,$E$42:$E$71)</f>
        <v>42438</v>
      </c>
      <c r="FU21" s="406">
        <v>42436</v>
      </c>
      <c r="FV21" s="319">
        <v>42436</v>
      </c>
      <c r="FW21" s="319">
        <v>42436</v>
      </c>
      <c r="FX21" s="319">
        <f t="shared" ref="FX21:FY23" si="29">WORKDAY(FX22,$A21,$E$42:$E$71)</f>
        <v>42443</v>
      </c>
      <c r="FY21" s="319">
        <f t="shared" si="29"/>
        <v>42444</v>
      </c>
      <c r="FZ21" s="319">
        <v>42436</v>
      </c>
      <c r="GA21" s="319">
        <f>WORKDAY(GA22,'5319280'!$A21,'5319280'!$E$42:$E$71)</f>
        <v>42426</v>
      </c>
      <c r="GB21" s="319">
        <f>WORKDAY(GB22,'5319280'!$A21,'5319280'!$E$42:$E$71)</f>
        <v>42426</v>
      </c>
      <c r="GE21" s="319">
        <f>WORKDAY(GE22,$A21,$E$42:$E$71)</f>
        <v>42451</v>
      </c>
      <c r="GF21" s="319">
        <f>WORKDAY(GF22,$A21,$E$42:$E$71)</f>
        <v>42457</v>
      </c>
      <c r="GG21" s="319">
        <v>42458</v>
      </c>
      <c r="GH21" s="804">
        <v>42460</v>
      </c>
      <c r="GI21" s="319">
        <f>WORKDAY(GI22,$A21,$E$42:$E$71)</f>
        <v>42467</v>
      </c>
      <c r="GJ21" s="315">
        <f>WORKDAY(GJ22,$A21,$E$42:$E$71)</f>
        <v>42466</v>
      </c>
      <c r="GK21" s="315">
        <f>WORKDAY(GK22,'5319280'!$A21,'5319280'!$E$42:$E$71)</f>
        <v>42451</v>
      </c>
      <c r="GL21" s="315">
        <f>WORKDAY(GL22,$A21,$E$42:$E$71)</f>
        <v>42467</v>
      </c>
      <c r="GM21" s="315">
        <f>WORKDAY(GM22,$A21,$E$42:$E$71)</f>
        <v>42458</v>
      </c>
      <c r="GN21" s="315">
        <f>WORKDAY(GN22,$A21,$E$42:$E$71)</f>
        <v>42467</v>
      </c>
      <c r="GO21" s="781">
        <v>42465</v>
      </c>
      <c r="GP21" s="319">
        <v>42468</v>
      </c>
      <c r="GQ21" s="319">
        <v>42464</v>
      </c>
      <c r="GR21" s="319">
        <v>42460</v>
      </c>
      <c r="GS21" s="319">
        <v>42488</v>
      </c>
      <c r="GT21" s="781">
        <v>42458</v>
      </c>
      <c r="GU21" s="319">
        <v>42486</v>
      </c>
      <c r="GV21" s="319">
        <v>42487</v>
      </c>
      <c r="GW21" s="781">
        <v>42464</v>
      </c>
      <c r="GX21" s="319">
        <f>WORKDAY(GX22,'5319280'!$A21,'5319280'!$E$42:$E$71)</f>
        <v>42450</v>
      </c>
      <c r="GY21" s="319">
        <v>42517</v>
      </c>
      <c r="GZ21" s="313">
        <v>42687</v>
      </c>
      <c r="HA21" s="319">
        <v>42523</v>
      </c>
      <c r="HB21" s="313">
        <v>42529</v>
      </c>
      <c r="HC21" s="831">
        <v>42458</v>
      </c>
      <c r="HD21" s="319">
        <v>42534</v>
      </c>
      <c r="HE21" s="319">
        <v>42534</v>
      </c>
      <c r="HF21" s="319">
        <v>42535</v>
      </c>
      <c r="HG21" s="319">
        <v>42535</v>
      </c>
      <c r="HH21" s="319">
        <v>42535</v>
      </c>
      <c r="HI21" s="319">
        <v>42544</v>
      </c>
      <c r="HJ21" s="319">
        <v>42545</v>
      </c>
      <c r="HK21" s="319">
        <v>42545</v>
      </c>
      <c r="HL21" s="772">
        <v>42545</v>
      </c>
      <c r="HM21" s="319">
        <v>42545</v>
      </c>
      <c r="HN21" s="319">
        <v>42545</v>
      </c>
      <c r="HO21" s="319">
        <v>42545</v>
      </c>
      <c r="HP21" s="1175">
        <v>42529</v>
      </c>
      <c r="HQ21" s="1175">
        <v>42467</v>
      </c>
      <c r="HR21" s="1175">
        <v>42503</v>
      </c>
      <c r="HS21" s="319">
        <v>42548</v>
      </c>
      <c r="HT21" s="491">
        <v>42549</v>
      </c>
      <c r="HU21" s="319">
        <v>42549</v>
      </c>
      <c r="HV21" s="319">
        <v>42550</v>
      </c>
      <c r="HW21" s="319">
        <v>42550</v>
      </c>
      <c r="HX21" s="319">
        <v>42550</v>
      </c>
      <c r="HY21" s="319">
        <v>42556</v>
      </c>
      <c r="HZ21" s="319">
        <v>42558</v>
      </c>
      <c r="IA21" s="319">
        <v>42559</v>
      </c>
      <c r="IB21" s="319">
        <v>42559</v>
      </c>
      <c r="IC21" s="319">
        <v>42559</v>
      </c>
      <c r="ID21" s="319">
        <v>42530</v>
      </c>
      <c r="IE21" s="319">
        <v>42565</v>
      </c>
      <c r="IF21" s="804">
        <v>42573</v>
      </c>
      <c r="IG21" s="319">
        <v>42572</v>
      </c>
      <c r="IH21" s="804">
        <v>42573</v>
      </c>
      <c r="II21" s="804">
        <v>42573</v>
      </c>
      <c r="IJ21" s="319">
        <v>42573</v>
      </c>
      <c r="IK21" s="781">
        <v>42577</v>
      </c>
      <c r="IL21" s="1255">
        <f>WORKDAY(IL22,$A21,$E$42:$E$71)</f>
        <v>42593</v>
      </c>
      <c r="IM21" s="804">
        <f>WORKDAY(IM22,'5319280'!$A21,'5319280'!$E$42:$E$71)</f>
        <v>42594</v>
      </c>
      <c r="IN21" s="319">
        <v>42529</v>
      </c>
      <c r="IO21" s="319">
        <v>42566</v>
      </c>
      <c r="IP21" s="319">
        <v>42566</v>
      </c>
      <c r="IQ21" s="319">
        <v>42566</v>
      </c>
      <c r="IR21" s="319">
        <v>42566</v>
      </c>
      <c r="IS21" s="319">
        <v>42566</v>
      </c>
      <c r="IT21" s="781">
        <f>WORKDAY(IT22,'5319280'!$A21,'5319280'!$E$42:$E$71)</f>
        <v>42587</v>
      </c>
      <c r="IU21" s="804">
        <v>42579</v>
      </c>
      <c r="IV21" s="781">
        <v>42587</v>
      </c>
      <c r="IW21" s="781">
        <v>42587</v>
      </c>
      <c r="IX21" s="781">
        <v>42587</v>
      </c>
      <c r="IY21" s="804">
        <v>42587</v>
      </c>
      <c r="IZ21" s="804">
        <v>42587</v>
      </c>
      <c r="JA21" s="781">
        <v>42587</v>
      </c>
      <c r="JB21" s="781">
        <v>42587</v>
      </c>
      <c r="JC21" s="781">
        <v>42587</v>
      </c>
      <c r="JD21" s="781">
        <v>42587</v>
      </c>
      <c r="JE21" s="804">
        <v>42587</v>
      </c>
      <c r="JF21" s="804">
        <v>42569</v>
      </c>
      <c r="JG21" s="319">
        <v>42590</v>
      </c>
      <c r="JH21" s="781">
        <v>42592</v>
      </c>
      <c r="JI21" s="804">
        <v>42591</v>
      </c>
      <c r="JJ21" s="319">
        <v>42591</v>
      </c>
      <c r="JK21" s="804">
        <v>42591</v>
      </c>
      <c r="JL21" s="781">
        <v>42592</v>
      </c>
      <c r="JM21" s="804">
        <f>WORKDAY(JM22,$A21,$E$42:$E$71)</f>
        <v>42620</v>
      </c>
      <c r="JN21" s="781">
        <v>42593</v>
      </c>
      <c r="JO21" s="781">
        <v>42599</v>
      </c>
      <c r="JP21" s="804">
        <v>42599</v>
      </c>
      <c r="JQ21" s="804">
        <v>42599</v>
      </c>
      <c r="JR21" s="804">
        <v>42599</v>
      </c>
      <c r="JS21" s="804">
        <v>42600</v>
      </c>
      <c r="JT21" s="781">
        <v>42599</v>
      </c>
      <c r="JU21" s="804">
        <v>42599</v>
      </c>
      <c r="JV21" s="781">
        <v>42606</v>
      </c>
      <c r="JW21" s="319">
        <v>42591</v>
      </c>
      <c r="JX21" s="804">
        <v>42591</v>
      </c>
      <c r="JY21" s="804">
        <v>42593</v>
      </c>
      <c r="JZ21" s="781">
        <v>42593</v>
      </c>
      <c r="KA21" s="804">
        <v>42608</v>
      </c>
      <c r="KB21" s="319">
        <v>42608</v>
      </c>
      <c r="KC21" s="804">
        <v>42608</v>
      </c>
      <c r="KD21" s="804">
        <v>42612</v>
      </c>
      <c r="KE21" s="804">
        <v>42612</v>
      </c>
      <c r="KF21" s="781">
        <f>WORKDAY(KF22,'5319280'!$A21,'5319280'!$E$42:$E$71)</f>
        <v>42627</v>
      </c>
      <c r="KG21" s="804">
        <f>WORKDAY(KG22,$A21,$E$42:$E$71)</f>
        <v>42627</v>
      </c>
      <c r="KH21" s="781">
        <f>WORKDAY(KH22,'5319280'!$A21,'5319280'!$E$42:$E$71)</f>
        <v>42627</v>
      </c>
      <c r="KI21" s="804">
        <f>WORKDAY(KI22,$A21,$E$42:$E$71)</f>
        <v>42628</v>
      </c>
      <c r="KJ21" s="781">
        <f>WORKDAY(KJ22,$A21,$E$42:$E$71)</f>
        <v>42615</v>
      </c>
      <c r="KK21" s="804">
        <v>42620</v>
      </c>
      <c r="KL21" s="804">
        <v>42620</v>
      </c>
      <c r="KM21" s="804">
        <v>42620</v>
      </c>
      <c r="KN21" s="804">
        <v>42620</v>
      </c>
      <c r="KO21" s="804">
        <v>42620</v>
      </c>
      <c r="KP21" s="804">
        <v>42620</v>
      </c>
      <c r="KQ21" s="804">
        <v>42620</v>
      </c>
      <c r="KR21" s="804">
        <v>42620</v>
      </c>
      <c r="KS21" s="804">
        <v>42620</v>
      </c>
      <c r="KT21" s="804">
        <v>42620</v>
      </c>
      <c r="KU21" s="804">
        <f t="shared" ref="KU21:KZ27" si="30">WORKDAY(KU22,$A21,$E$42:$E$71)</f>
        <v>42650</v>
      </c>
      <c r="KV21" s="804">
        <f t="shared" si="30"/>
        <v>42650</v>
      </c>
      <c r="KW21" s="804">
        <f t="shared" si="30"/>
        <v>42650</v>
      </c>
      <c r="KX21" s="804">
        <f t="shared" si="30"/>
        <v>42650</v>
      </c>
      <c r="KY21" s="804">
        <f t="shared" si="30"/>
        <v>42650</v>
      </c>
      <c r="KZ21" s="804">
        <f t="shared" si="30"/>
        <v>42650</v>
      </c>
      <c r="LA21" s="804">
        <v>42622</v>
      </c>
      <c r="LB21" s="319">
        <v>42627</v>
      </c>
      <c r="LC21" s="804">
        <f>WORKDAY(LC22,$A21,$E$42:$E$71)</f>
        <v>42640</v>
      </c>
      <c r="LD21" s="804">
        <f>WORKDAY(LD22,'5319280'!$A21,'5319280'!$E$42:$E$71)</f>
        <v>42640</v>
      </c>
      <c r="LE21" s="319">
        <v>42625</v>
      </c>
      <c r="LF21" s="804">
        <v>42639</v>
      </c>
      <c r="LG21" s="804">
        <v>42639</v>
      </c>
      <c r="LH21" s="804">
        <v>42641</v>
      </c>
      <c r="LI21" s="319">
        <v>42641</v>
      </c>
      <c r="LJ21" s="804">
        <v>42641</v>
      </c>
      <c r="LK21" s="804">
        <v>42642</v>
      </c>
      <c r="LL21" s="804">
        <v>42642</v>
      </c>
      <c r="LM21" s="804">
        <v>42642</v>
      </c>
      <c r="LN21" s="804">
        <v>42642</v>
      </c>
      <c r="LO21" s="804">
        <f>WORKDAY(LO22,$A21,$E$42:$E$71)</f>
        <v>42662</v>
      </c>
      <c r="LP21" s="804">
        <v>42650</v>
      </c>
      <c r="LQ21" s="804">
        <v>42642</v>
      </c>
      <c r="LR21" s="804">
        <v>42646</v>
      </c>
      <c r="LS21" s="804">
        <v>42648</v>
      </c>
      <c r="LT21" s="804">
        <v>42650</v>
      </c>
      <c r="LU21" s="804">
        <v>42650</v>
      </c>
      <c r="LV21" s="804">
        <v>42653</v>
      </c>
      <c r="LW21" s="804">
        <v>42640</v>
      </c>
      <c r="LX21" s="1253">
        <f>WORKDAY(LX22,'5319280'!$A21,'5319280'!$E$42:$E$71)</f>
        <v>42660</v>
      </c>
      <c r="LY21" s="1253">
        <f>WORKDAY(LY22,$A21,$E$42:$E$71)</f>
        <v>42661</v>
      </c>
      <c r="LZ21" s="315">
        <f>WORKDAY(LZ22,'5319280'!$A21,'5319280'!$E$42:$E$71)</f>
        <v>42657</v>
      </c>
      <c r="MA21" s="1253">
        <f t="shared" si="3"/>
        <v>42654</v>
      </c>
      <c r="MB21" s="1253">
        <f t="shared" si="3"/>
        <v>42660</v>
      </c>
      <c r="MC21" s="1253">
        <f t="shared" si="3"/>
        <v>42657</v>
      </c>
      <c r="MD21" s="1253">
        <f t="shared" si="3"/>
        <v>42661</v>
      </c>
      <c r="ME21" s="1253">
        <f t="shared" si="3"/>
        <v>42662</v>
      </c>
      <c r="MF21" s="1253">
        <f t="shared" si="3"/>
        <v>42661</v>
      </c>
      <c r="MG21" s="1253">
        <f t="shared" si="3"/>
        <v>42668</v>
      </c>
      <c r="MH21" s="1253">
        <f>WORKDAY(MH22,'5319280'!$A21,'5319280'!$E$42:$E$71)</f>
        <v>42668</v>
      </c>
      <c r="MI21" s="1253">
        <f t="shared" si="4"/>
        <v>42668</v>
      </c>
      <c r="MJ21" s="1253">
        <f t="shared" si="4"/>
        <v>42656</v>
      </c>
      <c r="MK21" s="1253">
        <f t="shared" si="4"/>
        <v>42662</v>
      </c>
      <c r="ML21" s="1253">
        <f t="shared" si="4"/>
        <v>42662</v>
      </c>
      <c r="MM21" s="1253">
        <f t="shared" si="4"/>
        <v>42662</v>
      </c>
      <c r="MN21" s="1253">
        <f t="shared" si="4"/>
        <v>42662</v>
      </c>
      <c r="MO21" s="1253">
        <f t="shared" si="4"/>
        <v>42664</v>
      </c>
      <c r="MP21" s="1253">
        <f t="shared" si="4"/>
        <v>42664</v>
      </c>
      <c r="MQ21" s="1253">
        <f t="shared" si="4"/>
        <v>42668</v>
      </c>
      <c r="MR21" s="1253">
        <f t="shared" si="4"/>
        <v>42668</v>
      </c>
      <c r="MS21" s="1253">
        <f t="shared" si="5"/>
        <v>42670</v>
      </c>
      <c r="MT21" s="1253">
        <f t="shared" si="5"/>
        <v>42670</v>
      </c>
      <c r="MU21" s="1253">
        <f t="shared" si="5"/>
        <v>42669</v>
      </c>
      <c r="MV21" s="1253">
        <f t="shared" si="5"/>
        <v>42670</v>
      </c>
      <c r="MW21" s="1253">
        <f t="shared" si="5"/>
        <v>42670</v>
      </c>
      <c r="MX21" s="1253">
        <f t="shared" si="5"/>
        <v>42670</v>
      </c>
      <c r="MY21" s="1253">
        <f t="shared" si="5"/>
        <v>42670</v>
      </c>
      <c r="MZ21" s="1253">
        <f t="shared" si="5"/>
        <v>42670</v>
      </c>
      <c r="NA21" s="1253">
        <f t="shared" si="5"/>
        <v>42671</v>
      </c>
      <c r="NB21" s="1253">
        <f t="shared" si="5"/>
        <v>42674</v>
      </c>
      <c r="NC21" s="1253">
        <f t="shared" si="6"/>
        <v>42674</v>
      </c>
      <c r="ND21" s="1253">
        <f t="shared" si="6"/>
        <v>42674</v>
      </c>
      <c r="NE21" s="1253">
        <f t="shared" si="6"/>
        <v>42676</v>
      </c>
      <c r="NF21" s="1253">
        <f t="shared" si="6"/>
        <v>42676</v>
      </c>
      <c r="NG21" s="1253">
        <f t="shared" si="6"/>
        <v>42676</v>
      </c>
      <c r="NH21" s="1253">
        <f t="shared" si="6"/>
        <v>42676</v>
      </c>
      <c r="NI21" s="1253">
        <f t="shared" si="6"/>
        <v>42676</v>
      </c>
      <c r="NJ21" s="1253">
        <f t="shared" si="6"/>
        <v>42676</v>
      </c>
      <c r="NK21" s="315">
        <f>WORKDAY(NK22,'5319280'!$A21,'5319280'!$E$42:$E$71)</f>
        <v>42655</v>
      </c>
      <c r="NL21" s="1253">
        <f t="shared" si="7"/>
        <v>42655</v>
      </c>
      <c r="NM21" s="1253">
        <f t="shared" si="7"/>
        <v>42655</v>
      </c>
      <c r="NN21" s="1253">
        <f t="shared" si="7"/>
        <v>42669</v>
      </c>
      <c r="NO21" s="1253">
        <f t="shared" si="7"/>
        <v>42670</v>
      </c>
      <c r="NP21" s="1253">
        <f t="shared" si="7"/>
        <v>42670</v>
      </c>
      <c r="NQ21" s="1253">
        <f t="shared" si="7"/>
        <v>42670</v>
      </c>
      <c r="NR21" s="1253">
        <f t="shared" si="7"/>
        <v>42670</v>
      </c>
      <c r="NS21" s="1253">
        <f t="shared" si="7"/>
        <v>42670</v>
      </c>
      <c r="NT21" s="1253">
        <f t="shared" si="7"/>
        <v>42670</v>
      </c>
      <c r="NU21" s="1253">
        <f t="shared" si="7"/>
        <v>42671</v>
      </c>
      <c r="NV21" s="1253">
        <f t="shared" si="8"/>
        <v>42671</v>
      </c>
      <c r="NW21" s="1253">
        <f t="shared" si="8"/>
        <v>42671</v>
      </c>
      <c r="NX21" s="1253">
        <f t="shared" si="8"/>
        <v>42671</v>
      </c>
      <c r="NY21" s="1253">
        <f t="shared" si="8"/>
        <v>42674</v>
      </c>
      <c r="NZ21" s="1253">
        <f t="shared" si="8"/>
        <v>42674</v>
      </c>
      <c r="OA21" s="1253">
        <f t="shared" si="8"/>
        <v>42674</v>
      </c>
      <c r="OB21" s="1253">
        <f t="shared" si="8"/>
        <v>42674</v>
      </c>
      <c r="OC21" s="1253">
        <f t="shared" si="8"/>
        <v>42674</v>
      </c>
      <c r="OD21" s="1253">
        <f t="shared" si="8"/>
        <v>42674</v>
      </c>
      <c r="OE21" s="1253">
        <f t="shared" si="8"/>
        <v>42674</v>
      </c>
      <c r="OF21" s="1253">
        <f t="shared" si="9"/>
        <v>42674</v>
      </c>
      <c r="OG21" s="1253">
        <f t="shared" si="9"/>
        <v>42675</v>
      </c>
      <c r="OH21" s="1253">
        <f t="shared" si="9"/>
        <v>42675</v>
      </c>
      <c r="OI21" s="1253">
        <f t="shared" si="9"/>
        <v>42675</v>
      </c>
      <c r="OJ21" s="1253">
        <f t="shared" si="9"/>
        <v>42675</v>
      </c>
      <c r="OK21" s="1253">
        <f t="shared" si="9"/>
        <v>42675</v>
      </c>
      <c r="OL21" s="1253">
        <f t="shared" si="9"/>
        <v>42675</v>
      </c>
      <c r="OM21" s="1253">
        <f t="shared" si="9"/>
        <v>42675</v>
      </c>
      <c r="ON21" s="1253">
        <f t="shared" si="9"/>
        <v>42675</v>
      </c>
      <c r="OO21" s="1253">
        <f t="shared" si="9"/>
        <v>42675</v>
      </c>
      <c r="OP21" s="1253">
        <f t="shared" si="10"/>
        <v>42675</v>
      </c>
      <c r="OQ21" s="1253">
        <f t="shared" si="10"/>
        <v>42675</v>
      </c>
      <c r="OR21" s="1253">
        <f t="shared" si="10"/>
        <v>42675</v>
      </c>
      <c r="OS21" s="1253">
        <f t="shared" si="10"/>
        <v>42675</v>
      </c>
      <c r="OT21" s="1253">
        <f t="shared" si="10"/>
        <v>42675</v>
      </c>
      <c r="OU21" s="1253">
        <f t="shared" si="10"/>
        <v>42675</v>
      </c>
      <c r="OV21" s="1253">
        <f t="shared" si="10"/>
        <v>42675</v>
      </c>
      <c r="OW21" s="1253">
        <f t="shared" si="10"/>
        <v>42675</v>
      </c>
      <c r="OX21" s="1253">
        <f t="shared" si="10"/>
        <v>42676</v>
      </c>
      <c r="OY21" s="1253">
        <f t="shared" si="10"/>
        <v>42676</v>
      </c>
      <c r="OZ21" s="1253">
        <f t="shared" si="11"/>
        <v>42676</v>
      </c>
      <c r="PA21" s="1253">
        <f t="shared" si="11"/>
        <v>42676</v>
      </c>
      <c r="PB21" s="1253">
        <f t="shared" si="11"/>
        <v>42690</v>
      </c>
      <c r="PC21" s="1253">
        <f t="shared" si="11"/>
        <v>42690</v>
      </c>
      <c r="PD21" s="1253">
        <f t="shared" si="11"/>
        <v>42690</v>
      </c>
      <c r="PE21" s="1253">
        <f t="shared" si="11"/>
        <v>42690</v>
      </c>
      <c r="PF21" s="1253">
        <f t="shared" si="11"/>
        <v>42685</v>
      </c>
      <c r="PG21" s="1253">
        <f t="shared" si="11"/>
        <v>42689</v>
      </c>
      <c r="PH21" s="1253">
        <f t="shared" si="11"/>
        <v>42689</v>
      </c>
      <c r="PI21" s="1253">
        <f t="shared" si="11"/>
        <v>42691</v>
      </c>
      <c r="PJ21" s="1253">
        <f t="shared" si="12"/>
        <v>42691</v>
      </c>
      <c r="PK21" s="1253">
        <f t="shared" si="12"/>
        <v>42691</v>
      </c>
      <c r="PL21" s="1253">
        <f t="shared" si="12"/>
        <v>42691</v>
      </c>
      <c r="PM21" s="1253">
        <f t="shared" si="12"/>
        <v>42691</v>
      </c>
      <c r="PN21" s="1253">
        <f t="shared" si="12"/>
        <v>42691</v>
      </c>
      <c r="PO21" s="1253">
        <f t="shared" si="12"/>
        <v>42691</v>
      </c>
      <c r="PP21" s="1253">
        <f t="shared" si="12"/>
        <v>42691</v>
      </c>
      <c r="PQ21" s="1253">
        <f t="shared" si="12"/>
        <v>42692</v>
      </c>
      <c r="PR21" s="1253">
        <f t="shared" si="12"/>
        <v>42691</v>
      </c>
      <c r="PS21" s="1253">
        <f t="shared" si="12"/>
        <v>42690</v>
      </c>
      <c r="PT21" s="1253">
        <f t="shared" si="13"/>
        <v>42692</v>
      </c>
      <c r="PU21" s="1253">
        <f t="shared" si="13"/>
        <v>42685</v>
      </c>
      <c r="PV21" s="1253">
        <f t="shared" si="13"/>
        <v>42691</v>
      </c>
      <c r="PW21" s="1253">
        <f t="shared" si="13"/>
        <v>42691</v>
      </c>
      <c r="PX21" s="1253">
        <f t="shared" si="13"/>
        <v>42691</v>
      </c>
      <c r="PY21" s="1253">
        <f t="shared" si="13"/>
        <v>42691</v>
      </c>
      <c r="PZ21" s="1253">
        <f t="shared" si="13"/>
        <v>42691</v>
      </c>
      <c r="QA21" s="1253">
        <f t="shared" si="13"/>
        <v>42691</v>
      </c>
      <c r="QB21" s="1253">
        <f t="shared" si="13"/>
        <v>42691</v>
      </c>
      <c r="QC21" s="1253">
        <f t="shared" si="13"/>
        <v>42691</v>
      </c>
      <c r="QD21" s="1253">
        <f t="shared" si="14"/>
        <v>42692</v>
      </c>
      <c r="QE21" s="1253">
        <f t="shared" si="14"/>
        <v>42695</v>
      </c>
      <c r="QF21" s="1253">
        <f t="shared" si="14"/>
        <v>42692</v>
      </c>
      <c r="QG21" s="1253">
        <f t="shared" si="14"/>
        <v>42692</v>
      </c>
      <c r="QH21" s="1253">
        <f t="shared" si="14"/>
        <v>42695</v>
      </c>
      <c r="QI21" s="1253">
        <f t="shared" si="14"/>
        <v>42695</v>
      </c>
      <c r="QJ21" s="1253">
        <f t="shared" si="14"/>
        <v>42599</v>
      </c>
      <c r="QK21" s="1253">
        <f t="shared" si="14"/>
        <v>42692</v>
      </c>
      <c r="QL21" s="1253">
        <f t="shared" si="14"/>
        <v>42692</v>
      </c>
      <c r="QM21" s="1253">
        <f t="shared" si="14"/>
        <v>42599</v>
      </c>
      <c r="QN21" s="1253">
        <f t="shared" si="15"/>
        <v>42599</v>
      </c>
      <c r="QO21" s="1253">
        <f t="shared" si="15"/>
        <v>42599</v>
      </c>
      <c r="QP21" s="1253">
        <f t="shared" si="15"/>
        <v>42599</v>
      </c>
      <c r="QQ21" s="1593"/>
      <c r="QR21" s="1253">
        <f t="shared" si="15"/>
        <v>42599</v>
      </c>
      <c r="QS21" s="1253">
        <f t="shared" si="15"/>
        <v>42599</v>
      </c>
      <c r="QT21" s="1253">
        <f t="shared" si="15"/>
        <v>42599</v>
      </c>
    </row>
    <row r="22" spans="1:462" ht="11.25" customHeight="1">
      <c r="A22" s="587">
        <v>0</v>
      </c>
      <c r="B22" s="140" t="s">
        <v>1545</v>
      </c>
      <c r="C22" s="483"/>
      <c r="D22" s="139" t="e">
        <f>WORKDAY(D23,#REF!,$E$42:$E$71)</f>
        <v>#REF!</v>
      </c>
      <c r="E22" s="139" t="e">
        <f>WORKDAY(E23,#REF!,$E$42:$E$71)</f>
        <v>#REF!</v>
      </c>
      <c r="F22" s="139" t="e">
        <f>WORKDAY(F23,#REF!,$E$42:$E$71)</f>
        <v>#REF!</v>
      </c>
      <c r="G22" s="139" t="e">
        <f>WORKDAY(G23,#REF!,$E$42:$E$71)</f>
        <v>#REF!</v>
      </c>
      <c r="H22" s="139" t="e">
        <f>WORKDAY(H23,#REF!,$E$42:$E$71)</f>
        <v>#REF!</v>
      </c>
      <c r="I22" s="139" t="e">
        <f>WORKDAY(I23,#REF!,$E$42:$E$71)</f>
        <v>#REF!</v>
      </c>
      <c r="J22" s="139" t="e">
        <f>WORKDAY(J23,#REF!,$E$42:$E$71)</f>
        <v>#REF!</v>
      </c>
      <c r="K22" s="139" t="e">
        <f>WORKDAY(K23,#REF!,$E$42:$E$71)</f>
        <v>#REF!</v>
      </c>
      <c r="L22" s="139" t="e">
        <f>WORKDAY(L23,#REF!,$E$42:$E$71)</f>
        <v>#REF!</v>
      </c>
      <c r="M22" s="139" t="e">
        <f>WORKDAY(M23,#REF!,$E$42:$E$71)</f>
        <v>#REF!</v>
      </c>
      <c r="P22" s="314"/>
      <c r="Q22" s="314"/>
      <c r="R22" s="314"/>
      <c r="S22" s="314"/>
      <c r="T22" s="313">
        <f t="shared" ref="T22:T34" si="31">WORKDAY(T23,$A22,$E$42:$E$71)</f>
        <v>42123</v>
      </c>
      <c r="U22" s="313">
        <f t="shared" ref="U22:U34" si="32">WORKDAY(U23,$A22,$E$42:$E$71)</f>
        <v>42123</v>
      </c>
      <c r="V22" s="313">
        <f t="shared" ref="V22:V34" si="33">WORKDAY(V23,$A22,$E$42:$E$71)</f>
        <v>42123</v>
      </c>
      <c r="W22" s="313">
        <f t="shared" ref="W22:W34" si="34">WORKDAY(W23,$A22,$E$42:$E$71)</f>
        <v>42123</v>
      </c>
      <c r="X22" s="313">
        <f t="shared" si="16"/>
        <v>42123</v>
      </c>
      <c r="Y22" s="313">
        <f t="shared" ref="Y22:Y34" si="35">WORKDAY(Y23,$A22,$E$42:$E$71)</f>
        <v>42123</v>
      </c>
      <c r="Z22" s="313">
        <f t="shared" ref="Z22:Z34" si="36">WORKDAY(Z23,$A22,$E$42:$E$71)</f>
        <v>42123</v>
      </c>
      <c r="AA22" s="313">
        <f t="shared" si="17"/>
        <v>42123</v>
      </c>
      <c r="AB22" s="313">
        <f t="shared" si="18"/>
        <v>42123</v>
      </c>
      <c r="AC22" s="313">
        <f t="shared" si="19"/>
        <v>42123</v>
      </c>
      <c r="AD22" s="314"/>
      <c r="AE22" s="318"/>
      <c r="AF22" s="320"/>
      <c r="AG22" s="313">
        <f t="shared" si="20"/>
        <v>42188</v>
      </c>
      <c r="AH22" s="313">
        <f t="shared" ref="AH22:AH34" si="37">WORKDAY(AH23,$A22,$E$42:$E$71)</f>
        <v>42198</v>
      </c>
      <c r="AI22" s="313">
        <f t="shared" ref="AI22:AI34" si="38">WORKDAY(AI23,$A22,$E$42:$E$71)</f>
        <v>42198</v>
      </c>
      <c r="AJ22" s="313">
        <f t="shared" ref="AJ22:AJ34" si="39">WORKDAY(AJ23,$A22,$E$42:$E$71)</f>
        <v>42198</v>
      </c>
      <c r="AK22" s="313">
        <f t="shared" ref="AK22:AK34" si="40">WORKDAY(AK23,$A22,$E$42:$E$71)</f>
        <v>42206</v>
      </c>
      <c r="AL22" s="313">
        <f t="shared" ref="AL22:AL34" si="41">WORKDAY(AL23,$A22,$E$42:$E$71)</f>
        <v>42198</v>
      </c>
      <c r="AM22" s="313">
        <f t="shared" ref="AM22:AM34" si="42">WORKDAY(AM23,$A22,$E$42:$E$71)</f>
        <v>42206</v>
      </c>
      <c r="AN22" s="313">
        <f t="shared" ref="AN22:AN34" si="43">WORKDAY(AN23,$A22,$E$42:$E$71)</f>
        <v>42198</v>
      </c>
      <c r="AO22" s="313">
        <f t="shared" ref="AO22:AO34" si="44">WORKDAY(AO23,$A22,$E$42:$E$71)</f>
        <v>42159</v>
      </c>
      <c r="AP22" s="313">
        <f t="shared" si="21"/>
        <v>42198</v>
      </c>
      <c r="AQ22" s="314"/>
      <c r="AR22" s="314"/>
      <c r="AS22" s="314"/>
      <c r="AT22" s="313">
        <f t="shared" ref="AT22:AT34" si="45">WORKDAY(AT23,$A22,$E$42:$E$71)</f>
        <v>42185</v>
      </c>
      <c r="AU22" s="313">
        <f t="shared" ref="AU22:AU34" si="46">WORKDAY(AU23,$A22,$E$42:$E$71)</f>
        <v>42222</v>
      </c>
      <c r="AV22" s="313">
        <f t="shared" ref="AV22:AV34" si="47">WORKDAY(AV23,$A22,$E$42:$E$71)</f>
        <v>42222</v>
      </c>
      <c r="AW22" s="313">
        <f t="shared" ref="AW22:AW34" si="48">WORKDAY(AW23,$A22,$E$42:$E$71)</f>
        <v>42222</v>
      </c>
      <c r="AX22" s="313">
        <f t="shared" ref="AX22:AX34" si="49">WORKDAY(AX23,$A22,$E$42:$E$71)</f>
        <v>42229</v>
      </c>
      <c r="AY22" s="313">
        <f t="shared" ref="AY22:AY34" si="50">WORKDAY(AY23,$A22,$E$42:$E$71)</f>
        <v>42229</v>
      </c>
      <c r="AZ22" s="313">
        <f t="shared" ref="AZ22:AZ34" si="51">WORKDAY(AZ23,$A22,$E$42:$E$71)</f>
        <v>42229</v>
      </c>
      <c r="BA22" s="313">
        <f t="shared" ref="BA22:BA34" si="52">WORKDAY(BA23,$A22,$E$42:$E$71)</f>
        <v>42229</v>
      </c>
      <c r="BB22" s="313">
        <f t="shared" ref="BB22:BB34" si="53">WORKDAY(BB23,$A22,$E$42:$E$71)</f>
        <v>42229</v>
      </c>
      <c r="BC22" s="313">
        <f t="shared" ref="BC22:BC34" si="54">WORKDAY(BC23,$A22,$E$42:$E$71)</f>
        <v>42229</v>
      </c>
      <c r="BD22" s="332"/>
      <c r="BE22" s="332"/>
      <c r="BF22" s="314"/>
      <c r="BG22" s="314"/>
      <c r="BH22" s="313">
        <f t="shared" si="22"/>
        <v>42233</v>
      </c>
      <c r="BI22" s="313">
        <f t="shared" si="22"/>
        <v>42233</v>
      </c>
      <c r="BJ22" s="313">
        <f t="shared" si="22"/>
        <v>42236</v>
      </c>
      <c r="BK22" s="313">
        <f t="shared" si="22"/>
        <v>42254</v>
      </c>
      <c r="BL22" s="317">
        <f t="shared" ref="BL22:BL33" si="55">WORKDAY(BL23,$A22,$E$42:$E$71)</f>
        <v>42158</v>
      </c>
      <c r="BM22" s="313">
        <f>WORKDAY(BM23,$A22,$E$42:$E$71)</f>
        <v>42236</v>
      </c>
      <c r="BN22" s="312">
        <f t="shared" si="0"/>
        <v>42243</v>
      </c>
      <c r="BO22" s="313">
        <f t="shared" si="0"/>
        <v>42236</v>
      </c>
      <c r="BP22" s="313">
        <f t="shared" si="0"/>
        <v>42272</v>
      </c>
      <c r="BQ22" s="313">
        <f t="shared" si="0"/>
        <v>42272</v>
      </c>
      <c r="BR22" s="314"/>
      <c r="BS22" s="313">
        <f t="shared" ref="BS22:CB23" si="56">WORKDAY(BS23,$A22,$E$42:$E$71)</f>
        <v>42298</v>
      </c>
      <c r="BT22" s="313">
        <f t="shared" si="56"/>
        <v>42264</v>
      </c>
      <c r="BU22" s="313">
        <f t="shared" si="56"/>
        <v>42258</v>
      </c>
      <c r="BV22" s="313">
        <f t="shared" si="56"/>
        <v>42258</v>
      </c>
      <c r="BW22" s="313">
        <f t="shared" si="56"/>
        <v>42258</v>
      </c>
      <c r="BX22" s="313">
        <f t="shared" si="56"/>
        <v>42312</v>
      </c>
      <c r="BY22" s="313">
        <f t="shared" si="56"/>
        <v>42298</v>
      </c>
      <c r="BZ22" s="313">
        <f t="shared" si="56"/>
        <v>42310</v>
      </c>
      <c r="CA22" s="313">
        <f t="shared" si="56"/>
        <v>42299</v>
      </c>
      <c r="CB22" s="313">
        <f t="shared" si="56"/>
        <v>42312</v>
      </c>
      <c r="CG22" s="313">
        <f t="shared" si="23"/>
        <v>42317</v>
      </c>
      <c r="CH22" s="313">
        <f t="shared" si="23"/>
        <v>42317</v>
      </c>
      <c r="CI22" s="313">
        <f t="shared" si="23"/>
        <v>42325</v>
      </c>
      <c r="CJ22" s="313">
        <f t="shared" si="23"/>
        <v>42342</v>
      </c>
      <c r="CK22" s="313">
        <f t="shared" si="23"/>
        <v>42333</v>
      </c>
      <c r="CL22" s="319">
        <f t="shared" si="23"/>
        <v>42332</v>
      </c>
      <c r="CM22" s="313">
        <f t="shared" si="23"/>
        <v>42326</v>
      </c>
      <c r="CN22" s="313">
        <f t="shared" si="23"/>
        <v>42326</v>
      </c>
      <c r="CO22" s="313">
        <f t="shared" si="23"/>
        <v>42312</v>
      </c>
      <c r="CP22" s="313">
        <f>WORKDAY(CP23,$A22,$E$42:$E$71)</f>
        <v>42347</v>
      </c>
      <c r="CU22" s="406">
        <f t="shared" si="24"/>
        <v>42374</v>
      </c>
      <c r="CV22" s="319">
        <f t="shared" si="24"/>
        <v>42374</v>
      </c>
      <c r="CW22" s="319">
        <f>WORKDAY(CW23,$A22,$E$42:$E$71)</f>
        <v>42387</v>
      </c>
      <c r="CX22" s="319">
        <f>WORKDAY(CX23,$A22,$E$42:$E$71)</f>
        <v>42382</v>
      </c>
      <c r="CY22" s="313">
        <f>WORKDAY(CY23,$A22,$E$42:$E$71)</f>
        <v>42382</v>
      </c>
      <c r="CZ22" s="319">
        <f>WORKDAY(CZ23,$A22,$E$42:$E$71)</f>
        <v>42356</v>
      </c>
      <c r="DA22" s="319">
        <f t="shared" si="25"/>
        <v>42356</v>
      </c>
      <c r="DB22" s="319">
        <f t="shared" si="25"/>
        <v>42359</v>
      </c>
      <c r="DC22" s="319" t="e">
        <f>WORKDAY(DC23,'BA SGV Quality Clinic'!#REF!,'BA SGV Quality Clinic'!$D$42:$D$71)</f>
        <v>#REF!</v>
      </c>
      <c r="DD22" s="319">
        <f>WORKDAY(DD23,$A22,$E$42:$E$71)</f>
        <v>42361</v>
      </c>
      <c r="DI22" s="319">
        <f t="shared" ref="DI22:DM24" si="57">WORKDAY(DI23,$A22,$E$42:$E$71)</f>
        <v>42360</v>
      </c>
      <c r="DJ22" s="319">
        <f t="shared" si="57"/>
        <v>42361</v>
      </c>
      <c r="DK22" s="313">
        <f t="shared" si="57"/>
        <v>42327</v>
      </c>
      <c r="DL22" s="319">
        <f t="shared" si="57"/>
        <v>42359</v>
      </c>
      <c r="DM22" s="319">
        <f t="shared" si="57"/>
        <v>42359</v>
      </c>
      <c r="DN22" s="319">
        <f>WORKDAY(DN23,$A22,$E$42:$E$71)</f>
        <v>42387</v>
      </c>
      <c r="DO22" s="319">
        <f>WORKDAY(DO23,$A22,$E$42:$E$71)</f>
        <v>42380</v>
      </c>
      <c r="DP22" s="313">
        <f t="shared" ref="DP22:DQ24" si="58">WORKDAY(DP23,$A22,$E$42:$E$71)</f>
        <v>42387</v>
      </c>
      <c r="DQ22" s="319">
        <f t="shared" si="58"/>
        <v>42359</v>
      </c>
      <c r="DR22" s="319">
        <f>WORKDAY(DR23,$A22,$E$42:$E$71)</f>
        <v>42356</v>
      </c>
      <c r="DW22" s="319">
        <f>WORKDAY(DW23,$A22,$E$42:$E$71)</f>
        <v>42387</v>
      </c>
      <c r="DX22" s="491">
        <f t="shared" ref="DX22:EE23" si="59">WORKDAY(DX23,$A22,$E$42:$E$71)</f>
        <v>42374</v>
      </c>
      <c r="DY22" s="319">
        <f t="shared" si="59"/>
        <v>42388</v>
      </c>
      <c r="DZ22" s="319">
        <f t="shared" si="59"/>
        <v>42388</v>
      </c>
      <c r="EA22" s="319">
        <f t="shared" si="59"/>
        <v>42388</v>
      </c>
      <c r="EB22" s="319">
        <f t="shared" si="59"/>
        <v>42389</v>
      </c>
      <c r="EC22" s="313">
        <f t="shared" si="59"/>
        <v>42374</v>
      </c>
      <c r="ED22" s="319">
        <f t="shared" si="59"/>
        <v>42382</v>
      </c>
      <c r="EE22" s="319">
        <f t="shared" si="59"/>
        <v>42389</v>
      </c>
      <c r="EF22" s="319">
        <f>WORKDAY(EF23,$A22,$E$42:$E$71)</f>
        <v>42389</v>
      </c>
      <c r="EI22" s="319">
        <v>42403</v>
      </c>
      <c r="EJ22" s="319">
        <v>42403</v>
      </c>
      <c r="EK22" s="319">
        <f t="shared" si="26"/>
        <v>42394</v>
      </c>
      <c r="EL22" s="319">
        <f t="shared" si="26"/>
        <v>42387</v>
      </c>
      <c r="EM22" s="319">
        <f t="shared" si="26"/>
        <v>42383</v>
      </c>
      <c r="EN22" s="319">
        <f t="shared" ref="EN22:EP24" si="60">WORKDAY(EN23,$A22,$E$42:$E$71)</f>
        <v>42389</v>
      </c>
      <c r="EO22" s="319">
        <f t="shared" si="60"/>
        <v>42388</v>
      </c>
      <c r="EP22" s="319">
        <f t="shared" si="60"/>
        <v>42387</v>
      </c>
      <c r="EQ22" s="319">
        <v>42397</v>
      </c>
      <c r="ER22" s="319">
        <f>WORKDAY(ER23,$A22,$E$42:$E$71)</f>
        <v>42382</v>
      </c>
      <c r="EU22" s="319">
        <f>WORKDAY(EU23,$A22,$E$42:$E$71)</f>
        <v>42408</v>
      </c>
      <c r="EV22" s="319">
        <f t="shared" ref="EV22:FB23" si="61">WORKDAY(EV23,$A22,$E$42:$E$71)</f>
        <v>42376</v>
      </c>
      <c r="EW22" s="319">
        <f t="shared" si="61"/>
        <v>42376</v>
      </c>
      <c r="EX22" s="319">
        <f t="shared" si="61"/>
        <v>42408</v>
      </c>
      <c r="EY22" s="319">
        <f t="shared" si="61"/>
        <v>42396</v>
      </c>
      <c r="EZ22" s="319">
        <f t="shared" si="61"/>
        <v>42377</v>
      </c>
      <c r="FA22" s="319">
        <f t="shared" si="61"/>
        <v>42409</v>
      </c>
      <c r="FB22" s="319">
        <f t="shared" si="61"/>
        <v>42387</v>
      </c>
      <c r="FC22" s="319">
        <f t="shared" si="27"/>
        <v>42409</v>
      </c>
      <c r="FD22" s="319">
        <f t="shared" si="27"/>
        <v>42409</v>
      </c>
      <c r="FG22" s="313">
        <f t="shared" ref="FG22:FN23" si="62">WORKDAY(FG23,$A22,$E$42:$E$71)</f>
        <v>42388</v>
      </c>
      <c r="FH22" s="319">
        <f t="shared" si="62"/>
        <v>42383</v>
      </c>
      <c r="FI22" s="319">
        <f t="shared" si="62"/>
        <v>42396</v>
      </c>
      <c r="FJ22" s="319">
        <f t="shared" si="62"/>
        <v>42376</v>
      </c>
      <c r="FK22" s="319">
        <f t="shared" si="62"/>
        <v>42409</v>
      </c>
      <c r="FL22" s="319">
        <f t="shared" si="62"/>
        <v>42402</v>
      </c>
      <c r="FM22" s="319">
        <f t="shared" si="62"/>
        <v>42402</v>
      </c>
      <c r="FN22" s="319">
        <f t="shared" si="62"/>
        <v>42409</v>
      </c>
      <c r="FO22" s="319">
        <v>42412</v>
      </c>
      <c r="FP22" s="319">
        <f>WORKDAY(FP23,$A22,$E$42:$E$71)</f>
        <v>42423</v>
      </c>
      <c r="FQ22" s="540"/>
      <c r="FR22" s="540"/>
      <c r="FS22" s="319">
        <v>42424</v>
      </c>
      <c r="FT22" s="319">
        <v>42424</v>
      </c>
      <c r="FU22" s="406">
        <f t="shared" ref="FU22:FW23" si="63">WORKDAY(FU23,$A22,$E$42:$E$71)</f>
        <v>42425</v>
      </c>
      <c r="FV22" s="319">
        <f t="shared" si="63"/>
        <v>42402</v>
      </c>
      <c r="FW22" s="319">
        <f t="shared" si="63"/>
        <v>42430</v>
      </c>
      <c r="FX22" s="319">
        <f t="shared" si="29"/>
        <v>42429</v>
      </c>
      <c r="FY22" s="319">
        <f t="shared" si="29"/>
        <v>42430</v>
      </c>
      <c r="FZ22" s="319">
        <f>WORKDAY(FZ23,$A22,$E$42:$E$71)</f>
        <v>42401</v>
      </c>
      <c r="GA22" s="319">
        <f>WORKDAY(GA23,'5319280'!$A22,'5319280'!$E$42:$E$71)</f>
        <v>42412</v>
      </c>
      <c r="GB22" s="319">
        <f>WORKDAY(GB23,'5319280'!$A22,'5319280'!$E$42:$E$71)</f>
        <v>42412</v>
      </c>
      <c r="GE22" s="319">
        <v>42437</v>
      </c>
      <c r="GF22" s="319">
        <v>42443</v>
      </c>
      <c r="GG22" s="319">
        <f>WORKDAY(GG23,$A22,$E$42:$E$71)</f>
        <v>42457</v>
      </c>
      <c r="GH22" s="804">
        <f>WORKDAY(GH23,$A22,$E$42:$E$71)</f>
        <v>42452</v>
      </c>
      <c r="GI22" s="319">
        <f>WORKDAY(GI23,$A22,$E$42:$E$71)</f>
        <v>42453</v>
      </c>
      <c r="GJ22" s="315">
        <f>WORKDAY(GJ23,$A22,$E$42:$E$71)</f>
        <v>42452</v>
      </c>
      <c r="GK22" s="319">
        <v>42437</v>
      </c>
      <c r="GL22" s="319">
        <f>WORKDAY(GL23,$A22,$E$42:$E$71)</f>
        <v>42453</v>
      </c>
      <c r="GM22" s="319">
        <v>42444</v>
      </c>
      <c r="GN22" s="319">
        <f>WORKDAY(GN23,$A22,$E$42:$E$71)</f>
        <v>42453</v>
      </c>
      <c r="GO22" s="781">
        <v>42451</v>
      </c>
      <c r="GP22" s="319">
        <v>42454</v>
      </c>
      <c r="GQ22" s="319">
        <v>42450</v>
      </c>
      <c r="GR22" s="319">
        <v>42451</v>
      </c>
      <c r="GS22" s="319">
        <v>42474</v>
      </c>
      <c r="GT22" s="781">
        <v>42451</v>
      </c>
      <c r="GU22" s="319">
        <v>42472</v>
      </c>
      <c r="GV22" s="319">
        <v>42473</v>
      </c>
      <c r="GW22" s="781">
        <v>42450</v>
      </c>
      <c r="GX22" s="319">
        <f>WORKDAY(GX23,'5319280'!$A22,'5319280'!$E$42:$E$71)</f>
        <v>42436</v>
      </c>
      <c r="GY22" s="319">
        <v>42509</v>
      </c>
      <c r="GZ22" s="313">
        <v>42673</v>
      </c>
      <c r="HA22" s="319">
        <v>42523</v>
      </c>
      <c r="HB22" s="313">
        <v>42621</v>
      </c>
      <c r="HC22" s="831">
        <v>42473</v>
      </c>
      <c r="HD22" s="319">
        <v>42509</v>
      </c>
      <c r="HE22" s="319">
        <v>42534</v>
      </c>
      <c r="HF22" s="319">
        <v>42534</v>
      </c>
      <c r="HG22" s="319">
        <v>42534</v>
      </c>
      <c r="HH22" s="319">
        <f>WORKDAY(HH23,'5319280'!$A22,'5319280'!$E$42:$E$71)</f>
        <v>42534</v>
      </c>
      <c r="HI22" s="319">
        <v>42530</v>
      </c>
      <c r="HJ22" s="319">
        <v>42527</v>
      </c>
      <c r="HK22" s="319">
        <v>42543</v>
      </c>
      <c r="HL22" s="772">
        <v>42510</v>
      </c>
      <c r="HM22" s="319">
        <v>42530</v>
      </c>
      <c r="HN22" s="319">
        <v>42503</v>
      </c>
      <c r="HO22" s="319">
        <v>42489</v>
      </c>
      <c r="HP22" s="1175">
        <v>42513</v>
      </c>
      <c r="HQ22" s="1175">
        <v>42453</v>
      </c>
      <c r="HR22" s="1175">
        <v>42489</v>
      </c>
      <c r="HS22" s="319">
        <v>42489</v>
      </c>
      <c r="HT22" s="491">
        <v>42500</v>
      </c>
      <c r="HU22" s="319">
        <v>42501</v>
      </c>
      <c r="HV22" s="319">
        <v>42489</v>
      </c>
      <c r="HW22" s="319">
        <v>42500</v>
      </c>
      <c r="HX22" s="319">
        <v>42502</v>
      </c>
      <c r="HY22" s="319">
        <v>42542</v>
      </c>
      <c r="HZ22" s="319">
        <v>42453</v>
      </c>
      <c r="IA22" s="319">
        <v>42542</v>
      </c>
      <c r="IB22" s="319">
        <v>42513</v>
      </c>
      <c r="IC22" s="319">
        <v>42503</v>
      </c>
      <c r="ID22" s="319">
        <v>42556</v>
      </c>
      <c r="IE22" s="319">
        <v>42514</v>
      </c>
      <c r="IF22" s="804">
        <f>WORKDAY(IF23,$A22,$E$42:$E$71)</f>
        <v>42571</v>
      </c>
      <c r="IG22" s="319">
        <f>WORKDAY(IG23,$A22,$E$42:$E$71)</f>
        <v>42569</v>
      </c>
      <c r="IH22" s="804">
        <v>42570</v>
      </c>
      <c r="II22" s="804">
        <f>WORKDAY(II23,$A22,$E$42:$E$71)</f>
        <v>42570</v>
      </c>
      <c r="IJ22" s="319">
        <f>WORKDAY(IJ23,$A22,$E$42:$E$71)</f>
        <v>42571</v>
      </c>
      <c r="IK22" s="781">
        <v>42577</v>
      </c>
      <c r="IL22" s="1255">
        <f>WORKDAY(IL23,$A22,$E$42:$E$71)</f>
        <v>42579</v>
      </c>
      <c r="IM22" s="804">
        <f>WORKDAY(IM23,'5319280'!$A22,'5319280'!$E$42:$E$71)</f>
        <v>42580</v>
      </c>
      <c r="IN22" s="319">
        <v>42566</v>
      </c>
      <c r="IO22" s="319">
        <v>42566</v>
      </c>
      <c r="IP22" s="319">
        <v>42566</v>
      </c>
      <c r="IQ22" s="804">
        <f>WORKDAY(IQ23,$A22,$E$42:$E$71)</f>
        <v>42559</v>
      </c>
      <c r="IR22" s="319">
        <v>42510</v>
      </c>
      <c r="IS22" s="319">
        <f>WORKDAY(IS23,$A22,$E$42:$E$71)</f>
        <v>42562</v>
      </c>
      <c r="IT22" s="781">
        <f>WORKDAY(IT23,'5319280'!$A22,'5319280'!$E$42:$E$71)</f>
        <v>42573</v>
      </c>
      <c r="IU22" s="804">
        <f>WORKDAY(IU23,$A22,$E$42:$E$71)</f>
        <v>42578</v>
      </c>
      <c r="IV22" s="781">
        <f>WORKDAY(IV23,$A22,$E$42:$E$71)</f>
        <v>42587</v>
      </c>
      <c r="IW22" s="781">
        <f>WORKDAY(IW23,$A22,$E$42:$E$71)</f>
        <v>42586</v>
      </c>
      <c r="IX22" s="781">
        <f>WORKDAY(IX23,$A22,$E$42:$E$71)</f>
        <v>42587</v>
      </c>
      <c r="IY22" s="804">
        <f>WORKDAY(IY23,'5319280'!$A22,'5319280'!$E$42:$E$71)</f>
        <v>42587</v>
      </c>
      <c r="IZ22" s="804">
        <v>42586</v>
      </c>
      <c r="JA22" s="781">
        <f t="shared" ref="JA22:JC23" si="64">WORKDAY(JA23,$A22,$E$42:$E$71)</f>
        <v>42587</v>
      </c>
      <c r="JB22" s="781">
        <f t="shared" si="64"/>
        <v>42587</v>
      </c>
      <c r="JC22" s="781">
        <f t="shared" si="64"/>
        <v>42587</v>
      </c>
      <c r="JD22" s="781">
        <f>WORKDAY(JD23,'5319280'!$A22,'5319280'!$E$42:$E$71)</f>
        <v>42590</v>
      </c>
      <c r="JE22" s="804">
        <f>WORKDAY(JE23,$A22,$E$42:$E$71)</f>
        <v>42586</v>
      </c>
      <c r="JF22" s="804">
        <v>42569</v>
      </c>
      <c r="JG22" s="319">
        <f>WORKDAY(JG23,'5319280'!$A22,'5319280'!$E$42:$E$71)</f>
        <v>42571</v>
      </c>
      <c r="JH22" s="781">
        <f>WORKDAY(JH23,$A22,$E$42:$E$71)</f>
        <v>42590</v>
      </c>
      <c r="JI22" s="804">
        <v>42590</v>
      </c>
      <c r="JJ22" s="319">
        <v>42590</v>
      </c>
      <c r="JK22" s="804">
        <f>WORKDAY(JK23,$A22,$E$42:$E$71)</f>
        <v>42589</v>
      </c>
      <c r="JL22" s="781">
        <f>WORKDAY(JL23,$A22,$E$42:$E$71)</f>
        <v>42591</v>
      </c>
      <c r="JM22" s="804">
        <f>WORKDAY(JM23,$A22,$E$42:$E$71)</f>
        <v>42605</v>
      </c>
      <c r="JN22" s="781">
        <v>42474</v>
      </c>
      <c r="JO22" s="781">
        <f>WORKDAY(JO23,'5319280'!$A22,'5319280'!$E$42:$E$71)</f>
        <v>42578</v>
      </c>
      <c r="JP22" s="804">
        <v>42599</v>
      </c>
      <c r="JQ22" s="804">
        <v>42599</v>
      </c>
      <c r="JR22" s="804">
        <v>42599</v>
      </c>
      <c r="JS22" s="804">
        <f>WORKDAY(JS23,$A22,$E$42:$E$71)</f>
        <v>42593</v>
      </c>
      <c r="JT22" s="781">
        <v>42599</v>
      </c>
      <c r="JU22" s="804">
        <f>WORKDAY(JU23,'5319280'!$A22,'5319280'!$E$42:$E$71)</f>
        <v>42571</v>
      </c>
      <c r="JV22" s="781">
        <v>42601</v>
      </c>
      <c r="JW22" s="319">
        <v>42590</v>
      </c>
      <c r="JX22" s="804">
        <f>WORKDAY(JX23,'5319280'!$A22,'5319280'!$E$42:$E$71)</f>
        <v>42590</v>
      </c>
      <c r="JY22" s="804">
        <v>42593</v>
      </c>
      <c r="JZ22" s="781">
        <f t="shared" ref="JZ22:KA24" si="65">WORKDAY(JZ23,$A22,$E$42:$E$71)</f>
        <v>42586</v>
      </c>
      <c r="KA22" s="804">
        <f t="shared" si="65"/>
        <v>42599</v>
      </c>
      <c r="KB22" s="319">
        <f>WORKDAY(KB23,'5319280'!$A22,'5319280'!$E$42:$E$71)</f>
        <v>42599</v>
      </c>
      <c r="KC22" s="804">
        <f>WORKDAY(KC23,'5319280'!$A22,'5319280'!$E$42:$E$71)</f>
        <v>42591</v>
      </c>
      <c r="KD22" s="804">
        <v>42611</v>
      </c>
      <c r="KE22" s="804">
        <v>42611</v>
      </c>
      <c r="KF22" s="781">
        <v>42612</v>
      </c>
      <c r="KG22" s="804">
        <v>42612</v>
      </c>
      <c r="KH22" s="781">
        <v>42612</v>
      </c>
      <c r="KI22" s="804">
        <v>42613</v>
      </c>
      <c r="KJ22" s="781">
        <v>42602</v>
      </c>
      <c r="KK22" s="804">
        <v>42616</v>
      </c>
      <c r="KL22" s="804">
        <v>42620</v>
      </c>
      <c r="KM22" s="804">
        <f t="shared" ref="KM22:KR22" si="66">WORKDAY(KM23,$A22,$E$42:$E$71)</f>
        <v>42620</v>
      </c>
      <c r="KN22" s="804">
        <f t="shared" si="66"/>
        <v>42619</v>
      </c>
      <c r="KO22" s="804">
        <f t="shared" si="66"/>
        <v>42620</v>
      </c>
      <c r="KP22" s="804">
        <f t="shared" si="66"/>
        <v>42620</v>
      </c>
      <c r="KQ22" s="804">
        <f t="shared" si="66"/>
        <v>42620</v>
      </c>
      <c r="KR22" s="804">
        <f t="shared" si="66"/>
        <v>42620</v>
      </c>
      <c r="KS22" s="804">
        <v>42620</v>
      </c>
      <c r="KT22" s="804">
        <v>42620</v>
      </c>
      <c r="KU22" s="804">
        <f t="shared" si="30"/>
        <v>42636</v>
      </c>
      <c r="KV22" s="804">
        <f t="shared" si="30"/>
        <v>42636</v>
      </c>
      <c r="KW22" s="804">
        <f t="shared" si="30"/>
        <v>42636</v>
      </c>
      <c r="KX22" s="804">
        <f t="shared" si="30"/>
        <v>42636</v>
      </c>
      <c r="KY22" s="804">
        <f t="shared" si="30"/>
        <v>42636</v>
      </c>
      <c r="KZ22" s="804">
        <f t="shared" si="30"/>
        <v>42636</v>
      </c>
      <c r="LA22" s="804">
        <f>WORKDAY(LA23,$A22,$E$42:$E$71)</f>
        <v>42620</v>
      </c>
      <c r="LB22" s="319">
        <v>42503</v>
      </c>
      <c r="LC22" s="804">
        <f>WORKDAY(LC23,$A22,$E$42:$E$71)</f>
        <v>42626</v>
      </c>
      <c r="LD22" s="804">
        <f>WORKDAY(LD23,'5319280'!$A22,'5319280'!$E$42:$E$71)</f>
        <v>42626</v>
      </c>
      <c r="LE22" s="319">
        <v>42625</v>
      </c>
      <c r="LF22" s="804">
        <f t="shared" ref="LF22:LH27" si="67">WORKDAY(LF23,$A22,$E$42:$E$71)</f>
        <v>42636</v>
      </c>
      <c r="LG22" s="804">
        <f t="shared" si="67"/>
        <v>42636</v>
      </c>
      <c r="LH22" s="804">
        <f t="shared" si="67"/>
        <v>42636</v>
      </c>
      <c r="LI22" s="319">
        <v>42453</v>
      </c>
      <c r="LJ22" s="804">
        <f>WORKDAY(LJ23,'5319280'!$A22,'5319280'!$E$42:$E$71)</f>
        <v>42639</v>
      </c>
      <c r="LK22" s="804">
        <f>WORKDAY(LK23,$A22,$E$42:$E$71)</f>
        <v>42641</v>
      </c>
      <c r="LL22" s="804">
        <f>WORKDAY(LL23,'5319280'!$A22,'5319280'!$E$42:$E$71)</f>
        <v>42640</v>
      </c>
      <c r="LM22" s="804">
        <f t="shared" ref="LM22:LM27" si="68">WORKDAY(LM23,$A22,$E$42:$E$71)</f>
        <v>42636</v>
      </c>
      <c r="LN22" s="804">
        <f>WORKDAY(LN23,'5319280'!$A22,'5319280'!$E$42:$E$71)</f>
        <v>42639</v>
      </c>
      <c r="LO22" s="804">
        <f>WORKDAY(LO23,$A22,$E$42:$E$71)</f>
        <v>42648</v>
      </c>
      <c r="LP22" s="804">
        <v>42648</v>
      </c>
      <c r="LQ22" s="804">
        <f>WORKDAY(LQ23,'5319280'!$A22,'5319280'!$E$42:$E$71)</f>
        <v>42640</v>
      </c>
      <c r="LR22" s="804">
        <v>42641</v>
      </c>
      <c r="LS22" s="804">
        <f t="shared" ref="LS22:LT24" si="69">WORKDAY(LS23,$A22,$E$42:$E$71)</f>
        <v>42641</v>
      </c>
      <c r="LT22" s="804">
        <f t="shared" si="69"/>
        <v>42641</v>
      </c>
      <c r="LU22" s="804">
        <v>42643</v>
      </c>
      <c r="LV22" s="804">
        <v>42648</v>
      </c>
      <c r="LW22" s="804">
        <f>WORKDAY(LW23,$A22,$E$42:$E$71)</f>
        <v>42634</v>
      </c>
      <c r="LX22" s="804">
        <v>42646</v>
      </c>
      <c r="LY22" s="804">
        <v>42647</v>
      </c>
      <c r="LZ22" s="319">
        <v>42643</v>
      </c>
      <c r="MA22" s="804">
        <f>WORKDAY(MA23,$A22,$E$42:$E$71)</f>
        <v>42640</v>
      </c>
      <c r="MB22" s="804">
        <v>42646</v>
      </c>
      <c r="MC22" s="804">
        <f>WORKDAY(MC23,$A22,$E$42:$E$71)</f>
        <v>42643</v>
      </c>
      <c r="MD22" s="804">
        <v>42647</v>
      </c>
      <c r="ME22" s="804">
        <f t="shared" ref="ME22:MG23" si="70">WORKDAY(ME23,$A22,$E$42:$E$71)</f>
        <v>42648</v>
      </c>
      <c r="MF22" s="804">
        <f t="shared" si="70"/>
        <v>42647</v>
      </c>
      <c r="MG22" s="804">
        <f t="shared" si="70"/>
        <v>42654</v>
      </c>
      <c r="MH22" s="1253">
        <f>WORKDAY(MH23,'5319280'!$A22,'5319280'!$E$42:$E$71)</f>
        <v>42654</v>
      </c>
      <c r="MI22" s="1253">
        <f t="shared" si="4"/>
        <v>42654</v>
      </c>
      <c r="MJ22" s="1253">
        <f t="shared" si="4"/>
        <v>42642</v>
      </c>
      <c r="MK22" s="1253">
        <f t="shared" si="4"/>
        <v>42648</v>
      </c>
      <c r="ML22" s="1253">
        <f t="shared" si="4"/>
        <v>42648</v>
      </c>
      <c r="MM22" s="1253">
        <f t="shared" si="4"/>
        <v>42648</v>
      </c>
      <c r="MN22" s="1253">
        <f t="shared" si="4"/>
        <v>42648</v>
      </c>
      <c r="MO22" s="1253">
        <f t="shared" si="4"/>
        <v>42650</v>
      </c>
      <c r="MP22" s="1253">
        <f t="shared" si="4"/>
        <v>42650</v>
      </c>
      <c r="MQ22" s="1253">
        <f t="shared" si="4"/>
        <v>42654</v>
      </c>
      <c r="MR22" s="1253">
        <f t="shared" si="4"/>
        <v>42654</v>
      </c>
      <c r="MS22" s="1253">
        <f t="shared" si="5"/>
        <v>42656</v>
      </c>
      <c r="MT22" s="1253">
        <f t="shared" si="5"/>
        <v>42656</v>
      </c>
      <c r="MU22" s="1253">
        <f t="shared" si="5"/>
        <v>42655</v>
      </c>
      <c r="MV22" s="1253">
        <f t="shared" si="5"/>
        <v>42656</v>
      </c>
      <c r="MW22" s="1253">
        <f t="shared" si="5"/>
        <v>42656</v>
      </c>
      <c r="MX22" s="1253">
        <f t="shared" si="5"/>
        <v>42656</v>
      </c>
      <c r="MY22" s="1253">
        <f t="shared" si="5"/>
        <v>42656</v>
      </c>
      <c r="MZ22" s="1253">
        <f t="shared" si="5"/>
        <v>42656</v>
      </c>
      <c r="NA22" s="1253">
        <f t="shared" si="5"/>
        <v>42657</v>
      </c>
      <c r="NB22" s="1253">
        <f t="shared" si="5"/>
        <v>42660</v>
      </c>
      <c r="NC22" s="1253">
        <f t="shared" si="6"/>
        <v>42660</v>
      </c>
      <c r="ND22" s="1253">
        <f t="shared" si="6"/>
        <v>42660</v>
      </c>
      <c r="NE22" s="1253">
        <f t="shared" si="6"/>
        <v>42662</v>
      </c>
      <c r="NF22" s="1253">
        <f t="shared" si="6"/>
        <v>42662</v>
      </c>
      <c r="NG22" s="1253">
        <f t="shared" si="6"/>
        <v>42662</v>
      </c>
      <c r="NH22" s="1253">
        <f t="shared" si="6"/>
        <v>42662</v>
      </c>
      <c r="NI22" s="1253">
        <f t="shared" si="6"/>
        <v>42662</v>
      </c>
      <c r="NJ22" s="1253">
        <f t="shared" si="6"/>
        <v>42662</v>
      </c>
      <c r="NK22" s="315">
        <f>WORKDAY(NK23,'5319280'!$A22,'5319280'!$E$42:$E$71)</f>
        <v>42641</v>
      </c>
      <c r="NL22" s="1253">
        <f t="shared" si="7"/>
        <v>42641</v>
      </c>
      <c r="NM22" s="1253">
        <f t="shared" si="7"/>
        <v>42641</v>
      </c>
      <c r="NN22" s="1253">
        <f t="shared" si="7"/>
        <v>42655</v>
      </c>
      <c r="NO22" s="1253">
        <f t="shared" si="7"/>
        <v>42656</v>
      </c>
      <c r="NP22" s="1253">
        <f t="shared" si="7"/>
        <v>42656</v>
      </c>
      <c r="NQ22" s="1253">
        <f t="shared" si="7"/>
        <v>42656</v>
      </c>
      <c r="NR22" s="1253">
        <f t="shared" si="7"/>
        <v>42656</v>
      </c>
      <c r="NS22" s="1253">
        <f t="shared" si="7"/>
        <v>42656</v>
      </c>
      <c r="NT22" s="1253">
        <f t="shared" si="7"/>
        <v>42656</v>
      </c>
      <c r="NU22" s="1253">
        <f t="shared" si="7"/>
        <v>42657</v>
      </c>
      <c r="NV22" s="1253">
        <f t="shared" si="8"/>
        <v>42657</v>
      </c>
      <c r="NW22" s="1253">
        <f t="shared" si="8"/>
        <v>42657</v>
      </c>
      <c r="NX22" s="1253">
        <f t="shared" si="8"/>
        <v>42657</v>
      </c>
      <c r="NY22" s="1253">
        <f t="shared" si="8"/>
        <v>42660</v>
      </c>
      <c r="NZ22" s="1253">
        <f t="shared" si="8"/>
        <v>42660</v>
      </c>
      <c r="OA22" s="1253">
        <f t="shared" si="8"/>
        <v>42660</v>
      </c>
      <c r="OB22" s="1253">
        <f t="shared" si="8"/>
        <v>42660</v>
      </c>
      <c r="OC22" s="1253">
        <f t="shared" si="8"/>
        <v>42660</v>
      </c>
      <c r="OD22" s="1253">
        <f t="shared" si="8"/>
        <v>42660</v>
      </c>
      <c r="OE22" s="1253">
        <f t="shared" si="8"/>
        <v>42660</v>
      </c>
      <c r="OF22" s="1253">
        <f t="shared" si="9"/>
        <v>42660</v>
      </c>
      <c r="OG22" s="1253">
        <f t="shared" si="9"/>
        <v>42661</v>
      </c>
      <c r="OH22" s="1253">
        <f t="shared" si="9"/>
        <v>42661</v>
      </c>
      <c r="OI22" s="1253">
        <f t="shared" si="9"/>
        <v>42661</v>
      </c>
      <c r="OJ22" s="1253">
        <f t="shared" si="9"/>
        <v>42661</v>
      </c>
      <c r="OK22" s="1253">
        <f t="shared" si="9"/>
        <v>42661</v>
      </c>
      <c r="OL22" s="1253">
        <f t="shared" si="9"/>
        <v>42661</v>
      </c>
      <c r="OM22" s="1253">
        <f t="shared" si="9"/>
        <v>42661</v>
      </c>
      <c r="ON22" s="1253">
        <f t="shared" si="9"/>
        <v>42661</v>
      </c>
      <c r="OO22" s="1253">
        <f t="shared" si="9"/>
        <v>42661</v>
      </c>
      <c r="OP22" s="1253">
        <f t="shared" si="10"/>
        <v>42661</v>
      </c>
      <c r="OQ22" s="1253">
        <f t="shared" si="10"/>
        <v>42661</v>
      </c>
      <c r="OR22" s="1253">
        <f t="shared" si="10"/>
        <v>42661</v>
      </c>
      <c r="OS22" s="1253">
        <f t="shared" si="10"/>
        <v>42661</v>
      </c>
      <c r="OT22" s="1253">
        <f t="shared" si="10"/>
        <v>42661</v>
      </c>
      <c r="OU22" s="1253">
        <f t="shared" si="10"/>
        <v>42661</v>
      </c>
      <c r="OV22" s="1253">
        <f t="shared" si="10"/>
        <v>42661</v>
      </c>
      <c r="OW22" s="1253">
        <f t="shared" si="10"/>
        <v>42661</v>
      </c>
      <c r="OX22" s="1253">
        <f t="shared" si="10"/>
        <v>42662</v>
      </c>
      <c r="OY22" s="1253">
        <f t="shared" si="10"/>
        <v>42662</v>
      </c>
      <c r="OZ22" s="1253">
        <f t="shared" si="11"/>
        <v>42662</v>
      </c>
      <c r="PA22" s="1253">
        <f t="shared" si="11"/>
        <v>42662</v>
      </c>
      <c r="PB22" s="1253">
        <f t="shared" si="11"/>
        <v>42676</v>
      </c>
      <c r="PC22" s="1253">
        <f t="shared" si="11"/>
        <v>42676</v>
      </c>
      <c r="PD22" s="1253">
        <f t="shared" si="11"/>
        <v>42676</v>
      </c>
      <c r="PE22" s="1253">
        <f t="shared" si="11"/>
        <v>42676</v>
      </c>
      <c r="PF22" s="1253">
        <f t="shared" si="11"/>
        <v>42671</v>
      </c>
      <c r="PG22" s="1253">
        <f t="shared" si="11"/>
        <v>42675</v>
      </c>
      <c r="PH22" s="1253">
        <f t="shared" si="11"/>
        <v>42675</v>
      </c>
      <c r="PI22" s="1253">
        <f t="shared" si="11"/>
        <v>42677</v>
      </c>
      <c r="PJ22" s="1253">
        <f t="shared" si="12"/>
        <v>42677</v>
      </c>
      <c r="PK22" s="1253">
        <f t="shared" si="12"/>
        <v>42677</v>
      </c>
      <c r="PL22" s="1253">
        <f t="shared" si="12"/>
        <v>42677</v>
      </c>
      <c r="PM22" s="1253">
        <f t="shared" si="12"/>
        <v>42677</v>
      </c>
      <c r="PN22" s="1253">
        <f t="shared" si="12"/>
        <v>42677</v>
      </c>
      <c r="PO22" s="1253">
        <f t="shared" si="12"/>
        <v>42677</v>
      </c>
      <c r="PP22" s="1253">
        <f t="shared" si="12"/>
        <v>42677</v>
      </c>
      <c r="PQ22" s="1253">
        <f t="shared" si="12"/>
        <v>42678</v>
      </c>
      <c r="PR22" s="1253">
        <f t="shared" si="12"/>
        <v>42677</v>
      </c>
      <c r="PS22" s="1253">
        <f t="shared" si="12"/>
        <v>42676</v>
      </c>
      <c r="PT22" s="1253">
        <f t="shared" si="13"/>
        <v>42678</v>
      </c>
      <c r="PU22" s="1253">
        <f t="shared" si="13"/>
        <v>42671</v>
      </c>
      <c r="PV22" s="1253">
        <f t="shared" si="13"/>
        <v>42677</v>
      </c>
      <c r="PW22" s="1253">
        <f t="shared" si="13"/>
        <v>42677</v>
      </c>
      <c r="PX22" s="1253">
        <f t="shared" si="13"/>
        <v>42677</v>
      </c>
      <c r="PY22" s="1253">
        <f t="shared" si="13"/>
        <v>42677</v>
      </c>
      <c r="PZ22" s="1253">
        <f t="shared" si="13"/>
        <v>42677</v>
      </c>
      <c r="QA22" s="1253">
        <f t="shared" si="13"/>
        <v>42677</v>
      </c>
      <c r="QB22" s="1253">
        <f t="shared" si="13"/>
        <v>42677</v>
      </c>
      <c r="QC22" s="1253">
        <f t="shared" si="13"/>
        <v>42677</v>
      </c>
      <c r="QD22" s="1253">
        <f t="shared" si="14"/>
        <v>42678</v>
      </c>
      <c r="QE22" s="1253">
        <f t="shared" si="14"/>
        <v>42681</v>
      </c>
      <c r="QF22" s="1253">
        <f t="shared" si="14"/>
        <v>42678</v>
      </c>
      <c r="QG22" s="1253">
        <f t="shared" si="14"/>
        <v>42678</v>
      </c>
      <c r="QH22" s="1253">
        <f t="shared" si="14"/>
        <v>42681</v>
      </c>
      <c r="QI22" s="1253">
        <f t="shared" si="14"/>
        <v>42681</v>
      </c>
      <c r="QJ22" s="1253">
        <f t="shared" si="14"/>
        <v>42585</v>
      </c>
      <c r="QK22" s="1253">
        <f t="shared" si="14"/>
        <v>42678</v>
      </c>
      <c r="QL22" s="1253">
        <f t="shared" si="14"/>
        <v>42678</v>
      </c>
      <c r="QM22" s="1253">
        <f t="shared" si="14"/>
        <v>42585</v>
      </c>
      <c r="QN22" s="1253">
        <f t="shared" si="15"/>
        <v>42585</v>
      </c>
      <c r="QO22" s="1253">
        <f t="shared" si="15"/>
        <v>42585</v>
      </c>
      <c r="QP22" s="1253">
        <f t="shared" si="15"/>
        <v>42585</v>
      </c>
      <c r="QQ22" s="1593"/>
      <c r="QR22" s="1253">
        <f t="shared" si="15"/>
        <v>42585</v>
      </c>
      <c r="QS22" s="1253">
        <f t="shared" si="15"/>
        <v>42585</v>
      </c>
      <c r="QT22" s="1253">
        <f t="shared" si="15"/>
        <v>42585</v>
      </c>
    </row>
    <row r="23" spans="1:462" ht="11.25" customHeight="1">
      <c r="A23" s="589">
        <v>1</v>
      </c>
      <c r="B23" s="140" t="s">
        <v>3</v>
      </c>
      <c r="C23" s="483"/>
      <c r="D23" s="139" t="e">
        <f>WORKDAY(D24,#REF!,$E$42:$E$71)</f>
        <v>#REF!</v>
      </c>
      <c r="E23" s="139" t="e">
        <f>WORKDAY(E24,#REF!,$E$42:$E$71)</f>
        <v>#REF!</v>
      </c>
      <c r="F23" s="139" t="e">
        <f>WORKDAY(F24,#REF!,$E$42:$E$71)</f>
        <v>#REF!</v>
      </c>
      <c r="G23" s="139" t="e">
        <f>WORKDAY(G24,#REF!,$E$42:$E$71)</f>
        <v>#REF!</v>
      </c>
      <c r="H23" s="139" t="e">
        <f>WORKDAY(H24,#REF!,$E$42:$E$71)</f>
        <v>#REF!</v>
      </c>
      <c r="I23" s="139" t="e">
        <f>WORKDAY(I24,#REF!,$E$42:$E$71)</f>
        <v>#REF!</v>
      </c>
      <c r="J23" s="139" t="e">
        <f>WORKDAY(J24,#REF!,$E$42:$E$71)</f>
        <v>#REF!</v>
      </c>
      <c r="K23" s="139" t="e">
        <f>WORKDAY(K24,#REF!,$E$42:$E$71)</f>
        <v>#REF!</v>
      </c>
      <c r="L23" s="139" t="e">
        <f>WORKDAY(L24,#REF!,$E$42:$E$71)</f>
        <v>#REF!</v>
      </c>
      <c r="M23" s="139" t="e">
        <f>WORKDAY(M24,#REF!,$E$42:$E$71)</f>
        <v>#REF!</v>
      </c>
      <c r="P23" s="314"/>
      <c r="Q23" s="314"/>
      <c r="R23" s="314"/>
      <c r="S23" s="314"/>
      <c r="T23" s="313">
        <f t="shared" si="31"/>
        <v>42123</v>
      </c>
      <c r="U23" s="313">
        <f t="shared" si="32"/>
        <v>42123</v>
      </c>
      <c r="V23" s="313">
        <f t="shared" si="33"/>
        <v>42123</v>
      </c>
      <c r="W23" s="313">
        <f t="shared" si="34"/>
        <v>42123</v>
      </c>
      <c r="X23" s="313">
        <f t="shared" si="16"/>
        <v>42123</v>
      </c>
      <c r="Y23" s="313">
        <f t="shared" si="35"/>
        <v>42123</v>
      </c>
      <c r="Z23" s="313">
        <f t="shared" si="36"/>
        <v>42123</v>
      </c>
      <c r="AA23" s="313">
        <f t="shared" si="17"/>
        <v>42123</v>
      </c>
      <c r="AB23" s="313">
        <f t="shared" si="18"/>
        <v>42123</v>
      </c>
      <c r="AC23" s="313">
        <f t="shared" si="19"/>
        <v>42123</v>
      </c>
      <c r="AD23" s="314"/>
      <c r="AE23" s="318"/>
      <c r="AF23" s="320"/>
      <c r="AG23" s="313">
        <f t="shared" si="20"/>
        <v>42188</v>
      </c>
      <c r="AH23" s="313">
        <f t="shared" si="37"/>
        <v>42198</v>
      </c>
      <c r="AI23" s="313">
        <f t="shared" si="38"/>
        <v>42198</v>
      </c>
      <c r="AJ23" s="313">
        <f t="shared" si="39"/>
        <v>42198</v>
      </c>
      <c r="AK23" s="313">
        <f t="shared" si="40"/>
        <v>42206</v>
      </c>
      <c r="AL23" s="313">
        <f t="shared" si="41"/>
        <v>42198</v>
      </c>
      <c r="AM23" s="313">
        <f t="shared" si="42"/>
        <v>42206</v>
      </c>
      <c r="AN23" s="313">
        <f t="shared" si="43"/>
        <v>42198</v>
      </c>
      <c r="AO23" s="313">
        <f t="shared" si="44"/>
        <v>42159</v>
      </c>
      <c r="AP23" s="313">
        <f t="shared" si="21"/>
        <v>42198</v>
      </c>
      <c r="AQ23" s="314"/>
      <c r="AR23" s="314"/>
      <c r="AS23" s="314"/>
      <c r="AT23" s="313">
        <f t="shared" si="45"/>
        <v>42185</v>
      </c>
      <c r="AU23" s="313">
        <f t="shared" si="46"/>
        <v>42222</v>
      </c>
      <c r="AV23" s="313">
        <f t="shared" si="47"/>
        <v>42222</v>
      </c>
      <c r="AW23" s="313">
        <f t="shared" si="48"/>
        <v>42222</v>
      </c>
      <c r="AX23" s="313">
        <f t="shared" si="49"/>
        <v>42229</v>
      </c>
      <c r="AY23" s="313">
        <f t="shared" si="50"/>
        <v>42229</v>
      </c>
      <c r="AZ23" s="313">
        <f t="shared" si="51"/>
        <v>42229</v>
      </c>
      <c r="BA23" s="313">
        <f t="shared" si="52"/>
        <v>42229</v>
      </c>
      <c r="BB23" s="313">
        <f t="shared" si="53"/>
        <v>42229</v>
      </c>
      <c r="BC23" s="313">
        <f t="shared" si="54"/>
        <v>42229</v>
      </c>
      <c r="BD23" s="332"/>
      <c r="BE23" s="332"/>
      <c r="BF23" s="314"/>
      <c r="BG23" s="314"/>
      <c r="BH23" s="313">
        <f t="shared" si="22"/>
        <v>42233</v>
      </c>
      <c r="BI23" s="313">
        <f t="shared" si="22"/>
        <v>42233</v>
      </c>
      <c r="BJ23" s="313">
        <f t="shared" si="22"/>
        <v>42236</v>
      </c>
      <c r="BK23" s="313">
        <f t="shared" si="22"/>
        <v>42254</v>
      </c>
      <c r="BL23" s="319">
        <f t="shared" si="55"/>
        <v>42158</v>
      </c>
      <c r="BM23" s="313">
        <f>WORKDAY(BM24,$A23,$E$42:$E$71)</f>
        <v>42236</v>
      </c>
      <c r="BN23" s="312">
        <f t="shared" si="0"/>
        <v>42243</v>
      </c>
      <c r="BO23" s="313">
        <f t="shared" si="0"/>
        <v>42236</v>
      </c>
      <c r="BP23" s="313">
        <f t="shared" si="0"/>
        <v>42272</v>
      </c>
      <c r="BQ23" s="313">
        <f t="shared" si="0"/>
        <v>42272</v>
      </c>
      <c r="BR23" s="314"/>
      <c r="BS23" s="313">
        <f t="shared" si="56"/>
        <v>42298</v>
      </c>
      <c r="BT23" s="313">
        <f t="shared" si="56"/>
        <v>42264</v>
      </c>
      <c r="BU23" s="313">
        <f t="shared" si="56"/>
        <v>42258</v>
      </c>
      <c r="BV23" s="313">
        <f t="shared" si="56"/>
        <v>42258</v>
      </c>
      <c r="BW23" s="313">
        <f t="shared" si="56"/>
        <v>42258</v>
      </c>
      <c r="BX23" s="313">
        <f t="shared" si="56"/>
        <v>42312</v>
      </c>
      <c r="BY23" s="313">
        <f t="shared" si="56"/>
        <v>42298</v>
      </c>
      <c r="BZ23" s="313">
        <f t="shared" si="56"/>
        <v>42310</v>
      </c>
      <c r="CA23" s="313">
        <f t="shared" si="56"/>
        <v>42299</v>
      </c>
      <c r="CB23" s="313">
        <f t="shared" si="56"/>
        <v>42312</v>
      </c>
      <c r="CG23" s="313">
        <f t="shared" si="23"/>
        <v>42317</v>
      </c>
      <c r="CH23" s="313">
        <f t="shared" si="23"/>
        <v>42317</v>
      </c>
      <c r="CI23" s="313">
        <f t="shared" si="23"/>
        <v>42325</v>
      </c>
      <c r="CJ23" s="313">
        <f t="shared" si="23"/>
        <v>42342</v>
      </c>
      <c r="CK23" s="313">
        <f t="shared" si="23"/>
        <v>42333</v>
      </c>
      <c r="CL23" s="319">
        <f t="shared" si="23"/>
        <v>42332</v>
      </c>
      <c r="CM23" s="313">
        <f t="shared" si="23"/>
        <v>42326</v>
      </c>
      <c r="CN23" s="313">
        <f t="shared" si="23"/>
        <v>42326</v>
      </c>
      <c r="CO23" s="313">
        <f t="shared" si="23"/>
        <v>42312</v>
      </c>
      <c r="CP23" s="313">
        <f>WORKDAY(CP24,$A23,$E$42:$E$71)</f>
        <v>42347</v>
      </c>
      <c r="CU23" s="406">
        <f t="shared" si="24"/>
        <v>42374</v>
      </c>
      <c r="CV23" s="319">
        <f t="shared" si="24"/>
        <v>42374</v>
      </c>
      <c r="CW23" s="319">
        <f>WORKDAY(CW24,$A23,$E$42:$E$71)</f>
        <v>42387</v>
      </c>
      <c r="CX23" s="319">
        <f>WORKDAY(CX24,$A23,$E$42:$E$71)</f>
        <v>42382</v>
      </c>
      <c r="CY23" s="313">
        <f>WORKDAY(CY24,$A23,$E$42:$E$71)</f>
        <v>42382</v>
      </c>
      <c r="CZ23" s="319">
        <f>WORKDAY(CZ24,$A23,$E$42:$E$71)</f>
        <v>42356</v>
      </c>
      <c r="DA23" s="319">
        <f t="shared" si="25"/>
        <v>42356</v>
      </c>
      <c r="DB23" s="319">
        <f t="shared" si="25"/>
        <v>42359</v>
      </c>
      <c r="DC23" s="319" t="e">
        <f>WORKDAY(DC24,'BA SGV Quality Clinic'!#REF!,'BA SGV Quality Clinic'!$D$42:$D$71)</f>
        <v>#REF!</v>
      </c>
      <c r="DD23" s="319">
        <v>42361</v>
      </c>
      <c r="DI23" s="319">
        <f t="shared" si="57"/>
        <v>42360</v>
      </c>
      <c r="DJ23" s="319">
        <f t="shared" si="57"/>
        <v>42361</v>
      </c>
      <c r="DK23" s="313">
        <f t="shared" si="57"/>
        <v>42327</v>
      </c>
      <c r="DL23" s="319">
        <f t="shared" si="57"/>
        <v>42359</v>
      </c>
      <c r="DM23" s="319">
        <f t="shared" si="57"/>
        <v>42359</v>
      </c>
      <c r="DN23" s="319">
        <v>42387</v>
      </c>
      <c r="DO23" s="319">
        <f>WORKDAY(DO24,$A23,$E$42:$E$71)</f>
        <v>42380</v>
      </c>
      <c r="DP23" s="313">
        <f t="shared" si="58"/>
        <v>42387</v>
      </c>
      <c r="DQ23" s="319">
        <f t="shared" si="58"/>
        <v>42359</v>
      </c>
      <c r="DR23" s="319">
        <f>WORKDAY(DR24,$A23,$E$42:$E$71)</f>
        <v>42356</v>
      </c>
      <c r="DW23" s="319">
        <f>WORKDAY(DW24,$A23,$E$42:$E$71)</f>
        <v>42387</v>
      </c>
      <c r="DX23" s="491">
        <f t="shared" si="59"/>
        <v>42374</v>
      </c>
      <c r="DY23" s="319">
        <f t="shared" si="59"/>
        <v>42388</v>
      </c>
      <c r="DZ23" s="319">
        <f t="shared" si="59"/>
        <v>42388</v>
      </c>
      <c r="EA23" s="319">
        <f t="shared" si="59"/>
        <v>42388</v>
      </c>
      <c r="EB23" s="319">
        <f t="shared" si="59"/>
        <v>42389</v>
      </c>
      <c r="EC23" s="313">
        <f t="shared" si="59"/>
        <v>42374</v>
      </c>
      <c r="ED23" s="319">
        <f t="shared" si="59"/>
        <v>42382</v>
      </c>
      <c r="EE23" s="319">
        <f t="shared" si="59"/>
        <v>42389</v>
      </c>
      <c r="EF23" s="319">
        <f>WORKDAY(EF24,$A23,$E$42:$E$71)</f>
        <v>42389</v>
      </c>
      <c r="EI23" s="319">
        <v>42402</v>
      </c>
      <c r="EJ23" s="319">
        <f>WORKDAY(EJ24,$A23,$E$42:$E$71)</f>
        <v>42388</v>
      </c>
      <c r="EK23" s="319">
        <f t="shared" si="26"/>
        <v>42394</v>
      </c>
      <c r="EL23" s="319">
        <f t="shared" si="26"/>
        <v>42387</v>
      </c>
      <c r="EM23" s="319">
        <f t="shared" si="26"/>
        <v>42383</v>
      </c>
      <c r="EN23" s="319">
        <f t="shared" si="60"/>
        <v>42389</v>
      </c>
      <c r="EO23" s="319">
        <f t="shared" si="60"/>
        <v>42388</v>
      </c>
      <c r="EP23" s="319">
        <f t="shared" si="60"/>
        <v>42387</v>
      </c>
      <c r="EQ23" s="319">
        <v>42397</v>
      </c>
      <c r="ER23" s="319">
        <f>WORKDAY(ER24,$A23,$E$42:$E$71)</f>
        <v>42382</v>
      </c>
      <c r="EU23" s="319">
        <v>42408</v>
      </c>
      <c r="EV23" s="319">
        <f t="shared" si="61"/>
        <v>42376</v>
      </c>
      <c r="EW23" s="319">
        <f t="shared" si="61"/>
        <v>42376</v>
      </c>
      <c r="EX23" s="319">
        <f t="shared" si="61"/>
        <v>42408</v>
      </c>
      <c r="EY23" s="319">
        <f t="shared" si="61"/>
        <v>42396</v>
      </c>
      <c r="EZ23" s="319">
        <f t="shared" si="61"/>
        <v>42377</v>
      </c>
      <c r="FA23" s="319">
        <f t="shared" si="61"/>
        <v>42409</v>
      </c>
      <c r="FB23" s="319">
        <f t="shared" si="61"/>
        <v>42387</v>
      </c>
      <c r="FC23" s="319">
        <f t="shared" si="27"/>
        <v>42409</v>
      </c>
      <c r="FD23" s="319">
        <f t="shared" si="27"/>
        <v>42409</v>
      </c>
      <c r="FG23" s="313">
        <f t="shared" si="62"/>
        <v>42388</v>
      </c>
      <c r="FH23" s="319">
        <f t="shared" si="62"/>
        <v>42383</v>
      </c>
      <c r="FI23" s="319">
        <f t="shared" si="62"/>
        <v>42396</v>
      </c>
      <c r="FJ23" s="319">
        <f t="shared" si="62"/>
        <v>42376</v>
      </c>
      <c r="FK23" s="319">
        <f t="shared" si="62"/>
        <v>42409</v>
      </c>
      <c r="FL23" s="319">
        <f t="shared" si="62"/>
        <v>42402</v>
      </c>
      <c r="FM23" s="319">
        <f t="shared" si="62"/>
        <v>42402</v>
      </c>
      <c r="FN23" s="319">
        <f t="shared" si="62"/>
        <v>42409</v>
      </c>
      <c r="FO23" s="319">
        <v>42412</v>
      </c>
      <c r="FP23" s="319">
        <v>42423</v>
      </c>
      <c r="FQ23" s="540"/>
      <c r="FR23" s="540"/>
      <c r="FS23" s="319">
        <v>42424</v>
      </c>
      <c r="FT23" s="319">
        <v>42423</v>
      </c>
      <c r="FU23" s="406">
        <f t="shared" si="63"/>
        <v>42425</v>
      </c>
      <c r="FV23" s="319">
        <f t="shared" si="63"/>
        <v>42402</v>
      </c>
      <c r="FW23" s="319">
        <f t="shared" si="63"/>
        <v>42430</v>
      </c>
      <c r="FX23" s="319">
        <f t="shared" si="29"/>
        <v>42429</v>
      </c>
      <c r="FY23" s="319">
        <f t="shared" si="29"/>
        <v>42430</v>
      </c>
      <c r="FZ23" s="319">
        <f>WORKDAY(FZ24,$A23,$E$42:$E$71)</f>
        <v>42401</v>
      </c>
      <c r="GA23" s="319">
        <f>WORKDAY(GA24,'5319280'!$A23,'5319280'!$E$42:$E$71)</f>
        <v>42412</v>
      </c>
      <c r="GB23" s="319">
        <f>WORKDAY(GB24,'5319280'!$A23,'5319280'!$E$42:$E$71)</f>
        <v>42412</v>
      </c>
      <c r="GE23" s="319">
        <v>42437</v>
      </c>
      <c r="GF23" s="319">
        <v>42438</v>
      </c>
      <c r="GG23" s="319">
        <f>WORKDAY(GG24,$A23,$E$42:$E$71)</f>
        <v>42457</v>
      </c>
      <c r="GH23" s="804">
        <v>42452</v>
      </c>
      <c r="GI23" s="319">
        <f>WORKDAY(GI24,$A23,$E$42:$E$71)</f>
        <v>42453</v>
      </c>
      <c r="GJ23" s="319">
        <v>42452</v>
      </c>
      <c r="GK23" s="319">
        <v>42437</v>
      </c>
      <c r="GL23" s="319">
        <v>42453</v>
      </c>
      <c r="GM23" s="319" t="e">
        <f>WORKDAY(GM24,$A23,$E$42:$E$71)</f>
        <v>#REF!</v>
      </c>
      <c r="GN23" s="319">
        <f>WORKDAY(GN24,$A23,$E$42:$E$71)</f>
        <v>42453</v>
      </c>
      <c r="GO23" s="781">
        <v>42451</v>
      </c>
      <c r="GP23" s="319">
        <v>42454</v>
      </c>
      <c r="GQ23" s="319">
        <v>42450</v>
      </c>
      <c r="GR23" s="319">
        <v>42451</v>
      </c>
      <c r="GS23" s="319">
        <v>42473</v>
      </c>
      <c r="GT23" s="781">
        <v>42451</v>
      </c>
      <c r="GU23" s="319">
        <v>42472</v>
      </c>
      <c r="GV23" s="319">
        <v>42473</v>
      </c>
      <c r="GW23" s="781">
        <v>42450</v>
      </c>
      <c r="GX23" s="319">
        <f>WORKDAY(GX24,'5319280'!$A23,'5319280'!$E$42:$E$71)</f>
        <v>42436</v>
      </c>
      <c r="GY23" s="319">
        <v>42509</v>
      </c>
      <c r="GZ23" s="313">
        <v>42513</v>
      </c>
      <c r="HA23" s="319">
        <v>42522</v>
      </c>
      <c r="HB23" s="313">
        <v>42513</v>
      </c>
      <c r="HC23" s="831">
        <v>42473</v>
      </c>
      <c r="HD23" s="319">
        <v>42509</v>
      </c>
      <c r="HE23" s="319">
        <v>42534</v>
      </c>
      <c r="HF23" s="319">
        <v>42534</v>
      </c>
      <c r="HG23" s="319">
        <v>42534</v>
      </c>
      <c r="HH23" s="319">
        <v>42534</v>
      </c>
      <c r="HI23" s="319">
        <v>42535</v>
      </c>
      <c r="HJ23" s="319">
        <v>42543</v>
      </c>
      <c r="HK23" s="319">
        <v>42538</v>
      </c>
      <c r="HL23" s="319">
        <v>42538</v>
      </c>
      <c r="HM23" s="319">
        <v>42538</v>
      </c>
      <c r="HN23" s="319">
        <v>42538</v>
      </c>
      <c r="HO23" s="319">
        <v>42543</v>
      </c>
      <c r="HP23" s="319">
        <v>42538</v>
      </c>
      <c r="HQ23" s="319">
        <v>42543</v>
      </c>
      <c r="HR23" s="319">
        <v>42543</v>
      </c>
      <c r="HS23" s="319">
        <v>42538</v>
      </c>
      <c r="HT23" s="491">
        <v>42543</v>
      </c>
      <c r="HU23" s="319">
        <v>42544</v>
      </c>
      <c r="HV23" s="319">
        <v>42544</v>
      </c>
      <c r="HW23" s="319">
        <v>42543</v>
      </c>
      <c r="HX23" s="319">
        <v>42544</v>
      </c>
      <c r="HY23" s="319">
        <v>42542</v>
      </c>
      <c r="HZ23" s="319">
        <v>42543</v>
      </c>
      <c r="IA23" s="319">
        <v>42543</v>
      </c>
      <c r="IB23" s="319">
        <v>42533</v>
      </c>
      <c r="IC23" s="319">
        <v>42535</v>
      </c>
      <c r="ID23" s="319">
        <v>42538</v>
      </c>
      <c r="IE23" s="319">
        <v>42534</v>
      </c>
      <c r="IF23" s="804">
        <v>42571</v>
      </c>
      <c r="IG23" s="319">
        <v>42569</v>
      </c>
      <c r="IH23" s="804">
        <v>42570</v>
      </c>
      <c r="II23" s="804">
        <v>42570</v>
      </c>
      <c r="IJ23" s="319">
        <v>42571</v>
      </c>
      <c r="IK23" s="781">
        <v>42576</v>
      </c>
      <c r="IL23" s="1255">
        <f>WORKDAY(IL24,$A23,$E$42:$E$71)</f>
        <v>42579</v>
      </c>
      <c r="IM23" s="804">
        <f>WORKDAY(IM24,'5319280'!$A23,'5319280'!$E$42:$E$71)</f>
        <v>42580</v>
      </c>
      <c r="IN23" s="319">
        <v>42513</v>
      </c>
      <c r="IO23" s="319">
        <v>42513</v>
      </c>
      <c r="IP23" s="319">
        <v>42493</v>
      </c>
      <c r="IQ23" s="804">
        <f>WORKDAY(IQ24,$A23,$E$42:$E$71)</f>
        <v>42559</v>
      </c>
      <c r="IR23" s="319">
        <v>42563</v>
      </c>
      <c r="IS23" s="319">
        <f>WORKDAY(IS24,$A23,$E$42:$E$71)</f>
        <v>42562</v>
      </c>
      <c r="IT23" s="781">
        <v>42573</v>
      </c>
      <c r="IU23" s="804">
        <v>42578</v>
      </c>
      <c r="IV23" s="781">
        <f t="shared" ref="IV23:IX24" si="71">WORKDAY(IV24,$A23,$E$42:$E$71)</f>
        <v>42587</v>
      </c>
      <c r="IW23" s="781">
        <f t="shared" si="71"/>
        <v>42586</v>
      </c>
      <c r="IX23" s="781">
        <f t="shared" si="71"/>
        <v>42587</v>
      </c>
      <c r="IY23" s="804">
        <f>WORKDAY(IY24,'5319280'!$A23,'5319280'!$E$42:$E$71)</f>
        <v>42587</v>
      </c>
      <c r="IZ23" s="804">
        <v>42586</v>
      </c>
      <c r="JA23" s="781">
        <f t="shared" si="64"/>
        <v>42587</v>
      </c>
      <c r="JB23" s="781">
        <f t="shared" si="64"/>
        <v>42587</v>
      </c>
      <c r="JC23" s="781">
        <f t="shared" si="64"/>
        <v>42587</v>
      </c>
      <c r="JD23" s="781">
        <f>WORKDAY(JD24,'5319280'!$A23,'5319280'!$E$42:$E$71)</f>
        <v>42590</v>
      </c>
      <c r="JE23" s="804">
        <f>WORKDAY(JE24,$A23,$E$42:$E$71)</f>
        <v>42586</v>
      </c>
      <c r="JF23" s="804">
        <v>42568</v>
      </c>
      <c r="JG23" s="319">
        <f>WORKDAY(JG24,'5319280'!$A23,'5319280'!$E$42:$E$71)</f>
        <v>42571</v>
      </c>
      <c r="JH23" s="781">
        <f>WORKDAY(JH24,$A23,$E$42:$E$71)</f>
        <v>42590</v>
      </c>
      <c r="JI23" s="804">
        <v>42590</v>
      </c>
      <c r="JJ23" s="319">
        <v>42493</v>
      </c>
      <c r="JK23" s="804">
        <v>42589</v>
      </c>
      <c r="JL23" s="781">
        <v>42591</v>
      </c>
      <c r="JM23" s="804">
        <f>WORKDAY(JM24,$A23,$E$42:$E$71)</f>
        <v>42605</v>
      </c>
      <c r="JN23" s="781">
        <v>42474</v>
      </c>
      <c r="JO23" s="781">
        <v>42578</v>
      </c>
      <c r="JP23" s="804">
        <v>42598</v>
      </c>
      <c r="JQ23" s="804">
        <v>42598</v>
      </c>
      <c r="JR23" s="804">
        <v>42598</v>
      </c>
      <c r="JS23" s="804">
        <f>WORKDAY(JS24,$A23,$E$42:$E$71)</f>
        <v>42593</v>
      </c>
      <c r="JT23" s="781">
        <v>42599</v>
      </c>
      <c r="JU23" s="804">
        <v>42571</v>
      </c>
      <c r="JV23" s="781">
        <v>42601</v>
      </c>
      <c r="JW23" s="319">
        <v>42509</v>
      </c>
      <c r="JX23" s="804">
        <v>42590</v>
      </c>
      <c r="JY23" s="804">
        <v>42591</v>
      </c>
      <c r="JZ23" s="781">
        <f t="shared" si="65"/>
        <v>42586</v>
      </c>
      <c r="KA23" s="804">
        <f t="shared" si="65"/>
        <v>42599</v>
      </c>
      <c r="KB23" s="319">
        <f>WORKDAY(KB24,'5319280'!$A23,'5319280'!$E$42:$E$71)</f>
        <v>42599</v>
      </c>
      <c r="KC23" s="804">
        <f>WORKDAY(KC24,'5319280'!$A23,'5319280'!$E$42:$E$71)</f>
        <v>42591</v>
      </c>
      <c r="KD23" s="804">
        <v>42611</v>
      </c>
      <c r="KE23" s="804">
        <v>42611</v>
      </c>
      <c r="KF23" s="781">
        <v>42612</v>
      </c>
      <c r="KG23" s="804">
        <v>42612</v>
      </c>
      <c r="KH23" s="781">
        <v>42612</v>
      </c>
      <c r="KI23" s="804">
        <v>42613</v>
      </c>
      <c r="KJ23" s="781">
        <v>42602</v>
      </c>
      <c r="KK23" s="804">
        <v>42616</v>
      </c>
      <c r="KL23" s="804">
        <v>42620</v>
      </c>
      <c r="KM23" s="804">
        <v>42620</v>
      </c>
      <c r="KN23" s="804">
        <v>42619</v>
      </c>
      <c r="KO23" s="804">
        <v>42620</v>
      </c>
      <c r="KP23" s="804">
        <v>42620</v>
      </c>
      <c r="KQ23" s="804">
        <v>42620</v>
      </c>
      <c r="KR23" s="804">
        <v>42620</v>
      </c>
      <c r="KS23" s="804">
        <v>42620</v>
      </c>
      <c r="KT23" s="804">
        <v>42620</v>
      </c>
      <c r="KU23" s="804">
        <f t="shared" si="30"/>
        <v>42636</v>
      </c>
      <c r="KV23" s="804">
        <f t="shared" si="30"/>
        <v>42636</v>
      </c>
      <c r="KW23" s="804">
        <f t="shared" si="30"/>
        <v>42636</v>
      </c>
      <c r="KX23" s="804">
        <f t="shared" si="30"/>
        <v>42636</v>
      </c>
      <c r="KY23" s="804">
        <f t="shared" si="30"/>
        <v>42636</v>
      </c>
      <c r="KZ23" s="804">
        <f t="shared" si="30"/>
        <v>42636</v>
      </c>
      <c r="LA23" s="804">
        <v>42620</v>
      </c>
      <c r="LB23" s="319">
        <v>42503</v>
      </c>
      <c r="LC23" s="804">
        <f>WORKDAY(LC24,$A23,$E$42:$E$71)</f>
        <v>42626</v>
      </c>
      <c r="LD23" s="804">
        <f>WORKDAY(LD24,'5319280'!$A23,'5319280'!$E$42:$E$71)</f>
        <v>42626</v>
      </c>
      <c r="LE23" s="319">
        <v>42625</v>
      </c>
      <c r="LF23" s="804">
        <f t="shared" si="67"/>
        <v>42636</v>
      </c>
      <c r="LG23" s="804">
        <f t="shared" si="67"/>
        <v>42636</v>
      </c>
      <c r="LH23" s="804">
        <f t="shared" si="67"/>
        <v>42636</v>
      </c>
      <c r="LI23" s="804">
        <v>42639</v>
      </c>
      <c r="LJ23" s="804">
        <v>42639</v>
      </c>
      <c r="LK23" s="804">
        <f>WORKDAY(LK24,$A23,$E$42:$E$71)</f>
        <v>42641</v>
      </c>
      <c r="LL23" s="804">
        <f>WORKDAY(LL24,'5319280'!$A23,'5319280'!$E$42:$E$71)</f>
        <v>42640</v>
      </c>
      <c r="LM23" s="804">
        <f t="shared" si="68"/>
        <v>42636</v>
      </c>
      <c r="LN23" s="804">
        <v>42639</v>
      </c>
      <c r="LO23" s="804">
        <f>WORKDAY(LO24,$A23,$E$42:$E$71)</f>
        <v>42648</v>
      </c>
      <c r="LP23" s="804">
        <v>42648</v>
      </c>
      <c r="LQ23" s="804">
        <f>WORKDAY(LQ24,'5319280'!$A23,'5319280'!$E$42:$E$71)</f>
        <v>42640</v>
      </c>
      <c r="LR23" s="804">
        <v>42641</v>
      </c>
      <c r="LS23" s="804">
        <f t="shared" si="69"/>
        <v>42641</v>
      </c>
      <c r="LT23" s="804">
        <f t="shared" si="69"/>
        <v>42641</v>
      </c>
      <c r="LU23" s="804">
        <v>42643</v>
      </c>
      <c r="LV23" s="804">
        <v>42648</v>
      </c>
      <c r="LW23" s="804">
        <f>WORKDAY(LW24,$A23,$E$42:$E$71)</f>
        <v>42634</v>
      </c>
      <c r="LX23" s="804">
        <v>42646</v>
      </c>
      <c r="LY23" s="804">
        <v>42647</v>
      </c>
      <c r="LZ23" s="319">
        <v>42643</v>
      </c>
      <c r="MA23" s="804">
        <f>WORKDAY(MA24,$A23,$E$42:$E$71)</f>
        <v>42640</v>
      </c>
      <c r="MB23" s="804">
        <v>42646</v>
      </c>
      <c r="MC23" s="804">
        <f>WORKDAY(MC24,$A23,$E$42:$E$71)</f>
        <v>42643</v>
      </c>
      <c r="MD23" s="804">
        <v>42647</v>
      </c>
      <c r="ME23" s="804">
        <f t="shared" si="70"/>
        <v>42648</v>
      </c>
      <c r="MF23" s="804">
        <f t="shared" si="70"/>
        <v>42647</v>
      </c>
      <c r="MG23" s="804">
        <f t="shared" si="70"/>
        <v>42654</v>
      </c>
      <c r="MH23" s="1253">
        <f>WORKDAY(MH24,'5319280'!$A23,'5319280'!$E$42:$E$71)</f>
        <v>42654</v>
      </c>
      <c r="MI23" s="1253">
        <f t="shared" si="4"/>
        <v>42654</v>
      </c>
      <c r="MJ23" s="1253">
        <f t="shared" si="4"/>
        <v>42642</v>
      </c>
      <c r="MK23" s="1253">
        <f t="shared" si="4"/>
        <v>42648</v>
      </c>
      <c r="ML23" s="1253">
        <f t="shared" si="4"/>
        <v>42648</v>
      </c>
      <c r="MM23" s="1253">
        <f t="shared" si="4"/>
        <v>42648</v>
      </c>
      <c r="MN23" s="1253">
        <f t="shared" si="4"/>
        <v>42648</v>
      </c>
      <c r="MO23" s="1253">
        <f t="shared" si="4"/>
        <v>42650</v>
      </c>
      <c r="MP23" s="1253">
        <f t="shared" si="4"/>
        <v>42650</v>
      </c>
      <c r="MQ23" s="1253">
        <f t="shared" si="4"/>
        <v>42654</v>
      </c>
      <c r="MR23" s="1253">
        <f t="shared" si="4"/>
        <v>42654</v>
      </c>
      <c r="MS23" s="1253">
        <f t="shared" si="5"/>
        <v>42656</v>
      </c>
      <c r="MT23" s="1253">
        <f t="shared" si="5"/>
        <v>42656</v>
      </c>
      <c r="MU23" s="1253">
        <f t="shared" si="5"/>
        <v>42655</v>
      </c>
      <c r="MV23" s="1253">
        <f t="shared" si="5"/>
        <v>42656</v>
      </c>
      <c r="MW23" s="1253">
        <f t="shared" si="5"/>
        <v>42656</v>
      </c>
      <c r="MX23" s="1253">
        <f t="shared" si="5"/>
        <v>42656</v>
      </c>
      <c r="MY23" s="1253">
        <f t="shared" si="5"/>
        <v>42656</v>
      </c>
      <c r="MZ23" s="1253">
        <f t="shared" si="5"/>
        <v>42656</v>
      </c>
      <c r="NA23" s="1253">
        <f t="shared" si="5"/>
        <v>42657</v>
      </c>
      <c r="NB23" s="1253">
        <f t="shared" si="5"/>
        <v>42660</v>
      </c>
      <c r="NC23" s="1253">
        <f t="shared" si="6"/>
        <v>42660</v>
      </c>
      <c r="ND23" s="1253">
        <f t="shared" si="6"/>
        <v>42660</v>
      </c>
      <c r="NE23" s="1253">
        <f t="shared" si="6"/>
        <v>42662</v>
      </c>
      <c r="NF23" s="1253">
        <f t="shared" si="6"/>
        <v>42662</v>
      </c>
      <c r="NG23" s="1253">
        <f t="shared" si="6"/>
        <v>42662</v>
      </c>
      <c r="NH23" s="1253">
        <f t="shared" si="6"/>
        <v>42662</v>
      </c>
      <c r="NI23" s="1253">
        <f t="shared" si="6"/>
        <v>42662</v>
      </c>
      <c r="NJ23" s="1253">
        <f t="shared" si="6"/>
        <v>42662</v>
      </c>
      <c r="NK23" s="315">
        <f>WORKDAY(NK24,'5319280'!$A23,'5319280'!$E$42:$E$71)</f>
        <v>42641</v>
      </c>
      <c r="NL23" s="1253">
        <f t="shared" si="7"/>
        <v>42641</v>
      </c>
      <c r="NM23" s="1253">
        <f t="shared" si="7"/>
        <v>42641</v>
      </c>
      <c r="NN23" s="1253">
        <f t="shared" si="7"/>
        <v>42655</v>
      </c>
      <c r="NO23" s="1253">
        <f t="shared" si="7"/>
        <v>42656</v>
      </c>
      <c r="NP23" s="1253">
        <f t="shared" si="7"/>
        <v>42656</v>
      </c>
      <c r="NQ23" s="1253">
        <f t="shared" si="7"/>
        <v>42656</v>
      </c>
      <c r="NR23" s="1253">
        <f t="shared" si="7"/>
        <v>42656</v>
      </c>
      <c r="NS23" s="1253">
        <f t="shared" si="7"/>
        <v>42656</v>
      </c>
      <c r="NT23" s="1253">
        <f t="shared" si="7"/>
        <v>42656</v>
      </c>
      <c r="NU23" s="1253">
        <f t="shared" si="7"/>
        <v>42657</v>
      </c>
      <c r="NV23" s="1253">
        <f t="shared" si="8"/>
        <v>42657</v>
      </c>
      <c r="NW23" s="1253">
        <f t="shared" si="8"/>
        <v>42657</v>
      </c>
      <c r="NX23" s="1253">
        <f t="shared" si="8"/>
        <v>42657</v>
      </c>
      <c r="NY23" s="1253">
        <f t="shared" si="8"/>
        <v>42660</v>
      </c>
      <c r="NZ23" s="1253">
        <f t="shared" si="8"/>
        <v>42660</v>
      </c>
      <c r="OA23" s="1253">
        <f t="shared" si="8"/>
        <v>42660</v>
      </c>
      <c r="OB23" s="1253">
        <f t="shared" si="8"/>
        <v>42660</v>
      </c>
      <c r="OC23" s="1253">
        <f t="shared" si="8"/>
        <v>42660</v>
      </c>
      <c r="OD23" s="1253">
        <f t="shared" si="8"/>
        <v>42660</v>
      </c>
      <c r="OE23" s="1253">
        <f t="shared" si="8"/>
        <v>42660</v>
      </c>
      <c r="OF23" s="1253">
        <f t="shared" si="9"/>
        <v>42660</v>
      </c>
      <c r="OG23" s="1253">
        <f t="shared" si="9"/>
        <v>42661</v>
      </c>
      <c r="OH23" s="1253">
        <f t="shared" si="9"/>
        <v>42661</v>
      </c>
      <c r="OI23" s="1253">
        <f t="shared" si="9"/>
        <v>42661</v>
      </c>
      <c r="OJ23" s="1253">
        <f t="shared" si="9"/>
        <v>42661</v>
      </c>
      <c r="OK23" s="1253">
        <f t="shared" si="9"/>
        <v>42661</v>
      </c>
      <c r="OL23" s="1253">
        <f t="shared" si="9"/>
        <v>42661</v>
      </c>
      <c r="OM23" s="1253">
        <f t="shared" si="9"/>
        <v>42661</v>
      </c>
      <c r="ON23" s="1253">
        <f t="shared" si="9"/>
        <v>42661</v>
      </c>
      <c r="OO23" s="1253">
        <f t="shared" si="9"/>
        <v>42661</v>
      </c>
      <c r="OP23" s="1253">
        <f t="shared" si="10"/>
        <v>42661</v>
      </c>
      <c r="OQ23" s="1253">
        <f t="shared" si="10"/>
        <v>42661</v>
      </c>
      <c r="OR23" s="1253">
        <f t="shared" si="10"/>
        <v>42661</v>
      </c>
      <c r="OS23" s="1253">
        <f t="shared" si="10"/>
        <v>42661</v>
      </c>
      <c r="OT23" s="1253">
        <f t="shared" si="10"/>
        <v>42661</v>
      </c>
      <c r="OU23" s="1253">
        <f t="shared" si="10"/>
        <v>42661</v>
      </c>
      <c r="OV23" s="1253">
        <f t="shared" si="10"/>
        <v>42661</v>
      </c>
      <c r="OW23" s="1253">
        <f t="shared" si="10"/>
        <v>42661</v>
      </c>
      <c r="OX23" s="1253">
        <f t="shared" si="10"/>
        <v>42662</v>
      </c>
      <c r="OY23" s="1253">
        <f t="shared" si="10"/>
        <v>42662</v>
      </c>
      <c r="OZ23" s="1253">
        <f t="shared" si="11"/>
        <v>42662</v>
      </c>
      <c r="PA23" s="1253">
        <f t="shared" si="11"/>
        <v>42662</v>
      </c>
      <c r="PB23" s="1253">
        <f t="shared" si="11"/>
        <v>42676</v>
      </c>
      <c r="PC23" s="1253">
        <f t="shared" si="11"/>
        <v>42676</v>
      </c>
      <c r="PD23" s="1253">
        <f t="shared" si="11"/>
        <v>42676</v>
      </c>
      <c r="PE23" s="1253">
        <f t="shared" si="11"/>
        <v>42676</v>
      </c>
      <c r="PF23" s="1253">
        <f t="shared" si="11"/>
        <v>42671</v>
      </c>
      <c r="PG23" s="1253">
        <f t="shared" si="11"/>
        <v>42675</v>
      </c>
      <c r="PH23" s="1253">
        <f t="shared" si="11"/>
        <v>42675</v>
      </c>
      <c r="PI23" s="1253">
        <f t="shared" si="11"/>
        <v>42677</v>
      </c>
      <c r="PJ23" s="1253">
        <f t="shared" si="12"/>
        <v>42677</v>
      </c>
      <c r="PK23" s="1253">
        <f t="shared" si="12"/>
        <v>42677</v>
      </c>
      <c r="PL23" s="1253">
        <f t="shared" si="12"/>
        <v>42677</v>
      </c>
      <c r="PM23" s="1253">
        <f t="shared" si="12"/>
        <v>42677</v>
      </c>
      <c r="PN23" s="1253">
        <f t="shared" si="12"/>
        <v>42677</v>
      </c>
      <c r="PO23" s="1253">
        <f t="shared" si="12"/>
        <v>42677</v>
      </c>
      <c r="PP23" s="1253">
        <f t="shared" si="12"/>
        <v>42677</v>
      </c>
      <c r="PQ23" s="1253">
        <f t="shared" si="12"/>
        <v>42678</v>
      </c>
      <c r="PR23" s="1253">
        <f t="shared" si="12"/>
        <v>42677</v>
      </c>
      <c r="PS23" s="1253">
        <f t="shared" si="12"/>
        <v>42676</v>
      </c>
      <c r="PT23" s="1253">
        <f t="shared" si="13"/>
        <v>42678</v>
      </c>
      <c r="PU23" s="1253">
        <f t="shared" si="13"/>
        <v>42671</v>
      </c>
      <c r="PV23" s="1253">
        <f t="shared" si="13"/>
        <v>42677</v>
      </c>
      <c r="PW23" s="1253">
        <f t="shared" si="13"/>
        <v>42677</v>
      </c>
      <c r="PX23" s="1253">
        <f t="shared" si="13"/>
        <v>42677</v>
      </c>
      <c r="PY23" s="1253">
        <f t="shared" si="13"/>
        <v>42677</v>
      </c>
      <c r="PZ23" s="1253">
        <f t="shared" si="13"/>
        <v>42677</v>
      </c>
      <c r="QA23" s="1253">
        <f t="shared" si="13"/>
        <v>42677</v>
      </c>
      <c r="QB23" s="1253">
        <f t="shared" si="13"/>
        <v>42677</v>
      </c>
      <c r="QC23" s="1253">
        <f t="shared" si="13"/>
        <v>42677</v>
      </c>
      <c r="QD23" s="1253">
        <f t="shared" si="14"/>
        <v>42678</v>
      </c>
      <c r="QE23" s="1253">
        <f t="shared" si="14"/>
        <v>42681</v>
      </c>
      <c r="QF23" s="1253">
        <f t="shared" si="14"/>
        <v>42678</v>
      </c>
      <c r="QG23" s="1253">
        <f t="shared" si="14"/>
        <v>42678</v>
      </c>
      <c r="QH23" s="1253">
        <f t="shared" si="14"/>
        <v>42681</v>
      </c>
      <c r="QI23" s="1253">
        <f t="shared" si="14"/>
        <v>42681</v>
      </c>
      <c r="QJ23" s="1253">
        <f t="shared" si="14"/>
        <v>42585</v>
      </c>
      <c r="QK23" s="1253">
        <f t="shared" si="14"/>
        <v>42678</v>
      </c>
      <c r="QL23" s="1253">
        <f t="shared" si="14"/>
        <v>42678</v>
      </c>
      <c r="QM23" s="1253">
        <f t="shared" si="14"/>
        <v>42585</v>
      </c>
      <c r="QN23" s="1253">
        <f t="shared" si="15"/>
        <v>42585</v>
      </c>
      <c r="QO23" s="1253">
        <f t="shared" si="15"/>
        <v>42585</v>
      </c>
      <c r="QP23" s="1253">
        <f t="shared" si="15"/>
        <v>42585</v>
      </c>
      <c r="QQ23" s="1593"/>
      <c r="QR23" s="1253">
        <f t="shared" si="15"/>
        <v>42585</v>
      </c>
      <c r="QS23" s="1253">
        <f t="shared" si="15"/>
        <v>42585</v>
      </c>
      <c r="QT23" s="1253">
        <f t="shared" si="15"/>
        <v>42585</v>
      </c>
    </row>
    <row r="24" spans="1:462" ht="11.25" customHeight="1">
      <c r="A24" s="574">
        <v>1</v>
      </c>
      <c r="B24" s="140" t="s">
        <v>263</v>
      </c>
      <c r="C24" s="483"/>
      <c r="D24" s="139" t="e">
        <f>WORKDAY(D25,#REF!,$E$42:$E$71)</f>
        <v>#REF!</v>
      </c>
      <c r="E24" s="139" t="e">
        <f>WORKDAY(E25,#REF!,$E$42:$E$71)</f>
        <v>#REF!</v>
      </c>
      <c r="F24" s="139" t="e">
        <f>WORKDAY(F25,#REF!,$E$42:$E$71)</f>
        <v>#REF!</v>
      </c>
      <c r="G24" s="139" t="e">
        <f>WORKDAY(G25,#REF!,$E$42:$E$71)</f>
        <v>#REF!</v>
      </c>
      <c r="H24" s="139" t="e">
        <f>WORKDAY(H25,#REF!,$E$42:$E$71)</f>
        <v>#REF!</v>
      </c>
      <c r="I24" s="139" t="e">
        <f>WORKDAY(I25,#REF!,$E$42:$E$71)</f>
        <v>#REF!</v>
      </c>
      <c r="J24" s="139" t="e">
        <f>WORKDAY(J25,#REF!,$E$42:$E$71)</f>
        <v>#REF!</v>
      </c>
      <c r="K24" s="139" t="e">
        <f>WORKDAY(K25,#REF!,$E$42:$E$71)</f>
        <v>#REF!</v>
      </c>
      <c r="L24" s="139" t="e">
        <f>WORKDAY(L25,#REF!,$E$42:$E$71)</f>
        <v>#REF!</v>
      </c>
      <c r="M24" s="139" t="e">
        <f>WORKDAY(M25,#REF!,$E$42:$E$71)</f>
        <v>#REF!</v>
      </c>
      <c r="P24" s="314"/>
      <c r="Q24" s="314"/>
      <c r="R24" s="314"/>
      <c r="S24" s="314"/>
      <c r="T24" s="313">
        <f t="shared" si="31"/>
        <v>42122</v>
      </c>
      <c r="U24" s="313">
        <f t="shared" si="32"/>
        <v>42122</v>
      </c>
      <c r="V24" s="313">
        <f t="shared" si="33"/>
        <v>42122</v>
      </c>
      <c r="W24" s="313">
        <f t="shared" si="34"/>
        <v>42122</v>
      </c>
      <c r="X24" s="313">
        <f t="shared" si="16"/>
        <v>42122</v>
      </c>
      <c r="Y24" s="313">
        <f t="shared" si="35"/>
        <v>42122</v>
      </c>
      <c r="Z24" s="313">
        <f t="shared" si="36"/>
        <v>42122</v>
      </c>
      <c r="AA24" s="313">
        <f t="shared" si="17"/>
        <v>42122</v>
      </c>
      <c r="AB24" s="313">
        <f t="shared" si="18"/>
        <v>42122</v>
      </c>
      <c r="AC24" s="313">
        <f t="shared" si="19"/>
        <v>42122</v>
      </c>
      <c r="AD24" s="314"/>
      <c r="AE24" s="318"/>
      <c r="AF24" s="320"/>
      <c r="AG24" s="313">
        <f t="shared" si="20"/>
        <v>42187</v>
      </c>
      <c r="AH24" s="313">
        <f t="shared" si="37"/>
        <v>42195</v>
      </c>
      <c r="AI24" s="313">
        <f t="shared" si="38"/>
        <v>42195</v>
      </c>
      <c r="AJ24" s="313">
        <f t="shared" si="39"/>
        <v>42195</v>
      </c>
      <c r="AK24" s="313">
        <f t="shared" si="40"/>
        <v>42205</v>
      </c>
      <c r="AL24" s="313">
        <f t="shared" si="41"/>
        <v>42195</v>
      </c>
      <c r="AM24" s="313">
        <f t="shared" si="42"/>
        <v>42205</v>
      </c>
      <c r="AN24" s="313">
        <f t="shared" si="43"/>
        <v>42195</v>
      </c>
      <c r="AO24" s="313">
        <f t="shared" si="44"/>
        <v>42158</v>
      </c>
      <c r="AP24" s="313">
        <f t="shared" si="21"/>
        <v>42195</v>
      </c>
      <c r="AQ24" s="314"/>
      <c r="AR24" s="314"/>
      <c r="AS24" s="314"/>
      <c r="AT24" s="313">
        <f t="shared" si="45"/>
        <v>42184</v>
      </c>
      <c r="AU24" s="313">
        <f t="shared" si="46"/>
        <v>42221</v>
      </c>
      <c r="AV24" s="313">
        <f t="shared" si="47"/>
        <v>42221</v>
      </c>
      <c r="AW24" s="313">
        <f t="shared" si="48"/>
        <v>42221</v>
      </c>
      <c r="AX24" s="313">
        <f t="shared" si="49"/>
        <v>42228</v>
      </c>
      <c r="AY24" s="313">
        <f t="shared" si="50"/>
        <v>42228</v>
      </c>
      <c r="AZ24" s="313">
        <f t="shared" si="51"/>
        <v>42228</v>
      </c>
      <c r="BA24" s="313">
        <f t="shared" si="52"/>
        <v>42228</v>
      </c>
      <c r="BB24" s="313">
        <f t="shared" si="53"/>
        <v>42228</v>
      </c>
      <c r="BC24" s="313">
        <f t="shared" si="54"/>
        <v>42228</v>
      </c>
      <c r="BD24" s="332"/>
      <c r="BE24" s="332"/>
      <c r="BF24" s="314"/>
      <c r="BG24" s="314"/>
      <c r="BH24" s="313">
        <f t="shared" si="22"/>
        <v>42230</v>
      </c>
      <c r="BI24" s="313">
        <f t="shared" si="22"/>
        <v>42230</v>
      </c>
      <c r="BJ24" s="313">
        <f t="shared" si="22"/>
        <v>42235</v>
      </c>
      <c r="BK24" s="313">
        <f t="shared" si="22"/>
        <v>42251</v>
      </c>
      <c r="BL24" s="319">
        <f t="shared" si="55"/>
        <v>42157</v>
      </c>
      <c r="BM24" s="313">
        <f>WORKDAY(BM25,$A24,$E$42:$E$71)</f>
        <v>42235</v>
      </c>
      <c r="BN24" s="312">
        <f t="shared" si="0"/>
        <v>42242</v>
      </c>
      <c r="BO24" s="313">
        <f t="shared" si="0"/>
        <v>42235</v>
      </c>
      <c r="BP24" s="313">
        <f t="shared" si="0"/>
        <v>42271</v>
      </c>
      <c r="BQ24" s="313">
        <f t="shared" si="0"/>
        <v>42271</v>
      </c>
      <c r="BR24" s="314"/>
      <c r="BS24" s="313">
        <f t="shared" ref="BS24:BW25" si="72">WORKDAY(BS25,$A24,$E$42:$E$71)</f>
        <v>42297</v>
      </c>
      <c r="BT24" s="313">
        <f t="shared" si="72"/>
        <v>42263</v>
      </c>
      <c r="BU24" s="313">
        <f t="shared" si="72"/>
        <v>42257</v>
      </c>
      <c r="BV24" s="313">
        <f t="shared" si="72"/>
        <v>42257</v>
      </c>
      <c r="BW24" s="313">
        <f t="shared" si="72"/>
        <v>42257</v>
      </c>
      <c r="BX24" s="313">
        <v>42311</v>
      </c>
      <c r="BY24" s="313">
        <f t="shared" ref="BY24:BY29" si="73">WORKDAY(BY25,$A24,$E$42:$E$71)</f>
        <v>42297</v>
      </c>
      <c r="BZ24" s="313">
        <v>42308</v>
      </c>
      <c r="CA24" s="313">
        <f>WORKDAY(CA25,$A24,$E$42:$E$71)</f>
        <v>42298</v>
      </c>
      <c r="CB24" s="313">
        <f>WORKDAY(CB25,$A24,$E$42:$E$71)</f>
        <v>42311</v>
      </c>
      <c r="CG24" s="313">
        <v>42314</v>
      </c>
      <c r="CH24" s="313">
        <v>42314</v>
      </c>
      <c r="CI24" s="313">
        <v>42324</v>
      </c>
      <c r="CJ24" s="313">
        <v>42341</v>
      </c>
      <c r="CK24" s="313">
        <v>42332</v>
      </c>
      <c r="CL24" s="319">
        <v>42331</v>
      </c>
      <c r="CM24" s="313">
        <v>42325</v>
      </c>
      <c r="CN24" s="313">
        <v>42325</v>
      </c>
      <c r="CO24" s="313">
        <f>WORKDAY(CO25,$A24,$E$42:$E$71)</f>
        <v>42311</v>
      </c>
      <c r="CP24" s="313">
        <f>WORKDAY(CP25,$A24,$E$42:$E$71)</f>
        <v>42346</v>
      </c>
      <c r="CU24" s="406">
        <v>42373</v>
      </c>
      <c r="CV24" s="319">
        <v>42373</v>
      </c>
      <c r="CW24" s="319">
        <f>WORKDAY(CW25,$A24,$E$42:$E$71)</f>
        <v>42384</v>
      </c>
      <c r="CX24" s="319">
        <v>42381</v>
      </c>
      <c r="CY24" s="313">
        <v>42381</v>
      </c>
      <c r="CZ24" s="319">
        <v>42355</v>
      </c>
      <c r="DA24" s="319">
        <f t="shared" si="25"/>
        <v>42355</v>
      </c>
      <c r="DB24" s="319">
        <f t="shared" si="25"/>
        <v>42356</v>
      </c>
      <c r="DC24" s="319" t="e">
        <f>WORKDAY(DC25,'BA SGV Quality Clinic'!#REF!,'BA SGV Quality Clinic'!$D$42:$D$71)</f>
        <v>#REF!</v>
      </c>
      <c r="DD24" s="319">
        <f>WORKDAY(DD25,$A24,$E$42:$E$71)</f>
        <v>42353</v>
      </c>
      <c r="DI24" s="319">
        <f t="shared" si="57"/>
        <v>42359</v>
      </c>
      <c r="DJ24" s="319">
        <f t="shared" si="57"/>
        <v>42360</v>
      </c>
      <c r="DK24" s="313">
        <f t="shared" si="57"/>
        <v>42326</v>
      </c>
      <c r="DL24" s="319">
        <f t="shared" si="57"/>
        <v>42356</v>
      </c>
      <c r="DM24" s="319">
        <f t="shared" si="57"/>
        <v>42356</v>
      </c>
      <c r="DN24" s="319">
        <v>42373</v>
      </c>
      <c r="DO24" s="319">
        <v>42379</v>
      </c>
      <c r="DP24" s="313">
        <f t="shared" si="58"/>
        <v>42384</v>
      </c>
      <c r="DQ24" s="319">
        <f t="shared" si="58"/>
        <v>42356</v>
      </c>
      <c r="DR24" s="319">
        <f>WORKDAY(DR25,$A24,$E$42:$E$71)</f>
        <v>42355</v>
      </c>
      <c r="DW24" s="319">
        <f>WORKDAY(DW25,$A24,$E$42:$E$71)</f>
        <v>42384</v>
      </c>
      <c r="DX24" s="491">
        <v>42373</v>
      </c>
      <c r="DY24" s="319">
        <v>42387</v>
      </c>
      <c r="DZ24" s="319">
        <v>42387</v>
      </c>
      <c r="EA24" s="319">
        <v>42387</v>
      </c>
      <c r="EB24" s="319">
        <f>WORKDAY(EB25,$A24,$E$42:$E$71)</f>
        <v>42388</v>
      </c>
      <c r="EC24" s="313">
        <v>42373</v>
      </c>
      <c r="ED24" s="319">
        <v>42381</v>
      </c>
      <c r="EE24" s="319">
        <f>WORKDAY(EE25,$A24,$E$42:$E$71)</f>
        <v>42388</v>
      </c>
      <c r="EF24" s="319">
        <f>WORKDAY(EF25,$A24,$E$42:$E$71)</f>
        <v>42388</v>
      </c>
      <c r="EI24" s="319">
        <v>42391</v>
      </c>
      <c r="EJ24" s="319">
        <v>42387</v>
      </c>
      <c r="EK24" s="319">
        <v>42391</v>
      </c>
      <c r="EL24" s="319">
        <v>42384</v>
      </c>
      <c r="EM24" s="319">
        <v>42382</v>
      </c>
      <c r="EN24" s="319">
        <f t="shared" si="60"/>
        <v>42388</v>
      </c>
      <c r="EO24" s="319">
        <f t="shared" si="60"/>
        <v>42387</v>
      </c>
      <c r="EP24" s="319">
        <f t="shared" si="60"/>
        <v>42384</v>
      </c>
      <c r="EQ24" s="319">
        <v>42391</v>
      </c>
      <c r="ER24" s="319">
        <v>42381</v>
      </c>
      <c r="EU24" s="319">
        <v>42408</v>
      </c>
      <c r="EV24" s="319">
        <v>42375</v>
      </c>
      <c r="EW24" s="319">
        <f>WORKDAY(EW25,$A24,$E$42:$E$71)</f>
        <v>42375</v>
      </c>
      <c r="EX24" s="319">
        <v>42406</v>
      </c>
      <c r="EY24" s="319">
        <v>42395</v>
      </c>
      <c r="EZ24" s="319">
        <v>42376</v>
      </c>
      <c r="FA24" s="319">
        <v>42408</v>
      </c>
      <c r="FB24" s="319">
        <v>42384</v>
      </c>
      <c r="FC24" s="319">
        <v>42408</v>
      </c>
      <c r="FD24" s="319">
        <v>42408</v>
      </c>
      <c r="FG24" s="313">
        <v>42387</v>
      </c>
      <c r="FH24" s="319">
        <f>WORKDAY(FH25,$A24,$E$42:$E$71)</f>
        <v>42382</v>
      </c>
      <c r="FI24" s="319">
        <v>42395</v>
      </c>
      <c r="FJ24" s="319">
        <v>42375</v>
      </c>
      <c r="FK24" s="319">
        <f>WORKDAY(FK25,$A24,$E$42:$E$71)</f>
        <v>42408</v>
      </c>
      <c r="FL24" s="319">
        <v>42401</v>
      </c>
      <c r="FM24" s="319">
        <v>42401</v>
      </c>
      <c r="FN24" s="319">
        <v>42408</v>
      </c>
      <c r="FO24" s="319">
        <f>WORKDAY(FO25,$A24,$E$42:$E$71)</f>
        <v>42423</v>
      </c>
      <c r="FP24" s="319">
        <v>42423</v>
      </c>
      <c r="FQ24" s="540"/>
      <c r="FR24" s="540"/>
      <c r="FS24" s="319">
        <f>WORKDAY(FS25,$A24,$E$42:$E$71)</f>
        <v>42423</v>
      </c>
      <c r="FT24" s="319">
        <v>42423</v>
      </c>
      <c r="FU24" s="406">
        <v>42424</v>
      </c>
      <c r="FV24" s="319">
        <v>42401</v>
      </c>
      <c r="FW24" s="319">
        <v>42429</v>
      </c>
      <c r="FX24" s="319">
        <f>WORKDAY(FX25,$A24,$E$42:$E$71)</f>
        <v>42426</v>
      </c>
      <c r="FY24" s="319">
        <v>42429</v>
      </c>
      <c r="FZ24" s="319">
        <v>42398</v>
      </c>
      <c r="GA24" s="319">
        <v>42411</v>
      </c>
      <c r="GB24" s="319">
        <v>42411</v>
      </c>
      <c r="GE24" s="319">
        <f>WORKDAY(GE25,$A24,$E$42:$E$71)</f>
        <v>42437</v>
      </c>
      <c r="GF24" s="319">
        <f>WORKDAY(GF25,$A24,$E$42:$E$71)</f>
        <v>42438</v>
      </c>
      <c r="GG24" s="319">
        <f>WORKDAY(GG25,$A24,$E$42:$E$71)</f>
        <v>42454</v>
      </c>
      <c r="GH24" s="804">
        <v>42452</v>
      </c>
      <c r="GI24" s="319">
        <v>42452</v>
      </c>
      <c r="GJ24" s="319">
        <f>WORKDAY(GJ25,$A24,$E$42:$E$71)</f>
        <v>42452</v>
      </c>
      <c r="GK24" s="319">
        <f>WORKDAY(GK25,'5319280'!$A24,'5319280'!$E$42:$E$71)</f>
        <v>42437</v>
      </c>
      <c r="GL24" s="319">
        <v>42452</v>
      </c>
      <c r="GM24" s="319" t="e">
        <f>WORKDAY(GM25,$A24,$E$42:$E$71)</f>
        <v>#REF!</v>
      </c>
      <c r="GN24" s="319">
        <v>42452</v>
      </c>
      <c r="GO24" s="781">
        <v>42451</v>
      </c>
      <c r="GP24" s="319">
        <v>42453</v>
      </c>
      <c r="GQ24" s="319">
        <v>42447</v>
      </c>
      <c r="GR24" s="319">
        <v>42451</v>
      </c>
      <c r="GS24" s="319">
        <v>42453</v>
      </c>
      <c r="GT24" s="781">
        <v>42451</v>
      </c>
      <c r="GU24" s="319">
        <v>42472</v>
      </c>
      <c r="GV24" s="319">
        <v>42453</v>
      </c>
      <c r="GW24" s="781">
        <v>42447</v>
      </c>
      <c r="GX24" s="319">
        <v>42433</v>
      </c>
      <c r="GY24" s="319">
        <v>42516</v>
      </c>
      <c r="GZ24" s="313">
        <v>42512</v>
      </c>
      <c r="HA24" s="319">
        <v>42521</v>
      </c>
      <c r="HB24" s="313">
        <v>42512</v>
      </c>
      <c r="HC24" s="831">
        <v>42458</v>
      </c>
      <c r="HD24" s="319">
        <v>42513</v>
      </c>
      <c r="HE24" s="319">
        <v>42534</v>
      </c>
      <c r="HF24" s="319">
        <v>42534</v>
      </c>
      <c r="HG24" s="319">
        <v>42534</v>
      </c>
      <c r="HH24" s="319">
        <v>42534</v>
      </c>
      <c r="HI24" s="319">
        <v>42535</v>
      </c>
      <c r="HJ24" s="319">
        <v>42542</v>
      </c>
      <c r="HK24" s="319">
        <v>42538</v>
      </c>
      <c r="HL24" s="319">
        <v>42538</v>
      </c>
      <c r="HM24" s="319">
        <v>42538</v>
      </c>
      <c r="HN24" s="319">
        <v>42538</v>
      </c>
      <c r="HO24" s="319">
        <v>42543</v>
      </c>
      <c r="HP24" s="319">
        <v>42538</v>
      </c>
      <c r="HQ24" s="319">
        <v>42543</v>
      </c>
      <c r="HR24" s="319">
        <v>42543</v>
      </c>
      <c r="HS24" s="319">
        <v>42538</v>
      </c>
      <c r="HT24" s="491">
        <v>42543</v>
      </c>
      <c r="HU24" s="319">
        <v>42544</v>
      </c>
      <c r="HV24" s="319">
        <v>42544</v>
      </c>
      <c r="HW24" s="319">
        <v>42544</v>
      </c>
      <c r="HX24" s="319">
        <v>42544</v>
      </c>
      <c r="HY24" s="319">
        <v>42541</v>
      </c>
      <c r="HZ24" s="319">
        <v>42543</v>
      </c>
      <c r="IA24" s="319">
        <v>42541</v>
      </c>
      <c r="IB24" s="319">
        <v>42530</v>
      </c>
      <c r="IC24" s="319">
        <v>42535</v>
      </c>
      <c r="ID24" s="319">
        <v>42538</v>
      </c>
      <c r="IE24" s="319">
        <v>42531</v>
      </c>
      <c r="IF24" s="804">
        <v>42571</v>
      </c>
      <c r="IG24" s="319">
        <v>42568</v>
      </c>
      <c r="IH24" s="804">
        <f>WORKDAY(IH25,$A24,$E$42:$E$71)</f>
        <v>42570</v>
      </c>
      <c r="II24" s="804">
        <v>42570</v>
      </c>
      <c r="IJ24" s="319">
        <v>42571</v>
      </c>
      <c r="IK24" s="781">
        <v>42576</v>
      </c>
      <c r="IL24" s="1255">
        <f>WORKDAY(IL25,$A24,$E$42:$E$71)</f>
        <v>42578</v>
      </c>
      <c r="IM24" s="804">
        <f>WORKDAY(IM25,'5319280'!$A24,'5319280'!$E$42:$E$71)</f>
        <v>42579</v>
      </c>
      <c r="IN24" s="319">
        <v>42510</v>
      </c>
      <c r="IO24" s="319">
        <v>42510</v>
      </c>
      <c r="IP24" s="319">
        <v>42492</v>
      </c>
      <c r="IQ24" s="804">
        <v>42558</v>
      </c>
      <c r="IR24" s="319">
        <v>42563</v>
      </c>
      <c r="IS24" s="319">
        <v>42559</v>
      </c>
      <c r="IT24" s="781">
        <f>WORKDAY(IT25,'5319280'!$A24,'5319280'!$E$42:$E$71)</f>
        <v>42573</v>
      </c>
      <c r="IU24" s="804">
        <f>WORKDAY(IU25,$A24,$E$42:$E$71)</f>
        <v>42576</v>
      </c>
      <c r="IV24" s="781">
        <f t="shared" si="71"/>
        <v>42586</v>
      </c>
      <c r="IW24" s="781">
        <f t="shared" si="71"/>
        <v>42585</v>
      </c>
      <c r="IX24" s="781">
        <f t="shared" si="71"/>
        <v>42586</v>
      </c>
      <c r="IY24" s="804">
        <f>WORKDAY(IY25,'5319280'!$A24,'5319280'!$E$42:$E$71)</f>
        <v>42586</v>
      </c>
      <c r="IZ24" s="804">
        <v>42586</v>
      </c>
      <c r="JA24" s="781">
        <v>42586</v>
      </c>
      <c r="JB24" s="781">
        <v>42586</v>
      </c>
      <c r="JC24" s="781">
        <f>WORKDAY(JC25,$A24,$E$42:$E$71)</f>
        <v>42586</v>
      </c>
      <c r="JD24" s="781">
        <f>WORKDAY(JD25,'5319280'!$A24,'5319280'!$E$42:$E$71)</f>
        <v>42587</v>
      </c>
      <c r="JE24" s="804">
        <f>WORKDAY(JE25,$A24,$E$42:$E$71)</f>
        <v>42585</v>
      </c>
      <c r="JF24" s="804">
        <v>42568</v>
      </c>
      <c r="JG24" s="319">
        <f>WORKDAY(JG25,'5319280'!$A24,'5319280'!$E$42:$E$71)</f>
        <v>42570</v>
      </c>
      <c r="JH24" s="781">
        <f>WORKDAY(JH25,$A24,$E$42:$E$71)</f>
        <v>42587</v>
      </c>
      <c r="JI24" s="804">
        <v>42588</v>
      </c>
      <c r="JJ24" s="319">
        <v>42492</v>
      </c>
      <c r="JK24" s="804">
        <f>WORKDAY(JK25,$A24,$E$42:$E$71)</f>
        <v>42586</v>
      </c>
      <c r="JL24" s="781">
        <v>42591</v>
      </c>
      <c r="JM24" s="804">
        <v>42604</v>
      </c>
      <c r="JN24" s="781">
        <v>42467</v>
      </c>
      <c r="JO24" s="781">
        <f>WORKDAY(JO25,'5319280'!$A24,'5319280'!$E$42:$E$71)</f>
        <v>42576</v>
      </c>
      <c r="JP24" s="804">
        <f>WORKDAY(JP25,$A24,$E$42:$E$71)</f>
        <v>42598</v>
      </c>
      <c r="JQ24" s="804">
        <v>42598</v>
      </c>
      <c r="JR24" s="804">
        <v>42598</v>
      </c>
      <c r="JS24" s="804">
        <f>WORKDAY(JS25,$A24,$E$42:$E$71)</f>
        <v>42592</v>
      </c>
      <c r="JT24" s="781">
        <f>WORKDAY(JT25,$A24,$E$42:$E$71)</f>
        <v>42590</v>
      </c>
      <c r="JU24" s="804">
        <v>42571</v>
      </c>
      <c r="JV24" s="781">
        <f>WORKDAY(JV25,$A24,$E$42:$E$71)</f>
        <v>42591</v>
      </c>
      <c r="JW24" s="319">
        <v>42508</v>
      </c>
      <c r="JX24" s="804">
        <v>42590</v>
      </c>
      <c r="JY24" s="804">
        <v>42591</v>
      </c>
      <c r="JZ24" s="781">
        <f t="shared" si="65"/>
        <v>42585</v>
      </c>
      <c r="KA24" s="804">
        <f t="shared" si="65"/>
        <v>42598</v>
      </c>
      <c r="KB24" s="319">
        <f>WORKDAY(KB25,'5319280'!$A24,'5319280'!$E$42:$E$71)</f>
        <v>42598</v>
      </c>
      <c r="KC24" s="804">
        <f>WORKDAY(KC25,'5319280'!$A24,'5319280'!$E$42:$E$71)</f>
        <v>42590</v>
      </c>
      <c r="KD24" s="804">
        <v>42611</v>
      </c>
      <c r="KE24" s="804">
        <v>42611</v>
      </c>
      <c r="KF24" s="781">
        <f>WORKDAY(KF25,'5319280'!$A24,'5319280'!$E$42:$E$71)</f>
        <v>42601</v>
      </c>
      <c r="KG24" s="804">
        <f>WORKDAY(KG25,$A24,$E$42:$E$71)</f>
        <v>42604</v>
      </c>
      <c r="KH24" s="781">
        <f>WORKDAY(KH25,'5319280'!$A24,'5319280'!$E$42:$E$71)</f>
        <v>42592</v>
      </c>
      <c r="KI24" s="804">
        <v>42613</v>
      </c>
      <c r="KJ24" s="781">
        <v>42602</v>
      </c>
      <c r="KK24" s="804">
        <f>WORKDAY(KK25,$A24,$E$42:$E$71)</f>
        <v>42614</v>
      </c>
      <c r="KL24" s="804">
        <v>42620</v>
      </c>
      <c r="KM24" s="804">
        <v>42620</v>
      </c>
      <c r="KN24" s="804">
        <v>42619</v>
      </c>
      <c r="KO24" s="804">
        <v>42620</v>
      </c>
      <c r="KP24" s="804">
        <v>42620</v>
      </c>
      <c r="KQ24" s="804">
        <v>42620</v>
      </c>
      <c r="KR24" s="804">
        <v>42620</v>
      </c>
      <c r="KS24" s="804">
        <v>42620</v>
      </c>
      <c r="KT24" s="804">
        <v>42620</v>
      </c>
      <c r="KU24" s="804">
        <f t="shared" si="30"/>
        <v>42635</v>
      </c>
      <c r="KV24" s="804">
        <f t="shared" si="30"/>
        <v>42635</v>
      </c>
      <c r="KW24" s="804">
        <f t="shared" si="30"/>
        <v>42635</v>
      </c>
      <c r="KX24" s="804">
        <f t="shared" si="30"/>
        <v>42635</v>
      </c>
      <c r="KY24" s="804">
        <f t="shared" si="30"/>
        <v>42635</v>
      </c>
      <c r="KZ24" s="804">
        <f t="shared" si="30"/>
        <v>42635</v>
      </c>
      <c r="LA24" s="804">
        <v>42620</v>
      </c>
      <c r="LB24" s="319">
        <v>42502</v>
      </c>
      <c r="LC24" s="804">
        <f>WORKDAY(LC25,$A24,$E$42:$E$71)</f>
        <v>42625</v>
      </c>
      <c r="LD24" s="804">
        <f>WORKDAY(LD25,'5319280'!$A24,'5319280'!$E$42:$E$71)</f>
        <v>42625</v>
      </c>
      <c r="LE24" s="319">
        <v>42625</v>
      </c>
      <c r="LF24" s="804">
        <f t="shared" si="67"/>
        <v>42635</v>
      </c>
      <c r="LG24" s="804">
        <f t="shared" si="67"/>
        <v>42635</v>
      </c>
      <c r="LH24" s="804">
        <f t="shared" si="67"/>
        <v>42635</v>
      </c>
      <c r="LI24" s="804">
        <v>42639</v>
      </c>
      <c r="LJ24" s="804">
        <v>42639</v>
      </c>
      <c r="LK24" s="804">
        <f>WORKDAY(LK25,$A24,$E$42:$E$71)</f>
        <v>42640</v>
      </c>
      <c r="LL24" s="804">
        <f>WORKDAY(LL25,'5319280'!$A24,'5319280'!$E$42:$E$71)</f>
        <v>42639</v>
      </c>
      <c r="LM24" s="804">
        <f t="shared" si="68"/>
        <v>42635</v>
      </c>
      <c r="LN24" s="804">
        <v>42639</v>
      </c>
      <c r="LO24" s="804">
        <v>42647</v>
      </c>
      <c r="LP24" s="804">
        <v>42648</v>
      </c>
      <c r="LQ24" s="804">
        <f>WORKDAY(LQ25,'5319280'!$A24,'5319280'!$E$42:$E$71)</f>
        <v>42639</v>
      </c>
      <c r="LR24" s="804">
        <v>42641</v>
      </c>
      <c r="LS24" s="804">
        <f t="shared" si="69"/>
        <v>42640</v>
      </c>
      <c r="LT24" s="804">
        <f t="shared" si="69"/>
        <v>42640</v>
      </c>
      <c r="LU24" s="804">
        <v>42643</v>
      </c>
      <c r="LV24" s="804">
        <v>42648</v>
      </c>
      <c r="LW24" s="804">
        <f>WORKDAY(LW25,$A24,$E$42:$E$71)</f>
        <v>42633</v>
      </c>
      <c r="LX24" s="804">
        <v>42646</v>
      </c>
      <c r="LY24" s="804">
        <v>42647</v>
      </c>
      <c r="LZ24" s="319">
        <v>42643</v>
      </c>
      <c r="MA24" s="804">
        <f>WORKDAY(MA25,$A24,$E$42:$E$71)</f>
        <v>42639</v>
      </c>
      <c r="MB24" s="804">
        <v>42646</v>
      </c>
      <c r="MC24" s="804">
        <f>WORKDAY(MC25,$A24,$E$42:$E$71)</f>
        <v>42642</v>
      </c>
      <c r="MD24" s="804">
        <v>42647</v>
      </c>
      <c r="ME24" s="804">
        <v>42647</v>
      </c>
      <c r="MF24" s="804">
        <f>WORKDAY(MF25,$A24,$E$42:$E$71)</f>
        <v>42646</v>
      </c>
      <c r="MG24" s="804">
        <v>42653</v>
      </c>
      <c r="MH24" s="1253">
        <f>WORKDAY(MH25,'5319280'!$A24,'5319280'!$E$42:$E$71)</f>
        <v>42653</v>
      </c>
      <c r="MI24" s="1253">
        <f t="shared" si="4"/>
        <v>42653</v>
      </c>
      <c r="MJ24" s="1253">
        <f t="shared" si="4"/>
        <v>42641</v>
      </c>
      <c r="MK24" s="1253">
        <f t="shared" si="4"/>
        <v>42647</v>
      </c>
      <c r="ML24" s="1253">
        <f t="shared" si="4"/>
        <v>42647</v>
      </c>
      <c r="MM24" s="1253">
        <f t="shared" si="4"/>
        <v>42647</v>
      </c>
      <c r="MN24" s="1253">
        <f t="shared" si="4"/>
        <v>42647</v>
      </c>
      <c r="MO24" s="1253">
        <f t="shared" si="4"/>
        <v>42649</v>
      </c>
      <c r="MP24" s="1253">
        <f t="shared" si="4"/>
        <v>42649</v>
      </c>
      <c r="MQ24" s="1253">
        <f t="shared" si="4"/>
        <v>42653</v>
      </c>
      <c r="MR24" s="1253">
        <f t="shared" si="4"/>
        <v>42653</v>
      </c>
      <c r="MS24" s="1253">
        <f t="shared" si="5"/>
        <v>42655</v>
      </c>
      <c r="MT24" s="1253">
        <f t="shared" si="5"/>
        <v>42655</v>
      </c>
      <c r="MU24" s="1253">
        <f t="shared" si="5"/>
        <v>42654</v>
      </c>
      <c r="MV24" s="1253">
        <f t="shared" si="5"/>
        <v>42655</v>
      </c>
      <c r="MW24" s="1253">
        <f t="shared" si="5"/>
        <v>42655</v>
      </c>
      <c r="MX24" s="1253">
        <f t="shared" si="5"/>
        <v>42655</v>
      </c>
      <c r="MY24" s="1253">
        <f t="shared" si="5"/>
        <v>42655</v>
      </c>
      <c r="MZ24" s="1253">
        <f t="shared" si="5"/>
        <v>42655</v>
      </c>
      <c r="NA24" s="1253">
        <f t="shared" si="5"/>
        <v>42656</v>
      </c>
      <c r="NB24" s="1253">
        <f t="shared" si="5"/>
        <v>42657</v>
      </c>
      <c r="NC24" s="1253">
        <f t="shared" si="6"/>
        <v>42657</v>
      </c>
      <c r="ND24" s="1253">
        <f t="shared" si="6"/>
        <v>42657</v>
      </c>
      <c r="NE24" s="1253">
        <f t="shared" si="6"/>
        <v>42661</v>
      </c>
      <c r="NF24" s="1253">
        <f t="shared" si="6"/>
        <v>42661</v>
      </c>
      <c r="NG24" s="1253">
        <f t="shared" si="6"/>
        <v>42661</v>
      </c>
      <c r="NH24" s="1253">
        <f t="shared" si="6"/>
        <v>42661</v>
      </c>
      <c r="NI24" s="1253">
        <f t="shared" si="6"/>
        <v>42661</v>
      </c>
      <c r="NJ24" s="1253">
        <f t="shared" si="6"/>
        <v>42661</v>
      </c>
      <c r="NK24" s="315">
        <f>WORKDAY(NK25,'5319280'!$A24,'5319280'!$E$42:$E$71)</f>
        <v>42640</v>
      </c>
      <c r="NL24" s="1253">
        <f t="shared" si="7"/>
        <v>42640</v>
      </c>
      <c r="NM24" s="1253">
        <f t="shared" si="7"/>
        <v>42640</v>
      </c>
      <c r="NN24" s="1253">
        <f t="shared" si="7"/>
        <v>42654</v>
      </c>
      <c r="NO24" s="1253">
        <f t="shared" si="7"/>
        <v>42655</v>
      </c>
      <c r="NP24" s="1253">
        <f t="shared" si="7"/>
        <v>42655</v>
      </c>
      <c r="NQ24" s="1253">
        <f t="shared" si="7"/>
        <v>42655</v>
      </c>
      <c r="NR24" s="1253">
        <f t="shared" si="7"/>
        <v>42655</v>
      </c>
      <c r="NS24" s="1253">
        <f t="shared" si="7"/>
        <v>42655</v>
      </c>
      <c r="NT24" s="1253">
        <f t="shared" si="7"/>
        <v>42655</v>
      </c>
      <c r="NU24" s="1253">
        <f t="shared" si="7"/>
        <v>42656</v>
      </c>
      <c r="NV24" s="1253">
        <f t="shared" si="8"/>
        <v>42656</v>
      </c>
      <c r="NW24" s="1253">
        <f t="shared" si="8"/>
        <v>42656</v>
      </c>
      <c r="NX24" s="1253">
        <f t="shared" si="8"/>
        <v>42656</v>
      </c>
      <c r="NY24" s="1253">
        <f t="shared" si="8"/>
        <v>42657</v>
      </c>
      <c r="NZ24" s="1253">
        <f t="shared" si="8"/>
        <v>42657</v>
      </c>
      <c r="OA24" s="1253">
        <f t="shared" si="8"/>
        <v>42657</v>
      </c>
      <c r="OB24" s="1253">
        <f t="shared" si="8"/>
        <v>42657</v>
      </c>
      <c r="OC24" s="1253">
        <f t="shared" si="8"/>
        <v>42657</v>
      </c>
      <c r="OD24" s="1253">
        <f t="shared" si="8"/>
        <v>42657</v>
      </c>
      <c r="OE24" s="1253">
        <f t="shared" si="8"/>
        <v>42657</v>
      </c>
      <c r="OF24" s="1253">
        <f t="shared" si="9"/>
        <v>42657</v>
      </c>
      <c r="OG24" s="1253">
        <f t="shared" si="9"/>
        <v>42660</v>
      </c>
      <c r="OH24" s="1253">
        <f t="shared" si="9"/>
        <v>42660</v>
      </c>
      <c r="OI24" s="1253">
        <f t="shared" si="9"/>
        <v>42660</v>
      </c>
      <c r="OJ24" s="1253">
        <f t="shared" si="9"/>
        <v>42660</v>
      </c>
      <c r="OK24" s="1253">
        <f t="shared" si="9"/>
        <v>42660</v>
      </c>
      <c r="OL24" s="1253">
        <f t="shared" si="9"/>
        <v>42660</v>
      </c>
      <c r="OM24" s="1253">
        <f t="shared" si="9"/>
        <v>42660</v>
      </c>
      <c r="ON24" s="1253">
        <f t="shared" si="9"/>
        <v>42660</v>
      </c>
      <c r="OO24" s="1253">
        <f t="shared" si="9"/>
        <v>42660</v>
      </c>
      <c r="OP24" s="1253">
        <f t="shared" si="10"/>
        <v>42660</v>
      </c>
      <c r="OQ24" s="1253">
        <f t="shared" si="10"/>
        <v>42660</v>
      </c>
      <c r="OR24" s="1253">
        <f t="shared" si="10"/>
        <v>42660</v>
      </c>
      <c r="OS24" s="1253">
        <f t="shared" si="10"/>
        <v>42660</v>
      </c>
      <c r="OT24" s="1253">
        <f t="shared" si="10"/>
        <v>42660</v>
      </c>
      <c r="OU24" s="1253">
        <f t="shared" si="10"/>
        <v>42660</v>
      </c>
      <c r="OV24" s="1253">
        <f t="shared" si="10"/>
        <v>42660</v>
      </c>
      <c r="OW24" s="1253">
        <f t="shared" si="10"/>
        <v>42660</v>
      </c>
      <c r="OX24" s="1253">
        <f t="shared" si="10"/>
        <v>42661</v>
      </c>
      <c r="OY24" s="1253">
        <f t="shared" si="10"/>
        <v>42661</v>
      </c>
      <c r="OZ24" s="1253">
        <f t="shared" si="11"/>
        <v>42661</v>
      </c>
      <c r="PA24" s="1253">
        <f t="shared" si="11"/>
        <v>42661</v>
      </c>
      <c r="PB24" s="1253">
        <f t="shared" si="11"/>
        <v>42675</v>
      </c>
      <c r="PC24" s="1253">
        <f t="shared" si="11"/>
        <v>42675</v>
      </c>
      <c r="PD24" s="1253">
        <f t="shared" si="11"/>
        <v>42675</v>
      </c>
      <c r="PE24" s="1253">
        <f t="shared" si="11"/>
        <v>42675</v>
      </c>
      <c r="PF24" s="1253">
        <f t="shared" si="11"/>
        <v>42670</v>
      </c>
      <c r="PG24" s="1253">
        <f t="shared" si="11"/>
        <v>42674</v>
      </c>
      <c r="PH24" s="1253">
        <f t="shared" si="11"/>
        <v>42674</v>
      </c>
      <c r="PI24" s="1253">
        <f t="shared" si="11"/>
        <v>42676</v>
      </c>
      <c r="PJ24" s="1253">
        <f t="shared" si="12"/>
        <v>42676</v>
      </c>
      <c r="PK24" s="1253">
        <f t="shared" si="12"/>
        <v>42676</v>
      </c>
      <c r="PL24" s="1253">
        <f t="shared" si="12"/>
        <v>42676</v>
      </c>
      <c r="PM24" s="1253">
        <f t="shared" si="12"/>
        <v>42676</v>
      </c>
      <c r="PN24" s="1253">
        <f t="shared" si="12"/>
        <v>42676</v>
      </c>
      <c r="PO24" s="1253">
        <f t="shared" si="12"/>
        <v>42676</v>
      </c>
      <c r="PP24" s="1253">
        <f t="shared" si="12"/>
        <v>42676</v>
      </c>
      <c r="PQ24" s="1253">
        <f t="shared" si="12"/>
        <v>42677</v>
      </c>
      <c r="PR24" s="1253">
        <f t="shared" si="12"/>
        <v>42676</v>
      </c>
      <c r="PS24" s="1253">
        <f t="shared" si="12"/>
        <v>42675</v>
      </c>
      <c r="PT24" s="1253">
        <f t="shared" si="13"/>
        <v>42677</v>
      </c>
      <c r="PU24" s="1253">
        <f t="shared" si="13"/>
        <v>42670</v>
      </c>
      <c r="PV24" s="1253">
        <f t="shared" si="13"/>
        <v>42676</v>
      </c>
      <c r="PW24" s="1253">
        <f t="shared" si="13"/>
        <v>42676</v>
      </c>
      <c r="PX24" s="1253">
        <f t="shared" si="13"/>
        <v>42676</v>
      </c>
      <c r="PY24" s="1253">
        <f t="shared" si="13"/>
        <v>42676</v>
      </c>
      <c r="PZ24" s="1253">
        <f t="shared" si="13"/>
        <v>42676</v>
      </c>
      <c r="QA24" s="1253">
        <f t="shared" si="13"/>
        <v>42676</v>
      </c>
      <c r="QB24" s="1253">
        <f t="shared" si="13"/>
        <v>42676</v>
      </c>
      <c r="QC24" s="1253">
        <f t="shared" si="13"/>
        <v>42676</v>
      </c>
      <c r="QD24" s="1253">
        <f t="shared" si="14"/>
        <v>42677</v>
      </c>
      <c r="QE24" s="1253">
        <f t="shared" si="14"/>
        <v>42678</v>
      </c>
      <c r="QF24" s="1253">
        <f t="shared" si="14"/>
        <v>42677</v>
      </c>
      <c r="QG24" s="1253">
        <f t="shared" si="14"/>
        <v>42677</v>
      </c>
      <c r="QH24" s="1253">
        <f t="shared" si="14"/>
        <v>42678</v>
      </c>
      <c r="QI24" s="1253">
        <f t="shared" si="14"/>
        <v>42678</v>
      </c>
      <c r="QJ24" s="1253">
        <f t="shared" si="14"/>
        <v>42584</v>
      </c>
      <c r="QK24" s="1253">
        <f t="shared" si="14"/>
        <v>42677</v>
      </c>
      <c r="QL24" s="1253">
        <f t="shared" si="14"/>
        <v>42677</v>
      </c>
      <c r="QM24" s="1253">
        <f t="shared" si="14"/>
        <v>42584</v>
      </c>
      <c r="QN24" s="1253">
        <f t="shared" si="15"/>
        <v>42584</v>
      </c>
      <c r="QO24" s="1253">
        <f t="shared" si="15"/>
        <v>42584</v>
      </c>
      <c r="QP24" s="1253">
        <f t="shared" si="15"/>
        <v>42584</v>
      </c>
      <c r="QQ24" s="1593"/>
      <c r="QR24" s="1253">
        <f t="shared" si="15"/>
        <v>42584</v>
      </c>
      <c r="QS24" s="1253">
        <f t="shared" si="15"/>
        <v>42584</v>
      </c>
      <c r="QT24" s="1253">
        <f t="shared" si="15"/>
        <v>42584</v>
      </c>
    </row>
    <row r="25" spans="1:462" ht="11.25" customHeight="1">
      <c r="A25" s="589">
        <v>1</v>
      </c>
      <c r="B25" s="140" t="s">
        <v>264</v>
      </c>
      <c r="C25" s="483"/>
      <c r="D25" s="139" t="e">
        <f>WORKDAY(D26,#REF!,$E$42:$E$71)</f>
        <v>#REF!</v>
      </c>
      <c r="E25" s="139" t="e">
        <f>WORKDAY(E26,#REF!,$E$42:$E$71)</f>
        <v>#REF!</v>
      </c>
      <c r="F25" s="139" t="e">
        <f>WORKDAY(F26,#REF!,$E$42:$E$71)</f>
        <v>#REF!</v>
      </c>
      <c r="G25" s="139" t="e">
        <f>WORKDAY(G26,#REF!,$E$42:$E$71)</f>
        <v>#REF!</v>
      </c>
      <c r="H25" s="139" t="e">
        <f>WORKDAY(H26,#REF!,$E$42:$E$71)</f>
        <v>#REF!</v>
      </c>
      <c r="I25" s="139" t="e">
        <f>WORKDAY(I26,#REF!,$E$42:$E$71)</f>
        <v>#REF!</v>
      </c>
      <c r="J25" s="139" t="e">
        <f>WORKDAY(J26,#REF!,$E$42:$E$71)</f>
        <v>#REF!</v>
      </c>
      <c r="K25" s="139" t="e">
        <f>WORKDAY(K26,#REF!,$E$42:$E$71)</f>
        <v>#REF!</v>
      </c>
      <c r="L25" s="139" t="e">
        <f>WORKDAY(L26,#REF!,$E$42:$E$71)</f>
        <v>#REF!</v>
      </c>
      <c r="M25" s="139" t="e">
        <f>WORKDAY(M26,#REF!,$E$42:$E$71)</f>
        <v>#REF!</v>
      </c>
      <c r="P25" s="314"/>
      <c r="Q25" s="314"/>
      <c r="R25" s="314"/>
      <c r="S25" s="314"/>
      <c r="T25" s="313">
        <f t="shared" si="31"/>
        <v>42121</v>
      </c>
      <c r="U25" s="313">
        <f t="shared" si="32"/>
        <v>42121</v>
      </c>
      <c r="V25" s="313">
        <f t="shared" si="33"/>
        <v>42121</v>
      </c>
      <c r="W25" s="313">
        <f t="shared" si="34"/>
        <v>42121</v>
      </c>
      <c r="X25" s="313">
        <f t="shared" si="16"/>
        <v>42121</v>
      </c>
      <c r="Y25" s="313">
        <f t="shared" si="35"/>
        <v>42121</v>
      </c>
      <c r="Z25" s="313">
        <f t="shared" si="36"/>
        <v>42121</v>
      </c>
      <c r="AA25" s="313">
        <f t="shared" si="17"/>
        <v>42121</v>
      </c>
      <c r="AB25" s="313">
        <f t="shared" si="18"/>
        <v>42121</v>
      </c>
      <c r="AC25" s="313">
        <f t="shared" si="19"/>
        <v>42121</v>
      </c>
      <c r="AD25" s="314"/>
      <c r="AE25" s="318"/>
      <c r="AF25" s="320"/>
      <c r="AG25" s="313">
        <f t="shared" si="20"/>
        <v>42186</v>
      </c>
      <c r="AH25" s="313">
        <f t="shared" si="37"/>
        <v>42194</v>
      </c>
      <c r="AI25" s="313">
        <f t="shared" si="38"/>
        <v>42194</v>
      </c>
      <c r="AJ25" s="313">
        <f t="shared" si="39"/>
        <v>42194</v>
      </c>
      <c r="AK25" s="313">
        <f t="shared" si="40"/>
        <v>42202</v>
      </c>
      <c r="AL25" s="313">
        <f t="shared" si="41"/>
        <v>42194</v>
      </c>
      <c r="AM25" s="313">
        <f t="shared" si="42"/>
        <v>42202</v>
      </c>
      <c r="AN25" s="313">
        <f t="shared" si="43"/>
        <v>42194</v>
      </c>
      <c r="AO25" s="313">
        <f t="shared" si="44"/>
        <v>42157</v>
      </c>
      <c r="AP25" s="313">
        <f t="shared" si="21"/>
        <v>42194</v>
      </c>
      <c r="AQ25" s="314"/>
      <c r="AR25" s="314"/>
      <c r="AS25" s="314"/>
      <c r="AT25" s="313">
        <f t="shared" si="45"/>
        <v>42181</v>
      </c>
      <c r="AU25" s="313">
        <f t="shared" si="46"/>
        <v>42220</v>
      </c>
      <c r="AV25" s="313">
        <f t="shared" si="47"/>
        <v>42220</v>
      </c>
      <c r="AW25" s="313">
        <f t="shared" si="48"/>
        <v>42220</v>
      </c>
      <c r="AX25" s="313">
        <f t="shared" si="49"/>
        <v>42227</v>
      </c>
      <c r="AY25" s="313">
        <f t="shared" si="50"/>
        <v>42227</v>
      </c>
      <c r="AZ25" s="313">
        <f t="shared" si="51"/>
        <v>42227</v>
      </c>
      <c r="BA25" s="313">
        <f t="shared" si="52"/>
        <v>42227</v>
      </c>
      <c r="BB25" s="313">
        <f t="shared" si="53"/>
        <v>42227</v>
      </c>
      <c r="BC25" s="313">
        <f t="shared" si="54"/>
        <v>42227</v>
      </c>
      <c r="BD25" s="332"/>
      <c r="BE25" s="332"/>
      <c r="BF25" s="314"/>
      <c r="BG25" s="314"/>
      <c r="BH25" s="313">
        <f t="shared" si="22"/>
        <v>42229</v>
      </c>
      <c r="BI25" s="313">
        <f t="shared" si="22"/>
        <v>42229</v>
      </c>
      <c r="BJ25" s="313">
        <f t="shared" si="22"/>
        <v>42234</v>
      </c>
      <c r="BK25" s="313">
        <f t="shared" si="22"/>
        <v>42250</v>
      </c>
      <c r="BL25" s="319">
        <f t="shared" si="55"/>
        <v>42156</v>
      </c>
      <c r="BM25" s="313">
        <f>WORKDAY(BM26,$A25,$E$42:$E$71)</f>
        <v>42234</v>
      </c>
      <c r="BN25" s="312">
        <f>WORKDAY(BN26,$A25,$E$42:$E$71)</f>
        <v>42241</v>
      </c>
      <c r="BO25" s="313">
        <f>WORKDAY(BO26,$A25,$E$42:$E$71)</f>
        <v>42234</v>
      </c>
      <c r="BP25" s="313">
        <v>42270</v>
      </c>
      <c r="BQ25" s="313">
        <v>42270</v>
      </c>
      <c r="BR25" s="314"/>
      <c r="BS25" s="313">
        <f t="shared" si="72"/>
        <v>42296</v>
      </c>
      <c r="BT25" s="313">
        <f t="shared" si="72"/>
        <v>42262</v>
      </c>
      <c r="BU25" s="313">
        <f t="shared" si="72"/>
        <v>42256</v>
      </c>
      <c r="BV25" s="313">
        <f t="shared" si="72"/>
        <v>42256</v>
      </c>
      <c r="BW25" s="313">
        <f t="shared" si="72"/>
        <v>42256</v>
      </c>
      <c r="BX25" s="313">
        <f>WORKDAY(BX26,$A25,$E$42:$E$71)</f>
        <v>42251</v>
      </c>
      <c r="BY25" s="313">
        <f t="shared" si="73"/>
        <v>42296</v>
      </c>
      <c r="BZ25" s="313">
        <f>WORKDAY(BZ26,$A25,$E$42:$E$71)</f>
        <v>42297</v>
      </c>
      <c r="CA25" s="313">
        <f>WORKDAY(CA26,$A25,$E$42:$E$71)</f>
        <v>42297</v>
      </c>
      <c r="CB25" s="313">
        <f>WORKDAY(CB26,$A25,$E$42:$E$71)</f>
        <v>42310</v>
      </c>
      <c r="CG25" s="313">
        <f t="shared" ref="CG25:CN25" si="74">WORKDAY(CG26,$A25,$E$42:$E$71)</f>
        <v>42310</v>
      </c>
      <c r="CH25" s="313">
        <f t="shared" si="74"/>
        <v>42310</v>
      </c>
      <c r="CI25" s="313">
        <f t="shared" si="74"/>
        <v>42251</v>
      </c>
      <c r="CJ25" s="313">
        <f t="shared" si="74"/>
        <v>42333</v>
      </c>
      <c r="CK25" s="313">
        <f t="shared" si="74"/>
        <v>42333</v>
      </c>
      <c r="CL25" s="319">
        <f t="shared" si="74"/>
        <v>42333</v>
      </c>
      <c r="CM25" s="313">
        <f t="shared" si="74"/>
        <v>42325</v>
      </c>
      <c r="CN25" s="313">
        <f t="shared" si="74"/>
        <v>42325</v>
      </c>
      <c r="CO25" s="313">
        <f>WORKDAY(CO26,$A25,$E$42:$E$71)</f>
        <v>42310</v>
      </c>
      <c r="CP25" s="313">
        <f>WORKDAY(CP26,$A25,$E$42:$E$71)</f>
        <v>42345</v>
      </c>
      <c r="CU25" s="406">
        <f>WORKDAY(CU26,$A25,$E$42:$E$71)</f>
        <v>42369</v>
      </c>
      <c r="CV25" s="319">
        <v>42368</v>
      </c>
      <c r="CW25" s="319">
        <v>42383</v>
      </c>
      <c r="CX25" s="319">
        <f>WORKDAY(CX26,$A25,$E$42:$E$71)</f>
        <v>42381</v>
      </c>
      <c r="CY25" s="313">
        <f>WORKDAY(CY26,$A25,$E$42:$E$71)</f>
        <v>42345</v>
      </c>
      <c r="CZ25" s="319">
        <v>42353</v>
      </c>
      <c r="DA25" s="319">
        <v>42354</v>
      </c>
      <c r="DB25" s="319">
        <v>42355</v>
      </c>
      <c r="DC25" s="319">
        <v>42355</v>
      </c>
      <c r="DD25" s="319">
        <f>WORKDAY(DD26,$A25,$E$42:$E$71)</f>
        <v>42352</v>
      </c>
      <c r="DI25" s="319">
        <v>42356</v>
      </c>
      <c r="DJ25" s="319">
        <v>42359</v>
      </c>
      <c r="DK25" s="313">
        <f>WORKDAY(DK26,$A25,$E$42:$E$71)</f>
        <v>42325</v>
      </c>
      <c r="DL25" s="319">
        <v>42355</v>
      </c>
      <c r="DM25" s="319">
        <v>42355</v>
      </c>
      <c r="DN25" s="319">
        <v>42368</v>
      </c>
      <c r="DO25" s="319">
        <v>42378</v>
      </c>
      <c r="DP25" s="313">
        <v>42383</v>
      </c>
      <c r="DQ25" s="319">
        <v>42355</v>
      </c>
      <c r="DR25" s="319">
        <v>42354</v>
      </c>
      <c r="DW25" s="319">
        <v>42383</v>
      </c>
      <c r="DX25" s="491">
        <f>WORKDAY(DX26,$A25,$E$42:$E$71)</f>
        <v>42369</v>
      </c>
      <c r="DY25" s="319">
        <v>42386</v>
      </c>
      <c r="DZ25" s="319">
        <f>WORKDAY(DZ26,$A25,$E$42:$E$71)</f>
        <v>42383</v>
      </c>
      <c r="EA25" s="319">
        <f>WORKDAY(EA26,$A25,$E$42:$E$71)</f>
        <v>42384</v>
      </c>
      <c r="EB25" s="319">
        <v>42387</v>
      </c>
      <c r="EC25" s="313">
        <f>WORKDAY(EC26,$A25,$E$42:$E$71)</f>
        <v>42382</v>
      </c>
      <c r="ED25" s="319">
        <f>WORKDAY(ED26,$A25,$E$42:$E$71)</f>
        <v>42381</v>
      </c>
      <c r="EE25" s="319">
        <v>42387</v>
      </c>
      <c r="EF25" s="319">
        <v>42387</v>
      </c>
      <c r="EI25" s="319">
        <f>WORKDAY(EI26,$A25,$E$42:$E$71)</f>
        <v>42377</v>
      </c>
      <c r="EJ25" s="319">
        <f>WORKDAY(EJ26,$A25,$E$42:$E$71)</f>
        <v>42383</v>
      </c>
      <c r="EK25" s="319">
        <v>42387</v>
      </c>
      <c r="EL25" s="319">
        <v>42384</v>
      </c>
      <c r="EM25" s="319">
        <v>42381</v>
      </c>
      <c r="EN25" s="319">
        <v>42387</v>
      </c>
      <c r="EO25" s="319">
        <f>WORKDAY(EO26,$A25,$E$42:$E$71)</f>
        <v>42384</v>
      </c>
      <c r="EP25" s="319">
        <f>WORKDAY(EP26,$A25,$E$42:$E$71)</f>
        <v>42383</v>
      </c>
      <c r="EQ25" s="319">
        <f>WORKDAY(EQ26,$A25,$E$42:$E$71)</f>
        <v>42388</v>
      </c>
      <c r="ER25" s="319">
        <f>WORKDAY(ER26,$A25,$E$42:$E$71)</f>
        <v>42381</v>
      </c>
      <c r="EU25" s="319">
        <f>WORKDAY(EU26,$A25,$E$42:$E$71)</f>
        <v>42401</v>
      </c>
      <c r="EV25" s="319">
        <f>WORKDAY(EV26,$A25,$E$42:$E$71)</f>
        <v>42374</v>
      </c>
      <c r="EW25" s="319">
        <f>WORKDAY(EW26,$A25,$E$42:$E$71)</f>
        <v>42374</v>
      </c>
      <c r="EX25" s="319">
        <v>42406</v>
      </c>
      <c r="EY25" s="319">
        <v>42389</v>
      </c>
      <c r="EZ25" s="319">
        <v>42376</v>
      </c>
      <c r="FA25" s="319">
        <v>42408</v>
      </c>
      <c r="FB25" s="319">
        <f>WORKDAY(FB26,$A25,$E$42:$E$71)</f>
        <v>42374</v>
      </c>
      <c r="FC25" s="319">
        <v>42408</v>
      </c>
      <c r="FD25" s="319">
        <f>WORKDAY(FD26,$A25,$E$42:$E$71)</f>
        <v>42403</v>
      </c>
      <c r="FG25" s="313">
        <f>WORKDAY(FG26,$A25,$E$42:$E$71)</f>
        <v>42381</v>
      </c>
      <c r="FH25" s="319">
        <f>WORKDAY(FH26,$A25,$E$42:$E$71)</f>
        <v>42381</v>
      </c>
      <c r="FI25" s="319">
        <f>WORKDAY(FI26,$A25,$E$42:$E$71)</f>
        <v>42390</v>
      </c>
      <c r="FJ25" s="319">
        <v>42375</v>
      </c>
      <c r="FK25" s="319">
        <v>42406</v>
      </c>
      <c r="FL25" s="319">
        <v>42401</v>
      </c>
      <c r="FM25" s="319">
        <v>42398</v>
      </c>
      <c r="FN25" s="319">
        <v>42408</v>
      </c>
      <c r="FO25" s="319">
        <f>WORKDAY(FO26,$A25,$E$42:$E$71)</f>
        <v>42422</v>
      </c>
      <c r="FP25" s="319">
        <v>42422</v>
      </c>
      <c r="FQ25" s="540"/>
      <c r="FR25" s="540"/>
      <c r="FS25" s="319">
        <v>42422</v>
      </c>
      <c r="FT25" s="319">
        <v>42423</v>
      </c>
      <c r="FU25" s="406">
        <v>42424</v>
      </c>
      <c r="FV25" s="319">
        <v>42401</v>
      </c>
      <c r="FW25" s="319">
        <v>42429</v>
      </c>
      <c r="FX25" s="319">
        <v>42425</v>
      </c>
      <c r="FY25" s="319">
        <v>42429</v>
      </c>
      <c r="FZ25" s="319">
        <v>42398</v>
      </c>
      <c r="GA25" s="319">
        <v>42411</v>
      </c>
      <c r="GB25" s="319">
        <v>42411</v>
      </c>
      <c r="GE25" s="319">
        <v>42436</v>
      </c>
      <c r="GF25" s="319">
        <f>WORKDAY(GF26,$A25,$E$42:$E$71)</f>
        <v>42437</v>
      </c>
      <c r="GG25" s="319">
        <f>WORKDAY(GG26,$A25,$E$42:$E$71)</f>
        <v>42453</v>
      </c>
      <c r="GH25" s="804">
        <f>WORKDAY(GH26,$A25,$E$42:$E$71)</f>
        <v>42452</v>
      </c>
      <c r="GI25" s="319">
        <f>WORKDAY(GI26,$A25,$E$42:$E$71)</f>
        <v>42452</v>
      </c>
      <c r="GJ25" s="319">
        <v>42451</v>
      </c>
      <c r="GK25" s="319">
        <v>42436</v>
      </c>
      <c r="GL25" s="319">
        <v>42451</v>
      </c>
      <c r="GM25" s="313" t="e">
        <f>WORKDAY(GM26,'BA SGV Quality Clinic'!#REF!,'BA SGV Quality Clinic'!$D$42:$D$71)</f>
        <v>#REF!</v>
      </c>
      <c r="GN25" s="319">
        <f>WORKDAY(GN26,$A25,$E$42:$E$71)</f>
        <v>42452</v>
      </c>
      <c r="GO25" s="781">
        <v>42450</v>
      </c>
      <c r="GP25" s="319">
        <v>42452</v>
      </c>
      <c r="GQ25" s="319">
        <v>42446</v>
      </c>
      <c r="GR25" s="319">
        <v>42450</v>
      </c>
      <c r="GS25" s="319">
        <v>42452</v>
      </c>
      <c r="GT25" s="781">
        <v>42451</v>
      </c>
      <c r="GU25" s="319">
        <v>42453</v>
      </c>
      <c r="GV25" s="319">
        <v>42452</v>
      </c>
      <c r="GW25" s="781">
        <v>42446</v>
      </c>
      <c r="GX25" s="319">
        <v>42432</v>
      </c>
      <c r="GY25" s="319">
        <v>42510</v>
      </c>
      <c r="GZ25" s="313">
        <v>42510</v>
      </c>
      <c r="HA25" s="319">
        <v>42521</v>
      </c>
      <c r="HB25" s="313">
        <v>42510</v>
      </c>
      <c r="HC25" s="831">
        <v>42457</v>
      </c>
      <c r="HD25" s="319">
        <v>42510</v>
      </c>
      <c r="HE25" s="319">
        <v>42533</v>
      </c>
      <c r="HF25" s="319">
        <v>42529</v>
      </c>
      <c r="HG25" s="319">
        <v>42529</v>
      </c>
      <c r="HH25" s="319">
        <f>WORKDAY(HH26,'5319280'!$A25,'5319280'!$E$42:$E$71)</f>
        <v>42530</v>
      </c>
      <c r="HI25" s="319">
        <v>42534</v>
      </c>
      <c r="HJ25" s="319">
        <v>42537</v>
      </c>
      <c r="HK25" s="319">
        <v>42538</v>
      </c>
      <c r="HL25" s="319">
        <v>42537</v>
      </c>
      <c r="HM25" s="319">
        <v>42537</v>
      </c>
      <c r="HN25" s="319">
        <v>42537</v>
      </c>
      <c r="HO25" s="319">
        <v>42487</v>
      </c>
      <c r="HP25" s="319">
        <v>42537</v>
      </c>
      <c r="HQ25" s="319">
        <v>42451</v>
      </c>
      <c r="HR25" s="319">
        <v>42487</v>
      </c>
      <c r="HS25" s="319">
        <v>42537</v>
      </c>
      <c r="HT25" s="491">
        <v>42496</v>
      </c>
      <c r="HU25" s="319">
        <v>42543</v>
      </c>
      <c r="HV25" s="319">
        <v>42543</v>
      </c>
      <c r="HW25" s="319">
        <v>42543</v>
      </c>
      <c r="HX25" s="319">
        <v>42543</v>
      </c>
      <c r="HY25" s="319">
        <v>42529</v>
      </c>
      <c r="HZ25" s="319">
        <v>42542</v>
      </c>
      <c r="IA25" s="319">
        <v>42538</v>
      </c>
      <c r="IB25" s="319">
        <v>42531</v>
      </c>
      <c r="IC25" s="319">
        <v>42534</v>
      </c>
      <c r="ID25" s="319">
        <v>42537</v>
      </c>
      <c r="IE25" s="319">
        <v>42531</v>
      </c>
      <c r="IF25" s="804">
        <f>WORKDAY(IF26,$A25,$E$42:$E$71)</f>
        <v>42571</v>
      </c>
      <c r="IG25" s="319">
        <f>WORKDAY(IG26,$A25,$E$42:$E$71)</f>
        <v>42569</v>
      </c>
      <c r="IH25" s="804">
        <f>WORKDAY(IH26,$A25,$E$42:$E$71)</f>
        <v>42569</v>
      </c>
      <c r="II25" s="804">
        <f>WORKDAY(II26,$A25,$E$42:$E$71)</f>
        <v>42569</v>
      </c>
      <c r="IJ25" s="319">
        <f>WORKDAY(IJ26,$A25,$E$42:$E$71)</f>
        <v>42571</v>
      </c>
      <c r="IK25" s="781">
        <f>WORKDAY(IK26,$A25,$E$42:$E$71)</f>
        <v>42576</v>
      </c>
      <c r="IL25" s="804">
        <v>42577</v>
      </c>
      <c r="IM25" s="804">
        <v>42578</v>
      </c>
      <c r="IN25" s="319">
        <v>42562</v>
      </c>
      <c r="IO25" s="319">
        <v>42509</v>
      </c>
      <c r="IP25" s="319">
        <v>42489</v>
      </c>
      <c r="IQ25" s="804">
        <f>WORKDAY(IQ26,$A25,$E$42:$E$71)</f>
        <v>42556</v>
      </c>
      <c r="IR25" s="319">
        <v>42544</v>
      </c>
      <c r="IS25" s="319">
        <v>42558</v>
      </c>
      <c r="IT25" s="781">
        <f>WORKDAY(IT26,'5319280'!$A25,'5319280'!$E$42:$E$71)</f>
        <v>42572</v>
      </c>
      <c r="IU25" s="804">
        <v>42573</v>
      </c>
      <c r="IV25" s="781">
        <f>WORKDAY(IV26,$A25,$E$42:$E$71)</f>
        <v>42585</v>
      </c>
      <c r="IW25" s="781">
        <v>42584</v>
      </c>
      <c r="IX25" s="781">
        <f>WORKDAY(IX26,$A25,$E$42:$E$71)</f>
        <v>42585</v>
      </c>
      <c r="IY25" s="804">
        <v>42585</v>
      </c>
      <c r="IZ25" s="804">
        <v>42577</v>
      </c>
      <c r="JA25" s="781">
        <f>WORKDAY(JA26,$A25,$E$42:$E$71)</f>
        <v>42579</v>
      </c>
      <c r="JB25" s="781">
        <v>42580</v>
      </c>
      <c r="JC25" s="781">
        <f>WORKDAY(JC26,$A25,$E$42:$E$71)</f>
        <v>42585</v>
      </c>
      <c r="JD25" s="781">
        <v>42586</v>
      </c>
      <c r="JE25" s="804">
        <v>42584</v>
      </c>
      <c r="JF25" s="804">
        <v>42567</v>
      </c>
      <c r="JG25" s="319">
        <f>WORKDAY(JG26,'5319280'!$A25,'5319280'!$E$42:$E$71)</f>
        <v>42569</v>
      </c>
      <c r="JH25" s="781">
        <v>42586</v>
      </c>
      <c r="JI25" s="804">
        <f>WORKDAY(JI26,$A25,$E$42:$E$71)</f>
        <v>42587</v>
      </c>
      <c r="JJ25" s="319">
        <v>42586</v>
      </c>
      <c r="JK25" s="804">
        <f>WORKDAY(JK26,$A25,$E$42:$E$71)</f>
        <v>42585</v>
      </c>
      <c r="JL25" s="781">
        <f>WORKDAY(JL26,$A25,$E$42:$E$71)</f>
        <v>42579</v>
      </c>
      <c r="JM25" s="804">
        <f>WORKDAY(JM26,$A25,$E$42:$E$71)</f>
        <v>42604</v>
      </c>
      <c r="JN25" s="781">
        <v>42457</v>
      </c>
      <c r="JO25" s="781">
        <v>42573</v>
      </c>
      <c r="JP25" s="804">
        <f>WORKDAY(JP26,$A25,$E$42:$E$71)</f>
        <v>42597</v>
      </c>
      <c r="JQ25" s="804">
        <f>WORKDAY(JQ26,$A25,$E$42:$E$71)</f>
        <v>42587</v>
      </c>
      <c r="JR25" s="804">
        <v>42587</v>
      </c>
      <c r="JS25" s="804">
        <v>42591</v>
      </c>
      <c r="JT25" s="781">
        <v>42587</v>
      </c>
      <c r="JU25" s="804">
        <v>42570</v>
      </c>
      <c r="JV25" s="781">
        <v>42590</v>
      </c>
      <c r="JW25" s="319">
        <v>42507</v>
      </c>
      <c r="JX25" s="804">
        <v>42588</v>
      </c>
      <c r="JY25" s="804">
        <v>42591</v>
      </c>
      <c r="JZ25" s="781">
        <v>42584</v>
      </c>
      <c r="KA25" s="804">
        <f>WORKDAY(KA26,$A25,$E$42:$E$71)</f>
        <v>42597</v>
      </c>
      <c r="KB25" s="319">
        <v>42597</v>
      </c>
      <c r="KC25" s="804">
        <v>42587</v>
      </c>
      <c r="KD25" s="804">
        <v>42599</v>
      </c>
      <c r="KE25" s="804">
        <v>42601</v>
      </c>
      <c r="KF25" s="781">
        <f>WORKDAY(KF26,'5319280'!$A25,'5319280'!$E$42:$E$71)</f>
        <v>42600</v>
      </c>
      <c r="KG25" s="804">
        <v>42601</v>
      </c>
      <c r="KH25" s="781">
        <v>42591</v>
      </c>
      <c r="KI25" s="804">
        <v>42597</v>
      </c>
      <c r="KJ25" s="781">
        <v>42588</v>
      </c>
      <c r="KK25" s="804">
        <f>WORKDAY(KK26,$A25,$E$42:$E$71)</f>
        <v>42613</v>
      </c>
      <c r="KL25" s="804">
        <f>WORKDAY(KL26,$A25,$E$42:$E$71)</f>
        <v>42613</v>
      </c>
      <c r="KM25" s="804">
        <f>WORKDAY(KM26,$A25,$E$42:$E$71)</f>
        <v>42613</v>
      </c>
      <c r="KN25" s="804">
        <f>WORKDAY(KN26,'5319280'!$A25,'5319280'!$E$42:$E$71)</f>
        <v>42613</v>
      </c>
      <c r="KO25" s="804">
        <f>WORKDAY(KO26,$A25,$E$42:$E$71)</f>
        <v>42613</v>
      </c>
      <c r="KP25" s="804">
        <f>WORKDAY(KP26,$A25,$E$42:$E$71)</f>
        <v>42613</v>
      </c>
      <c r="KQ25" s="804">
        <f>WORKDAY(KQ26,$A25,$E$42:$E$71)</f>
        <v>42613</v>
      </c>
      <c r="KR25" s="804">
        <v>42614</v>
      </c>
      <c r="KS25" s="804">
        <f>WORKDAY(KS26,$A25,$E$42:$E$71)</f>
        <v>42613</v>
      </c>
      <c r="KT25" s="804">
        <v>42620</v>
      </c>
      <c r="KU25" s="804">
        <f t="shared" si="30"/>
        <v>42634</v>
      </c>
      <c r="KV25" s="804">
        <f t="shared" si="30"/>
        <v>42634</v>
      </c>
      <c r="KW25" s="804">
        <f t="shared" si="30"/>
        <v>42634</v>
      </c>
      <c r="KX25" s="804">
        <f t="shared" si="30"/>
        <v>42634</v>
      </c>
      <c r="KY25" s="804">
        <f t="shared" si="30"/>
        <v>42634</v>
      </c>
      <c r="KZ25" s="804">
        <f t="shared" si="30"/>
        <v>42634</v>
      </c>
      <c r="LA25" s="804">
        <v>42612</v>
      </c>
      <c r="LB25" s="319">
        <v>42620</v>
      </c>
      <c r="LC25" s="804">
        <f>WORKDAY(LC26,$A25,$E$42:$E$71)</f>
        <v>42622</v>
      </c>
      <c r="LD25" s="804">
        <f>WORKDAY(LD26,'5319280'!$A25,'5319280'!$E$42:$E$71)</f>
        <v>42622</v>
      </c>
      <c r="LE25" s="319">
        <v>42510</v>
      </c>
      <c r="LF25" s="804">
        <f t="shared" si="67"/>
        <v>42634</v>
      </c>
      <c r="LG25" s="804">
        <f t="shared" si="67"/>
        <v>42634</v>
      </c>
      <c r="LH25" s="804">
        <f t="shared" si="67"/>
        <v>42634</v>
      </c>
      <c r="LI25" s="804">
        <v>42639</v>
      </c>
      <c r="LJ25" s="804">
        <v>42639</v>
      </c>
      <c r="LK25" s="804">
        <v>42639</v>
      </c>
      <c r="LL25" s="804">
        <v>42638</v>
      </c>
      <c r="LM25" s="804">
        <f t="shared" si="68"/>
        <v>42634</v>
      </c>
      <c r="LN25" s="804">
        <v>42639</v>
      </c>
      <c r="LO25" s="804">
        <v>42643</v>
      </c>
      <c r="LP25" s="804">
        <f>WORKDAY(LP26,'5319280'!$A25,'5319280'!$E$42:$E$71)</f>
        <v>42646</v>
      </c>
      <c r="LQ25" s="804">
        <v>42636</v>
      </c>
      <c r="LR25" s="804">
        <v>42636</v>
      </c>
      <c r="LS25" s="804">
        <v>42639</v>
      </c>
      <c r="LT25" s="804">
        <v>42639</v>
      </c>
      <c r="LU25" s="804">
        <v>42639</v>
      </c>
      <c r="LV25" s="804">
        <f>WORKDAY(LV26,$A25,$E$42:$E$71)</f>
        <v>42646</v>
      </c>
      <c r="LW25" s="804">
        <f>WORKDAY(LW26,$A25,$E$42:$E$71)</f>
        <v>42632</v>
      </c>
      <c r="LX25" s="804">
        <v>42636</v>
      </c>
      <c r="LY25" s="804">
        <f>WORKDAY(LY26,$A25,$E$42:$E$71)</f>
        <v>42646</v>
      </c>
      <c r="LZ25" s="313">
        <v>42527</v>
      </c>
      <c r="MA25" s="804">
        <v>42636</v>
      </c>
      <c r="MB25" s="804">
        <v>42639</v>
      </c>
      <c r="MC25" s="804">
        <v>42641</v>
      </c>
      <c r="MD25" s="804">
        <v>42642</v>
      </c>
      <c r="ME25" s="804">
        <f>WORKDAY(ME26,$A25,$E$42:$E$71)</f>
        <v>42643</v>
      </c>
      <c r="MF25" s="804">
        <v>42643</v>
      </c>
      <c r="MG25" s="804">
        <v>42649</v>
      </c>
      <c r="MH25" s="804">
        <v>42650</v>
      </c>
      <c r="MI25" s="804">
        <v>42650</v>
      </c>
      <c r="MJ25" s="1253">
        <f t="shared" ref="MJ25:NJ25" si="75">WORKDAY(MJ26,$A25,$E$42:$E$71)</f>
        <v>42640</v>
      </c>
      <c r="MK25" s="1253">
        <f t="shared" si="75"/>
        <v>42646</v>
      </c>
      <c r="ML25" s="1253">
        <f t="shared" si="75"/>
        <v>42646</v>
      </c>
      <c r="MM25" s="1253">
        <f t="shared" si="75"/>
        <v>42646</v>
      </c>
      <c r="MN25" s="1253">
        <f t="shared" si="75"/>
        <v>42646</v>
      </c>
      <c r="MO25" s="1253">
        <f t="shared" si="75"/>
        <v>42648</v>
      </c>
      <c r="MP25" s="1253">
        <f t="shared" si="75"/>
        <v>42648</v>
      </c>
      <c r="MQ25" s="1253">
        <f t="shared" si="75"/>
        <v>42650</v>
      </c>
      <c r="MR25" s="1253">
        <f t="shared" si="75"/>
        <v>42650</v>
      </c>
      <c r="MS25" s="1253">
        <f t="shared" si="75"/>
        <v>42654</v>
      </c>
      <c r="MT25" s="1253">
        <f t="shared" si="75"/>
        <v>42654</v>
      </c>
      <c r="MU25" s="1253">
        <f t="shared" si="75"/>
        <v>42653</v>
      </c>
      <c r="MV25" s="1253">
        <f t="shared" si="75"/>
        <v>42654</v>
      </c>
      <c r="MW25" s="1253">
        <f t="shared" si="75"/>
        <v>42654</v>
      </c>
      <c r="MX25" s="1253">
        <f t="shared" si="75"/>
        <v>42654</v>
      </c>
      <c r="MY25" s="1253">
        <f t="shared" si="75"/>
        <v>42654</v>
      </c>
      <c r="MZ25" s="1253">
        <f t="shared" si="75"/>
        <v>42654</v>
      </c>
      <c r="NA25" s="1253">
        <f t="shared" si="75"/>
        <v>42655</v>
      </c>
      <c r="NB25" s="1253">
        <f t="shared" si="75"/>
        <v>42656</v>
      </c>
      <c r="NC25" s="1253">
        <f t="shared" si="75"/>
        <v>42656</v>
      </c>
      <c r="ND25" s="1253">
        <f t="shared" si="75"/>
        <v>42656</v>
      </c>
      <c r="NE25" s="1253">
        <f t="shared" si="75"/>
        <v>42660</v>
      </c>
      <c r="NF25" s="1253">
        <f t="shared" si="75"/>
        <v>42660</v>
      </c>
      <c r="NG25" s="1253">
        <f t="shared" si="75"/>
        <v>42660</v>
      </c>
      <c r="NH25" s="1253">
        <f t="shared" si="75"/>
        <v>42660</v>
      </c>
      <c r="NI25" s="1253">
        <f t="shared" si="75"/>
        <v>42660</v>
      </c>
      <c r="NJ25" s="1253">
        <f t="shared" si="75"/>
        <v>42660</v>
      </c>
      <c r="NK25" s="315">
        <f>WORKDAY(NK26,'5319280'!$A25,'5319280'!$E$42:$E$71)</f>
        <v>42639</v>
      </c>
      <c r="NL25" s="1253">
        <f t="shared" si="7"/>
        <v>42639</v>
      </c>
      <c r="NM25" s="1253">
        <f t="shared" si="7"/>
        <v>42639</v>
      </c>
      <c r="NN25" s="1253">
        <f t="shared" si="7"/>
        <v>42653</v>
      </c>
      <c r="NO25" s="1253">
        <f t="shared" si="7"/>
        <v>42654</v>
      </c>
      <c r="NP25" s="1253">
        <f t="shared" si="7"/>
        <v>42654</v>
      </c>
      <c r="NQ25" s="1253">
        <f t="shared" si="7"/>
        <v>42654</v>
      </c>
      <c r="NR25" s="1253">
        <f t="shared" si="7"/>
        <v>42654</v>
      </c>
      <c r="NS25" s="1253">
        <f t="shared" si="7"/>
        <v>42654</v>
      </c>
      <c r="NT25" s="1253">
        <f t="shared" si="7"/>
        <v>42654</v>
      </c>
      <c r="NU25" s="1253">
        <f t="shared" si="7"/>
        <v>42655</v>
      </c>
      <c r="NV25" s="1253">
        <f t="shared" si="8"/>
        <v>42655</v>
      </c>
      <c r="NW25" s="1253">
        <f t="shared" si="8"/>
        <v>42655</v>
      </c>
      <c r="NX25" s="1253">
        <f t="shared" si="8"/>
        <v>42655</v>
      </c>
      <c r="NY25" s="1253">
        <f t="shared" si="8"/>
        <v>42656</v>
      </c>
      <c r="NZ25" s="1253">
        <f t="shared" si="8"/>
        <v>42656</v>
      </c>
      <c r="OA25" s="1253">
        <f t="shared" si="8"/>
        <v>42656</v>
      </c>
      <c r="OB25" s="1253">
        <f t="shared" si="8"/>
        <v>42656</v>
      </c>
      <c r="OC25" s="1253">
        <f t="shared" si="8"/>
        <v>42656</v>
      </c>
      <c r="OD25" s="1253">
        <f t="shared" si="8"/>
        <v>42656</v>
      </c>
      <c r="OE25" s="1253">
        <f t="shared" si="8"/>
        <v>42656</v>
      </c>
      <c r="OF25" s="1253">
        <f t="shared" si="9"/>
        <v>42656</v>
      </c>
      <c r="OG25" s="1253">
        <f t="shared" si="9"/>
        <v>42657</v>
      </c>
      <c r="OH25" s="1253">
        <f t="shared" si="9"/>
        <v>42657</v>
      </c>
      <c r="OI25" s="1253">
        <f t="shared" si="9"/>
        <v>42657</v>
      </c>
      <c r="OJ25" s="1253">
        <f t="shared" si="9"/>
        <v>42657</v>
      </c>
      <c r="OK25" s="1253">
        <f t="shared" si="9"/>
        <v>42657</v>
      </c>
      <c r="OL25" s="1253">
        <f t="shared" si="9"/>
        <v>42657</v>
      </c>
      <c r="OM25" s="1253">
        <f t="shared" si="9"/>
        <v>42657</v>
      </c>
      <c r="ON25" s="1253">
        <f t="shared" si="9"/>
        <v>42657</v>
      </c>
      <c r="OO25" s="1253">
        <f t="shared" si="9"/>
        <v>42657</v>
      </c>
      <c r="OP25" s="1253">
        <f t="shared" si="10"/>
        <v>42657</v>
      </c>
      <c r="OQ25" s="1253">
        <f t="shared" si="10"/>
        <v>42657</v>
      </c>
      <c r="OR25" s="1253">
        <f t="shared" si="10"/>
        <v>42657</v>
      </c>
      <c r="OS25" s="1253">
        <f t="shared" si="10"/>
        <v>42657</v>
      </c>
      <c r="OT25" s="1253">
        <f t="shared" si="10"/>
        <v>42657</v>
      </c>
      <c r="OU25" s="1253">
        <f t="shared" si="10"/>
        <v>42657</v>
      </c>
      <c r="OV25" s="1253">
        <f t="shared" si="10"/>
        <v>42657</v>
      </c>
      <c r="OW25" s="1253">
        <f t="shared" si="10"/>
        <v>42657</v>
      </c>
      <c r="OX25" s="1253">
        <f t="shared" si="10"/>
        <v>42660</v>
      </c>
      <c r="OY25" s="1253">
        <f t="shared" si="10"/>
        <v>42660</v>
      </c>
      <c r="OZ25" s="1253">
        <f t="shared" si="11"/>
        <v>42660</v>
      </c>
      <c r="PA25" s="1253">
        <f t="shared" si="11"/>
        <v>42660</v>
      </c>
      <c r="PB25" s="1253">
        <f t="shared" si="11"/>
        <v>42674</v>
      </c>
      <c r="PC25" s="1253">
        <f t="shared" si="11"/>
        <v>42674</v>
      </c>
      <c r="PD25" s="1253">
        <f t="shared" si="11"/>
        <v>42674</v>
      </c>
      <c r="PE25" s="1253">
        <f t="shared" si="11"/>
        <v>42674</v>
      </c>
      <c r="PF25" s="1253">
        <f t="shared" si="11"/>
        <v>42669</v>
      </c>
      <c r="PG25" s="1253">
        <f t="shared" si="11"/>
        <v>42671</v>
      </c>
      <c r="PH25" s="1253">
        <f t="shared" si="11"/>
        <v>42671</v>
      </c>
      <c r="PI25" s="1253">
        <f t="shared" si="11"/>
        <v>42675</v>
      </c>
      <c r="PJ25" s="1253">
        <f t="shared" si="12"/>
        <v>42675</v>
      </c>
      <c r="PK25" s="1253">
        <f t="shared" si="12"/>
        <v>42675</v>
      </c>
      <c r="PL25" s="1253">
        <f t="shared" si="12"/>
        <v>42675</v>
      </c>
      <c r="PM25" s="1253">
        <f t="shared" si="12"/>
        <v>42675</v>
      </c>
      <c r="PN25" s="1253">
        <f t="shared" si="12"/>
        <v>42675</v>
      </c>
      <c r="PO25" s="1253">
        <f t="shared" si="12"/>
        <v>42675</v>
      </c>
      <c r="PP25" s="1253">
        <f t="shared" si="12"/>
        <v>42675</v>
      </c>
      <c r="PQ25" s="1253">
        <f t="shared" si="12"/>
        <v>42676</v>
      </c>
      <c r="PR25" s="1253">
        <f t="shared" si="12"/>
        <v>42675</v>
      </c>
      <c r="PS25" s="1253">
        <f t="shared" si="12"/>
        <v>42674</v>
      </c>
      <c r="PT25" s="1253">
        <f t="shared" si="13"/>
        <v>42676</v>
      </c>
      <c r="PU25" s="1253">
        <f t="shared" si="13"/>
        <v>42669</v>
      </c>
      <c r="PV25" s="1253">
        <f t="shared" si="13"/>
        <v>42675</v>
      </c>
      <c r="PW25" s="1253">
        <f t="shared" si="13"/>
        <v>42675</v>
      </c>
      <c r="PX25" s="1253">
        <f t="shared" si="13"/>
        <v>42675</v>
      </c>
      <c r="PY25" s="1253">
        <f t="shared" si="13"/>
        <v>42675</v>
      </c>
      <c r="PZ25" s="1253">
        <f t="shared" si="13"/>
        <v>42675</v>
      </c>
      <c r="QA25" s="1253">
        <f t="shared" si="13"/>
        <v>42675</v>
      </c>
      <c r="QB25" s="1253">
        <f t="shared" si="13"/>
        <v>42675</v>
      </c>
      <c r="QC25" s="1253">
        <f t="shared" si="13"/>
        <v>42675</v>
      </c>
      <c r="QD25" s="1253">
        <f t="shared" si="14"/>
        <v>42676</v>
      </c>
      <c r="QE25" s="1253">
        <f t="shared" si="14"/>
        <v>42677</v>
      </c>
      <c r="QF25" s="1253">
        <f t="shared" si="14"/>
        <v>42676</v>
      </c>
      <c r="QG25" s="1253">
        <f t="shared" si="14"/>
        <v>42676</v>
      </c>
      <c r="QH25" s="1253">
        <f t="shared" si="14"/>
        <v>42677</v>
      </c>
      <c r="QI25" s="1253">
        <f t="shared" si="14"/>
        <v>42677</v>
      </c>
      <c r="QJ25" s="1253">
        <f t="shared" si="14"/>
        <v>42583</v>
      </c>
      <c r="QK25" s="1253">
        <f t="shared" si="14"/>
        <v>42676</v>
      </c>
      <c r="QL25" s="1253">
        <f t="shared" si="14"/>
        <v>42676</v>
      </c>
      <c r="QM25" s="1253">
        <f t="shared" si="14"/>
        <v>42583</v>
      </c>
      <c r="QN25" s="1253">
        <f t="shared" si="15"/>
        <v>42583</v>
      </c>
      <c r="QO25" s="1253">
        <f t="shared" si="15"/>
        <v>42583</v>
      </c>
      <c r="QP25" s="1253">
        <f t="shared" si="15"/>
        <v>42583</v>
      </c>
      <c r="QQ25" s="1593"/>
      <c r="QR25" s="1253">
        <f t="shared" si="15"/>
        <v>42583</v>
      </c>
      <c r="QS25" s="1253">
        <f t="shared" si="15"/>
        <v>42583</v>
      </c>
      <c r="QT25" s="1253">
        <f t="shared" si="15"/>
        <v>42583</v>
      </c>
    </row>
    <row r="26" spans="1:462" ht="11.25" customHeight="1">
      <c r="A26" s="574">
        <v>2</v>
      </c>
      <c r="B26" s="140" t="s">
        <v>78</v>
      </c>
      <c r="C26" s="483"/>
      <c r="D26" s="139" t="e">
        <f>WORKDAY(D28,#REF!,$E$42:$E$71)</f>
        <v>#REF!</v>
      </c>
      <c r="E26" s="139" t="e">
        <f>WORKDAY(E28,#REF!,$E$42:$E$71)</f>
        <v>#REF!</v>
      </c>
      <c r="F26" s="139" t="e">
        <f>WORKDAY(F28,#REF!,$E$42:$E$71)</f>
        <v>#REF!</v>
      </c>
      <c r="G26" s="139" t="e">
        <f>WORKDAY(G28,#REF!,$E$42:$E$71)</f>
        <v>#REF!</v>
      </c>
      <c r="H26" s="139" t="e">
        <f>WORKDAY(H28,#REF!,$E$42:$E$71)</f>
        <v>#REF!</v>
      </c>
      <c r="I26" s="139" t="e">
        <f>WORKDAY(I28,#REF!,$E$42:$E$71)</f>
        <v>#REF!</v>
      </c>
      <c r="J26" s="139" t="e">
        <f>WORKDAY(J28,#REF!,$E$42:$E$71)</f>
        <v>#REF!</v>
      </c>
      <c r="K26" s="139" t="e">
        <f>WORKDAY(K28,#REF!,$E$42:$E$71)</f>
        <v>#REF!</v>
      </c>
      <c r="L26" s="139" t="e">
        <f>WORKDAY(L28,#REF!,$E$42:$E$71)</f>
        <v>#REF!</v>
      </c>
      <c r="M26" s="139" t="e">
        <f>WORKDAY(M28,#REF!,$E$42:$E$71)</f>
        <v>#REF!</v>
      </c>
      <c r="P26" s="314"/>
      <c r="Q26" s="314"/>
      <c r="R26" s="314"/>
      <c r="S26" s="314"/>
      <c r="T26" s="313">
        <f t="shared" si="31"/>
        <v>42118</v>
      </c>
      <c r="U26" s="313">
        <f t="shared" si="32"/>
        <v>42118</v>
      </c>
      <c r="V26" s="313">
        <f t="shared" si="33"/>
        <v>42118</v>
      </c>
      <c r="W26" s="313">
        <f t="shared" si="34"/>
        <v>42118</v>
      </c>
      <c r="X26" s="313">
        <f t="shared" si="16"/>
        <v>42118</v>
      </c>
      <c r="Y26" s="313">
        <f t="shared" si="35"/>
        <v>42118</v>
      </c>
      <c r="Z26" s="313">
        <f t="shared" si="36"/>
        <v>42118</v>
      </c>
      <c r="AA26" s="313">
        <f t="shared" si="17"/>
        <v>42118</v>
      </c>
      <c r="AB26" s="313">
        <f t="shared" si="18"/>
        <v>42118</v>
      </c>
      <c r="AC26" s="313">
        <f t="shared" si="19"/>
        <v>42118</v>
      </c>
      <c r="AD26" s="314"/>
      <c r="AE26" s="318"/>
      <c r="AF26" s="320"/>
      <c r="AG26" s="313">
        <f t="shared" si="20"/>
        <v>42185</v>
      </c>
      <c r="AH26" s="313">
        <f t="shared" si="37"/>
        <v>42193</v>
      </c>
      <c r="AI26" s="313">
        <f t="shared" si="38"/>
        <v>42193</v>
      </c>
      <c r="AJ26" s="313">
        <f t="shared" si="39"/>
        <v>42193</v>
      </c>
      <c r="AK26" s="313">
        <f t="shared" si="40"/>
        <v>42201</v>
      </c>
      <c r="AL26" s="313">
        <f t="shared" si="41"/>
        <v>42193</v>
      </c>
      <c r="AM26" s="313">
        <f t="shared" si="42"/>
        <v>42201</v>
      </c>
      <c r="AN26" s="313">
        <f t="shared" si="43"/>
        <v>42193</v>
      </c>
      <c r="AO26" s="313">
        <f t="shared" si="44"/>
        <v>42156</v>
      </c>
      <c r="AP26" s="313">
        <f t="shared" si="21"/>
        <v>42193</v>
      </c>
      <c r="AQ26" s="314"/>
      <c r="AR26" s="314"/>
      <c r="AS26" s="314"/>
      <c r="AT26" s="313">
        <f t="shared" si="45"/>
        <v>42180</v>
      </c>
      <c r="AU26" s="313">
        <f t="shared" si="46"/>
        <v>42219</v>
      </c>
      <c r="AV26" s="313">
        <f t="shared" si="47"/>
        <v>42219</v>
      </c>
      <c r="AW26" s="313">
        <f t="shared" si="48"/>
        <v>42219</v>
      </c>
      <c r="AX26" s="313">
        <f t="shared" si="49"/>
        <v>42226</v>
      </c>
      <c r="AY26" s="313">
        <f t="shared" si="50"/>
        <v>42226</v>
      </c>
      <c r="AZ26" s="313">
        <f t="shared" si="51"/>
        <v>42226</v>
      </c>
      <c r="BA26" s="313">
        <f t="shared" si="52"/>
        <v>42226</v>
      </c>
      <c r="BB26" s="313">
        <f t="shared" si="53"/>
        <v>42226</v>
      </c>
      <c r="BC26" s="313">
        <f t="shared" si="54"/>
        <v>42226</v>
      </c>
      <c r="BD26" s="332"/>
      <c r="BE26" s="332"/>
      <c r="BF26" s="314"/>
      <c r="BG26" s="314"/>
      <c r="BH26" s="313">
        <v>42228</v>
      </c>
      <c r="BI26" s="313">
        <v>42228</v>
      </c>
      <c r="BJ26" s="313">
        <v>42233</v>
      </c>
      <c r="BK26" s="326">
        <v>42249</v>
      </c>
      <c r="BL26" s="319">
        <f t="shared" si="55"/>
        <v>42153</v>
      </c>
      <c r="BM26" s="313">
        <v>42233</v>
      </c>
      <c r="BN26" s="312">
        <v>42240</v>
      </c>
      <c r="BO26" s="313">
        <v>42233</v>
      </c>
      <c r="BP26" s="313">
        <f>WORKDAY(BP27,$A26,$E$42:$E$71)</f>
        <v>42254</v>
      </c>
      <c r="BQ26" s="313">
        <f>WORKDAY(BQ27,$A26,$E$42:$E$71)</f>
        <v>42254</v>
      </c>
      <c r="BR26" s="314"/>
      <c r="BS26" s="313">
        <f>WORKDAY(BS27,$A26,$E$42:$E$71)</f>
        <v>42293</v>
      </c>
      <c r="BT26" s="333">
        <v>42261</v>
      </c>
      <c r="BU26" s="313">
        <f t="shared" ref="BU26:BW27" si="76">WORKDAY(BU27,$A26,$E$42:$E$71)</f>
        <v>42255</v>
      </c>
      <c r="BV26" s="313">
        <f t="shared" si="76"/>
        <v>42255</v>
      </c>
      <c r="BW26" s="313">
        <f t="shared" si="76"/>
        <v>42255</v>
      </c>
      <c r="BX26" s="313">
        <v>42250</v>
      </c>
      <c r="BY26" s="313">
        <f t="shared" si="73"/>
        <v>42293</v>
      </c>
      <c r="BZ26" s="313">
        <f>WORKDAY(BZ27,$A26,$E$42:$E$71)</f>
        <v>42296</v>
      </c>
      <c r="CA26" s="313">
        <f>WORKDAY(CA27,$A26,$E$42:$E$71)</f>
        <v>42296</v>
      </c>
      <c r="CB26" s="313">
        <v>42307</v>
      </c>
      <c r="CG26" s="313">
        <v>42307</v>
      </c>
      <c r="CH26" s="313">
        <v>42307</v>
      </c>
      <c r="CI26" s="313">
        <v>42250</v>
      </c>
      <c r="CJ26" s="313">
        <f t="shared" ref="CJ26:CN27" si="77">WORKDAY(CJ27,$A26,$E$42:$E$71)</f>
        <v>42332</v>
      </c>
      <c r="CK26" s="313">
        <f t="shared" si="77"/>
        <v>42332</v>
      </c>
      <c r="CL26" s="326">
        <f t="shared" si="77"/>
        <v>42332</v>
      </c>
      <c r="CM26" s="313">
        <f t="shared" si="77"/>
        <v>42324</v>
      </c>
      <c r="CN26" s="313">
        <f t="shared" si="77"/>
        <v>42324</v>
      </c>
      <c r="CO26" s="313">
        <v>42307</v>
      </c>
      <c r="CP26" s="319">
        <v>42342</v>
      </c>
      <c r="CU26" s="371">
        <v>42368</v>
      </c>
      <c r="CV26" s="326">
        <f>WORKDAY(CV27,$A26,$E$42:$E$71)</f>
        <v>42368</v>
      </c>
      <c r="CW26" s="326">
        <v>42382</v>
      </c>
      <c r="CX26" s="326">
        <v>42380</v>
      </c>
      <c r="CY26" s="313">
        <f>WORKDAY(CY27,$A26,$E$42:$E$71)</f>
        <v>42342</v>
      </c>
      <c r="CZ26" s="326">
        <v>42353</v>
      </c>
      <c r="DA26" s="326">
        <v>42353</v>
      </c>
      <c r="DB26" s="326">
        <v>42354</v>
      </c>
      <c r="DC26" s="326">
        <v>42355</v>
      </c>
      <c r="DD26" s="326">
        <f>WORKDAY(DD27,$A26,$E$42:$E$71)</f>
        <v>42349</v>
      </c>
      <c r="DI26" s="326">
        <v>42354</v>
      </c>
      <c r="DJ26" s="326">
        <v>42354</v>
      </c>
      <c r="DK26" s="313">
        <f>WORKDAY(DK27,$A26,$E$42:$E$71)</f>
        <v>42324</v>
      </c>
      <c r="DL26" s="326">
        <f>WORKDAY(DL27,$A26,$E$42:$E$71)</f>
        <v>42349</v>
      </c>
      <c r="DM26" s="326">
        <v>42355</v>
      </c>
      <c r="DN26" s="326">
        <v>42361</v>
      </c>
      <c r="DO26" s="326">
        <v>42379</v>
      </c>
      <c r="DP26" s="313">
        <v>42381</v>
      </c>
      <c r="DQ26" s="326">
        <v>42354</v>
      </c>
      <c r="DR26" s="326">
        <v>42353</v>
      </c>
      <c r="DW26" s="326">
        <v>42381</v>
      </c>
      <c r="DX26" s="491">
        <v>42368</v>
      </c>
      <c r="DY26" s="439">
        <v>42383</v>
      </c>
      <c r="DZ26" s="326">
        <v>42382</v>
      </c>
      <c r="EA26" s="326">
        <v>42383</v>
      </c>
      <c r="EB26" s="326">
        <v>42376</v>
      </c>
      <c r="EC26" s="313">
        <v>42381</v>
      </c>
      <c r="ED26" s="326">
        <v>42380</v>
      </c>
      <c r="EE26" s="326">
        <v>42376</v>
      </c>
      <c r="EF26" s="326">
        <v>42376</v>
      </c>
      <c r="EI26" s="326">
        <v>42376</v>
      </c>
      <c r="EJ26" s="326">
        <v>42382</v>
      </c>
      <c r="EK26" s="326">
        <v>42376</v>
      </c>
      <c r="EL26" s="326">
        <v>42383</v>
      </c>
      <c r="EM26" s="326">
        <v>42380</v>
      </c>
      <c r="EN26" s="326">
        <f>WORKDAY(EN27,$A26,$E$42:$E$71)</f>
        <v>42387</v>
      </c>
      <c r="EO26" s="326">
        <v>42383</v>
      </c>
      <c r="EP26" s="371">
        <v>42382</v>
      </c>
      <c r="EQ26" s="326">
        <v>42387</v>
      </c>
      <c r="ER26" s="326">
        <v>42380</v>
      </c>
      <c r="EU26" s="326">
        <v>42398</v>
      </c>
      <c r="EV26" s="326">
        <v>42373</v>
      </c>
      <c r="EW26" s="326">
        <v>42373</v>
      </c>
      <c r="EX26" s="326">
        <v>42406</v>
      </c>
      <c r="EY26" s="326">
        <v>42355</v>
      </c>
      <c r="EZ26" s="326">
        <v>42373</v>
      </c>
      <c r="FA26" s="326">
        <v>42403</v>
      </c>
      <c r="FB26" s="326">
        <v>42373</v>
      </c>
      <c r="FC26" s="326">
        <v>42403</v>
      </c>
      <c r="FD26" s="326">
        <v>42402</v>
      </c>
      <c r="FG26" s="313">
        <v>42380</v>
      </c>
      <c r="FH26" s="326">
        <f>WORKDAY(FH27,$A26,$E$42:$E$71)</f>
        <v>42380</v>
      </c>
      <c r="FI26" s="326">
        <v>42389</v>
      </c>
      <c r="FJ26" s="371">
        <v>42390</v>
      </c>
      <c r="FK26" s="326">
        <v>42402</v>
      </c>
      <c r="FL26" s="326">
        <v>42398</v>
      </c>
      <c r="FM26" s="326">
        <v>42398</v>
      </c>
      <c r="FN26" s="326">
        <v>42403</v>
      </c>
      <c r="FO26" s="326">
        <v>42419</v>
      </c>
      <c r="FP26" s="326">
        <v>42419</v>
      </c>
      <c r="FQ26" s="756"/>
      <c r="FR26" s="756"/>
      <c r="FS26" s="326">
        <v>42419</v>
      </c>
      <c r="FT26" s="326">
        <v>42419</v>
      </c>
      <c r="FU26" s="408">
        <v>42419</v>
      </c>
      <c r="FV26" s="781">
        <v>42400</v>
      </c>
      <c r="FW26" s="326">
        <v>42423</v>
      </c>
      <c r="FX26" s="326">
        <v>42423</v>
      </c>
      <c r="FY26" s="326">
        <v>42423</v>
      </c>
      <c r="FZ26" s="326">
        <f>WORKDAY(FZ27,$A26,$E$42:$E$71)</f>
        <v>42398</v>
      </c>
      <c r="GA26" s="326">
        <v>42410</v>
      </c>
      <c r="GB26" s="326">
        <v>42410</v>
      </c>
      <c r="GE26" s="326">
        <v>42422</v>
      </c>
      <c r="GF26" s="326">
        <f>WORKDAY(GF27,$A26,$E$42:$E$71)</f>
        <v>42436</v>
      </c>
      <c r="GG26" s="326">
        <f>WORKDAY(GG27,$A26,$E$42:$E$71)</f>
        <v>42452</v>
      </c>
      <c r="GH26" s="408">
        <f>WORKDAY(GH27,$A26,$E$42:$E$71)</f>
        <v>42451</v>
      </c>
      <c r="GI26" s="326">
        <f>WORKDAY(GI27,$A26,$E$42:$E$71)</f>
        <v>42451</v>
      </c>
      <c r="GJ26" s="326">
        <v>42451</v>
      </c>
      <c r="GK26" s="326">
        <v>42411</v>
      </c>
      <c r="GL26" s="326">
        <f>WORKDAY(GL27,$A26,$E$42:$E$71)</f>
        <v>42451</v>
      </c>
      <c r="GM26" s="313">
        <v>42423</v>
      </c>
      <c r="GN26" s="326">
        <f>WORKDAY(GN27,$A26,$E$42:$E$71)</f>
        <v>42451</v>
      </c>
      <c r="GO26" s="781">
        <v>42450</v>
      </c>
      <c r="GP26" s="326">
        <v>42445</v>
      </c>
      <c r="GQ26" s="326">
        <v>42445</v>
      </c>
      <c r="GR26" s="326">
        <v>42450</v>
      </c>
      <c r="GS26" s="326">
        <v>42451</v>
      </c>
      <c r="GT26" s="781">
        <v>42451</v>
      </c>
      <c r="GU26" s="326">
        <v>42452</v>
      </c>
      <c r="GV26" s="326">
        <v>42451</v>
      </c>
      <c r="GW26" s="781">
        <v>42445</v>
      </c>
      <c r="GX26" s="326">
        <f>WORKDAY(GX27,'5319280'!$A26,'5319280'!$E$42:$E$71)</f>
        <v>42430</v>
      </c>
      <c r="GY26" s="326">
        <v>42509</v>
      </c>
      <c r="GZ26" s="313">
        <v>42664</v>
      </c>
      <c r="HA26" s="326">
        <v>42517</v>
      </c>
      <c r="HB26" s="313">
        <v>42616</v>
      </c>
      <c r="HC26" s="831">
        <v>42445</v>
      </c>
      <c r="HD26" s="326">
        <v>42509</v>
      </c>
      <c r="HE26" s="326">
        <v>42529</v>
      </c>
      <c r="HF26" s="326">
        <v>42529</v>
      </c>
      <c r="HG26" s="326">
        <v>42529</v>
      </c>
      <c r="HH26" s="326">
        <f>WORKDAY(HH27,'5319280'!$A26,'5319280'!$E$42:$E$71)</f>
        <v>42529</v>
      </c>
      <c r="HI26" s="326">
        <v>42531</v>
      </c>
      <c r="HJ26" s="326">
        <v>42536</v>
      </c>
      <c r="HK26" s="326">
        <v>42536</v>
      </c>
      <c r="HL26" s="326">
        <v>42536</v>
      </c>
      <c r="HM26" s="326">
        <v>42535</v>
      </c>
      <c r="HN26" s="326">
        <v>42535</v>
      </c>
      <c r="HO26" s="326">
        <v>42537</v>
      </c>
      <c r="HP26" s="326">
        <v>42536</v>
      </c>
      <c r="HQ26" s="326">
        <v>42538</v>
      </c>
      <c r="HR26" s="326">
        <v>42541</v>
      </c>
      <c r="HS26" s="326">
        <v>42537</v>
      </c>
      <c r="HT26" s="491">
        <v>42541</v>
      </c>
      <c r="HU26" s="326">
        <v>42542</v>
      </c>
      <c r="HV26" s="326">
        <v>42542</v>
      </c>
      <c r="HW26" s="326">
        <v>42542</v>
      </c>
      <c r="HX26" s="326">
        <v>42542</v>
      </c>
      <c r="HY26" s="326">
        <v>42529</v>
      </c>
      <c r="HZ26" s="326">
        <v>42538</v>
      </c>
      <c r="IA26" s="326">
        <v>42529</v>
      </c>
      <c r="IB26" s="326">
        <v>42530</v>
      </c>
      <c r="IC26" s="326">
        <v>42531</v>
      </c>
      <c r="ID26" s="326">
        <v>42536</v>
      </c>
      <c r="IE26" s="326">
        <v>42530</v>
      </c>
      <c r="IF26" s="781">
        <v>42570</v>
      </c>
      <c r="IG26" s="326">
        <v>42566</v>
      </c>
      <c r="IH26" s="781">
        <v>42567</v>
      </c>
      <c r="II26" s="781">
        <v>42568</v>
      </c>
      <c r="IJ26" s="326">
        <v>42570</v>
      </c>
      <c r="IK26" s="781">
        <f>WORKDAY(IK27,$A26,$E$42:$E$71)</f>
        <v>42573</v>
      </c>
      <c r="IL26" s="804">
        <v>42574</v>
      </c>
      <c r="IM26" s="781">
        <v>42574</v>
      </c>
      <c r="IN26" s="326">
        <v>42535</v>
      </c>
      <c r="IO26" s="326">
        <v>42548</v>
      </c>
      <c r="IP26" s="326">
        <v>42552</v>
      </c>
      <c r="IQ26" s="781">
        <v>42555</v>
      </c>
      <c r="IR26" s="326">
        <v>42548</v>
      </c>
      <c r="IS26" s="326">
        <v>42545</v>
      </c>
      <c r="IT26" s="781">
        <v>42571</v>
      </c>
      <c r="IU26" s="804">
        <v>42573</v>
      </c>
      <c r="IV26" s="781">
        <f>WORKDAY(IV27,$A26,$E$42:$E$71)</f>
        <v>42584</v>
      </c>
      <c r="IW26" s="781">
        <f>WORKDAY(IW27,$A26,$E$42:$E$71)</f>
        <v>42584</v>
      </c>
      <c r="IX26" s="781">
        <f>WORKDAY(IX27,$A26,$E$42:$E$71)</f>
        <v>42584</v>
      </c>
      <c r="IY26" s="781">
        <v>42569</v>
      </c>
      <c r="IZ26" s="781">
        <v>42574</v>
      </c>
      <c r="JA26" s="781">
        <v>42578</v>
      </c>
      <c r="JB26" s="781">
        <f>WORKDAY(JB27,$A26,$E$42:$E$71)</f>
        <v>42578</v>
      </c>
      <c r="JC26" s="781">
        <f>WORKDAY(JC27,$A26,$E$42:$E$71)</f>
        <v>42584</v>
      </c>
      <c r="JD26" s="781">
        <f>WORKDAY(JD27,'5319280'!$A26,'5319280'!$E$42:$E$71)</f>
        <v>42584</v>
      </c>
      <c r="JE26" s="781">
        <v>42570</v>
      </c>
      <c r="JF26" s="781">
        <v>42567</v>
      </c>
      <c r="JG26" s="326">
        <f>WORKDAY(JG27,'5319280'!$A26,'5319280'!$E$42:$E$71)</f>
        <v>42566</v>
      </c>
      <c r="JH26" s="781">
        <f>WORKDAY(JH27,$A26,$E$42:$E$71)</f>
        <v>42578</v>
      </c>
      <c r="JI26" s="804">
        <v>42586</v>
      </c>
      <c r="JJ26" s="326">
        <v>42541</v>
      </c>
      <c r="JK26" s="804">
        <f>WORKDAY(JK27,$A26,$E$42:$E$71)</f>
        <v>42584</v>
      </c>
      <c r="JL26" s="781">
        <f>WORKDAY(JL27,$A26,$E$42:$E$71)</f>
        <v>42578</v>
      </c>
      <c r="JM26" s="804">
        <v>42601</v>
      </c>
      <c r="JN26" s="831">
        <v>42453</v>
      </c>
      <c r="JO26" s="781">
        <v>42573</v>
      </c>
      <c r="JP26" s="804">
        <v>42594</v>
      </c>
      <c r="JQ26" s="804">
        <v>42586</v>
      </c>
      <c r="JR26" s="781">
        <v>42571</v>
      </c>
      <c r="JS26" s="804">
        <f>WORKDAY(JS27,$A26,$E$42:$E$71)</f>
        <v>42570</v>
      </c>
      <c r="JT26" s="781">
        <f>WORKDAY(JT27,$A26,$E$42:$E$71)</f>
        <v>42570</v>
      </c>
      <c r="JU26" s="781">
        <v>42570</v>
      </c>
      <c r="JV26" s="781">
        <f>WORKDAY(JV27,$A26,$E$42:$E$71)</f>
        <v>42580</v>
      </c>
      <c r="JW26" s="326">
        <v>42509</v>
      </c>
      <c r="JX26" s="781">
        <v>42587</v>
      </c>
      <c r="JY26" s="804">
        <v>42591</v>
      </c>
      <c r="JZ26" s="781">
        <f>WORKDAY(JZ27,$A26,$E$42:$E$71)</f>
        <v>42584</v>
      </c>
      <c r="KA26" s="804">
        <f>WORKDAY(KA27,$A26,$E$42:$E$71)</f>
        <v>42594</v>
      </c>
      <c r="KB26" s="326">
        <v>42553</v>
      </c>
      <c r="KC26" s="781">
        <v>42569</v>
      </c>
      <c r="KD26" s="781">
        <v>42569</v>
      </c>
      <c r="KE26" s="804">
        <v>42601</v>
      </c>
      <c r="KF26" s="781">
        <v>42599</v>
      </c>
      <c r="KG26" s="804">
        <v>42601</v>
      </c>
      <c r="KH26" s="781">
        <f>WORKDAY(KH27,'5319280'!$A26,'5319280'!$E$42:$E$71)</f>
        <v>42584</v>
      </c>
      <c r="KI26" s="804">
        <f>WORKDAY(KI27,$A26,$E$42:$E$71)</f>
        <v>42593</v>
      </c>
      <c r="KJ26" s="781">
        <f>WORKDAY(KJ27,$A26,$E$42:$E$71)</f>
        <v>42580</v>
      </c>
      <c r="KK26" s="804">
        <v>42612</v>
      </c>
      <c r="KL26" s="804">
        <v>42612</v>
      </c>
      <c r="KM26" s="804">
        <v>42612</v>
      </c>
      <c r="KN26" s="804">
        <v>42612</v>
      </c>
      <c r="KO26" s="804">
        <v>42612</v>
      </c>
      <c r="KP26" s="804">
        <v>42612</v>
      </c>
      <c r="KQ26" s="804">
        <v>42612</v>
      </c>
      <c r="KR26" s="804">
        <v>42614</v>
      </c>
      <c r="KS26" s="804">
        <v>42612</v>
      </c>
      <c r="KT26" s="804">
        <f>WORKDAY(KT27,$A26,$E$42:$E$71)</f>
        <v>42614</v>
      </c>
      <c r="KU26" s="804">
        <f t="shared" si="30"/>
        <v>42633</v>
      </c>
      <c r="KV26" s="804">
        <f t="shared" si="30"/>
        <v>42633</v>
      </c>
      <c r="KW26" s="804">
        <f t="shared" si="30"/>
        <v>42633</v>
      </c>
      <c r="KX26" s="804">
        <f t="shared" si="30"/>
        <v>42633</v>
      </c>
      <c r="KY26" s="804">
        <f t="shared" si="30"/>
        <v>42633</v>
      </c>
      <c r="KZ26" s="804">
        <f t="shared" si="30"/>
        <v>42633</v>
      </c>
      <c r="LA26" s="804">
        <v>42612</v>
      </c>
      <c r="LB26" s="326">
        <v>42616</v>
      </c>
      <c r="LC26" s="804">
        <v>42621</v>
      </c>
      <c r="LD26" s="804">
        <v>42621</v>
      </c>
      <c r="LE26" s="326">
        <v>42621</v>
      </c>
      <c r="LF26" s="804">
        <f t="shared" si="67"/>
        <v>42633</v>
      </c>
      <c r="LG26" s="804">
        <f t="shared" si="67"/>
        <v>42633</v>
      </c>
      <c r="LH26" s="804">
        <f t="shared" si="67"/>
        <v>42633</v>
      </c>
      <c r="LI26" s="326">
        <v>42538</v>
      </c>
      <c r="LJ26" s="804">
        <f>WORKDAY(LJ27,'5319280'!$A26,'5319280'!$E$42:$E$71)</f>
        <v>42594</v>
      </c>
      <c r="LK26" s="804">
        <f>WORKDAY(LK27,$A26,$E$42:$E$71)</f>
        <v>42635</v>
      </c>
      <c r="LL26" s="804">
        <f>WORKDAY(LL27,'5319280'!$A26,'5319280'!$E$42:$E$71)</f>
        <v>42635</v>
      </c>
      <c r="LM26" s="804">
        <f t="shared" si="68"/>
        <v>42633</v>
      </c>
      <c r="LN26" s="804">
        <v>42612</v>
      </c>
      <c r="LO26" s="804">
        <f>WORKDAY(LO27,$A26,$E$42:$E$71)</f>
        <v>42643</v>
      </c>
      <c r="LP26" s="804">
        <v>42645</v>
      </c>
      <c r="LQ26" s="804">
        <v>42601</v>
      </c>
      <c r="LR26" s="804">
        <f>WORKDAY(LR27,$A26,$E$42:$E$71)</f>
        <v>42635</v>
      </c>
      <c r="LS26" s="804">
        <v>42639</v>
      </c>
      <c r="LT26" s="804">
        <v>42639</v>
      </c>
      <c r="LU26" s="781">
        <v>42639</v>
      </c>
      <c r="LV26" s="804">
        <v>42645</v>
      </c>
      <c r="LW26" s="804">
        <f>WORKDAY(LW27,$A26,$E$42:$E$71)</f>
        <v>42629</v>
      </c>
      <c r="LX26" s="804">
        <f>WORKDAY(LX27,'5319280'!$A26,'5319280'!$E$42:$E$71)</f>
        <v>42627</v>
      </c>
      <c r="LY26" s="804">
        <v>42645</v>
      </c>
      <c r="LZ26" s="313">
        <v>42527</v>
      </c>
      <c r="MA26" s="804">
        <f>WORKDAY(MA27,$A26,$E$42:$E$71)</f>
        <v>42633</v>
      </c>
      <c r="MB26" s="804">
        <v>42628</v>
      </c>
      <c r="MC26" s="804">
        <v>42639</v>
      </c>
      <c r="MD26" s="804">
        <v>42642</v>
      </c>
      <c r="ME26" s="804">
        <v>42642</v>
      </c>
      <c r="MF26" s="804">
        <f>WORKDAY(MF27,$A26,$E$42:$E$71)</f>
        <v>42643</v>
      </c>
      <c r="MG26" s="804">
        <v>42649</v>
      </c>
      <c r="MH26" s="804">
        <v>42636</v>
      </c>
      <c r="MI26" s="804">
        <f>WORKDAY(MI27,$A26,$E$42:$E$71)</f>
        <v>42643</v>
      </c>
      <c r="MJ26" s="804">
        <v>42639</v>
      </c>
      <c r="MK26" s="804">
        <f t="shared" ref="MK26:MM27" si="78">WORKDAY(MK27,$A26,$E$42:$E$71)</f>
        <v>42643</v>
      </c>
      <c r="ML26" s="804">
        <f t="shared" si="78"/>
        <v>42643</v>
      </c>
      <c r="MM26" s="804">
        <f t="shared" si="78"/>
        <v>42643</v>
      </c>
      <c r="MN26" s="804">
        <v>42643</v>
      </c>
      <c r="MO26" s="804">
        <f>WORKDAY(MO27,$A26,$E$42:$E$71)</f>
        <v>42647</v>
      </c>
      <c r="MP26" s="804">
        <f>WORKDAY(MP27,$A26,$E$42:$E$71)</f>
        <v>42647</v>
      </c>
      <c r="MQ26" s="804">
        <v>42649</v>
      </c>
      <c r="MR26" s="804">
        <v>42649</v>
      </c>
      <c r="MS26" s="804">
        <v>42653</v>
      </c>
      <c r="MT26" s="804">
        <v>42653</v>
      </c>
      <c r="MU26" s="804">
        <v>42651</v>
      </c>
      <c r="MV26" s="804">
        <v>42653</v>
      </c>
      <c r="MW26" s="804">
        <v>42653</v>
      </c>
      <c r="MX26" s="804">
        <v>42653</v>
      </c>
      <c r="MY26" s="804">
        <v>42653</v>
      </c>
      <c r="MZ26" s="804">
        <v>42653</v>
      </c>
      <c r="NA26" s="804">
        <v>42654</v>
      </c>
      <c r="NB26" s="1253">
        <f t="shared" ref="NB26:NJ27" si="79">WORKDAY(NB27,$A26,$E$42:$E$71)</f>
        <v>42655</v>
      </c>
      <c r="NC26" s="1253">
        <f t="shared" si="79"/>
        <v>42655</v>
      </c>
      <c r="ND26" s="1253">
        <f t="shared" si="79"/>
        <v>42655</v>
      </c>
      <c r="NE26" s="1253">
        <f t="shared" si="79"/>
        <v>42657</v>
      </c>
      <c r="NF26" s="1253">
        <f t="shared" si="79"/>
        <v>42657</v>
      </c>
      <c r="NG26" s="1253">
        <f t="shared" si="79"/>
        <v>42657</v>
      </c>
      <c r="NH26" s="1253">
        <f t="shared" si="79"/>
        <v>42657</v>
      </c>
      <c r="NI26" s="1253">
        <f t="shared" si="79"/>
        <v>42657</v>
      </c>
      <c r="NJ26" s="1253">
        <f t="shared" si="79"/>
        <v>42657</v>
      </c>
      <c r="NK26" s="338">
        <f>WORKDAY(NK27,'5319280'!$A26,'5319280'!$E$42:$E$71)</f>
        <v>42636</v>
      </c>
      <c r="NL26" s="1253">
        <f t="shared" si="7"/>
        <v>42636</v>
      </c>
      <c r="NM26" s="1253">
        <f t="shared" si="7"/>
        <v>42636</v>
      </c>
      <c r="NN26" s="1253">
        <f t="shared" si="7"/>
        <v>42650</v>
      </c>
      <c r="NO26" s="1253">
        <f t="shared" si="7"/>
        <v>42653</v>
      </c>
      <c r="NP26" s="1253">
        <f t="shared" si="7"/>
        <v>42653</v>
      </c>
      <c r="NQ26" s="1253">
        <f t="shared" si="7"/>
        <v>42653</v>
      </c>
      <c r="NR26" s="1253">
        <f t="shared" si="7"/>
        <v>42653</v>
      </c>
      <c r="NS26" s="1253">
        <f t="shared" si="7"/>
        <v>42653</v>
      </c>
      <c r="NT26" s="1253">
        <f t="shared" si="7"/>
        <v>42653</v>
      </c>
      <c r="NU26" s="1253">
        <f t="shared" si="7"/>
        <v>42654</v>
      </c>
      <c r="NV26" s="1253">
        <f t="shared" si="8"/>
        <v>42654</v>
      </c>
      <c r="NW26" s="1253">
        <f t="shared" si="8"/>
        <v>42654</v>
      </c>
      <c r="NX26" s="1253">
        <f t="shared" si="8"/>
        <v>42654</v>
      </c>
      <c r="NY26" s="1253">
        <f t="shared" si="8"/>
        <v>42655</v>
      </c>
      <c r="NZ26" s="1253">
        <f t="shared" si="8"/>
        <v>42655</v>
      </c>
      <c r="OA26" s="1253">
        <f t="shared" si="8"/>
        <v>42655</v>
      </c>
      <c r="OB26" s="1253">
        <f t="shared" si="8"/>
        <v>42655</v>
      </c>
      <c r="OC26" s="1253">
        <f t="shared" si="8"/>
        <v>42655</v>
      </c>
      <c r="OD26" s="1253">
        <f t="shared" si="8"/>
        <v>42655</v>
      </c>
      <c r="OE26" s="1253">
        <f t="shared" si="8"/>
        <v>42655</v>
      </c>
      <c r="OF26" s="1253">
        <f t="shared" si="9"/>
        <v>42655</v>
      </c>
      <c r="OG26" s="1253">
        <f t="shared" si="9"/>
        <v>42656</v>
      </c>
      <c r="OH26" s="1253">
        <f t="shared" si="9"/>
        <v>42656</v>
      </c>
      <c r="OI26" s="1253">
        <f t="shared" si="9"/>
        <v>42656</v>
      </c>
      <c r="OJ26" s="1253">
        <f t="shared" si="9"/>
        <v>42656</v>
      </c>
      <c r="OK26" s="1253">
        <f t="shared" si="9"/>
        <v>42656</v>
      </c>
      <c r="OL26" s="1253">
        <f t="shared" si="9"/>
        <v>42656</v>
      </c>
      <c r="OM26" s="1253">
        <f t="shared" si="9"/>
        <v>42656</v>
      </c>
      <c r="ON26" s="1253">
        <f t="shared" si="9"/>
        <v>42656</v>
      </c>
      <c r="OO26" s="1253">
        <f t="shared" si="9"/>
        <v>42656</v>
      </c>
      <c r="OP26" s="1253">
        <f t="shared" si="10"/>
        <v>42656</v>
      </c>
      <c r="OQ26" s="1253">
        <f t="shared" si="10"/>
        <v>42656</v>
      </c>
      <c r="OR26" s="1253">
        <f t="shared" si="10"/>
        <v>42656</v>
      </c>
      <c r="OS26" s="1253">
        <f t="shared" si="10"/>
        <v>42656</v>
      </c>
      <c r="OT26" s="1253">
        <f t="shared" si="10"/>
        <v>42656</v>
      </c>
      <c r="OU26" s="1253">
        <f t="shared" si="10"/>
        <v>42656</v>
      </c>
      <c r="OV26" s="1253">
        <f t="shared" si="10"/>
        <v>42656</v>
      </c>
      <c r="OW26" s="1253">
        <f t="shared" si="10"/>
        <v>42656</v>
      </c>
      <c r="OX26" s="1253">
        <f t="shared" si="10"/>
        <v>42657</v>
      </c>
      <c r="OY26" s="1253">
        <f t="shared" si="10"/>
        <v>42657</v>
      </c>
      <c r="OZ26" s="1253">
        <f t="shared" si="11"/>
        <v>42657</v>
      </c>
      <c r="PA26" s="1253">
        <f t="shared" si="11"/>
        <v>42657</v>
      </c>
      <c r="PB26" s="1253">
        <f t="shared" si="11"/>
        <v>42671</v>
      </c>
      <c r="PC26" s="1253">
        <f t="shared" si="11"/>
        <v>42671</v>
      </c>
      <c r="PD26" s="1253">
        <f t="shared" si="11"/>
        <v>42671</v>
      </c>
      <c r="PE26" s="1253">
        <f t="shared" si="11"/>
        <v>42671</v>
      </c>
      <c r="PF26" s="1253">
        <f t="shared" si="11"/>
        <v>42668</v>
      </c>
      <c r="PG26" s="1253">
        <f t="shared" si="11"/>
        <v>42670</v>
      </c>
      <c r="PH26" s="1253">
        <f t="shared" si="11"/>
        <v>42670</v>
      </c>
      <c r="PI26" s="1253">
        <f t="shared" si="11"/>
        <v>42674</v>
      </c>
      <c r="PJ26" s="1253">
        <f t="shared" si="12"/>
        <v>42674</v>
      </c>
      <c r="PK26" s="1253">
        <f t="shared" si="12"/>
        <v>42674</v>
      </c>
      <c r="PL26" s="1253">
        <f t="shared" si="12"/>
        <v>42674</v>
      </c>
      <c r="PM26" s="1253">
        <f t="shared" si="12"/>
        <v>42674</v>
      </c>
      <c r="PN26" s="1253">
        <f t="shared" si="12"/>
        <v>42674</v>
      </c>
      <c r="PO26" s="1253">
        <f t="shared" si="12"/>
        <v>42674</v>
      </c>
      <c r="PP26" s="1253">
        <f t="shared" si="12"/>
        <v>42674</v>
      </c>
      <c r="PQ26" s="1253">
        <f t="shared" si="12"/>
        <v>42675</v>
      </c>
      <c r="PR26" s="1253">
        <f t="shared" si="12"/>
        <v>42674</v>
      </c>
      <c r="PS26" s="1253">
        <f t="shared" si="12"/>
        <v>42671</v>
      </c>
      <c r="PT26" s="1253">
        <f t="shared" si="13"/>
        <v>42675</v>
      </c>
      <c r="PU26" s="1253">
        <f t="shared" si="13"/>
        <v>42668</v>
      </c>
      <c r="PV26" s="1253">
        <f t="shared" si="13"/>
        <v>42674</v>
      </c>
      <c r="PW26" s="1253">
        <f t="shared" si="13"/>
        <v>42674</v>
      </c>
      <c r="PX26" s="1253">
        <f t="shared" si="13"/>
        <v>42674</v>
      </c>
      <c r="PY26" s="1253">
        <f t="shared" si="13"/>
        <v>42674</v>
      </c>
      <c r="PZ26" s="1253">
        <f t="shared" si="13"/>
        <v>42674</v>
      </c>
      <c r="QA26" s="1253">
        <f t="shared" si="13"/>
        <v>42674</v>
      </c>
      <c r="QB26" s="1253">
        <f t="shared" si="13"/>
        <v>42674</v>
      </c>
      <c r="QC26" s="1253">
        <f t="shared" si="13"/>
        <v>42674</v>
      </c>
      <c r="QD26" s="1253">
        <f t="shared" si="14"/>
        <v>42675</v>
      </c>
      <c r="QE26" s="1253">
        <f t="shared" si="14"/>
        <v>42676</v>
      </c>
      <c r="QF26" s="1253">
        <f t="shared" si="14"/>
        <v>42675</v>
      </c>
      <c r="QG26" s="1253">
        <f t="shared" si="14"/>
        <v>42675</v>
      </c>
      <c r="QH26" s="1253">
        <f t="shared" si="14"/>
        <v>42676</v>
      </c>
      <c r="QI26" s="1253">
        <f t="shared" si="14"/>
        <v>42676</v>
      </c>
      <c r="QJ26" s="1253">
        <f t="shared" si="14"/>
        <v>42580</v>
      </c>
      <c r="QK26" s="1253">
        <f t="shared" si="14"/>
        <v>42675</v>
      </c>
      <c r="QL26" s="1253">
        <f t="shared" si="14"/>
        <v>42675</v>
      </c>
      <c r="QM26" s="1253">
        <f t="shared" si="14"/>
        <v>42580</v>
      </c>
      <c r="QN26" s="1253">
        <f t="shared" si="15"/>
        <v>42580</v>
      </c>
      <c r="QO26" s="1253">
        <f t="shared" si="15"/>
        <v>42580</v>
      </c>
      <c r="QP26" s="1253">
        <f t="shared" si="15"/>
        <v>42580</v>
      </c>
      <c r="QQ26" s="1593"/>
      <c r="QR26" s="1253">
        <f t="shared" si="15"/>
        <v>42580</v>
      </c>
      <c r="QS26" s="1253">
        <f t="shared" si="15"/>
        <v>42580</v>
      </c>
      <c r="QT26" s="1253">
        <f t="shared" si="15"/>
        <v>42580</v>
      </c>
    </row>
    <row r="27" spans="1:462" ht="11.25" customHeight="1">
      <c r="A27" s="574">
        <v>1</v>
      </c>
      <c r="B27" s="189" t="s">
        <v>589</v>
      </c>
      <c r="C27" s="483"/>
      <c r="D27" s="188"/>
      <c r="E27" s="188"/>
      <c r="F27" s="188"/>
      <c r="G27" s="188"/>
      <c r="H27" s="188"/>
      <c r="I27" s="188"/>
      <c r="J27" s="188"/>
      <c r="K27" s="188"/>
      <c r="L27" s="188"/>
      <c r="M27" s="188"/>
      <c r="P27" s="314"/>
      <c r="Q27" s="314"/>
      <c r="R27" s="314"/>
      <c r="S27" s="314"/>
      <c r="T27" s="313">
        <f t="shared" si="31"/>
        <v>42116</v>
      </c>
      <c r="U27" s="313">
        <f t="shared" si="32"/>
        <v>42116</v>
      </c>
      <c r="V27" s="313">
        <f t="shared" si="33"/>
        <v>42116</v>
      </c>
      <c r="W27" s="313">
        <f t="shared" si="34"/>
        <v>42116</v>
      </c>
      <c r="X27" s="313">
        <f t="shared" si="16"/>
        <v>42116</v>
      </c>
      <c r="Y27" s="313">
        <f t="shared" si="35"/>
        <v>42116</v>
      </c>
      <c r="Z27" s="313">
        <f t="shared" si="36"/>
        <v>42116</v>
      </c>
      <c r="AA27" s="313">
        <f t="shared" si="17"/>
        <v>42116</v>
      </c>
      <c r="AB27" s="313">
        <f t="shared" si="18"/>
        <v>42116</v>
      </c>
      <c r="AC27" s="313">
        <f t="shared" si="19"/>
        <v>42116</v>
      </c>
      <c r="AD27" s="314"/>
      <c r="AE27" s="318"/>
      <c r="AF27" s="320"/>
      <c r="AG27" s="313">
        <f t="shared" si="20"/>
        <v>42181</v>
      </c>
      <c r="AH27" s="313">
        <f t="shared" si="37"/>
        <v>42191</v>
      </c>
      <c r="AI27" s="313">
        <f t="shared" si="38"/>
        <v>42191</v>
      </c>
      <c r="AJ27" s="313">
        <f t="shared" si="39"/>
        <v>42191</v>
      </c>
      <c r="AK27" s="313">
        <f t="shared" si="40"/>
        <v>42199</v>
      </c>
      <c r="AL27" s="313">
        <f t="shared" si="41"/>
        <v>42191</v>
      </c>
      <c r="AM27" s="313">
        <f t="shared" si="42"/>
        <v>42199</v>
      </c>
      <c r="AN27" s="313">
        <f t="shared" si="43"/>
        <v>42191</v>
      </c>
      <c r="AO27" s="313">
        <f t="shared" si="44"/>
        <v>42152</v>
      </c>
      <c r="AP27" s="313">
        <f t="shared" si="21"/>
        <v>42191</v>
      </c>
      <c r="AQ27" s="314"/>
      <c r="AR27" s="314"/>
      <c r="AS27" s="314"/>
      <c r="AT27" s="313">
        <f t="shared" si="45"/>
        <v>42178</v>
      </c>
      <c r="AU27" s="313">
        <f t="shared" si="46"/>
        <v>42215</v>
      </c>
      <c r="AV27" s="313">
        <f t="shared" si="47"/>
        <v>42215</v>
      </c>
      <c r="AW27" s="313">
        <f t="shared" si="48"/>
        <v>42215</v>
      </c>
      <c r="AX27" s="313">
        <f t="shared" si="49"/>
        <v>42222</v>
      </c>
      <c r="AY27" s="313">
        <f t="shared" si="50"/>
        <v>42222</v>
      </c>
      <c r="AZ27" s="313">
        <f t="shared" si="51"/>
        <v>42222</v>
      </c>
      <c r="BA27" s="313">
        <f t="shared" si="52"/>
        <v>42222</v>
      </c>
      <c r="BB27" s="313">
        <f t="shared" si="53"/>
        <v>42222</v>
      </c>
      <c r="BC27" s="313">
        <f t="shared" si="54"/>
        <v>42222</v>
      </c>
      <c r="BD27" s="332"/>
      <c r="BE27" s="332"/>
      <c r="BF27" s="314"/>
      <c r="BG27" s="314"/>
      <c r="BH27" s="313">
        <f>WORKDAY(BH28,$A27,$E$42:$E$71)</f>
        <v>42215</v>
      </c>
      <c r="BI27" s="313">
        <f>WORKDAY(BI28,$A27,$E$42:$E$71)</f>
        <v>42215</v>
      </c>
      <c r="BJ27" s="313">
        <f>WORKDAY(BJ28,$A27,$E$42:$E$71)</f>
        <v>42222</v>
      </c>
      <c r="BK27" s="313">
        <f>WORKDAY(BK28,$A27,$E$42:$E$71)</f>
        <v>42241</v>
      </c>
      <c r="BL27" s="319">
        <f t="shared" si="55"/>
        <v>42151</v>
      </c>
      <c r="BM27" s="313">
        <f t="shared" ref="BM27:BO34" si="80">WORKDAY(BM28,$A27,$E$42:$E$71)</f>
        <v>42222</v>
      </c>
      <c r="BN27" s="313">
        <f t="shared" si="80"/>
        <v>42205</v>
      </c>
      <c r="BO27" s="313">
        <f t="shared" si="80"/>
        <v>42222</v>
      </c>
      <c r="BP27" s="313">
        <v>42250</v>
      </c>
      <c r="BQ27" s="313">
        <v>42250</v>
      </c>
      <c r="BR27" s="314"/>
      <c r="BS27" s="313">
        <f>WORKDAY(BS28,$A27,$E$42:$E$71)</f>
        <v>42291</v>
      </c>
      <c r="BT27" s="313">
        <f t="shared" ref="BT27:BT34" si="81">WORKDAY(BT28,$A27,$E$42:$E$71)</f>
        <v>42222</v>
      </c>
      <c r="BU27" s="313">
        <f t="shared" si="76"/>
        <v>42251</v>
      </c>
      <c r="BV27" s="313">
        <f t="shared" si="76"/>
        <v>42251</v>
      </c>
      <c r="BW27" s="313">
        <f t="shared" si="76"/>
        <v>42251</v>
      </c>
      <c r="BX27" s="313">
        <f t="shared" ref="BX27:BX34" si="82">WORKDAY(BX28,$A27,$E$42:$E$71)</f>
        <v>42152</v>
      </c>
      <c r="BY27" s="313">
        <f t="shared" si="73"/>
        <v>42291</v>
      </c>
      <c r="BZ27" s="313">
        <f>WORKDAY(BZ28,$A27,$E$42:$E$71)</f>
        <v>42292</v>
      </c>
      <c r="CA27" s="313">
        <f>WORKDAY(CA28,$A27,$E$42:$E$71)</f>
        <v>42292</v>
      </c>
      <c r="CB27" s="313">
        <f t="shared" ref="CB27:CB34" si="83">WORKDAY(CB28,$A27,$E$42:$E$71)</f>
        <v>42152</v>
      </c>
      <c r="CG27" s="313">
        <f t="shared" ref="CG27:CI29" si="84">WORKDAY(CG28,$A27,$E$42:$E$71)</f>
        <v>42292</v>
      </c>
      <c r="CH27" s="313">
        <f t="shared" si="84"/>
        <v>42292</v>
      </c>
      <c r="CI27" s="313">
        <f t="shared" si="84"/>
        <v>42178</v>
      </c>
      <c r="CJ27" s="313">
        <f t="shared" si="77"/>
        <v>42328</v>
      </c>
      <c r="CK27" s="313">
        <f t="shared" si="77"/>
        <v>42328</v>
      </c>
      <c r="CL27" s="319">
        <f t="shared" si="77"/>
        <v>42328</v>
      </c>
      <c r="CM27" s="313">
        <f t="shared" si="77"/>
        <v>42320</v>
      </c>
      <c r="CN27" s="313">
        <f t="shared" si="77"/>
        <v>42320</v>
      </c>
      <c r="CO27" s="313">
        <f>WORKDAY(CO28,$A27,$E$42:$E$71)</f>
        <v>42292</v>
      </c>
      <c r="CP27" s="313">
        <f>WORKDAY(CP28,$A27,$E$42:$E$71)</f>
        <v>42320</v>
      </c>
      <c r="CU27" s="406">
        <f>WORKDAY(CU28,$A27,$E$42:$E$71)</f>
        <v>42366</v>
      </c>
      <c r="CV27" s="319">
        <f>WORKDAY(CV28,$A27,$E$42:$E$71)</f>
        <v>42366</v>
      </c>
      <c r="CW27" s="319">
        <f>WORKDAY(CW28,$A27,$E$42:$E$71)</f>
        <v>42373</v>
      </c>
      <c r="CX27" s="319">
        <v>42375</v>
      </c>
      <c r="CY27" s="313">
        <v>42340</v>
      </c>
      <c r="CZ27" s="319">
        <f>WORKDAY(CZ28,$A27,$E$42:$E$71)</f>
        <v>42347</v>
      </c>
      <c r="DA27" s="319">
        <f>WORKDAY(DA28,$A27,$E$42:$E$71)</f>
        <v>42347</v>
      </c>
      <c r="DB27" s="319">
        <f>WORKDAY(DB28,$A27,$E$42:$E$71)</f>
        <v>42352</v>
      </c>
      <c r="DC27" s="319" t="e">
        <f>WORKDAY(DC28,'BA SGV Quality Clinic'!#REF!,'BA SGV Quality Clinic'!$D$42:$D$71)</f>
        <v>#REF!</v>
      </c>
      <c r="DD27" s="319">
        <f>WORKDAY(DD28,$A27,$E$42:$E$71)</f>
        <v>42347</v>
      </c>
      <c r="DI27" s="319">
        <f>WORKDAY(DI28,$A27,$E$42:$E$71)</f>
        <v>42352</v>
      </c>
      <c r="DJ27" s="319">
        <f>WORKDAY(DJ28,$A27,$E$42:$E$71)</f>
        <v>42352</v>
      </c>
      <c r="DK27" s="313">
        <f>WORKDAY(DK28,$A27,$E$42:$E$71)</f>
        <v>42320</v>
      </c>
      <c r="DL27" s="319">
        <f>WORKDAY(DL28,$A27,$E$42:$E$71)</f>
        <v>42347</v>
      </c>
      <c r="DM27" s="319">
        <v>42348</v>
      </c>
      <c r="DN27" s="319">
        <f>WORKDAY(DN28,$A27,$E$42:$E$71)</f>
        <v>42356</v>
      </c>
      <c r="DO27" s="319">
        <f>WORKDAY(DO28,$A27,$E$42:$E$71)</f>
        <v>42370</v>
      </c>
      <c r="DP27" s="313">
        <f>WORKDAY(DP28,$A27,$E$42:$E$71)</f>
        <v>42320</v>
      </c>
      <c r="DQ27" s="319">
        <f>WORKDAY(DQ28,$A27,$E$42:$E$71)</f>
        <v>42352</v>
      </c>
      <c r="DR27" s="319">
        <f>WORKDAY(DR28,$A27,$E$42:$E$71)</f>
        <v>42347</v>
      </c>
      <c r="DW27" s="319">
        <v>42375</v>
      </c>
      <c r="DX27" s="491">
        <f>WORKDAY(DX28,$A27,$E$42:$E$71)</f>
        <v>42366</v>
      </c>
      <c r="DY27" s="319">
        <v>42375</v>
      </c>
      <c r="DZ27" s="319">
        <f>WORKDAY(DZ28,$A27,$E$42:$E$71)</f>
        <v>42383</v>
      </c>
      <c r="EA27" s="319">
        <f>WORKDAY(EA28,$A27,$E$42:$E$71)</f>
        <v>42383</v>
      </c>
      <c r="EB27" s="319">
        <v>42375</v>
      </c>
      <c r="EC27" s="313">
        <f>WORKDAY(EC28,$A27,$E$42:$E$71)</f>
        <v>42321</v>
      </c>
      <c r="ED27" s="319">
        <v>42375</v>
      </c>
      <c r="EE27" s="319">
        <v>42375</v>
      </c>
      <c r="EF27" s="319">
        <v>42375</v>
      </c>
      <c r="EI27" s="319">
        <v>42375</v>
      </c>
      <c r="EJ27" s="319">
        <f>WORKDAY(EJ28,$A27,$E$42:$E$71)</f>
        <v>42383</v>
      </c>
      <c r="EK27" s="319">
        <v>42375</v>
      </c>
      <c r="EL27" s="319">
        <v>42375</v>
      </c>
      <c r="EM27" s="319">
        <v>42375</v>
      </c>
      <c r="EN27" s="319">
        <f>WORKDAY(EN28,$A27,$E$42:$E$71)</f>
        <v>42383</v>
      </c>
      <c r="EO27" s="319">
        <v>42375</v>
      </c>
      <c r="EP27" s="319">
        <f t="shared" ref="EP27:ER28" si="85">WORKDAY(EP28,$A27,$E$42:$E$71)</f>
        <v>42383</v>
      </c>
      <c r="EQ27" s="319">
        <f t="shared" si="85"/>
        <v>42383</v>
      </c>
      <c r="ER27" s="319">
        <f t="shared" si="85"/>
        <v>42376</v>
      </c>
      <c r="EU27" s="319">
        <f t="shared" ref="EU27:EZ27" si="86">WORKDAY(EU28,$A27,$E$42:$E$71)</f>
        <v>42396</v>
      </c>
      <c r="EV27" s="319">
        <f t="shared" si="86"/>
        <v>42362</v>
      </c>
      <c r="EW27" s="319">
        <f t="shared" si="86"/>
        <v>42370</v>
      </c>
      <c r="EX27" s="319">
        <f t="shared" si="86"/>
        <v>42405</v>
      </c>
      <c r="EY27" s="319">
        <f t="shared" si="86"/>
        <v>42349</v>
      </c>
      <c r="EZ27" s="319">
        <f t="shared" si="86"/>
        <v>42370</v>
      </c>
      <c r="FA27" s="319">
        <v>42403</v>
      </c>
      <c r="FB27" s="319">
        <v>42367</v>
      </c>
      <c r="FC27" s="319">
        <v>42403</v>
      </c>
      <c r="FD27" s="319">
        <v>42402</v>
      </c>
      <c r="FG27" s="313">
        <f>WORKDAY(FG28,$A27,$E$42:$E$71)</f>
        <v>42292</v>
      </c>
      <c r="FH27" s="319">
        <f>WORKDAY(FH28,$A27,$E$42:$E$71)</f>
        <v>42376</v>
      </c>
      <c r="FI27" s="319">
        <f>WORKDAY(FI28,$A27,$E$42:$E$71)</f>
        <v>42376</v>
      </c>
      <c r="FJ27" s="319">
        <f>WORKDAY(FJ28,$A27,$E$42:$E$71)</f>
        <v>42376</v>
      </c>
      <c r="FK27" s="319">
        <v>42402</v>
      </c>
      <c r="FL27" s="319">
        <f>WORKDAY(FL28,$A27,$E$42:$E$71)</f>
        <v>42396</v>
      </c>
      <c r="FM27" s="319">
        <f>WORKDAY(FM28,$A27,$E$42:$E$71)</f>
        <v>42396</v>
      </c>
      <c r="FN27" s="319">
        <v>42403</v>
      </c>
      <c r="FO27" s="319">
        <v>42375</v>
      </c>
      <c r="FP27" s="319">
        <v>42419</v>
      </c>
      <c r="FQ27" s="540"/>
      <c r="FR27" s="540"/>
      <c r="FS27" s="319">
        <v>42419</v>
      </c>
      <c r="FT27" s="319">
        <v>42419</v>
      </c>
      <c r="FU27" s="406">
        <v>42419</v>
      </c>
      <c r="FV27" s="319">
        <f>WORKDAY(FV28,$A27,$E$42:$E$71)</f>
        <v>42396</v>
      </c>
      <c r="FW27" s="319">
        <v>42423</v>
      </c>
      <c r="FX27" s="319">
        <v>42422</v>
      </c>
      <c r="FY27" s="319">
        <v>42422</v>
      </c>
      <c r="FZ27" s="319">
        <f>WORKDAY(FZ28,$A27,$E$42:$E$71)</f>
        <v>42396</v>
      </c>
      <c r="GA27" s="319">
        <f>WORKDAY(GA28,'5319280'!$A27,'5319280'!$E$42:$E$71)</f>
        <v>42408</v>
      </c>
      <c r="GB27" s="319">
        <v>42409</v>
      </c>
      <c r="GE27" s="319">
        <v>42419</v>
      </c>
      <c r="GF27" s="319">
        <v>42432</v>
      </c>
      <c r="GG27" s="319">
        <v>42450</v>
      </c>
      <c r="GH27" s="804">
        <v>42447</v>
      </c>
      <c r="GI27" s="319">
        <v>42447</v>
      </c>
      <c r="GJ27" s="319">
        <v>42450</v>
      </c>
      <c r="GK27" s="319">
        <v>42410</v>
      </c>
      <c r="GL27" s="319">
        <v>42447</v>
      </c>
      <c r="GM27" s="313" t="e">
        <f>WORKDAY(GM28,'BA SGV Quality Clinic'!#REF!,'BA SGV Quality Clinic'!$D$42:$D$71)</f>
        <v>#REF!</v>
      </c>
      <c r="GN27" s="319">
        <v>42447</v>
      </c>
      <c r="GO27" s="781">
        <v>42447</v>
      </c>
      <c r="GP27" s="319">
        <v>42444</v>
      </c>
      <c r="GQ27" s="319">
        <v>42444</v>
      </c>
      <c r="GR27" s="319">
        <v>42447</v>
      </c>
      <c r="GS27" s="319">
        <v>42450</v>
      </c>
      <c r="GT27" s="781">
        <v>42447</v>
      </c>
      <c r="GU27" s="319">
        <v>42450</v>
      </c>
      <c r="GV27" s="319">
        <v>42450</v>
      </c>
      <c r="GW27" s="781">
        <v>42444</v>
      </c>
      <c r="GX27" s="319">
        <v>42426</v>
      </c>
      <c r="GY27" s="319">
        <v>42502</v>
      </c>
      <c r="GZ27" s="313">
        <v>42657</v>
      </c>
      <c r="HA27" s="319">
        <v>42502</v>
      </c>
      <c r="HB27" s="313">
        <v>42544</v>
      </c>
      <c r="HC27" s="831">
        <v>42444</v>
      </c>
      <c r="HD27" s="319">
        <v>42502</v>
      </c>
      <c r="HE27" s="319">
        <v>42528</v>
      </c>
      <c r="HF27" s="319">
        <v>42528</v>
      </c>
      <c r="HG27" s="319">
        <v>42528</v>
      </c>
      <c r="HH27" s="319">
        <v>42527</v>
      </c>
      <c r="HI27" s="319">
        <v>42530</v>
      </c>
      <c r="HJ27" s="319">
        <v>42534</v>
      </c>
      <c r="HK27" s="319">
        <v>42534</v>
      </c>
      <c r="HL27" s="319">
        <v>42534</v>
      </c>
      <c r="HM27" s="319">
        <v>42535</v>
      </c>
      <c r="HN27" s="319">
        <v>42534</v>
      </c>
      <c r="HO27" s="319">
        <v>42535</v>
      </c>
      <c r="HP27" s="319">
        <v>42535</v>
      </c>
      <c r="HQ27" s="319">
        <v>42537</v>
      </c>
      <c r="HR27" s="319">
        <v>42538</v>
      </c>
      <c r="HS27" s="319">
        <v>42535</v>
      </c>
      <c r="HT27" s="491">
        <v>42541</v>
      </c>
      <c r="HU27" s="319">
        <v>42541</v>
      </c>
      <c r="HV27" s="319">
        <v>42541</v>
      </c>
      <c r="HW27" s="319">
        <v>42541</v>
      </c>
      <c r="HX27" s="319">
        <v>42541</v>
      </c>
      <c r="HY27" s="319">
        <v>42528</v>
      </c>
      <c r="HZ27" s="319">
        <v>42537</v>
      </c>
      <c r="IA27" s="319">
        <v>42528</v>
      </c>
      <c r="IB27" s="319">
        <v>42528</v>
      </c>
      <c r="IC27" s="319">
        <v>42528</v>
      </c>
      <c r="ID27" s="319">
        <v>42534</v>
      </c>
      <c r="IE27" s="319">
        <v>42529</v>
      </c>
      <c r="IF27" s="804">
        <v>42567</v>
      </c>
      <c r="IG27" s="319">
        <v>42565</v>
      </c>
      <c r="IH27" s="804">
        <v>42564</v>
      </c>
      <c r="II27" s="804">
        <f>WORKDAY(II28,$A27,$E$42:$E$71)</f>
        <v>42565</v>
      </c>
      <c r="IJ27" s="319">
        <v>42565</v>
      </c>
      <c r="IK27" s="781">
        <f>WORKDAY(IK28,$A27,$E$42:$E$71)</f>
        <v>42571</v>
      </c>
      <c r="IL27" s="804">
        <v>42478</v>
      </c>
      <c r="IM27" s="804">
        <f>WORKDAY(IM28,'5319280'!$A27,'5319280'!$E$42:$E$71)</f>
        <v>42572</v>
      </c>
      <c r="IN27" s="319">
        <v>42534</v>
      </c>
      <c r="IO27" s="319">
        <v>42506</v>
      </c>
      <c r="IP27" s="319">
        <v>42538</v>
      </c>
      <c r="IQ27" s="804">
        <v>42551</v>
      </c>
      <c r="IR27" s="319">
        <v>42545</v>
      </c>
      <c r="IS27" s="319">
        <v>42544</v>
      </c>
      <c r="IT27" s="781">
        <f>WORKDAY(IT28,'5319280'!$A27,'5319280'!$E$42:$E$71)</f>
        <v>42565</v>
      </c>
      <c r="IU27" s="804">
        <f>WORKDAY(IU28,$A27,$E$42:$E$71)</f>
        <v>42572</v>
      </c>
      <c r="IV27" s="781">
        <v>42580</v>
      </c>
      <c r="IW27" s="781">
        <v>42580</v>
      </c>
      <c r="IX27" s="781">
        <f>WORKDAY(IX28,$A27,$E$42:$E$71)</f>
        <v>42580</v>
      </c>
      <c r="IY27" s="804">
        <f>WORKDAY(IY28,'5319280'!$A27,'5319280'!$E$42:$E$71)</f>
        <v>42564</v>
      </c>
      <c r="IZ27" s="804">
        <f>WORKDAY(IZ28,'5319280'!$A27,'5319280'!$E$42:$E$71)</f>
        <v>42572</v>
      </c>
      <c r="JA27" s="781">
        <f>WORKDAY(JA28,$A27,$E$42:$E$71)</f>
        <v>42577</v>
      </c>
      <c r="JB27" s="781">
        <v>42576</v>
      </c>
      <c r="JC27" s="781">
        <v>42580</v>
      </c>
      <c r="JD27" s="781">
        <v>42580</v>
      </c>
      <c r="JE27" s="804">
        <v>42567</v>
      </c>
      <c r="JF27" s="804">
        <v>42567</v>
      </c>
      <c r="JG27" s="319">
        <f>WORKDAY(JG28,'5319280'!$A27,'5319280'!$E$42:$E$71)</f>
        <v>42564</v>
      </c>
      <c r="JH27" s="781">
        <v>42576</v>
      </c>
      <c r="JI27" s="804">
        <v>42580</v>
      </c>
      <c r="JJ27" s="319">
        <v>42535</v>
      </c>
      <c r="JK27" s="804">
        <v>42580</v>
      </c>
      <c r="JL27" s="781">
        <v>42576</v>
      </c>
      <c r="JM27" s="804">
        <f>WORKDAY(JM28,$A27,$E$42:$E$71)</f>
        <v>42600</v>
      </c>
      <c r="JN27" s="781">
        <v>42447</v>
      </c>
      <c r="JO27" s="781">
        <f>WORKDAY(JO28,'5319280'!$A27,'5319280'!$E$42:$E$71)</f>
        <v>42572</v>
      </c>
      <c r="JP27" s="804">
        <v>42593</v>
      </c>
      <c r="JQ27" s="804">
        <v>42580</v>
      </c>
      <c r="JR27" s="804">
        <v>42568</v>
      </c>
      <c r="JS27" s="804">
        <v>42567</v>
      </c>
      <c r="JT27" s="781">
        <v>42567</v>
      </c>
      <c r="JU27" s="804">
        <f>WORKDAY(JU28,'5319280'!$A27,'5319280'!$E$42:$E$71)</f>
        <v>42565</v>
      </c>
      <c r="JV27" s="781">
        <f>WORKDAY(JV28,$A27,$E$42:$E$71)</f>
        <v>42578</v>
      </c>
      <c r="JW27" s="319">
        <v>42502</v>
      </c>
      <c r="JX27" s="804">
        <v>42567</v>
      </c>
      <c r="JY27" s="804">
        <v>42591</v>
      </c>
      <c r="JZ27" s="781">
        <f>WORKDAY(JZ28,$A27,$E$42:$E$71)</f>
        <v>42580</v>
      </c>
      <c r="KA27" s="804">
        <f>WORKDAY(KA28,$A27,$E$42:$E$71)</f>
        <v>42592</v>
      </c>
      <c r="KB27" s="319">
        <v>42551</v>
      </c>
      <c r="KC27" s="804">
        <f>WORKDAY(KC28,'5319280'!$A27,'5319280'!$E$42:$E$71)</f>
        <v>42565</v>
      </c>
      <c r="KD27" s="804">
        <f>WORKDAY(KD28,'5319280'!$A27,'5319280'!$E$42:$E$71)</f>
        <v>42565</v>
      </c>
      <c r="KE27" s="804">
        <f>WORKDAY(KE28,$A27,$E$42:$E$71)</f>
        <v>42600</v>
      </c>
      <c r="KF27" s="781">
        <v>42593</v>
      </c>
      <c r="KG27" s="781">
        <f>WORKDAY(KG28,$A27,$E$42:$E$71)</f>
        <v>42600</v>
      </c>
      <c r="KH27" s="781">
        <v>42580</v>
      </c>
      <c r="KI27" s="804">
        <v>42591</v>
      </c>
      <c r="KJ27" s="781">
        <f>WORKDAY(KJ28,$A27,$E$42:$E$71)</f>
        <v>42578</v>
      </c>
      <c r="KK27" s="804">
        <f>WORKDAY(KK28,$A27,$E$42:$E$71)</f>
        <v>42612</v>
      </c>
      <c r="KL27" s="804">
        <v>42611</v>
      </c>
      <c r="KM27" s="804">
        <f>WORKDAY(KM28,$A27,$E$42:$E$71)</f>
        <v>42612</v>
      </c>
      <c r="KN27" s="804">
        <f>WORKDAY(KN28,'5319280'!$A27,'5319280'!$E$42:$E$71)</f>
        <v>42612</v>
      </c>
      <c r="KO27" s="804">
        <f>WORKDAY(KO28,$A27,$E$42:$E$71)</f>
        <v>42612</v>
      </c>
      <c r="KP27" s="804">
        <f>WORKDAY(KP28,$A27,$E$42:$E$71)</f>
        <v>42612</v>
      </c>
      <c r="KQ27" s="804">
        <f>WORKDAY(KQ28,$A27,$E$42:$E$71)</f>
        <v>42612</v>
      </c>
      <c r="KR27" s="804">
        <v>42612</v>
      </c>
      <c r="KS27" s="804">
        <f>WORKDAY(KS28,$A27,$E$42:$E$71)</f>
        <v>42612</v>
      </c>
      <c r="KT27" s="804">
        <v>42612</v>
      </c>
      <c r="KU27" s="804">
        <f t="shared" si="30"/>
        <v>42629</v>
      </c>
      <c r="KV27" s="804">
        <f t="shared" si="30"/>
        <v>42629</v>
      </c>
      <c r="KW27" s="804">
        <f t="shared" si="30"/>
        <v>42629</v>
      </c>
      <c r="KX27" s="804">
        <f t="shared" si="30"/>
        <v>42629</v>
      </c>
      <c r="KY27" s="804">
        <f t="shared" si="30"/>
        <v>42629</v>
      </c>
      <c r="KZ27" s="804">
        <f t="shared" si="30"/>
        <v>42629</v>
      </c>
      <c r="LA27" s="804">
        <f>WORKDAY(LA28,$A27,$E$42:$E$71)</f>
        <v>42612</v>
      </c>
      <c r="LB27" s="319">
        <v>42535</v>
      </c>
      <c r="LC27" s="319">
        <v>42507</v>
      </c>
      <c r="LD27" s="804">
        <f>WORKDAY(LD28,'5319280'!$A27,'5319280'!$E$42:$E$71)</f>
        <v>42620</v>
      </c>
      <c r="LE27" s="319">
        <v>42535</v>
      </c>
      <c r="LF27" s="804">
        <f t="shared" si="67"/>
        <v>42629</v>
      </c>
      <c r="LG27" s="804">
        <f t="shared" si="67"/>
        <v>42629</v>
      </c>
      <c r="LH27" s="804">
        <f t="shared" si="67"/>
        <v>42629</v>
      </c>
      <c r="LI27" s="319">
        <v>42537</v>
      </c>
      <c r="LJ27" s="804">
        <f>WORKDAY(LJ28,'5319280'!$A27,'5319280'!$E$42:$E$71)</f>
        <v>42592</v>
      </c>
      <c r="LK27" s="804">
        <f>WORKDAY(LK28,$A27,$E$42:$E$71)</f>
        <v>42633</v>
      </c>
      <c r="LL27" s="804">
        <f>WORKDAY(LL28,'5319280'!$A27,'5319280'!$E$42:$E$71)</f>
        <v>42633</v>
      </c>
      <c r="LM27" s="804">
        <f t="shared" si="68"/>
        <v>42629</v>
      </c>
      <c r="LN27" s="804">
        <f>WORKDAY(LN28,'5319280'!$A27,'5319280'!$E$42:$E$71)</f>
        <v>42612</v>
      </c>
      <c r="LO27" s="804">
        <f>WORKDAY(LO28,$A27,$E$42:$E$71)</f>
        <v>42641</v>
      </c>
      <c r="LP27" s="804">
        <f>WORKDAY(LP28,'5319280'!$A27,'5319280'!$E$42:$E$71)</f>
        <v>42592</v>
      </c>
      <c r="LQ27" s="804">
        <f>WORKDAY(LQ28,'5319280'!$A27,'5319280'!$E$42:$E$71)</f>
        <v>42600</v>
      </c>
      <c r="LR27" s="804">
        <f>WORKDAY(LR28,$A27,$E$42:$E$71)</f>
        <v>42633</v>
      </c>
      <c r="LS27" s="804">
        <v>42637</v>
      </c>
      <c r="LT27" s="804">
        <v>42637</v>
      </c>
      <c r="LU27" s="804">
        <v>42637</v>
      </c>
      <c r="LV27" s="804">
        <f>WORKDAY(LV28,$A27,$E$42:$E$71)</f>
        <v>42632</v>
      </c>
      <c r="LW27" s="804">
        <v>42627</v>
      </c>
      <c r="LX27" s="804">
        <f>WORKDAY(LX28,'5319280'!$A27,'5319280'!$E$42:$E$71)</f>
        <v>42625</v>
      </c>
      <c r="LY27" s="804">
        <f>WORKDAY(LY28,$A27,$E$42:$E$71)</f>
        <v>42632</v>
      </c>
      <c r="LZ27" s="319">
        <v>42524</v>
      </c>
      <c r="MA27" s="804">
        <f>WORKDAY(MA28,$A27,$E$42:$E$71)</f>
        <v>42629</v>
      </c>
      <c r="MB27" s="804">
        <f>WORKDAY(MB28,$A27,$E$42:$E$71)</f>
        <v>42628</v>
      </c>
      <c r="MC27" s="804">
        <v>42637</v>
      </c>
      <c r="MD27" s="804">
        <f>WORKDAY(MD28,$A27,$E$42:$E$71)</f>
        <v>42641</v>
      </c>
      <c r="ME27" s="804">
        <f>WORKDAY(ME28,$A27,$E$42:$E$71)</f>
        <v>42641</v>
      </c>
      <c r="MF27" s="804">
        <f>WORKDAY(MF28,$A27,$E$42:$E$71)</f>
        <v>42641</v>
      </c>
      <c r="MG27" s="804">
        <f>WORKDAY(MG28,$A27,$E$42:$E$71)</f>
        <v>42648</v>
      </c>
      <c r="MH27" s="804">
        <f>WORKDAY(MH28,'5319280'!$A27,'5319280'!$E$42:$E$71)</f>
        <v>42633</v>
      </c>
      <c r="MI27" s="804">
        <f>WORKDAY(MI28,$A27,$E$42:$E$71)</f>
        <v>42641</v>
      </c>
      <c r="MJ27" s="804">
        <f>WORKDAY(MJ28,$A27,$E$42:$E$71)</f>
        <v>42629</v>
      </c>
      <c r="MK27" s="804">
        <f t="shared" si="78"/>
        <v>42641</v>
      </c>
      <c r="ML27" s="804">
        <f t="shared" si="78"/>
        <v>42641</v>
      </c>
      <c r="MM27" s="804">
        <f t="shared" si="78"/>
        <v>42641</v>
      </c>
      <c r="MN27" s="804">
        <f>WORKDAY(MN28,$A27,$E$42:$E$71)</f>
        <v>42632</v>
      </c>
      <c r="MO27" s="804">
        <v>42643</v>
      </c>
      <c r="MP27" s="804">
        <f>WORKDAY(MP28,$A27,$E$42:$E$71)</f>
        <v>42643</v>
      </c>
      <c r="MQ27" s="804">
        <v>42648</v>
      </c>
      <c r="MR27" s="804">
        <f>WORKDAY(MR28,$A27,$E$42:$E$71)</f>
        <v>42648</v>
      </c>
      <c r="MS27" s="804">
        <f>WORKDAY(MS28,$A27,$E$42:$E$71)</f>
        <v>42648</v>
      </c>
      <c r="MT27" s="804">
        <f>WORKDAY(MT28,$A27,$E$42:$E$71)</f>
        <v>42648</v>
      </c>
      <c r="MU27" s="804">
        <f>WORKDAY(MU28,$A27,$E$42:$E$71)</f>
        <v>42648</v>
      </c>
      <c r="MV27" s="804">
        <v>42647</v>
      </c>
      <c r="MW27" s="804">
        <v>42647</v>
      </c>
      <c r="MX27" s="804">
        <v>42647</v>
      </c>
      <c r="MY27" s="804">
        <v>42647</v>
      </c>
      <c r="MZ27" s="804">
        <v>42647</v>
      </c>
      <c r="NA27" s="804">
        <v>42647</v>
      </c>
      <c r="NB27" s="804">
        <f t="shared" si="79"/>
        <v>42653</v>
      </c>
      <c r="NC27" s="804">
        <f t="shared" si="79"/>
        <v>42653</v>
      </c>
      <c r="ND27" s="804">
        <f t="shared" si="79"/>
        <v>42653</v>
      </c>
      <c r="NE27" s="1253">
        <f t="shared" si="79"/>
        <v>42655</v>
      </c>
      <c r="NF27" s="1253">
        <f t="shared" si="79"/>
        <v>42655</v>
      </c>
      <c r="NG27" s="1253">
        <f t="shared" si="79"/>
        <v>42655</v>
      </c>
      <c r="NH27" s="1253">
        <f t="shared" si="79"/>
        <v>42655</v>
      </c>
      <c r="NI27" s="1253">
        <f t="shared" si="79"/>
        <v>42655</v>
      </c>
      <c r="NJ27" s="1253">
        <f t="shared" si="79"/>
        <v>42655</v>
      </c>
      <c r="NK27" s="1553">
        <f>WORKDAY(NK28,'5319280'!$A27,'5319280'!$E$42:$E$71)</f>
        <v>42634</v>
      </c>
      <c r="NL27" s="1253">
        <f t="shared" si="7"/>
        <v>42634</v>
      </c>
      <c r="NM27" s="1253">
        <f t="shared" si="7"/>
        <v>42634</v>
      </c>
      <c r="NN27" s="1253">
        <f t="shared" si="7"/>
        <v>42648</v>
      </c>
      <c r="NO27" s="1253">
        <f t="shared" si="7"/>
        <v>42649</v>
      </c>
      <c r="NP27" s="1253">
        <f t="shared" si="7"/>
        <v>42649</v>
      </c>
      <c r="NQ27" s="1253">
        <f t="shared" si="7"/>
        <v>42649</v>
      </c>
      <c r="NR27" s="1253">
        <f t="shared" si="7"/>
        <v>42649</v>
      </c>
      <c r="NS27" s="1253">
        <f t="shared" si="7"/>
        <v>42649</v>
      </c>
      <c r="NT27" s="1253">
        <f t="shared" si="7"/>
        <v>42649</v>
      </c>
      <c r="NU27" s="1253">
        <f t="shared" si="7"/>
        <v>42650</v>
      </c>
      <c r="NV27" s="1253">
        <f t="shared" si="8"/>
        <v>42650</v>
      </c>
      <c r="NW27" s="1253">
        <f t="shared" si="8"/>
        <v>42650</v>
      </c>
      <c r="NX27" s="1253">
        <f t="shared" si="8"/>
        <v>42650</v>
      </c>
      <c r="NY27" s="1253">
        <f t="shared" si="8"/>
        <v>42653</v>
      </c>
      <c r="NZ27" s="1253">
        <f t="shared" si="8"/>
        <v>42653</v>
      </c>
      <c r="OA27" s="1253">
        <f t="shared" si="8"/>
        <v>42653</v>
      </c>
      <c r="OB27" s="1253">
        <f t="shared" si="8"/>
        <v>42653</v>
      </c>
      <c r="OC27" s="1253">
        <f t="shared" si="8"/>
        <v>42653</v>
      </c>
      <c r="OD27" s="1253">
        <f t="shared" si="8"/>
        <v>42653</v>
      </c>
      <c r="OE27" s="1253">
        <f t="shared" si="8"/>
        <v>42653</v>
      </c>
      <c r="OF27" s="1253">
        <f t="shared" si="9"/>
        <v>42653</v>
      </c>
      <c r="OG27" s="1253">
        <f t="shared" si="9"/>
        <v>42654</v>
      </c>
      <c r="OH27" s="1253">
        <f t="shared" si="9"/>
        <v>42654</v>
      </c>
      <c r="OI27" s="1253">
        <f t="shared" si="9"/>
        <v>42654</v>
      </c>
      <c r="OJ27" s="1253">
        <f t="shared" si="9"/>
        <v>42654</v>
      </c>
      <c r="OK27" s="1253">
        <f t="shared" si="9"/>
        <v>42654</v>
      </c>
      <c r="OL27" s="1253">
        <f t="shared" si="9"/>
        <v>42654</v>
      </c>
      <c r="OM27" s="1253">
        <f t="shared" si="9"/>
        <v>42654</v>
      </c>
      <c r="ON27" s="1253">
        <f t="shared" si="9"/>
        <v>42654</v>
      </c>
      <c r="OO27" s="1253">
        <f t="shared" si="9"/>
        <v>42654</v>
      </c>
      <c r="OP27" s="1253">
        <f t="shared" si="10"/>
        <v>42654</v>
      </c>
      <c r="OQ27" s="1253">
        <f t="shared" si="10"/>
        <v>42654</v>
      </c>
      <c r="OR27" s="1253">
        <f t="shared" si="10"/>
        <v>42654</v>
      </c>
      <c r="OS27" s="1253">
        <f t="shared" si="10"/>
        <v>42654</v>
      </c>
      <c r="OT27" s="1253">
        <f t="shared" si="10"/>
        <v>42654</v>
      </c>
      <c r="OU27" s="1253">
        <f t="shared" si="10"/>
        <v>42654</v>
      </c>
      <c r="OV27" s="1253">
        <f t="shared" si="10"/>
        <v>42654</v>
      </c>
      <c r="OW27" s="1253">
        <f t="shared" si="10"/>
        <v>42654</v>
      </c>
      <c r="OX27" s="1253">
        <f t="shared" si="10"/>
        <v>42655</v>
      </c>
      <c r="OY27" s="1253">
        <f t="shared" si="10"/>
        <v>42655</v>
      </c>
      <c r="OZ27" s="1253">
        <f t="shared" si="11"/>
        <v>42655</v>
      </c>
      <c r="PA27" s="1253">
        <f t="shared" si="11"/>
        <v>42655</v>
      </c>
      <c r="PB27" s="1253">
        <f t="shared" si="11"/>
        <v>42669</v>
      </c>
      <c r="PC27" s="1253">
        <f t="shared" si="11"/>
        <v>42669</v>
      </c>
      <c r="PD27" s="1253">
        <f t="shared" si="11"/>
        <v>42669</v>
      </c>
      <c r="PE27" s="1253">
        <f t="shared" si="11"/>
        <v>42669</v>
      </c>
      <c r="PF27" s="1253">
        <f t="shared" si="11"/>
        <v>42664</v>
      </c>
      <c r="PG27" s="1253">
        <f t="shared" si="11"/>
        <v>42668</v>
      </c>
      <c r="PH27" s="1253">
        <f t="shared" si="11"/>
        <v>42668</v>
      </c>
      <c r="PI27" s="1253">
        <f t="shared" si="11"/>
        <v>42670</v>
      </c>
      <c r="PJ27" s="1253">
        <f t="shared" si="12"/>
        <v>42670</v>
      </c>
      <c r="PK27" s="1253">
        <f t="shared" si="12"/>
        <v>42670</v>
      </c>
      <c r="PL27" s="1253">
        <f t="shared" si="12"/>
        <v>42670</v>
      </c>
      <c r="PM27" s="1253">
        <f t="shared" si="12"/>
        <v>42670</v>
      </c>
      <c r="PN27" s="1253">
        <f t="shared" si="12"/>
        <v>42670</v>
      </c>
      <c r="PO27" s="1253">
        <f t="shared" si="12"/>
        <v>42670</v>
      </c>
      <c r="PP27" s="1253">
        <f t="shared" si="12"/>
        <v>42670</v>
      </c>
      <c r="PQ27" s="1253">
        <f t="shared" si="12"/>
        <v>42671</v>
      </c>
      <c r="PR27" s="1253">
        <f t="shared" si="12"/>
        <v>42670</v>
      </c>
      <c r="PS27" s="1253">
        <f t="shared" si="12"/>
        <v>42669</v>
      </c>
      <c r="PT27" s="1253">
        <f t="shared" si="13"/>
        <v>42671</v>
      </c>
      <c r="PU27" s="1253">
        <f t="shared" si="13"/>
        <v>42664</v>
      </c>
      <c r="PV27" s="1253">
        <f t="shared" si="13"/>
        <v>42670</v>
      </c>
      <c r="PW27" s="1253">
        <f t="shared" si="13"/>
        <v>42670</v>
      </c>
      <c r="PX27" s="1253">
        <f t="shared" si="13"/>
        <v>42670</v>
      </c>
      <c r="PY27" s="1253">
        <f t="shared" si="13"/>
        <v>42670</v>
      </c>
      <c r="PZ27" s="1253">
        <f t="shared" si="13"/>
        <v>42670</v>
      </c>
      <c r="QA27" s="1253">
        <f t="shared" si="13"/>
        <v>42670</v>
      </c>
      <c r="QB27" s="1253">
        <f t="shared" si="13"/>
        <v>42670</v>
      </c>
      <c r="QC27" s="1253">
        <f t="shared" si="13"/>
        <v>42670</v>
      </c>
      <c r="QD27" s="1253">
        <f t="shared" si="14"/>
        <v>42671</v>
      </c>
      <c r="QE27" s="1253">
        <f t="shared" si="14"/>
        <v>42674</v>
      </c>
      <c r="QF27" s="1253">
        <f t="shared" si="14"/>
        <v>42671</v>
      </c>
      <c r="QG27" s="1253">
        <f t="shared" si="14"/>
        <v>42671</v>
      </c>
      <c r="QH27" s="1253">
        <f t="shared" si="14"/>
        <v>42674</v>
      </c>
      <c r="QI27" s="1253">
        <f t="shared" si="14"/>
        <v>42674</v>
      </c>
      <c r="QJ27" s="1253">
        <f t="shared" si="14"/>
        <v>42578</v>
      </c>
      <c r="QK27" s="1253">
        <f t="shared" si="14"/>
        <v>42671</v>
      </c>
      <c r="QL27" s="1253">
        <f t="shared" si="14"/>
        <v>42671</v>
      </c>
      <c r="QM27" s="1253">
        <f t="shared" si="14"/>
        <v>42578</v>
      </c>
      <c r="QN27" s="1253">
        <f t="shared" si="15"/>
        <v>42578</v>
      </c>
      <c r="QO27" s="1253">
        <f t="shared" si="15"/>
        <v>42578</v>
      </c>
      <c r="QP27" s="1253">
        <f t="shared" si="15"/>
        <v>42578</v>
      </c>
      <c r="QQ27" s="1593"/>
      <c r="QR27" s="1253">
        <f t="shared" si="15"/>
        <v>42578</v>
      </c>
      <c r="QS27" s="1253">
        <f t="shared" si="15"/>
        <v>42578</v>
      </c>
      <c r="QT27" s="1253">
        <f t="shared" si="15"/>
        <v>42578</v>
      </c>
    </row>
    <row r="28" spans="1:462" ht="11.25" customHeight="1">
      <c r="A28" s="585">
        <v>10</v>
      </c>
      <c r="B28" s="889" t="s">
        <v>3134</v>
      </c>
      <c r="C28" s="484"/>
      <c r="D28" s="139" t="e">
        <f>WORKDAY(D29,#REF!,$E$42:$E$71)</f>
        <v>#REF!</v>
      </c>
      <c r="E28" s="139" t="e">
        <f>WORKDAY(E29,#REF!,$E$42:$E$71)</f>
        <v>#REF!</v>
      </c>
      <c r="F28" s="139" t="e">
        <f>WORKDAY(F29,#REF!,$E$42:$E$71)</f>
        <v>#REF!</v>
      </c>
      <c r="G28" s="139" t="e">
        <f>WORKDAY(G29,#REF!,$E$42:$E$71)</f>
        <v>#REF!</v>
      </c>
      <c r="H28" s="139" t="e">
        <f>WORKDAY(H29,#REF!,$E$42:$E$71)</f>
        <v>#REF!</v>
      </c>
      <c r="I28" s="139" t="e">
        <f>WORKDAY(I29,#REF!,$E$42:$E$71)</f>
        <v>#REF!</v>
      </c>
      <c r="J28" s="139" t="e">
        <f>WORKDAY(J29,#REF!,$E$42:$E$71)</f>
        <v>#REF!</v>
      </c>
      <c r="K28" s="139" t="e">
        <f>WORKDAY(K29,#REF!,$E$42:$E$71)</f>
        <v>#REF!</v>
      </c>
      <c r="L28" s="139" t="e">
        <f>WORKDAY(L29,#REF!,$E$42:$E$71)</f>
        <v>#REF!</v>
      </c>
      <c r="M28" s="139" t="e">
        <f>WORKDAY(M29,#REF!,$E$42:$E$71)</f>
        <v>#REF!</v>
      </c>
      <c r="P28" s="314"/>
      <c r="Q28" s="314"/>
      <c r="R28" s="314"/>
      <c r="S28" s="314"/>
      <c r="T28" s="313">
        <f t="shared" si="31"/>
        <v>42115</v>
      </c>
      <c r="U28" s="313">
        <f t="shared" si="32"/>
        <v>42115</v>
      </c>
      <c r="V28" s="313">
        <f t="shared" si="33"/>
        <v>42115</v>
      </c>
      <c r="W28" s="313">
        <f t="shared" si="34"/>
        <v>42115</v>
      </c>
      <c r="X28" s="313">
        <f t="shared" si="16"/>
        <v>42115</v>
      </c>
      <c r="Y28" s="313">
        <f t="shared" si="35"/>
        <v>42115</v>
      </c>
      <c r="Z28" s="313">
        <f t="shared" si="36"/>
        <v>42115</v>
      </c>
      <c r="AA28" s="313">
        <f t="shared" si="17"/>
        <v>42115</v>
      </c>
      <c r="AB28" s="313">
        <f t="shared" si="18"/>
        <v>42115</v>
      </c>
      <c r="AC28" s="313">
        <f t="shared" si="19"/>
        <v>42115</v>
      </c>
      <c r="AD28" s="314"/>
      <c r="AE28" s="318"/>
      <c r="AF28" s="320"/>
      <c r="AG28" s="313">
        <f t="shared" si="20"/>
        <v>42180</v>
      </c>
      <c r="AH28" s="313">
        <f t="shared" si="37"/>
        <v>42188</v>
      </c>
      <c r="AI28" s="313">
        <f t="shared" si="38"/>
        <v>42188</v>
      </c>
      <c r="AJ28" s="313">
        <f t="shared" si="39"/>
        <v>42188</v>
      </c>
      <c r="AK28" s="313">
        <f t="shared" si="40"/>
        <v>42198</v>
      </c>
      <c r="AL28" s="313">
        <f t="shared" si="41"/>
        <v>42188</v>
      </c>
      <c r="AM28" s="313">
        <f t="shared" si="42"/>
        <v>42198</v>
      </c>
      <c r="AN28" s="313">
        <f t="shared" si="43"/>
        <v>42188</v>
      </c>
      <c r="AO28" s="313">
        <f t="shared" si="44"/>
        <v>42151</v>
      </c>
      <c r="AP28" s="313">
        <f t="shared" si="21"/>
        <v>42188</v>
      </c>
      <c r="AQ28" s="314"/>
      <c r="AR28" s="314"/>
      <c r="AS28" s="314"/>
      <c r="AT28" s="313">
        <f t="shared" si="45"/>
        <v>42177</v>
      </c>
      <c r="AU28" s="313">
        <f t="shared" si="46"/>
        <v>42214</v>
      </c>
      <c r="AV28" s="313">
        <f t="shared" si="47"/>
        <v>42214</v>
      </c>
      <c r="AW28" s="313">
        <f t="shared" si="48"/>
        <v>42214</v>
      </c>
      <c r="AX28" s="313">
        <f t="shared" si="49"/>
        <v>42221</v>
      </c>
      <c r="AY28" s="313">
        <f t="shared" si="50"/>
        <v>42221</v>
      </c>
      <c r="AZ28" s="313">
        <f t="shared" si="51"/>
        <v>42221</v>
      </c>
      <c r="BA28" s="313">
        <f t="shared" si="52"/>
        <v>42221</v>
      </c>
      <c r="BB28" s="313">
        <f t="shared" si="53"/>
        <v>42221</v>
      </c>
      <c r="BC28" s="313">
        <f t="shared" si="54"/>
        <v>42221</v>
      </c>
      <c r="BD28" s="332"/>
      <c r="BE28" s="332"/>
      <c r="BF28" s="314"/>
      <c r="BG28" s="314"/>
      <c r="BH28" s="313">
        <f t="shared" ref="BH28:BJ34" si="87">WORKDAY(BH29,$A28,$E$42:$E$71)</f>
        <v>42214</v>
      </c>
      <c r="BI28" s="313">
        <f t="shared" si="87"/>
        <v>42214</v>
      </c>
      <c r="BJ28" s="313">
        <f t="shared" si="87"/>
        <v>42221</v>
      </c>
      <c r="BK28" s="326">
        <v>42240</v>
      </c>
      <c r="BL28" s="319">
        <f t="shared" si="55"/>
        <v>42150</v>
      </c>
      <c r="BM28" s="313">
        <f t="shared" si="80"/>
        <v>42221</v>
      </c>
      <c r="BN28" s="312">
        <f t="shared" si="80"/>
        <v>42202</v>
      </c>
      <c r="BO28" s="313">
        <f t="shared" si="80"/>
        <v>42221</v>
      </c>
      <c r="BP28" s="313">
        <f t="shared" ref="BP28:BQ34" si="88">WORKDAY(BP29,$A28,$E$42:$E$71)</f>
        <v>42214</v>
      </c>
      <c r="BQ28" s="313">
        <f t="shared" si="88"/>
        <v>42214</v>
      </c>
      <c r="BR28" s="314"/>
      <c r="BS28" s="313">
        <f>WORKDAY(BS29,$A28,$E$42:$E$71)</f>
        <v>42290</v>
      </c>
      <c r="BT28" s="313">
        <f t="shared" si="81"/>
        <v>42221</v>
      </c>
      <c r="BU28" s="313">
        <v>42250</v>
      </c>
      <c r="BV28" s="313">
        <v>42250</v>
      </c>
      <c r="BW28" s="313">
        <v>42250</v>
      </c>
      <c r="BX28" s="313">
        <f t="shared" si="82"/>
        <v>42151</v>
      </c>
      <c r="BY28" s="313">
        <f t="shared" si="73"/>
        <v>42290</v>
      </c>
      <c r="BZ28" s="313">
        <f>WORKDAY(BZ29,$A28,$E$42:$E$71)</f>
        <v>42291</v>
      </c>
      <c r="CA28" s="313">
        <f>WORKDAY(CA29,$A28,$E$42:$E$71)</f>
        <v>42291</v>
      </c>
      <c r="CB28" s="313">
        <f t="shared" si="83"/>
        <v>42151</v>
      </c>
      <c r="CG28" s="313">
        <f t="shared" si="84"/>
        <v>42291</v>
      </c>
      <c r="CH28" s="313">
        <f t="shared" si="84"/>
        <v>42291</v>
      </c>
      <c r="CI28" s="313">
        <f t="shared" si="84"/>
        <v>42177</v>
      </c>
      <c r="CJ28" s="319">
        <v>42327</v>
      </c>
      <c r="CK28" s="319">
        <v>42327</v>
      </c>
      <c r="CL28" s="319">
        <v>42327</v>
      </c>
      <c r="CM28" s="319">
        <v>42319</v>
      </c>
      <c r="CN28" s="319">
        <v>42319</v>
      </c>
      <c r="CO28" s="313">
        <f>WORKDAY(CO29,$A28,$E$42:$E$71)</f>
        <v>42291</v>
      </c>
      <c r="CP28" s="319">
        <v>42319</v>
      </c>
      <c r="CU28" s="406">
        <f>WORKDAY(CU29,$A28,$E$42:$E$71)</f>
        <v>42363</v>
      </c>
      <c r="CV28" s="319">
        <f>WORKDAY(CV29,$A28,$E$42:$E$71)</f>
        <v>42363</v>
      </c>
      <c r="CW28" s="319">
        <f>WORKDAY(CW29,$A28,$E$42:$E$71)</f>
        <v>42370</v>
      </c>
      <c r="CX28" s="319">
        <f>WORKDAY(CX29,$A28,$E$42:$E$71)</f>
        <v>42374</v>
      </c>
      <c r="CY28" s="334">
        <v>42240</v>
      </c>
      <c r="CZ28" s="319">
        <v>42346</v>
      </c>
      <c r="DA28" s="319">
        <v>42346</v>
      </c>
      <c r="DB28" s="371">
        <v>42349</v>
      </c>
      <c r="DC28" s="371">
        <v>42348</v>
      </c>
      <c r="DD28" s="319">
        <v>42346</v>
      </c>
      <c r="DI28" s="371">
        <v>42349</v>
      </c>
      <c r="DJ28" s="371">
        <v>42349</v>
      </c>
      <c r="DK28" s="319">
        <v>42319</v>
      </c>
      <c r="DL28" s="319">
        <v>42346</v>
      </c>
      <c r="DM28" s="371">
        <v>42348</v>
      </c>
      <c r="DN28" s="319">
        <v>42355</v>
      </c>
      <c r="DO28" s="319">
        <f>WORKDAY(DO29,$A28,$E$42:$E$71)</f>
        <v>42369</v>
      </c>
      <c r="DP28" s="319">
        <v>42319</v>
      </c>
      <c r="DQ28" s="371">
        <v>42349</v>
      </c>
      <c r="DR28" s="319">
        <v>42346</v>
      </c>
      <c r="DW28" s="319">
        <f>WORKDAY(DW29,$A28,$E$42:$E$71)</f>
        <v>42377</v>
      </c>
      <c r="DX28" s="491">
        <f>WORKDAY(DX29,$A28,$E$42:$E$71)</f>
        <v>42363</v>
      </c>
      <c r="DY28" s="319">
        <f>WORKDAY(DY29,$A28,$E$42:$E$71)</f>
        <v>42374</v>
      </c>
      <c r="DZ28" s="319">
        <f>WORKDAY(DZ29,$A28,$E$42:$E$71)</f>
        <v>42382</v>
      </c>
      <c r="EA28" s="319">
        <f>WORKDAY(EA29,$A28,$E$42:$E$71)</f>
        <v>42382</v>
      </c>
      <c r="EB28" s="319">
        <f>WORKDAY(EB29,$A28,$E$42:$E$71)</f>
        <v>42374</v>
      </c>
      <c r="EC28" s="313">
        <v>42320</v>
      </c>
      <c r="ED28" s="319">
        <f>WORKDAY(ED29,$A28,$E$42:$E$71)</f>
        <v>42374</v>
      </c>
      <c r="EE28" s="319">
        <f>WORKDAY(EE29,$A28,$E$42:$E$71)</f>
        <v>42374</v>
      </c>
      <c r="EF28" s="319">
        <f>WORKDAY(EF29,$A28,$E$42:$E$71)</f>
        <v>42374</v>
      </c>
      <c r="EI28" s="319">
        <f>WORKDAY(EI29,$A28,$E$42:$E$71)</f>
        <v>42374</v>
      </c>
      <c r="EJ28" s="319">
        <f>WORKDAY(EJ29,$A28,$E$42:$E$71)</f>
        <v>42382</v>
      </c>
      <c r="EK28" s="319">
        <f>WORKDAY(EK29,$A28,$E$42:$E$71)</f>
        <v>42374</v>
      </c>
      <c r="EL28" s="319">
        <f>WORKDAY(EL29,$A28,$E$42:$E$71)</f>
        <v>42374</v>
      </c>
      <c r="EM28" s="319">
        <f>WORKDAY(EM29,$A28,$E$42:$E$71)</f>
        <v>42380</v>
      </c>
      <c r="EN28" s="319">
        <f>WORKDAY(EN29,$A28,$E$42:$E$71)</f>
        <v>42382</v>
      </c>
      <c r="EO28" s="319">
        <f>WORKDAY(EO29,$A28,$E$42:$E$71)</f>
        <v>42374</v>
      </c>
      <c r="EP28" s="319">
        <f t="shared" si="85"/>
        <v>42382</v>
      </c>
      <c r="EQ28" s="319">
        <f t="shared" si="85"/>
        <v>42382</v>
      </c>
      <c r="ER28" s="319">
        <f t="shared" si="85"/>
        <v>42375</v>
      </c>
      <c r="EU28" s="319">
        <v>42395</v>
      </c>
      <c r="EV28" s="319">
        <f>WORKDAY(EV29,$A28,$E$42:$E$71)</f>
        <v>42361</v>
      </c>
      <c r="EW28" s="319">
        <f>WORKDAY(EW29,$A28,$E$42:$E$71)</f>
        <v>42369</v>
      </c>
      <c r="EX28" s="319">
        <f>WORKDAY(EX29,$A28,$E$42:$E$71)</f>
        <v>42404</v>
      </c>
      <c r="EY28" s="371">
        <v>42348</v>
      </c>
      <c r="EZ28" s="319">
        <f>WORKDAY(EZ29,$A28,$E$42:$E$71)</f>
        <v>42369</v>
      </c>
      <c r="FA28" s="319">
        <v>42403</v>
      </c>
      <c r="FB28" s="319">
        <f>WORKDAY(FB29,$A28,$E$42:$E$71)</f>
        <v>42367</v>
      </c>
      <c r="FC28" s="319">
        <f>WORKDAY(FC29,$A28,$E$42:$E$71)</f>
        <v>42403</v>
      </c>
      <c r="FD28" s="319">
        <v>42402</v>
      </c>
      <c r="FG28" s="313">
        <f>WORKDAY(FG29,$A28,$E$42:$E$71)</f>
        <v>42291</v>
      </c>
      <c r="FH28" s="319">
        <v>42375</v>
      </c>
      <c r="FI28" s="319">
        <v>42375</v>
      </c>
      <c r="FJ28" s="319">
        <v>42375</v>
      </c>
      <c r="FK28" s="319">
        <f>WORKDAY(FK29,$A28,$E$42:$E$71)</f>
        <v>42402</v>
      </c>
      <c r="FL28" s="319">
        <v>42395</v>
      </c>
      <c r="FM28" s="319">
        <v>42395</v>
      </c>
      <c r="FN28" s="319">
        <f>WORKDAY(FN29,$A28,$E$42:$E$71)</f>
        <v>42402</v>
      </c>
      <c r="FO28" s="319">
        <f>WORKDAY(FO29,$A28,$E$42:$E$71)</f>
        <v>42374</v>
      </c>
      <c r="FP28" s="319">
        <v>42418</v>
      </c>
      <c r="FQ28" s="540"/>
      <c r="FR28" s="540"/>
      <c r="FS28" s="319">
        <v>42418</v>
      </c>
      <c r="FT28" s="319">
        <v>42418</v>
      </c>
      <c r="FU28" s="406">
        <v>42418</v>
      </c>
      <c r="FV28" s="319">
        <v>42395</v>
      </c>
      <c r="FW28" s="319">
        <v>42422</v>
      </c>
      <c r="FX28" s="319">
        <v>42422</v>
      </c>
      <c r="FY28" s="319">
        <v>42422</v>
      </c>
      <c r="FZ28" s="319">
        <v>42395</v>
      </c>
      <c r="GA28" s="319">
        <f>WORKDAY(GA29,'5319280'!$A28,'5319280'!$E$42:$E$71)</f>
        <v>42405</v>
      </c>
      <c r="GB28" s="319">
        <v>42409</v>
      </c>
      <c r="GE28" s="319">
        <v>42418</v>
      </c>
      <c r="GF28" s="319">
        <v>42432</v>
      </c>
      <c r="GG28" s="319">
        <f>WORKDAY(GG29,$A28,$E$42:$E$71)</f>
        <v>42450</v>
      </c>
      <c r="GH28" s="804">
        <v>42447</v>
      </c>
      <c r="GI28" s="319">
        <v>42447</v>
      </c>
      <c r="GJ28" s="319">
        <f>WORKDAY(GJ29,$A28,$E$42:$E$71)</f>
        <v>42450</v>
      </c>
      <c r="GK28" s="319">
        <v>42410</v>
      </c>
      <c r="GL28" s="319">
        <f>WORKDAY(GL29,$A28,$E$42:$E$71)</f>
        <v>42447</v>
      </c>
      <c r="GM28" s="313" t="e">
        <f>WORKDAY(GM29,'BA SGV Quality Clinic'!#REF!,'BA SGV Quality Clinic'!$D$42:$D$71)</f>
        <v>#REF!</v>
      </c>
      <c r="GN28" s="319">
        <f>WORKDAY(GN29,$A28,$E$42:$E$71)</f>
        <v>42447</v>
      </c>
      <c r="GO28" s="781">
        <v>42447</v>
      </c>
      <c r="GP28" s="319">
        <v>42444</v>
      </c>
      <c r="GQ28" s="319">
        <v>42444</v>
      </c>
      <c r="GR28" s="319">
        <v>42447</v>
      </c>
      <c r="GS28" s="319">
        <v>42450</v>
      </c>
      <c r="GT28" s="781">
        <v>42447</v>
      </c>
      <c r="GU28" s="319">
        <v>42450</v>
      </c>
      <c r="GV28" s="319">
        <v>42450</v>
      </c>
      <c r="GW28" s="781">
        <v>42444</v>
      </c>
      <c r="GX28" s="319">
        <v>42426</v>
      </c>
      <c r="GY28" s="319">
        <v>42502</v>
      </c>
      <c r="GZ28" s="313">
        <v>42655</v>
      </c>
      <c r="HA28" s="319">
        <v>42502</v>
      </c>
      <c r="HB28" s="313">
        <v>42543</v>
      </c>
      <c r="HC28" s="831">
        <v>42444</v>
      </c>
      <c r="HD28" s="319">
        <v>42502</v>
      </c>
      <c r="HE28" s="319">
        <v>42528</v>
      </c>
      <c r="HF28" s="319">
        <v>42528</v>
      </c>
      <c r="HG28" s="319">
        <v>42528</v>
      </c>
      <c r="HH28" s="319">
        <v>42527</v>
      </c>
      <c r="HI28" s="319">
        <v>42530</v>
      </c>
      <c r="HJ28" s="319">
        <v>42532</v>
      </c>
      <c r="HK28" s="319">
        <v>42532</v>
      </c>
      <c r="HL28" s="319">
        <v>42532</v>
      </c>
      <c r="HM28" s="319">
        <v>42532</v>
      </c>
      <c r="HN28" s="319">
        <v>42532</v>
      </c>
      <c r="HO28" s="319">
        <v>42535</v>
      </c>
      <c r="HP28" s="319">
        <v>42532</v>
      </c>
      <c r="HQ28" s="319">
        <v>42536</v>
      </c>
      <c r="HR28" s="319">
        <v>42538</v>
      </c>
      <c r="HS28" s="319">
        <v>42535</v>
      </c>
      <c r="HT28" s="491">
        <v>42538</v>
      </c>
      <c r="HU28" s="319">
        <v>42538</v>
      </c>
      <c r="HV28" s="319">
        <v>42538</v>
      </c>
      <c r="HW28" s="319">
        <v>42538</v>
      </c>
      <c r="HX28" s="319">
        <v>42538</v>
      </c>
      <c r="HY28" s="319">
        <v>42528</v>
      </c>
      <c r="HZ28" s="319">
        <v>42536</v>
      </c>
      <c r="IA28" s="319">
        <v>42528</v>
      </c>
      <c r="IB28" s="319">
        <v>42528</v>
      </c>
      <c r="IC28" s="319">
        <v>42528</v>
      </c>
      <c r="ID28" s="319">
        <v>42532</v>
      </c>
      <c r="IE28" s="319">
        <v>42528</v>
      </c>
      <c r="IF28" s="1301">
        <v>42566</v>
      </c>
      <c r="IG28" s="1296">
        <v>42563</v>
      </c>
      <c r="IH28" s="1301">
        <v>42564</v>
      </c>
      <c r="II28" s="1301">
        <v>42564</v>
      </c>
      <c r="IJ28" s="1296">
        <v>42563</v>
      </c>
      <c r="IK28" s="1287">
        <v>42570</v>
      </c>
      <c r="IL28" s="804">
        <v>42478</v>
      </c>
      <c r="IM28" s="1301">
        <v>42571</v>
      </c>
      <c r="IN28" s="319">
        <v>42532</v>
      </c>
      <c r="IO28" s="1296">
        <v>42544</v>
      </c>
      <c r="IP28" s="319">
        <v>42538</v>
      </c>
      <c r="IQ28" s="1301">
        <v>42548</v>
      </c>
      <c r="IR28" s="1296">
        <v>42544</v>
      </c>
      <c r="IS28" s="1296">
        <v>42544</v>
      </c>
      <c r="IT28" s="1287">
        <v>42564</v>
      </c>
      <c r="IU28" s="1301">
        <v>42571</v>
      </c>
      <c r="IV28" s="1287">
        <v>42580</v>
      </c>
      <c r="IW28" s="781">
        <v>42580</v>
      </c>
      <c r="IX28" s="1287">
        <v>42579</v>
      </c>
      <c r="IY28" s="1301">
        <v>42563</v>
      </c>
      <c r="IZ28" s="1301">
        <v>42571</v>
      </c>
      <c r="JA28" s="1287">
        <v>42576</v>
      </c>
      <c r="JB28" s="1287">
        <v>42576</v>
      </c>
      <c r="JC28" s="1287">
        <v>42580</v>
      </c>
      <c r="JD28" s="1287">
        <v>42580</v>
      </c>
      <c r="JE28" s="1301">
        <v>42566</v>
      </c>
      <c r="JF28" s="1301">
        <v>42564</v>
      </c>
      <c r="JG28" s="1296">
        <v>42563</v>
      </c>
      <c r="JH28" s="1287">
        <v>42576</v>
      </c>
      <c r="JI28" s="1301">
        <v>42580</v>
      </c>
      <c r="JJ28" s="319">
        <v>42535</v>
      </c>
      <c r="JK28" s="1301">
        <v>42580</v>
      </c>
      <c r="JL28" s="1287">
        <v>42576</v>
      </c>
      <c r="JM28" s="1301">
        <v>42599</v>
      </c>
      <c r="JN28" s="781">
        <v>42447</v>
      </c>
      <c r="JO28" s="1287">
        <v>42571</v>
      </c>
      <c r="JP28" s="1301">
        <v>42591</v>
      </c>
      <c r="JQ28" s="1301">
        <v>42580</v>
      </c>
      <c r="JR28" s="1301">
        <v>42565</v>
      </c>
      <c r="JS28" s="1301">
        <v>42566</v>
      </c>
      <c r="JT28" s="1301">
        <v>42566</v>
      </c>
      <c r="JU28" s="1301">
        <v>42564</v>
      </c>
      <c r="JV28" s="1287">
        <v>42577</v>
      </c>
      <c r="JW28" s="319">
        <v>42502</v>
      </c>
      <c r="JX28" s="1301">
        <v>42563</v>
      </c>
      <c r="JY28" s="1301">
        <v>42587</v>
      </c>
      <c r="JZ28" s="1287">
        <v>42579</v>
      </c>
      <c r="KA28" s="1301">
        <v>42591</v>
      </c>
      <c r="KB28" s="1296">
        <v>42548</v>
      </c>
      <c r="KC28" s="1301">
        <v>42564</v>
      </c>
      <c r="KD28" s="1301">
        <v>42564</v>
      </c>
      <c r="KE28" s="1301">
        <v>42599</v>
      </c>
      <c r="KF28" s="1287">
        <v>42587</v>
      </c>
      <c r="KG28" s="1301">
        <v>42599</v>
      </c>
      <c r="KH28" s="1287">
        <v>42580</v>
      </c>
      <c r="KI28" s="1301">
        <v>42587</v>
      </c>
      <c r="KJ28" s="1287">
        <v>42577</v>
      </c>
      <c r="KK28" s="1301">
        <v>42611</v>
      </c>
      <c r="KL28" s="1301">
        <v>42611</v>
      </c>
      <c r="KM28" s="1301">
        <v>42611</v>
      </c>
      <c r="KN28" s="1301">
        <v>42611</v>
      </c>
      <c r="KO28" s="1301">
        <v>42611</v>
      </c>
      <c r="KP28" s="1301">
        <v>42611</v>
      </c>
      <c r="KQ28" s="1301">
        <v>42611</v>
      </c>
      <c r="KR28" s="1301">
        <v>42612</v>
      </c>
      <c r="KS28" s="1301">
        <v>42611</v>
      </c>
      <c r="KT28" s="1301">
        <v>42612</v>
      </c>
      <c r="KU28" s="1301">
        <v>42628</v>
      </c>
      <c r="KV28" s="1301">
        <v>42628</v>
      </c>
      <c r="KW28" s="1301">
        <v>42628</v>
      </c>
      <c r="KX28" s="1301">
        <v>42628</v>
      </c>
      <c r="KY28" s="1301">
        <v>42628</v>
      </c>
      <c r="KZ28" s="1301">
        <v>42628</v>
      </c>
      <c r="LA28" s="1301">
        <v>42611</v>
      </c>
      <c r="LB28" s="319">
        <v>42535</v>
      </c>
      <c r="LC28" s="319">
        <v>42507</v>
      </c>
      <c r="LD28" s="1301">
        <v>42619</v>
      </c>
      <c r="LE28" s="319">
        <v>42535</v>
      </c>
      <c r="LF28" s="1301">
        <v>42628</v>
      </c>
      <c r="LG28" s="1301">
        <v>42628</v>
      </c>
      <c r="LH28" s="1301">
        <v>42628</v>
      </c>
      <c r="LI28" s="319">
        <v>42536</v>
      </c>
      <c r="LJ28" s="1301">
        <v>42591</v>
      </c>
      <c r="LK28" s="1301">
        <v>42632</v>
      </c>
      <c r="LL28" s="1301">
        <v>42632</v>
      </c>
      <c r="LM28" s="1301">
        <v>42628</v>
      </c>
      <c r="LN28" s="1301">
        <v>42611</v>
      </c>
      <c r="LO28" s="1500">
        <v>42640</v>
      </c>
      <c r="LP28" s="1301">
        <v>42591</v>
      </c>
      <c r="LQ28" s="1301">
        <v>42599</v>
      </c>
      <c r="LR28" s="1301">
        <v>42632</v>
      </c>
      <c r="LS28" s="1301">
        <v>42636</v>
      </c>
      <c r="LT28" s="1301">
        <v>42636</v>
      </c>
      <c r="LU28" s="1301">
        <v>42636</v>
      </c>
      <c r="LV28" s="1301">
        <v>42631</v>
      </c>
      <c r="LW28" s="1301">
        <v>42627</v>
      </c>
      <c r="LX28" s="1301">
        <v>42622</v>
      </c>
      <c r="LY28" s="1301">
        <v>42631</v>
      </c>
      <c r="LZ28" s="319">
        <v>42524</v>
      </c>
      <c r="MA28" s="1301">
        <v>42628</v>
      </c>
      <c r="MB28" s="1301">
        <v>42627</v>
      </c>
      <c r="MC28" s="1301">
        <v>42636</v>
      </c>
      <c r="MD28" s="1301">
        <v>42640</v>
      </c>
      <c r="ME28" s="1301">
        <v>42640</v>
      </c>
      <c r="MF28" s="1301">
        <v>42640</v>
      </c>
      <c r="MG28" s="1301">
        <v>42647</v>
      </c>
      <c r="MH28" s="1301">
        <v>42632</v>
      </c>
      <c r="MI28" s="1301">
        <v>42640</v>
      </c>
      <c r="MJ28" s="1301">
        <v>42628</v>
      </c>
      <c r="MK28" s="1301">
        <v>42640</v>
      </c>
      <c r="ML28" s="1301">
        <v>42640</v>
      </c>
      <c r="MM28" s="1301">
        <v>42640</v>
      </c>
      <c r="MN28" s="1301">
        <v>42631</v>
      </c>
      <c r="MO28" s="1301">
        <v>42642</v>
      </c>
      <c r="MP28" s="1301">
        <v>42642</v>
      </c>
      <c r="MQ28" s="1301">
        <v>42642</v>
      </c>
      <c r="MR28" s="1301">
        <v>42647</v>
      </c>
      <c r="MS28" s="1301">
        <v>42647</v>
      </c>
      <c r="MT28" s="1301">
        <v>42647</v>
      </c>
      <c r="MU28" s="1301">
        <v>42647</v>
      </c>
      <c r="MV28" s="1301">
        <v>42647</v>
      </c>
      <c r="MW28" s="1301">
        <v>42647</v>
      </c>
      <c r="MX28" s="1301">
        <v>42647</v>
      </c>
      <c r="MY28" s="1301">
        <v>42647</v>
      </c>
      <c r="MZ28" s="1301">
        <v>42647</v>
      </c>
      <c r="NA28" s="1301">
        <v>42647</v>
      </c>
      <c r="NB28" s="1301">
        <v>42650</v>
      </c>
      <c r="NC28" s="1301">
        <v>42650</v>
      </c>
      <c r="ND28" s="1301">
        <v>42650</v>
      </c>
      <c r="NE28" s="1301">
        <v>42654</v>
      </c>
      <c r="NF28" s="1301">
        <v>42654</v>
      </c>
      <c r="NG28" s="1301">
        <v>42654</v>
      </c>
      <c r="NH28" s="1301">
        <v>42654</v>
      </c>
      <c r="NI28" s="1301">
        <v>42654</v>
      </c>
      <c r="NJ28" s="1301">
        <v>42654</v>
      </c>
      <c r="NK28" s="1234">
        <v>42633</v>
      </c>
      <c r="NL28" s="1458">
        <v>42633</v>
      </c>
      <c r="NM28" s="1458">
        <v>42633</v>
      </c>
      <c r="NN28" s="1458">
        <v>42647</v>
      </c>
      <c r="NO28" s="1458">
        <v>42648</v>
      </c>
      <c r="NP28" s="1458">
        <v>42648</v>
      </c>
      <c r="NQ28" s="1458">
        <v>42648</v>
      </c>
      <c r="NR28" s="1458">
        <v>42648</v>
      </c>
      <c r="NS28" s="1458">
        <v>42648</v>
      </c>
      <c r="NT28" s="1458">
        <v>42648</v>
      </c>
      <c r="NU28" s="1458">
        <v>42649</v>
      </c>
      <c r="NV28" s="1458">
        <v>42649</v>
      </c>
      <c r="NW28" s="1458">
        <v>42649</v>
      </c>
      <c r="NX28" s="1458">
        <v>42649</v>
      </c>
      <c r="NY28" s="1458">
        <v>42650</v>
      </c>
      <c r="NZ28" s="1458">
        <v>42650</v>
      </c>
      <c r="OA28" s="1458">
        <v>42650</v>
      </c>
      <c r="OB28" s="1458">
        <v>42650</v>
      </c>
      <c r="OC28" s="1458">
        <v>42650</v>
      </c>
      <c r="OD28" s="1458">
        <v>42650</v>
      </c>
      <c r="OE28" s="1458">
        <v>42650</v>
      </c>
      <c r="OF28" s="1458">
        <v>42650</v>
      </c>
      <c r="OG28" s="1458">
        <v>42653</v>
      </c>
      <c r="OH28" s="1458">
        <v>42653</v>
      </c>
      <c r="OI28" s="1458">
        <v>42653</v>
      </c>
      <c r="OJ28" s="1458">
        <v>42653</v>
      </c>
      <c r="OK28" s="1458">
        <v>42653</v>
      </c>
      <c r="OL28" s="1458">
        <v>42653</v>
      </c>
      <c r="OM28" s="1458">
        <v>42653</v>
      </c>
      <c r="ON28" s="1458">
        <v>42653</v>
      </c>
      <c r="OO28" s="1458">
        <v>42653</v>
      </c>
      <c r="OP28" s="1458">
        <v>42653</v>
      </c>
      <c r="OQ28" s="1458">
        <v>42653</v>
      </c>
      <c r="OR28" s="1458">
        <v>42653</v>
      </c>
      <c r="OS28" s="1458">
        <v>42653</v>
      </c>
      <c r="OT28" s="1458">
        <v>42653</v>
      </c>
      <c r="OU28" s="1458">
        <v>42653</v>
      </c>
      <c r="OV28" s="1458">
        <v>42653</v>
      </c>
      <c r="OW28" s="1458">
        <v>42653</v>
      </c>
      <c r="OX28" s="1458">
        <v>42654</v>
      </c>
      <c r="OY28" s="1458">
        <v>42654</v>
      </c>
      <c r="OZ28" s="1458">
        <v>42654</v>
      </c>
      <c r="PA28" s="1458">
        <v>42654</v>
      </c>
      <c r="PB28" s="1253">
        <f t="shared" ref="PB28:QT28" si="89">WORKDAY(PB29,$A28,$E$42:$E$71)</f>
        <v>42668</v>
      </c>
      <c r="PC28" s="1253">
        <f t="shared" si="89"/>
        <v>42668</v>
      </c>
      <c r="PD28" s="1253">
        <f t="shared" si="89"/>
        <v>42668</v>
      </c>
      <c r="PE28" s="1253">
        <f t="shared" si="89"/>
        <v>42668</v>
      </c>
      <c r="PF28" s="1253">
        <f t="shared" si="89"/>
        <v>42663</v>
      </c>
      <c r="PG28" s="1253">
        <f t="shared" si="89"/>
        <v>42667</v>
      </c>
      <c r="PH28" s="1253">
        <f t="shared" si="89"/>
        <v>42667</v>
      </c>
      <c r="PI28" s="1253">
        <f t="shared" si="89"/>
        <v>42669</v>
      </c>
      <c r="PJ28" s="1253">
        <f t="shared" si="89"/>
        <v>42669</v>
      </c>
      <c r="PK28" s="1253">
        <f t="shared" si="89"/>
        <v>42669</v>
      </c>
      <c r="PL28" s="1253">
        <f t="shared" si="89"/>
        <v>42669</v>
      </c>
      <c r="PM28" s="1253">
        <f t="shared" si="89"/>
        <v>42669</v>
      </c>
      <c r="PN28" s="1253">
        <f t="shared" si="89"/>
        <v>42669</v>
      </c>
      <c r="PO28" s="1253">
        <f t="shared" si="89"/>
        <v>42669</v>
      </c>
      <c r="PP28" s="1253">
        <f t="shared" si="89"/>
        <v>42669</v>
      </c>
      <c r="PQ28" s="1253">
        <f t="shared" si="89"/>
        <v>42670</v>
      </c>
      <c r="PR28" s="1253">
        <f t="shared" si="89"/>
        <v>42669</v>
      </c>
      <c r="PS28" s="1253">
        <f t="shared" si="89"/>
        <v>42668</v>
      </c>
      <c r="PT28" s="1253">
        <f t="shared" si="89"/>
        <v>42670</v>
      </c>
      <c r="PU28" s="1253">
        <f t="shared" si="89"/>
        <v>42663</v>
      </c>
      <c r="PV28" s="1253">
        <f t="shared" si="89"/>
        <v>42669</v>
      </c>
      <c r="PW28" s="1253">
        <f t="shared" si="89"/>
        <v>42669</v>
      </c>
      <c r="PX28" s="1253">
        <f t="shared" si="89"/>
        <v>42669</v>
      </c>
      <c r="PY28" s="1253">
        <f t="shared" si="89"/>
        <v>42669</v>
      </c>
      <c r="PZ28" s="1253">
        <f t="shared" si="89"/>
        <v>42669</v>
      </c>
      <c r="QA28" s="1253">
        <f t="shared" si="89"/>
        <v>42669</v>
      </c>
      <c r="QB28" s="1253">
        <f t="shared" si="89"/>
        <v>42669</v>
      </c>
      <c r="QC28" s="1253">
        <f t="shared" si="89"/>
        <v>42669</v>
      </c>
      <c r="QD28" s="1253">
        <f t="shared" si="89"/>
        <v>42670</v>
      </c>
      <c r="QE28" s="1253">
        <f t="shared" si="89"/>
        <v>42671</v>
      </c>
      <c r="QF28" s="1253">
        <f t="shared" si="89"/>
        <v>42670</v>
      </c>
      <c r="QG28" s="1253">
        <f t="shared" si="89"/>
        <v>42670</v>
      </c>
      <c r="QH28" s="1253">
        <f t="shared" si="89"/>
        <v>42671</v>
      </c>
      <c r="QI28" s="1253">
        <f t="shared" si="89"/>
        <v>42671</v>
      </c>
      <c r="QJ28" s="1253">
        <f t="shared" si="89"/>
        <v>42577</v>
      </c>
      <c r="QK28" s="1253">
        <f t="shared" si="89"/>
        <v>42670</v>
      </c>
      <c r="QL28" s="1253">
        <f t="shared" si="89"/>
        <v>42670</v>
      </c>
      <c r="QM28" s="1253">
        <f t="shared" si="89"/>
        <v>42577</v>
      </c>
      <c r="QN28" s="1253">
        <f t="shared" si="89"/>
        <v>42577</v>
      </c>
      <c r="QO28" s="1253">
        <f t="shared" si="89"/>
        <v>42577</v>
      </c>
      <c r="QP28" s="1253">
        <f t="shared" si="89"/>
        <v>42577</v>
      </c>
      <c r="QQ28" s="1593"/>
      <c r="QR28" s="1253">
        <f t="shared" si="89"/>
        <v>42577</v>
      </c>
      <c r="QS28" s="1253">
        <f t="shared" si="89"/>
        <v>42577</v>
      </c>
      <c r="QT28" s="1253">
        <f t="shared" si="89"/>
        <v>42577</v>
      </c>
    </row>
    <row r="29" spans="1:462" ht="11.25" customHeight="1">
      <c r="A29" s="574">
        <v>1</v>
      </c>
      <c r="B29" s="140" t="s">
        <v>1306</v>
      </c>
      <c r="C29" s="483"/>
      <c r="D29" s="139" t="e">
        <f>WORKDAY(D30,#REF!,$E$42:$E$71)</f>
        <v>#REF!</v>
      </c>
      <c r="E29" s="139" t="e">
        <f>WORKDAY(E30,#REF!,$E$42:$E$71)</f>
        <v>#REF!</v>
      </c>
      <c r="F29" s="139" t="e">
        <f>WORKDAY(F30,#REF!,$E$42:$E$71)</f>
        <v>#REF!</v>
      </c>
      <c r="G29" s="139" t="e">
        <f>WORKDAY(G30,#REF!,$E$42:$E$71)</f>
        <v>#REF!</v>
      </c>
      <c r="H29" s="139" t="e">
        <f>WORKDAY(H30,#REF!,$E$42:$E$71)</f>
        <v>#REF!</v>
      </c>
      <c r="I29" s="139" t="e">
        <f>WORKDAY(I30,#REF!,$E$42:$E$71)</f>
        <v>#REF!</v>
      </c>
      <c r="J29" s="139" t="e">
        <f>WORKDAY(J30,#REF!,$E$42:$E$71)</f>
        <v>#REF!</v>
      </c>
      <c r="K29" s="139" t="e">
        <f>WORKDAY(K30,#REF!,$E$42:$E$71)</f>
        <v>#REF!</v>
      </c>
      <c r="L29" s="139" t="e">
        <f>WORKDAY(L30,#REF!,$E$42:$E$71)</f>
        <v>#REF!</v>
      </c>
      <c r="M29" s="139" t="e">
        <f>WORKDAY(M30,#REF!,$E$42:$E$71)</f>
        <v>#REF!</v>
      </c>
      <c r="P29" s="314"/>
      <c r="Q29" s="314"/>
      <c r="R29" s="314"/>
      <c r="S29" s="314"/>
      <c r="T29" s="313">
        <f t="shared" si="31"/>
        <v>42101</v>
      </c>
      <c r="U29" s="313">
        <f t="shared" si="32"/>
        <v>42101</v>
      </c>
      <c r="V29" s="313">
        <f t="shared" si="33"/>
        <v>42101</v>
      </c>
      <c r="W29" s="313">
        <f t="shared" si="34"/>
        <v>42101</v>
      </c>
      <c r="X29" s="313">
        <f t="shared" si="16"/>
        <v>42101</v>
      </c>
      <c r="Y29" s="313">
        <f t="shared" si="35"/>
        <v>42101</v>
      </c>
      <c r="Z29" s="313">
        <f t="shared" si="36"/>
        <v>42101</v>
      </c>
      <c r="AA29" s="313">
        <f t="shared" si="17"/>
        <v>42101</v>
      </c>
      <c r="AB29" s="313">
        <f t="shared" si="18"/>
        <v>42101</v>
      </c>
      <c r="AC29" s="313">
        <f t="shared" si="19"/>
        <v>42101</v>
      </c>
      <c r="AD29" s="314"/>
      <c r="AE29" s="318"/>
      <c r="AF29" s="320"/>
      <c r="AG29" s="313">
        <f t="shared" si="20"/>
        <v>42166</v>
      </c>
      <c r="AH29" s="313">
        <f t="shared" si="37"/>
        <v>42174</v>
      </c>
      <c r="AI29" s="313">
        <f t="shared" si="38"/>
        <v>42174</v>
      </c>
      <c r="AJ29" s="313">
        <f t="shared" si="39"/>
        <v>42174</v>
      </c>
      <c r="AK29" s="313">
        <f t="shared" si="40"/>
        <v>42184</v>
      </c>
      <c r="AL29" s="313">
        <f t="shared" si="41"/>
        <v>42174</v>
      </c>
      <c r="AM29" s="313">
        <f t="shared" si="42"/>
        <v>42184</v>
      </c>
      <c r="AN29" s="313">
        <f t="shared" si="43"/>
        <v>42174</v>
      </c>
      <c r="AO29" s="313">
        <f t="shared" si="44"/>
        <v>42137</v>
      </c>
      <c r="AP29" s="313">
        <f t="shared" si="21"/>
        <v>42174</v>
      </c>
      <c r="AQ29" s="314"/>
      <c r="AR29" s="314"/>
      <c r="AS29" s="314"/>
      <c r="AT29" s="313">
        <f t="shared" si="45"/>
        <v>42163</v>
      </c>
      <c r="AU29" s="313">
        <f t="shared" si="46"/>
        <v>42200</v>
      </c>
      <c r="AV29" s="313">
        <f t="shared" si="47"/>
        <v>42200</v>
      </c>
      <c r="AW29" s="313">
        <f t="shared" si="48"/>
        <v>42200</v>
      </c>
      <c r="AX29" s="313">
        <f t="shared" si="49"/>
        <v>42207</v>
      </c>
      <c r="AY29" s="313">
        <f t="shared" si="50"/>
        <v>42207</v>
      </c>
      <c r="AZ29" s="313">
        <f t="shared" si="51"/>
        <v>42207</v>
      </c>
      <c r="BA29" s="313">
        <f t="shared" si="52"/>
        <v>42207</v>
      </c>
      <c r="BB29" s="313">
        <f t="shared" si="53"/>
        <v>42207</v>
      </c>
      <c r="BC29" s="313">
        <f t="shared" si="54"/>
        <v>42207</v>
      </c>
      <c r="BD29" s="332"/>
      <c r="BE29" s="332"/>
      <c r="BF29" s="314"/>
      <c r="BG29" s="314"/>
      <c r="BH29" s="313">
        <f t="shared" si="87"/>
        <v>42200</v>
      </c>
      <c r="BI29" s="313">
        <f t="shared" si="87"/>
        <v>42200</v>
      </c>
      <c r="BJ29" s="313">
        <f t="shared" si="87"/>
        <v>42207</v>
      </c>
      <c r="BK29" s="313">
        <f t="shared" ref="BK29:BK34" si="90">WORKDAY(BK30,$A29,$E$42:$E$71)</f>
        <v>42207</v>
      </c>
      <c r="BL29" s="319">
        <f t="shared" si="55"/>
        <v>42136</v>
      </c>
      <c r="BM29" s="313">
        <f t="shared" si="80"/>
        <v>42207</v>
      </c>
      <c r="BN29" s="312">
        <f t="shared" si="80"/>
        <v>42188</v>
      </c>
      <c r="BO29" s="313">
        <f t="shared" si="80"/>
        <v>42207</v>
      </c>
      <c r="BP29" s="313">
        <f t="shared" si="88"/>
        <v>42200</v>
      </c>
      <c r="BQ29" s="313">
        <f t="shared" si="88"/>
        <v>42200</v>
      </c>
      <c r="BR29" s="314"/>
      <c r="BS29" s="313">
        <f>WORKDAY(BS30,$A29,$E$42:$E$71)</f>
        <v>42276</v>
      </c>
      <c r="BT29" s="313">
        <f t="shared" si="81"/>
        <v>42207</v>
      </c>
      <c r="BU29" s="313">
        <f t="shared" ref="BU29:BW34" si="91">WORKDAY(BU30,$A29,$E$42:$E$71)</f>
        <v>42166</v>
      </c>
      <c r="BV29" s="313">
        <f t="shared" si="91"/>
        <v>42163</v>
      </c>
      <c r="BW29" s="313">
        <f t="shared" si="91"/>
        <v>42207</v>
      </c>
      <c r="BX29" s="313">
        <f t="shared" si="82"/>
        <v>42137</v>
      </c>
      <c r="BY29" s="313">
        <f t="shared" si="73"/>
        <v>42276</v>
      </c>
      <c r="BZ29" s="313">
        <f>WORKDAY(BZ30,$A29,$E$42:$E$71)</f>
        <v>42277</v>
      </c>
      <c r="CA29" s="313">
        <f>WORKDAY(CA30,$A29,$E$42:$E$71)</f>
        <v>42277</v>
      </c>
      <c r="CB29" s="313">
        <f t="shared" si="83"/>
        <v>42137</v>
      </c>
      <c r="CG29" s="313">
        <f t="shared" si="84"/>
        <v>42277</v>
      </c>
      <c r="CH29" s="313">
        <f t="shared" si="84"/>
        <v>42277</v>
      </c>
      <c r="CI29" s="313">
        <f t="shared" si="84"/>
        <v>42163</v>
      </c>
      <c r="CJ29" s="313">
        <v>42317</v>
      </c>
      <c r="CK29" s="313">
        <v>42317</v>
      </c>
      <c r="CL29" s="313">
        <v>42319</v>
      </c>
      <c r="CM29" s="313">
        <v>42311</v>
      </c>
      <c r="CN29" s="313">
        <v>42311</v>
      </c>
      <c r="CO29" s="313">
        <f>WORKDAY(CO30,$A29,$E$42:$E$71)</f>
        <v>42277</v>
      </c>
      <c r="CP29" s="313">
        <v>42311</v>
      </c>
      <c r="CU29" s="439">
        <v>42349</v>
      </c>
      <c r="CV29" s="406">
        <v>42349</v>
      </c>
      <c r="CW29" s="319">
        <f>WORKDAY(CW30,$A29,$E$42:$E$71)</f>
        <v>42356</v>
      </c>
      <c r="CX29" s="319">
        <v>42360</v>
      </c>
      <c r="CY29" s="313">
        <f t="shared" ref="CY29:CY34" si="92">WORKDAY(CY30,$A29,$E$42:$E$71)</f>
        <v>42228</v>
      </c>
      <c r="CZ29" s="319">
        <v>42321</v>
      </c>
      <c r="DA29" s="319">
        <v>42332</v>
      </c>
      <c r="DB29" s="319">
        <v>42339</v>
      </c>
      <c r="DC29" s="319" t="e">
        <f>WORKDAY(DC30,'BA SGV Quality Clinic'!#REF!,'BA SGV Quality Clinic'!$D$42:$D$71)</f>
        <v>#REF!</v>
      </c>
      <c r="DD29" s="319">
        <v>42332</v>
      </c>
      <c r="DI29" s="319">
        <v>42339</v>
      </c>
      <c r="DJ29" s="319">
        <v>42339</v>
      </c>
      <c r="DK29" s="313">
        <v>42311</v>
      </c>
      <c r="DL29" s="319">
        <v>42321</v>
      </c>
      <c r="DM29" s="319">
        <v>42339</v>
      </c>
      <c r="DN29" s="406">
        <v>42345</v>
      </c>
      <c r="DO29" s="319">
        <v>42355</v>
      </c>
      <c r="DP29" s="313">
        <v>42311</v>
      </c>
      <c r="DQ29" s="319">
        <v>42339</v>
      </c>
      <c r="DR29" s="319">
        <v>42332</v>
      </c>
      <c r="DW29" s="319">
        <f>WORKDAY(DW30,$A29,$E$42:$E$71)</f>
        <v>42363</v>
      </c>
      <c r="DX29" s="439">
        <v>42349</v>
      </c>
      <c r="DY29" s="319">
        <v>42360</v>
      </c>
      <c r="DZ29" s="319">
        <v>42368</v>
      </c>
      <c r="EA29" s="319">
        <v>42368</v>
      </c>
      <c r="EB29" s="319">
        <v>42360</v>
      </c>
      <c r="EC29" s="313">
        <v>42311</v>
      </c>
      <c r="ED29" s="319">
        <v>42360</v>
      </c>
      <c r="EE29" s="319">
        <v>42360</v>
      </c>
      <c r="EF29" s="319">
        <v>42360</v>
      </c>
      <c r="EI29" s="319">
        <v>42360</v>
      </c>
      <c r="EJ29" s="319">
        <v>42368</v>
      </c>
      <c r="EK29" s="319">
        <v>42360</v>
      </c>
      <c r="EL29" s="319">
        <v>42360</v>
      </c>
      <c r="EM29" s="319">
        <v>42366</v>
      </c>
      <c r="EN29" s="319">
        <v>42368</v>
      </c>
      <c r="EO29" s="319">
        <v>42360</v>
      </c>
      <c r="EP29" s="319">
        <v>42368</v>
      </c>
      <c r="EQ29" s="319">
        <v>42368</v>
      </c>
      <c r="ER29" s="319">
        <v>42361</v>
      </c>
      <c r="EU29" s="319">
        <v>42385</v>
      </c>
      <c r="EV29" s="319">
        <v>42347</v>
      </c>
      <c r="EW29" s="319">
        <v>42355</v>
      </c>
      <c r="EX29" s="319">
        <v>42390</v>
      </c>
      <c r="EY29" s="319">
        <v>42339</v>
      </c>
      <c r="EZ29" s="319">
        <v>42355</v>
      </c>
      <c r="FA29" s="319">
        <v>42389</v>
      </c>
      <c r="FB29" s="319">
        <v>42353</v>
      </c>
      <c r="FC29" s="319">
        <v>42389</v>
      </c>
      <c r="FD29" s="319">
        <v>42391</v>
      </c>
      <c r="FG29" s="313">
        <f>WORKDAY(FG30,$A29,$E$42:$E$71)</f>
        <v>42277</v>
      </c>
      <c r="FH29" s="319">
        <v>42375</v>
      </c>
      <c r="FI29" s="319">
        <v>42375</v>
      </c>
      <c r="FJ29" s="319">
        <v>42375</v>
      </c>
      <c r="FK29" s="319">
        <v>42388</v>
      </c>
      <c r="FL29" s="319">
        <f t="shared" ref="FL29:FL34" si="93">WORKDAY(FL30,$A29,$E$42:$E$71)</f>
        <v>42388</v>
      </c>
      <c r="FM29" s="319">
        <v>42385</v>
      </c>
      <c r="FN29" s="319">
        <f>WORKDAY(FN30,$A29,$E$42:$E$71)</f>
        <v>42388</v>
      </c>
      <c r="FO29" s="319">
        <v>42360</v>
      </c>
      <c r="FP29" s="319">
        <v>42397</v>
      </c>
      <c r="FQ29" s="540"/>
      <c r="FR29" s="540"/>
      <c r="FS29" s="319">
        <v>42397</v>
      </c>
      <c r="FT29" s="319">
        <v>42397</v>
      </c>
      <c r="FU29" s="406">
        <f t="shared" ref="FU29:FV34" si="94">WORKDAY(FU30,$A29,$E$42:$E$71)</f>
        <v>42401</v>
      </c>
      <c r="FV29" s="319">
        <f t="shared" si="94"/>
        <v>42388</v>
      </c>
      <c r="FW29" s="319">
        <v>42405</v>
      </c>
      <c r="FX29" s="319">
        <v>42405</v>
      </c>
      <c r="FY29" s="319">
        <v>42405</v>
      </c>
      <c r="FZ29" s="319">
        <f t="shared" ref="FZ29:FZ34" si="95">WORKDAY(FZ30,$A29,$E$42:$E$71)</f>
        <v>42388</v>
      </c>
      <c r="GA29" s="319">
        <v>42391</v>
      </c>
      <c r="GB29" s="319">
        <v>42391</v>
      </c>
      <c r="GE29" s="319">
        <f>WORKDAY(GE30,$A29,$E$42:$E$71)</f>
        <v>42429</v>
      </c>
      <c r="GF29" s="319">
        <v>42422</v>
      </c>
      <c r="GG29" s="319">
        <v>42436</v>
      </c>
      <c r="GH29" s="804">
        <v>42430</v>
      </c>
      <c r="GI29" s="319">
        <v>42430</v>
      </c>
      <c r="GJ29" s="319">
        <v>42436</v>
      </c>
      <c r="GK29" s="319">
        <v>42401</v>
      </c>
      <c r="GL29" s="319">
        <f>WORKDAY(GL30,$A29,$E$42:$E$71)</f>
        <v>42433</v>
      </c>
      <c r="GM29" s="313" t="e">
        <f>WORKDAY(GM30,'BA SGV Quality Clinic'!#REF!,'BA SGV Quality Clinic'!$D$42:$D$71)</f>
        <v>#REF!</v>
      </c>
      <c r="GN29" s="319">
        <f>WORKDAY(GN30,$A29,$E$42:$E$71)</f>
        <v>42433</v>
      </c>
      <c r="GO29" s="781">
        <v>42433</v>
      </c>
      <c r="GP29" s="319">
        <v>42431</v>
      </c>
      <c r="GQ29" s="319">
        <v>42432</v>
      </c>
      <c r="GR29" s="319">
        <v>42433</v>
      </c>
      <c r="GS29" s="319">
        <v>42436</v>
      </c>
      <c r="GT29" s="781">
        <v>42433</v>
      </c>
      <c r="GU29" s="319">
        <v>42436</v>
      </c>
      <c r="GV29" s="319">
        <v>42436</v>
      </c>
      <c r="GW29" s="781">
        <v>42431</v>
      </c>
      <c r="GX29" s="319">
        <v>42417</v>
      </c>
      <c r="GY29" s="319">
        <v>42444</v>
      </c>
      <c r="GZ29" s="313">
        <v>42641</v>
      </c>
      <c r="HA29" s="319">
        <v>42444</v>
      </c>
      <c r="HB29" s="313">
        <v>42529</v>
      </c>
      <c r="HC29" s="831">
        <v>42431</v>
      </c>
      <c r="HD29" s="319">
        <v>42444</v>
      </c>
      <c r="HE29" s="319">
        <v>42510</v>
      </c>
      <c r="HF29" s="319">
        <v>42478</v>
      </c>
      <c r="HG29" s="319">
        <v>42496</v>
      </c>
      <c r="HH29" s="319">
        <v>42412</v>
      </c>
      <c r="HI29" s="319">
        <v>42506</v>
      </c>
      <c r="HJ29" s="319">
        <v>42501</v>
      </c>
      <c r="HK29" s="319">
        <v>42496</v>
      </c>
      <c r="HL29" s="319">
        <v>42488</v>
      </c>
      <c r="HM29" s="319">
        <v>42506</v>
      </c>
      <c r="HN29" s="319">
        <v>42506</v>
      </c>
      <c r="HO29" s="319">
        <v>42467</v>
      </c>
      <c r="HP29" s="319">
        <v>42507</v>
      </c>
      <c r="HQ29" s="319">
        <v>42431</v>
      </c>
      <c r="HR29" s="319">
        <v>42467</v>
      </c>
      <c r="HS29" s="319">
        <v>42467</v>
      </c>
      <c r="HT29" s="491">
        <v>42478</v>
      </c>
      <c r="HU29" s="319">
        <v>42479</v>
      </c>
      <c r="HV29" s="319">
        <v>42467</v>
      </c>
      <c r="HW29" s="319">
        <v>42478</v>
      </c>
      <c r="HX29" s="319">
        <v>42480</v>
      </c>
      <c r="HY29" s="319">
        <v>42492</v>
      </c>
      <c r="HZ29" s="319">
        <v>42431</v>
      </c>
      <c r="IA29" s="319">
        <v>42507</v>
      </c>
      <c r="IB29" s="319">
        <v>42513</v>
      </c>
      <c r="IC29" s="319">
        <v>42506</v>
      </c>
      <c r="ID29" s="319">
        <v>42492</v>
      </c>
      <c r="IE29" s="319">
        <v>42492</v>
      </c>
      <c r="IF29" s="804">
        <v>42549</v>
      </c>
      <c r="IG29" s="319">
        <v>42536</v>
      </c>
      <c r="IH29" s="804">
        <v>42543</v>
      </c>
      <c r="II29" s="804">
        <v>42541</v>
      </c>
      <c r="IJ29" s="319">
        <v>42536</v>
      </c>
      <c r="IK29" s="781">
        <v>42548</v>
      </c>
      <c r="IL29" s="804">
        <v>42666</v>
      </c>
      <c r="IM29" s="804">
        <f>WORKDAY(IM30,'5319280'!$A29,'5319280'!$E$42:$E$71)</f>
        <v>42531</v>
      </c>
      <c r="IN29" s="319">
        <v>42508</v>
      </c>
      <c r="IO29" s="319">
        <v>42514</v>
      </c>
      <c r="IP29" s="319">
        <v>42471</v>
      </c>
      <c r="IQ29" s="804">
        <v>42531</v>
      </c>
      <c r="IR29" s="319">
        <v>42524</v>
      </c>
      <c r="IS29" s="319">
        <v>42524</v>
      </c>
      <c r="IT29" s="781">
        <v>42543</v>
      </c>
      <c r="IU29" s="804">
        <f>WORKDAY(IU30,$A29,$E$42:$E$71)</f>
        <v>42559</v>
      </c>
      <c r="IV29" s="781">
        <v>42572</v>
      </c>
      <c r="IW29" s="781">
        <v>42571</v>
      </c>
      <c r="IX29" s="781">
        <v>42559</v>
      </c>
      <c r="IY29" s="804">
        <f>WORKDAY(IY30,'5319280'!$A29,'5319280'!$E$42:$E$71)</f>
        <v>42536</v>
      </c>
      <c r="IZ29" s="804">
        <f>WORKDAY(IZ30,'5319280'!$A29,'5319280'!$E$42:$E$71)</f>
        <v>42562</v>
      </c>
      <c r="JA29" s="781">
        <v>42565</v>
      </c>
      <c r="JB29" s="781">
        <v>42565</v>
      </c>
      <c r="JC29" s="781">
        <f>WORKDAY(JC30,$A29,$E$42:$E$71)</f>
        <v>42571</v>
      </c>
      <c r="JD29" s="781">
        <f>WORKDAY(JD30,'5319280'!$A29,'5319280'!$E$42:$E$71)</f>
        <v>42572</v>
      </c>
      <c r="JE29" s="804">
        <v>42549</v>
      </c>
      <c r="JF29" s="804">
        <v>42543</v>
      </c>
      <c r="JG29" s="319">
        <v>42536</v>
      </c>
      <c r="JH29" s="781">
        <v>42565</v>
      </c>
      <c r="JI29" s="804">
        <f>WORKDAY(JI30,$A29,$E$42:$E$71)</f>
        <v>42572</v>
      </c>
      <c r="JJ29" s="319">
        <v>42471</v>
      </c>
      <c r="JK29" s="804">
        <f>WORKDAY(JK30,$A29,$E$42:$E$71)</f>
        <v>42573</v>
      </c>
      <c r="JL29" s="781">
        <f>WORKDAY(JL30,$A29,$E$42:$E$71)</f>
        <v>42565</v>
      </c>
      <c r="JM29" s="804">
        <f>WORKDAY(JM30,$A29,$E$42:$E$71)</f>
        <v>42586</v>
      </c>
      <c r="JN29" s="781">
        <v>42430</v>
      </c>
      <c r="JO29" s="781">
        <v>42558</v>
      </c>
      <c r="JP29" s="804">
        <v>42583</v>
      </c>
      <c r="JQ29" s="804">
        <f>WORKDAY(JQ30,$A29,$E$42:$E$71)</f>
        <v>42573</v>
      </c>
      <c r="JR29" s="804">
        <v>42545</v>
      </c>
      <c r="JS29" s="804">
        <v>42549</v>
      </c>
      <c r="JT29" s="781">
        <v>42549</v>
      </c>
      <c r="JU29" s="804">
        <v>42541</v>
      </c>
      <c r="JV29" s="781">
        <v>42569</v>
      </c>
      <c r="JW29" s="319">
        <v>42444</v>
      </c>
      <c r="JX29" s="804">
        <f>WORKDAY(JX30,'5319280'!$A29,'5319280'!$E$42:$E$71)</f>
        <v>42536</v>
      </c>
      <c r="JY29" s="804">
        <f>WORKDAY(JY30,$A29,$E$42:$E$71)</f>
        <v>42578</v>
      </c>
      <c r="JZ29" s="781">
        <f>WORKDAY(JZ30,$A29,$E$42:$E$71)</f>
        <v>42559</v>
      </c>
      <c r="KA29" s="804">
        <v>42579</v>
      </c>
      <c r="KB29" s="319">
        <f>WORKDAY(KB30,'5319280'!$A29,'5319280'!$E$42:$E$71)</f>
        <v>42530</v>
      </c>
      <c r="KC29" s="804">
        <v>42541</v>
      </c>
      <c r="KD29" s="804">
        <v>42541</v>
      </c>
      <c r="KE29" s="804">
        <f>WORKDAY(KE30,$A29,$E$42:$E$71)</f>
        <v>42593</v>
      </c>
      <c r="KF29" s="781">
        <v>42576</v>
      </c>
      <c r="KG29" s="804">
        <v>42580</v>
      </c>
      <c r="KH29" s="781">
        <f>WORKDAY(KH30,'5319280'!$A29,'5319280'!$E$42:$E$71)</f>
        <v>42571</v>
      </c>
      <c r="KI29" s="804">
        <f>WORKDAY(KI30,$A29,$E$42:$E$71)</f>
        <v>42578</v>
      </c>
      <c r="KJ29" s="781">
        <v>42569</v>
      </c>
      <c r="KK29" s="804">
        <v>42601</v>
      </c>
      <c r="KL29" s="804">
        <f>WORKDAY(KL30,$A29,$E$42:$E$71)</f>
        <v>42604</v>
      </c>
      <c r="KM29" s="804">
        <f>WORKDAY(KM30,$A29,$E$42:$E$71)</f>
        <v>42604</v>
      </c>
      <c r="KN29" s="804">
        <v>42601</v>
      </c>
      <c r="KO29" s="804">
        <v>42601</v>
      </c>
      <c r="KP29" s="804">
        <v>42601</v>
      </c>
      <c r="KQ29" s="804">
        <f>WORKDAY(KQ30,$A29,$E$42:$E$71)</f>
        <v>42604</v>
      </c>
      <c r="KR29" s="804">
        <f>WORKDAY(KR30,$A29,$E$42:$E$71)</f>
        <v>42607</v>
      </c>
      <c r="KS29" s="804">
        <v>42604</v>
      </c>
      <c r="KT29" s="804">
        <f>WORKDAY(KT30,$A29,$E$42:$E$71)</f>
        <v>42604</v>
      </c>
      <c r="KU29" s="804">
        <f>WORKDAY(KU30,$A29,$E$42:$E$71)</f>
        <v>42612</v>
      </c>
      <c r="KV29" s="804">
        <v>42612</v>
      </c>
      <c r="KW29" s="804">
        <f>WORKDAY(KW30,$A29,$E$42:$E$71)</f>
        <v>42612</v>
      </c>
      <c r="KX29" s="804">
        <v>42612</v>
      </c>
      <c r="KY29" s="804">
        <f t="shared" ref="KY29:KZ32" si="96">WORKDAY(KY30,$A29,$E$42:$E$71)</f>
        <v>42614</v>
      </c>
      <c r="KZ29" s="804">
        <f t="shared" si="96"/>
        <v>42614</v>
      </c>
      <c r="LA29" s="804">
        <v>42601</v>
      </c>
      <c r="LB29" s="319">
        <v>42481</v>
      </c>
      <c r="LC29" s="319">
        <v>42685</v>
      </c>
      <c r="LD29" s="804">
        <f>WORKDAY(LD30,'5319280'!$A29,'5319280'!$E$42:$E$71)</f>
        <v>42606</v>
      </c>
      <c r="LE29" s="319">
        <v>42492</v>
      </c>
      <c r="LF29" s="804">
        <f>WORKDAY(LF30,$A29,$E$42:$E$71)</f>
        <v>42619</v>
      </c>
      <c r="LG29" s="804">
        <v>42620</v>
      </c>
      <c r="LH29" s="804">
        <v>42620</v>
      </c>
      <c r="LI29" s="319">
        <v>42431</v>
      </c>
      <c r="LJ29" s="804">
        <v>42580</v>
      </c>
      <c r="LK29" s="804">
        <v>42627</v>
      </c>
      <c r="LL29" s="804">
        <v>42625</v>
      </c>
      <c r="LM29" s="804">
        <f>WORKDAY(LM30,$A29,$E$42:$E$71)</f>
        <v>42620</v>
      </c>
      <c r="LN29" s="804">
        <f>WORKDAY(LN30,'5319280'!$A29,'5319280'!$E$42:$E$71)</f>
        <v>42604</v>
      </c>
      <c r="LO29" s="804">
        <v>42627</v>
      </c>
      <c r="LP29" s="804">
        <f>WORKDAY(LP30,'5319280'!$A29,'5319280'!$E$42:$E$71)</f>
        <v>42580</v>
      </c>
      <c r="LQ29" s="804">
        <f>WORKDAY(LQ30,'5319280'!$A29,'5319280'!$E$42:$E$71)</f>
        <v>42586</v>
      </c>
      <c r="LR29" s="804">
        <f>WORKDAY(LR30,$A29,$E$42:$E$71)</f>
        <v>42625</v>
      </c>
      <c r="LS29" s="804">
        <v>42625</v>
      </c>
      <c r="LT29" s="804">
        <f>WORKDAY(LT30,$A29,$E$42:$E$71)</f>
        <v>42625</v>
      </c>
      <c r="LU29" s="804">
        <v>42625</v>
      </c>
      <c r="LV29" s="804">
        <v>42634</v>
      </c>
      <c r="LW29" s="804">
        <f>WORKDAY(LW30,$A29,$E$42:$E$71)</f>
        <v>42611</v>
      </c>
      <c r="LX29" s="804">
        <f>WORKDAY(LX30,'5319280'!$A29,'5319280'!$E$42:$E$71)</f>
        <v>42607</v>
      </c>
      <c r="LY29" s="804">
        <v>42634</v>
      </c>
      <c r="LZ29" s="319">
        <v>42432</v>
      </c>
      <c r="MA29" s="804">
        <f>WORKDAY(MA30,$A29,$E$42:$E$71)</f>
        <v>42614</v>
      </c>
      <c r="MB29" s="804">
        <f>WORKDAY(MB30,$A29,$E$42:$E$71)</f>
        <v>42611</v>
      </c>
      <c r="MC29" s="804">
        <f>WORKDAY(MC30,$A29,$E$42:$E$71)</f>
        <v>42626</v>
      </c>
      <c r="MD29" s="804">
        <v>42628</v>
      </c>
      <c r="ME29" s="804">
        <v>42625</v>
      </c>
      <c r="MF29" s="804">
        <v>42625</v>
      </c>
      <c r="MG29" s="804">
        <v>42634</v>
      </c>
      <c r="MH29" s="804">
        <v>42625</v>
      </c>
      <c r="MI29" s="804">
        <v>42625</v>
      </c>
      <c r="MJ29" s="804">
        <f>WORKDAY(MJ30,$A29,$E$42:$E$71)</f>
        <v>42620</v>
      </c>
      <c r="MK29" s="804">
        <v>42625</v>
      </c>
      <c r="ML29" s="804">
        <v>42627</v>
      </c>
      <c r="MM29" s="804">
        <v>42628</v>
      </c>
      <c r="MN29" s="804">
        <v>42634</v>
      </c>
      <c r="MO29" s="804">
        <v>42633</v>
      </c>
      <c r="MP29" s="804">
        <v>42634</v>
      </c>
      <c r="MQ29" s="804">
        <f>WORKDAY(MQ30,$A29,$E$42:$E$71)</f>
        <v>42633</v>
      </c>
      <c r="MR29" s="804">
        <v>42636</v>
      </c>
      <c r="MS29" s="804">
        <v>42635</v>
      </c>
      <c r="MT29" s="804">
        <v>42635</v>
      </c>
      <c r="MU29" s="804">
        <v>42633</v>
      </c>
      <c r="MV29" s="804">
        <v>42633</v>
      </c>
      <c r="MW29" s="804">
        <v>42633</v>
      </c>
      <c r="MX29" s="804">
        <v>42639</v>
      </c>
      <c r="MY29" s="804">
        <v>42639</v>
      </c>
      <c r="MZ29" s="804">
        <v>42639</v>
      </c>
      <c r="NA29" s="804">
        <v>42640</v>
      </c>
      <c r="NB29" s="804">
        <f>WORKDAY(NB30,$A29,$E$42:$E$71)</f>
        <v>42629</v>
      </c>
      <c r="NC29" s="804">
        <f>WORKDAY(NC30,$A29,$E$42:$E$71)</f>
        <v>42632</v>
      </c>
      <c r="ND29" s="804">
        <f>WORKDAY(ND30,$A29,$E$42:$E$71)</f>
        <v>42633</v>
      </c>
      <c r="NE29" s="804">
        <f>WORKDAY(NE30,$A29,$E$42:$E$71)</f>
        <v>42641</v>
      </c>
      <c r="NF29" s="804">
        <f>WORKDAY(NF30,$A29,$E$42:$E$71)</f>
        <v>42641</v>
      </c>
      <c r="NG29" s="804">
        <v>42641</v>
      </c>
      <c r="NH29" s="804">
        <v>42641</v>
      </c>
      <c r="NI29" s="804">
        <v>42641</v>
      </c>
      <c r="NJ29" s="804">
        <v>42642</v>
      </c>
      <c r="NK29" s="319">
        <v>42633</v>
      </c>
      <c r="NL29" s="804">
        <v>42633</v>
      </c>
      <c r="NM29" s="804">
        <v>42633</v>
      </c>
      <c r="NN29" s="804">
        <v>42647</v>
      </c>
      <c r="NO29" s="804">
        <v>42647</v>
      </c>
      <c r="NP29" s="804">
        <v>42647</v>
      </c>
      <c r="NQ29" s="804">
        <f t="shared" ref="NQ29:NV29" si="97">WORKDAY(NQ30,$A29,$E$42:$E$71)</f>
        <v>42648</v>
      </c>
      <c r="NR29" s="804">
        <f t="shared" si="97"/>
        <v>42648</v>
      </c>
      <c r="NS29" s="804">
        <f t="shared" si="97"/>
        <v>42648</v>
      </c>
      <c r="NT29" s="804">
        <f t="shared" si="97"/>
        <v>42648</v>
      </c>
      <c r="NU29" s="804">
        <f t="shared" si="97"/>
        <v>42648</v>
      </c>
      <c r="NV29" s="804">
        <f t="shared" si="97"/>
        <v>42649</v>
      </c>
      <c r="NW29" s="804">
        <v>42649</v>
      </c>
      <c r="NX29" s="804">
        <v>42649</v>
      </c>
      <c r="NY29" s="804">
        <v>42649</v>
      </c>
      <c r="NZ29" s="804">
        <v>42650</v>
      </c>
      <c r="OA29" s="804">
        <v>42650</v>
      </c>
      <c r="OB29" s="804">
        <v>42650</v>
      </c>
      <c r="OC29" s="804">
        <v>42650</v>
      </c>
      <c r="OD29" s="804">
        <v>42650</v>
      </c>
      <c r="OE29" s="804">
        <v>42650</v>
      </c>
      <c r="OF29" s="804">
        <v>42650</v>
      </c>
      <c r="OG29" s="804">
        <f t="shared" ref="OG29:PA29" si="98">WORKDAY(OG30,$A29,$E$42:$E$71)</f>
        <v>42653</v>
      </c>
      <c r="OH29" s="804">
        <f t="shared" si="98"/>
        <v>42653</v>
      </c>
      <c r="OI29" s="804">
        <f t="shared" si="98"/>
        <v>42650</v>
      </c>
      <c r="OJ29" s="804">
        <f t="shared" si="98"/>
        <v>42650</v>
      </c>
      <c r="OK29" s="804">
        <f t="shared" si="98"/>
        <v>42653</v>
      </c>
      <c r="OL29" s="804">
        <f t="shared" si="98"/>
        <v>42650</v>
      </c>
      <c r="OM29" s="804">
        <f t="shared" si="98"/>
        <v>42650</v>
      </c>
      <c r="ON29" s="804">
        <f t="shared" si="98"/>
        <v>42650</v>
      </c>
      <c r="OO29" s="804">
        <f t="shared" si="98"/>
        <v>42650</v>
      </c>
      <c r="OP29" s="804">
        <f t="shared" si="98"/>
        <v>42653</v>
      </c>
      <c r="OQ29" s="804">
        <f t="shared" si="98"/>
        <v>42653</v>
      </c>
      <c r="OR29" s="804">
        <f t="shared" si="98"/>
        <v>42653</v>
      </c>
      <c r="OS29" s="804">
        <f t="shared" si="98"/>
        <v>42653</v>
      </c>
      <c r="OT29" s="804">
        <f t="shared" si="98"/>
        <v>42653</v>
      </c>
      <c r="OU29" s="804">
        <f t="shared" si="98"/>
        <v>42653</v>
      </c>
      <c r="OV29" s="804">
        <f t="shared" si="98"/>
        <v>42654</v>
      </c>
      <c r="OW29" s="804">
        <f t="shared" si="98"/>
        <v>42654</v>
      </c>
      <c r="OX29" s="804">
        <f t="shared" si="98"/>
        <v>42650</v>
      </c>
      <c r="OY29" s="804">
        <f t="shared" si="98"/>
        <v>42654</v>
      </c>
      <c r="OZ29" s="804">
        <f t="shared" si="98"/>
        <v>42654</v>
      </c>
      <c r="PA29" s="804">
        <f t="shared" si="98"/>
        <v>42654</v>
      </c>
      <c r="PB29" s="804">
        <v>42654</v>
      </c>
      <c r="PC29" s="804">
        <v>42654</v>
      </c>
      <c r="PD29" s="804">
        <v>42654</v>
      </c>
      <c r="PE29" s="804">
        <v>42654</v>
      </c>
      <c r="PF29" s="1253">
        <f t="shared" ref="PF29:PO30" si="99">WORKDAY(PF30,$A29,$E$42:$E$71)</f>
        <v>42649</v>
      </c>
      <c r="PG29" s="1253">
        <f t="shared" si="99"/>
        <v>42653</v>
      </c>
      <c r="PH29" s="1253">
        <f t="shared" si="99"/>
        <v>42653</v>
      </c>
      <c r="PI29" s="1253">
        <f t="shared" si="99"/>
        <v>42655</v>
      </c>
      <c r="PJ29" s="1253">
        <f t="shared" si="99"/>
        <v>42655</v>
      </c>
      <c r="PK29" s="1253">
        <f t="shared" si="99"/>
        <v>42655</v>
      </c>
      <c r="PL29" s="1253">
        <f t="shared" si="99"/>
        <v>42655</v>
      </c>
      <c r="PM29" s="1253">
        <f t="shared" si="99"/>
        <v>42655</v>
      </c>
      <c r="PN29" s="1253">
        <f t="shared" si="99"/>
        <v>42655</v>
      </c>
      <c r="PO29" s="1253">
        <f t="shared" si="99"/>
        <v>42655</v>
      </c>
      <c r="PP29" s="1253">
        <f t="shared" ref="PP29:PY30" si="100">WORKDAY(PP30,$A29,$E$42:$E$71)</f>
        <v>42655</v>
      </c>
      <c r="PQ29" s="1253">
        <f t="shared" si="100"/>
        <v>42656</v>
      </c>
      <c r="PR29" s="1253">
        <f t="shared" si="100"/>
        <v>42655</v>
      </c>
      <c r="PS29" s="1253">
        <f t="shared" si="100"/>
        <v>42654</v>
      </c>
      <c r="PT29" s="1253">
        <f t="shared" si="100"/>
        <v>42656</v>
      </c>
      <c r="PU29" s="1253">
        <f t="shared" si="100"/>
        <v>42649</v>
      </c>
      <c r="PV29" s="1253">
        <f t="shared" si="100"/>
        <v>42655</v>
      </c>
      <c r="PW29" s="1253">
        <f t="shared" si="100"/>
        <v>42655</v>
      </c>
      <c r="PX29" s="1253">
        <f t="shared" si="100"/>
        <v>42655</v>
      </c>
      <c r="PY29" s="1253">
        <f t="shared" si="100"/>
        <v>42655</v>
      </c>
      <c r="PZ29" s="1253">
        <f t="shared" ref="PZ29:QI30" si="101">WORKDAY(PZ30,$A29,$E$42:$E$71)</f>
        <v>42655</v>
      </c>
      <c r="QA29" s="1253">
        <f t="shared" si="101"/>
        <v>42655</v>
      </c>
      <c r="QB29" s="1253">
        <f t="shared" si="101"/>
        <v>42655</v>
      </c>
      <c r="QC29" s="1253">
        <f t="shared" si="101"/>
        <v>42655</v>
      </c>
      <c r="QD29" s="1253">
        <f t="shared" si="101"/>
        <v>42656</v>
      </c>
      <c r="QE29" s="1253">
        <f t="shared" si="101"/>
        <v>42657</v>
      </c>
      <c r="QF29" s="1253">
        <f t="shared" si="101"/>
        <v>42656</v>
      </c>
      <c r="QG29" s="1253">
        <f t="shared" si="101"/>
        <v>42656</v>
      </c>
      <c r="QH29" s="1253">
        <f t="shared" si="101"/>
        <v>42657</v>
      </c>
      <c r="QI29" s="1253">
        <f t="shared" si="101"/>
        <v>42657</v>
      </c>
      <c r="QJ29" s="1253">
        <f t="shared" ref="QJ29:QT30" si="102">WORKDAY(QJ30,$A29,$E$42:$E$71)</f>
        <v>42563</v>
      </c>
      <c r="QK29" s="1253">
        <f t="shared" si="102"/>
        <v>42656</v>
      </c>
      <c r="QL29" s="1253">
        <f t="shared" si="102"/>
        <v>42656</v>
      </c>
      <c r="QM29" s="1253">
        <f t="shared" si="102"/>
        <v>42563</v>
      </c>
      <c r="QN29" s="1253">
        <f t="shared" si="102"/>
        <v>42563</v>
      </c>
      <c r="QO29" s="1253">
        <f t="shared" si="102"/>
        <v>42563</v>
      </c>
      <c r="QP29" s="1253">
        <f t="shared" si="102"/>
        <v>42563</v>
      </c>
      <c r="QQ29" s="1593"/>
      <c r="QR29" s="1253">
        <f t="shared" si="102"/>
        <v>42563</v>
      </c>
      <c r="QS29" s="1253">
        <f t="shared" si="102"/>
        <v>42563</v>
      </c>
      <c r="QT29" s="1253">
        <f t="shared" si="102"/>
        <v>42563</v>
      </c>
    </row>
    <row r="30" spans="1:462" ht="11.25" customHeight="1">
      <c r="A30" s="574">
        <v>1</v>
      </c>
      <c r="B30" s="138" t="s">
        <v>592</v>
      </c>
      <c r="C30" s="399"/>
      <c r="D30" s="139" t="e">
        <f>WORKDAY(D31,#REF!,$E$42:$E$71)</f>
        <v>#REF!</v>
      </c>
      <c r="E30" s="139" t="e">
        <f>WORKDAY(E31,#REF!,$E$42:$E$71)</f>
        <v>#REF!</v>
      </c>
      <c r="F30" s="139" t="e">
        <f>WORKDAY(F31,#REF!,$E$42:$E$71)</f>
        <v>#REF!</v>
      </c>
      <c r="G30" s="139" t="e">
        <f>WORKDAY(G31,#REF!,$E$42:$E$71)</f>
        <v>#REF!</v>
      </c>
      <c r="H30" s="139" t="e">
        <f>WORKDAY(H31,#REF!,$E$42:$E$71)</f>
        <v>#REF!</v>
      </c>
      <c r="I30" s="139" t="e">
        <f>WORKDAY(I31,#REF!,$E$42:$E$71)</f>
        <v>#REF!</v>
      </c>
      <c r="J30" s="139" t="e">
        <f>WORKDAY(J31,#REF!,$E$42:$E$71)</f>
        <v>#REF!</v>
      </c>
      <c r="K30" s="139" t="e">
        <f>WORKDAY(K31,#REF!,$E$42:$E$71)</f>
        <v>#REF!</v>
      </c>
      <c r="L30" s="139" t="e">
        <f>WORKDAY(L31,#REF!,$E$42:$E$71)</f>
        <v>#REF!</v>
      </c>
      <c r="M30" s="139" t="e">
        <f>WORKDAY(M31,#REF!,$E$42:$E$71)</f>
        <v>#REF!</v>
      </c>
      <c r="P30" s="314"/>
      <c r="Q30" s="314"/>
      <c r="R30" s="314"/>
      <c r="S30" s="314"/>
      <c r="T30" s="313">
        <f t="shared" si="31"/>
        <v>42100</v>
      </c>
      <c r="U30" s="313">
        <f t="shared" si="32"/>
        <v>42100</v>
      </c>
      <c r="V30" s="313">
        <f t="shared" si="33"/>
        <v>42100</v>
      </c>
      <c r="W30" s="313">
        <f t="shared" si="34"/>
        <v>42100</v>
      </c>
      <c r="X30" s="313">
        <f t="shared" si="16"/>
        <v>42100</v>
      </c>
      <c r="Y30" s="313">
        <f t="shared" si="35"/>
        <v>42100</v>
      </c>
      <c r="Z30" s="313">
        <f t="shared" si="36"/>
        <v>42100</v>
      </c>
      <c r="AA30" s="313">
        <f t="shared" si="17"/>
        <v>42100</v>
      </c>
      <c r="AB30" s="313">
        <f t="shared" si="18"/>
        <v>42100</v>
      </c>
      <c r="AC30" s="313">
        <f t="shared" si="19"/>
        <v>42100</v>
      </c>
      <c r="AD30" s="314"/>
      <c r="AE30" s="318"/>
      <c r="AF30" s="320"/>
      <c r="AG30" s="313">
        <f t="shared" si="20"/>
        <v>42165</v>
      </c>
      <c r="AH30" s="313">
        <f t="shared" si="37"/>
        <v>42173</v>
      </c>
      <c r="AI30" s="313">
        <f t="shared" si="38"/>
        <v>42173</v>
      </c>
      <c r="AJ30" s="313">
        <f t="shared" si="39"/>
        <v>42173</v>
      </c>
      <c r="AK30" s="313">
        <f t="shared" si="40"/>
        <v>42181</v>
      </c>
      <c r="AL30" s="313">
        <f t="shared" si="41"/>
        <v>42173</v>
      </c>
      <c r="AM30" s="313">
        <f t="shared" si="42"/>
        <v>42181</v>
      </c>
      <c r="AN30" s="313">
        <f t="shared" si="43"/>
        <v>42173</v>
      </c>
      <c r="AO30" s="313">
        <f t="shared" si="44"/>
        <v>42136</v>
      </c>
      <c r="AP30" s="313">
        <f t="shared" si="21"/>
        <v>42173</v>
      </c>
      <c r="AQ30" s="314"/>
      <c r="AR30" s="314"/>
      <c r="AS30" s="314"/>
      <c r="AT30" s="313">
        <f t="shared" si="45"/>
        <v>42160</v>
      </c>
      <c r="AU30" s="313">
        <f t="shared" si="46"/>
        <v>42199</v>
      </c>
      <c r="AV30" s="313">
        <f t="shared" si="47"/>
        <v>42199</v>
      </c>
      <c r="AW30" s="313">
        <f t="shared" si="48"/>
        <v>42199</v>
      </c>
      <c r="AX30" s="313">
        <f t="shared" si="49"/>
        <v>42206</v>
      </c>
      <c r="AY30" s="313">
        <f t="shared" si="50"/>
        <v>42206</v>
      </c>
      <c r="AZ30" s="313">
        <f t="shared" si="51"/>
        <v>42206</v>
      </c>
      <c r="BA30" s="313">
        <f t="shared" si="52"/>
        <v>42206</v>
      </c>
      <c r="BB30" s="313">
        <f t="shared" si="53"/>
        <v>42206</v>
      </c>
      <c r="BC30" s="313">
        <f t="shared" si="54"/>
        <v>42206</v>
      </c>
      <c r="BD30" s="332"/>
      <c r="BE30" s="332"/>
      <c r="BF30" s="314"/>
      <c r="BG30" s="314"/>
      <c r="BH30" s="313">
        <f t="shared" si="87"/>
        <v>42199</v>
      </c>
      <c r="BI30" s="313">
        <f t="shared" si="87"/>
        <v>42199</v>
      </c>
      <c r="BJ30" s="313">
        <f t="shared" si="87"/>
        <v>42206</v>
      </c>
      <c r="BK30" s="313">
        <f t="shared" si="90"/>
        <v>42206</v>
      </c>
      <c r="BL30" s="319">
        <f t="shared" si="55"/>
        <v>42135</v>
      </c>
      <c r="BM30" s="313">
        <f t="shared" si="80"/>
        <v>42206</v>
      </c>
      <c r="BN30" s="312">
        <f t="shared" si="80"/>
        <v>42187</v>
      </c>
      <c r="BO30" s="313">
        <f t="shared" si="80"/>
        <v>42206</v>
      </c>
      <c r="BP30" s="313">
        <f t="shared" si="88"/>
        <v>42199</v>
      </c>
      <c r="BQ30" s="313">
        <f t="shared" si="88"/>
        <v>42199</v>
      </c>
      <c r="BR30" s="314"/>
      <c r="BS30" s="313">
        <v>42275</v>
      </c>
      <c r="BT30" s="313">
        <f t="shared" si="81"/>
        <v>42206</v>
      </c>
      <c r="BU30" s="313">
        <f t="shared" si="91"/>
        <v>42165</v>
      </c>
      <c r="BV30" s="313">
        <f t="shared" si="91"/>
        <v>42160</v>
      </c>
      <c r="BW30" s="313">
        <f t="shared" si="91"/>
        <v>42206</v>
      </c>
      <c r="BX30" s="313">
        <f t="shared" si="82"/>
        <v>42136</v>
      </c>
      <c r="BY30" s="313">
        <v>42275</v>
      </c>
      <c r="BZ30" s="313">
        <v>42276</v>
      </c>
      <c r="CA30" s="313">
        <v>42276</v>
      </c>
      <c r="CB30" s="313">
        <f t="shared" si="83"/>
        <v>42136</v>
      </c>
      <c r="CG30" s="313">
        <v>42276</v>
      </c>
      <c r="CH30" s="313">
        <v>42276</v>
      </c>
      <c r="CI30" s="313">
        <f t="shared" ref="CI30:CN32" si="103">WORKDAY(CI31,$A30,$E$42:$E$71)</f>
        <v>42160</v>
      </c>
      <c r="CJ30" s="313">
        <f t="shared" si="103"/>
        <v>42310</v>
      </c>
      <c r="CK30" s="313">
        <f t="shared" si="103"/>
        <v>42310</v>
      </c>
      <c r="CL30" s="319">
        <f t="shared" si="103"/>
        <v>42320</v>
      </c>
      <c r="CM30" s="313">
        <f t="shared" si="103"/>
        <v>42310</v>
      </c>
      <c r="CN30" s="313">
        <f t="shared" si="103"/>
        <v>42310</v>
      </c>
      <c r="CO30" s="313">
        <v>42276</v>
      </c>
      <c r="CP30" s="313">
        <f>WORKDAY(CP31,$A30,$E$42:$E$71)</f>
        <v>42310</v>
      </c>
      <c r="CU30" s="439">
        <f t="shared" ref="CU30:CV34" si="104">WORKDAY(CU31,$A30,$E$42:$E$71)</f>
        <v>42348</v>
      </c>
      <c r="CV30" s="319">
        <f t="shared" si="104"/>
        <v>42348</v>
      </c>
      <c r="CW30" s="319">
        <f>WORKDAY(CW31,$A30,$E$42:$E$71)</f>
        <v>42355</v>
      </c>
      <c r="CX30" s="319">
        <f>WORKDAY(CX31,$A30,$E$42:$E$71)</f>
        <v>42353</v>
      </c>
      <c r="CY30" s="313">
        <f t="shared" si="92"/>
        <v>42227</v>
      </c>
      <c r="CZ30" s="319">
        <f t="shared" ref="CZ30:DB31" si="105">WORKDAY(CZ31,$A30,$E$42:$E$71)</f>
        <v>42325</v>
      </c>
      <c r="DA30" s="319">
        <f t="shared" si="105"/>
        <v>42327</v>
      </c>
      <c r="DB30" s="319">
        <f t="shared" si="105"/>
        <v>42334</v>
      </c>
      <c r="DC30" s="319">
        <v>42318</v>
      </c>
      <c r="DD30" s="319">
        <f>WORKDAY(DD31,$A30,$E$42:$E$71)</f>
        <v>42327</v>
      </c>
      <c r="DI30" s="319">
        <f t="shared" ref="DI30:DM31" si="106">WORKDAY(DI31,$A30,$E$42:$E$71)</f>
        <v>42334</v>
      </c>
      <c r="DJ30" s="319">
        <f t="shared" si="106"/>
        <v>42334</v>
      </c>
      <c r="DK30" s="313">
        <f t="shared" si="106"/>
        <v>42310</v>
      </c>
      <c r="DL30" s="319">
        <f t="shared" si="106"/>
        <v>42325</v>
      </c>
      <c r="DM30" s="319">
        <f t="shared" si="106"/>
        <v>42334</v>
      </c>
      <c r="DN30" s="319">
        <v>42340</v>
      </c>
      <c r="DO30" s="319">
        <f>WORKDAY(DO31,$A30,$E$42:$E$71)</f>
        <v>42353</v>
      </c>
      <c r="DP30" s="313">
        <f>WORKDAY(DP31,$A30,$E$42:$E$71)</f>
        <v>42310</v>
      </c>
      <c r="DQ30" s="319">
        <f>WORKDAY(DQ31,$A30,$E$42:$E$71)</f>
        <v>42334</v>
      </c>
      <c r="DR30" s="319">
        <f>WORKDAY(DR31,$A30,$E$42:$E$71)</f>
        <v>42327</v>
      </c>
      <c r="DW30" s="319">
        <f>WORKDAY(DW31,$A30,$E$42:$E$71)</f>
        <v>42362</v>
      </c>
      <c r="DX30" s="439">
        <f t="shared" ref="DX30:EF32" si="107">WORKDAY(DX31,$A30,$E$42:$E$71)</f>
        <v>42348</v>
      </c>
      <c r="DY30" s="319">
        <f t="shared" si="107"/>
        <v>42353</v>
      </c>
      <c r="DZ30" s="319">
        <f t="shared" si="107"/>
        <v>42361</v>
      </c>
      <c r="EA30" s="319">
        <f t="shared" si="107"/>
        <v>42361</v>
      </c>
      <c r="EB30" s="319">
        <f t="shared" si="107"/>
        <v>42355</v>
      </c>
      <c r="EC30" s="313">
        <f t="shared" si="107"/>
        <v>42310</v>
      </c>
      <c r="ED30" s="319">
        <f t="shared" si="107"/>
        <v>42353</v>
      </c>
      <c r="EE30" s="319">
        <f t="shared" si="107"/>
        <v>42355</v>
      </c>
      <c r="EF30" s="319">
        <f t="shared" si="107"/>
        <v>42355</v>
      </c>
      <c r="EI30" s="319">
        <f t="shared" ref="EI30:ER31" si="108">WORKDAY(EI31,$A30,$E$42:$E$71)</f>
        <v>42355</v>
      </c>
      <c r="EJ30" s="319">
        <f t="shared" si="108"/>
        <v>42361</v>
      </c>
      <c r="EK30" s="319">
        <f t="shared" si="108"/>
        <v>42353</v>
      </c>
      <c r="EL30" s="319">
        <f t="shared" si="108"/>
        <v>42355</v>
      </c>
      <c r="EM30" s="319">
        <f t="shared" si="108"/>
        <v>42361</v>
      </c>
      <c r="EN30" s="319">
        <f t="shared" si="108"/>
        <v>42361</v>
      </c>
      <c r="EO30" s="319">
        <f t="shared" si="108"/>
        <v>42353</v>
      </c>
      <c r="EP30" s="319">
        <f t="shared" si="108"/>
        <v>42361</v>
      </c>
      <c r="EQ30" s="319">
        <f t="shared" si="108"/>
        <v>42361</v>
      </c>
      <c r="ER30" s="319">
        <f t="shared" si="108"/>
        <v>42355</v>
      </c>
      <c r="EU30" s="319">
        <f t="shared" ref="EU30:EW34" si="109">WORKDAY(EU31,$A30,$E$42:$E$71)</f>
        <v>42387</v>
      </c>
      <c r="EV30" s="319">
        <f t="shared" si="109"/>
        <v>42348</v>
      </c>
      <c r="EW30" s="319">
        <f t="shared" si="109"/>
        <v>42353</v>
      </c>
      <c r="EX30" s="319">
        <v>42388</v>
      </c>
      <c r="EY30" s="319">
        <f>WORKDAY(EY31,$A30,$E$42:$E$71)</f>
        <v>42334</v>
      </c>
      <c r="EZ30" s="319">
        <f>WORKDAY(EZ31,$A30,$E$42:$E$71)</f>
        <v>42353</v>
      </c>
      <c r="FA30" s="319">
        <v>42389</v>
      </c>
      <c r="FB30" s="319">
        <v>42352</v>
      </c>
      <c r="FC30" s="319">
        <v>42389</v>
      </c>
      <c r="FD30" s="319">
        <f>WORKDAY(FD31,$A30,$E$42:$E$71)</f>
        <v>42391</v>
      </c>
      <c r="FG30" s="313">
        <v>42276</v>
      </c>
      <c r="FH30" s="319">
        <f t="shared" ref="FH30:FJ34" si="110">WORKDAY(FH31,$A30,$E$42:$E$71)</f>
        <v>42375</v>
      </c>
      <c r="FI30" s="319">
        <f t="shared" si="110"/>
        <v>42375</v>
      </c>
      <c r="FJ30" s="319">
        <f t="shared" si="110"/>
        <v>42375</v>
      </c>
      <c r="FK30" s="319">
        <v>42390</v>
      </c>
      <c r="FL30" s="319">
        <f t="shared" si="93"/>
        <v>42387</v>
      </c>
      <c r="FM30" s="319">
        <f>WORKDAY(FM31,$A30,$E$42:$E$71)</f>
        <v>42387</v>
      </c>
      <c r="FN30" s="319">
        <f>WORKDAY(FN31,$A30,$E$42:$E$71)</f>
        <v>42387</v>
      </c>
      <c r="FO30" s="319">
        <f>WORKDAY(FO31,$A30,$E$42:$E$71)</f>
        <v>42355</v>
      </c>
      <c r="FP30" s="319">
        <v>42393</v>
      </c>
      <c r="FQ30" s="540"/>
      <c r="FR30" s="540"/>
      <c r="FS30" s="319">
        <v>42395</v>
      </c>
      <c r="FT30" s="319">
        <f>WORKDAY(FT31,$A30,$E$42:$E$71)</f>
        <v>42396</v>
      </c>
      <c r="FU30" s="406">
        <f t="shared" si="94"/>
        <v>42398</v>
      </c>
      <c r="FV30" s="319">
        <f t="shared" si="94"/>
        <v>42387</v>
      </c>
      <c r="FW30" s="319">
        <v>42404</v>
      </c>
      <c r="FX30" s="319">
        <v>42404</v>
      </c>
      <c r="FY30" s="319">
        <v>42404</v>
      </c>
      <c r="FZ30" s="319">
        <f t="shared" si="95"/>
        <v>42387</v>
      </c>
      <c r="GA30" s="319">
        <v>42721</v>
      </c>
      <c r="GB30" s="319">
        <v>42721</v>
      </c>
      <c r="GE30" s="319">
        <f>WORKDAY(GE31,$A30,$E$42:$E$71)</f>
        <v>42426</v>
      </c>
      <c r="GF30" s="319">
        <v>42422</v>
      </c>
      <c r="GG30" s="319">
        <f>WORKDAY(GG31,$A30,$E$42:$E$71)</f>
        <v>42437</v>
      </c>
      <c r="GH30" s="804">
        <f>WORKDAY(GH31,$A30,$E$42:$E$71)</f>
        <v>42430</v>
      </c>
      <c r="GI30" s="319">
        <f>WORKDAY(GI31,$A30,$E$42:$E$71)</f>
        <v>42430</v>
      </c>
      <c r="GJ30" s="319">
        <f>WORKDAY(GJ31,$A30,$E$42:$E$71)</f>
        <v>42436</v>
      </c>
      <c r="GK30" s="319">
        <f>WORKDAY(GK31,'5319280'!$A30,'5319280'!$E$42:$E$71)</f>
        <v>42426</v>
      </c>
      <c r="GL30" s="319">
        <v>42432</v>
      </c>
      <c r="GM30" s="313" t="e">
        <f>WORKDAY(GM31,'BA SGV Quality Clinic'!#REF!,'BA SGV Quality Clinic'!$D$42:$D$71)</f>
        <v>#REF!</v>
      </c>
      <c r="GN30" s="319">
        <f>WORKDAY(GN31,$A30,$E$42:$E$71)</f>
        <v>42432</v>
      </c>
      <c r="GO30" s="781">
        <v>42432</v>
      </c>
      <c r="GP30" s="319">
        <v>42430</v>
      </c>
      <c r="GQ30" s="319">
        <v>42431</v>
      </c>
      <c r="GR30" s="319">
        <v>42432</v>
      </c>
      <c r="GS30" s="319">
        <v>42436</v>
      </c>
      <c r="GT30" s="781">
        <v>42432</v>
      </c>
      <c r="GU30" s="319">
        <v>42437</v>
      </c>
      <c r="GV30" s="319">
        <v>42436</v>
      </c>
      <c r="GW30" s="781">
        <v>42430</v>
      </c>
      <c r="GX30" s="319">
        <v>42417</v>
      </c>
      <c r="GY30" s="319">
        <v>42444</v>
      </c>
      <c r="GZ30" s="313">
        <v>42637</v>
      </c>
      <c r="HA30" s="319">
        <v>42440</v>
      </c>
      <c r="HB30" s="313">
        <v>42526</v>
      </c>
      <c r="HC30" s="831">
        <v>42430</v>
      </c>
      <c r="HD30" s="319">
        <v>42440</v>
      </c>
      <c r="HE30" s="319">
        <v>42510</v>
      </c>
      <c r="HF30" s="319">
        <v>42467</v>
      </c>
      <c r="HG30" s="319">
        <v>42495</v>
      </c>
      <c r="HH30" s="319">
        <v>42412</v>
      </c>
      <c r="HI30" s="319">
        <v>42503</v>
      </c>
      <c r="HJ30" s="319">
        <v>42500</v>
      </c>
      <c r="HK30" s="319">
        <v>42496</v>
      </c>
      <c r="HL30" s="319">
        <v>42488</v>
      </c>
      <c r="HM30" s="319">
        <v>42503</v>
      </c>
      <c r="HN30" s="319">
        <v>42506</v>
      </c>
      <c r="HO30" s="319">
        <v>42464</v>
      </c>
      <c r="HP30" s="319">
        <v>42507</v>
      </c>
      <c r="HQ30" s="319">
        <v>42430</v>
      </c>
      <c r="HR30" s="319">
        <v>42464</v>
      </c>
      <c r="HS30" s="319">
        <v>42464</v>
      </c>
      <c r="HT30" s="491">
        <v>42474</v>
      </c>
      <c r="HU30" s="319">
        <v>42465</v>
      </c>
      <c r="HV30" s="319">
        <v>42466</v>
      </c>
      <c r="HW30" s="319">
        <v>42474</v>
      </c>
      <c r="HX30" s="319">
        <v>42480</v>
      </c>
      <c r="HY30" s="319">
        <v>42486</v>
      </c>
      <c r="HZ30" s="319">
        <v>42430</v>
      </c>
      <c r="IA30" s="319">
        <v>42507</v>
      </c>
      <c r="IB30" s="319">
        <v>42513</v>
      </c>
      <c r="IC30" s="319">
        <v>42506</v>
      </c>
      <c r="ID30" s="319">
        <v>42492</v>
      </c>
      <c r="IE30" s="319">
        <v>42492</v>
      </c>
      <c r="IF30" s="804">
        <v>42549</v>
      </c>
      <c r="IG30" s="319">
        <v>42535</v>
      </c>
      <c r="IH30" s="804">
        <f>WORKDAY(IH31,$A30,$E$42:$E$71)</f>
        <v>42541</v>
      </c>
      <c r="II30" s="804">
        <v>42541</v>
      </c>
      <c r="IJ30" s="319">
        <v>42535</v>
      </c>
      <c r="IK30" s="781">
        <f>WORKDAY(IK31,$A30,$E$42:$E$71)</f>
        <v>42548</v>
      </c>
      <c r="IL30" s="804">
        <v>42657</v>
      </c>
      <c r="IM30" s="804">
        <f>WORKDAY(IM31,'5319280'!$A30,'5319280'!$E$42:$E$71)</f>
        <v>42530</v>
      </c>
      <c r="IN30" s="319">
        <v>42507</v>
      </c>
      <c r="IO30" s="319">
        <v>42514</v>
      </c>
      <c r="IP30" s="319">
        <v>42468</v>
      </c>
      <c r="IQ30" s="804">
        <v>42530</v>
      </c>
      <c r="IR30" s="319">
        <v>42523</v>
      </c>
      <c r="IS30" s="319">
        <v>42524</v>
      </c>
      <c r="IT30" s="781">
        <v>42543</v>
      </c>
      <c r="IU30" s="804">
        <v>42558</v>
      </c>
      <c r="IV30" s="781">
        <f>WORKDAY(IV31,$A30,$E$42:$E$71)</f>
        <v>42569</v>
      </c>
      <c r="IW30" s="781">
        <v>42571</v>
      </c>
      <c r="IX30" s="781">
        <v>42558</v>
      </c>
      <c r="IY30" s="804">
        <v>42535</v>
      </c>
      <c r="IZ30" s="804">
        <v>42559</v>
      </c>
      <c r="JA30" s="781">
        <f>WORKDAY(JA31,$A30,$E$42:$E$71)</f>
        <v>42562</v>
      </c>
      <c r="JB30" s="781">
        <f>WORKDAY(JB31,$A30,$E$42:$E$71)</f>
        <v>42562</v>
      </c>
      <c r="JC30" s="781">
        <v>42570</v>
      </c>
      <c r="JD30" s="781">
        <v>42571</v>
      </c>
      <c r="JE30" s="804">
        <f>WORKDAY(JE31,$A30,$E$42:$E$71)</f>
        <v>42549</v>
      </c>
      <c r="JF30" s="804">
        <v>42541</v>
      </c>
      <c r="JG30" s="319">
        <v>42535</v>
      </c>
      <c r="JH30" s="781">
        <f>WORKDAY(JH31,$A30,$E$42:$E$71)</f>
        <v>42565</v>
      </c>
      <c r="JI30" s="804">
        <f>WORKDAY(JI31,$A30,$E$42:$E$71)</f>
        <v>42571</v>
      </c>
      <c r="JJ30" s="319">
        <v>42467</v>
      </c>
      <c r="JK30" s="804">
        <v>42572</v>
      </c>
      <c r="JL30" s="781">
        <f>WORKDAY(JL31,$A30,$E$42:$E$71)</f>
        <v>42564</v>
      </c>
      <c r="JM30" s="804">
        <f>WORKDAY(JM31,$A30,$E$42:$E$71)</f>
        <v>42585</v>
      </c>
      <c r="JN30" s="781">
        <v>42430</v>
      </c>
      <c r="JO30" s="781">
        <f>WORKDAY(JO31,'5319280'!$A30,'5319280'!$E$42:$E$71)</f>
        <v>42556</v>
      </c>
      <c r="JP30" s="804">
        <v>42583</v>
      </c>
      <c r="JQ30" s="804">
        <v>42572</v>
      </c>
      <c r="JR30" s="804">
        <f>WORKDAY(JR31,$A30,$E$42:$E$71)</f>
        <v>42542</v>
      </c>
      <c r="JS30" s="804">
        <f>WORKDAY(JS31,$A30,$E$42:$E$71)</f>
        <v>42551</v>
      </c>
      <c r="JT30" s="781">
        <f>WORKDAY(JT31,$A30,$E$42:$E$71)</f>
        <v>42551</v>
      </c>
      <c r="JU30" s="804">
        <v>42541</v>
      </c>
      <c r="JV30" s="781">
        <v>42568</v>
      </c>
      <c r="JW30" s="319">
        <v>42440</v>
      </c>
      <c r="JX30" s="804">
        <v>42535</v>
      </c>
      <c r="JY30" s="804">
        <f>WORKDAY(JY31,$A30,$E$42:$E$71)</f>
        <v>42577</v>
      </c>
      <c r="JZ30" s="781">
        <v>42558</v>
      </c>
      <c r="KA30" s="804">
        <v>42579</v>
      </c>
      <c r="KB30" s="319">
        <v>42529</v>
      </c>
      <c r="KC30" s="804">
        <f>WORKDAY(KC31,'5319280'!$A30,'5319280'!$E$42:$E$71)</f>
        <v>42541</v>
      </c>
      <c r="KD30" s="804">
        <v>42541</v>
      </c>
      <c r="KE30" s="804">
        <f>WORKDAY(KE31,$A30,$E$42:$E$71)</f>
        <v>42592</v>
      </c>
      <c r="KF30" s="781">
        <v>42570</v>
      </c>
      <c r="KG30" s="804">
        <f>WORKDAY(KG31,$A30,$E$42:$E$71)</f>
        <v>42580</v>
      </c>
      <c r="KH30" s="781">
        <v>42570</v>
      </c>
      <c r="KI30" s="804">
        <f>WORKDAY(KI31,$A30,$E$42:$E$71)</f>
        <v>42577</v>
      </c>
      <c r="KJ30" s="781">
        <v>42568</v>
      </c>
      <c r="KK30" s="804">
        <v>42601</v>
      </c>
      <c r="KL30" s="804">
        <v>42601</v>
      </c>
      <c r="KM30" s="804">
        <v>42601</v>
      </c>
      <c r="KN30" s="804">
        <f>WORKDAY(KN31,'5319280'!$A30,'5319280'!$E$42:$E$71)</f>
        <v>42576</v>
      </c>
      <c r="KO30" s="804">
        <v>42601</v>
      </c>
      <c r="KP30" s="804">
        <v>42601</v>
      </c>
      <c r="KQ30" s="804">
        <v>42601</v>
      </c>
      <c r="KR30" s="804">
        <f>WORKDAY(KR31,$A30,$E$42:$E$71)</f>
        <v>42606</v>
      </c>
      <c r="KS30" s="804">
        <f>WORKDAY(KS31,$A30,$E$42:$E$71)</f>
        <v>42604</v>
      </c>
      <c r="KT30" s="804">
        <v>42601</v>
      </c>
      <c r="KU30" s="804">
        <v>42611</v>
      </c>
      <c r="KV30" s="804">
        <f>WORKDAY(KV31,$A30,$E$42:$E$71)</f>
        <v>42612</v>
      </c>
      <c r="KW30" s="804">
        <v>42611</v>
      </c>
      <c r="KX30" s="804">
        <f>WORKDAY(KX31,$A30,$E$42:$E$71)</f>
        <v>42612</v>
      </c>
      <c r="KY30" s="804">
        <f t="shared" si="96"/>
        <v>42613</v>
      </c>
      <c r="KZ30" s="804">
        <f t="shared" si="96"/>
        <v>42613</v>
      </c>
      <c r="LA30" s="804">
        <v>42601</v>
      </c>
      <c r="LB30" s="319">
        <v>42481</v>
      </c>
      <c r="LC30" s="319">
        <v>42684</v>
      </c>
      <c r="LD30" s="804">
        <v>42605</v>
      </c>
      <c r="LE30" s="319">
        <v>42492</v>
      </c>
      <c r="LF30" s="804">
        <f>WORKDAY(LF31,$A30,$E$42:$E$71)</f>
        <v>42615</v>
      </c>
      <c r="LG30" s="804">
        <v>42615</v>
      </c>
      <c r="LH30" s="804">
        <f>WORKDAY(LH31,$A30,$E$42:$E$71)</f>
        <v>42619</v>
      </c>
      <c r="LI30" s="319">
        <v>42430</v>
      </c>
      <c r="LJ30" s="804">
        <f>WORKDAY(LJ31,'5319280'!$A30,'5319280'!$E$42:$E$71)</f>
        <v>42580</v>
      </c>
      <c r="LK30" s="804">
        <f>WORKDAY(LK31,$A30,$E$42:$E$71)</f>
        <v>42627</v>
      </c>
      <c r="LL30" s="804">
        <v>42606</v>
      </c>
      <c r="LM30" s="804">
        <f>WORKDAY(LM31,$A30,$E$42:$E$71)</f>
        <v>42619</v>
      </c>
      <c r="LN30" s="804">
        <v>42601</v>
      </c>
      <c r="LO30" s="804">
        <v>42627</v>
      </c>
      <c r="LP30" s="804">
        <v>42579</v>
      </c>
      <c r="LQ30" s="804">
        <f>WORKDAY(LQ31,'5319280'!$A30,'5319280'!$E$42:$E$71)</f>
        <v>42585</v>
      </c>
      <c r="LR30" s="804">
        <f>WORKDAY(LR31,$A30,$E$42:$E$71)</f>
        <v>42622</v>
      </c>
      <c r="LS30" s="804">
        <f>WORKDAY(LS31,$A30,$E$42:$E$71)</f>
        <v>42620</v>
      </c>
      <c r="LT30" s="804">
        <f>WORKDAY(LT31,$A30,$E$42:$E$71)</f>
        <v>42622</v>
      </c>
      <c r="LU30" s="804">
        <v>42604</v>
      </c>
      <c r="LV30" s="804">
        <f>WORKDAY(LV31,$A30,$E$42:$E$71)</f>
        <v>42629</v>
      </c>
      <c r="LW30" s="804">
        <f>WORKDAY(LW31,$A30,$E$42:$E$71)</f>
        <v>42608</v>
      </c>
      <c r="LX30" s="804">
        <v>42606</v>
      </c>
      <c r="LY30" s="804">
        <f>WORKDAY(LY31,$A30,$E$42:$E$71)</f>
        <v>42633</v>
      </c>
      <c r="LZ30" s="313">
        <v>42275</v>
      </c>
      <c r="MA30" s="804">
        <f>WORKDAY(MA31,$A30,$E$42:$E$71)</f>
        <v>42613</v>
      </c>
      <c r="MB30" s="804">
        <v>42608</v>
      </c>
      <c r="MC30" s="804">
        <f>WORKDAY(MC31,$A30,$E$42:$E$71)</f>
        <v>42625</v>
      </c>
      <c r="MD30" s="804">
        <f>WORKDAY(MD31,$A30,$E$42:$E$71)</f>
        <v>42628</v>
      </c>
      <c r="ME30" s="804">
        <v>42625</v>
      </c>
      <c r="MF30" s="804">
        <v>42625</v>
      </c>
      <c r="MG30" s="804">
        <f>WORKDAY(MG31,$A30,$E$42:$E$71)</f>
        <v>42562</v>
      </c>
      <c r="MH30" s="804">
        <v>42606</v>
      </c>
      <c r="MI30" s="804">
        <f>WORKDAY(MI31,$A30,$E$42:$E$71)</f>
        <v>42625</v>
      </c>
      <c r="MJ30" s="804">
        <f>WORKDAY(MJ31,$A30,$E$42:$E$71)</f>
        <v>42619</v>
      </c>
      <c r="MK30" s="804">
        <v>42625</v>
      </c>
      <c r="ML30" s="804">
        <f t="shared" ref="ML30:MP31" si="111">WORKDAY(ML31,$A30,$E$42:$E$71)</f>
        <v>42627</v>
      </c>
      <c r="MM30" s="804">
        <f t="shared" si="111"/>
        <v>42628</v>
      </c>
      <c r="MN30" s="804">
        <f t="shared" si="111"/>
        <v>42562</v>
      </c>
      <c r="MO30" s="804">
        <f t="shared" si="111"/>
        <v>42633</v>
      </c>
      <c r="MP30" s="804">
        <f t="shared" si="111"/>
        <v>42633</v>
      </c>
      <c r="MQ30" s="804">
        <f>WORKDAY(MQ31,$A30,$E$42:$E$71)</f>
        <v>42632</v>
      </c>
      <c r="MR30" s="804">
        <f t="shared" ref="MR30:NA31" si="112">WORKDAY(MR31,$A30,$E$42:$E$71)</f>
        <v>42636</v>
      </c>
      <c r="MS30" s="804">
        <f t="shared" si="112"/>
        <v>42636</v>
      </c>
      <c r="MT30" s="804">
        <f t="shared" si="112"/>
        <v>42636</v>
      </c>
      <c r="MU30" s="804">
        <f t="shared" si="112"/>
        <v>42628</v>
      </c>
      <c r="MV30" s="804">
        <f t="shared" si="112"/>
        <v>42629</v>
      </c>
      <c r="MW30" s="804">
        <f t="shared" si="112"/>
        <v>42628</v>
      </c>
      <c r="MX30" s="804">
        <f t="shared" si="112"/>
        <v>42639</v>
      </c>
      <c r="MY30" s="804">
        <f t="shared" si="112"/>
        <v>42562</v>
      </c>
      <c r="MZ30" s="804">
        <f t="shared" si="112"/>
        <v>42562</v>
      </c>
      <c r="NA30" s="804">
        <f t="shared" si="112"/>
        <v>42639</v>
      </c>
      <c r="NB30" s="804">
        <v>42628</v>
      </c>
      <c r="NC30" s="804">
        <f t="shared" ref="NC30:ND32" si="113">WORKDAY(NC31,$A30,$E$42:$E$71)</f>
        <v>42629</v>
      </c>
      <c r="ND30" s="804">
        <f t="shared" si="113"/>
        <v>42632</v>
      </c>
      <c r="NE30" s="804">
        <v>42640</v>
      </c>
      <c r="NF30" s="804">
        <v>42640</v>
      </c>
      <c r="NG30" s="804">
        <f>WORKDAY(NG31,$A30,$E$42:$E$71)</f>
        <v>42641</v>
      </c>
      <c r="NH30" s="804">
        <f>WORKDAY(NH31,$A30,$E$42:$E$71)</f>
        <v>42641</v>
      </c>
      <c r="NI30" s="804">
        <f>WORKDAY(NI31,$A30,$E$42:$E$71)</f>
        <v>42641</v>
      </c>
      <c r="NJ30" s="804">
        <v>42640</v>
      </c>
      <c r="NK30" s="319">
        <v>42527</v>
      </c>
      <c r="NL30" s="804">
        <f t="shared" ref="NL30:NR30" si="114">WORKDAY(NL31,$A30,$E$42:$E$71)</f>
        <v>42628</v>
      </c>
      <c r="NM30" s="804">
        <f t="shared" si="114"/>
        <v>42629</v>
      </c>
      <c r="NN30" s="804">
        <f t="shared" si="114"/>
        <v>42647</v>
      </c>
      <c r="NO30" s="804">
        <f t="shared" si="114"/>
        <v>42647</v>
      </c>
      <c r="NP30" s="804">
        <f t="shared" si="114"/>
        <v>42647</v>
      </c>
      <c r="NQ30" s="804">
        <f t="shared" si="114"/>
        <v>42647</v>
      </c>
      <c r="NR30" s="804">
        <f t="shared" si="114"/>
        <v>42647</v>
      </c>
      <c r="NS30" s="804">
        <v>42647</v>
      </c>
      <c r="NT30" s="804">
        <f t="shared" ref="NT30:OW30" si="115">WORKDAY(NT31,$A30,$E$42:$E$71)</f>
        <v>42647</v>
      </c>
      <c r="NU30" s="804">
        <f t="shared" si="115"/>
        <v>42647</v>
      </c>
      <c r="NV30" s="804">
        <f t="shared" si="115"/>
        <v>42648</v>
      </c>
      <c r="NW30" s="804">
        <f t="shared" si="115"/>
        <v>42649</v>
      </c>
      <c r="NX30" s="804">
        <f t="shared" si="115"/>
        <v>42649</v>
      </c>
      <c r="NY30" s="804">
        <f t="shared" si="115"/>
        <v>42649</v>
      </c>
      <c r="NZ30" s="804">
        <f t="shared" si="115"/>
        <v>42643</v>
      </c>
      <c r="OA30" s="804">
        <f t="shared" si="115"/>
        <v>42643</v>
      </c>
      <c r="OB30" s="804">
        <f t="shared" si="115"/>
        <v>42649</v>
      </c>
      <c r="OC30" s="804">
        <f t="shared" si="115"/>
        <v>42650</v>
      </c>
      <c r="OD30" s="804">
        <f t="shared" si="115"/>
        <v>42650</v>
      </c>
      <c r="OE30" s="804">
        <f t="shared" si="115"/>
        <v>42650</v>
      </c>
      <c r="OF30" s="804">
        <f t="shared" si="115"/>
        <v>42643</v>
      </c>
      <c r="OG30" s="804">
        <f t="shared" si="115"/>
        <v>42650</v>
      </c>
      <c r="OH30" s="804">
        <f t="shared" si="115"/>
        <v>42650</v>
      </c>
      <c r="OI30" s="804">
        <f t="shared" si="115"/>
        <v>42649</v>
      </c>
      <c r="OJ30" s="804">
        <f t="shared" si="115"/>
        <v>42649</v>
      </c>
      <c r="OK30" s="804">
        <f t="shared" si="115"/>
        <v>42650</v>
      </c>
      <c r="OL30" s="804">
        <f t="shared" si="115"/>
        <v>42649</v>
      </c>
      <c r="OM30" s="804">
        <f t="shared" si="115"/>
        <v>42649</v>
      </c>
      <c r="ON30" s="804">
        <f t="shared" si="115"/>
        <v>42649</v>
      </c>
      <c r="OO30" s="804">
        <f t="shared" si="115"/>
        <v>42649</v>
      </c>
      <c r="OP30" s="804">
        <f t="shared" si="115"/>
        <v>42650</v>
      </c>
      <c r="OQ30" s="804">
        <f t="shared" si="115"/>
        <v>42650</v>
      </c>
      <c r="OR30" s="804">
        <f t="shared" si="115"/>
        <v>42650</v>
      </c>
      <c r="OS30" s="804">
        <f t="shared" si="115"/>
        <v>42650</v>
      </c>
      <c r="OT30" s="804">
        <f t="shared" si="115"/>
        <v>42650</v>
      </c>
      <c r="OU30" s="804">
        <f t="shared" si="115"/>
        <v>42650</v>
      </c>
      <c r="OV30" s="804">
        <f t="shared" si="115"/>
        <v>42653</v>
      </c>
      <c r="OW30" s="804">
        <f t="shared" si="115"/>
        <v>42653</v>
      </c>
      <c r="OX30" s="804">
        <v>42649</v>
      </c>
      <c r="OY30" s="804">
        <f>WORKDAY(OY31,$A30,$E$42:$E$71)</f>
        <v>42653</v>
      </c>
      <c r="OZ30" s="804">
        <f>WORKDAY(OZ31,$A30,$E$42:$E$71)</f>
        <v>42653</v>
      </c>
      <c r="PA30" s="804">
        <v>42653</v>
      </c>
      <c r="PB30" s="804">
        <f>WORKDAY(PB31,$A30,$E$42:$E$71)</f>
        <v>42654</v>
      </c>
      <c r="PC30" s="804">
        <f>WORKDAY(PC31,$A30,$E$42:$E$71)</f>
        <v>42654</v>
      </c>
      <c r="PD30" s="804">
        <f>WORKDAY(PD31,$A30,$E$42:$E$71)</f>
        <v>42654</v>
      </c>
      <c r="PE30" s="804">
        <f>WORKDAY(PE31,$A30,$E$42:$E$71)</f>
        <v>42654</v>
      </c>
      <c r="PF30" s="804">
        <f t="shared" si="99"/>
        <v>42648</v>
      </c>
      <c r="PG30" s="1253">
        <f t="shared" si="99"/>
        <v>42650</v>
      </c>
      <c r="PH30" s="1253">
        <f t="shared" si="99"/>
        <v>42650</v>
      </c>
      <c r="PI30" s="1253">
        <f t="shared" si="99"/>
        <v>42654</v>
      </c>
      <c r="PJ30" s="1253">
        <f t="shared" si="99"/>
        <v>42654</v>
      </c>
      <c r="PK30" s="1253">
        <f t="shared" si="99"/>
        <v>42654</v>
      </c>
      <c r="PL30" s="1253">
        <f t="shared" si="99"/>
        <v>42654</v>
      </c>
      <c r="PM30" s="1253">
        <f t="shared" si="99"/>
        <v>42654</v>
      </c>
      <c r="PN30" s="1253">
        <f t="shared" si="99"/>
        <v>42654</v>
      </c>
      <c r="PO30" s="1253">
        <f t="shared" si="99"/>
        <v>42654</v>
      </c>
      <c r="PP30" s="1253">
        <f t="shared" si="100"/>
        <v>42654</v>
      </c>
      <c r="PQ30" s="1253">
        <f t="shared" si="100"/>
        <v>42655</v>
      </c>
      <c r="PR30" s="1253">
        <f t="shared" si="100"/>
        <v>42654</v>
      </c>
      <c r="PS30" s="1253">
        <f t="shared" si="100"/>
        <v>42653</v>
      </c>
      <c r="PT30" s="1253">
        <f t="shared" si="100"/>
        <v>42655</v>
      </c>
      <c r="PU30" s="1253">
        <f t="shared" si="100"/>
        <v>42648</v>
      </c>
      <c r="PV30" s="1253">
        <f t="shared" si="100"/>
        <v>42654</v>
      </c>
      <c r="PW30" s="1253">
        <f t="shared" si="100"/>
        <v>42654</v>
      </c>
      <c r="PX30" s="1253">
        <f t="shared" si="100"/>
        <v>42654</v>
      </c>
      <c r="PY30" s="1253">
        <f t="shared" si="100"/>
        <v>42654</v>
      </c>
      <c r="PZ30" s="1253">
        <f t="shared" si="101"/>
        <v>42654</v>
      </c>
      <c r="QA30" s="1253">
        <f t="shared" si="101"/>
        <v>42654</v>
      </c>
      <c r="QB30" s="1253">
        <f t="shared" si="101"/>
        <v>42654</v>
      </c>
      <c r="QC30" s="1253">
        <f t="shared" si="101"/>
        <v>42654</v>
      </c>
      <c r="QD30" s="1253">
        <f t="shared" si="101"/>
        <v>42655</v>
      </c>
      <c r="QE30" s="1253">
        <f t="shared" si="101"/>
        <v>42656</v>
      </c>
      <c r="QF30" s="1253">
        <f t="shared" si="101"/>
        <v>42655</v>
      </c>
      <c r="QG30" s="1253">
        <f t="shared" si="101"/>
        <v>42655</v>
      </c>
      <c r="QH30" s="1253">
        <f t="shared" si="101"/>
        <v>42656</v>
      </c>
      <c r="QI30" s="1253">
        <f t="shared" si="101"/>
        <v>42656</v>
      </c>
      <c r="QJ30" s="1253">
        <f t="shared" si="102"/>
        <v>42562</v>
      </c>
      <c r="QK30" s="1253">
        <f t="shared" si="102"/>
        <v>42655</v>
      </c>
      <c r="QL30" s="1253">
        <f t="shared" si="102"/>
        <v>42655</v>
      </c>
      <c r="QM30" s="1253">
        <f t="shared" si="102"/>
        <v>42562</v>
      </c>
      <c r="QN30" s="1253">
        <f t="shared" si="102"/>
        <v>42562</v>
      </c>
      <c r="QO30" s="1253">
        <f t="shared" si="102"/>
        <v>42562</v>
      </c>
      <c r="QP30" s="1253">
        <f t="shared" si="102"/>
        <v>42562</v>
      </c>
      <c r="QQ30" s="1593"/>
      <c r="QR30" s="1253">
        <f t="shared" si="102"/>
        <v>42562</v>
      </c>
      <c r="QS30" s="1253">
        <f t="shared" si="102"/>
        <v>42562</v>
      </c>
      <c r="QT30" s="1253">
        <f t="shared" si="102"/>
        <v>42562</v>
      </c>
    </row>
    <row r="31" spans="1:462" ht="11.25" customHeight="1">
      <c r="A31" s="589">
        <v>1</v>
      </c>
      <c r="B31" s="138" t="s">
        <v>591</v>
      </c>
      <c r="C31" s="399"/>
      <c r="D31" s="139" t="e">
        <f>WORKDAY(D32,#REF!,$E$42:$E$71)</f>
        <v>#REF!</v>
      </c>
      <c r="E31" s="139" t="e">
        <f>WORKDAY(E32,#REF!,$E$42:$E$71)</f>
        <v>#REF!</v>
      </c>
      <c r="F31" s="139" t="e">
        <f>WORKDAY(F32,#REF!,$E$42:$E$71)</f>
        <v>#REF!</v>
      </c>
      <c r="G31" s="139" t="e">
        <f>WORKDAY(G32,#REF!,$E$42:$E$71)</f>
        <v>#REF!</v>
      </c>
      <c r="H31" s="139" t="e">
        <f>WORKDAY(H32,#REF!,$E$42:$E$71)</f>
        <v>#REF!</v>
      </c>
      <c r="I31" s="139" t="e">
        <f>WORKDAY(I32,#REF!,$E$42:$E$71)</f>
        <v>#REF!</v>
      </c>
      <c r="J31" s="139" t="e">
        <f>WORKDAY(J32,#REF!,$E$42:$E$71)</f>
        <v>#REF!</v>
      </c>
      <c r="K31" s="139" t="e">
        <f>WORKDAY(K32,#REF!,$E$42:$E$71)</f>
        <v>#REF!</v>
      </c>
      <c r="L31" s="139" t="e">
        <f>WORKDAY(L32,#REF!,$E$42:$E$71)</f>
        <v>#REF!</v>
      </c>
      <c r="M31" s="139" t="e">
        <f>WORKDAY(M32,#REF!,$E$42:$E$71)</f>
        <v>#REF!</v>
      </c>
      <c r="P31" s="314"/>
      <c r="Q31" s="314"/>
      <c r="R31" s="314"/>
      <c r="S31" s="314"/>
      <c r="T31" s="313">
        <f t="shared" si="31"/>
        <v>42097</v>
      </c>
      <c r="U31" s="313">
        <f t="shared" si="32"/>
        <v>42097</v>
      </c>
      <c r="V31" s="313">
        <f t="shared" si="33"/>
        <v>42097</v>
      </c>
      <c r="W31" s="313">
        <f t="shared" si="34"/>
        <v>42097</v>
      </c>
      <c r="X31" s="313">
        <f t="shared" si="16"/>
        <v>42097</v>
      </c>
      <c r="Y31" s="313">
        <f t="shared" si="35"/>
        <v>42097</v>
      </c>
      <c r="Z31" s="313">
        <f t="shared" si="36"/>
        <v>42097</v>
      </c>
      <c r="AA31" s="313">
        <f t="shared" si="17"/>
        <v>42097</v>
      </c>
      <c r="AB31" s="313">
        <f t="shared" si="18"/>
        <v>42097</v>
      </c>
      <c r="AC31" s="313">
        <f t="shared" si="19"/>
        <v>42097</v>
      </c>
      <c r="AD31" s="314"/>
      <c r="AE31" s="318"/>
      <c r="AF31" s="320"/>
      <c r="AG31" s="313">
        <f t="shared" si="20"/>
        <v>42164</v>
      </c>
      <c r="AH31" s="313">
        <f t="shared" si="37"/>
        <v>42172</v>
      </c>
      <c r="AI31" s="313">
        <f t="shared" si="38"/>
        <v>42172</v>
      </c>
      <c r="AJ31" s="313">
        <f t="shared" si="39"/>
        <v>42172</v>
      </c>
      <c r="AK31" s="313">
        <f t="shared" si="40"/>
        <v>42180</v>
      </c>
      <c r="AL31" s="313">
        <f t="shared" si="41"/>
        <v>42172</v>
      </c>
      <c r="AM31" s="313">
        <f t="shared" si="42"/>
        <v>42180</v>
      </c>
      <c r="AN31" s="313">
        <f t="shared" si="43"/>
        <v>42172</v>
      </c>
      <c r="AO31" s="313">
        <f t="shared" si="44"/>
        <v>42135</v>
      </c>
      <c r="AP31" s="313">
        <f t="shared" si="21"/>
        <v>42172</v>
      </c>
      <c r="AQ31" s="314"/>
      <c r="AR31" s="314"/>
      <c r="AS31" s="314"/>
      <c r="AT31" s="313">
        <f t="shared" si="45"/>
        <v>42159</v>
      </c>
      <c r="AU31" s="313">
        <f t="shared" si="46"/>
        <v>42198</v>
      </c>
      <c r="AV31" s="313">
        <f t="shared" si="47"/>
        <v>42198</v>
      </c>
      <c r="AW31" s="313">
        <f t="shared" si="48"/>
        <v>42198</v>
      </c>
      <c r="AX31" s="313">
        <f t="shared" si="49"/>
        <v>42205</v>
      </c>
      <c r="AY31" s="313">
        <f t="shared" si="50"/>
        <v>42205</v>
      </c>
      <c r="AZ31" s="313">
        <f t="shared" si="51"/>
        <v>42205</v>
      </c>
      <c r="BA31" s="313">
        <f t="shared" si="52"/>
        <v>42205</v>
      </c>
      <c r="BB31" s="313">
        <f t="shared" si="53"/>
        <v>42205</v>
      </c>
      <c r="BC31" s="313">
        <f t="shared" si="54"/>
        <v>42205</v>
      </c>
      <c r="BD31" s="332"/>
      <c r="BE31" s="332"/>
      <c r="BF31" s="314"/>
      <c r="BG31" s="314"/>
      <c r="BH31" s="313">
        <f t="shared" si="87"/>
        <v>42198</v>
      </c>
      <c r="BI31" s="313">
        <f t="shared" si="87"/>
        <v>42198</v>
      </c>
      <c r="BJ31" s="313">
        <f t="shared" si="87"/>
        <v>42205</v>
      </c>
      <c r="BK31" s="313">
        <f t="shared" si="90"/>
        <v>42205</v>
      </c>
      <c r="BL31" s="319">
        <f t="shared" si="55"/>
        <v>42132</v>
      </c>
      <c r="BM31" s="313">
        <f t="shared" si="80"/>
        <v>42205</v>
      </c>
      <c r="BN31" s="312">
        <f t="shared" si="80"/>
        <v>42186</v>
      </c>
      <c r="BO31" s="313">
        <f t="shared" si="80"/>
        <v>42205</v>
      </c>
      <c r="BP31" s="313">
        <f t="shared" si="88"/>
        <v>42198</v>
      </c>
      <c r="BQ31" s="313">
        <f t="shared" si="88"/>
        <v>42198</v>
      </c>
      <c r="BR31" s="314"/>
      <c r="BS31" s="313">
        <f>WORKDAY(BS32,$A31,$E$42:$E$71)</f>
        <v>42262</v>
      </c>
      <c r="BT31" s="313">
        <f t="shared" si="81"/>
        <v>42205</v>
      </c>
      <c r="BU31" s="313">
        <f t="shared" si="91"/>
        <v>42164</v>
      </c>
      <c r="BV31" s="313">
        <f t="shared" si="91"/>
        <v>42159</v>
      </c>
      <c r="BW31" s="313">
        <f t="shared" si="91"/>
        <v>42205</v>
      </c>
      <c r="BX31" s="313">
        <f t="shared" si="82"/>
        <v>42135</v>
      </c>
      <c r="BY31" s="313">
        <f>WORKDAY(BY32,$A31,$E$42:$E$71)</f>
        <v>42262</v>
      </c>
      <c r="BZ31" s="313">
        <v>42275</v>
      </c>
      <c r="CA31" s="313">
        <v>42275</v>
      </c>
      <c r="CB31" s="313">
        <f t="shared" si="83"/>
        <v>42135</v>
      </c>
      <c r="CG31" s="313">
        <v>42275</v>
      </c>
      <c r="CH31" s="313">
        <v>42275</v>
      </c>
      <c r="CI31" s="313">
        <f t="shared" si="103"/>
        <v>42159</v>
      </c>
      <c r="CJ31" s="313">
        <f t="shared" si="103"/>
        <v>42307</v>
      </c>
      <c r="CK31" s="313">
        <f t="shared" si="103"/>
        <v>42307</v>
      </c>
      <c r="CL31" s="319">
        <f t="shared" si="103"/>
        <v>42319</v>
      </c>
      <c r="CM31" s="313">
        <f t="shared" si="103"/>
        <v>42307</v>
      </c>
      <c r="CN31" s="313">
        <f t="shared" si="103"/>
        <v>42307</v>
      </c>
      <c r="CO31" s="313">
        <v>42275</v>
      </c>
      <c r="CP31" s="313">
        <f>WORKDAY(CP32,$A31,$E$42:$E$71)</f>
        <v>42307</v>
      </c>
      <c r="CU31" s="439">
        <f t="shared" si="104"/>
        <v>42347</v>
      </c>
      <c r="CV31" s="319">
        <f t="shared" si="104"/>
        <v>42347</v>
      </c>
      <c r="CW31" s="319">
        <f>WORKDAY(CW32,$A31,$E$42:$E$71)</f>
        <v>42354</v>
      </c>
      <c r="CX31" s="319">
        <f>WORKDAY(CX32,$A31,$E$42:$E$71)</f>
        <v>42352</v>
      </c>
      <c r="CY31" s="313">
        <f t="shared" si="92"/>
        <v>42226</v>
      </c>
      <c r="CZ31" s="319">
        <f t="shared" si="105"/>
        <v>42324</v>
      </c>
      <c r="DA31" s="319">
        <f t="shared" si="105"/>
        <v>42326</v>
      </c>
      <c r="DB31" s="319">
        <f t="shared" si="105"/>
        <v>42333</v>
      </c>
      <c r="DC31" s="319" t="e">
        <f>WORKDAY(DC32,'BA SGV Quality Clinic'!#REF!,'BA SGV Quality Clinic'!$D$42:$D$71)</f>
        <v>#REF!</v>
      </c>
      <c r="DD31" s="319">
        <f>WORKDAY(DD32,$A31,$E$42:$E$71)</f>
        <v>42326</v>
      </c>
      <c r="DI31" s="319">
        <f t="shared" si="106"/>
        <v>42333</v>
      </c>
      <c r="DJ31" s="319">
        <f t="shared" si="106"/>
        <v>42333</v>
      </c>
      <c r="DK31" s="313">
        <f t="shared" si="106"/>
        <v>42307</v>
      </c>
      <c r="DL31" s="319">
        <f t="shared" si="106"/>
        <v>42324</v>
      </c>
      <c r="DM31" s="319">
        <f t="shared" si="106"/>
        <v>42333</v>
      </c>
      <c r="DN31" s="319">
        <f>WORKDAY(DN32,$A31,$E$42:$E$71)</f>
        <v>42333</v>
      </c>
      <c r="DO31" s="319">
        <v>42352</v>
      </c>
      <c r="DP31" s="313">
        <f t="shared" ref="DP31:DR32" si="116">WORKDAY(DP32,$A31,$E$42:$E$71)</f>
        <v>42307</v>
      </c>
      <c r="DQ31" s="319">
        <f t="shared" si="116"/>
        <v>42333</v>
      </c>
      <c r="DR31" s="319">
        <f t="shared" si="116"/>
        <v>42326</v>
      </c>
      <c r="DW31" s="319">
        <v>42361</v>
      </c>
      <c r="DX31" s="439">
        <f t="shared" si="107"/>
        <v>42347</v>
      </c>
      <c r="DY31" s="319">
        <f t="shared" si="107"/>
        <v>42352</v>
      </c>
      <c r="DZ31" s="319">
        <f t="shared" si="107"/>
        <v>42360</v>
      </c>
      <c r="EA31" s="319">
        <f t="shared" si="107"/>
        <v>42360</v>
      </c>
      <c r="EB31" s="319">
        <f t="shared" si="107"/>
        <v>42354</v>
      </c>
      <c r="EC31" s="313">
        <f t="shared" si="107"/>
        <v>42307</v>
      </c>
      <c r="ED31" s="319">
        <f t="shared" si="107"/>
        <v>42352</v>
      </c>
      <c r="EE31" s="319">
        <f t="shared" si="107"/>
        <v>42354</v>
      </c>
      <c r="EF31" s="319">
        <f t="shared" si="107"/>
        <v>42354</v>
      </c>
      <c r="EI31" s="319">
        <f t="shared" si="108"/>
        <v>42354</v>
      </c>
      <c r="EJ31" s="319">
        <f t="shared" si="108"/>
        <v>42360</v>
      </c>
      <c r="EK31" s="319">
        <f t="shared" si="108"/>
        <v>42352</v>
      </c>
      <c r="EL31" s="319">
        <f t="shared" si="108"/>
        <v>42354</v>
      </c>
      <c r="EM31" s="319">
        <f t="shared" si="108"/>
        <v>42360</v>
      </c>
      <c r="EN31" s="319">
        <f t="shared" si="108"/>
        <v>42360</v>
      </c>
      <c r="EO31" s="319">
        <f t="shared" si="108"/>
        <v>42352</v>
      </c>
      <c r="EP31" s="319">
        <f t="shared" si="108"/>
        <v>42360</v>
      </c>
      <c r="EQ31" s="319">
        <f t="shared" si="108"/>
        <v>42360</v>
      </c>
      <c r="ER31" s="319">
        <f t="shared" si="108"/>
        <v>42354</v>
      </c>
      <c r="EU31" s="319">
        <f t="shared" si="109"/>
        <v>42384</v>
      </c>
      <c r="EV31" s="319">
        <f t="shared" si="109"/>
        <v>42347</v>
      </c>
      <c r="EW31" s="319">
        <f t="shared" si="109"/>
        <v>42352</v>
      </c>
      <c r="EX31" s="319">
        <v>42388</v>
      </c>
      <c r="EY31" s="319">
        <f>WORKDAY(EY32,$A31,$E$42:$E$71)</f>
        <v>42333</v>
      </c>
      <c r="EZ31" s="319">
        <v>42352</v>
      </c>
      <c r="FA31" s="319">
        <v>42389</v>
      </c>
      <c r="FB31" s="319">
        <v>42352</v>
      </c>
      <c r="FC31" s="319">
        <v>42389</v>
      </c>
      <c r="FD31" s="319">
        <v>42390</v>
      </c>
      <c r="FG31" s="313">
        <v>42275</v>
      </c>
      <c r="FH31" s="319">
        <f t="shared" si="110"/>
        <v>42374</v>
      </c>
      <c r="FI31" s="319">
        <f t="shared" si="110"/>
        <v>42374</v>
      </c>
      <c r="FJ31" s="319">
        <f t="shared" si="110"/>
        <v>42374</v>
      </c>
      <c r="FK31" s="319">
        <v>42389</v>
      </c>
      <c r="FL31" s="319">
        <f t="shared" si="93"/>
        <v>42384</v>
      </c>
      <c r="FM31" s="319">
        <f>WORKDAY(FM32,$A31,$E$42:$E$71)</f>
        <v>42384</v>
      </c>
      <c r="FN31" s="319">
        <v>42384</v>
      </c>
      <c r="FO31" s="319">
        <f>WORKDAY(FO32,$A31,$E$42:$E$71)</f>
        <v>42354</v>
      </c>
      <c r="FP31" s="319">
        <v>42393</v>
      </c>
      <c r="FQ31" s="540"/>
      <c r="FR31" s="540"/>
      <c r="FS31" s="319">
        <v>42394</v>
      </c>
      <c r="FT31" s="319">
        <v>42395</v>
      </c>
      <c r="FU31" s="406">
        <f t="shared" si="94"/>
        <v>42397</v>
      </c>
      <c r="FV31" s="319">
        <f t="shared" si="94"/>
        <v>42384</v>
      </c>
      <c r="FW31" s="319">
        <v>42404</v>
      </c>
      <c r="FX31" s="319">
        <v>42404</v>
      </c>
      <c r="FY31" s="319">
        <v>42404</v>
      </c>
      <c r="FZ31" s="319">
        <f t="shared" si="95"/>
        <v>42384</v>
      </c>
      <c r="GA31" s="319">
        <v>42720</v>
      </c>
      <c r="GB31" s="319">
        <f>WORKDAY(GB32,'5319280'!$A31,'5319280'!$E$42:$E$71)</f>
        <v>42718</v>
      </c>
      <c r="GE31" s="319">
        <v>42425</v>
      </c>
      <c r="GF31" s="319">
        <v>42420</v>
      </c>
      <c r="GG31" s="319">
        <v>42436</v>
      </c>
      <c r="GH31" s="804">
        <v>42429</v>
      </c>
      <c r="GI31" s="319">
        <v>42429</v>
      </c>
      <c r="GJ31" s="319">
        <f>WORKDAY(GJ32,$A31,$E$42:$E$71)</f>
        <v>42433</v>
      </c>
      <c r="GK31" s="319">
        <v>42425</v>
      </c>
      <c r="GL31" s="319">
        <v>42430</v>
      </c>
      <c r="GM31" s="313" t="e">
        <f>WORKDAY(GM32,'BA SGV Quality Clinic'!#REF!,'BA SGV Quality Clinic'!$D$42:$D$71)</f>
        <v>#REF!</v>
      </c>
      <c r="GN31" s="319">
        <v>42431</v>
      </c>
      <c r="GO31" s="781">
        <v>42430</v>
      </c>
      <c r="GP31" s="319">
        <v>42429</v>
      </c>
      <c r="GQ31" s="319">
        <v>42429</v>
      </c>
      <c r="GR31" s="319">
        <v>42431</v>
      </c>
      <c r="GS31" s="319">
        <v>42433</v>
      </c>
      <c r="GT31" s="781">
        <v>42430</v>
      </c>
      <c r="GU31" s="319">
        <v>42436</v>
      </c>
      <c r="GV31" s="319">
        <v>42433</v>
      </c>
      <c r="GW31" s="781">
        <v>42429</v>
      </c>
      <c r="GX31" s="319">
        <v>42416</v>
      </c>
      <c r="GY31" s="319">
        <v>42444</v>
      </c>
      <c r="GZ31" s="313">
        <v>42636</v>
      </c>
      <c r="HA31" s="319">
        <v>42439</v>
      </c>
      <c r="HB31" s="313">
        <v>42525</v>
      </c>
      <c r="HC31" s="831">
        <v>42429</v>
      </c>
      <c r="HD31" s="319">
        <v>42439</v>
      </c>
      <c r="HE31" s="319">
        <v>42509</v>
      </c>
      <c r="HF31" s="319">
        <v>42461</v>
      </c>
      <c r="HG31" s="319">
        <v>42494</v>
      </c>
      <c r="HH31" s="319">
        <v>42410</v>
      </c>
      <c r="HI31" s="319">
        <v>42503</v>
      </c>
      <c r="HJ31" s="319">
        <v>42496</v>
      </c>
      <c r="HK31" s="319">
        <v>42495</v>
      </c>
      <c r="HL31" s="319">
        <v>42482</v>
      </c>
      <c r="HM31" s="319">
        <v>42503</v>
      </c>
      <c r="HN31" s="319">
        <v>42503</v>
      </c>
      <c r="HO31" s="319">
        <v>42461</v>
      </c>
      <c r="HP31" s="319">
        <v>42487</v>
      </c>
      <c r="HQ31" s="319">
        <v>42429</v>
      </c>
      <c r="HR31" s="319">
        <v>42462</v>
      </c>
      <c r="HS31" s="319">
        <v>42461</v>
      </c>
      <c r="HT31" s="491">
        <v>42473</v>
      </c>
      <c r="HU31" s="319">
        <v>42464</v>
      </c>
      <c r="HV31" s="319">
        <v>42464</v>
      </c>
      <c r="HW31" s="319">
        <v>42473</v>
      </c>
      <c r="HX31" s="319">
        <v>42479</v>
      </c>
      <c r="HY31" s="319">
        <v>42485</v>
      </c>
      <c r="HZ31" s="319">
        <v>42429</v>
      </c>
      <c r="IA31" s="319">
        <v>42487</v>
      </c>
      <c r="IB31" s="319">
        <v>42507</v>
      </c>
      <c r="IC31" s="319">
        <v>42503</v>
      </c>
      <c r="ID31" s="319">
        <v>42482</v>
      </c>
      <c r="IE31" s="319">
        <v>42482</v>
      </c>
      <c r="IF31" s="804">
        <v>42549</v>
      </c>
      <c r="IG31" s="319">
        <v>42531</v>
      </c>
      <c r="IH31" s="804">
        <v>42538</v>
      </c>
      <c r="II31" s="804">
        <f>WORKDAY(II32,$A31,$E$42:$E$71)</f>
        <v>42541</v>
      </c>
      <c r="IJ31" s="319">
        <v>42531</v>
      </c>
      <c r="IK31" s="781">
        <f>WORKDAY(IK32,$A31,$E$42:$E$71)</f>
        <v>42545</v>
      </c>
      <c r="IL31" s="804">
        <v>42659</v>
      </c>
      <c r="IM31" s="804">
        <f>WORKDAY(IM32,'5319280'!$A31,'5319280'!$E$42:$E$71)</f>
        <v>42529</v>
      </c>
      <c r="IN31" s="319">
        <v>42507</v>
      </c>
      <c r="IO31" s="319">
        <v>42512</v>
      </c>
      <c r="IP31" s="319">
        <v>42467</v>
      </c>
      <c r="IQ31" s="804">
        <v>42530</v>
      </c>
      <c r="IR31" s="319">
        <v>42516</v>
      </c>
      <c r="IS31" s="319">
        <f>WORKDAY(IS32,$A31,$E$42:$E$71)</f>
        <v>42524</v>
      </c>
      <c r="IT31" s="781">
        <v>42543</v>
      </c>
      <c r="IU31" s="804">
        <f>WORKDAY(IU32,$A31,$E$42:$E$71)</f>
        <v>42558</v>
      </c>
      <c r="IV31" s="781">
        <v>42568</v>
      </c>
      <c r="IW31" s="781">
        <v>42568</v>
      </c>
      <c r="IX31" s="781">
        <v>42551</v>
      </c>
      <c r="IY31" s="804">
        <f>WORKDAY(IY32,'5319280'!$A31,'5319280'!$E$42:$E$71)</f>
        <v>42535</v>
      </c>
      <c r="IZ31" s="804">
        <f>WORKDAY(IZ32,'5319280'!$A31,'5319280'!$E$42:$E$71)</f>
        <v>42542</v>
      </c>
      <c r="JA31" s="781">
        <f>WORKDAY(JA32,$A31,$E$42:$E$71)</f>
        <v>42559</v>
      </c>
      <c r="JB31" s="781">
        <v>42559</v>
      </c>
      <c r="JC31" s="781">
        <v>42570</v>
      </c>
      <c r="JD31" s="781">
        <f>WORKDAY(JD32,'5319280'!$A31,'5319280'!$E$42:$E$71)</f>
        <v>42564</v>
      </c>
      <c r="JE31" s="804">
        <f>WORKDAY(JE32,$A31,$E$42:$E$71)</f>
        <v>42548</v>
      </c>
      <c r="JF31" s="804">
        <v>42538</v>
      </c>
      <c r="JG31" s="319">
        <f>WORKDAY(JG32,'5319280'!$A31,'5319280'!$E$42:$E$71)</f>
        <v>42534</v>
      </c>
      <c r="JH31" s="781">
        <f>WORKDAY(JH32,$A31,$E$42:$E$71)</f>
        <v>42564</v>
      </c>
      <c r="JI31" s="804">
        <v>42570</v>
      </c>
      <c r="JJ31" s="319">
        <v>42461</v>
      </c>
      <c r="JK31" s="804">
        <v>42571</v>
      </c>
      <c r="JL31" s="781">
        <v>42563</v>
      </c>
      <c r="JM31" s="804">
        <v>42584</v>
      </c>
      <c r="JN31" s="781">
        <v>42429</v>
      </c>
      <c r="JO31" s="781">
        <v>42553</v>
      </c>
      <c r="JP31" s="804">
        <f>WORKDAY(JP32,$A31,$E$42:$E$71)</f>
        <v>42583</v>
      </c>
      <c r="JQ31" s="804">
        <v>42571</v>
      </c>
      <c r="JR31" s="804">
        <f>WORKDAY(JR32,$A31,$E$42:$E$71)</f>
        <v>42541</v>
      </c>
      <c r="JS31" s="804">
        <v>42550</v>
      </c>
      <c r="JT31" s="781">
        <f>WORKDAY(JT32,$A31,$E$42:$E$71)</f>
        <v>42550</v>
      </c>
      <c r="JU31" s="804">
        <v>42536</v>
      </c>
      <c r="JV31" s="781">
        <v>42566</v>
      </c>
      <c r="JW31" s="319">
        <v>42439</v>
      </c>
      <c r="JX31" s="804">
        <v>42535</v>
      </c>
      <c r="JY31" s="804">
        <v>42576</v>
      </c>
      <c r="JZ31" s="781">
        <v>42551</v>
      </c>
      <c r="KA31" s="804">
        <v>42579</v>
      </c>
      <c r="KB31" s="319">
        <f>WORKDAY(KB32,'5319280'!$A31,'5319280'!$E$42:$E$71)</f>
        <v>42529</v>
      </c>
      <c r="KC31" s="804">
        <f>WORKDAY(KC32,'5319280'!$A31,'5319280'!$E$42:$E$71)</f>
        <v>42538</v>
      </c>
      <c r="KD31" s="804">
        <f>WORKDAY(KD32,'5319280'!$A31,'5319280'!$E$42:$E$71)</f>
        <v>42537</v>
      </c>
      <c r="KE31" s="804">
        <v>42591</v>
      </c>
      <c r="KF31" s="781">
        <v>42568</v>
      </c>
      <c r="KG31" s="804">
        <v>42579</v>
      </c>
      <c r="KH31" s="781">
        <v>42568</v>
      </c>
      <c r="KI31" s="804">
        <v>42576</v>
      </c>
      <c r="KJ31" s="781">
        <v>42566</v>
      </c>
      <c r="KK31" s="804">
        <v>42600</v>
      </c>
      <c r="KL31" s="804">
        <v>42595</v>
      </c>
      <c r="KM31" s="804">
        <f>WORKDAY(KM32,$A31,$E$42:$E$71)</f>
        <v>42592</v>
      </c>
      <c r="KN31" s="804">
        <v>42573</v>
      </c>
      <c r="KO31" s="804">
        <v>42593</v>
      </c>
      <c r="KP31" s="804">
        <v>42597</v>
      </c>
      <c r="KQ31" s="804">
        <v>42593</v>
      </c>
      <c r="KR31" s="804">
        <v>42605</v>
      </c>
      <c r="KS31" s="804">
        <v>42601</v>
      </c>
      <c r="KT31" s="804">
        <v>42597</v>
      </c>
      <c r="KU31" s="804">
        <f>WORKDAY(KU32,$A31,$E$42:$E$71)</f>
        <v>42611</v>
      </c>
      <c r="KV31" s="804">
        <v>42611</v>
      </c>
      <c r="KW31" s="804">
        <v>42611</v>
      </c>
      <c r="KX31" s="804">
        <v>42611</v>
      </c>
      <c r="KY31" s="804">
        <f t="shared" si="96"/>
        <v>42612</v>
      </c>
      <c r="KZ31" s="804">
        <f t="shared" si="96"/>
        <v>42612</v>
      </c>
      <c r="LA31" s="804">
        <v>42593</v>
      </c>
      <c r="LB31" s="319">
        <v>42480</v>
      </c>
      <c r="LC31" s="319">
        <v>42684</v>
      </c>
      <c r="LD31" s="804">
        <f>WORKDAY(LD32,'5319280'!$A31,'5319280'!$E$42:$E$71)</f>
        <v>42605</v>
      </c>
      <c r="LE31" s="319">
        <v>42482</v>
      </c>
      <c r="LF31" s="804">
        <f>WORKDAY(LF32,$A31,$E$42:$E$71)</f>
        <v>42614</v>
      </c>
      <c r="LG31" s="804">
        <f>WORKDAY(LG32,$A31,$E$42:$E$71)</f>
        <v>42615</v>
      </c>
      <c r="LH31" s="804">
        <v>42615</v>
      </c>
      <c r="LI31" s="319">
        <v>42429</v>
      </c>
      <c r="LJ31" s="804">
        <f>WORKDAY(LJ32,'5319280'!$A31,'5319280'!$E$42:$E$71)</f>
        <v>42579</v>
      </c>
      <c r="LK31" s="804">
        <f>WORKDAY(LK32,$A31,$E$42:$E$71)</f>
        <v>42626</v>
      </c>
      <c r="LL31" s="804">
        <f>WORKDAY(LL32,'5319280'!$A31,'5319280'!$E$42:$E$71)</f>
        <v>42606</v>
      </c>
      <c r="LM31" s="804">
        <f>WORKDAY(LM32,$A31,$E$42:$E$71)</f>
        <v>42615</v>
      </c>
      <c r="LN31" s="804">
        <v>42597</v>
      </c>
      <c r="LO31" s="804">
        <f>WORKDAY(LO32,$A31,$E$42:$E$71)</f>
        <v>42627</v>
      </c>
      <c r="LP31" s="804">
        <v>42579</v>
      </c>
      <c r="LQ31" s="804">
        <v>42584</v>
      </c>
      <c r="LR31" s="804">
        <f>WORKDAY(LR32,$A31,$E$42:$E$71)</f>
        <v>42621</v>
      </c>
      <c r="LS31" s="804">
        <v>42619</v>
      </c>
      <c r="LT31" s="804">
        <f>WORKDAY(LT32,$A31,$E$42:$E$71)</f>
        <v>42621</v>
      </c>
      <c r="LU31" s="804">
        <f>WORKDAY(LU32,'5319280'!$A31,'5319280'!$E$42:$E$71)</f>
        <v>42604</v>
      </c>
      <c r="LV31" s="804">
        <f>WORKDAY(LV32,$A31,$E$42:$E$71)</f>
        <v>42628</v>
      </c>
      <c r="LW31" s="804">
        <v>42607</v>
      </c>
      <c r="LX31" s="804">
        <v>42606</v>
      </c>
      <c r="LY31" s="804">
        <f>WORKDAY(LY32,$A31,$E$42:$E$71)</f>
        <v>42632</v>
      </c>
      <c r="LZ31" s="313"/>
      <c r="MA31" s="804">
        <f>WORKDAY(MA32,$A31,$E$42:$E$71)</f>
        <v>42612</v>
      </c>
      <c r="MB31" s="804">
        <f>WORKDAY(MB32,$A31,$E$42:$E$71)</f>
        <v>42608</v>
      </c>
      <c r="MC31" s="804">
        <v>42622</v>
      </c>
      <c r="MD31" s="804">
        <f>WORKDAY(MD32,$A31,$E$42:$E$71)</f>
        <v>42627</v>
      </c>
      <c r="ME31" s="804">
        <f>WORKDAY(ME32,$A31,$E$42:$E$71)</f>
        <v>42625</v>
      </c>
      <c r="MF31" s="804">
        <f>WORKDAY(MF32,$A31,$E$42:$E$71)</f>
        <v>42625</v>
      </c>
      <c r="MG31" s="804">
        <f>WORKDAY(MG32,$A31,$E$42:$E$71)</f>
        <v>42559</v>
      </c>
      <c r="MH31" s="804">
        <v>42606</v>
      </c>
      <c r="MI31" s="804">
        <f>WORKDAY(MI32,$A31,$E$42:$E$71)</f>
        <v>42622</v>
      </c>
      <c r="MJ31" s="804">
        <v>42615</v>
      </c>
      <c r="MK31" s="804">
        <f>WORKDAY(MK32,$A31,$E$42:$E$71)</f>
        <v>42625</v>
      </c>
      <c r="ML31" s="804">
        <f t="shared" si="111"/>
        <v>42626</v>
      </c>
      <c r="MM31" s="804">
        <f t="shared" si="111"/>
        <v>42627</v>
      </c>
      <c r="MN31" s="804">
        <f t="shared" si="111"/>
        <v>42559</v>
      </c>
      <c r="MO31" s="804">
        <f t="shared" si="111"/>
        <v>42632</v>
      </c>
      <c r="MP31" s="804">
        <f t="shared" si="111"/>
        <v>42632</v>
      </c>
      <c r="MQ31" s="804">
        <f>WORKDAY(MQ32,$A31,$E$42:$E$71)</f>
        <v>42629</v>
      </c>
      <c r="MR31" s="804">
        <f t="shared" si="112"/>
        <v>42635</v>
      </c>
      <c r="MS31" s="804">
        <f t="shared" si="112"/>
        <v>42635</v>
      </c>
      <c r="MT31" s="804">
        <f t="shared" si="112"/>
        <v>42635</v>
      </c>
      <c r="MU31" s="804">
        <f t="shared" si="112"/>
        <v>42627</v>
      </c>
      <c r="MV31" s="804">
        <f t="shared" si="112"/>
        <v>42628</v>
      </c>
      <c r="MW31" s="804">
        <f t="shared" si="112"/>
        <v>42627</v>
      </c>
      <c r="MX31" s="804">
        <f t="shared" si="112"/>
        <v>42636</v>
      </c>
      <c r="MY31" s="804">
        <f t="shared" si="112"/>
        <v>42559</v>
      </c>
      <c r="MZ31" s="804">
        <f t="shared" si="112"/>
        <v>42559</v>
      </c>
      <c r="NA31" s="804">
        <f t="shared" si="112"/>
        <v>42636</v>
      </c>
      <c r="NB31" s="804">
        <f>WORKDAY(NB32,$A31,$E$42:$E$71)</f>
        <v>42628</v>
      </c>
      <c r="NC31" s="804">
        <f t="shared" si="113"/>
        <v>42628</v>
      </c>
      <c r="ND31" s="804">
        <f t="shared" si="113"/>
        <v>42629</v>
      </c>
      <c r="NE31" s="804">
        <f>WORKDAY(NE32,$A31,$E$42:$E$71)</f>
        <v>42639</v>
      </c>
      <c r="NF31" s="804">
        <f>WORKDAY(NF32,$A31,$E$42:$E$71)</f>
        <v>42639</v>
      </c>
      <c r="NG31" s="804">
        <v>42640</v>
      </c>
      <c r="NH31" s="804">
        <f>WORKDAY(NH32,$A31,$E$42:$E$71)</f>
        <v>42640</v>
      </c>
      <c r="NI31" s="804">
        <v>42640</v>
      </c>
      <c r="NJ31" s="804">
        <f>WORKDAY(NJ32,$A31,$E$42:$E$71)</f>
        <v>42636</v>
      </c>
      <c r="NK31" s="319">
        <f>WORKDAY(NK32,'5319280'!$A31,'5319280'!$E$42:$E$71)</f>
        <v>42527</v>
      </c>
      <c r="NL31" s="804">
        <f>WORKDAY(NL32,$A31,$E$42:$E$71)</f>
        <v>42627</v>
      </c>
      <c r="NM31" s="804">
        <v>42628</v>
      </c>
      <c r="NN31" s="804">
        <v>42646</v>
      </c>
      <c r="NO31" s="804">
        <f>WORKDAY(NO32,$A31,$E$42:$E$71)</f>
        <v>42646</v>
      </c>
      <c r="NP31" s="804">
        <f>WORKDAY(NP32,$A31,$E$42:$E$71)</f>
        <v>42646</v>
      </c>
      <c r="NQ31" s="804">
        <v>42646</v>
      </c>
      <c r="NR31" s="804">
        <v>42646</v>
      </c>
      <c r="NS31" s="804">
        <f t="shared" ref="NS31:NU32" si="117">WORKDAY(NS32,$A31,$E$42:$E$71)</f>
        <v>42647</v>
      </c>
      <c r="NT31" s="804">
        <f t="shared" si="117"/>
        <v>42646</v>
      </c>
      <c r="NU31" s="804">
        <f t="shared" si="117"/>
        <v>42646</v>
      </c>
      <c r="NV31" s="804">
        <v>42647</v>
      </c>
      <c r="NW31" s="804">
        <v>42648</v>
      </c>
      <c r="NX31" s="804">
        <v>42648</v>
      </c>
      <c r="NY31" s="804">
        <v>42648</v>
      </c>
      <c r="NZ31" s="804">
        <f>WORKDAY(NZ32,$A31,$E$42:$E$71)</f>
        <v>42642</v>
      </c>
      <c r="OA31" s="804">
        <f>WORKDAY(OA32,$A31,$E$42:$E$71)</f>
        <v>42642</v>
      </c>
      <c r="OB31" s="804">
        <v>42648</v>
      </c>
      <c r="OC31" s="804">
        <v>42649</v>
      </c>
      <c r="OD31" s="804">
        <v>42649</v>
      </c>
      <c r="OE31" s="804">
        <v>42649</v>
      </c>
      <c r="OF31" s="804">
        <f>WORKDAY(OF32,$A31,$E$42:$E$71)</f>
        <v>42642</v>
      </c>
      <c r="OG31" s="804">
        <v>42649</v>
      </c>
      <c r="OH31" s="804">
        <v>42649</v>
      </c>
      <c r="OI31" s="804">
        <v>42648</v>
      </c>
      <c r="OJ31" s="804">
        <v>42648</v>
      </c>
      <c r="OK31" s="804">
        <v>42649</v>
      </c>
      <c r="OL31" s="804">
        <v>42648</v>
      </c>
      <c r="OM31" s="804">
        <v>42648</v>
      </c>
      <c r="ON31" s="804">
        <v>42648</v>
      </c>
      <c r="OO31" s="804">
        <f>WORKDAY(OO32,$A31,$E$42:$E$71)</f>
        <v>42648</v>
      </c>
      <c r="OP31" s="804">
        <v>42649</v>
      </c>
      <c r="OQ31" s="804">
        <v>42649</v>
      </c>
      <c r="OR31" s="804">
        <v>42649</v>
      </c>
      <c r="OS31" s="804">
        <v>42649</v>
      </c>
      <c r="OT31" s="804">
        <v>42649</v>
      </c>
      <c r="OU31" s="804">
        <v>42649</v>
      </c>
      <c r="OV31" s="804">
        <v>42650</v>
      </c>
      <c r="OW31" s="804">
        <v>42650</v>
      </c>
      <c r="OX31" s="804">
        <v>42649</v>
      </c>
      <c r="OY31" s="804">
        <f>WORKDAY(OY32,$A31,$E$42:$E$71)</f>
        <v>42650</v>
      </c>
      <c r="OZ31" s="804">
        <v>42650</v>
      </c>
      <c r="PA31" s="804">
        <v>42652</v>
      </c>
      <c r="PB31" s="804">
        <v>42653</v>
      </c>
      <c r="PC31" s="804">
        <v>42653</v>
      </c>
      <c r="PD31" s="804">
        <v>42653</v>
      </c>
      <c r="PE31" s="804">
        <v>42653</v>
      </c>
      <c r="PF31" s="804">
        <f>WORKDAY(PF32,$A31,$E$42:$E$71)</f>
        <v>42647</v>
      </c>
      <c r="PG31" s="804">
        <v>42649</v>
      </c>
      <c r="PH31" s="804">
        <v>42649</v>
      </c>
      <c r="PI31" s="804">
        <v>42653</v>
      </c>
      <c r="PJ31" s="804">
        <v>42653</v>
      </c>
      <c r="PK31" s="804">
        <v>42653</v>
      </c>
      <c r="PL31" s="804">
        <v>42653</v>
      </c>
      <c r="PM31" s="804">
        <v>42653</v>
      </c>
      <c r="PN31" s="804">
        <f>WORKDAY(PN32,$A31,$E$42:$E$71)</f>
        <v>42653</v>
      </c>
      <c r="PO31" s="804">
        <v>42653</v>
      </c>
      <c r="PP31" s="804">
        <v>42653</v>
      </c>
      <c r="PQ31" s="804">
        <v>42654</v>
      </c>
      <c r="PR31" s="804">
        <v>42653</v>
      </c>
      <c r="PS31" s="804">
        <f>WORKDAY(PS32,$A31,$E$42:$E$71)</f>
        <v>42650</v>
      </c>
      <c r="PT31" s="804">
        <v>42654</v>
      </c>
      <c r="PU31" s="1253">
        <f t="shared" ref="PU31:QT31" si="118">WORKDAY(PU32,$A31,$E$42:$E$71)</f>
        <v>42647</v>
      </c>
      <c r="PV31" s="1253">
        <f t="shared" si="118"/>
        <v>42653</v>
      </c>
      <c r="PW31" s="1253">
        <f t="shared" si="118"/>
        <v>42653</v>
      </c>
      <c r="PX31" s="1253">
        <f t="shared" si="118"/>
        <v>42653</v>
      </c>
      <c r="PY31" s="1253">
        <f t="shared" si="118"/>
        <v>42653</v>
      </c>
      <c r="PZ31" s="1253">
        <f t="shared" si="118"/>
        <v>42653</v>
      </c>
      <c r="QA31" s="1253">
        <f t="shared" si="118"/>
        <v>42653</v>
      </c>
      <c r="QB31" s="1253">
        <f t="shared" si="118"/>
        <v>42653</v>
      </c>
      <c r="QC31" s="1253">
        <f t="shared" si="118"/>
        <v>42653</v>
      </c>
      <c r="QD31" s="1253">
        <f t="shared" si="118"/>
        <v>42654</v>
      </c>
      <c r="QE31" s="1253">
        <f t="shared" si="118"/>
        <v>42655</v>
      </c>
      <c r="QF31" s="1253">
        <f t="shared" si="118"/>
        <v>42654</v>
      </c>
      <c r="QG31" s="1253">
        <f t="shared" si="118"/>
        <v>42654</v>
      </c>
      <c r="QH31" s="1253">
        <f t="shared" si="118"/>
        <v>42655</v>
      </c>
      <c r="QI31" s="1253">
        <f t="shared" si="118"/>
        <v>42655</v>
      </c>
      <c r="QJ31" s="1253">
        <f t="shared" si="118"/>
        <v>42559</v>
      </c>
      <c r="QK31" s="1253">
        <f t="shared" si="118"/>
        <v>42654</v>
      </c>
      <c r="QL31" s="1253">
        <f t="shared" si="118"/>
        <v>42654</v>
      </c>
      <c r="QM31" s="1253">
        <f t="shared" si="118"/>
        <v>42559</v>
      </c>
      <c r="QN31" s="1253">
        <f t="shared" si="118"/>
        <v>42559</v>
      </c>
      <c r="QO31" s="1253">
        <f t="shared" si="118"/>
        <v>42559</v>
      </c>
      <c r="QP31" s="1253">
        <f t="shared" si="118"/>
        <v>42559</v>
      </c>
      <c r="QQ31" s="1593"/>
      <c r="QR31" s="1253">
        <f t="shared" si="118"/>
        <v>42559</v>
      </c>
      <c r="QS31" s="1253">
        <f t="shared" si="118"/>
        <v>42559</v>
      </c>
      <c r="QT31" s="1253">
        <f t="shared" si="118"/>
        <v>42559</v>
      </c>
    </row>
    <row r="32" spans="1:462" ht="11.25" customHeight="1">
      <c r="A32" s="589">
        <v>1</v>
      </c>
      <c r="B32" s="138" t="s">
        <v>693</v>
      </c>
      <c r="C32" s="399"/>
      <c r="D32" s="139" t="e">
        <f>WORKDAY(D33,#REF!,$E$42:$E$71)</f>
        <v>#REF!</v>
      </c>
      <c r="E32" s="139" t="e">
        <f>WORKDAY(E33,#REF!,$E$42:$E$71)</f>
        <v>#REF!</v>
      </c>
      <c r="F32" s="139" t="e">
        <f>WORKDAY(F33,#REF!,$E$42:$E$71)</f>
        <v>#REF!</v>
      </c>
      <c r="G32" s="139" t="e">
        <f>WORKDAY(G33,#REF!,$E$42:$E$71)</f>
        <v>#REF!</v>
      </c>
      <c r="H32" s="139" t="e">
        <f>WORKDAY(H33,#REF!,$E$42:$E$71)</f>
        <v>#REF!</v>
      </c>
      <c r="I32" s="139" t="e">
        <f>WORKDAY(I33,#REF!,$E$42:$E$71)</f>
        <v>#REF!</v>
      </c>
      <c r="J32" s="139" t="e">
        <f>WORKDAY(J33,#REF!,$E$42:$E$71)</f>
        <v>#REF!</v>
      </c>
      <c r="K32" s="139" t="e">
        <f>WORKDAY(K33,#REF!,$E$42:$E$71)</f>
        <v>#REF!</v>
      </c>
      <c r="L32" s="139" t="e">
        <f>WORKDAY(L33,#REF!,$E$42:$E$71)</f>
        <v>#REF!</v>
      </c>
      <c r="M32" s="139" t="e">
        <f>WORKDAY(M33,#REF!,$E$42:$E$71)</f>
        <v>#REF!</v>
      </c>
      <c r="P32" s="314"/>
      <c r="Q32" s="314"/>
      <c r="R32" s="314"/>
      <c r="S32" s="314"/>
      <c r="T32" s="313">
        <f t="shared" si="31"/>
        <v>42096</v>
      </c>
      <c r="U32" s="313">
        <f t="shared" si="32"/>
        <v>42096</v>
      </c>
      <c r="V32" s="313">
        <f t="shared" si="33"/>
        <v>42096</v>
      </c>
      <c r="W32" s="313">
        <f t="shared" si="34"/>
        <v>42096</v>
      </c>
      <c r="X32" s="313">
        <f t="shared" si="16"/>
        <v>42096</v>
      </c>
      <c r="Y32" s="313">
        <f t="shared" si="35"/>
        <v>42096</v>
      </c>
      <c r="Z32" s="313">
        <f t="shared" si="36"/>
        <v>42096</v>
      </c>
      <c r="AA32" s="313">
        <f t="shared" si="17"/>
        <v>42096</v>
      </c>
      <c r="AB32" s="313">
        <f t="shared" si="18"/>
        <v>42096</v>
      </c>
      <c r="AC32" s="313">
        <f t="shared" si="19"/>
        <v>42096</v>
      </c>
      <c r="AD32" s="314"/>
      <c r="AE32" s="318"/>
      <c r="AF32" s="320"/>
      <c r="AG32" s="313">
        <f t="shared" si="20"/>
        <v>42163</v>
      </c>
      <c r="AH32" s="313">
        <f t="shared" si="37"/>
        <v>42171</v>
      </c>
      <c r="AI32" s="313">
        <f t="shared" si="38"/>
        <v>42171</v>
      </c>
      <c r="AJ32" s="313">
        <f t="shared" si="39"/>
        <v>42171</v>
      </c>
      <c r="AK32" s="313">
        <f t="shared" si="40"/>
        <v>42179</v>
      </c>
      <c r="AL32" s="313">
        <f t="shared" si="41"/>
        <v>42171</v>
      </c>
      <c r="AM32" s="313">
        <f t="shared" si="42"/>
        <v>42179</v>
      </c>
      <c r="AN32" s="313">
        <f t="shared" si="43"/>
        <v>42171</v>
      </c>
      <c r="AO32" s="313">
        <f t="shared" si="44"/>
        <v>42132</v>
      </c>
      <c r="AP32" s="313">
        <f t="shared" si="21"/>
        <v>42171</v>
      </c>
      <c r="AQ32" s="314"/>
      <c r="AR32" s="314"/>
      <c r="AS32" s="314"/>
      <c r="AT32" s="313">
        <f t="shared" si="45"/>
        <v>42158</v>
      </c>
      <c r="AU32" s="313">
        <f t="shared" si="46"/>
        <v>42195</v>
      </c>
      <c r="AV32" s="313">
        <f t="shared" si="47"/>
        <v>42195</v>
      </c>
      <c r="AW32" s="313">
        <f t="shared" si="48"/>
        <v>42195</v>
      </c>
      <c r="AX32" s="313">
        <f t="shared" si="49"/>
        <v>42202</v>
      </c>
      <c r="AY32" s="313">
        <f t="shared" si="50"/>
        <v>42202</v>
      </c>
      <c r="AZ32" s="313">
        <f t="shared" si="51"/>
        <v>42202</v>
      </c>
      <c r="BA32" s="313">
        <f t="shared" si="52"/>
        <v>42202</v>
      </c>
      <c r="BB32" s="313">
        <f t="shared" si="53"/>
        <v>42202</v>
      </c>
      <c r="BC32" s="313">
        <f t="shared" si="54"/>
        <v>42202</v>
      </c>
      <c r="BD32" s="332"/>
      <c r="BE32" s="332"/>
      <c r="BF32" s="314"/>
      <c r="BG32" s="314"/>
      <c r="BH32" s="313">
        <f t="shared" si="87"/>
        <v>42195</v>
      </c>
      <c r="BI32" s="313">
        <f t="shared" si="87"/>
        <v>42195</v>
      </c>
      <c r="BJ32" s="313">
        <f t="shared" si="87"/>
        <v>42202</v>
      </c>
      <c r="BK32" s="313">
        <f t="shared" si="90"/>
        <v>42202</v>
      </c>
      <c r="BL32" s="319">
        <f t="shared" si="55"/>
        <v>42131</v>
      </c>
      <c r="BM32" s="313">
        <f t="shared" si="80"/>
        <v>42202</v>
      </c>
      <c r="BN32" s="312">
        <f t="shared" si="80"/>
        <v>42185</v>
      </c>
      <c r="BO32" s="313">
        <f t="shared" si="80"/>
        <v>42202</v>
      </c>
      <c r="BP32" s="313">
        <f t="shared" si="88"/>
        <v>42195</v>
      </c>
      <c r="BQ32" s="313">
        <f t="shared" si="88"/>
        <v>42195</v>
      </c>
      <c r="BR32" s="314"/>
      <c r="BS32" s="313">
        <f>WORKDAY(BS33,$A32,$E$42:$E$71)</f>
        <v>42261</v>
      </c>
      <c r="BT32" s="313">
        <f t="shared" si="81"/>
        <v>42202</v>
      </c>
      <c r="BU32" s="313">
        <f t="shared" si="91"/>
        <v>42163</v>
      </c>
      <c r="BV32" s="313">
        <f t="shared" si="91"/>
        <v>42158</v>
      </c>
      <c r="BW32" s="313">
        <f t="shared" si="91"/>
        <v>42202</v>
      </c>
      <c r="BX32" s="313">
        <f t="shared" si="82"/>
        <v>42132</v>
      </c>
      <c r="BY32" s="313">
        <f>WORKDAY(BY33,$A32,$E$42:$E$71)</f>
        <v>42261</v>
      </c>
      <c r="BZ32" s="313">
        <f t="shared" ref="BZ32:CA34" si="119">WORKDAY(BZ33,$A32,$E$42:$E$71)</f>
        <v>42265</v>
      </c>
      <c r="CA32" s="313">
        <f t="shared" si="119"/>
        <v>42261</v>
      </c>
      <c r="CB32" s="313">
        <f t="shared" si="83"/>
        <v>42132</v>
      </c>
      <c r="CG32" s="313">
        <f t="shared" ref="CG32:CH34" si="120">WORKDAY(CG33,$A32,$E$42:$E$71)</f>
        <v>42261</v>
      </c>
      <c r="CH32" s="313">
        <f t="shared" si="120"/>
        <v>42261</v>
      </c>
      <c r="CI32" s="313">
        <f t="shared" si="103"/>
        <v>42158</v>
      </c>
      <c r="CJ32" s="313">
        <f t="shared" si="103"/>
        <v>42306</v>
      </c>
      <c r="CK32" s="313">
        <f t="shared" si="103"/>
        <v>42306</v>
      </c>
      <c r="CL32" s="319">
        <f t="shared" si="103"/>
        <v>42318</v>
      </c>
      <c r="CM32" s="313">
        <f t="shared" si="103"/>
        <v>42306</v>
      </c>
      <c r="CN32" s="313">
        <f t="shared" si="103"/>
        <v>42306</v>
      </c>
      <c r="CO32" s="313">
        <f>WORKDAY(CO33,$A32,$E$42:$E$71)</f>
        <v>42158</v>
      </c>
      <c r="CP32" s="313">
        <f>WORKDAY(CP33,$A32,$E$42:$E$71)</f>
        <v>42306</v>
      </c>
      <c r="CU32" s="439">
        <f t="shared" si="104"/>
        <v>42346</v>
      </c>
      <c r="CV32" s="319">
        <f t="shared" si="104"/>
        <v>42346</v>
      </c>
      <c r="CW32" s="319">
        <v>42353</v>
      </c>
      <c r="CX32" s="319">
        <f>WORKDAY(CX33,$A32,$E$42:$E$71)</f>
        <v>42349</v>
      </c>
      <c r="CY32" s="313">
        <f t="shared" si="92"/>
        <v>42223</v>
      </c>
      <c r="CZ32" s="319">
        <v>42321</v>
      </c>
      <c r="DA32" s="319">
        <f>WORKDAY(DA33,$A32,$E$42:$E$71)</f>
        <v>42325</v>
      </c>
      <c r="DB32" s="319">
        <f>WORKDAY(DB33,$A32,$E$42:$E$71)</f>
        <v>42332</v>
      </c>
      <c r="DC32" s="319" t="e">
        <f>WORKDAY(DC33,'BA SGV Quality Clinic'!#REF!,'BA SGV Quality Clinic'!$D$42:$D$71)</f>
        <v>#REF!</v>
      </c>
      <c r="DD32" s="319">
        <f>WORKDAY(DD33,$A32,$E$42:$E$71)</f>
        <v>42325</v>
      </c>
      <c r="DI32" s="319">
        <f>WORKDAY(DI33,$A32,$E$42:$E$71)</f>
        <v>42332</v>
      </c>
      <c r="DJ32" s="319">
        <f>WORKDAY(DJ33,$A32,$E$42:$E$71)</f>
        <v>42332</v>
      </c>
      <c r="DK32" s="313">
        <f>WORKDAY(DK33,$A32,$E$42:$E$71)</f>
        <v>42306</v>
      </c>
      <c r="DL32" s="319">
        <v>42321</v>
      </c>
      <c r="DM32" s="319">
        <f>WORKDAY(DM33,$A32,$E$42:$E$71)</f>
        <v>42332</v>
      </c>
      <c r="DN32" s="319">
        <f>WORKDAY(DN33,$A32,$E$42:$E$71)</f>
        <v>42332</v>
      </c>
      <c r="DO32" s="319">
        <v>42349</v>
      </c>
      <c r="DP32" s="313">
        <f t="shared" si="116"/>
        <v>42306</v>
      </c>
      <c r="DQ32" s="319">
        <f t="shared" si="116"/>
        <v>42332</v>
      </c>
      <c r="DR32" s="319">
        <f t="shared" si="116"/>
        <v>42325</v>
      </c>
      <c r="DW32" s="319">
        <f>WORKDAY(DW33,$A32,$E$42:$E$71)</f>
        <v>42359</v>
      </c>
      <c r="DX32" s="439">
        <f t="shared" si="107"/>
        <v>42346</v>
      </c>
      <c r="DY32" s="319">
        <f t="shared" si="107"/>
        <v>42349</v>
      </c>
      <c r="DZ32" s="319">
        <f t="shared" si="107"/>
        <v>42359</v>
      </c>
      <c r="EA32" s="319">
        <f t="shared" si="107"/>
        <v>42359</v>
      </c>
      <c r="EB32" s="319">
        <f t="shared" si="107"/>
        <v>42353</v>
      </c>
      <c r="EC32" s="313">
        <f t="shared" si="107"/>
        <v>42306</v>
      </c>
      <c r="ED32" s="319">
        <f t="shared" si="107"/>
        <v>42349</v>
      </c>
      <c r="EE32" s="319">
        <f t="shared" si="107"/>
        <v>42353</v>
      </c>
      <c r="EF32" s="319">
        <f t="shared" si="107"/>
        <v>42353</v>
      </c>
      <c r="EI32" s="319">
        <f t="shared" ref="EI32:EQ32" si="121">WORKDAY(EI33,$A32,$E$42:$E$71)</f>
        <v>42353</v>
      </c>
      <c r="EJ32" s="319">
        <f t="shared" si="121"/>
        <v>42359</v>
      </c>
      <c r="EK32" s="319">
        <f t="shared" si="121"/>
        <v>42349</v>
      </c>
      <c r="EL32" s="319">
        <f t="shared" si="121"/>
        <v>42353</v>
      </c>
      <c r="EM32" s="319">
        <f t="shared" si="121"/>
        <v>42359</v>
      </c>
      <c r="EN32" s="319">
        <f t="shared" si="121"/>
        <v>42359</v>
      </c>
      <c r="EO32" s="319">
        <f t="shared" si="121"/>
        <v>42349</v>
      </c>
      <c r="EP32" s="319">
        <f t="shared" si="121"/>
        <v>42359</v>
      </c>
      <c r="EQ32" s="319">
        <f t="shared" si="121"/>
        <v>42359</v>
      </c>
      <c r="ER32" s="319">
        <v>42353</v>
      </c>
      <c r="EU32" s="319">
        <f t="shared" si="109"/>
        <v>42383</v>
      </c>
      <c r="EV32" s="319">
        <f t="shared" si="109"/>
        <v>42346</v>
      </c>
      <c r="EW32" s="319">
        <f t="shared" si="109"/>
        <v>42349</v>
      </c>
      <c r="EX32" s="319">
        <v>42386</v>
      </c>
      <c r="EY32" s="319">
        <f>WORKDAY(EY33,$A32,$E$42:$E$71)</f>
        <v>42332</v>
      </c>
      <c r="EZ32" s="319">
        <v>42349</v>
      </c>
      <c r="FA32" s="319">
        <v>42389</v>
      </c>
      <c r="FB32" s="319">
        <v>42352</v>
      </c>
      <c r="FC32" s="319">
        <v>42389</v>
      </c>
      <c r="FD32" s="319">
        <v>42390</v>
      </c>
      <c r="FG32" s="313">
        <f>WORKDAY(FG33,$A32,$E$42:$E$71)</f>
        <v>42261</v>
      </c>
      <c r="FH32" s="319">
        <f t="shared" si="110"/>
        <v>42373</v>
      </c>
      <c r="FI32" s="319">
        <f t="shared" si="110"/>
        <v>42373</v>
      </c>
      <c r="FJ32" s="319">
        <f t="shared" si="110"/>
        <v>42373</v>
      </c>
      <c r="FK32" s="319">
        <v>42388</v>
      </c>
      <c r="FL32" s="319">
        <f t="shared" si="93"/>
        <v>42383</v>
      </c>
      <c r="FM32" s="319">
        <f>WORKDAY(FM33,$A32,$E$42:$E$71)</f>
        <v>42383</v>
      </c>
      <c r="FN32" s="319">
        <v>42384</v>
      </c>
      <c r="FO32" s="319">
        <f>WORKDAY(FO33,$A32,$E$42:$E$71)</f>
        <v>42353</v>
      </c>
      <c r="FP32" s="319">
        <v>42392</v>
      </c>
      <c r="FQ32" s="540"/>
      <c r="FR32" s="540"/>
      <c r="FS32" s="319">
        <v>42393</v>
      </c>
      <c r="FT32" s="319">
        <v>42394</v>
      </c>
      <c r="FU32" s="406">
        <f t="shared" si="94"/>
        <v>42396</v>
      </c>
      <c r="FV32" s="319">
        <f t="shared" si="94"/>
        <v>42383</v>
      </c>
      <c r="FW32" s="319">
        <v>42403</v>
      </c>
      <c r="FX32" s="319">
        <v>42403</v>
      </c>
      <c r="FY32" s="319">
        <v>42403</v>
      </c>
      <c r="FZ32" s="319">
        <f t="shared" si="95"/>
        <v>42383</v>
      </c>
      <c r="GA32" s="319">
        <v>42719</v>
      </c>
      <c r="GB32" s="319">
        <f>WORKDAY(GB33,'5319280'!$A32,'5319280'!$E$42:$E$71)</f>
        <v>42717</v>
      </c>
      <c r="GE32" s="319">
        <f>WORKDAY(GE33,$A32,$E$42:$E$71)</f>
        <v>42396</v>
      </c>
      <c r="GF32" s="319">
        <v>42419</v>
      </c>
      <c r="GG32" s="319">
        <v>42432</v>
      </c>
      <c r="GH32" s="804">
        <f t="shared" ref="GH32:GI34" si="122">WORKDAY(GH33,$A32,$E$42:$E$71)</f>
        <v>42425</v>
      </c>
      <c r="GI32" s="319">
        <f t="shared" si="122"/>
        <v>42425</v>
      </c>
      <c r="GJ32" s="319">
        <v>42432</v>
      </c>
      <c r="GK32" s="319">
        <v>42395</v>
      </c>
      <c r="GL32" s="319">
        <f>WORKDAY(GL33,$A32,$E$42:$E$71)</f>
        <v>42430</v>
      </c>
      <c r="GM32" s="313" t="e">
        <f>WORKDAY(GM33,'BA SGV Quality Clinic'!#REF!,'BA SGV Quality Clinic'!$D$42:$D$71)</f>
        <v>#REF!</v>
      </c>
      <c r="GN32" s="319">
        <v>42431</v>
      </c>
      <c r="GO32" s="781">
        <v>42430</v>
      </c>
      <c r="GP32" s="319">
        <v>42425</v>
      </c>
      <c r="GQ32" s="319">
        <v>42429</v>
      </c>
      <c r="GR32" s="319">
        <v>42431</v>
      </c>
      <c r="GS32" s="319">
        <v>42432</v>
      </c>
      <c r="GT32" s="781">
        <v>42430</v>
      </c>
      <c r="GU32" s="319">
        <v>42433</v>
      </c>
      <c r="GV32" s="319">
        <v>42432</v>
      </c>
      <c r="GW32" s="781">
        <v>42425</v>
      </c>
      <c r="GX32" s="319">
        <f>WORKDAY(GX33,'5319280'!$A32,'5319280'!$E$42:$E$71)</f>
        <v>42373</v>
      </c>
      <c r="GY32" s="319">
        <v>42443</v>
      </c>
      <c r="GZ32" s="313">
        <v>42631</v>
      </c>
      <c r="HA32" s="319">
        <v>42439</v>
      </c>
      <c r="HB32" s="313">
        <v>42524</v>
      </c>
      <c r="HC32" s="831">
        <v>42429</v>
      </c>
      <c r="HD32" s="319">
        <v>42439</v>
      </c>
      <c r="HE32" s="319">
        <v>42508</v>
      </c>
      <c r="HF32" s="319">
        <v>42452</v>
      </c>
      <c r="HG32" s="319">
        <v>42494</v>
      </c>
      <c r="HH32" s="319">
        <v>42410</v>
      </c>
      <c r="HI32" s="319">
        <v>42502</v>
      </c>
      <c r="HJ32" s="319">
        <v>42495</v>
      </c>
      <c r="HK32" s="319">
        <v>42495</v>
      </c>
      <c r="HL32" s="319">
        <v>42481</v>
      </c>
      <c r="HM32" s="319">
        <v>42501</v>
      </c>
      <c r="HN32" s="319">
        <v>42478</v>
      </c>
      <c r="HO32" s="319">
        <v>42453</v>
      </c>
      <c r="HP32" s="319">
        <v>42506</v>
      </c>
      <c r="HQ32" s="319">
        <v>42425</v>
      </c>
      <c r="HR32" s="319">
        <v>42461</v>
      </c>
      <c r="HS32" s="319">
        <v>42453</v>
      </c>
      <c r="HT32" s="491">
        <v>42468</v>
      </c>
      <c r="HU32" s="319">
        <v>42461</v>
      </c>
      <c r="HV32" s="319">
        <v>42453</v>
      </c>
      <c r="HW32" s="319">
        <v>42471</v>
      </c>
      <c r="HX32" s="319">
        <v>42464</v>
      </c>
      <c r="HY32" s="319">
        <v>42482</v>
      </c>
      <c r="HZ32" s="319">
        <v>42425</v>
      </c>
      <c r="IA32" s="319">
        <v>42506</v>
      </c>
      <c r="IB32" s="319">
        <v>42507</v>
      </c>
      <c r="IC32" s="319">
        <v>42478</v>
      </c>
      <c r="ID32" s="319">
        <v>42481</v>
      </c>
      <c r="IE32" s="319">
        <v>42481</v>
      </c>
      <c r="IF32" s="804">
        <v>42548</v>
      </c>
      <c r="IG32" s="319">
        <v>42531</v>
      </c>
      <c r="IH32" s="804">
        <v>42537</v>
      </c>
      <c r="II32" s="804">
        <v>42538</v>
      </c>
      <c r="IJ32" s="319">
        <v>42531</v>
      </c>
      <c r="IK32" s="781">
        <f>WORKDAY(IK33,$A32,$E$42:$E$71)</f>
        <v>42544</v>
      </c>
      <c r="IL32" s="804">
        <v>42656</v>
      </c>
      <c r="IM32" s="804">
        <v>42528</v>
      </c>
      <c r="IN32" s="319">
        <v>42506</v>
      </c>
      <c r="IO32" s="319">
        <v>42510</v>
      </c>
      <c r="IP32" s="319">
        <v>42465</v>
      </c>
      <c r="IQ32" s="804">
        <v>42530</v>
      </c>
      <c r="IR32" s="319">
        <v>42516</v>
      </c>
      <c r="IS32" s="319">
        <v>42523</v>
      </c>
      <c r="IT32" s="781">
        <v>42542</v>
      </c>
      <c r="IU32" s="804">
        <v>42557</v>
      </c>
      <c r="IV32" s="781">
        <v>42567</v>
      </c>
      <c r="IW32" s="781">
        <f>WORKDAY(IW33,$A32,$E$42:$E$71)</f>
        <v>42558</v>
      </c>
      <c r="IX32" s="781">
        <f>WORKDAY(IX33,$A32,$E$42:$E$71)</f>
        <v>42544</v>
      </c>
      <c r="IY32" s="804">
        <v>42534</v>
      </c>
      <c r="IZ32" s="804">
        <v>42541</v>
      </c>
      <c r="JA32" s="781">
        <f>WORKDAY(JA33,$A32,$E$42:$E$71)</f>
        <v>42558</v>
      </c>
      <c r="JB32" s="781">
        <f>WORKDAY(JB33,$A32,$E$42:$E$71)</f>
        <v>42551</v>
      </c>
      <c r="JC32" s="781">
        <v>42568</v>
      </c>
      <c r="JD32" s="781">
        <v>42563</v>
      </c>
      <c r="JE32" s="804">
        <v>42546</v>
      </c>
      <c r="JF32" s="804">
        <f>WORKDAY(JF33,$A32,$E$42:$E$71)</f>
        <v>42538</v>
      </c>
      <c r="JG32" s="319">
        <v>42531</v>
      </c>
      <c r="JH32" s="781">
        <v>42563</v>
      </c>
      <c r="JI32" s="804">
        <v>42570</v>
      </c>
      <c r="JJ32" s="319">
        <v>42452</v>
      </c>
      <c r="JK32" s="804">
        <v>42571</v>
      </c>
      <c r="JL32" s="781">
        <v>42562</v>
      </c>
      <c r="JM32" s="804">
        <v>42583</v>
      </c>
      <c r="JN32" s="781">
        <v>42425</v>
      </c>
      <c r="JO32" s="781">
        <f>WORKDAY(JO33,'5319280'!$A32,'5319280'!$E$42:$E$71)</f>
        <v>42551</v>
      </c>
      <c r="JP32" s="804">
        <v>42580</v>
      </c>
      <c r="JQ32" s="804">
        <v>42571</v>
      </c>
      <c r="JR32" s="804">
        <f>WORKDAY(JR33,$A32,$E$42:$E$71)</f>
        <v>42538</v>
      </c>
      <c r="JS32" s="804">
        <f>WORKDAY(JS33,$A32,$E$42:$E$71)</f>
        <v>42544</v>
      </c>
      <c r="JT32" s="781">
        <v>42549</v>
      </c>
      <c r="JU32" s="804">
        <v>42535</v>
      </c>
      <c r="JV32" s="781">
        <f>WORKDAY(JV33,$A32,$E$42:$E$71)</f>
        <v>42558</v>
      </c>
      <c r="JW32" s="319">
        <v>42439</v>
      </c>
      <c r="JX32" s="804">
        <f>WORKDAY(JX33,'5319280'!$A32,'5319280'!$E$42:$E$71)</f>
        <v>42530</v>
      </c>
      <c r="JY32" s="804">
        <v>42573</v>
      </c>
      <c r="JZ32" s="781">
        <v>42551</v>
      </c>
      <c r="KA32" s="804">
        <v>42578</v>
      </c>
      <c r="KB32" s="319">
        <v>42528</v>
      </c>
      <c r="KC32" s="804">
        <v>42537</v>
      </c>
      <c r="KD32" s="804">
        <v>42536</v>
      </c>
      <c r="KE32" s="804">
        <f>WORKDAY(KE33,$A32,$E$42:$E$71)</f>
        <v>42569</v>
      </c>
      <c r="KF32" s="781">
        <v>42567</v>
      </c>
      <c r="KG32" s="804">
        <v>42579</v>
      </c>
      <c r="KH32" s="781">
        <v>42567</v>
      </c>
      <c r="KI32" s="804">
        <v>42573</v>
      </c>
      <c r="KJ32" s="781">
        <f>WORKDAY(KJ33,$A32,$E$42:$E$71)</f>
        <v>42558</v>
      </c>
      <c r="KK32" s="804">
        <f>WORKDAY(KK33,$A32,$E$42:$E$71)</f>
        <v>42590</v>
      </c>
      <c r="KL32" s="804">
        <v>42593</v>
      </c>
      <c r="KM32" s="804">
        <v>42591</v>
      </c>
      <c r="KN32" s="804">
        <v>42572</v>
      </c>
      <c r="KO32" s="804">
        <v>42593</v>
      </c>
      <c r="KP32" s="804">
        <v>42597</v>
      </c>
      <c r="KQ32" s="804">
        <v>42593</v>
      </c>
      <c r="KR32" s="804">
        <f>WORKDAY(KR33,$A32,$E$42:$E$71)</f>
        <v>42601</v>
      </c>
      <c r="KS32" s="804">
        <v>42600</v>
      </c>
      <c r="KT32" s="804">
        <f>WORKDAY(KT33,$A32,$E$42:$E$71)</f>
        <v>42569</v>
      </c>
      <c r="KU32" s="804">
        <v>42608</v>
      </c>
      <c r="KV32" s="804">
        <f>WORKDAY(KV33,$A32,$E$42:$E$71)</f>
        <v>42607</v>
      </c>
      <c r="KW32" s="804">
        <v>42611</v>
      </c>
      <c r="KX32" s="804">
        <v>42611</v>
      </c>
      <c r="KY32" s="804">
        <f t="shared" si="96"/>
        <v>42611</v>
      </c>
      <c r="KZ32" s="804">
        <f t="shared" si="96"/>
        <v>42611</v>
      </c>
      <c r="LA32" s="804">
        <v>42593</v>
      </c>
      <c r="LB32" s="319">
        <v>42479</v>
      </c>
      <c r="LC32" s="319">
        <v>42683</v>
      </c>
      <c r="LD32" s="804">
        <v>42604</v>
      </c>
      <c r="LE32" s="319">
        <v>42481</v>
      </c>
      <c r="LF32" s="804">
        <v>42613</v>
      </c>
      <c r="LG32" s="804">
        <v>42614</v>
      </c>
      <c r="LH32" s="804">
        <v>42614</v>
      </c>
      <c r="LI32" s="319">
        <v>42425</v>
      </c>
      <c r="LJ32" s="804">
        <v>42578</v>
      </c>
      <c r="LK32" s="804">
        <f>WORKDAY(LK33,$A32,$E$42:$E$71)</f>
        <v>42625</v>
      </c>
      <c r="LL32" s="804">
        <v>42605</v>
      </c>
      <c r="LM32" s="804">
        <v>42614</v>
      </c>
      <c r="LN32" s="804">
        <f>WORKDAY(LN33,'5319280'!$A32,'5319280'!$E$42:$E$71)</f>
        <v>42569</v>
      </c>
      <c r="LO32" s="804">
        <f>WORKDAY(LO33,$A32,$E$42:$E$71)</f>
        <v>42626</v>
      </c>
      <c r="LP32" s="804">
        <v>42579</v>
      </c>
      <c r="LQ32" s="804">
        <v>42584</v>
      </c>
      <c r="LR32" s="804">
        <v>42620</v>
      </c>
      <c r="LS32" s="804">
        <v>42619</v>
      </c>
      <c r="LT32" s="804">
        <v>42620</v>
      </c>
      <c r="LU32" s="804">
        <f>WORKDAY(LU33,'5319280'!$A32,'5319280'!$E$42:$E$71)</f>
        <v>42601</v>
      </c>
      <c r="LV32" s="804">
        <f>WORKDAY(LV33,$A32,$E$42:$E$71)</f>
        <v>42627</v>
      </c>
      <c r="LW32" s="804">
        <v>42606</v>
      </c>
      <c r="LX32" s="804">
        <v>42606</v>
      </c>
      <c r="LY32" s="804">
        <f>WORKDAY(LY33,$A32,$E$42:$E$71)</f>
        <v>42629</v>
      </c>
      <c r="LZ32" s="313"/>
      <c r="MA32" s="804">
        <f>WORKDAY(MA33,$A32,$E$42:$E$71)</f>
        <v>42611</v>
      </c>
      <c r="MB32" s="804">
        <f>WORKDAY(MB33,$A32,$E$42:$E$71)</f>
        <v>42607</v>
      </c>
      <c r="MC32" s="804">
        <v>42621</v>
      </c>
      <c r="MD32" s="804">
        <v>42626</v>
      </c>
      <c r="ME32" s="804">
        <f>WORKDAY(ME33,$A32,$E$42:$E$71)</f>
        <v>42622</v>
      </c>
      <c r="MF32" s="804">
        <f>WORKDAY(MF33,$A32,$E$42:$E$71)</f>
        <v>42622</v>
      </c>
      <c r="MG32" s="804">
        <f>WORKDAY(MG33,$A32,$E$42:$E$71)</f>
        <v>42558</v>
      </c>
      <c r="MH32" s="804">
        <f>WORKDAY(MH33,'5319280'!$A32,'5319280'!$E$42:$E$71)</f>
        <v>42601</v>
      </c>
      <c r="MI32" s="804">
        <v>42621</v>
      </c>
      <c r="MJ32" s="804">
        <f>WORKDAY(MJ33,$A32,$E$42:$E$71)</f>
        <v>42611</v>
      </c>
      <c r="MK32" s="804">
        <f>WORKDAY(MK33,$A32,$E$42:$E$71)</f>
        <v>42622</v>
      </c>
      <c r="ML32" s="804">
        <f>WORKDAY(ML33,$A32,$E$42:$E$71)</f>
        <v>42625</v>
      </c>
      <c r="MM32" s="804">
        <f>WORKDAY(MM33,$A32,$E$42:$E$71)</f>
        <v>42626</v>
      </c>
      <c r="MN32" s="804">
        <f>WORKDAY(MN33,$A32,$E$42:$E$71)</f>
        <v>42558</v>
      </c>
      <c r="MO32" s="804">
        <v>42630</v>
      </c>
      <c r="MP32" s="804">
        <f>WORKDAY(MP33,$A32,$E$42:$E$71)</f>
        <v>42629</v>
      </c>
      <c r="MQ32" s="804">
        <f>WORKDAY(MQ33,$A32,$E$42:$E$71)</f>
        <v>42628</v>
      </c>
      <c r="MR32" s="804">
        <f t="shared" ref="MR32:MW32" si="123">WORKDAY(MR33,$A32,$E$42:$E$71)</f>
        <v>42634</v>
      </c>
      <c r="MS32" s="804">
        <f t="shared" si="123"/>
        <v>42634</v>
      </c>
      <c r="MT32" s="804">
        <f t="shared" si="123"/>
        <v>42634</v>
      </c>
      <c r="MU32" s="804">
        <f t="shared" si="123"/>
        <v>42626</v>
      </c>
      <c r="MV32" s="804">
        <f t="shared" si="123"/>
        <v>42627</v>
      </c>
      <c r="MW32" s="804">
        <f t="shared" si="123"/>
        <v>42626</v>
      </c>
      <c r="MX32" s="804">
        <v>42635</v>
      </c>
      <c r="MY32" s="804">
        <f>WORKDAY(MY33,$A32,$E$42:$E$71)</f>
        <v>42558</v>
      </c>
      <c r="MZ32" s="804">
        <f>WORKDAY(MZ33,$A32,$E$42:$E$71)</f>
        <v>42558</v>
      </c>
      <c r="NA32" s="804">
        <v>42635</v>
      </c>
      <c r="NB32" s="804">
        <f>WORKDAY(NB33,$A32,$E$42:$E$71)</f>
        <v>42627</v>
      </c>
      <c r="NC32" s="804">
        <f t="shared" si="113"/>
        <v>42627</v>
      </c>
      <c r="ND32" s="804">
        <f t="shared" si="113"/>
        <v>42628</v>
      </c>
      <c r="NE32" s="804">
        <f>WORKDAY(NE33,$A32,$E$42:$E$71)</f>
        <v>42636</v>
      </c>
      <c r="NF32" s="804">
        <f>WORKDAY(NF33,$A32,$E$42:$E$71)</f>
        <v>42636</v>
      </c>
      <c r="NG32" s="804">
        <f>WORKDAY(NG33,$A32,$E$42:$E$71)</f>
        <v>42558</v>
      </c>
      <c r="NH32" s="804">
        <v>42639</v>
      </c>
      <c r="NI32" s="804">
        <v>42639</v>
      </c>
      <c r="NJ32" s="804">
        <f>WORKDAY(NJ33,$A32,$E$42:$E$71)</f>
        <v>42635</v>
      </c>
      <c r="NK32" s="319">
        <v>42524</v>
      </c>
      <c r="NL32" s="804">
        <f>WORKDAY(NL33,$A32,$E$42:$E$71)</f>
        <v>42626</v>
      </c>
      <c r="NM32" s="804">
        <f>WORKDAY(NM33,$A32,$E$42:$E$71)</f>
        <v>42626</v>
      </c>
      <c r="NN32" s="804">
        <v>42640</v>
      </c>
      <c r="NO32" s="804">
        <f>WORKDAY(NO33,$A32,$E$42:$E$71)</f>
        <v>42643</v>
      </c>
      <c r="NP32" s="804">
        <f>WORKDAY(NP33,$A32,$E$42:$E$71)</f>
        <v>42643</v>
      </c>
      <c r="NQ32" s="804">
        <v>42640</v>
      </c>
      <c r="NR32" s="804">
        <v>42640</v>
      </c>
      <c r="NS32" s="804">
        <f t="shared" si="117"/>
        <v>42646</v>
      </c>
      <c r="NT32" s="804">
        <f t="shared" si="117"/>
        <v>42643</v>
      </c>
      <c r="NU32" s="804">
        <f t="shared" si="117"/>
        <v>42643</v>
      </c>
      <c r="NV32" s="804">
        <f>WORKDAY(NV33,$A32,$E$42:$E$71)</f>
        <v>42643</v>
      </c>
      <c r="NW32" s="804">
        <v>42647</v>
      </c>
      <c r="NX32" s="804">
        <v>42643</v>
      </c>
      <c r="NY32" s="804">
        <f>WORKDAY(NY33,$A32,$E$42:$E$71)</f>
        <v>42643</v>
      </c>
      <c r="NZ32" s="804">
        <v>42641</v>
      </c>
      <c r="OA32" s="804">
        <v>42641</v>
      </c>
      <c r="OB32" s="804">
        <f>WORKDAY(OB33,$A32,$E$42:$E$71)</f>
        <v>42643</v>
      </c>
      <c r="OC32" s="804">
        <v>42646</v>
      </c>
      <c r="OD32" s="804">
        <f>WORKDAY(OD33,$A32,$E$42:$E$71)</f>
        <v>42643</v>
      </c>
      <c r="OE32" s="804">
        <f>WORKDAY(OE33,$A32,$E$42:$E$71)</f>
        <v>42646</v>
      </c>
      <c r="OF32" s="804">
        <v>42641</v>
      </c>
      <c r="OG32" s="804">
        <v>42642</v>
      </c>
      <c r="OH32" s="804">
        <f t="shared" ref="OH32:ON32" si="124">WORKDAY(OH33,$A32,$E$42:$E$71)</f>
        <v>42643</v>
      </c>
      <c r="OI32" s="804">
        <f t="shared" si="124"/>
        <v>42643</v>
      </c>
      <c r="OJ32" s="804">
        <f t="shared" si="124"/>
        <v>42643</v>
      </c>
      <c r="OK32" s="804">
        <f t="shared" si="124"/>
        <v>42643</v>
      </c>
      <c r="OL32" s="804">
        <f t="shared" si="124"/>
        <v>42643</v>
      </c>
      <c r="OM32" s="804">
        <f t="shared" si="124"/>
        <v>42646</v>
      </c>
      <c r="ON32" s="804">
        <f t="shared" si="124"/>
        <v>42646</v>
      </c>
      <c r="OO32" s="804">
        <v>42647</v>
      </c>
      <c r="OP32" s="804">
        <v>42647</v>
      </c>
      <c r="OQ32" s="804">
        <v>42640</v>
      </c>
      <c r="OR32" s="804">
        <v>42647</v>
      </c>
      <c r="OS32" s="804">
        <v>42647</v>
      </c>
      <c r="OT32" s="804">
        <v>42647</v>
      </c>
      <c r="OU32" s="804">
        <v>42647</v>
      </c>
      <c r="OV32" s="804">
        <v>42648</v>
      </c>
      <c r="OW32" s="804">
        <v>42648</v>
      </c>
      <c r="OX32" s="804">
        <v>42648</v>
      </c>
      <c r="OY32" s="804">
        <v>42649</v>
      </c>
      <c r="OZ32" s="804">
        <v>42648</v>
      </c>
      <c r="PA32" s="804">
        <v>42649</v>
      </c>
      <c r="PB32" s="804">
        <f>WORKDAY(PB33,$A32,$E$42:$E$71)</f>
        <v>42643</v>
      </c>
      <c r="PC32" s="804">
        <v>42643</v>
      </c>
      <c r="PD32" s="804">
        <f>WORKDAY(PD33,$A32,$E$42:$E$71)</f>
        <v>42643</v>
      </c>
      <c r="PE32" s="804">
        <v>42646</v>
      </c>
      <c r="PF32" s="804">
        <f>WORKDAY(PF33,$A32,$E$42:$E$71)</f>
        <v>42646</v>
      </c>
      <c r="PG32" s="804">
        <v>42642</v>
      </c>
      <c r="PH32" s="804">
        <v>42642</v>
      </c>
      <c r="PI32" s="804">
        <f>WORKDAY(PI33,$A32,$E$42:$E$71)</f>
        <v>42643</v>
      </c>
      <c r="PJ32" s="804">
        <v>42646</v>
      </c>
      <c r="PK32" s="804">
        <v>42646</v>
      </c>
      <c r="PL32" s="804">
        <v>42649</v>
      </c>
      <c r="PM32" s="804">
        <v>42649</v>
      </c>
      <c r="PN32" s="804">
        <v>42650</v>
      </c>
      <c r="PO32" s="804">
        <v>42647</v>
      </c>
      <c r="PP32" s="804">
        <v>10</v>
      </c>
      <c r="PQ32" s="804">
        <v>42649</v>
      </c>
      <c r="PR32" s="804">
        <v>42649</v>
      </c>
      <c r="PS32" s="804">
        <v>42649</v>
      </c>
      <c r="PT32" s="804">
        <f>WORKDAY(PT33,$A32,$E$42:$E$71)</f>
        <v>42558</v>
      </c>
      <c r="PU32" s="804">
        <f>WORKDAY(PU33,$A32,$E$42:$E$71)</f>
        <v>42646</v>
      </c>
      <c r="PV32" s="804">
        <v>42650</v>
      </c>
      <c r="PW32" s="804">
        <v>42650</v>
      </c>
      <c r="PX32" s="804">
        <v>42650</v>
      </c>
      <c r="PY32" s="804">
        <v>42651</v>
      </c>
      <c r="PZ32" s="804">
        <v>42650</v>
      </c>
      <c r="QA32" s="804">
        <v>42651</v>
      </c>
      <c r="QB32" s="804">
        <v>42651</v>
      </c>
      <c r="QC32" s="804">
        <v>42651</v>
      </c>
      <c r="QD32" s="804">
        <f>WORKDAY(QD33,$A32,$E$42:$E$71)</f>
        <v>42653</v>
      </c>
      <c r="QE32" s="804">
        <v>42654</v>
      </c>
      <c r="QF32" s="804">
        <v>42653</v>
      </c>
      <c r="QG32" s="804">
        <v>42653</v>
      </c>
      <c r="QH32" s="804">
        <v>42654</v>
      </c>
      <c r="QI32" s="804">
        <v>42654</v>
      </c>
      <c r="QJ32" s="1253">
        <f t="shared" ref="QJ32:QT32" si="125">WORKDAY(QJ33,$A32,$E$42:$E$71)</f>
        <v>42558</v>
      </c>
      <c r="QK32" s="1253">
        <f t="shared" si="125"/>
        <v>42653</v>
      </c>
      <c r="QL32" s="1253">
        <f t="shared" si="125"/>
        <v>42653</v>
      </c>
      <c r="QM32" s="1253">
        <f t="shared" si="125"/>
        <v>42558</v>
      </c>
      <c r="QN32" s="1253">
        <f t="shared" si="125"/>
        <v>42558</v>
      </c>
      <c r="QO32" s="1253">
        <f t="shared" si="125"/>
        <v>42558</v>
      </c>
      <c r="QP32" s="1253">
        <f t="shared" si="125"/>
        <v>42558</v>
      </c>
      <c r="QQ32" s="1593"/>
      <c r="QR32" s="1253">
        <f t="shared" si="125"/>
        <v>42558</v>
      </c>
      <c r="QS32" s="1253">
        <f t="shared" si="125"/>
        <v>42558</v>
      </c>
      <c r="QT32" s="1253">
        <f t="shared" si="125"/>
        <v>42558</v>
      </c>
    </row>
    <row r="33" spans="1:462" ht="11.25" customHeight="1">
      <c r="A33" s="589">
        <v>1</v>
      </c>
      <c r="B33" s="138" t="s">
        <v>590</v>
      </c>
      <c r="C33" s="399"/>
      <c r="D33" s="139" t="e">
        <f>WORKDAY(D35,#REF!,$E$42:$E$71)</f>
        <v>#REF!</v>
      </c>
      <c r="E33" s="139" t="e">
        <f>WORKDAY(E35,#REF!,$E$42:$E$71)</f>
        <v>#REF!</v>
      </c>
      <c r="F33" s="139" t="e">
        <f>WORKDAY(F35,#REF!,$E$42:$E$71)</f>
        <v>#REF!</v>
      </c>
      <c r="G33" s="139" t="e">
        <f>WORKDAY(G35,#REF!,$E$42:$E$71)</f>
        <v>#REF!</v>
      </c>
      <c r="H33" s="139" t="e">
        <f>WORKDAY(H35,#REF!,$E$42:$E$71)</f>
        <v>#REF!</v>
      </c>
      <c r="I33" s="139" t="e">
        <f>WORKDAY(I35,#REF!,$E$42:$E$71)</f>
        <v>#REF!</v>
      </c>
      <c r="J33" s="139" t="e">
        <f>WORKDAY(J35,#REF!,$E$42:$E$71)</f>
        <v>#REF!</v>
      </c>
      <c r="K33" s="139" t="e">
        <f>WORKDAY(K35,#REF!,$E$42:$E$71)</f>
        <v>#REF!</v>
      </c>
      <c r="L33" s="139" t="e">
        <f>WORKDAY(L35,#REF!,$E$42:$E$71)</f>
        <v>#REF!</v>
      </c>
      <c r="M33" s="139" t="e">
        <f>WORKDAY(M35,#REF!,$E$42:$E$71)</f>
        <v>#REF!</v>
      </c>
      <c r="P33" s="314"/>
      <c r="Q33" s="314"/>
      <c r="R33" s="314"/>
      <c r="S33" s="314"/>
      <c r="T33" s="313">
        <f t="shared" si="31"/>
        <v>42095</v>
      </c>
      <c r="U33" s="313">
        <f t="shared" si="32"/>
        <v>42095</v>
      </c>
      <c r="V33" s="313">
        <f t="shared" si="33"/>
        <v>42095</v>
      </c>
      <c r="W33" s="313">
        <f t="shared" si="34"/>
        <v>42095</v>
      </c>
      <c r="X33" s="313">
        <f t="shared" si="16"/>
        <v>42095</v>
      </c>
      <c r="Y33" s="313">
        <f t="shared" si="35"/>
        <v>42095</v>
      </c>
      <c r="Z33" s="313">
        <f t="shared" si="36"/>
        <v>42095</v>
      </c>
      <c r="AA33" s="313">
        <f t="shared" si="17"/>
        <v>42095</v>
      </c>
      <c r="AB33" s="313">
        <f t="shared" si="18"/>
        <v>42095</v>
      </c>
      <c r="AC33" s="313">
        <f t="shared" si="19"/>
        <v>42095</v>
      </c>
      <c r="AD33" s="314"/>
      <c r="AE33" s="318"/>
      <c r="AF33" s="320"/>
      <c r="AG33" s="313">
        <f t="shared" si="20"/>
        <v>42160</v>
      </c>
      <c r="AH33" s="313">
        <f t="shared" si="37"/>
        <v>42170</v>
      </c>
      <c r="AI33" s="313">
        <f t="shared" si="38"/>
        <v>42170</v>
      </c>
      <c r="AJ33" s="313">
        <f t="shared" si="39"/>
        <v>42170</v>
      </c>
      <c r="AK33" s="313">
        <f t="shared" si="40"/>
        <v>42178</v>
      </c>
      <c r="AL33" s="313">
        <f t="shared" si="41"/>
        <v>42170</v>
      </c>
      <c r="AM33" s="313">
        <f t="shared" si="42"/>
        <v>42178</v>
      </c>
      <c r="AN33" s="313">
        <f t="shared" si="43"/>
        <v>42170</v>
      </c>
      <c r="AO33" s="313">
        <f t="shared" si="44"/>
        <v>42131</v>
      </c>
      <c r="AP33" s="313">
        <f t="shared" si="21"/>
        <v>42170</v>
      </c>
      <c r="AQ33" s="314"/>
      <c r="AR33" s="314"/>
      <c r="AS33" s="314"/>
      <c r="AT33" s="313">
        <f t="shared" si="45"/>
        <v>42157</v>
      </c>
      <c r="AU33" s="313">
        <f t="shared" si="46"/>
        <v>42194</v>
      </c>
      <c r="AV33" s="313">
        <f t="shared" si="47"/>
        <v>42194</v>
      </c>
      <c r="AW33" s="313">
        <f t="shared" si="48"/>
        <v>42194</v>
      </c>
      <c r="AX33" s="313">
        <f t="shared" si="49"/>
        <v>42201</v>
      </c>
      <c r="AY33" s="313">
        <f t="shared" si="50"/>
        <v>42201</v>
      </c>
      <c r="AZ33" s="313">
        <f t="shared" si="51"/>
        <v>42201</v>
      </c>
      <c r="BA33" s="313">
        <f t="shared" si="52"/>
        <v>42201</v>
      </c>
      <c r="BB33" s="313">
        <f t="shared" si="53"/>
        <v>42201</v>
      </c>
      <c r="BC33" s="313">
        <f t="shared" si="54"/>
        <v>42201</v>
      </c>
      <c r="BD33" s="332"/>
      <c r="BE33" s="332"/>
      <c r="BF33" s="314"/>
      <c r="BG33" s="314"/>
      <c r="BH33" s="313">
        <f t="shared" si="87"/>
        <v>42194</v>
      </c>
      <c r="BI33" s="313">
        <f t="shared" si="87"/>
        <v>42194</v>
      </c>
      <c r="BJ33" s="313">
        <f t="shared" si="87"/>
        <v>42201</v>
      </c>
      <c r="BK33" s="313">
        <f t="shared" si="90"/>
        <v>42201</v>
      </c>
      <c r="BL33" s="319">
        <f t="shared" si="55"/>
        <v>42130</v>
      </c>
      <c r="BM33" s="313">
        <f t="shared" si="80"/>
        <v>42201</v>
      </c>
      <c r="BN33" s="313">
        <f t="shared" si="80"/>
        <v>42184</v>
      </c>
      <c r="BO33" s="313">
        <f t="shared" si="80"/>
        <v>42201</v>
      </c>
      <c r="BP33" s="313">
        <f t="shared" si="88"/>
        <v>42194</v>
      </c>
      <c r="BQ33" s="313">
        <f t="shared" si="88"/>
        <v>42194</v>
      </c>
      <c r="BR33" s="314"/>
      <c r="BS33" s="313">
        <f>WORKDAY(BS34,$A33,$E$42:$E$71)</f>
        <v>42258</v>
      </c>
      <c r="BT33" s="313">
        <f t="shared" si="81"/>
        <v>42201</v>
      </c>
      <c r="BU33" s="313">
        <f t="shared" si="91"/>
        <v>42160</v>
      </c>
      <c r="BV33" s="313">
        <f t="shared" si="91"/>
        <v>42157</v>
      </c>
      <c r="BW33" s="313">
        <f t="shared" si="91"/>
        <v>42201</v>
      </c>
      <c r="BX33" s="313">
        <f t="shared" si="82"/>
        <v>42131</v>
      </c>
      <c r="BY33" s="313">
        <f>WORKDAY(BY34,$A33,$E$42:$E$71)</f>
        <v>42258</v>
      </c>
      <c r="BZ33" s="313">
        <f t="shared" si="119"/>
        <v>42264</v>
      </c>
      <c r="CA33" s="313">
        <f t="shared" si="119"/>
        <v>42258</v>
      </c>
      <c r="CB33" s="313">
        <f t="shared" si="83"/>
        <v>42131</v>
      </c>
      <c r="CG33" s="313">
        <f t="shared" si="120"/>
        <v>42258</v>
      </c>
      <c r="CH33" s="313">
        <f t="shared" si="120"/>
        <v>42258</v>
      </c>
      <c r="CI33" s="313">
        <f>WORKDAY(CI34,$A33,$E$42:$E$71)</f>
        <v>42157</v>
      </c>
      <c r="CJ33" s="313">
        <v>42305</v>
      </c>
      <c r="CK33" s="313">
        <v>42305</v>
      </c>
      <c r="CL33" s="319">
        <f>WORKDAY(CL34,$A33,$E$42:$E$71)</f>
        <v>42317</v>
      </c>
      <c r="CM33" s="313">
        <v>42305</v>
      </c>
      <c r="CN33" s="313">
        <v>42305</v>
      </c>
      <c r="CO33" s="313">
        <f>WORKDAY(CO34,$A33,$E$42:$E$71)</f>
        <v>42157</v>
      </c>
      <c r="CP33" s="313">
        <v>42305</v>
      </c>
      <c r="CU33" s="439">
        <f t="shared" si="104"/>
        <v>42345</v>
      </c>
      <c r="CV33" s="319">
        <f t="shared" si="104"/>
        <v>42345</v>
      </c>
      <c r="CW33" s="319">
        <f>WORKDAY(CW34,$A33,$E$42:$E$71)</f>
        <v>42348</v>
      </c>
      <c r="CX33" s="319">
        <f>WORKDAY(CX34,$A33,$E$42:$E$71)</f>
        <v>42348</v>
      </c>
      <c r="CY33" s="313">
        <f t="shared" si="92"/>
        <v>42222</v>
      </c>
      <c r="CZ33" s="319">
        <f>WORKDAY(CZ34,$A33,$E$42:$E$71)</f>
        <v>42320</v>
      </c>
      <c r="DA33" s="319">
        <f>WORKDAY(DA34,$A33,$E$42:$E$71)</f>
        <v>42324</v>
      </c>
      <c r="DB33" s="319">
        <f>WORKDAY(DB34,$A33,$E$42:$E$71)</f>
        <v>42331</v>
      </c>
      <c r="DC33" s="319" t="e">
        <f>WORKDAY(DC34,'BA SGV Quality Clinic'!#REF!,'BA SGV Quality Clinic'!$D$42:$D$71)</f>
        <v>#REF!</v>
      </c>
      <c r="DD33" s="319">
        <f>WORKDAY(DD34,$A33,$E$42:$E$71)</f>
        <v>42324</v>
      </c>
      <c r="DI33" s="319">
        <f>WORKDAY(DI34,$A33,$E$42:$E$71)</f>
        <v>42331</v>
      </c>
      <c r="DJ33" s="319">
        <f>WORKDAY(DJ34,$A33,$E$42:$E$71)</f>
        <v>42331</v>
      </c>
      <c r="DK33" s="313">
        <v>42305</v>
      </c>
      <c r="DL33" s="319">
        <f>WORKDAY(DL34,$A33,$E$42:$E$71)</f>
        <v>42320</v>
      </c>
      <c r="DM33" s="319">
        <f>WORKDAY(DM34,$A33,$E$42:$E$71)</f>
        <v>42331</v>
      </c>
      <c r="DN33" s="319">
        <f>WORKDAY(DN34,$A33,$E$42:$E$71)</f>
        <v>42331</v>
      </c>
      <c r="DO33" s="319">
        <f>WORKDAY(DO34,$A33,$E$42:$E$71)</f>
        <v>42346</v>
      </c>
      <c r="DP33" s="313">
        <v>42305</v>
      </c>
      <c r="DQ33" s="319">
        <f>WORKDAY(DQ34,$A33,$E$42:$E$71)</f>
        <v>42331</v>
      </c>
      <c r="DR33" s="319">
        <f>WORKDAY(DR34,$A33,$E$42:$E$71)</f>
        <v>42324</v>
      </c>
      <c r="DW33" s="319">
        <v>42358</v>
      </c>
      <c r="DX33" s="439">
        <f>WORKDAY(DX34,$A33,$E$42:$E$71)</f>
        <v>42345</v>
      </c>
      <c r="DY33" s="319">
        <f>WORKDAY(DY34,$A33,$E$42:$E$71)</f>
        <v>42348</v>
      </c>
      <c r="DZ33" s="319">
        <v>42358</v>
      </c>
      <c r="EA33" s="319">
        <v>42358</v>
      </c>
      <c r="EB33" s="319">
        <v>42352</v>
      </c>
      <c r="EC33" s="313">
        <v>42305</v>
      </c>
      <c r="ED33" s="319">
        <f>WORKDAY(ED34,$A33,$E$42:$E$71)</f>
        <v>42348</v>
      </c>
      <c r="EE33" s="319">
        <v>42352</v>
      </c>
      <c r="EF33" s="319">
        <v>42352</v>
      </c>
      <c r="EI33" s="319">
        <v>42352</v>
      </c>
      <c r="EJ33" s="319">
        <v>42358</v>
      </c>
      <c r="EK33" s="319">
        <f>WORKDAY(EK34,$A33,$E$42:$E$71)</f>
        <v>42348</v>
      </c>
      <c r="EL33" s="319">
        <v>42352</v>
      </c>
      <c r="EM33" s="319">
        <v>42358</v>
      </c>
      <c r="EN33" s="319">
        <v>42358</v>
      </c>
      <c r="EO33" s="319">
        <f>WORKDAY(EO34,$A33,$E$42:$E$71)</f>
        <v>42348</v>
      </c>
      <c r="EP33" s="319">
        <v>42358</v>
      </c>
      <c r="EQ33" s="319">
        <v>42358</v>
      </c>
      <c r="ER33" s="319">
        <f>WORKDAY(ER34,$A33,$E$42:$E$71)</f>
        <v>42348</v>
      </c>
      <c r="EU33" s="319">
        <f t="shared" si="109"/>
        <v>42382</v>
      </c>
      <c r="EV33" s="319">
        <f t="shared" si="109"/>
        <v>42345</v>
      </c>
      <c r="EW33" s="319">
        <f t="shared" si="109"/>
        <v>42348</v>
      </c>
      <c r="EX33" s="319">
        <v>42385</v>
      </c>
      <c r="EY33" s="319">
        <f>WORKDAY(EY34,$A33,$E$42:$E$71)</f>
        <v>42331</v>
      </c>
      <c r="EZ33" s="319">
        <f>WORKDAY(EZ34,$A33,$E$42:$E$71)</f>
        <v>42346</v>
      </c>
      <c r="FA33" s="319">
        <v>42389</v>
      </c>
      <c r="FB33" s="319">
        <f>WORKDAY(FB34,$A33,$E$42:$E$71)</f>
        <v>42346</v>
      </c>
      <c r="FC33" s="319">
        <v>42389</v>
      </c>
      <c r="FD33" s="319">
        <v>42390</v>
      </c>
      <c r="FG33" s="313">
        <f>WORKDAY(FG34,$A33,$E$42:$E$71)</f>
        <v>42258</v>
      </c>
      <c r="FH33" s="319">
        <f t="shared" si="110"/>
        <v>42370</v>
      </c>
      <c r="FI33" s="319">
        <f t="shared" si="110"/>
        <v>42370</v>
      </c>
      <c r="FJ33" s="319">
        <f t="shared" si="110"/>
        <v>42370</v>
      </c>
      <c r="FK33" s="319">
        <v>42387</v>
      </c>
      <c r="FL33" s="319">
        <f t="shared" si="93"/>
        <v>42382</v>
      </c>
      <c r="FM33" s="319">
        <f>WORKDAY(FM34,$A33,$E$42:$E$71)</f>
        <v>42382</v>
      </c>
      <c r="FN33" s="319">
        <v>42382</v>
      </c>
      <c r="FO33" s="319">
        <v>42352</v>
      </c>
      <c r="FP33" s="319">
        <v>42391</v>
      </c>
      <c r="FQ33" s="540"/>
      <c r="FR33" s="540"/>
      <c r="FS33" s="319">
        <v>42392</v>
      </c>
      <c r="FT33" s="319">
        <v>42392</v>
      </c>
      <c r="FU33" s="406">
        <f t="shared" si="94"/>
        <v>42395</v>
      </c>
      <c r="FV33" s="319">
        <f t="shared" si="94"/>
        <v>42382</v>
      </c>
      <c r="FW33" s="319">
        <v>42403</v>
      </c>
      <c r="FX33" s="319">
        <v>42403</v>
      </c>
      <c r="FY33" s="319">
        <v>42402</v>
      </c>
      <c r="FZ33" s="319">
        <f t="shared" si="95"/>
        <v>42382</v>
      </c>
      <c r="GA33" s="319">
        <f>WORKDAY(GA34,'5319280'!$A33,'5319280'!$E$42:$E$71)</f>
        <v>42716</v>
      </c>
      <c r="GB33" s="319">
        <f>WORKDAY(GB34,'5319280'!$A33,'5319280'!$E$42:$E$71)</f>
        <v>42716</v>
      </c>
      <c r="GE33" s="319">
        <f>WORKDAY(GE34,$A33,$E$42:$E$71)</f>
        <v>42395</v>
      </c>
      <c r="GF33" s="319">
        <v>42419</v>
      </c>
      <c r="GG33" s="319">
        <f>WORKDAY(GG34,$A33,$E$42:$E$71)</f>
        <v>42432</v>
      </c>
      <c r="GH33" s="804">
        <f t="shared" si="122"/>
        <v>42424</v>
      </c>
      <c r="GI33" s="319">
        <f t="shared" si="122"/>
        <v>42424</v>
      </c>
      <c r="GJ33" s="319">
        <f>WORKDAY(GJ34,$A33,$E$42:$E$71)</f>
        <v>42432</v>
      </c>
      <c r="GK33" s="319">
        <v>42392</v>
      </c>
      <c r="GL33" s="319">
        <f>WORKDAY(GL34,$A33,$E$42:$E$71)</f>
        <v>42429</v>
      </c>
      <c r="GM33" s="313" t="e">
        <f>WORKDAY(GM34,'BA SGV Quality Clinic'!#REF!,'BA SGV Quality Clinic'!$D$42:$D$71)</f>
        <v>#REF!</v>
      </c>
      <c r="GN33" s="319">
        <v>42431</v>
      </c>
      <c r="GO33" s="781">
        <v>42429</v>
      </c>
      <c r="GP33" s="319">
        <v>42424</v>
      </c>
      <c r="GQ33" s="319">
        <v>42429</v>
      </c>
      <c r="GR33" s="319">
        <v>42431</v>
      </c>
      <c r="GS33" s="319">
        <v>42432</v>
      </c>
      <c r="GT33" s="781">
        <v>42429</v>
      </c>
      <c r="GU33" s="319">
        <v>42432</v>
      </c>
      <c r="GV33" s="319">
        <v>42432</v>
      </c>
      <c r="GW33" s="781">
        <v>42424</v>
      </c>
      <c r="GX33" s="319">
        <f>WORKDAY(GX34,'5319280'!$A33,'5319280'!$E$42:$E$71)</f>
        <v>42370</v>
      </c>
      <c r="GY33" s="319">
        <v>42439</v>
      </c>
      <c r="GZ33" s="313">
        <v>42628</v>
      </c>
      <c r="HA33" s="319">
        <v>42437</v>
      </c>
      <c r="HB33" s="313">
        <v>42523</v>
      </c>
      <c r="HC33" s="831">
        <v>42429</v>
      </c>
      <c r="HD33" s="319">
        <v>42437</v>
      </c>
      <c r="HE33" s="319">
        <v>42485</v>
      </c>
      <c r="HF33" s="319">
        <v>42452</v>
      </c>
      <c r="HG33" s="319">
        <v>42469</v>
      </c>
      <c r="HH33" s="319">
        <v>42410</v>
      </c>
      <c r="HI33" s="319">
        <v>42475</v>
      </c>
      <c r="HJ33" s="319">
        <v>42480</v>
      </c>
      <c r="HK33" s="319">
        <v>42480</v>
      </c>
      <c r="HL33" s="319">
        <v>42480</v>
      </c>
      <c r="HM33" s="319">
        <v>42475</v>
      </c>
      <c r="HN33" s="319">
        <v>42475</v>
      </c>
      <c r="HO33" s="319">
        <v>42452</v>
      </c>
      <c r="HP33" s="319">
        <v>42485</v>
      </c>
      <c r="HQ33" s="319">
        <v>42424</v>
      </c>
      <c r="HR33" s="319">
        <v>42452</v>
      </c>
      <c r="HS33" s="319">
        <v>42452</v>
      </c>
      <c r="HT33" s="491">
        <v>42467</v>
      </c>
      <c r="HU33" s="319">
        <v>42452</v>
      </c>
      <c r="HV33" s="319">
        <v>42452</v>
      </c>
      <c r="HW33" s="319">
        <v>42461</v>
      </c>
      <c r="HX33" s="319">
        <v>42461</v>
      </c>
      <c r="HY33" s="319">
        <v>42469</v>
      </c>
      <c r="HZ33" s="319">
        <v>42424</v>
      </c>
      <c r="IA33" s="319">
        <v>42485</v>
      </c>
      <c r="IB33" s="319">
        <v>42485</v>
      </c>
      <c r="IC33" s="319">
        <v>42475</v>
      </c>
      <c r="ID33" s="319">
        <v>42480</v>
      </c>
      <c r="IE33" s="319">
        <v>42480</v>
      </c>
      <c r="IF33" s="804">
        <v>42543</v>
      </c>
      <c r="IG33" s="319">
        <f t="shared" ref="IG33:IJ34" si="126">WORKDAY(IG34,$A33,$E$42:$E$71)</f>
        <v>42515</v>
      </c>
      <c r="IH33" s="804">
        <f t="shared" si="126"/>
        <v>42529</v>
      </c>
      <c r="II33" s="804">
        <f t="shared" si="126"/>
        <v>42529</v>
      </c>
      <c r="IJ33" s="319">
        <f t="shared" si="126"/>
        <v>42515</v>
      </c>
      <c r="IK33" s="781">
        <v>42543</v>
      </c>
      <c r="IL33" s="804">
        <v>42652</v>
      </c>
      <c r="IM33" s="804">
        <f>WORKDAY(IM34,'5319280'!$A33,'5319280'!$E$42:$E$71)</f>
        <v>42521</v>
      </c>
      <c r="IN33" s="319">
        <v>42485</v>
      </c>
      <c r="IO33" s="319">
        <v>42485</v>
      </c>
      <c r="IP33" s="319">
        <v>42452</v>
      </c>
      <c r="IQ33" s="804">
        <v>42528</v>
      </c>
      <c r="IR33" s="319">
        <v>42482</v>
      </c>
      <c r="IS33" s="319">
        <v>42517</v>
      </c>
      <c r="IT33" s="804">
        <v>42537</v>
      </c>
      <c r="IU33" s="804">
        <v>42543</v>
      </c>
      <c r="IV33" s="781">
        <v>42557</v>
      </c>
      <c r="IW33" s="781">
        <v>42557</v>
      </c>
      <c r="IX33" s="781">
        <v>42543</v>
      </c>
      <c r="IY33" s="804">
        <f>WORKDAY(IY34,'5319280'!$A33,'5319280'!$E$42:$E$71)</f>
        <v>42529</v>
      </c>
      <c r="IZ33" s="804">
        <v>42537</v>
      </c>
      <c r="JA33" s="781">
        <v>42557</v>
      </c>
      <c r="JB33" s="781">
        <v>42550</v>
      </c>
      <c r="JC33" s="781">
        <v>42557</v>
      </c>
      <c r="JD33" s="781">
        <v>42557</v>
      </c>
      <c r="JE33" s="804">
        <v>42537</v>
      </c>
      <c r="JF33" s="804">
        <v>42537</v>
      </c>
      <c r="JG33" s="319">
        <f>WORKDAY(JG34,'5319280'!$A33,'5319280'!$E$42:$E$71)</f>
        <v>42521</v>
      </c>
      <c r="JH33" s="781">
        <v>42557</v>
      </c>
      <c r="JI33" s="804">
        <v>42557</v>
      </c>
      <c r="JJ33" s="319">
        <v>42452</v>
      </c>
      <c r="JK33" s="804">
        <v>42570</v>
      </c>
      <c r="JL33" s="781">
        <v>42557</v>
      </c>
      <c r="JM33" s="804">
        <v>42566</v>
      </c>
      <c r="JN33" s="781">
        <v>42424</v>
      </c>
      <c r="JO33" s="781">
        <v>42550</v>
      </c>
      <c r="JP33" s="804">
        <v>42566</v>
      </c>
      <c r="JQ33" s="804">
        <v>42570</v>
      </c>
      <c r="JR33" s="804">
        <v>42537</v>
      </c>
      <c r="JS33" s="804">
        <v>42543</v>
      </c>
      <c r="JT33" s="781">
        <v>42543</v>
      </c>
      <c r="JU33" s="804">
        <v>42528</v>
      </c>
      <c r="JV33" s="781">
        <v>42557</v>
      </c>
      <c r="JW33" s="319">
        <v>42437</v>
      </c>
      <c r="JX33" s="804">
        <f>WORKDAY(JX34,'5319280'!$A33,'5319280'!$E$42:$E$71)</f>
        <v>42529</v>
      </c>
      <c r="JY33" s="804">
        <v>42566</v>
      </c>
      <c r="JZ33" s="781">
        <v>42551</v>
      </c>
      <c r="KA33" s="804">
        <v>42566</v>
      </c>
      <c r="KB33" s="319">
        <v>42521</v>
      </c>
      <c r="KC33" s="804">
        <f>WORKDAY(KC34,'5319280'!$A33,'5319280'!$E$42:$E$71)</f>
        <v>42529</v>
      </c>
      <c r="KD33" s="804">
        <f>WORKDAY(KD34,'5319280'!$A33,'5319280'!$E$42:$E$71)</f>
        <v>42529</v>
      </c>
      <c r="KE33" s="804">
        <v>42566</v>
      </c>
      <c r="KF33" s="781">
        <v>42557</v>
      </c>
      <c r="KG33" s="804">
        <v>42567</v>
      </c>
      <c r="KH33" s="781">
        <v>42557</v>
      </c>
      <c r="KI33" s="804">
        <v>42566</v>
      </c>
      <c r="KJ33" s="781">
        <v>42557</v>
      </c>
      <c r="KK33" s="804">
        <v>42587</v>
      </c>
      <c r="KL33" s="804">
        <v>42567</v>
      </c>
      <c r="KM33" s="804">
        <v>42566</v>
      </c>
      <c r="KN33" s="804">
        <v>42566</v>
      </c>
      <c r="KO33" s="804">
        <v>42566</v>
      </c>
      <c r="KP33" s="804">
        <v>42587</v>
      </c>
      <c r="KQ33" s="804">
        <v>42566</v>
      </c>
      <c r="KR33" s="804">
        <v>42600</v>
      </c>
      <c r="KS33" s="804">
        <v>42600</v>
      </c>
      <c r="KT33" s="804">
        <v>42566</v>
      </c>
      <c r="KU33" s="804">
        <v>42606</v>
      </c>
      <c r="KV33" s="804">
        <v>42606</v>
      </c>
      <c r="KW33" s="804">
        <v>42606</v>
      </c>
      <c r="KX33" s="804">
        <v>42557</v>
      </c>
      <c r="KY33" s="804">
        <v>42608</v>
      </c>
      <c r="KZ33" s="804">
        <v>42608</v>
      </c>
      <c r="LA33" s="804">
        <v>42567</v>
      </c>
      <c r="LB33" s="319">
        <v>42469</v>
      </c>
      <c r="LC33" s="319">
        <v>42681</v>
      </c>
      <c r="LD33" s="804">
        <v>42600</v>
      </c>
      <c r="LE33" s="319">
        <v>42480</v>
      </c>
      <c r="LF33" s="804">
        <v>42608</v>
      </c>
      <c r="LG33" s="804">
        <v>42608</v>
      </c>
      <c r="LH33" s="804">
        <v>42608</v>
      </c>
      <c r="LI33" s="319">
        <v>42424</v>
      </c>
      <c r="LJ33" s="804">
        <v>42567</v>
      </c>
      <c r="LK33" s="804">
        <v>42622</v>
      </c>
      <c r="LL33" s="804">
        <v>42600</v>
      </c>
      <c r="LM33" s="804">
        <v>42608</v>
      </c>
      <c r="LN33" s="804">
        <v>42566</v>
      </c>
      <c r="LO33" s="804">
        <v>42625</v>
      </c>
      <c r="LP33" s="804">
        <v>42566</v>
      </c>
      <c r="LQ33" s="804">
        <v>42566</v>
      </c>
      <c r="LR33" s="804">
        <v>42611</v>
      </c>
      <c r="LS33" s="804">
        <v>42611</v>
      </c>
      <c r="LT33" s="804">
        <v>42611</v>
      </c>
      <c r="LU33" s="804">
        <v>42600</v>
      </c>
      <c r="LV33" s="804">
        <v>42626</v>
      </c>
      <c r="LW33" s="804">
        <v>42606</v>
      </c>
      <c r="LX33" s="804">
        <v>42606</v>
      </c>
      <c r="LY33" s="804">
        <v>42628</v>
      </c>
      <c r="LZ33" s="313"/>
      <c r="MA33" s="804">
        <v>42608</v>
      </c>
      <c r="MB33" s="804">
        <v>42606</v>
      </c>
      <c r="MC33" s="804">
        <v>42611</v>
      </c>
      <c r="MD33" s="804">
        <v>42622</v>
      </c>
      <c r="ME33" s="804">
        <v>42621</v>
      </c>
      <c r="MF33" s="804">
        <v>42621</v>
      </c>
      <c r="MG33" s="804">
        <v>42557</v>
      </c>
      <c r="MH33" s="804">
        <v>42600</v>
      </c>
      <c r="MI33" s="804">
        <v>42608</v>
      </c>
      <c r="MJ33" s="804">
        <v>42608</v>
      </c>
      <c r="MK33" s="804">
        <v>42621</v>
      </c>
      <c r="ML33" s="804">
        <v>42622</v>
      </c>
      <c r="MM33" s="804">
        <v>42625</v>
      </c>
      <c r="MN33" s="804">
        <v>42557</v>
      </c>
      <c r="MO33" s="804">
        <v>42629</v>
      </c>
      <c r="MP33" s="804">
        <v>42628</v>
      </c>
      <c r="MQ33" s="804">
        <v>42627</v>
      </c>
      <c r="MR33" s="804">
        <v>42633</v>
      </c>
      <c r="MS33" s="804">
        <v>42633</v>
      </c>
      <c r="MT33" s="804">
        <v>42633</v>
      </c>
      <c r="MU33" s="804">
        <v>42625</v>
      </c>
      <c r="MV33" s="804">
        <v>42626</v>
      </c>
      <c r="MW33" s="804">
        <v>42625</v>
      </c>
      <c r="MX33" s="804">
        <v>42634</v>
      </c>
      <c r="MY33" s="804">
        <v>42557</v>
      </c>
      <c r="MZ33" s="804">
        <v>42557</v>
      </c>
      <c r="NA33" s="804">
        <v>42634</v>
      </c>
      <c r="NB33" s="804">
        <v>42626</v>
      </c>
      <c r="NC33" s="804">
        <v>42626</v>
      </c>
      <c r="ND33" s="804">
        <v>42627</v>
      </c>
      <c r="NE33" s="804">
        <v>42635</v>
      </c>
      <c r="NF33" s="804">
        <v>42635</v>
      </c>
      <c r="NG33" s="804">
        <v>42557</v>
      </c>
      <c r="NH33" s="804">
        <v>42635</v>
      </c>
      <c r="NI33" s="804">
        <v>42635</v>
      </c>
      <c r="NJ33" s="804">
        <v>42634</v>
      </c>
      <c r="NK33" s="319">
        <v>42521</v>
      </c>
      <c r="NL33" s="804">
        <v>42625</v>
      </c>
      <c r="NM33" s="804">
        <v>42625</v>
      </c>
      <c r="NN33" s="804">
        <v>42636</v>
      </c>
      <c r="NO33" s="804">
        <f>WORKDAY(NO34,$A33,$E$42:$E$71)</f>
        <v>42642</v>
      </c>
      <c r="NP33" s="804">
        <v>42642</v>
      </c>
      <c r="NQ33" s="804">
        <v>42636</v>
      </c>
      <c r="NR33" s="804">
        <v>42637</v>
      </c>
      <c r="NS33" s="804">
        <v>42643</v>
      </c>
      <c r="NT33" s="804">
        <v>42642</v>
      </c>
      <c r="NU33" s="804">
        <v>42642</v>
      </c>
      <c r="NV33" s="804">
        <v>42642</v>
      </c>
      <c r="NW33" s="804">
        <v>42643</v>
      </c>
      <c r="NX33" s="804">
        <v>42642</v>
      </c>
      <c r="NY33" s="804">
        <v>42642</v>
      </c>
      <c r="NZ33" s="804">
        <v>42636</v>
      </c>
      <c r="OA33" s="804">
        <v>42636</v>
      </c>
      <c r="OB33" s="804">
        <v>42642</v>
      </c>
      <c r="OC33" s="804">
        <v>42642</v>
      </c>
      <c r="OD33" s="804">
        <v>42642</v>
      </c>
      <c r="OE33" s="804">
        <v>42643</v>
      </c>
      <c r="OF33" s="804">
        <v>42636</v>
      </c>
      <c r="OG33" s="804">
        <f>WORKDAY(OG34,$A33,$E$42:$E$71)</f>
        <v>42642</v>
      </c>
      <c r="OH33" s="804">
        <f>WORKDAY(OH34,$A33,$E$42:$E$71)</f>
        <v>42642</v>
      </c>
      <c r="OI33" s="804">
        <v>42642</v>
      </c>
      <c r="OJ33" s="804">
        <v>42642</v>
      </c>
      <c r="OK33" s="804">
        <v>42642</v>
      </c>
      <c r="OL33" s="804">
        <v>42642</v>
      </c>
      <c r="OM33" s="804">
        <v>42643</v>
      </c>
      <c r="ON33" s="804">
        <v>42643</v>
      </c>
      <c r="OO33" s="804">
        <v>42642</v>
      </c>
      <c r="OP33" s="804">
        <v>42642</v>
      </c>
      <c r="OQ33" s="804">
        <v>42635</v>
      </c>
      <c r="OR33" s="804">
        <v>42642</v>
      </c>
      <c r="OS33" s="804">
        <v>42643</v>
      </c>
      <c r="OT33" s="804">
        <v>42642</v>
      </c>
      <c r="OU33" s="804">
        <v>42643</v>
      </c>
      <c r="OV33" s="804">
        <v>42643</v>
      </c>
      <c r="OW33" s="804">
        <v>42643</v>
      </c>
      <c r="OX33" s="804">
        <v>42643</v>
      </c>
      <c r="OY33" s="804">
        <v>42643</v>
      </c>
      <c r="OZ33" s="804">
        <v>42557</v>
      </c>
      <c r="PA33" s="804">
        <v>42557</v>
      </c>
      <c r="PB33" s="804">
        <v>42642</v>
      </c>
      <c r="PC33" s="804">
        <v>42642</v>
      </c>
      <c r="PD33" s="804">
        <v>42642</v>
      </c>
      <c r="PE33" s="804">
        <v>42643</v>
      </c>
      <c r="PF33" s="804">
        <v>42643</v>
      </c>
      <c r="PG33" s="804">
        <f>WORKDAY(PG34,$A33,$E$42:$E$71)</f>
        <v>42642</v>
      </c>
      <c r="PH33" s="804">
        <f>WORKDAY(PH34,$A33,$E$42:$E$71)</f>
        <v>42642</v>
      </c>
      <c r="PI33" s="804">
        <v>42642</v>
      </c>
      <c r="PJ33" s="804">
        <v>42643</v>
      </c>
      <c r="PK33" s="804">
        <v>42643</v>
      </c>
      <c r="PL33" s="804">
        <v>42557</v>
      </c>
      <c r="PM33" s="804">
        <v>42557</v>
      </c>
      <c r="PN33" s="804">
        <v>42648</v>
      </c>
      <c r="PO33" s="804">
        <v>42643</v>
      </c>
      <c r="PP33" s="804">
        <v>6</v>
      </c>
      <c r="PQ33" s="804">
        <v>42643</v>
      </c>
      <c r="PR33" s="804">
        <v>42643</v>
      </c>
      <c r="PS33" s="804">
        <v>42648</v>
      </c>
      <c r="PT33" s="804">
        <v>42557</v>
      </c>
      <c r="PU33" s="804">
        <v>42643</v>
      </c>
      <c r="PV33" s="804">
        <v>42557</v>
      </c>
      <c r="PW33" s="804">
        <v>42557</v>
      </c>
      <c r="PX33" s="804">
        <v>42557</v>
      </c>
      <c r="PY33" s="804">
        <v>42557</v>
      </c>
      <c r="PZ33" s="804">
        <v>42650</v>
      </c>
      <c r="QA33" s="804">
        <v>42650</v>
      </c>
      <c r="QB33" s="804">
        <v>42650</v>
      </c>
      <c r="QC33" s="804">
        <v>42650</v>
      </c>
      <c r="QD33" s="804">
        <v>42650</v>
      </c>
      <c r="QE33" s="804">
        <v>42557</v>
      </c>
      <c r="QF33" s="804">
        <v>42557</v>
      </c>
      <c r="QG33" s="804">
        <v>42557</v>
      </c>
      <c r="QH33" s="804">
        <v>42557</v>
      </c>
      <c r="QI33" s="804">
        <v>42650</v>
      </c>
      <c r="QJ33" s="804">
        <v>42557</v>
      </c>
      <c r="QK33" s="804">
        <v>42652</v>
      </c>
      <c r="QL33" s="804">
        <v>42652</v>
      </c>
      <c r="QM33" s="1253">
        <v>42557</v>
      </c>
      <c r="QN33" s="1253">
        <v>42557</v>
      </c>
      <c r="QO33" s="1253">
        <v>42557</v>
      </c>
      <c r="QP33" s="1253">
        <v>42557</v>
      </c>
      <c r="QQ33" s="1593"/>
      <c r="QR33" s="1253">
        <v>42557</v>
      </c>
      <c r="QS33" s="1253">
        <v>42557</v>
      </c>
      <c r="QT33" s="1253">
        <v>42557</v>
      </c>
    </row>
    <row r="34" spans="1:462" ht="11.25" customHeight="1">
      <c r="A34" s="574">
        <v>1</v>
      </c>
      <c r="B34" s="138" t="s">
        <v>588</v>
      </c>
      <c r="C34" s="399"/>
      <c r="D34" s="188"/>
      <c r="E34" s="188"/>
      <c r="F34" s="188"/>
      <c r="G34" s="188"/>
      <c r="H34" s="188"/>
      <c r="I34" s="188"/>
      <c r="J34" s="188"/>
      <c r="K34" s="188"/>
      <c r="L34" s="188"/>
      <c r="M34" s="188"/>
      <c r="P34" s="314"/>
      <c r="Q34" s="314"/>
      <c r="R34" s="314"/>
      <c r="S34" s="314"/>
      <c r="T34" s="313">
        <f t="shared" si="31"/>
        <v>42094</v>
      </c>
      <c r="U34" s="313">
        <f t="shared" si="32"/>
        <v>42094</v>
      </c>
      <c r="V34" s="313">
        <f t="shared" si="33"/>
        <v>42094</v>
      </c>
      <c r="W34" s="313">
        <f t="shared" si="34"/>
        <v>42094</v>
      </c>
      <c r="X34" s="313">
        <f t="shared" si="16"/>
        <v>42094</v>
      </c>
      <c r="Y34" s="313">
        <f t="shared" si="35"/>
        <v>42094</v>
      </c>
      <c r="Z34" s="313">
        <f t="shared" si="36"/>
        <v>42094</v>
      </c>
      <c r="AA34" s="313">
        <f t="shared" si="17"/>
        <v>42094</v>
      </c>
      <c r="AB34" s="313">
        <f t="shared" si="18"/>
        <v>42094</v>
      </c>
      <c r="AC34" s="313">
        <f t="shared" si="19"/>
        <v>42094</v>
      </c>
      <c r="AD34" s="314"/>
      <c r="AE34" s="318"/>
      <c r="AF34" s="320"/>
      <c r="AG34" s="313">
        <f t="shared" si="20"/>
        <v>42159</v>
      </c>
      <c r="AH34" s="313">
        <f t="shared" si="37"/>
        <v>42167</v>
      </c>
      <c r="AI34" s="313">
        <f t="shared" si="38"/>
        <v>42167</v>
      </c>
      <c r="AJ34" s="313">
        <f t="shared" si="39"/>
        <v>42167</v>
      </c>
      <c r="AK34" s="313">
        <f t="shared" si="40"/>
        <v>42177</v>
      </c>
      <c r="AL34" s="313">
        <f t="shared" si="41"/>
        <v>42167</v>
      </c>
      <c r="AM34" s="313">
        <f t="shared" si="42"/>
        <v>42177</v>
      </c>
      <c r="AN34" s="313">
        <f t="shared" si="43"/>
        <v>42167</v>
      </c>
      <c r="AO34" s="313">
        <f t="shared" si="44"/>
        <v>42130</v>
      </c>
      <c r="AP34" s="313">
        <f t="shared" si="21"/>
        <v>42167</v>
      </c>
      <c r="AQ34" s="314"/>
      <c r="AR34" s="314"/>
      <c r="AS34" s="314"/>
      <c r="AT34" s="313">
        <f t="shared" si="45"/>
        <v>42156</v>
      </c>
      <c r="AU34" s="313">
        <f t="shared" si="46"/>
        <v>42193</v>
      </c>
      <c r="AV34" s="313">
        <f t="shared" si="47"/>
        <v>42193</v>
      </c>
      <c r="AW34" s="313">
        <f t="shared" si="48"/>
        <v>42193</v>
      </c>
      <c r="AX34" s="313">
        <f t="shared" si="49"/>
        <v>42200</v>
      </c>
      <c r="AY34" s="313">
        <f t="shared" si="50"/>
        <v>42200</v>
      </c>
      <c r="AZ34" s="313">
        <f t="shared" si="51"/>
        <v>42200</v>
      </c>
      <c r="BA34" s="313">
        <f t="shared" si="52"/>
        <v>42200</v>
      </c>
      <c r="BB34" s="313">
        <f t="shared" si="53"/>
        <v>42200</v>
      </c>
      <c r="BC34" s="313">
        <f t="shared" si="54"/>
        <v>42200</v>
      </c>
      <c r="BD34" s="332"/>
      <c r="BE34" s="332"/>
      <c r="BF34" s="314"/>
      <c r="BG34" s="314"/>
      <c r="BH34" s="313">
        <f t="shared" si="87"/>
        <v>42193</v>
      </c>
      <c r="BI34" s="313">
        <f t="shared" si="87"/>
        <v>42193</v>
      </c>
      <c r="BJ34" s="313">
        <f t="shared" si="87"/>
        <v>42200</v>
      </c>
      <c r="BK34" s="313">
        <f t="shared" si="90"/>
        <v>42200</v>
      </c>
      <c r="BL34" s="319">
        <v>42129</v>
      </c>
      <c r="BM34" s="313">
        <f t="shared" si="80"/>
        <v>42200</v>
      </c>
      <c r="BN34" s="313">
        <f t="shared" si="80"/>
        <v>42181</v>
      </c>
      <c r="BO34" s="313">
        <f t="shared" si="80"/>
        <v>42200</v>
      </c>
      <c r="BP34" s="313">
        <f t="shared" si="88"/>
        <v>42193</v>
      </c>
      <c r="BQ34" s="313">
        <f t="shared" si="88"/>
        <v>42193</v>
      </c>
      <c r="BR34" s="314"/>
      <c r="BS34" s="313">
        <f>WORKDAY(BS35,$A34,$E$42:$E$71)</f>
        <v>42257</v>
      </c>
      <c r="BT34" s="313">
        <f t="shared" si="81"/>
        <v>42200</v>
      </c>
      <c r="BU34" s="313">
        <f t="shared" si="91"/>
        <v>42159</v>
      </c>
      <c r="BV34" s="313">
        <f t="shared" si="91"/>
        <v>42156</v>
      </c>
      <c r="BW34" s="313">
        <f t="shared" si="91"/>
        <v>42200</v>
      </c>
      <c r="BX34" s="313">
        <f t="shared" si="82"/>
        <v>42130</v>
      </c>
      <c r="BY34" s="313">
        <f>WORKDAY(BY35,$A34,$E$42:$E$71)</f>
        <v>42257</v>
      </c>
      <c r="BZ34" s="313">
        <f t="shared" si="119"/>
        <v>42263</v>
      </c>
      <c r="CA34" s="313">
        <f t="shared" si="119"/>
        <v>42257</v>
      </c>
      <c r="CB34" s="313">
        <f t="shared" si="83"/>
        <v>42130</v>
      </c>
      <c r="CG34" s="313">
        <f t="shared" si="120"/>
        <v>42257</v>
      </c>
      <c r="CH34" s="313">
        <f t="shared" si="120"/>
        <v>42257</v>
      </c>
      <c r="CI34" s="313">
        <f>WORKDAY(CI35,$A34,$E$42:$E$71)</f>
        <v>42156</v>
      </c>
      <c r="CJ34" s="313">
        <f>WORKDAY(CJ35,$A34,$E$42:$E$71)</f>
        <v>42305</v>
      </c>
      <c r="CK34" s="313">
        <f>WORKDAY(CK35,$A34,$E$42:$E$71)</f>
        <v>42305</v>
      </c>
      <c r="CL34" s="319">
        <f>WORKDAY(CL35,$A34,$E$42:$E$71)</f>
        <v>42314</v>
      </c>
      <c r="CM34" s="313">
        <f>WORKDAY(CM35,$A34,$E$42:$E$71)</f>
        <v>42305</v>
      </c>
      <c r="CN34" s="313">
        <f>WORKDAY(CN35,$A34,$E$42:$E$71)</f>
        <v>42305</v>
      </c>
      <c r="CO34" s="313">
        <f>WORKDAY(CO35,$A34,$E$42:$E$71)</f>
        <v>42156</v>
      </c>
      <c r="CP34" s="313">
        <f>WORKDAY(CP35,$A34,$E$42:$E$71)</f>
        <v>42305</v>
      </c>
      <c r="CU34" s="439">
        <f t="shared" si="104"/>
        <v>42342</v>
      </c>
      <c r="CV34" s="319">
        <f t="shared" si="104"/>
        <v>42342</v>
      </c>
      <c r="CW34" s="319">
        <f>WORKDAY(CW35,$A34,$E$42:$E$71)</f>
        <v>42347</v>
      </c>
      <c r="CX34" s="319">
        <f>WORKDAY(CX35,$A34,$E$42:$E$71)</f>
        <v>42347</v>
      </c>
      <c r="CY34" s="313">
        <f t="shared" si="92"/>
        <v>42221</v>
      </c>
      <c r="CZ34" s="319">
        <f>WORKDAY(CZ35,$A34,$E$42:$E$71)</f>
        <v>42319</v>
      </c>
      <c r="DA34" s="319">
        <v>42321</v>
      </c>
      <c r="DB34" s="319">
        <f>WORKDAY(DB35,$A34,$E$42:$E$71)</f>
        <v>42328</v>
      </c>
      <c r="DC34" s="319" t="e">
        <f>WORKDAY(DC35,'BA SGV Quality Clinic'!#REF!,'BA SGV Quality Clinic'!$D$42:$D$71)</f>
        <v>#REF!</v>
      </c>
      <c r="DD34" s="319">
        <v>42321</v>
      </c>
      <c r="DI34" s="319">
        <f>WORKDAY(DI35,$A34,$E$42:$E$71)</f>
        <v>42328</v>
      </c>
      <c r="DJ34" s="319">
        <f>WORKDAY(DJ35,$A34,$E$42:$E$71)</f>
        <v>42328</v>
      </c>
      <c r="DK34" s="313">
        <f>WORKDAY(DK35,$A34,$E$42:$E$71)</f>
        <v>42305</v>
      </c>
      <c r="DL34" s="319">
        <f>WORKDAY(DL35,$A34,$E$42:$E$71)</f>
        <v>42319</v>
      </c>
      <c r="DM34" s="319">
        <f>WORKDAY(DM35,$A34,$E$42:$E$71)</f>
        <v>42328</v>
      </c>
      <c r="DN34" s="319">
        <f>WORKDAY(DN35,$A34,$E$42:$E$71)</f>
        <v>42328</v>
      </c>
      <c r="DO34" s="319">
        <f>WORKDAY(DO35,$A34,$E$42:$E$71)</f>
        <v>42345</v>
      </c>
      <c r="DP34" s="313">
        <f>WORKDAY(DP35,$A34,$E$42:$E$71)</f>
        <v>42305</v>
      </c>
      <c r="DQ34" s="319">
        <f>WORKDAY(DQ35,$A34,$E$42:$E$71)</f>
        <v>42328</v>
      </c>
      <c r="DR34" s="319">
        <v>42321</v>
      </c>
      <c r="DW34" s="319">
        <f>WORKDAY(DW35,$A34,$E$42:$E$71)</f>
        <v>42359</v>
      </c>
      <c r="DX34" s="439">
        <f>WORKDAY(DX35,$A34,$E$42:$E$71)</f>
        <v>42342</v>
      </c>
      <c r="DY34" s="319">
        <f>WORKDAY(DY35,$A34,$E$42:$E$71)</f>
        <v>42347</v>
      </c>
      <c r="DZ34" s="319">
        <f>WORKDAY(DZ35,$A34,$E$42:$E$71)</f>
        <v>42359</v>
      </c>
      <c r="EA34" s="319">
        <f>WORKDAY(EA35,$A34,$E$42:$E$71)</f>
        <v>42359</v>
      </c>
      <c r="EB34" s="319">
        <v>42348</v>
      </c>
      <c r="EC34" s="313">
        <f>WORKDAY(EC35,$A34,$E$42:$E$71)</f>
        <v>42305</v>
      </c>
      <c r="ED34" s="319">
        <f>WORKDAY(ED35,$A34,$E$42:$E$71)</f>
        <v>42347</v>
      </c>
      <c r="EE34" s="319">
        <v>42348</v>
      </c>
      <c r="EF34" s="319">
        <v>42348</v>
      </c>
      <c r="EI34" s="319">
        <v>42348</v>
      </c>
      <c r="EJ34" s="319">
        <f>WORKDAY(EJ35,$A34,$E$42:$E$71)</f>
        <v>42359</v>
      </c>
      <c r="EK34" s="319">
        <f>WORKDAY(EK35,$A34,$E$42:$E$71)</f>
        <v>42347</v>
      </c>
      <c r="EL34" s="319">
        <v>42348</v>
      </c>
      <c r="EM34" s="319">
        <f>WORKDAY(EM35,$A34,$E$42:$E$71)</f>
        <v>42359</v>
      </c>
      <c r="EN34" s="319">
        <f>WORKDAY(EN35,$A34,$E$42:$E$71)</f>
        <v>42359</v>
      </c>
      <c r="EO34" s="319">
        <f>WORKDAY(EO35,$A34,$E$42:$E$71)</f>
        <v>42347</v>
      </c>
      <c r="EP34" s="319">
        <f>WORKDAY(EP35,$A34,$E$42:$E$71)</f>
        <v>42359</v>
      </c>
      <c r="EQ34" s="319">
        <f>WORKDAY(EQ35,$A34,$E$42:$E$71)</f>
        <v>42359</v>
      </c>
      <c r="ER34" s="319">
        <f>WORKDAY(ER35,$A34,$E$42:$E$71)</f>
        <v>42347</v>
      </c>
      <c r="EU34" s="319">
        <f t="shared" si="109"/>
        <v>42381</v>
      </c>
      <c r="EV34" s="319">
        <f t="shared" si="109"/>
        <v>42342</v>
      </c>
      <c r="EW34" s="319">
        <f t="shared" si="109"/>
        <v>42347</v>
      </c>
      <c r="EX34" s="319">
        <v>42385</v>
      </c>
      <c r="EY34" s="319">
        <f>WORKDAY(EY35,$A34,$E$42:$E$71)</f>
        <v>42328</v>
      </c>
      <c r="EZ34" s="319">
        <f>WORKDAY(EZ35,$A34,$E$42:$E$71)</f>
        <v>42345</v>
      </c>
      <c r="FA34" s="319">
        <v>42389</v>
      </c>
      <c r="FB34" s="319">
        <f>WORKDAY(FB35,$A34,$E$42:$E$71)</f>
        <v>42345</v>
      </c>
      <c r="FC34" s="319">
        <v>42389</v>
      </c>
      <c r="FD34" s="319">
        <v>42389</v>
      </c>
      <c r="FG34" s="313">
        <f>WORKDAY(FG35,$A34,$E$42:$E$71)</f>
        <v>42257</v>
      </c>
      <c r="FH34" s="319">
        <f t="shared" si="110"/>
        <v>42369</v>
      </c>
      <c r="FI34" s="319">
        <f t="shared" si="110"/>
        <v>42369</v>
      </c>
      <c r="FJ34" s="319">
        <f t="shared" si="110"/>
        <v>42369</v>
      </c>
      <c r="FK34" s="319">
        <v>42385</v>
      </c>
      <c r="FL34" s="319">
        <f t="shared" si="93"/>
        <v>42381</v>
      </c>
      <c r="FM34" s="319">
        <f>WORKDAY(FM35,$A34,$E$42:$E$71)</f>
        <v>42381</v>
      </c>
      <c r="FN34" s="319">
        <v>42382</v>
      </c>
      <c r="FO34" s="319">
        <v>42348</v>
      </c>
      <c r="FP34" s="319">
        <v>42391</v>
      </c>
      <c r="FQ34" s="540"/>
      <c r="FR34" s="540"/>
      <c r="FS34" s="319">
        <v>42391</v>
      </c>
      <c r="FT34" s="319">
        <v>42391</v>
      </c>
      <c r="FU34" s="406">
        <f t="shared" si="94"/>
        <v>42394</v>
      </c>
      <c r="FV34" s="319">
        <f t="shared" si="94"/>
        <v>42381</v>
      </c>
      <c r="FW34" s="319">
        <f>WORKDAY(FW35,$A34,$E$42:$E$71)</f>
        <v>42401</v>
      </c>
      <c r="FX34" s="319">
        <f>WORKDAY(FX35,$A34,$E$42:$E$71)</f>
        <v>42401</v>
      </c>
      <c r="FY34" s="319">
        <v>42402</v>
      </c>
      <c r="FZ34" s="319">
        <f t="shared" si="95"/>
        <v>42381</v>
      </c>
      <c r="GA34" s="319">
        <f>WORKDAY(GA35,'5319280'!$A34,'5319280'!$E$42:$E$71)</f>
        <v>42713</v>
      </c>
      <c r="GB34" s="319">
        <f>WORKDAY(GB35,'5319280'!$A34,'5319280'!$E$42:$E$71)</f>
        <v>42713</v>
      </c>
      <c r="GE34" s="319">
        <f>WORKDAY(GE35,$A34,$E$42:$E$71)</f>
        <v>42394</v>
      </c>
      <c r="GF34" s="319">
        <f>WORKDAY(GF35,$A34,$E$42:$E$71)</f>
        <v>42417</v>
      </c>
      <c r="GG34" s="319">
        <v>42431</v>
      </c>
      <c r="GH34" s="804">
        <f t="shared" si="122"/>
        <v>42423</v>
      </c>
      <c r="GI34" s="319">
        <f t="shared" si="122"/>
        <v>42423</v>
      </c>
      <c r="GJ34" s="319">
        <v>42431</v>
      </c>
      <c r="GK34" s="496">
        <v>42391</v>
      </c>
      <c r="GL34" s="319">
        <f>WORKDAY(GL35,$A34,$E$42:$E$71)</f>
        <v>42426</v>
      </c>
      <c r="GM34" s="313" t="e">
        <f>WORKDAY(GM35,'BA SGV Quality Clinic'!#REF!,'BA SGV Quality Clinic'!$D$42:$D$71)</f>
        <v>#REF!</v>
      </c>
      <c r="GN34" s="319">
        <v>42431</v>
      </c>
      <c r="GO34" s="781">
        <v>42426</v>
      </c>
      <c r="GP34" s="319">
        <v>42423</v>
      </c>
      <c r="GQ34" s="319">
        <v>42426</v>
      </c>
      <c r="GR34" s="319">
        <v>42431</v>
      </c>
      <c r="GS34" s="319">
        <v>42431</v>
      </c>
      <c r="GT34" s="781">
        <v>42426</v>
      </c>
      <c r="GU34" s="319">
        <v>42431</v>
      </c>
      <c r="GV34" s="319">
        <v>42431</v>
      </c>
      <c r="GW34" s="781">
        <v>42423</v>
      </c>
      <c r="GX34" s="319">
        <f>WORKDAY(GX35,'5319280'!$A34,'5319280'!$E$42:$E$71)</f>
        <v>42369</v>
      </c>
      <c r="GY34" s="319">
        <v>42439</v>
      </c>
      <c r="GZ34" s="313">
        <v>42624</v>
      </c>
      <c r="HA34" s="319">
        <v>42437</v>
      </c>
      <c r="HB34" s="313">
        <v>42522</v>
      </c>
      <c r="HC34" s="831">
        <v>42426</v>
      </c>
      <c r="HD34" s="319">
        <v>42437</v>
      </c>
      <c r="HE34" s="319">
        <v>42482</v>
      </c>
      <c r="HF34" s="319">
        <v>42451</v>
      </c>
      <c r="HG34" s="319">
        <v>42469</v>
      </c>
      <c r="HH34" s="319">
        <f>WORKDAY(HH35,'5319280'!$A34,'5319280'!$E$42:$E$71)</f>
        <v>42409</v>
      </c>
      <c r="HI34" s="319">
        <v>42475</v>
      </c>
      <c r="HJ34" s="319">
        <v>42480</v>
      </c>
      <c r="HK34" s="319">
        <v>42480</v>
      </c>
      <c r="HL34" s="319">
        <v>42480</v>
      </c>
      <c r="HM34" s="319">
        <v>42475</v>
      </c>
      <c r="HN34" s="319">
        <v>42475</v>
      </c>
      <c r="HO34" s="319">
        <v>42451</v>
      </c>
      <c r="HP34" s="319">
        <v>42482</v>
      </c>
      <c r="HQ34" s="319">
        <v>42423</v>
      </c>
      <c r="HR34" s="319">
        <v>42451</v>
      </c>
      <c r="HS34" s="319">
        <v>42451</v>
      </c>
      <c r="HT34" s="491">
        <v>42451</v>
      </c>
      <c r="HU34" s="319">
        <v>42451</v>
      </c>
      <c r="HV34" s="319">
        <v>42451</v>
      </c>
      <c r="HW34" s="319">
        <v>42460</v>
      </c>
      <c r="HX34" s="319">
        <v>42460</v>
      </c>
      <c r="HY34" s="319">
        <v>42469</v>
      </c>
      <c r="HZ34" s="319">
        <v>42423</v>
      </c>
      <c r="IA34" s="319">
        <v>42482</v>
      </c>
      <c r="IB34" s="319">
        <v>42482</v>
      </c>
      <c r="IC34" s="319">
        <v>42475</v>
      </c>
      <c r="ID34" s="319">
        <v>42480</v>
      </c>
      <c r="IE34" s="319">
        <v>42480</v>
      </c>
      <c r="IF34" s="804">
        <f>WORKDAY(IF35,$A34,$E$42:$E$71)</f>
        <v>42543</v>
      </c>
      <c r="IG34" s="319">
        <f t="shared" si="126"/>
        <v>42514</v>
      </c>
      <c r="IH34" s="804">
        <f t="shared" si="126"/>
        <v>42528</v>
      </c>
      <c r="II34" s="804">
        <f t="shared" si="126"/>
        <v>42528</v>
      </c>
      <c r="IJ34" s="319">
        <f t="shared" si="126"/>
        <v>42514</v>
      </c>
      <c r="IK34" s="781">
        <f>WORKDAY(IK35,$A34,$E$42:$E$71)</f>
        <v>42543</v>
      </c>
      <c r="IL34" s="804">
        <v>42652</v>
      </c>
      <c r="IM34" s="804">
        <f>WORKDAY(IM35,'5319280'!$A34,'5319280'!$E$42:$E$71)</f>
        <v>42516</v>
      </c>
      <c r="IN34" s="319">
        <v>42482</v>
      </c>
      <c r="IO34" s="319">
        <v>42482</v>
      </c>
      <c r="IP34" s="319">
        <v>42451</v>
      </c>
      <c r="IQ34" s="804">
        <f>WORKDAY(IQ35,$A34,$E$42:$E$71)</f>
        <v>42528</v>
      </c>
      <c r="IR34" s="319">
        <v>42482</v>
      </c>
      <c r="IS34" s="319">
        <v>42517</v>
      </c>
      <c r="IT34" s="804">
        <v>42537</v>
      </c>
      <c r="IU34" s="804">
        <f>WORKDAY(IU35,$A34,$E$42:$E$71)</f>
        <v>42543</v>
      </c>
      <c r="IV34" s="781">
        <f>WORKDAY(IV35,$A34,$E$42:$E$71)</f>
        <v>42564</v>
      </c>
      <c r="IW34" s="781">
        <f>WORKDAY(IW35,$A34,$E$42:$E$71)</f>
        <v>42564</v>
      </c>
      <c r="IX34" s="781">
        <f>WORKDAY(IX35,$A34,$E$42:$E$71)</f>
        <v>42549</v>
      </c>
      <c r="IY34" s="804">
        <f>WORKDAY(IY35,'5319280'!$A34,'5319280'!$E$42:$E$71)</f>
        <v>42528</v>
      </c>
      <c r="IZ34" s="804">
        <f>WORKDAY(IZ35,'5319280'!$A34,'5319280'!$E$42:$E$71)</f>
        <v>42535</v>
      </c>
      <c r="JA34" s="781">
        <f>WORKDAY(JA35,$A34,$E$42:$E$71)</f>
        <v>42556</v>
      </c>
      <c r="JB34" s="781">
        <v>42549</v>
      </c>
      <c r="JC34" s="781">
        <f>WORKDAY(JC35,$A34,$E$42:$E$71)</f>
        <v>42564</v>
      </c>
      <c r="JD34" s="781">
        <f>WORKDAY(JD35,'5319280'!$A34,'5319280'!$E$42:$E$71)</f>
        <v>42556</v>
      </c>
      <c r="JE34" s="804">
        <f>WORKDAY(JE35,$A34,$E$42:$E$71)</f>
        <v>42535</v>
      </c>
      <c r="JF34" s="804">
        <f>WORKDAY(JF35,$A34,$E$42:$E$71)</f>
        <v>42535</v>
      </c>
      <c r="JG34" s="319">
        <f>WORKDAY(JG35,'5319280'!$A34,'5319280'!$E$42:$E$71)</f>
        <v>42516</v>
      </c>
      <c r="JH34" s="781">
        <f>WORKDAY(JH35,$A34,$E$42:$E$71)</f>
        <v>42556</v>
      </c>
      <c r="JI34" s="804">
        <f>WORKDAY(JI35,$A34,$E$42:$E$71)</f>
        <v>42564</v>
      </c>
      <c r="JJ34" s="319">
        <v>42451</v>
      </c>
      <c r="JK34" s="804">
        <f>WORKDAY(JK35,$A34,$E$42:$E$71)</f>
        <v>42566</v>
      </c>
      <c r="JL34" s="781">
        <f>WORKDAY(JL35,$A34,$E$42:$E$71)</f>
        <v>42556</v>
      </c>
      <c r="JM34" s="804">
        <f>WORKDAY(JM35,$A34,$E$42:$E$71)</f>
        <v>42566</v>
      </c>
      <c r="JN34" s="781">
        <v>42423</v>
      </c>
      <c r="JO34" s="781">
        <f>WORKDAY(JO35,'5319280'!$A34,'5319280'!$E$42:$E$71)</f>
        <v>42549</v>
      </c>
      <c r="JP34" s="804">
        <v>42566</v>
      </c>
      <c r="JQ34" s="804">
        <f>WORKDAY(JQ35,$A34,$E$42:$E$71)</f>
        <v>42566</v>
      </c>
      <c r="JR34" s="804">
        <f>WORKDAY(JR35,$A34,$E$42:$E$71)</f>
        <v>42535</v>
      </c>
      <c r="JS34" s="804">
        <f>WORKDAY(JS35,$A34,$E$42:$E$71)</f>
        <v>42543</v>
      </c>
      <c r="JT34" s="781">
        <f>WORKDAY(JT35,$A34,$E$42:$E$71)</f>
        <v>42543</v>
      </c>
      <c r="JU34" s="804">
        <f>WORKDAY(JU35,'5319280'!$A34,'5319280'!$E$42:$E$71)</f>
        <v>42528</v>
      </c>
      <c r="JV34" s="781">
        <f>WORKDAY(JV35,$A34,$E$42:$E$71)</f>
        <v>42556</v>
      </c>
      <c r="JW34" s="319">
        <v>42437</v>
      </c>
      <c r="JX34" s="804">
        <f>WORKDAY(JX35,'5319280'!$A34,'5319280'!$E$42:$E$71)</f>
        <v>42528</v>
      </c>
      <c r="JY34" s="804">
        <f>WORKDAY(JY35,$A34,$E$42:$E$71)</f>
        <v>42566</v>
      </c>
      <c r="JZ34" s="781">
        <f>WORKDAY(JZ35,$A34,$E$42:$E$71)</f>
        <v>42549</v>
      </c>
      <c r="KA34" s="804">
        <f>WORKDAY(KA35,$A34,$E$42:$E$71)</f>
        <v>42566</v>
      </c>
      <c r="KB34" s="319">
        <f>WORKDAY(KB35,'5319280'!$A34,'5319280'!$E$42:$E$71)</f>
        <v>42516</v>
      </c>
      <c r="KC34" s="804">
        <f>WORKDAY(KC35,'5319280'!$A34,'5319280'!$E$42:$E$71)</f>
        <v>42528</v>
      </c>
      <c r="KD34" s="804">
        <f>WORKDAY(KD35,'5319280'!$A34,'5319280'!$E$42:$E$71)</f>
        <v>42528</v>
      </c>
      <c r="KE34" s="804">
        <v>42566</v>
      </c>
      <c r="KF34" s="781">
        <f>WORKDAY(KF35,'5319280'!$A34,'5319280'!$E$42:$E$71)</f>
        <v>42564</v>
      </c>
      <c r="KG34" s="804">
        <f>WORKDAY(KG35,$A34,$E$42:$E$71)</f>
        <v>42566</v>
      </c>
      <c r="KH34" s="781">
        <f>WORKDAY(KH35,'5319280'!$A34,'5319280'!$E$42:$E$71)</f>
        <v>42564</v>
      </c>
      <c r="KI34" s="804">
        <v>42566</v>
      </c>
      <c r="KJ34" s="781">
        <f>WORKDAY(KJ35,$A34,$E$42:$E$71)</f>
        <v>42556</v>
      </c>
      <c r="KK34" s="804">
        <f>WORKDAY(KK35,$A34,$E$42:$E$71)</f>
        <v>42585</v>
      </c>
      <c r="KL34" s="804">
        <f>WORKDAY(KL35,$A34,$E$42:$E$71)</f>
        <v>42566</v>
      </c>
      <c r="KM34" s="804">
        <v>42566</v>
      </c>
      <c r="KN34" s="804">
        <f>WORKDAY(KN35,'5319280'!$A34,'5319280'!$E$42:$E$71)</f>
        <v>42566</v>
      </c>
      <c r="KO34" s="804">
        <v>42566</v>
      </c>
      <c r="KP34" s="804">
        <f>WORKDAY(KP35,$A34,$E$42:$E$71)</f>
        <v>42580</v>
      </c>
      <c r="KQ34" s="804">
        <v>42566</v>
      </c>
      <c r="KR34" s="804">
        <f>WORKDAY(KR35,$A34,$E$42:$E$71)</f>
        <v>42600</v>
      </c>
      <c r="KS34" s="804">
        <f>WORKDAY(KS35,$A34,$E$42:$E$71)</f>
        <v>42600</v>
      </c>
      <c r="KT34" s="804">
        <f>WORKDAY(KT35,$A34,$E$42:$E$71)</f>
        <v>42566</v>
      </c>
      <c r="KU34" s="804">
        <f>WORKDAY(KU35,$A34,$E$42:$E$71)</f>
        <v>42606</v>
      </c>
      <c r="KV34" s="804">
        <v>42606</v>
      </c>
      <c r="KW34" s="804">
        <v>42606</v>
      </c>
      <c r="KX34" s="804">
        <f>WORKDAY(KX35,$A34,$E$42:$E$71)</f>
        <v>42608</v>
      </c>
      <c r="KY34" s="804">
        <f>WORKDAY(KY35,$A34,$E$42:$E$71)</f>
        <v>42608</v>
      </c>
      <c r="KZ34" s="804">
        <f>WORKDAY(KZ35,$A34,$E$42:$E$71)</f>
        <v>42608</v>
      </c>
      <c r="LA34" s="804">
        <f>WORKDAY(LA35,$A34,$E$42:$E$71)</f>
        <v>42566</v>
      </c>
      <c r="LB34" s="319">
        <v>42469</v>
      </c>
      <c r="LC34" s="319">
        <v>42681</v>
      </c>
      <c r="LD34" s="804">
        <f>WORKDAY(LD35,'5319280'!$A34,'5319280'!$E$42:$E$71)</f>
        <v>42600</v>
      </c>
      <c r="LE34" s="319">
        <v>42480</v>
      </c>
      <c r="LF34" s="804">
        <f>WORKDAY(LF35,$A34,$E$42:$E$71)</f>
        <v>42608</v>
      </c>
      <c r="LG34" s="804">
        <f>WORKDAY(LG35,$A34,$E$42:$E$71)</f>
        <v>42608</v>
      </c>
      <c r="LH34" s="804">
        <f>WORKDAY(LH35,$A34,$E$42:$E$71)</f>
        <v>42608</v>
      </c>
      <c r="LI34" s="319">
        <v>42423</v>
      </c>
      <c r="LJ34" s="804">
        <f>WORKDAY(LJ35,'5319280'!$A34,'5319280'!$E$42:$E$71)</f>
        <v>42573</v>
      </c>
      <c r="LK34" s="804">
        <f>WORKDAY(LK35,$A34,$E$42:$E$71)</f>
        <v>42622</v>
      </c>
      <c r="LL34" s="804">
        <f>WORKDAY(LL35,'5319280'!$A34,'5319280'!$E$42:$E$71)</f>
        <v>42600</v>
      </c>
      <c r="LM34" s="804">
        <f>WORKDAY(LM35,$A34,$E$42:$E$71)</f>
        <v>42608</v>
      </c>
      <c r="LN34" s="804">
        <f>WORKDAY(LN35,'5319280'!$A34,'5319280'!$E$42:$E$71)</f>
        <v>42566</v>
      </c>
      <c r="LO34" s="804">
        <f>WORKDAY(LO35,$A34,$E$42:$E$71)</f>
        <v>42625</v>
      </c>
      <c r="LP34" s="804">
        <f>WORKDAY(LP35,'5319280'!$A34,'5319280'!$E$42:$E$71)</f>
        <v>42566</v>
      </c>
      <c r="LQ34" s="804">
        <v>42566</v>
      </c>
      <c r="LR34" s="804">
        <f>WORKDAY(LR35,$A34,$E$42:$E$71)</f>
        <v>42611</v>
      </c>
      <c r="LS34" s="804">
        <f>WORKDAY(LS35,$A34,$E$42:$E$71)</f>
        <v>42611</v>
      </c>
      <c r="LT34" s="804">
        <f>WORKDAY(LT35,$A34,$E$42:$E$71)</f>
        <v>42611</v>
      </c>
      <c r="LU34" s="804">
        <f>WORKDAY(LU35,'5319280'!$A34,'5319280'!$E$42:$E$71)</f>
        <v>42600</v>
      </c>
      <c r="LV34" s="1279">
        <f>WORKDAY(LV35,$A34,$E$42:$E$71)</f>
        <v>42626</v>
      </c>
      <c r="LW34" s="804">
        <v>42606</v>
      </c>
      <c r="LX34" s="804">
        <v>42606</v>
      </c>
      <c r="LY34" s="804">
        <f>WORKDAY(LY35,$A34,$E$42:$E$71)</f>
        <v>42628</v>
      </c>
      <c r="LZ34" s="313"/>
      <c r="MA34" s="804">
        <f>WORKDAY(MA35,$A34,$E$42:$E$71)</f>
        <v>42608</v>
      </c>
      <c r="MB34" s="804">
        <v>42606</v>
      </c>
      <c r="MC34" s="804">
        <f>WORKDAY(MC35,$A34,$E$42:$E$71)</f>
        <v>42611</v>
      </c>
      <c r="MD34" s="804">
        <f>WORKDAY(MD35,$A34,$E$42:$E$71)</f>
        <v>42622</v>
      </c>
      <c r="ME34" s="804">
        <v>42621</v>
      </c>
      <c r="MF34" s="804">
        <v>42621</v>
      </c>
      <c r="MG34" s="804">
        <f>WORKDAY(MG35,$A34,$E$42:$E$71)</f>
        <v>42629</v>
      </c>
      <c r="MH34" s="804">
        <f>WORKDAY(MH35,'5319280'!$A34,'5319280'!$E$42:$E$71)</f>
        <v>42600</v>
      </c>
      <c r="MI34" s="804">
        <f>WORKDAY(MI35,$A34,$E$42:$E$71)</f>
        <v>42608</v>
      </c>
      <c r="MJ34" s="804">
        <f>WORKDAY(MJ35,$A34,$E$42:$E$71)</f>
        <v>42608</v>
      </c>
      <c r="MK34" s="804">
        <v>42621</v>
      </c>
      <c r="ML34" s="804">
        <f t="shared" ref="ML34:NH34" si="127">WORKDAY(ML35,$A34,$E$42:$E$71)</f>
        <v>42622</v>
      </c>
      <c r="MM34" s="804">
        <f t="shared" si="127"/>
        <v>42625</v>
      </c>
      <c r="MN34" s="804">
        <f t="shared" si="127"/>
        <v>42629</v>
      </c>
      <c r="MO34" s="804">
        <f t="shared" si="127"/>
        <v>42629</v>
      </c>
      <c r="MP34" s="804">
        <f t="shared" si="127"/>
        <v>42628</v>
      </c>
      <c r="MQ34" s="804">
        <f t="shared" si="127"/>
        <v>42627</v>
      </c>
      <c r="MR34" s="804">
        <f t="shared" si="127"/>
        <v>42632</v>
      </c>
      <c r="MS34" s="804">
        <f t="shared" si="127"/>
        <v>42632</v>
      </c>
      <c r="MT34" s="804">
        <f t="shared" si="127"/>
        <v>42632</v>
      </c>
      <c r="MU34" s="804">
        <f t="shared" si="127"/>
        <v>42625</v>
      </c>
      <c r="MV34" s="1279">
        <f t="shared" si="127"/>
        <v>42626</v>
      </c>
      <c r="MW34" s="804">
        <f t="shared" si="127"/>
        <v>42625</v>
      </c>
      <c r="MX34" s="804">
        <f t="shared" si="127"/>
        <v>42634</v>
      </c>
      <c r="MY34" s="804">
        <f t="shared" si="127"/>
        <v>42634</v>
      </c>
      <c r="MZ34" s="804">
        <f t="shared" si="127"/>
        <v>42634</v>
      </c>
      <c r="NA34" s="804">
        <f t="shared" si="127"/>
        <v>42634</v>
      </c>
      <c r="NB34" s="1279">
        <f t="shared" si="127"/>
        <v>42626</v>
      </c>
      <c r="NC34" s="1279">
        <f t="shared" si="127"/>
        <v>42626</v>
      </c>
      <c r="ND34" s="804">
        <f t="shared" si="127"/>
        <v>42627</v>
      </c>
      <c r="NE34" s="804">
        <f t="shared" si="127"/>
        <v>42635</v>
      </c>
      <c r="NF34" s="804">
        <f t="shared" si="127"/>
        <v>42635</v>
      </c>
      <c r="NG34" s="804">
        <f t="shared" si="127"/>
        <v>42634</v>
      </c>
      <c r="NH34" s="804">
        <f t="shared" si="127"/>
        <v>42635</v>
      </c>
      <c r="NI34" s="804">
        <v>42635</v>
      </c>
      <c r="NJ34" s="804">
        <f>WORKDAY(NJ35,$A34,$E$42:$E$71)</f>
        <v>42634</v>
      </c>
      <c r="NK34" s="319">
        <f>WORKDAY(NK35,'5319280'!$A34,'5319280'!$E$42:$E$71)</f>
        <v>42516</v>
      </c>
      <c r="NL34" s="804">
        <f>WORKDAY(NL35,$A34,$E$42:$E$71)</f>
        <v>42625</v>
      </c>
      <c r="NM34" s="804">
        <f>WORKDAY(NM35,$A34,$E$42:$E$71)</f>
        <v>42625</v>
      </c>
      <c r="NN34" s="804">
        <v>42636</v>
      </c>
      <c r="NO34" s="804">
        <f>WORKDAY(NO35,$A34,$E$42:$E$71)</f>
        <v>42641</v>
      </c>
      <c r="NP34" s="804">
        <f>WORKDAY(NP35,$A34,$E$42:$E$71)</f>
        <v>42641</v>
      </c>
      <c r="NQ34" s="804">
        <v>42636</v>
      </c>
      <c r="NR34" s="804">
        <v>42637</v>
      </c>
      <c r="NS34" s="804">
        <f t="shared" ref="NS34:NY34" si="128">WORKDAY(NS35,$A34,$E$42:$E$71)</f>
        <v>42643</v>
      </c>
      <c r="NT34" s="804">
        <f t="shared" si="128"/>
        <v>42642</v>
      </c>
      <c r="NU34" s="804">
        <f t="shared" si="128"/>
        <v>42642</v>
      </c>
      <c r="NV34" s="804">
        <f t="shared" si="128"/>
        <v>42642</v>
      </c>
      <c r="NW34" s="804">
        <f t="shared" si="128"/>
        <v>42643</v>
      </c>
      <c r="NX34" s="804">
        <f t="shared" si="128"/>
        <v>42642</v>
      </c>
      <c r="NY34" s="804">
        <f t="shared" si="128"/>
        <v>42641</v>
      </c>
      <c r="NZ34" s="804">
        <v>42636</v>
      </c>
      <c r="OA34" s="804">
        <v>42636</v>
      </c>
      <c r="OB34" s="804">
        <f>WORKDAY(OB35,$A34,$E$42:$E$71)</f>
        <v>42642</v>
      </c>
      <c r="OC34" s="804">
        <f>WORKDAY(OC35,$A34,$E$42:$E$71)</f>
        <v>42643</v>
      </c>
      <c r="OD34" s="804">
        <v>42642</v>
      </c>
      <c r="OE34" s="804">
        <v>42643</v>
      </c>
      <c r="OF34" s="804">
        <v>42636</v>
      </c>
      <c r="OG34" s="804">
        <f>WORKDAY(OG35,$A34,$E$42:$E$71)</f>
        <v>42641</v>
      </c>
      <c r="OH34" s="804">
        <f>WORKDAY(OH35,$A34,$E$42:$E$71)</f>
        <v>42641</v>
      </c>
      <c r="OI34" s="804">
        <f t="shared" ref="OI34:ON34" si="129">WORKDAY(OI35,$A34,$E$42:$E$71)</f>
        <v>42641</v>
      </c>
      <c r="OJ34" s="804">
        <f t="shared" si="129"/>
        <v>42642</v>
      </c>
      <c r="OK34" s="804">
        <f t="shared" si="129"/>
        <v>42642</v>
      </c>
      <c r="OL34" s="804">
        <f t="shared" si="129"/>
        <v>42642</v>
      </c>
      <c r="OM34" s="804">
        <f t="shared" si="129"/>
        <v>42643</v>
      </c>
      <c r="ON34" s="804">
        <f t="shared" si="129"/>
        <v>42643</v>
      </c>
      <c r="OO34" s="804">
        <v>42642</v>
      </c>
      <c r="OP34" s="804">
        <f>WORKDAY(OP35,$A34,$E$42:$E$71)</f>
        <v>42643</v>
      </c>
      <c r="OQ34" s="804">
        <f>WORKDAY(OQ35,$A34,$E$42:$E$71)</f>
        <v>42635</v>
      </c>
      <c r="OR34" s="804">
        <f>WORKDAY(OR35,$A34,$E$42:$E$71)</f>
        <v>42643</v>
      </c>
      <c r="OS34" s="804">
        <v>42643</v>
      </c>
      <c r="OT34" s="804">
        <v>42642</v>
      </c>
      <c r="OU34" s="804">
        <v>42643</v>
      </c>
      <c r="OV34" s="804">
        <v>42643</v>
      </c>
      <c r="OW34" s="804">
        <v>42643</v>
      </c>
      <c r="OX34" s="804">
        <v>42643</v>
      </c>
      <c r="OY34" s="804">
        <v>42643</v>
      </c>
      <c r="OZ34" s="804">
        <f>WORKDAY(OZ35,$A34,$E$42:$E$71)</f>
        <v>42648</v>
      </c>
      <c r="PA34" s="804">
        <f>WORKDAY(PA35,$A34,$E$42:$E$71)</f>
        <v>42648</v>
      </c>
      <c r="PB34" s="804">
        <f>WORKDAY(PB35,$A34,$E$42:$E$71)</f>
        <v>42642</v>
      </c>
      <c r="PC34" s="804">
        <f>WORKDAY(PC35,$A34,$E$42:$E$71)</f>
        <v>42642</v>
      </c>
      <c r="PD34" s="804">
        <f>WORKDAY(PD35,$A34,$E$42:$E$71)</f>
        <v>42641</v>
      </c>
      <c r="PE34" s="804">
        <v>42643</v>
      </c>
      <c r="PF34" s="804">
        <f>WORKDAY(PF35,$A34,$E$42:$E$71)</f>
        <v>42643</v>
      </c>
      <c r="PG34" s="804">
        <f>WORKDAY(PG35,$A34,$E$42:$E$71)</f>
        <v>42641</v>
      </c>
      <c r="PH34" s="804">
        <f>WORKDAY(PH35,$A34,$E$42:$E$71)</f>
        <v>42641</v>
      </c>
      <c r="PI34" s="804">
        <f>WORKDAY(PI35,$A34,$E$42:$E$71)</f>
        <v>42642</v>
      </c>
      <c r="PJ34" s="804">
        <v>42643</v>
      </c>
      <c r="PK34" s="804">
        <v>42643</v>
      </c>
      <c r="PL34" s="804">
        <f>WORKDAY(PL35,$A34,$E$42:$E$71)</f>
        <v>42648</v>
      </c>
      <c r="PM34" s="804">
        <f>WORKDAY(PM35,$A34,$E$42:$E$71)</f>
        <v>42648</v>
      </c>
      <c r="PN34" s="804">
        <v>42648</v>
      </c>
      <c r="PO34" s="804">
        <v>42643</v>
      </c>
      <c r="PP34" s="804">
        <f>WORKDAY(PP35,$A34,$E$42:$E$71)</f>
        <v>42648</v>
      </c>
      <c r="PQ34" s="804">
        <v>42643</v>
      </c>
      <c r="PR34" s="804">
        <v>42643</v>
      </c>
      <c r="PS34" s="804">
        <f t="shared" ref="PS34:QJ34" si="130">WORKDAY(PS35,$A34,$E$42:$E$71)</f>
        <v>42648</v>
      </c>
      <c r="PT34" s="804">
        <f t="shared" si="130"/>
        <v>42649</v>
      </c>
      <c r="PU34" s="804">
        <f t="shared" si="130"/>
        <v>42643</v>
      </c>
      <c r="PV34" s="804">
        <f t="shared" si="130"/>
        <v>42648</v>
      </c>
      <c r="PW34" s="804">
        <f t="shared" si="130"/>
        <v>42648</v>
      </c>
      <c r="PX34" s="804">
        <f t="shared" si="130"/>
        <v>42648</v>
      </c>
      <c r="PY34" s="804">
        <f t="shared" si="130"/>
        <v>42648</v>
      </c>
      <c r="PZ34" s="804">
        <f t="shared" si="130"/>
        <v>42650</v>
      </c>
      <c r="QA34" s="804">
        <f t="shared" si="130"/>
        <v>42650</v>
      </c>
      <c r="QB34" s="804">
        <f t="shared" si="130"/>
        <v>42650</v>
      </c>
      <c r="QC34" s="804">
        <f t="shared" si="130"/>
        <v>42650</v>
      </c>
      <c r="QD34" s="804">
        <f t="shared" si="130"/>
        <v>42650</v>
      </c>
      <c r="QE34" s="804">
        <f t="shared" si="130"/>
        <v>42648</v>
      </c>
      <c r="QF34" s="804">
        <f t="shared" si="130"/>
        <v>42648</v>
      </c>
      <c r="QG34" s="804">
        <f t="shared" si="130"/>
        <v>42648</v>
      </c>
      <c r="QH34" s="804">
        <f t="shared" si="130"/>
        <v>42649</v>
      </c>
      <c r="QI34" s="804">
        <f t="shared" si="130"/>
        <v>42650</v>
      </c>
      <c r="QJ34" s="804">
        <f t="shared" si="130"/>
        <v>42649</v>
      </c>
      <c r="QK34" s="804">
        <v>42652</v>
      </c>
      <c r="QL34" s="804">
        <v>42652</v>
      </c>
      <c r="QM34" s="1253">
        <f t="shared" ref="QM34:QT34" si="131">WORKDAY(QM35,$A34,$E$42:$E$71)</f>
        <v>42653</v>
      </c>
      <c r="QN34" s="1253">
        <f t="shared" si="131"/>
        <v>42653</v>
      </c>
      <c r="QO34" s="1253">
        <f t="shared" si="131"/>
        <v>42653</v>
      </c>
      <c r="QP34" s="1253">
        <f t="shared" si="131"/>
        <v>42653</v>
      </c>
      <c r="QQ34" s="1593"/>
      <c r="QR34" s="1253">
        <f t="shared" si="131"/>
        <v>2</v>
      </c>
      <c r="QS34" s="1253">
        <f t="shared" si="131"/>
        <v>2</v>
      </c>
      <c r="QT34" s="1253">
        <f t="shared" si="131"/>
        <v>2</v>
      </c>
    </row>
    <row r="35" spans="1:462" s="199" customFormat="1" ht="11.25" customHeight="1">
      <c r="A35" s="574">
        <v>1</v>
      </c>
      <c r="B35" s="494" t="s">
        <v>2</v>
      </c>
      <c r="C35" s="494"/>
      <c r="D35" s="495">
        <v>42093</v>
      </c>
      <c r="E35" s="495">
        <v>42093</v>
      </c>
      <c r="F35" s="495">
        <v>42093</v>
      </c>
      <c r="G35" s="495">
        <v>42093</v>
      </c>
      <c r="H35" s="495">
        <v>42129</v>
      </c>
      <c r="I35" s="495">
        <v>42129</v>
      </c>
      <c r="J35" s="495">
        <v>42129</v>
      </c>
      <c r="K35" s="495">
        <v>42093</v>
      </c>
      <c r="L35" s="495">
        <v>42093</v>
      </c>
      <c r="M35" s="495">
        <v>42093</v>
      </c>
      <c r="P35" s="335"/>
      <c r="Q35" s="335"/>
      <c r="R35" s="335"/>
      <c r="S35" s="335"/>
      <c r="T35" s="507">
        <v>42093</v>
      </c>
      <c r="U35" s="507">
        <v>42093</v>
      </c>
      <c r="V35" s="507">
        <v>42093</v>
      </c>
      <c r="W35" s="507">
        <v>42093</v>
      </c>
      <c r="X35" s="507">
        <v>42093</v>
      </c>
      <c r="Y35" s="507">
        <v>42093</v>
      </c>
      <c r="Z35" s="507">
        <v>42093</v>
      </c>
      <c r="AA35" s="507">
        <v>42093</v>
      </c>
      <c r="AB35" s="507">
        <v>42093</v>
      </c>
      <c r="AC35" s="507">
        <v>42093</v>
      </c>
      <c r="AD35" s="335"/>
      <c r="AE35" s="336"/>
      <c r="AF35" s="337"/>
      <c r="AG35" s="507">
        <v>42158</v>
      </c>
      <c r="AH35" s="507">
        <v>42166</v>
      </c>
      <c r="AI35" s="507">
        <v>42166</v>
      </c>
      <c r="AJ35" s="507">
        <v>42166</v>
      </c>
      <c r="AK35" s="507">
        <v>42175</v>
      </c>
      <c r="AL35" s="507">
        <v>42166</v>
      </c>
      <c r="AM35" s="507">
        <v>42174</v>
      </c>
      <c r="AN35" s="507">
        <v>42166</v>
      </c>
      <c r="AO35" s="507">
        <v>42129</v>
      </c>
      <c r="AP35" s="507">
        <v>42166</v>
      </c>
      <c r="AQ35" s="335"/>
      <c r="AR35" s="335"/>
      <c r="AS35" s="335"/>
      <c r="AT35" s="507">
        <v>42153</v>
      </c>
      <c r="AU35" s="512">
        <v>42192</v>
      </c>
      <c r="AV35" s="512">
        <v>42192</v>
      </c>
      <c r="AW35" s="512">
        <v>42192</v>
      </c>
      <c r="AX35" s="496">
        <v>42199</v>
      </c>
      <c r="AY35" s="496">
        <v>42199</v>
      </c>
      <c r="AZ35" s="496">
        <v>42199</v>
      </c>
      <c r="BA35" s="496">
        <v>42199</v>
      </c>
      <c r="BB35" s="496">
        <v>42199</v>
      </c>
      <c r="BC35" s="496">
        <v>42199</v>
      </c>
      <c r="BD35" s="331"/>
      <c r="BE35" s="331"/>
      <c r="BF35" s="335"/>
      <c r="BG35" s="335"/>
      <c r="BH35" s="512">
        <v>42192</v>
      </c>
      <c r="BI35" s="512">
        <v>42192</v>
      </c>
      <c r="BJ35" s="496">
        <v>42199</v>
      </c>
      <c r="BK35" s="496">
        <v>42199</v>
      </c>
      <c r="BL35" s="496">
        <v>42129</v>
      </c>
      <c r="BM35" s="496">
        <v>42199</v>
      </c>
      <c r="BN35" s="498">
        <v>42180</v>
      </c>
      <c r="BO35" s="496">
        <v>42199</v>
      </c>
      <c r="BP35" s="512">
        <v>42192</v>
      </c>
      <c r="BQ35" s="512">
        <v>42192</v>
      </c>
      <c r="BR35" s="335"/>
      <c r="BS35" s="496">
        <v>42256</v>
      </c>
      <c r="BT35" s="496">
        <v>42199</v>
      </c>
      <c r="BU35" s="507">
        <v>42158</v>
      </c>
      <c r="BV35" s="496">
        <v>42153</v>
      </c>
      <c r="BW35" s="496">
        <v>42199</v>
      </c>
      <c r="BX35" s="507">
        <v>42129</v>
      </c>
      <c r="BY35" s="496">
        <v>42256</v>
      </c>
      <c r="BZ35" s="496">
        <v>42262</v>
      </c>
      <c r="CA35" s="496">
        <v>42256</v>
      </c>
      <c r="CB35" s="507">
        <v>42129</v>
      </c>
      <c r="CG35" s="496">
        <v>42256</v>
      </c>
      <c r="CH35" s="496">
        <v>42256</v>
      </c>
      <c r="CI35" s="507">
        <v>42153</v>
      </c>
      <c r="CJ35" s="496">
        <v>42304</v>
      </c>
      <c r="CK35" s="496">
        <v>42304</v>
      </c>
      <c r="CL35" s="496">
        <v>42313</v>
      </c>
      <c r="CM35" s="496">
        <v>42304</v>
      </c>
      <c r="CN35" s="496">
        <v>42304</v>
      </c>
      <c r="CO35" s="496">
        <v>42153</v>
      </c>
      <c r="CP35" s="496">
        <v>42304</v>
      </c>
      <c r="CU35" s="496">
        <v>42341</v>
      </c>
      <c r="CV35" s="496">
        <v>42341</v>
      </c>
      <c r="CW35" s="496">
        <v>42346</v>
      </c>
      <c r="CX35" s="496">
        <v>42346</v>
      </c>
      <c r="CY35" s="496">
        <v>42220</v>
      </c>
      <c r="CZ35" s="496">
        <v>42318</v>
      </c>
      <c r="DA35" s="496">
        <v>42321</v>
      </c>
      <c r="DB35" s="496">
        <v>42327</v>
      </c>
      <c r="DC35" s="496">
        <v>42313</v>
      </c>
      <c r="DD35" s="496">
        <v>42321</v>
      </c>
      <c r="DI35" s="496">
        <v>42327</v>
      </c>
      <c r="DJ35" s="496">
        <v>42327</v>
      </c>
      <c r="DK35" s="496">
        <v>42304</v>
      </c>
      <c r="DL35" s="496">
        <v>42318</v>
      </c>
      <c r="DM35" s="496">
        <v>42327</v>
      </c>
      <c r="DN35" s="496">
        <v>42327</v>
      </c>
      <c r="DO35" s="496">
        <v>42342</v>
      </c>
      <c r="DP35" s="496">
        <v>42304</v>
      </c>
      <c r="DQ35" s="496">
        <v>42327</v>
      </c>
      <c r="DR35" s="496">
        <v>42321</v>
      </c>
      <c r="DW35" s="496">
        <v>42356</v>
      </c>
      <c r="DX35" s="496">
        <v>42341</v>
      </c>
      <c r="DY35" s="496">
        <v>42346</v>
      </c>
      <c r="DZ35" s="496">
        <v>42356</v>
      </c>
      <c r="EA35" s="496">
        <v>42356</v>
      </c>
      <c r="EB35" s="496">
        <v>42348</v>
      </c>
      <c r="EC35" s="496">
        <v>42304</v>
      </c>
      <c r="ED35" s="496">
        <v>42346</v>
      </c>
      <c r="EE35" s="496">
        <v>42348</v>
      </c>
      <c r="EF35" s="496">
        <v>42348</v>
      </c>
      <c r="EI35" s="496">
        <v>42348</v>
      </c>
      <c r="EJ35" s="496">
        <v>42356</v>
      </c>
      <c r="EK35" s="496">
        <v>42346</v>
      </c>
      <c r="EL35" s="496">
        <v>42348</v>
      </c>
      <c r="EM35" s="496">
        <v>42356</v>
      </c>
      <c r="EN35" s="496">
        <v>42356</v>
      </c>
      <c r="EO35" s="496">
        <v>42346</v>
      </c>
      <c r="EP35" s="496">
        <v>42356</v>
      </c>
      <c r="EQ35" s="496">
        <v>42356</v>
      </c>
      <c r="ER35" s="496">
        <v>42346</v>
      </c>
      <c r="EU35" s="496">
        <v>42380</v>
      </c>
      <c r="EV35" s="496">
        <v>42341</v>
      </c>
      <c r="EW35" s="496">
        <v>42346</v>
      </c>
      <c r="EX35" s="496">
        <v>42384</v>
      </c>
      <c r="EY35" s="496">
        <v>42327</v>
      </c>
      <c r="EZ35" s="496">
        <v>42342</v>
      </c>
      <c r="FA35" s="496">
        <v>42389</v>
      </c>
      <c r="FB35" s="496">
        <v>42342</v>
      </c>
      <c r="FC35" s="496">
        <v>42389</v>
      </c>
      <c r="FD35" s="496">
        <v>42389</v>
      </c>
      <c r="FG35" s="496">
        <v>42256</v>
      </c>
      <c r="FH35" s="496">
        <v>42368</v>
      </c>
      <c r="FI35" s="496">
        <v>42368</v>
      </c>
      <c r="FJ35" s="496">
        <v>42368</v>
      </c>
      <c r="FK35" s="496">
        <v>42689</v>
      </c>
      <c r="FL35" s="496">
        <v>42380</v>
      </c>
      <c r="FM35" s="496">
        <v>42380</v>
      </c>
      <c r="FN35" s="496">
        <v>42382</v>
      </c>
      <c r="FO35" s="496">
        <v>42348</v>
      </c>
      <c r="FP35" s="496">
        <v>42391</v>
      </c>
      <c r="FQ35" s="499"/>
      <c r="FR35" s="499"/>
      <c r="FS35" s="496">
        <v>42391</v>
      </c>
      <c r="FT35" s="496">
        <v>42391</v>
      </c>
      <c r="FU35" s="496">
        <v>42391</v>
      </c>
      <c r="FV35" s="496">
        <v>42380</v>
      </c>
      <c r="FW35" s="496">
        <v>42399</v>
      </c>
      <c r="FX35" s="496">
        <v>42399</v>
      </c>
      <c r="FY35" s="496">
        <v>42399</v>
      </c>
      <c r="FZ35" s="496">
        <v>42380</v>
      </c>
      <c r="GA35" s="496">
        <v>42712</v>
      </c>
      <c r="GB35" s="496">
        <v>42712</v>
      </c>
      <c r="GE35" s="496">
        <v>42391</v>
      </c>
      <c r="GF35" s="496">
        <v>42416</v>
      </c>
      <c r="GG35" s="496">
        <v>42429</v>
      </c>
      <c r="GH35" s="501">
        <v>42422</v>
      </c>
      <c r="GI35" s="496">
        <v>42422</v>
      </c>
      <c r="GJ35" s="496">
        <v>42429</v>
      </c>
      <c r="GK35" s="496">
        <v>42391</v>
      </c>
      <c r="GL35" s="496">
        <v>42425</v>
      </c>
      <c r="GM35" s="507">
        <v>42153</v>
      </c>
      <c r="GN35" s="496">
        <v>42425</v>
      </c>
      <c r="GO35" s="496">
        <v>42425</v>
      </c>
      <c r="GP35" s="496">
        <v>42422</v>
      </c>
      <c r="GQ35" s="496">
        <v>42425</v>
      </c>
      <c r="GR35" s="496">
        <v>42425</v>
      </c>
      <c r="GS35" s="496">
        <v>42429</v>
      </c>
      <c r="GT35" s="496">
        <v>42425</v>
      </c>
      <c r="GU35" s="496">
        <v>42429</v>
      </c>
      <c r="GV35" s="496">
        <v>42429</v>
      </c>
      <c r="GW35" s="496">
        <v>42422</v>
      </c>
      <c r="GX35" s="496">
        <v>42368</v>
      </c>
      <c r="GY35" s="496">
        <v>42438</v>
      </c>
      <c r="GZ35" s="496">
        <v>42622</v>
      </c>
      <c r="HA35" s="496">
        <v>42436</v>
      </c>
      <c r="HB35" s="507">
        <v>42519</v>
      </c>
      <c r="HC35" s="498">
        <v>42425</v>
      </c>
      <c r="HD35" s="496">
        <v>42436</v>
      </c>
      <c r="HE35" s="496">
        <v>42481</v>
      </c>
      <c r="HF35" s="496">
        <v>42450</v>
      </c>
      <c r="HG35" s="496">
        <v>42467</v>
      </c>
      <c r="HH35" s="319">
        <v>42408</v>
      </c>
      <c r="HI35" s="496">
        <v>42474</v>
      </c>
      <c r="HJ35" s="496">
        <v>42479</v>
      </c>
      <c r="HK35" s="496">
        <v>42479</v>
      </c>
      <c r="HL35" s="496">
        <v>42479</v>
      </c>
      <c r="HM35" s="496">
        <v>42474</v>
      </c>
      <c r="HN35" s="496">
        <v>42474</v>
      </c>
      <c r="HO35" s="496">
        <v>42450</v>
      </c>
      <c r="HP35" s="496">
        <v>42481</v>
      </c>
      <c r="HQ35" s="496">
        <v>42422</v>
      </c>
      <c r="HR35" s="496">
        <v>42450</v>
      </c>
      <c r="HS35" s="496">
        <v>42450</v>
      </c>
      <c r="HT35" s="496">
        <v>42450</v>
      </c>
      <c r="HU35" s="496">
        <v>42450</v>
      </c>
      <c r="HV35" s="496">
        <v>42450</v>
      </c>
      <c r="HW35" s="496">
        <v>42459</v>
      </c>
      <c r="HX35" s="496">
        <v>42459</v>
      </c>
      <c r="HY35" s="496">
        <v>42467</v>
      </c>
      <c r="HZ35" s="496">
        <v>42422</v>
      </c>
      <c r="IA35" s="496">
        <v>42481</v>
      </c>
      <c r="IB35" s="496">
        <v>42481</v>
      </c>
      <c r="IC35" s="496">
        <v>42474</v>
      </c>
      <c r="ID35" s="496">
        <v>42479</v>
      </c>
      <c r="IE35" s="496">
        <v>42479</v>
      </c>
      <c r="IF35" s="1291">
        <v>42542</v>
      </c>
      <c r="IG35" s="496">
        <v>42513</v>
      </c>
      <c r="IH35" s="781">
        <v>42527</v>
      </c>
      <c r="II35" s="781">
        <v>42527</v>
      </c>
      <c r="IJ35" s="496">
        <v>42513</v>
      </c>
      <c r="IK35" s="1279">
        <v>42542</v>
      </c>
      <c r="IL35" s="1291">
        <v>42283</v>
      </c>
      <c r="IM35" s="501">
        <v>42515</v>
      </c>
      <c r="IN35" s="496">
        <v>42481</v>
      </c>
      <c r="IO35" s="496">
        <v>42481</v>
      </c>
      <c r="IP35" s="496">
        <v>42450</v>
      </c>
      <c r="IQ35" s="781">
        <v>42527</v>
      </c>
      <c r="IR35" s="496">
        <v>42481</v>
      </c>
      <c r="IS35" s="496">
        <v>42515</v>
      </c>
      <c r="IT35" s="1291">
        <v>42537</v>
      </c>
      <c r="IU35" s="1291">
        <v>42542</v>
      </c>
      <c r="IV35" s="1279">
        <v>42563</v>
      </c>
      <c r="IW35" s="1279">
        <v>42563</v>
      </c>
      <c r="IX35" s="1279">
        <v>42548</v>
      </c>
      <c r="IY35" s="781">
        <v>42527</v>
      </c>
      <c r="IZ35" s="1279">
        <v>42534</v>
      </c>
      <c r="JA35" s="1279">
        <v>42552</v>
      </c>
      <c r="JB35" s="1279">
        <v>42548</v>
      </c>
      <c r="JC35" s="1279">
        <v>42563</v>
      </c>
      <c r="JD35" s="1279">
        <v>42552</v>
      </c>
      <c r="JE35" s="1279">
        <v>42534</v>
      </c>
      <c r="JF35" s="1279">
        <v>42534</v>
      </c>
      <c r="JG35" s="496">
        <v>42515</v>
      </c>
      <c r="JH35" s="1279">
        <v>42552</v>
      </c>
      <c r="JI35" s="1291">
        <v>42563</v>
      </c>
      <c r="JJ35" s="496">
        <v>42450</v>
      </c>
      <c r="JK35" s="1279">
        <v>42565</v>
      </c>
      <c r="JL35" s="1279">
        <v>42552</v>
      </c>
      <c r="JM35" s="1291">
        <v>42565</v>
      </c>
      <c r="JN35" s="496">
        <v>42422</v>
      </c>
      <c r="JO35" s="1279">
        <v>42548</v>
      </c>
      <c r="JP35" s="1279">
        <v>42565</v>
      </c>
      <c r="JQ35" s="1279">
        <v>42565</v>
      </c>
      <c r="JR35" s="1279">
        <v>42534</v>
      </c>
      <c r="JS35" s="1291">
        <v>42542</v>
      </c>
      <c r="JT35" s="1279">
        <v>42542</v>
      </c>
      <c r="JU35" s="781">
        <v>42527</v>
      </c>
      <c r="JV35" s="1279">
        <v>42552</v>
      </c>
      <c r="JW35" s="496">
        <v>42436</v>
      </c>
      <c r="JX35" s="781">
        <v>42527</v>
      </c>
      <c r="JY35" s="1279">
        <v>42565</v>
      </c>
      <c r="JZ35" s="1279">
        <v>42548</v>
      </c>
      <c r="KA35" s="1291">
        <v>42565</v>
      </c>
      <c r="KB35" s="496">
        <v>42515</v>
      </c>
      <c r="KC35" s="781">
        <v>42527</v>
      </c>
      <c r="KD35" s="781">
        <v>42527</v>
      </c>
      <c r="KE35" s="1291">
        <v>42565</v>
      </c>
      <c r="KF35" s="1279">
        <v>42563</v>
      </c>
      <c r="KG35" s="1291">
        <v>42565</v>
      </c>
      <c r="KH35" s="1279">
        <v>42563</v>
      </c>
      <c r="KI35" s="1279">
        <v>42565</v>
      </c>
      <c r="KJ35" s="1279">
        <v>42552</v>
      </c>
      <c r="KK35" s="1291">
        <v>42584</v>
      </c>
      <c r="KL35" s="1291">
        <v>42565</v>
      </c>
      <c r="KM35" s="1291">
        <v>42565</v>
      </c>
      <c r="KN35" s="1279">
        <v>42565</v>
      </c>
      <c r="KO35" s="1279">
        <v>42565</v>
      </c>
      <c r="KP35" s="1291">
        <v>42579</v>
      </c>
      <c r="KQ35" s="1279">
        <v>42565</v>
      </c>
      <c r="KR35" s="1291">
        <v>42599</v>
      </c>
      <c r="KS35" s="1291">
        <v>42599</v>
      </c>
      <c r="KT35" s="1291">
        <v>42565</v>
      </c>
      <c r="KU35" s="1291">
        <v>42605</v>
      </c>
      <c r="KV35" s="1291">
        <v>42605</v>
      </c>
      <c r="KW35" s="1291">
        <v>42605</v>
      </c>
      <c r="KX35" s="1291">
        <v>42607</v>
      </c>
      <c r="KY35" s="1291">
        <v>42607</v>
      </c>
      <c r="KZ35" s="1291">
        <v>42607</v>
      </c>
      <c r="LA35" s="1291">
        <v>42565</v>
      </c>
      <c r="LB35" s="496">
        <v>42467</v>
      </c>
      <c r="LC35" s="319">
        <v>42313</v>
      </c>
      <c r="LD35" s="1291">
        <v>42599</v>
      </c>
      <c r="LE35" s="496">
        <v>42479</v>
      </c>
      <c r="LF35" s="1291">
        <v>42607</v>
      </c>
      <c r="LG35" s="1291">
        <v>42607</v>
      </c>
      <c r="LH35" s="1291">
        <v>42607</v>
      </c>
      <c r="LI35" s="496">
        <v>42422</v>
      </c>
      <c r="LJ35" s="1291">
        <v>42572</v>
      </c>
      <c r="LK35" s="1291">
        <v>42621</v>
      </c>
      <c r="LL35" s="1291">
        <v>42599</v>
      </c>
      <c r="LM35" s="1291">
        <v>42607</v>
      </c>
      <c r="LN35" s="1291">
        <v>42565</v>
      </c>
      <c r="LO35" s="1279">
        <v>42622</v>
      </c>
      <c r="LP35" s="1279">
        <v>42565</v>
      </c>
      <c r="LQ35" s="1279">
        <v>42565</v>
      </c>
      <c r="LR35" s="1291">
        <v>42609</v>
      </c>
      <c r="LS35" s="1291">
        <v>42609</v>
      </c>
      <c r="LT35" s="1291">
        <v>42609</v>
      </c>
      <c r="LU35" s="1291">
        <v>42599</v>
      </c>
      <c r="LV35" s="1279">
        <v>42625</v>
      </c>
      <c r="LW35" s="1291">
        <v>42605</v>
      </c>
      <c r="LX35" s="1291">
        <v>42605</v>
      </c>
      <c r="LY35" s="1279">
        <v>42627</v>
      </c>
      <c r="LZ35" s="319">
        <v>42256</v>
      </c>
      <c r="MA35" s="1291">
        <v>42607</v>
      </c>
      <c r="MB35" s="1291">
        <v>42605</v>
      </c>
      <c r="MC35" s="1291">
        <v>42609</v>
      </c>
      <c r="MD35" s="1291">
        <v>42621</v>
      </c>
      <c r="ME35" s="1291">
        <v>42620</v>
      </c>
      <c r="MF35" s="1291">
        <v>42620</v>
      </c>
      <c r="MG35" s="1279">
        <v>42628</v>
      </c>
      <c r="MH35" s="1291">
        <v>42599</v>
      </c>
      <c r="MI35" s="1291">
        <v>42607</v>
      </c>
      <c r="MJ35" s="1291">
        <v>42607</v>
      </c>
      <c r="MK35" s="1291">
        <v>42620</v>
      </c>
      <c r="ML35" s="1291">
        <v>42621</v>
      </c>
      <c r="MM35" s="1279">
        <v>42622</v>
      </c>
      <c r="MN35" s="1279">
        <v>42628</v>
      </c>
      <c r="MO35" s="1279">
        <v>42628</v>
      </c>
      <c r="MP35" s="1279">
        <v>42627</v>
      </c>
      <c r="MQ35" s="1279">
        <v>42626</v>
      </c>
      <c r="MR35" s="1279">
        <v>42629</v>
      </c>
      <c r="MS35" s="1279">
        <v>42629</v>
      </c>
      <c r="MT35" s="1279">
        <v>42629</v>
      </c>
      <c r="MU35" s="1279">
        <v>42622</v>
      </c>
      <c r="MV35" s="1279">
        <v>42625</v>
      </c>
      <c r="MW35" s="1279">
        <v>42622</v>
      </c>
      <c r="MX35" s="1279">
        <v>42633</v>
      </c>
      <c r="MY35" s="1279">
        <v>42633</v>
      </c>
      <c r="MZ35" s="1279">
        <v>42633</v>
      </c>
      <c r="NA35" s="1279">
        <v>42633</v>
      </c>
      <c r="NB35" s="1279">
        <v>42625</v>
      </c>
      <c r="NC35" s="1279">
        <v>42625</v>
      </c>
      <c r="ND35" s="1279">
        <v>42626</v>
      </c>
      <c r="NE35" s="1279">
        <v>42634</v>
      </c>
      <c r="NF35" s="1279">
        <v>42634</v>
      </c>
      <c r="NG35" s="1279">
        <v>42633</v>
      </c>
      <c r="NH35" s="1279">
        <v>42634</v>
      </c>
      <c r="NI35" s="1279">
        <v>42636</v>
      </c>
      <c r="NJ35" s="1279">
        <v>42633</v>
      </c>
      <c r="NK35" s="496">
        <v>42515</v>
      </c>
      <c r="NL35" s="1279">
        <v>42622</v>
      </c>
      <c r="NM35" s="1279">
        <v>42622</v>
      </c>
      <c r="NN35" s="1279">
        <v>42636</v>
      </c>
      <c r="NO35" s="1279">
        <v>42640</v>
      </c>
      <c r="NP35" s="1279">
        <v>42640</v>
      </c>
      <c r="NQ35" s="1279">
        <v>42636</v>
      </c>
      <c r="NR35" s="1279">
        <v>42636</v>
      </c>
      <c r="NS35" s="1279">
        <v>42642</v>
      </c>
      <c r="NT35" s="1279">
        <v>42641</v>
      </c>
      <c r="NU35" s="1279">
        <v>42641</v>
      </c>
      <c r="NV35" s="1279">
        <v>42641</v>
      </c>
      <c r="NW35" s="1279">
        <v>42642</v>
      </c>
      <c r="NX35" s="1279">
        <v>42641</v>
      </c>
      <c r="NY35" s="1279">
        <v>42640</v>
      </c>
      <c r="NZ35" s="1279">
        <v>42636</v>
      </c>
      <c r="OA35" s="1279">
        <v>42636</v>
      </c>
      <c r="OB35" s="1279">
        <v>42641</v>
      </c>
      <c r="OC35" s="1279">
        <v>42642</v>
      </c>
      <c r="OD35" s="1279">
        <v>42642</v>
      </c>
      <c r="OE35" s="1279">
        <v>42643</v>
      </c>
      <c r="OF35" s="1279">
        <v>42636</v>
      </c>
      <c r="OG35" s="1279">
        <v>42640</v>
      </c>
      <c r="OH35" s="1279">
        <v>42640</v>
      </c>
      <c r="OI35" s="1279">
        <v>42640</v>
      </c>
      <c r="OJ35" s="1279">
        <v>42641</v>
      </c>
      <c r="OK35" s="1279">
        <v>42641</v>
      </c>
      <c r="OL35" s="1279">
        <v>42641</v>
      </c>
      <c r="OM35" s="1279">
        <v>42642</v>
      </c>
      <c r="ON35" s="1279">
        <v>42642</v>
      </c>
      <c r="OO35" s="1279">
        <v>42642</v>
      </c>
      <c r="OP35" s="1279">
        <v>42642</v>
      </c>
      <c r="OQ35" s="1279">
        <v>42634</v>
      </c>
      <c r="OR35" s="1279">
        <v>42642</v>
      </c>
      <c r="OS35" s="1279">
        <v>42643</v>
      </c>
      <c r="OT35" s="1279">
        <v>42642</v>
      </c>
      <c r="OU35" s="1279">
        <v>42643</v>
      </c>
      <c r="OV35" s="1279">
        <v>42643</v>
      </c>
      <c r="OW35" s="1279">
        <v>42643</v>
      </c>
      <c r="OX35" s="1279">
        <v>42643</v>
      </c>
      <c r="OY35" s="1279">
        <v>42643</v>
      </c>
      <c r="OZ35" s="1279">
        <v>42647</v>
      </c>
      <c r="PA35" s="1279">
        <v>42647</v>
      </c>
      <c r="PB35" s="1279">
        <v>42641</v>
      </c>
      <c r="PC35" s="1279">
        <v>42641</v>
      </c>
      <c r="PD35" s="1279">
        <v>42640</v>
      </c>
      <c r="PE35" s="1279">
        <v>42643</v>
      </c>
      <c r="PF35" s="1279">
        <v>42642</v>
      </c>
      <c r="PG35" s="1279">
        <v>42640</v>
      </c>
      <c r="PH35" s="1279">
        <v>42640</v>
      </c>
      <c r="PI35" s="1279">
        <v>42641</v>
      </c>
      <c r="PJ35" s="1279">
        <v>42643</v>
      </c>
      <c r="PK35" s="1279">
        <v>42643</v>
      </c>
      <c r="PL35" s="1279">
        <v>42647</v>
      </c>
      <c r="PM35" s="1279">
        <v>42647</v>
      </c>
      <c r="PN35" s="1279">
        <v>42648</v>
      </c>
      <c r="PO35" s="1279">
        <v>42643</v>
      </c>
      <c r="PP35" s="1279">
        <v>42647</v>
      </c>
      <c r="PQ35" s="1279">
        <v>42643</v>
      </c>
      <c r="PR35" s="1279">
        <v>42643</v>
      </c>
      <c r="PS35" s="1279">
        <v>42647</v>
      </c>
      <c r="PT35" s="1279">
        <v>42648</v>
      </c>
      <c r="PU35" s="1279">
        <v>42642</v>
      </c>
      <c r="PV35" s="1279">
        <v>42647</v>
      </c>
      <c r="PW35" s="1279">
        <v>42647</v>
      </c>
      <c r="PX35" s="1279">
        <v>42647</v>
      </c>
      <c r="PY35" s="1279">
        <v>42647</v>
      </c>
      <c r="PZ35" s="1279">
        <v>42649</v>
      </c>
      <c r="QA35" s="1279">
        <v>42649</v>
      </c>
      <c r="QB35" s="1279">
        <v>42649</v>
      </c>
      <c r="QC35" s="1279">
        <v>42649</v>
      </c>
      <c r="QD35" s="1279">
        <v>42649</v>
      </c>
      <c r="QE35" s="1279">
        <v>42647</v>
      </c>
      <c r="QF35" s="1279">
        <v>42647</v>
      </c>
      <c r="QG35" s="1279">
        <v>42647</v>
      </c>
      <c r="QH35" s="1279">
        <v>42648</v>
      </c>
      <c r="QI35" s="1279">
        <v>42649</v>
      </c>
      <c r="QJ35" s="1279">
        <v>42648</v>
      </c>
      <c r="QK35" s="1279">
        <v>42650</v>
      </c>
      <c r="QL35" s="1279">
        <v>42650</v>
      </c>
      <c r="QM35" s="1279">
        <v>42650</v>
      </c>
      <c r="QN35" s="1279">
        <v>42650</v>
      </c>
      <c r="QO35" s="1279">
        <v>42650</v>
      </c>
      <c r="QP35" s="1279">
        <v>42650</v>
      </c>
      <c r="QQ35" s="1593"/>
      <c r="QR35" s="1554"/>
      <c r="QS35" s="1554"/>
      <c r="QT35" s="1554"/>
    </row>
    <row r="36" spans="1:462" ht="18.75" customHeight="1">
      <c r="B36" s="1053" t="s">
        <v>1715</v>
      </c>
      <c r="C36" s="537"/>
      <c r="D36" s="537"/>
      <c r="E36" s="537"/>
      <c r="F36" s="537"/>
      <c r="G36" s="537"/>
      <c r="H36" s="537"/>
      <c r="I36" s="537"/>
      <c r="J36" s="537"/>
      <c r="K36" s="537"/>
      <c r="L36" s="537"/>
      <c r="M36" s="537"/>
      <c r="N36" s="537"/>
      <c r="O36" s="537"/>
      <c r="P36" s="537"/>
      <c r="Q36" s="537"/>
      <c r="R36" s="537"/>
      <c r="S36" s="537"/>
      <c r="T36" s="537"/>
      <c r="U36" s="537"/>
      <c r="V36" s="537"/>
      <c r="W36" s="537"/>
      <c r="X36" s="537"/>
      <c r="Y36" s="537"/>
      <c r="Z36" s="537"/>
      <c r="AA36" s="537"/>
      <c r="AB36" s="537"/>
      <c r="AC36" s="537"/>
      <c r="AD36" s="1055"/>
      <c r="AE36" s="537"/>
      <c r="AF36" s="537"/>
      <c r="AG36" s="537"/>
      <c r="AH36" s="537"/>
      <c r="AI36" s="537"/>
      <c r="AJ36" s="537"/>
      <c r="AK36" s="537"/>
      <c r="AL36" s="537"/>
      <c r="AM36" s="537"/>
      <c r="AN36" s="537"/>
      <c r="AO36" s="537"/>
      <c r="AP36" s="537"/>
      <c r="AQ36" s="537"/>
      <c r="AR36" s="537"/>
      <c r="AS36" s="537"/>
      <c r="AT36" s="537"/>
      <c r="AU36" s="537"/>
      <c r="AV36" s="537"/>
      <c r="AW36" s="537"/>
      <c r="AX36" s="537"/>
      <c r="AY36" s="537"/>
      <c r="AZ36" s="537"/>
      <c r="BA36" s="537"/>
      <c r="BB36" s="537"/>
      <c r="BC36" s="537"/>
      <c r="BD36" s="537"/>
      <c r="BE36" s="537"/>
      <c r="BF36" s="537"/>
      <c r="BG36" s="537"/>
      <c r="BH36" s="537"/>
      <c r="BI36" s="537"/>
      <c r="BJ36" s="537"/>
      <c r="BK36" s="537"/>
      <c r="BL36" s="537"/>
      <c r="BM36" s="537"/>
      <c r="BN36" s="537"/>
      <c r="BO36" s="537"/>
      <c r="BP36" s="537"/>
      <c r="BQ36" s="537"/>
      <c r="BR36" s="537"/>
      <c r="BS36" s="538">
        <f>MAX(BT35:CF35)</f>
        <v>42262</v>
      </c>
      <c r="BT36" s="537"/>
      <c r="BU36" s="537"/>
      <c r="BV36" s="537"/>
      <c r="BW36" s="537"/>
      <c r="BX36" s="537"/>
      <c r="BY36" s="537"/>
      <c r="BZ36" s="537"/>
      <c r="CA36" s="537"/>
      <c r="CB36" s="537"/>
      <c r="CC36" s="537"/>
      <c r="CD36" s="537"/>
      <c r="CE36" s="537"/>
      <c r="CF36" s="537"/>
      <c r="CG36" s="537"/>
      <c r="CH36" s="537"/>
      <c r="CI36" s="537"/>
      <c r="CJ36" s="537"/>
      <c r="CK36" s="537"/>
      <c r="CL36" s="537"/>
      <c r="CM36" s="537"/>
      <c r="CN36" s="537"/>
      <c r="CO36" s="537"/>
      <c r="CP36" s="537"/>
      <c r="CQ36" s="537"/>
      <c r="CR36" s="537"/>
      <c r="CS36" s="537"/>
      <c r="CT36" s="538">
        <f>MAX(CG35:FV35)</f>
        <v>42689</v>
      </c>
      <c r="CU36" s="537"/>
      <c r="CV36" s="537"/>
      <c r="CW36" s="538">
        <v>42389</v>
      </c>
      <c r="CX36" s="537"/>
      <c r="CY36" s="538">
        <v>42384</v>
      </c>
      <c r="CZ36" s="537"/>
      <c r="DA36" s="598"/>
      <c r="DB36" s="537"/>
      <c r="DC36" s="537"/>
      <c r="DD36" s="537"/>
      <c r="DE36" s="537"/>
      <c r="DF36" s="537"/>
      <c r="DG36" s="537"/>
      <c r="DH36" s="537"/>
      <c r="DI36" s="537"/>
      <c r="DJ36" s="537"/>
      <c r="DK36" s="537"/>
      <c r="DL36" s="537"/>
      <c r="DM36" s="537"/>
      <c r="DN36" s="538">
        <v>42389</v>
      </c>
      <c r="DO36" s="538">
        <v>42389</v>
      </c>
      <c r="DP36" s="538">
        <v>42389</v>
      </c>
      <c r="DQ36" s="537"/>
      <c r="DR36" s="537"/>
      <c r="DS36" s="537"/>
      <c r="DT36" s="537"/>
      <c r="DU36" s="537"/>
      <c r="DV36" s="537"/>
      <c r="DW36" s="538">
        <v>42389</v>
      </c>
      <c r="DX36" s="538">
        <v>42398</v>
      </c>
      <c r="DY36" s="538">
        <v>42389</v>
      </c>
      <c r="DZ36" s="538">
        <v>42391</v>
      </c>
      <c r="EA36" s="538">
        <v>42391</v>
      </c>
      <c r="EB36" s="538">
        <v>42389</v>
      </c>
      <c r="EC36" s="538">
        <v>42389</v>
      </c>
      <c r="ED36" s="538">
        <v>42391</v>
      </c>
      <c r="EE36" s="538">
        <v>42391</v>
      </c>
      <c r="EF36" s="538">
        <v>42391</v>
      </c>
      <c r="EG36" s="537"/>
      <c r="EH36" s="537"/>
      <c r="EI36" s="538">
        <v>42405</v>
      </c>
      <c r="EJ36" s="538">
        <v>42405</v>
      </c>
      <c r="EK36" s="538">
        <v>42384</v>
      </c>
      <c r="EL36" s="538">
        <v>42391</v>
      </c>
      <c r="EM36" s="538">
        <v>42391</v>
      </c>
      <c r="EN36" s="538">
        <v>42405</v>
      </c>
      <c r="EO36" s="538">
        <v>42398</v>
      </c>
      <c r="EP36" s="538">
        <v>42405</v>
      </c>
      <c r="EQ36" s="538">
        <v>42405</v>
      </c>
      <c r="ER36" s="538">
        <v>42408</v>
      </c>
      <c r="ES36" s="537"/>
      <c r="ET36" s="537"/>
      <c r="EU36" s="538">
        <v>42415</v>
      </c>
      <c r="EV36" s="538">
        <v>42417</v>
      </c>
      <c r="EW36" s="538">
        <v>42417</v>
      </c>
      <c r="EX36" s="538">
        <v>42417</v>
      </c>
      <c r="EY36" s="538">
        <v>42417</v>
      </c>
      <c r="EZ36" s="538">
        <v>42417</v>
      </c>
      <c r="FA36" s="538">
        <v>42417</v>
      </c>
      <c r="FB36" s="538">
        <v>42417</v>
      </c>
      <c r="FC36" s="538">
        <v>42416</v>
      </c>
      <c r="FD36" s="538">
        <v>42417</v>
      </c>
      <c r="FE36" s="537"/>
      <c r="FF36" s="537"/>
      <c r="FG36" s="538">
        <v>42419</v>
      </c>
      <c r="FH36" s="538">
        <v>42430</v>
      </c>
      <c r="FI36" s="538">
        <v>42419</v>
      </c>
      <c r="FJ36" s="538">
        <v>42419</v>
      </c>
      <c r="FK36" s="538">
        <v>42419</v>
      </c>
      <c r="FL36" s="538">
        <v>42425</v>
      </c>
      <c r="FM36" s="538">
        <v>42425</v>
      </c>
      <c r="FN36" s="538">
        <v>42425</v>
      </c>
      <c r="FO36" s="538">
        <v>42425</v>
      </c>
      <c r="FP36" s="538">
        <v>42431</v>
      </c>
      <c r="FQ36" s="788"/>
      <c r="FR36" s="788"/>
      <c r="FS36" s="538">
        <v>42436</v>
      </c>
      <c r="FT36" s="538">
        <v>42436</v>
      </c>
      <c r="FU36" s="538">
        <v>42436</v>
      </c>
      <c r="FV36" s="538">
        <v>42436</v>
      </c>
      <c r="FW36" s="538">
        <v>42437</v>
      </c>
      <c r="FX36" s="538">
        <v>42433</v>
      </c>
      <c r="FY36" s="538">
        <v>42436</v>
      </c>
      <c r="FZ36" s="538">
        <v>42437</v>
      </c>
      <c r="GA36" s="781">
        <v>42342</v>
      </c>
      <c r="GB36" s="801"/>
      <c r="GC36" s="537"/>
      <c r="GD36" s="537"/>
      <c r="GE36" s="538">
        <v>42486</v>
      </c>
      <c r="GF36" s="538">
        <v>42486</v>
      </c>
      <c r="GG36" s="538">
        <v>42486</v>
      </c>
      <c r="GH36" s="538">
        <v>42486</v>
      </c>
      <c r="GI36" s="538">
        <v>42486</v>
      </c>
      <c r="GJ36" s="538">
        <v>42486</v>
      </c>
      <c r="GK36" s="538">
        <v>42486</v>
      </c>
      <c r="GL36" s="538">
        <v>42486</v>
      </c>
      <c r="GM36" s="1063">
        <v>42486</v>
      </c>
      <c r="GN36" s="538">
        <v>42486</v>
      </c>
      <c r="GO36" s="1193">
        <v>42510</v>
      </c>
      <c r="GP36" s="1193">
        <v>42510</v>
      </c>
      <c r="GQ36" s="1193">
        <v>42509</v>
      </c>
      <c r="GR36" s="1193">
        <v>42510</v>
      </c>
      <c r="GS36" s="1193">
        <v>42509</v>
      </c>
      <c r="GT36" s="1193">
        <v>42510</v>
      </c>
      <c r="GU36" s="1193">
        <v>42510</v>
      </c>
      <c r="GV36" s="1193">
        <v>42510</v>
      </c>
      <c r="GW36" s="1193">
        <v>42510</v>
      </c>
      <c r="GX36" s="538">
        <v>42486</v>
      </c>
      <c r="GY36" s="1193">
        <v>42521</v>
      </c>
      <c r="GZ36" s="1171">
        <v>42521</v>
      </c>
      <c r="HA36" s="1193">
        <v>42523</v>
      </c>
      <c r="HB36" s="1193">
        <v>42530</v>
      </c>
      <c r="HC36" s="1193">
        <v>42507</v>
      </c>
      <c r="HD36" s="1193">
        <v>42534</v>
      </c>
      <c r="HE36" s="1193">
        <v>42534</v>
      </c>
      <c r="HF36" s="1193">
        <v>42535</v>
      </c>
      <c r="HG36" s="1193">
        <v>42535</v>
      </c>
      <c r="HH36" s="538">
        <v>42535</v>
      </c>
      <c r="HI36" s="1193">
        <v>42544</v>
      </c>
      <c r="HJ36" s="1193">
        <v>42545</v>
      </c>
      <c r="HK36" s="1193">
        <v>42545</v>
      </c>
      <c r="HL36" s="1193">
        <v>42545</v>
      </c>
      <c r="HM36" s="1193">
        <v>42545</v>
      </c>
      <c r="HN36" s="1193">
        <v>42545</v>
      </c>
      <c r="HO36" s="1193">
        <v>42545</v>
      </c>
      <c r="HP36" s="1193">
        <v>42545</v>
      </c>
      <c r="HQ36" s="1193">
        <v>42545</v>
      </c>
      <c r="HR36" s="1193">
        <v>42545</v>
      </c>
      <c r="HS36" s="1193">
        <v>42549</v>
      </c>
      <c r="HT36" s="1193">
        <v>42549</v>
      </c>
      <c r="HU36" s="1193">
        <v>42549</v>
      </c>
      <c r="HV36" s="1193">
        <v>42550</v>
      </c>
      <c r="HW36" s="1193">
        <v>42550</v>
      </c>
      <c r="HX36" s="1193">
        <v>42550</v>
      </c>
      <c r="HY36" s="1193">
        <v>42556</v>
      </c>
      <c r="HZ36" s="1193">
        <v>42558</v>
      </c>
      <c r="IA36" s="1193">
        <v>42559</v>
      </c>
      <c r="IB36" s="1193">
        <v>42559</v>
      </c>
      <c r="IC36" s="1193">
        <v>42559</v>
      </c>
      <c r="ID36" s="1193">
        <v>42558</v>
      </c>
      <c r="IE36" s="1193">
        <v>42565</v>
      </c>
      <c r="IF36" s="538">
        <v>42573</v>
      </c>
      <c r="IG36" s="538">
        <v>42572</v>
      </c>
      <c r="IH36" s="538">
        <v>42573</v>
      </c>
      <c r="II36" s="538">
        <v>42573</v>
      </c>
      <c r="IJ36" s="538">
        <v>42573</v>
      </c>
      <c r="IK36" s="532">
        <v>42577</v>
      </c>
      <c r="IL36" s="1412">
        <v>42580</v>
      </c>
      <c r="IM36" s="1254">
        <v>42580</v>
      </c>
      <c r="IN36" s="1193">
        <v>42566</v>
      </c>
      <c r="IO36" s="1193">
        <v>42566</v>
      </c>
      <c r="IP36" s="1193">
        <v>42566</v>
      </c>
      <c r="IQ36" s="538">
        <v>42563</v>
      </c>
      <c r="IR36" s="1193">
        <v>42563</v>
      </c>
      <c r="IS36" s="1193">
        <v>42559</v>
      </c>
      <c r="IT36" s="538">
        <v>42580</v>
      </c>
      <c r="IU36" s="1253">
        <v>42580</v>
      </c>
      <c r="IV36" s="538">
        <v>42587</v>
      </c>
      <c r="IW36" s="538">
        <v>42587</v>
      </c>
      <c r="IX36" s="538">
        <v>42587</v>
      </c>
      <c r="IY36" s="538">
        <v>42587</v>
      </c>
      <c r="IZ36" s="538">
        <v>42587</v>
      </c>
      <c r="JA36" s="538">
        <v>42587</v>
      </c>
      <c r="JB36" s="538">
        <v>42587</v>
      </c>
      <c r="JC36" s="538">
        <v>42587</v>
      </c>
      <c r="JD36" s="538">
        <v>42587</v>
      </c>
      <c r="JE36" s="538">
        <v>42587</v>
      </c>
      <c r="JF36" s="538">
        <v>42569</v>
      </c>
      <c r="JG36" s="538">
        <v>42590</v>
      </c>
      <c r="JH36" s="532">
        <v>42592</v>
      </c>
      <c r="JI36" s="1254">
        <v>42590</v>
      </c>
      <c r="JJ36" s="1193">
        <v>42591</v>
      </c>
      <c r="JK36" s="538">
        <v>42591</v>
      </c>
      <c r="JL36" s="532">
        <v>42592</v>
      </c>
      <c r="JM36" s="1254">
        <v>42606</v>
      </c>
      <c r="JN36" s="1193">
        <v>42597</v>
      </c>
      <c r="JO36" s="532">
        <v>42599</v>
      </c>
      <c r="JP36" s="1254">
        <v>42599</v>
      </c>
      <c r="JQ36" s="538">
        <v>42599</v>
      </c>
      <c r="JR36" s="538">
        <v>42599</v>
      </c>
      <c r="JS36" s="538">
        <v>42604</v>
      </c>
      <c r="JT36" s="538">
        <v>42599</v>
      </c>
      <c r="JU36" s="538">
        <v>42599</v>
      </c>
      <c r="JV36" s="538">
        <v>42606</v>
      </c>
      <c r="JW36" s="1193">
        <v>42587</v>
      </c>
      <c r="JX36" s="538">
        <v>42591</v>
      </c>
      <c r="JY36" s="1254">
        <v>42593</v>
      </c>
      <c r="JZ36" s="532">
        <v>42593</v>
      </c>
      <c r="KA36" s="1254">
        <v>42612</v>
      </c>
      <c r="KB36" s="1254">
        <v>42612</v>
      </c>
      <c r="KC36" s="1254">
        <v>42612</v>
      </c>
      <c r="KD36" s="538">
        <v>42612</v>
      </c>
      <c r="KE36" s="538">
        <v>42612</v>
      </c>
      <c r="KF36" s="538">
        <v>42613</v>
      </c>
      <c r="KG36" s="1412">
        <v>42613</v>
      </c>
      <c r="KH36" s="538">
        <v>42613</v>
      </c>
      <c r="KI36" s="1254">
        <v>42613</v>
      </c>
      <c r="KJ36" s="538">
        <v>42613</v>
      </c>
      <c r="KK36" s="1412">
        <v>42619</v>
      </c>
      <c r="KL36" s="1254">
        <v>42620</v>
      </c>
      <c r="KM36" s="1254">
        <v>42620</v>
      </c>
      <c r="KN36" s="1254">
        <v>42620</v>
      </c>
      <c r="KO36" s="1254">
        <v>42620</v>
      </c>
      <c r="KP36" s="1412">
        <v>42620</v>
      </c>
      <c r="KQ36" s="1254">
        <v>42620</v>
      </c>
      <c r="KR36" s="1412">
        <v>42620</v>
      </c>
      <c r="KS36" s="1412">
        <v>42619</v>
      </c>
      <c r="KT36" s="1254">
        <v>42620</v>
      </c>
      <c r="KU36" s="1412">
        <v>42628</v>
      </c>
      <c r="KV36" s="1412">
        <v>42628</v>
      </c>
      <c r="KW36" s="1412">
        <v>42628</v>
      </c>
      <c r="KX36" s="1412">
        <v>42628</v>
      </c>
      <c r="KY36" s="1412">
        <v>42628</v>
      </c>
      <c r="KZ36" s="1412">
        <v>42628</v>
      </c>
      <c r="LA36" s="1412">
        <v>42626</v>
      </c>
      <c r="LB36" s="538">
        <v>42627</v>
      </c>
      <c r="LC36" s="532">
        <v>42628</v>
      </c>
      <c r="LD36" s="1193">
        <v>42628</v>
      </c>
      <c r="LE36" s="1412">
        <v>42626</v>
      </c>
      <c r="LF36" s="1412">
        <v>42639</v>
      </c>
      <c r="LG36" s="1412">
        <v>42639</v>
      </c>
      <c r="LH36" s="1412">
        <v>42641</v>
      </c>
      <c r="LI36" s="1193">
        <v>42641</v>
      </c>
      <c r="LJ36" s="1193">
        <v>42641</v>
      </c>
      <c r="LK36" s="1412">
        <v>42642</v>
      </c>
      <c r="LL36" s="1412">
        <v>42642</v>
      </c>
      <c r="LM36" s="1412">
        <v>42642</v>
      </c>
      <c r="LN36" s="1193">
        <v>42642</v>
      </c>
      <c r="LO36" s="1412">
        <v>42653</v>
      </c>
      <c r="LP36" s="1254">
        <v>42650</v>
      </c>
      <c r="LQ36" s="1193">
        <v>42642</v>
      </c>
      <c r="LR36" s="1412">
        <v>42647</v>
      </c>
      <c r="LS36" s="1412">
        <v>42648</v>
      </c>
      <c r="LT36" s="1412">
        <v>42650</v>
      </c>
      <c r="LU36" s="1412">
        <v>42650</v>
      </c>
      <c r="LV36" s="788">
        <v>42653</v>
      </c>
      <c r="LW36" s="1254">
        <v>42654</v>
      </c>
      <c r="LX36" s="1254">
        <v>42654</v>
      </c>
      <c r="LY36" s="788">
        <v>42654</v>
      </c>
      <c r="LZ36" s="532">
        <v>42654</v>
      </c>
      <c r="MA36" s="1412">
        <v>42654</v>
      </c>
      <c r="MB36" s="1254">
        <v>42654</v>
      </c>
      <c r="MC36" s="1412">
        <v>42654</v>
      </c>
      <c r="MD36" s="1412">
        <v>42654</v>
      </c>
      <c r="ME36" s="1412">
        <v>42654</v>
      </c>
      <c r="MF36" s="1412">
        <v>42654</v>
      </c>
      <c r="MG36" s="788">
        <v>42654</v>
      </c>
      <c r="MH36" s="1412">
        <v>42654</v>
      </c>
      <c r="MI36" s="1412">
        <v>42654</v>
      </c>
      <c r="MJ36" s="1412">
        <v>42654</v>
      </c>
      <c r="MK36" s="1412">
        <v>42654</v>
      </c>
      <c r="ML36" s="1412">
        <v>42654</v>
      </c>
      <c r="MM36" s="1412">
        <v>42654</v>
      </c>
      <c r="MN36" s="788">
        <v>42654</v>
      </c>
      <c r="MO36" s="788">
        <v>42654</v>
      </c>
      <c r="MP36" s="788">
        <v>42654</v>
      </c>
      <c r="MQ36" s="788">
        <v>42654</v>
      </c>
      <c r="MR36" s="788">
        <v>42654</v>
      </c>
      <c r="MS36" s="788">
        <v>42654</v>
      </c>
      <c r="MT36" s="788">
        <v>42654</v>
      </c>
      <c r="MU36" s="788">
        <v>42654</v>
      </c>
      <c r="MV36" s="788">
        <v>42654</v>
      </c>
      <c r="MW36" s="788">
        <v>42654</v>
      </c>
      <c r="MX36" s="788">
        <v>42654</v>
      </c>
      <c r="MY36" s="788">
        <v>42654</v>
      </c>
      <c r="MZ36" s="788">
        <v>42654</v>
      </c>
      <c r="NA36" s="788">
        <v>42654</v>
      </c>
      <c r="NB36" s="788">
        <v>42654</v>
      </c>
      <c r="NC36" s="788">
        <v>42654</v>
      </c>
      <c r="ND36" s="788">
        <v>42654</v>
      </c>
      <c r="NE36" s="788">
        <v>42654</v>
      </c>
      <c r="NF36" s="788">
        <v>42654</v>
      </c>
      <c r="NG36" s="788">
        <v>42654</v>
      </c>
      <c r="NH36" s="788">
        <v>42654</v>
      </c>
      <c r="NI36" s="788">
        <v>42654</v>
      </c>
      <c r="NJ36" s="788">
        <v>42654</v>
      </c>
      <c r="NK36" s="538">
        <v>42633</v>
      </c>
      <c r="NL36" s="788">
        <v>42633</v>
      </c>
      <c r="NM36" s="788">
        <v>42633</v>
      </c>
      <c r="NN36" s="788">
        <v>42647</v>
      </c>
      <c r="NO36" s="788">
        <v>42648</v>
      </c>
      <c r="NP36" s="788">
        <v>42648</v>
      </c>
      <c r="NQ36" s="788">
        <v>42648</v>
      </c>
      <c r="NR36" s="788">
        <v>42648</v>
      </c>
      <c r="NS36" s="788">
        <v>42648</v>
      </c>
      <c r="NT36" s="788">
        <v>42648</v>
      </c>
      <c r="NU36" s="788">
        <v>42649</v>
      </c>
      <c r="NV36" s="788">
        <v>42649</v>
      </c>
      <c r="NW36" s="788">
        <v>42649</v>
      </c>
      <c r="NX36" s="788">
        <v>42649</v>
      </c>
      <c r="NY36" s="788">
        <v>42649</v>
      </c>
      <c r="NZ36" s="788">
        <v>42650</v>
      </c>
      <c r="OA36" s="788">
        <v>42650</v>
      </c>
      <c r="OB36" s="788">
        <v>42650</v>
      </c>
      <c r="OC36" s="788">
        <v>42650</v>
      </c>
      <c r="OD36" s="788">
        <v>42650</v>
      </c>
      <c r="OE36" s="788">
        <v>42650</v>
      </c>
      <c r="OF36" s="788">
        <v>42650</v>
      </c>
      <c r="OG36" s="788">
        <v>42653</v>
      </c>
      <c r="OH36" s="788">
        <v>42653</v>
      </c>
      <c r="OI36" s="788">
        <v>42653</v>
      </c>
      <c r="OJ36" s="788">
        <v>42653</v>
      </c>
      <c r="OK36" s="788">
        <v>42653</v>
      </c>
      <c r="OL36" s="788">
        <v>42653</v>
      </c>
      <c r="OM36" s="788">
        <v>42653</v>
      </c>
      <c r="ON36" s="788">
        <v>42653</v>
      </c>
      <c r="OO36" s="788">
        <v>42653</v>
      </c>
      <c r="OP36" s="788">
        <v>42653</v>
      </c>
      <c r="OQ36" s="788">
        <v>42653</v>
      </c>
      <c r="OR36" s="788">
        <v>42653</v>
      </c>
      <c r="OS36" s="788">
        <v>42653</v>
      </c>
      <c r="OT36" s="788">
        <v>42653</v>
      </c>
      <c r="OU36" s="788">
        <v>42653</v>
      </c>
      <c r="OV36" s="788">
        <v>42653</v>
      </c>
      <c r="OW36" s="788">
        <v>42653</v>
      </c>
      <c r="OX36" s="788">
        <v>42654</v>
      </c>
      <c r="OY36" s="788">
        <v>42654</v>
      </c>
      <c r="OZ36" s="788">
        <v>42654</v>
      </c>
      <c r="PA36" s="788">
        <v>42654</v>
      </c>
      <c r="PB36" s="788">
        <v>42654</v>
      </c>
      <c r="PC36" s="788">
        <v>42654</v>
      </c>
      <c r="PD36" s="788">
        <v>42654</v>
      </c>
      <c r="PE36" s="788">
        <v>42654</v>
      </c>
      <c r="PF36" s="788">
        <v>42654</v>
      </c>
      <c r="PG36" s="788">
        <v>42649</v>
      </c>
      <c r="PH36" s="788">
        <v>42654</v>
      </c>
      <c r="PI36" s="788">
        <v>42654</v>
      </c>
      <c r="PJ36" s="788">
        <v>42654</v>
      </c>
      <c r="PK36" s="788">
        <v>42654</v>
      </c>
      <c r="PL36" s="788">
        <v>42654</v>
      </c>
      <c r="PM36" s="788">
        <v>42654</v>
      </c>
      <c r="PN36" s="788">
        <v>42654</v>
      </c>
      <c r="PO36" s="788">
        <v>42654</v>
      </c>
      <c r="PP36" s="788">
        <v>42654</v>
      </c>
      <c r="PQ36" s="788">
        <v>42654</v>
      </c>
      <c r="PR36" s="788">
        <v>42654</v>
      </c>
      <c r="PS36" s="788">
        <v>42654</v>
      </c>
      <c r="PT36" s="788">
        <v>42654</v>
      </c>
      <c r="PU36" s="788">
        <v>42654</v>
      </c>
      <c r="PV36" s="788">
        <v>42654</v>
      </c>
      <c r="PW36" s="788">
        <v>42654</v>
      </c>
      <c r="PX36" s="788">
        <v>42654</v>
      </c>
      <c r="PY36" s="788">
        <v>42654</v>
      </c>
      <c r="PZ36" s="788">
        <v>42653</v>
      </c>
      <c r="QA36" s="788">
        <v>42654</v>
      </c>
      <c r="QB36" s="788">
        <v>42654</v>
      </c>
      <c r="QC36" s="788">
        <v>42654</v>
      </c>
      <c r="QD36" s="788">
        <v>42654</v>
      </c>
      <c r="QE36" s="788">
        <v>42654</v>
      </c>
      <c r="QF36" s="788">
        <v>42654</v>
      </c>
      <c r="QG36" s="788">
        <v>42654</v>
      </c>
      <c r="QH36" s="788">
        <v>42654</v>
      </c>
      <c r="QI36" s="788">
        <v>42654</v>
      </c>
      <c r="QJ36" s="788">
        <v>42650</v>
      </c>
      <c r="QK36" s="788">
        <v>42653</v>
      </c>
      <c r="QL36" s="788">
        <v>42653</v>
      </c>
      <c r="QM36" s="598"/>
      <c r="QN36" s="598"/>
      <c r="QO36" s="598"/>
      <c r="QP36" s="598"/>
      <c r="QQ36" s="1593"/>
      <c r="QR36" s="598"/>
      <c r="QS36" s="598"/>
      <c r="QT36" s="598"/>
    </row>
    <row r="37" spans="1:462" ht="90" customHeight="1">
      <c r="B37" s="1058" t="s">
        <v>2652</v>
      </c>
      <c r="C37" s="537"/>
      <c r="D37" s="537"/>
      <c r="E37" s="537"/>
      <c r="F37" s="537"/>
      <c r="G37" s="537"/>
      <c r="H37" s="537"/>
      <c r="I37" s="537"/>
      <c r="J37" s="537"/>
      <c r="K37" s="537"/>
      <c r="L37" s="537"/>
      <c r="M37" s="537"/>
      <c r="N37" s="537"/>
      <c r="O37" s="537"/>
      <c r="P37" s="537"/>
      <c r="Q37" s="537"/>
      <c r="R37" s="537"/>
      <c r="S37" s="537"/>
      <c r="T37" s="537"/>
      <c r="U37" s="537"/>
      <c r="V37" s="537"/>
      <c r="W37" s="537"/>
      <c r="X37" s="537"/>
      <c r="Y37" s="537"/>
      <c r="Z37" s="537"/>
      <c r="AA37" s="537"/>
      <c r="AB37" s="537"/>
      <c r="AC37" s="537"/>
      <c r="AD37" s="1055"/>
      <c r="AE37" s="537"/>
      <c r="AF37" s="537"/>
      <c r="AG37" s="537"/>
      <c r="AH37" s="537"/>
      <c r="AI37" s="537"/>
      <c r="AJ37" s="537"/>
      <c r="AK37" s="537"/>
      <c r="AL37" s="537"/>
      <c r="AM37" s="537"/>
      <c r="AN37" s="537"/>
      <c r="AO37" s="537"/>
      <c r="AP37" s="537"/>
      <c r="AQ37" s="537"/>
      <c r="AR37" s="537"/>
      <c r="AS37" s="537"/>
      <c r="AT37" s="537"/>
      <c r="AU37" s="537"/>
      <c r="AV37" s="537"/>
      <c r="AW37" s="537"/>
      <c r="AX37" s="537"/>
      <c r="AY37" s="537"/>
      <c r="AZ37" s="537"/>
      <c r="BA37" s="537"/>
      <c r="BB37" s="537"/>
      <c r="BC37" s="537"/>
      <c r="BD37" s="537"/>
      <c r="BE37" s="537"/>
      <c r="BF37" s="537"/>
      <c r="BG37" s="537"/>
      <c r="BH37" s="537"/>
      <c r="BI37" s="537"/>
      <c r="BJ37" s="537"/>
      <c r="BK37" s="537"/>
      <c r="BL37" s="537"/>
      <c r="BM37" s="537"/>
      <c r="BN37" s="537"/>
      <c r="BO37" s="537"/>
      <c r="BP37" s="537"/>
      <c r="BQ37" s="537"/>
      <c r="BR37" s="537"/>
      <c r="BS37" s="538"/>
      <c r="BT37" s="537"/>
      <c r="BU37" s="537"/>
      <c r="BV37" s="537"/>
      <c r="BW37" s="537"/>
      <c r="BX37" s="537"/>
      <c r="BY37" s="537"/>
      <c r="BZ37" s="537"/>
      <c r="CA37" s="537"/>
      <c r="CB37" s="537"/>
      <c r="CC37" s="537"/>
      <c r="CD37" s="537"/>
      <c r="CE37" s="537"/>
      <c r="CF37" s="537"/>
      <c r="CG37" s="537"/>
      <c r="CH37" s="537"/>
      <c r="CI37" s="537"/>
      <c r="CJ37" s="537"/>
      <c r="CK37" s="537"/>
      <c r="CL37" s="537"/>
      <c r="CM37" s="537"/>
      <c r="CN37" s="537"/>
      <c r="CO37" s="537"/>
      <c r="CP37" s="537"/>
      <c r="CQ37" s="537"/>
      <c r="CR37" s="537"/>
      <c r="CS37" s="537"/>
      <c r="CT37" s="538"/>
      <c r="CU37" s="537"/>
      <c r="CV37" s="537"/>
      <c r="CW37" s="537"/>
      <c r="CX37" s="537"/>
      <c r="CY37" s="537"/>
      <c r="CZ37" s="537"/>
      <c r="DA37" s="598"/>
      <c r="DB37" s="537"/>
      <c r="DC37" s="537"/>
      <c r="DD37" s="537"/>
      <c r="DE37" s="537"/>
      <c r="DF37" s="537"/>
      <c r="DG37" s="537"/>
      <c r="DH37" s="537"/>
      <c r="DI37" s="537"/>
      <c r="DJ37" s="537"/>
      <c r="DK37" s="537"/>
      <c r="DL37" s="537"/>
      <c r="DM37" s="537"/>
      <c r="DN37" s="537"/>
      <c r="DO37" s="537"/>
      <c r="DP37" s="537"/>
      <c r="DQ37" s="537"/>
      <c r="DR37" s="537"/>
      <c r="DS37" s="537"/>
      <c r="DT37" s="537"/>
      <c r="DU37" s="537"/>
      <c r="DV37" s="537"/>
      <c r="DW37" s="537"/>
      <c r="DX37" s="537"/>
      <c r="DY37" s="537"/>
      <c r="DZ37" s="537"/>
      <c r="EA37" s="537"/>
      <c r="EB37" s="537"/>
      <c r="EC37" s="537"/>
      <c r="ED37" s="537"/>
      <c r="EE37" s="537"/>
      <c r="EF37" s="537"/>
      <c r="EG37" s="537"/>
      <c r="EH37" s="537"/>
      <c r="EI37" s="537"/>
      <c r="EJ37" s="537"/>
      <c r="EK37" s="537"/>
      <c r="EL37" s="537"/>
      <c r="EM37" s="537"/>
      <c r="EN37" s="537"/>
      <c r="EO37" s="537"/>
      <c r="EP37" s="537"/>
      <c r="EQ37" s="537"/>
      <c r="ER37" s="537"/>
      <c r="ES37" s="537"/>
      <c r="ET37" s="537"/>
      <c r="EU37" s="532"/>
      <c r="EV37" s="532"/>
      <c r="EW37" s="532"/>
      <c r="EX37" s="532"/>
      <c r="EY37" s="532"/>
      <c r="EZ37" s="532"/>
      <c r="FA37" s="532"/>
      <c r="FB37" s="532"/>
      <c r="FC37" s="532"/>
      <c r="FD37" s="532"/>
      <c r="FE37" s="537"/>
      <c r="FF37" s="537"/>
      <c r="FG37" s="532"/>
      <c r="FH37" s="532" t="s">
        <v>2127</v>
      </c>
      <c r="FI37" s="532"/>
      <c r="FJ37" s="532"/>
      <c r="FK37" s="532"/>
      <c r="FL37" s="532"/>
      <c r="FM37" s="532" t="s">
        <v>2086</v>
      </c>
      <c r="FN37" s="532" t="s">
        <v>2048</v>
      </c>
      <c r="FO37" s="532" t="s">
        <v>670</v>
      </c>
      <c r="FP37" s="532"/>
      <c r="FQ37" s="532"/>
      <c r="FR37" s="532"/>
      <c r="FS37" s="888" t="s">
        <v>2179</v>
      </c>
      <c r="FT37" s="888" t="s">
        <v>2179</v>
      </c>
      <c r="FU37" s="888" t="s">
        <v>2179</v>
      </c>
      <c r="FV37" s="888" t="s">
        <v>2179</v>
      </c>
      <c r="FW37" s="888" t="s">
        <v>2209</v>
      </c>
      <c r="FX37" s="532" t="s">
        <v>2118</v>
      </c>
      <c r="FY37" s="532"/>
      <c r="FZ37" s="532" t="s">
        <v>2192</v>
      </c>
      <c r="GA37" s="532" t="s">
        <v>2117</v>
      </c>
      <c r="GB37" s="801"/>
      <c r="GC37" s="537"/>
      <c r="GD37" s="537"/>
      <c r="GE37" s="888" t="s">
        <v>2517</v>
      </c>
      <c r="GF37" s="888" t="s">
        <v>2517</v>
      </c>
      <c r="GG37" s="888" t="s">
        <v>2517</v>
      </c>
      <c r="GH37" s="888" t="s">
        <v>2517</v>
      </c>
      <c r="GI37" s="888" t="s">
        <v>2517</v>
      </c>
      <c r="GJ37" s="532" t="s">
        <v>2428</v>
      </c>
      <c r="GK37" s="532" t="s">
        <v>2513</v>
      </c>
      <c r="GL37" s="882" t="s">
        <v>2515</v>
      </c>
      <c r="GM37" s="1064" t="s">
        <v>2518</v>
      </c>
      <c r="GN37" s="882" t="s">
        <v>2515</v>
      </c>
      <c r="GO37" s="882" t="s">
        <v>2683</v>
      </c>
      <c r="GP37" s="1171" t="s">
        <v>2614</v>
      </c>
      <c r="GQ37" s="882" t="s">
        <v>2648</v>
      </c>
      <c r="GR37" s="1171" t="s">
        <v>2616</v>
      </c>
      <c r="GS37" s="882" t="s">
        <v>2651</v>
      </c>
      <c r="GT37" s="1171" t="s">
        <v>2649</v>
      </c>
      <c r="GU37" s="1171" t="s">
        <v>2669</v>
      </c>
      <c r="GV37" s="1180" t="s">
        <v>2681</v>
      </c>
      <c r="GW37" s="882" t="s">
        <v>2680</v>
      </c>
      <c r="GX37" s="532" t="s">
        <v>2425</v>
      </c>
      <c r="GY37" s="888" t="s">
        <v>2765</v>
      </c>
      <c r="GZ37" s="888" t="s">
        <v>2127</v>
      </c>
      <c r="HA37" s="888" t="s">
        <v>2813</v>
      </c>
      <c r="HB37" s="888" t="s">
        <v>2891</v>
      </c>
      <c r="HC37" s="888" t="s">
        <v>2906</v>
      </c>
      <c r="HD37" s="888" t="s">
        <v>2912</v>
      </c>
      <c r="HE37" s="888" t="s">
        <v>2912</v>
      </c>
      <c r="HF37" s="888" t="s">
        <v>2941</v>
      </c>
      <c r="HG37" s="888" t="s">
        <v>2941</v>
      </c>
      <c r="HH37" s="888" t="s">
        <v>2941</v>
      </c>
      <c r="HI37" s="888" t="s">
        <v>3054</v>
      </c>
      <c r="HJ37" s="888" t="s">
        <v>3058</v>
      </c>
      <c r="HK37" s="888" t="s">
        <v>3058</v>
      </c>
      <c r="HL37" s="888" t="s">
        <v>3058</v>
      </c>
      <c r="HM37" s="888" t="s">
        <v>3058</v>
      </c>
      <c r="HN37" s="888" t="s">
        <v>3058</v>
      </c>
      <c r="HO37" s="888" t="s">
        <v>3058</v>
      </c>
      <c r="HP37" s="1171" t="s">
        <v>3029</v>
      </c>
      <c r="HQ37" s="1171" t="s">
        <v>3060</v>
      </c>
      <c r="HR37" s="1171" t="s">
        <v>3061</v>
      </c>
      <c r="HS37" s="888" t="s">
        <v>3077</v>
      </c>
      <c r="HT37" s="888" t="s">
        <v>3095</v>
      </c>
      <c r="HU37" s="888" t="s">
        <v>3095</v>
      </c>
      <c r="HV37" s="888" t="s">
        <v>3100</v>
      </c>
      <c r="HW37" s="888" t="s">
        <v>3100</v>
      </c>
      <c r="HX37" s="888" t="s">
        <v>3100</v>
      </c>
      <c r="HY37" s="888" t="s">
        <v>3164</v>
      </c>
      <c r="HZ37" s="888" t="s">
        <v>3197</v>
      </c>
      <c r="IA37" s="888" t="s">
        <v>3216</v>
      </c>
      <c r="IB37" s="888" t="s">
        <v>3216</v>
      </c>
      <c r="IC37" s="888" t="s">
        <v>3216</v>
      </c>
      <c r="ID37" s="888" t="s">
        <v>3279</v>
      </c>
      <c r="IE37" s="888" t="s">
        <v>3281</v>
      </c>
      <c r="IF37" s="888" t="s">
        <v>3472</v>
      </c>
      <c r="IG37" s="888" t="s">
        <v>3449</v>
      </c>
      <c r="IH37" s="888" t="s">
        <v>3472</v>
      </c>
      <c r="II37" s="888" t="s">
        <v>3472</v>
      </c>
      <c r="IJ37" s="888" t="s">
        <v>3472</v>
      </c>
      <c r="IK37" s="888" t="s">
        <v>3517</v>
      </c>
      <c r="IL37" s="888" t="s">
        <v>3604</v>
      </c>
      <c r="IM37" s="888" t="s">
        <v>3684</v>
      </c>
      <c r="IN37" s="888" t="s">
        <v>3335</v>
      </c>
      <c r="IO37" s="888" t="s">
        <v>3335</v>
      </c>
      <c r="IP37" s="888" t="s">
        <v>3335</v>
      </c>
      <c r="IQ37" s="888" t="s">
        <v>3335</v>
      </c>
      <c r="IR37" s="888" t="s">
        <v>3335</v>
      </c>
      <c r="IS37" s="888" t="s">
        <v>3198</v>
      </c>
      <c r="IT37" s="888" t="s">
        <v>3620</v>
      </c>
      <c r="IU37" s="888" t="s">
        <v>3615</v>
      </c>
      <c r="IV37" s="888" t="s">
        <v>3694</v>
      </c>
      <c r="IW37" s="888" t="s">
        <v>3694</v>
      </c>
      <c r="IX37" s="888" t="s">
        <v>3694</v>
      </c>
      <c r="IY37" s="888" t="s">
        <v>3694</v>
      </c>
      <c r="IZ37" s="888" t="s">
        <v>3694</v>
      </c>
      <c r="JA37" s="888" t="s">
        <v>3694</v>
      </c>
      <c r="JB37" s="888" t="s">
        <v>3694</v>
      </c>
      <c r="JC37" s="888" t="s">
        <v>3694</v>
      </c>
      <c r="JD37" s="888" t="s">
        <v>3694</v>
      </c>
      <c r="JE37" s="888" t="s">
        <v>3694</v>
      </c>
      <c r="JF37" s="888" t="s">
        <v>3702</v>
      </c>
      <c r="JG37" s="888" t="s">
        <v>3698</v>
      </c>
      <c r="JH37" s="888" t="s">
        <v>2350</v>
      </c>
      <c r="JI37" s="888" t="s">
        <v>3706</v>
      </c>
      <c r="JJ37" s="888" t="s">
        <v>3706</v>
      </c>
      <c r="JK37" s="888" t="s">
        <v>3706</v>
      </c>
      <c r="JL37" s="888" t="s">
        <v>2127</v>
      </c>
      <c r="JM37" s="888" t="s">
        <v>3768</v>
      </c>
      <c r="JN37" s="888" t="s">
        <v>3768</v>
      </c>
      <c r="JO37" s="888" t="s">
        <v>3819</v>
      </c>
      <c r="JP37" s="888" t="s">
        <v>3819</v>
      </c>
      <c r="JQ37" s="888" t="s">
        <v>3819</v>
      </c>
      <c r="JR37" s="888" t="s">
        <v>3819</v>
      </c>
      <c r="JS37" s="888" t="s">
        <v>3822</v>
      </c>
      <c r="JT37" s="888" t="s">
        <v>3819</v>
      </c>
      <c r="JU37" s="888" t="s">
        <v>3819</v>
      </c>
      <c r="JV37" s="888" t="s">
        <v>3951</v>
      </c>
      <c r="JW37" s="888" t="s">
        <v>3706</v>
      </c>
      <c r="JX37" s="888" t="s">
        <v>3706</v>
      </c>
      <c r="JY37" s="888" t="s">
        <v>3768</v>
      </c>
      <c r="JZ37" s="888" t="s">
        <v>3768</v>
      </c>
      <c r="KA37" s="1174" t="s">
        <v>4014</v>
      </c>
      <c r="KB37" s="1174" t="s">
        <v>4014</v>
      </c>
      <c r="KC37" s="1174" t="s">
        <v>4014</v>
      </c>
      <c r="KD37" s="888" t="s">
        <v>4066</v>
      </c>
      <c r="KE37" s="888" t="s">
        <v>4066</v>
      </c>
      <c r="KF37" s="1171" t="s">
        <v>4074</v>
      </c>
      <c r="KG37" s="1171" t="s">
        <v>4074</v>
      </c>
      <c r="KH37" s="1171" t="s">
        <v>4074</v>
      </c>
      <c r="KI37" s="1171" t="s">
        <v>4075</v>
      </c>
      <c r="KJ37" s="1171" t="s">
        <v>4022</v>
      </c>
      <c r="KK37" s="888" t="s">
        <v>4131</v>
      </c>
      <c r="KL37" s="888" t="s">
        <v>4131</v>
      </c>
      <c r="KM37" s="888" t="s">
        <v>4131</v>
      </c>
      <c r="KN37" s="888" t="s">
        <v>4131</v>
      </c>
      <c r="KO37" s="888" t="s">
        <v>4131</v>
      </c>
      <c r="KP37" s="888" t="s">
        <v>4131</v>
      </c>
      <c r="KQ37" s="888" t="s">
        <v>4131</v>
      </c>
      <c r="KR37" s="888" t="s">
        <v>4131</v>
      </c>
      <c r="KS37" s="888" t="s">
        <v>4131</v>
      </c>
      <c r="KT37" s="888" t="s">
        <v>4131</v>
      </c>
      <c r="KU37" s="888" t="s">
        <v>4178</v>
      </c>
      <c r="KV37" s="888" t="s">
        <v>4178</v>
      </c>
      <c r="KW37" s="888" t="s">
        <v>4178</v>
      </c>
      <c r="KX37" s="888" t="s">
        <v>4178</v>
      </c>
      <c r="KY37" s="888" t="s">
        <v>4178</v>
      </c>
      <c r="KZ37" s="888" t="s">
        <v>4178</v>
      </c>
      <c r="LA37" s="888" t="s">
        <v>4178</v>
      </c>
      <c r="LB37" s="888" t="s">
        <v>4302</v>
      </c>
      <c r="LC37" s="888" t="s">
        <v>4302</v>
      </c>
      <c r="LD37" s="888" t="s">
        <v>4302</v>
      </c>
      <c r="LE37" s="888" t="s">
        <v>4178</v>
      </c>
      <c r="LF37" s="888" t="s">
        <v>4471</v>
      </c>
      <c r="LG37" s="888" t="s">
        <v>4471</v>
      </c>
      <c r="LH37" s="888" t="s">
        <v>4507</v>
      </c>
      <c r="LI37" s="888" t="s">
        <v>4507</v>
      </c>
      <c r="LJ37" s="888" t="s">
        <v>4507</v>
      </c>
      <c r="LK37" s="888" t="s">
        <v>4508</v>
      </c>
      <c r="LL37" s="888" t="s">
        <v>4571</v>
      </c>
      <c r="LM37" s="888" t="s">
        <v>4571</v>
      </c>
      <c r="LN37" s="888" t="s">
        <v>4571</v>
      </c>
      <c r="LO37" s="888" t="s">
        <v>2127</v>
      </c>
      <c r="LP37" s="888" t="s">
        <v>2127</v>
      </c>
      <c r="LQ37" s="888" t="s">
        <v>4508</v>
      </c>
      <c r="LR37" s="888" t="s">
        <v>4616</v>
      </c>
      <c r="LS37" s="888" t="s">
        <v>2127</v>
      </c>
      <c r="LT37" s="888" t="s">
        <v>4764</v>
      </c>
      <c r="LU37" s="888" t="s">
        <v>4764</v>
      </c>
      <c r="LV37" s="888" t="s">
        <v>2127</v>
      </c>
      <c r="LW37" s="1171" t="s">
        <v>4708</v>
      </c>
      <c r="LX37" s="1171" t="s">
        <v>3290</v>
      </c>
      <c r="LY37" s="1171" t="s">
        <v>4782</v>
      </c>
      <c r="LZ37" s="800" t="s">
        <v>4707</v>
      </c>
      <c r="MA37" s="1171" t="s">
        <v>3290</v>
      </c>
      <c r="MB37" s="1171" t="s">
        <v>3290</v>
      </c>
      <c r="MC37" s="1171" t="s">
        <v>3290</v>
      </c>
      <c r="MD37" s="1171" t="s">
        <v>4707</v>
      </c>
      <c r="ME37" s="1171" t="s">
        <v>3290</v>
      </c>
      <c r="MF37" s="1171" t="s">
        <v>3290</v>
      </c>
      <c r="MG37" s="1171"/>
      <c r="MH37" s="1171" t="s">
        <v>3733</v>
      </c>
      <c r="MI37" s="1171" t="s">
        <v>3733</v>
      </c>
      <c r="MJ37" s="1171" t="s">
        <v>4469</v>
      </c>
      <c r="MK37" s="1171" t="s">
        <v>4469</v>
      </c>
      <c r="ML37" s="1171" t="s">
        <v>4842</v>
      </c>
      <c r="MM37" s="1171" t="s">
        <v>4469</v>
      </c>
      <c r="MN37" s="1171" t="s">
        <v>4624</v>
      </c>
      <c r="MO37" s="1171" t="s">
        <v>4503</v>
      </c>
      <c r="MP37" s="1171" t="s">
        <v>4503</v>
      </c>
      <c r="MQ37" s="1171" t="s">
        <v>4572</v>
      </c>
      <c r="MR37" s="1171" t="s">
        <v>4572</v>
      </c>
      <c r="MS37" s="1171" t="s">
        <v>4624</v>
      </c>
      <c r="MT37" s="1171" t="s">
        <v>4503</v>
      </c>
      <c r="MU37" s="1171" t="s">
        <v>4572</v>
      </c>
      <c r="MV37" s="1171" t="s">
        <v>4572</v>
      </c>
      <c r="MW37" s="1171" t="s">
        <v>4504</v>
      </c>
      <c r="MX37" s="1171" t="s">
        <v>4572</v>
      </c>
      <c r="MY37" s="1171" t="s">
        <v>4572</v>
      </c>
      <c r="MZ37" s="1171" t="s">
        <v>4826</v>
      </c>
      <c r="NA37" s="1171" t="s">
        <v>4855</v>
      </c>
      <c r="NB37" s="1171" t="s">
        <v>4675</v>
      </c>
      <c r="NC37" s="1171" t="s">
        <v>4675</v>
      </c>
      <c r="ND37" s="1171" t="s">
        <v>4675</v>
      </c>
      <c r="NE37" s="1171" t="s">
        <v>4772</v>
      </c>
      <c r="NF37" s="1171" t="s">
        <v>4772</v>
      </c>
      <c r="NG37" s="1171" t="s">
        <v>4772</v>
      </c>
      <c r="NH37" s="1171" t="s">
        <v>4772</v>
      </c>
      <c r="NI37" s="1171" t="s">
        <v>4772</v>
      </c>
      <c r="NJ37" s="1171" t="s">
        <v>4772</v>
      </c>
      <c r="NK37" s="1171" t="s">
        <v>4665</v>
      </c>
      <c r="NL37" s="1171"/>
      <c r="NM37" s="1171"/>
      <c r="NN37" s="1171"/>
      <c r="NO37" s="1171"/>
      <c r="NP37" s="1171"/>
      <c r="NQ37" s="1171"/>
      <c r="NR37" s="1171"/>
      <c r="NS37" s="1171"/>
      <c r="NT37" s="1171"/>
      <c r="NU37" s="1171"/>
      <c r="NV37" s="1171"/>
      <c r="NW37" s="1171"/>
      <c r="NX37" s="1171"/>
      <c r="NY37" s="1171"/>
      <c r="NZ37" s="1171"/>
      <c r="OA37" s="1171"/>
      <c r="OB37" s="1171"/>
      <c r="OC37" s="1171"/>
      <c r="OD37" s="1171"/>
      <c r="OE37" s="1171"/>
      <c r="OF37" s="1171"/>
      <c r="OG37" s="1171"/>
      <c r="OH37" s="1171"/>
      <c r="OI37" s="1171"/>
      <c r="OJ37" s="1171"/>
      <c r="OK37" s="1171"/>
      <c r="OL37" s="1171"/>
      <c r="OM37" s="1171"/>
      <c r="ON37" s="1171"/>
      <c r="OO37" s="1171"/>
      <c r="OP37" s="1171"/>
      <c r="OQ37" s="1171"/>
      <c r="OR37" s="1171"/>
      <c r="OS37" s="1171"/>
      <c r="OT37" s="1171"/>
      <c r="OU37" s="1171"/>
      <c r="OV37" s="1171"/>
      <c r="OW37" s="1171"/>
      <c r="OX37" s="1171"/>
      <c r="OY37" s="1171"/>
      <c r="OZ37" s="1171"/>
      <c r="PA37" s="1171"/>
      <c r="PB37" s="1171"/>
      <c r="PC37" s="1171"/>
      <c r="PD37" s="1171"/>
      <c r="PE37" s="1171"/>
      <c r="PF37" s="1171" t="s">
        <v>4713</v>
      </c>
      <c r="PG37" s="1171"/>
      <c r="PH37" s="1171" t="s">
        <v>4713</v>
      </c>
      <c r="PI37" s="1171"/>
      <c r="PJ37" s="1171"/>
      <c r="PK37" s="1171"/>
      <c r="PL37" s="1171"/>
      <c r="PM37" s="1171"/>
      <c r="PN37" s="537"/>
      <c r="PO37" s="1171"/>
      <c r="PP37" s="1171"/>
      <c r="PQ37" s="1171" t="s">
        <v>4852</v>
      </c>
      <c r="PR37" s="1171"/>
      <c r="PS37" s="1171" t="s">
        <v>4850</v>
      </c>
      <c r="PT37" s="537" t="s">
        <v>4851</v>
      </c>
      <c r="PU37" s="1171" t="s">
        <v>4827</v>
      </c>
      <c r="PV37" s="1171" t="s">
        <v>3901</v>
      </c>
      <c r="PW37" s="1171" t="s">
        <v>3901</v>
      </c>
      <c r="PX37" s="1171" t="s">
        <v>3901</v>
      </c>
      <c r="PY37" s="1171" t="s">
        <v>3901</v>
      </c>
      <c r="PZ37" s="537" t="s">
        <v>3901</v>
      </c>
      <c r="QA37" s="537" t="s">
        <v>3901</v>
      </c>
      <c r="QB37" s="537" t="s">
        <v>3603</v>
      </c>
      <c r="QC37" s="537" t="s">
        <v>3901</v>
      </c>
      <c r="QD37" s="537" t="s">
        <v>3901</v>
      </c>
      <c r="QE37" s="1171" t="s">
        <v>3901</v>
      </c>
      <c r="QF37" s="1171" t="s">
        <v>3901</v>
      </c>
      <c r="QG37" s="1171" t="s">
        <v>3901</v>
      </c>
      <c r="QH37" s="537" t="s">
        <v>3901</v>
      </c>
      <c r="QI37" s="537"/>
      <c r="QJ37" s="537"/>
      <c r="QK37" s="537"/>
      <c r="QL37" s="537"/>
      <c r="QM37" s="537"/>
      <c r="QN37" s="537"/>
      <c r="QO37" s="537"/>
      <c r="QP37" s="537"/>
      <c r="QQ37" s="1593"/>
      <c r="QR37" s="537"/>
      <c r="QS37" s="537"/>
      <c r="QT37" s="537"/>
    </row>
    <row r="38" spans="1:462" s="402" customFormat="1" ht="45" customHeight="1">
      <c r="B38" s="1058" t="s">
        <v>2524</v>
      </c>
      <c r="C38" s="598"/>
      <c r="D38" s="598"/>
      <c r="E38" s="598"/>
      <c r="F38" s="598"/>
      <c r="G38" s="598"/>
      <c r="H38" s="598"/>
      <c r="I38" s="598"/>
      <c r="J38" s="598"/>
      <c r="K38" s="598"/>
      <c r="L38" s="598"/>
      <c r="M38" s="598"/>
      <c r="N38" s="598"/>
      <c r="O38" s="598"/>
      <c r="P38" s="598"/>
      <c r="Q38" s="598"/>
      <c r="R38" s="598"/>
      <c r="S38" s="598"/>
      <c r="T38" s="598"/>
      <c r="U38" s="598"/>
      <c r="V38" s="598"/>
      <c r="W38" s="598"/>
      <c r="X38" s="598"/>
      <c r="Y38" s="598"/>
      <c r="Z38" s="598"/>
      <c r="AA38" s="598"/>
      <c r="AB38" s="598"/>
      <c r="AC38" s="598"/>
      <c r="AD38" s="598"/>
      <c r="AE38" s="598"/>
      <c r="AF38" s="598"/>
      <c r="AG38" s="598"/>
      <c r="AH38" s="598"/>
      <c r="AI38" s="598"/>
      <c r="AJ38" s="598"/>
      <c r="AK38" s="598"/>
      <c r="AL38" s="598"/>
      <c r="AM38" s="598"/>
      <c r="AN38" s="598"/>
      <c r="AO38" s="598"/>
      <c r="AP38" s="598"/>
      <c r="AQ38" s="598"/>
      <c r="AR38" s="598"/>
      <c r="AS38" s="598"/>
      <c r="AT38" s="598"/>
      <c r="AU38" s="598"/>
      <c r="AV38" s="598"/>
      <c r="AW38" s="598"/>
      <c r="AX38" s="598"/>
      <c r="AY38" s="598"/>
      <c r="AZ38" s="598"/>
      <c r="BA38" s="598"/>
      <c r="BB38" s="598"/>
      <c r="BC38" s="598"/>
      <c r="BD38" s="598"/>
      <c r="BE38" s="598"/>
      <c r="BF38" s="598"/>
      <c r="BG38" s="598"/>
      <c r="BH38" s="598"/>
      <c r="BI38" s="598"/>
      <c r="BJ38" s="598"/>
      <c r="BK38" s="598"/>
      <c r="BL38" s="598"/>
      <c r="BM38" s="598"/>
      <c r="BN38" s="598"/>
      <c r="BO38" s="598"/>
      <c r="BP38" s="598"/>
      <c r="BQ38" s="598"/>
      <c r="BR38" s="788"/>
      <c r="BS38" s="598"/>
      <c r="BT38" s="598"/>
      <c r="BU38" s="598"/>
      <c r="BV38" s="598"/>
      <c r="BW38" s="598"/>
      <c r="BX38" s="598"/>
      <c r="BY38" s="598"/>
      <c r="BZ38" s="598"/>
      <c r="CA38" s="598"/>
      <c r="CB38" s="598"/>
      <c r="CC38" s="598"/>
      <c r="CD38" s="598"/>
      <c r="CE38" s="598"/>
      <c r="CF38" s="788"/>
      <c r="CG38" s="598"/>
      <c r="CH38" s="598"/>
      <c r="CI38" s="598"/>
      <c r="CJ38" s="598"/>
      <c r="CK38" s="598"/>
      <c r="CL38" s="598"/>
      <c r="CM38" s="598"/>
      <c r="CN38" s="598"/>
      <c r="CO38" s="598"/>
      <c r="CP38" s="598"/>
      <c r="CQ38" s="598"/>
      <c r="CR38" s="598"/>
      <c r="CS38" s="598"/>
      <c r="CT38" s="598"/>
      <c r="CU38" s="598"/>
      <c r="CV38" s="598"/>
      <c r="CW38" s="598"/>
      <c r="CX38" s="598"/>
      <c r="CY38" s="598"/>
      <c r="CZ38" s="598"/>
      <c r="DA38" s="598"/>
      <c r="DB38" s="598"/>
      <c r="DC38" s="598"/>
      <c r="DD38" s="598"/>
      <c r="DE38" s="598"/>
      <c r="DF38" s="598"/>
      <c r="DG38" s="598"/>
      <c r="DH38" s="598"/>
      <c r="DI38" s="598"/>
      <c r="DJ38" s="598"/>
      <c r="DK38" s="598"/>
      <c r="DL38" s="598"/>
      <c r="DM38" s="598"/>
      <c r="DN38" s="598"/>
      <c r="DO38" s="598"/>
      <c r="DP38" s="598"/>
      <c r="DQ38" s="598"/>
      <c r="DR38" s="598"/>
      <c r="DS38" s="598"/>
      <c r="DT38" s="598"/>
      <c r="DU38" s="598"/>
      <c r="DV38" s="598"/>
      <c r="DW38" s="598"/>
      <c r="DX38" s="598"/>
      <c r="DY38" s="598"/>
      <c r="DZ38" s="598"/>
      <c r="EA38" s="598"/>
      <c r="EB38" s="598"/>
      <c r="EC38" s="598"/>
      <c r="ED38" s="598"/>
      <c r="EE38" s="598"/>
      <c r="EF38" s="598"/>
      <c r="EG38" s="598"/>
      <c r="EH38" s="598"/>
      <c r="EI38" s="598"/>
      <c r="EJ38" s="598"/>
      <c r="EK38" s="598"/>
      <c r="EL38" s="598"/>
      <c r="EM38" s="532"/>
      <c r="EN38" s="532"/>
      <c r="EO38" s="532"/>
      <c r="EP38" s="532"/>
      <c r="EQ38" s="532"/>
      <c r="ER38" s="532"/>
      <c r="ES38" s="598"/>
      <c r="ET38" s="598"/>
      <c r="EU38" s="532"/>
      <c r="EV38" s="532"/>
      <c r="EW38" s="532"/>
      <c r="EX38" s="532"/>
      <c r="EY38" s="532"/>
      <c r="EZ38" s="532"/>
      <c r="FA38" s="532"/>
      <c r="FB38" s="532"/>
      <c r="FC38" s="532"/>
      <c r="FD38" s="532"/>
      <c r="FE38" s="532"/>
      <c r="FF38" s="532"/>
      <c r="FG38" s="532"/>
      <c r="FH38" s="532"/>
      <c r="FI38" s="598"/>
      <c r="FJ38" s="598"/>
      <c r="FK38" s="788"/>
      <c r="FL38" s="532"/>
      <c r="FM38" s="532"/>
      <c r="FN38" s="532"/>
      <c r="FO38" s="532"/>
      <c r="FP38" s="532"/>
      <c r="FQ38" s="532"/>
      <c r="FR38" s="532"/>
      <c r="FS38" s="532"/>
      <c r="FT38" s="532"/>
      <c r="FU38" s="532"/>
      <c r="FV38" s="532"/>
      <c r="FW38" s="532"/>
      <c r="FX38" s="532"/>
      <c r="FY38" s="532"/>
      <c r="FZ38" s="532"/>
      <c r="GA38" s="532"/>
      <c r="GB38" s="532"/>
      <c r="GC38" s="532"/>
      <c r="GD38" s="532"/>
      <c r="GE38" s="532"/>
      <c r="GF38" s="532"/>
      <c r="GG38" s="532"/>
      <c r="GH38" s="532"/>
      <c r="GI38" s="532"/>
      <c r="GJ38" s="532"/>
      <c r="GK38" s="532"/>
      <c r="GL38" s="532"/>
      <c r="GM38" s="532"/>
      <c r="GN38" s="532"/>
      <c r="GO38" s="1171" t="s">
        <v>2682</v>
      </c>
      <c r="GP38" s="1171" t="s">
        <v>2661</v>
      </c>
      <c r="GQ38" s="1171" t="s">
        <v>2596</v>
      </c>
      <c r="GR38" s="1171" t="s">
        <v>2647</v>
      </c>
      <c r="GS38" s="1171" t="s">
        <v>2596</v>
      </c>
      <c r="GT38" s="1171" t="s">
        <v>2661</v>
      </c>
      <c r="GU38" s="800" t="s">
        <v>2682</v>
      </c>
      <c r="GV38" s="1171" t="s">
        <v>2660</v>
      </c>
      <c r="GW38" s="1171" t="s">
        <v>2660</v>
      </c>
      <c r="GX38" s="532"/>
      <c r="GY38" s="1171" t="s">
        <v>2584</v>
      </c>
      <c r="GZ38" s="1171" t="s">
        <v>2584</v>
      </c>
      <c r="HA38" s="1171" t="s">
        <v>2584</v>
      </c>
      <c r="HB38" s="1171" t="s">
        <v>2584</v>
      </c>
      <c r="HC38" s="800" t="s">
        <v>2584</v>
      </c>
      <c r="HD38" s="800" t="s">
        <v>2814</v>
      </c>
      <c r="HE38" s="800" t="s">
        <v>2814</v>
      </c>
      <c r="HF38" s="1171" t="s">
        <v>2584</v>
      </c>
      <c r="HG38" s="1171" t="s">
        <v>2819</v>
      </c>
      <c r="HH38" s="537" t="s">
        <v>2814</v>
      </c>
      <c r="HI38" s="1171" t="s">
        <v>3028</v>
      </c>
      <c r="HJ38" s="1171" t="s">
        <v>2814</v>
      </c>
      <c r="HK38" s="1171" t="s">
        <v>2588</v>
      </c>
      <c r="HL38" s="1171" t="s">
        <v>2588</v>
      </c>
      <c r="HM38" s="1171" t="s">
        <v>2588</v>
      </c>
      <c r="HN38" s="1171" t="s">
        <v>2814</v>
      </c>
      <c r="HO38" s="1171" t="s">
        <v>2814</v>
      </c>
      <c r="HP38" s="1171" t="s">
        <v>2588</v>
      </c>
      <c r="HQ38" s="1171" t="s">
        <v>2814</v>
      </c>
      <c r="HR38" s="1171" t="s">
        <v>2814</v>
      </c>
      <c r="HS38" s="1171"/>
      <c r="HT38" s="1171"/>
      <c r="HU38" s="1171"/>
      <c r="HV38" s="1171"/>
      <c r="HW38" s="1171"/>
      <c r="HX38" s="1171"/>
      <c r="HY38" s="1171"/>
      <c r="HZ38" s="1171"/>
      <c r="IA38" s="1171"/>
      <c r="IB38" s="1171"/>
      <c r="IC38" s="1171"/>
      <c r="ID38" s="1171"/>
      <c r="IE38" s="1171" t="s">
        <v>3252</v>
      </c>
      <c r="IF38" s="800" t="s">
        <v>3255</v>
      </c>
      <c r="IG38" s="1255" t="s">
        <v>3255</v>
      </c>
      <c r="IH38" s="800" t="s">
        <v>3255</v>
      </c>
      <c r="II38" s="800" t="s">
        <v>3255</v>
      </c>
      <c r="IJ38" s="1255" t="s">
        <v>3255</v>
      </c>
      <c r="IK38" s="800" t="s">
        <v>3255</v>
      </c>
      <c r="IL38" s="800" t="s">
        <v>3602</v>
      </c>
      <c r="IM38" s="1292" t="s">
        <v>3602</v>
      </c>
      <c r="IN38" s="1255" t="s">
        <v>3255</v>
      </c>
      <c r="IO38" s="1255" t="s">
        <v>3255</v>
      </c>
      <c r="IP38" s="1255" t="s">
        <v>3255</v>
      </c>
      <c r="IQ38" s="1171" t="s">
        <v>3252</v>
      </c>
      <c r="IR38" s="1255" t="s">
        <v>2814</v>
      </c>
      <c r="IS38" s="1255" t="s">
        <v>3097</v>
      </c>
      <c r="IT38" s="800" t="s">
        <v>2543</v>
      </c>
      <c r="IU38" s="800" t="s">
        <v>3255</v>
      </c>
      <c r="IV38" s="800" t="s">
        <v>3255</v>
      </c>
      <c r="IW38" s="800" t="s">
        <v>3255</v>
      </c>
      <c r="IX38" s="800" t="s">
        <v>3255</v>
      </c>
      <c r="IY38" s="800" t="s">
        <v>3255</v>
      </c>
      <c r="IZ38" s="800" t="s">
        <v>3255</v>
      </c>
      <c r="JA38" s="800" t="s">
        <v>3255</v>
      </c>
      <c r="JB38" s="800" t="s">
        <v>3255</v>
      </c>
      <c r="JC38" s="800" t="s">
        <v>3255</v>
      </c>
      <c r="JD38" s="800" t="s">
        <v>3255</v>
      </c>
      <c r="JE38" s="800" t="s">
        <v>3255</v>
      </c>
      <c r="JF38" s="1292" t="s">
        <v>2584</v>
      </c>
      <c r="JG38" s="800" t="s">
        <v>3255</v>
      </c>
      <c r="JH38" s="800" t="s">
        <v>3255</v>
      </c>
      <c r="JI38" s="800" t="s">
        <v>3292</v>
      </c>
      <c r="JJ38" s="1255" t="s">
        <v>3255</v>
      </c>
      <c r="JK38" s="800" t="s">
        <v>3292</v>
      </c>
      <c r="JL38" s="800"/>
      <c r="JM38" s="1292" t="s">
        <v>3255</v>
      </c>
      <c r="JN38" s="800" t="s">
        <v>2814</v>
      </c>
      <c r="JO38" s="800" t="s">
        <v>3255</v>
      </c>
      <c r="JP38" s="1292" t="s">
        <v>3255</v>
      </c>
      <c r="JQ38" s="800" t="s">
        <v>3255</v>
      </c>
      <c r="JR38" s="800" t="s">
        <v>3255</v>
      </c>
      <c r="JS38" s="1171" t="s">
        <v>3255</v>
      </c>
      <c r="JT38" s="800" t="s">
        <v>2584</v>
      </c>
      <c r="JU38" s="800" t="s">
        <v>2584</v>
      </c>
      <c r="JV38" s="800" t="s">
        <v>3255</v>
      </c>
      <c r="JW38" s="1171" t="s">
        <v>3292</v>
      </c>
      <c r="JX38" s="800" t="s">
        <v>3292</v>
      </c>
      <c r="JY38" s="1292" t="s">
        <v>3334</v>
      </c>
      <c r="JZ38" s="800" t="s">
        <v>3334</v>
      </c>
      <c r="KA38" s="1292" t="s">
        <v>3255</v>
      </c>
      <c r="KB38" s="1292" t="s">
        <v>3255</v>
      </c>
      <c r="KC38" s="1292" t="s">
        <v>3255</v>
      </c>
      <c r="KD38" s="800" t="s">
        <v>3255</v>
      </c>
      <c r="KE38" s="1292" t="s">
        <v>3255</v>
      </c>
      <c r="KF38" s="800" t="s">
        <v>3255</v>
      </c>
      <c r="KG38" s="1292" t="s">
        <v>3255</v>
      </c>
      <c r="KH38" s="800" t="s">
        <v>3255</v>
      </c>
      <c r="KI38" s="800" t="s">
        <v>2596</v>
      </c>
      <c r="KJ38" s="800" t="s">
        <v>3618</v>
      </c>
      <c r="KK38" s="1292" t="s">
        <v>3165</v>
      </c>
      <c r="KL38" s="1292" t="s">
        <v>3255</v>
      </c>
      <c r="KM38" s="1292" t="s">
        <v>3255</v>
      </c>
      <c r="KN38" s="800" t="s">
        <v>4136</v>
      </c>
      <c r="KO38" s="1292" t="s">
        <v>4135</v>
      </c>
      <c r="KP38" s="1292" t="s">
        <v>4116</v>
      </c>
      <c r="KQ38" s="1292" t="s">
        <v>4116</v>
      </c>
      <c r="KR38" s="1292" t="s">
        <v>4116</v>
      </c>
      <c r="KS38" s="1292" t="s">
        <v>3618</v>
      </c>
      <c r="KT38" s="1292" t="s">
        <v>2596</v>
      </c>
      <c r="KU38" s="1292" t="s">
        <v>3334</v>
      </c>
      <c r="KV38" s="1292" t="s">
        <v>3334</v>
      </c>
      <c r="KW38" s="1292" t="s">
        <v>3334</v>
      </c>
      <c r="KX38" s="1292" t="s">
        <v>3334</v>
      </c>
      <c r="KY38" s="1292" t="s">
        <v>3334</v>
      </c>
      <c r="KZ38" s="1292" t="s">
        <v>3334</v>
      </c>
      <c r="LA38" s="1292" t="s">
        <v>2584</v>
      </c>
      <c r="LB38" s="800" t="s">
        <v>3165</v>
      </c>
      <c r="LC38" s="1292" t="s">
        <v>3618</v>
      </c>
      <c r="LD38" s="1292" t="s">
        <v>4108</v>
      </c>
      <c r="LE38" s="1292" t="s">
        <v>2584</v>
      </c>
      <c r="LF38" s="1292" t="s">
        <v>3255</v>
      </c>
      <c r="LG38" s="1292" t="s">
        <v>3255</v>
      </c>
      <c r="LH38" s="1292" t="s">
        <v>3255</v>
      </c>
      <c r="LI38" s="1292" t="s">
        <v>3255</v>
      </c>
      <c r="LJ38" s="1292" t="s">
        <v>3255</v>
      </c>
      <c r="LK38" s="1292" t="s">
        <v>3165</v>
      </c>
      <c r="LL38" s="1292" t="s">
        <v>3165</v>
      </c>
      <c r="LM38" s="1292" t="s">
        <v>3165</v>
      </c>
      <c r="LN38" s="1292" t="s">
        <v>3165</v>
      </c>
      <c r="LO38" s="1292" t="s">
        <v>3255</v>
      </c>
      <c r="LP38" s="1292" t="s">
        <v>3255</v>
      </c>
      <c r="LQ38" s="1292" t="s">
        <v>2584</v>
      </c>
      <c r="LR38" s="1292" t="s">
        <v>3255</v>
      </c>
      <c r="LS38" s="1292" t="s">
        <v>3255</v>
      </c>
      <c r="LT38" s="1292" t="s">
        <v>3255</v>
      </c>
      <c r="LU38" s="1292" t="s">
        <v>3255</v>
      </c>
      <c r="LV38" s="1292" t="s">
        <v>3255</v>
      </c>
      <c r="LW38" s="1274" t="s">
        <v>4619</v>
      </c>
      <c r="LX38" s="1292" t="s">
        <v>3255</v>
      </c>
      <c r="LY38" s="1314" t="s">
        <v>4781</v>
      </c>
      <c r="LZ38" s="1255" t="s">
        <v>3255</v>
      </c>
      <c r="MA38" s="1292" t="s">
        <v>3255</v>
      </c>
      <c r="MB38" s="1292" t="s">
        <v>3255</v>
      </c>
      <c r="MC38" s="1292" t="s">
        <v>3255</v>
      </c>
      <c r="MD38" s="1292" t="s">
        <v>3334</v>
      </c>
      <c r="ME38" s="1292" t="s">
        <v>3255</v>
      </c>
      <c r="MF38" s="1292" t="s">
        <v>3255</v>
      </c>
      <c r="MG38" s="1292" t="s">
        <v>3255</v>
      </c>
      <c r="MH38" s="1292" t="s">
        <v>4777</v>
      </c>
      <c r="MI38" s="1292" t="s">
        <v>4777</v>
      </c>
      <c r="MJ38" s="1292" t="s">
        <v>4108</v>
      </c>
      <c r="MK38" s="1292" t="s">
        <v>4108</v>
      </c>
      <c r="ML38" s="1292" t="s">
        <v>4108</v>
      </c>
      <c r="MM38" s="1292" t="s">
        <v>4108</v>
      </c>
      <c r="MN38" s="1292" t="s">
        <v>4108</v>
      </c>
      <c r="MO38" s="1292" t="s">
        <v>3334</v>
      </c>
      <c r="MP38" s="1292" t="s">
        <v>3334</v>
      </c>
      <c r="MQ38" s="1292" t="s">
        <v>4108</v>
      </c>
      <c r="MR38" s="1292" t="s">
        <v>4108</v>
      </c>
      <c r="MS38" s="1292" t="s">
        <v>4108</v>
      </c>
      <c r="MT38" s="1292" t="s">
        <v>3334</v>
      </c>
      <c r="MU38" s="1292" t="s">
        <v>4108</v>
      </c>
      <c r="MV38" s="1292" t="s">
        <v>4108</v>
      </c>
      <c r="MW38" s="1292" t="s">
        <v>3334</v>
      </c>
      <c r="MX38" s="1292" t="s">
        <v>4108</v>
      </c>
      <c r="MY38" s="1292" t="s">
        <v>4108</v>
      </c>
      <c r="MZ38" s="1292" t="s">
        <v>3776</v>
      </c>
      <c r="NA38" s="1292" t="s">
        <v>3776</v>
      </c>
      <c r="NB38" s="1292" t="s">
        <v>4065</v>
      </c>
      <c r="NC38" s="1292" t="s">
        <v>4065</v>
      </c>
      <c r="ND38" s="1292" t="s">
        <v>4065</v>
      </c>
      <c r="NE38" s="1292" t="s">
        <v>3334</v>
      </c>
      <c r="NF38" s="1292" t="s">
        <v>3334</v>
      </c>
      <c r="NG38" s="1292" t="s">
        <v>3334</v>
      </c>
      <c r="NH38" s="1292" t="s">
        <v>3334</v>
      </c>
      <c r="NI38" s="1292" t="s">
        <v>3334</v>
      </c>
      <c r="NJ38" s="1292" t="s">
        <v>3334</v>
      </c>
      <c r="NK38" s="800" t="s">
        <v>3200</v>
      </c>
      <c r="NL38" s="800" t="s">
        <v>3200</v>
      </c>
      <c r="NM38" s="800" t="s">
        <v>3200</v>
      </c>
      <c r="NN38" s="1292" t="s">
        <v>3200</v>
      </c>
      <c r="NO38" s="1292" t="s">
        <v>3200</v>
      </c>
      <c r="NP38" s="1292" t="s">
        <v>3200</v>
      </c>
      <c r="NQ38" s="1292" t="s">
        <v>3200</v>
      </c>
      <c r="NR38" s="1292" t="s">
        <v>3200</v>
      </c>
      <c r="NS38" s="1292" t="s">
        <v>3200</v>
      </c>
      <c r="NT38" s="1292" t="s">
        <v>3200</v>
      </c>
      <c r="NU38" s="1292" t="s">
        <v>3200</v>
      </c>
      <c r="NV38" s="1292" t="s">
        <v>3200</v>
      </c>
      <c r="NW38" s="1292" t="s">
        <v>3200</v>
      </c>
      <c r="NX38" s="1292" t="s">
        <v>3200</v>
      </c>
      <c r="NY38" s="1292" t="s">
        <v>4065</v>
      </c>
      <c r="NZ38" s="1292" t="s">
        <v>3200</v>
      </c>
      <c r="OA38" s="1292" t="s">
        <v>3200</v>
      </c>
      <c r="OB38" s="1292" t="s">
        <v>3200</v>
      </c>
      <c r="OC38" s="1292" t="s">
        <v>3200</v>
      </c>
      <c r="OD38" s="1292" t="s">
        <v>3200</v>
      </c>
      <c r="OE38" s="1292" t="s">
        <v>3200</v>
      </c>
      <c r="OF38" s="1292" t="s">
        <v>3200</v>
      </c>
      <c r="OG38" s="1292" t="s">
        <v>3200</v>
      </c>
      <c r="OH38" s="1292" t="s">
        <v>3200</v>
      </c>
      <c r="OI38" s="1292" t="s">
        <v>3200</v>
      </c>
      <c r="OJ38" s="1292" t="s">
        <v>3200</v>
      </c>
      <c r="OK38" s="1292" t="s">
        <v>3200</v>
      </c>
      <c r="OL38" s="1292" t="s">
        <v>3200</v>
      </c>
      <c r="OM38" s="1292" t="s">
        <v>3200</v>
      </c>
      <c r="ON38" s="1292" t="s">
        <v>3200</v>
      </c>
      <c r="OO38" s="1292" t="s">
        <v>3200</v>
      </c>
      <c r="OP38" s="1292" t="s">
        <v>3200</v>
      </c>
      <c r="OQ38" s="1292" t="s">
        <v>3200</v>
      </c>
      <c r="OR38" s="1292" t="s">
        <v>3200</v>
      </c>
      <c r="OS38" s="1292" t="s">
        <v>3200</v>
      </c>
      <c r="OT38" s="1292" t="s">
        <v>3200</v>
      </c>
      <c r="OU38" s="1292" t="s">
        <v>3200</v>
      </c>
      <c r="OV38" s="1292" t="s">
        <v>3200</v>
      </c>
      <c r="OW38" s="1292" t="s">
        <v>3200</v>
      </c>
      <c r="OX38" s="1292" t="s">
        <v>3200</v>
      </c>
      <c r="OY38" s="1292" t="s">
        <v>3200</v>
      </c>
      <c r="OZ38" s="1292" t="s">
        <v>3200</v>
      </c>
      <c r="PA38" s="598" t="s">
        <v>3200</v>
      </c>
      <c r="PB38" s="1292" t="s">
        <v>3255</v>
      </c>
      <c r="PC38" s="1292" t="s">
        <v>3255</v>
      </c>
      <c r="PD38" s="1292" t="s">
        <v>3255</v>
      </c>
      <c r="PE38" s="1292" t="s">
        <v>3255</v>
      </c>
      <c r="PF38" s="1292" t="s">
        <v>4779</v>
      </c>
      <c r="PG38" s="1292" t="s">
        <v>2909</v>
      </c>
      <c r="PH38" s="1292" t="s">
        <v>4779</v>
      </c>
      <c r="PI38" s="1292" t="s">
        <v>2909</v>
      </c>
      <c r="PJ38" s="1292" t="s">
        <v>2909</v>
      </c>
      <c r="PK38" s="1292" t="s">
        <v>2909</v>
      </c>
      <c r="PL38" s="598" t="s">
        <v>2909</v>
      </c>
      <c r="PM38" s="598" t="s">
        <v>2909</v>
      </c>
      <c r="PN38" s="598" t="s">
        <v>2909</v>
      </c>
      <c r="PO38" s="1292" t="s">
        <v>2909</v>
      </c>
      <c r="PP38" s="1292" t="s">
        <v>2909</v>
      </c>
      <c r="PQ38" s="598" t="s">
        <v>4080</v>
      </c>
      <c r="PR38" s="598" t="s">
        <v>2909</v>
      </c>
      <c r="PS38" s="598" t="s">
        <v>4080</v>
      </c>
      <c r="PT38" s="598" t="s">
        <v>4080</v>
      </c>
      <c r="PU38" s="1292" t="s">
        <v>4779</v>
      </c>
      <c r="PV38" s="598" t="s">
        <v>4779</v>
      </c>
      <c r="PW38" s="598" t="s">
        <v>4779</v>
      </c>
      <c r="PX38" s="598" t="s">
        <v>4779</v>
      </c>
      <c r="PY38" s="598" t="s">
        <v>4779</v>
      </c>
      <c r="PZ38" s="598" t="s">
        <v>4779</v>
      </c>
      <c r="QA38" s="598" t="s">
        <v>4779</v>
      </c>
      <c r="QB38" s="598" t="s">
        <v>4470</v>
      </c>
      <c r="QC38" s="598" t="s">
        <v>4470</v>
      </c>
      <c r="QD38" s="598" t="s">
        <v>4779</v>
      </c>
      <c r="QE38" s="598" t="s">
        <v>4470</v>
      </c>
      <c r="QF38" s="598" t="s">
        <v>4779</v>
      </c>
      <c r="QG38" s="598" t="s">
        <v>4779</v>
      </c>
      <c r="QH38" s="598" t="s">
        <v>4470</v>
      </c>
      <c r="QI38" s="598" t="s">
        <v>2778</v>
      </c>
      <c r="QJ38" s="598" t="s">
        <v>3956</v>
      </c>
      <c r="QK38" s="598" t="s">
        <v>2543</v>
      </c>
      <c r="QL38" s="598" t="s">
        <v>3956</v>
      </c>
      <c r="QM38" s="598"/>
      <c r="QN38" s="598"/>
      <c r="QO38" s="598"/>
      <c r="QP38" s="598"/>
      <c r="QQ38" s="1593"/>
      <c r="QR38" s="598"/>
      <c r="QS38" s="598"/>
      <c r="QT38" s="598"/>
    </row>
    <row r="39" spans="1:462">
      <c r="B39" s="1058" t="s">
        <v>1928</v>
      </c>
      <c r="C39" s="537"/>
      <c r="D39" s="537"/>
      <c r="E39" s="537"/>
      <c r="F39" s="537"/>
      <c r="G39" s="537"/>
      <c r="H39" s="537"/>
      <c r="I39" s="537"/>
      <c r="J39" s="537"/>
      <c r="K39" s="537"/>
      <c r="L39" s="537"/>
      <c r="M39" s="537"/>
      <c r="N39" s="537"/>
      <c r="O39" s="537"/>
      <c r="P39" s="537"/>
      <c r="Q39" s="537"/>
      <c r="R39" s="537"/>
      <c r="S39" s="537"/>
      <c r="T39" s="537"/>
      <c r="U39" s="537"/>
      <c r="V39" s="537"/>
      <c r="W39" s="537"/>
      <c r="X39" s="537"/>
      <c r="Y39" s="537"/>
      <c r="Z39" s="537"/>
      <c r="AA39" s="537"/>
      <c r="AB39" s="537"/>
      <c r="AC39" s="537"/>
      <c r="AD39" s="1055"/>
      <c r="AE39" s="537"/>
      <c r="AF39" s="537"/>
      <c r="AG39" s="537"/>
      <c r="AH39" s="537"/>
      <c r="AI39" s="537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37"/>
      <c r="AU39" s="537"/>
      <c r="AV39" s="537"/>
      <c r="AW39" s="537"/>
      <c r="AX39" s="537"/>
      <c r="AY39" s="537"/>
      <c r="AZ39" s="537"/>
      <c r="BA39" s="537"/>
      <c r="BB39" s="537"/>
      <c r="BC39" s="537"/>
      <c r="BD39" s="537"/>
      <c r="BE39" s="537"/>
      <c r="BF39" s="537"/>
      <c r="BG39" s="537"/>
      <c r="BH39" s="537"/>
      <c r="BI39" s="537"/>
      <c r="BJ39" s="537"/>
      <c r="BK39" s="537"/>
      <c r="BL39" s="537"/>
      <c r="BM39" s="537"/>
      <c r="BN39" s="537"/>
      <c r="BO39" s="537"/>
      <c r="BP39" s="537"/>
      <c r="BQ39" s="537"/>
      <c r="BR39" s="537"/>
      <c r="BS39" s="537"/>
      <c r="BT39" s="537"/>
      <c r="BU39" s="537"/>
      <c r="BV39" s="537"/>
      <c r="BW39" s="537"/>
      <c r="BX39" s="537"/>
      <c r="BY39" s="537"/>
      <c r="BZ39" s="537"/>
      <c r="CA39" s="537"/>
      <c r="CB39" s="537"/>
      <c r="CC39" s="537"/>
      <c r="CD39" s="537"/>
      <c r="CE39" s="537"/>
      <c r="CF39" s="537"/>
      <c r="CG39" s="537"/>
      <c r="CH39" s="537"/>
      <c r="CI39" s="537"/>
      <c r="CJ39" s="537"/>
      <c r="CK39" s="537"/>
      <c r="CL39" s="537"/>
      <c r="CM39" s="537"/>
      <c r="CN39" s="537"/>
      <c r="CO39" s="537"/>
      <c r="CP39" s="537"/>
      <c r="CQ39" s="537"/>
      <c r="CR39" s="537"/>
      <c r="CS39" s="537"/>
      <c r="CT39" s="537"/>
      <c r="CU39" s="537"/>
      <c r="CV39" s="598"/>
      <c r="CW39" s="537"/>
      <c r="CX39" s="537"/>
      <c r="CY39" s="537"/>
      <c r="CZ39" s="537"/>
      <c r="DA39" s="537"/>
      <c r="DB39" s="537"/>
      <c r="DC39" s="537"/>
      <c r="DD39" s="537"/>
      <c r="DE39" s="537"/>
      <c r="DF39" s="537"/>
      <c r="DG39" s="537"/>
      <c r="DH39" s="537"/>
      <c r="DI39" s="537"/>
      <c r="DJ39" s="537"/>
      <c r="DK39" s="537"/>
      <c r="DL39" s="537"/>
      <c r="DM39" s="537"/>
      <c r="DN39" s="537"/>
      <c r="DO39" s="537"/>
      <c r="DP39" s="537"/>
      <c r="DQ39" s="537"/>
      <c r="DR39" s="537"/>
      <c r="DS39" s="537"/>
      <c r="DT39" s="537"/>
      <c r="DU39" s="537"/>
      <c r="DV39" s="537"/>
      <c r="DW39" s="537"/>
      <c r="DX39" s="537"/>
      <c r="DY39" s="537"/>
      <c r="DZ39" s="537"/>
      <c r="EA39" s="537"/>
      <c r="EB39" s="537"/>
      <c r="EC39" s="537"/>
      <c r="ED39" s="537"/>
      <c r="EE39" s="537"/>
      <c r="EF39" s="537"/>
      <c r="EG39" s="537"/>
      <c r="EH39" s="537"/>
      <c r="EI39" s="537"/>
      <c r="EJ39" s="537"/>
      <c r="EK39" s="537"/>
      <c r="EL39" s="794"/>
      <c r="EM39" s="794"/>
      <c r="EN39" s="537"/>
      <c r="EO39" s="794"/>
      <c r="EP39" s="537"/>
      <c r="EQ39" s="537"/>
      <c r="ER39" s="537"/>
      <c r="ES39" s="537"/>
      <c r="ET39" s="537"/>
      <c r="EU39" s="794"/>
      <c r="EV39" s="537"/>
      <c r="EW39" s="794"/>
      <c r="EX39" s="794"/>
      <c r="EY39" s="794"/>
      <c r="EZ39" s="794"/>
      <c r="FA39" s="794"/>
      <c r="FB39" s="794"/>
      <c r="FC39" s="794"/>
      <c r="FD39" s="794"/>
      <c r="FE39" s="537"/>
      <c r="FF39" s="537"/>
      <c r="FG39" s="794"/>
      <c r="FH39" s="794"/>
      <c r="FI39" s="794"/>
      <c r="FJ39" s="794"/>
      <c r="FK39" s="794"/>
      <c r="FL39" s="794"/>
      <c r="FM39" s="794"/>
      <c r="FN39" s="794"/>
      <c r="FO39" s="537"/>
      <c r="FP39" s="537"/>
      <c r="FQ39" s="598"/>
      <c r="FR39" s="598"/>
      <c r="FS39" s="794"/>
      <c r="FT39" s="794"/>
      <c r="FU39" s="794"/>
      <c r="FV39" s="794"/>
      <c r="FW39" s="794"/>
      <c r="FX39" s="794"/>
      <c r="FY39" s="794"/>
      <c r="FZ39" s="794"/>
      <c r="GA39" s="794"/>
      <c r="GB39" s="794"/>
      <c r="GC39" s="537"/>
      <c r="GD39" s="537"/>
      <c r="GE39" s="794"/>
      <c r="GF39" s="794"/>
      <c r="GG39" s="794"/>
      <c r="GH39" s="794"/>
      <c r="GI39" s="794"/>
      <c r="GJ39" s="794"/>
      <c r="GK39" s="794"/>
      <c r="GL39" s="794"/>
      <c r="GM39" s="794"/>
      <c r="GN39" s="794"/>
      <c r="GO39" s="794"/>
      <c r="GP39" s="794"/>
      <c r="GQ39" s="794"/>
      <c r="GR39" s="794"/>
      <c r="GS39" s="794"/>
      <c r="GT39" s="794"/>
      <c r="GU39" s="794"/>
      <c r="GV39" s="794"/>
      <c r="GW39" s="794"/>
      <c r="GX39" s="794"/>
      <c r="GY39" s="794"/>
      <c r="GZ39" s="794"/>
      <c r="HA39" s="794"/>
      <c r="HB39" s="794"/>
      <c r="HC39" s="794"/>
      <c r="HD39" s="794"/>
      <c r="HE39" s="794"/>
      <c r="HF39" s="794"/>
      <c r="HG39" s="794"/>
      <c r="HH39" s="794"/>
      <c r="HI39" s="794"/>
      <c r="HJ39" s="794"/>
      <c r="HK39" s="1172"/>
      <c r="HL39" s="794"/>
      <c r="HM39" s="794"/>
      <c r="HN39" s="781"/>
      <c r="HO39" s="794"/>
      <c r="HP39" s="794"/>
      <c r="HQ39" s="794"/>
      <c r="HR39" s="794"/>
      <c r="HS39" s="794"/>
      <c r="HT39" s="794"/>
      <c r="HU39" s="794"/>
      <c r="HV39" s="794"/>
      <c r="HW39" s="794"/>
      <c r="HX39" s="794"/>
      <c r="HY39" s="794"/>
      <c r="HZ39" s="794"/>
      <c r="IA39" s="794"/>
      <c r="IB39" s="794"/>
      <c r="IC39" s="794"/>
      <c r="ID39" s="794"/>
      <c r="IE39" s="794"/>
      <c r="IF39" s="804"/>
      <c r="IG39" s="781"/>
      <c r="IH39" s="794"/>
      <c r="II39" s="794"/>
      <c r="IJ39" s="781"/>
      <c r="IK39" s="781"/>
      <c r="IL39" s="537"/>
      <c r="IM39" s="832"/>
      <c r="IN39" s="794"/>
      <c r="IO39" s="794"/>
      <c r="IP39" s="794"/>
      <c r="IQ39" s="794"/>
      <c r="IR39" s="794"/>
      <c r="IS39" s="794"/>
      <c r="IT39" s="794"/>
      <c r="IU39" s="804"/>
      <c r="IV39" s="794"/>
      <c r="IW39" s="800"/>
      <c r="IX39" s="794"/>
      <c r="IY39" s="794"/>
      <c r="IZ39" s="781"/>
      <c r="JA39" s="794"/>
      <c r="JB39" s="794"/>
      <c r="JC39" s="794"/>
      <c r="JD39" s="832"/>
      <c r="JE39" s="794"/>
      <c r="JF39" s="794"/>
      <c r="JG39" s="794"/>
      <c r="JH39" s="794"/>
      <c r="JI39" s="794"/>
      <c r="JJ39" s="781"/>
      <c r="JK39" s="794"/>
      <c r="JL39" s="794"/>
      <c r="JM39" s="794"/>
      <c r="JN39" s="794"/>
      <c r="JO39" s="781"/>
      <c r="JP39" s="794"/>
      <c r="JQ39" s="794"/>
      <c r="JR39" s="804"/>
      <c r="JS39" s="794"/>
      <c r="JT39" s="804"/>
      <c r="JU39" s="794"/>
      <c r="JV39" s="794"/>
      <c r="JW39" s="794"/>
      <c r="JX39" s="794"/>
      <c r="JY39" s="794"/>
      <c r="JZ39" s="781"/>
      <c r="KA39" s="794"/>
      <c r="KB39" s="794"/>
      <c r="KC39" s="794"/>
      <c r="KD39" s="794"/>
      <c r="KE39" s="794"/>
      <c r="KF39" s="794"/>
      <c r="KG39" s="794"/>
      <c r="KH39" s="794"/>
      <c r="KI39" s="794"/>
      <c r="KJ39" s="794"/>
      <c r="KK39" s="1461"/>
      <c r="KL39" s="1461"/>
      <c r="KM39" s="832"/>
      <c r="KN39" s="1461"/>
      <c r="KO39" s="1461"/>
      <c r="KP39" s="1461"/>
      <c r="KQ39" s="1461"/>
      <c r="KR39" s="1461"/>
      <c r="KS39" s="1461"/>
      <c r="KT39" s="1461"/>
      <c r="KU39" s="1461"/>
      <c r="KV39" s="1461"/>
      <c r="KW39" s="1461"/>
      <c r="KX39" s="1461"/>
      <c r="KY39" s="1461"/>
      <c r="KZ39" s="1461"/>
      <c r="LA39" s="1461"/>
      <c r="LB39" s="794"/>
      <c r="LC39" s="1461"/>
      <c r="LD39" s="1461"/>
      <c r="LE39" s="1461"/>
      <c r="LF39" s="1461"/>
      <c r="LG39" s="1461"/>
      <c r="LH39" s="1461"/>
      <c r="LI39" s="1461"/>
      <c r="LJ39" s="1461"/>
      <c r="LK39" s="1461"/>
      <c r="LL39" s="1461"/>
      <c r="LM39" s="1461"/>
      <c r="LN39" s="1490"/>
      <c r="LO39" s="1461"/>
      <c r="LP39" s="1461"/>
      <c r="LQ39" s="1490"/>
      <c r="LR39" s="1461"/>
      <c r="LS39" s="1461"/>
      <c r="LT39" s="1461"/>
      <c r="LU39" s="1461"/>
      <c r="LV39" s="1461"/>
      <c r="LW39" s="1461"/>
      <c r="LX39" s="1461"/>
      <c r="LY39" s="1491"/>
      <c r="LZ39" s="1460"/>
      <c r="MA39" s="1461"/>
      <c r="MB39" s="1461"/>
      <c r="MC39" s="1461"/>
      <c r="MD39" s="1461"/>
      <c r="ME39" s="1461"/>
      <c r="MF39" s="1461"/>
      <c r="MG39" s="1461"/>
      <c r="MH39" s="1461"/>
      <c r="MI39" s="1465"/>
      <c r="MJ39" s="1461"/>
      <c r="MK39" s="1461"/>
      <c r="ML39" s="1461"/>
      <c r="MM39" s="1461"/>
      <c r="MN39" s="1461"/>
      <c r="MO39" s="1461"/>
      <c r="MP39" s="1461"/>
      <c r="MQ39" s="1461"/>
      <c r="MR39" s="1461"/>
      <c r="MS39" s="1461"/>
      <c r="MT39" s="1461"/>
      <c r="MU39" s="1461"/>
      <c r="MV39" s="1461"/>
      <c r="MW39" s="1461"/>
      <c r="MX39" s="1461"/>
      <c r="MY39" s="1461"/>
      <c r="MZ39" s="1461"/>
      <c r="NA39" s="1461"/>
      <c r="NB39" s="1461"/>
      <c r="NC39" s="1461"/>
      <c r="ND39" s="1461"/>
      <c r="NE39" s="1461"/>
      <c r="NF39" s="1461"/>
      <c r="NG39" s="1461"/>
      <c r="NH39" s="1461"/>
      <c r="NI39" s="1461"/>
      <c r="NJ39" s="1461"/>
      <c r="NK39" s="1461"/>
      <c r="NL39" s="1461"/>
      <c r="NM39" s="1461"/>
      <c r="NN39" s="1461"/>
      <c r="NO39" s="1461"/>
      <c r="NP39" s="1461"/>
      <c r="NQ39" s="1461"/>
      <c r="NR39" s="1461"/>
      <c r="NS39" s="1461"/>
      <c r="NT39" s="1461"/>
      <c r="NU39" s="1461"/>
      <c r="NV39" s="1461"/>
      <c r="NW39" s="1461"/>
      <c r="NX39" s="1461"/>
      <c r="NY39" s="1461"/>
      <c r="NZ39" s="1461"/>
      <c r="OA39" s="1461"/>
      <c r="OB39" s="1461"/>
      <c r="OC39" s="1461"/>
      <c r="OD39" s="1461"/>
      <c r="OE39" s="1461"/>
      <c r="OF39" s="1461"/>
      <c r="OG39" s="1461"/>
      <c r="OH39" s="1461"/>
      <c r="OI39" s="1461"/>
      <c r="OJ39" s="1461"/>
      <c r="OK39" s="1461"/>
      <c r="OL39" s="1461"/>
      <c r="OM39" s="1461"/>
      <c r="ON39" s="1461"/>
      <c r="OO39" s="1461"/>
      <c r="OP39" s="1461"/>
      <c r="OQ39" s="1461"/>
      <c r="OR39" s="1461"/>
      <c r="OS39" s="1461"/>
      <c r="OT39" s="1461"/>
      <c r="OU39" s="1461"/>
      <c r="OV39" s="1461"/>
      <c r="OW39" s="1461"/>
      <c r="OX39" s="1461"/>
      <c r="OY39" s="1513" t="s">
        <v>4669</v>
      </c>
      <c r="OZ39" s="1461"/>
      <c r="PA39" s="1461"/>
      <c r="PB39" s="1461"/>
      <c r="PC39" s="1461"/>
      <c r="PD39" s="1461"/>
      <c r="PE39" s="1461"/>
      <c r="PF39" s="1461"/>
      <c r="PG39" s="1461"/>
      <c r="PH39" s="1461"/>
      <c r="PI39" s="1461"/>
      <c r="PJ39" s="1461"/>
      <c r="PK39" s="1461"/>
      <c r="PL39" s="1461"/>
      <c r="PM39" s="1461"/>
      <c r="PN39" s="1461"/>
      <c r="PO39" s="1461"/>
      <c r="PP39" s="1461"/>
      <c r="PQ39" s="1461"/>
      <c r="PR39" s="1461"/>
      <c r="PS39" s="1461"/>
      <c r="PT39" s="1461"/>
      <c r="PU39" s="1461"/>
      <c r="PV39" s="1461"/>
      <c r="PW39" s="1461"/>
      <c r="PX39" s="1461"/>
      <c r="PY39" s="1461"/>
      <c r="PZ39" s="1461"/>
      <c r="QA39" s="1461"/>
      <c r="QB39" s="1461"/>
      <c r="QC39" s="1461"/>
      <c r="QD39" s="1461"/>
      <c r="QE39" s="1461"/>
      <c r="QF39" s="1461"/>
      <c r="QG39" s="1461"/>
      <c r="QH39" s="1461"/>
      <c r="QI39" s="1461"/>
      <c r="QJ39" s="1461"/>
      <c r="QK39" s="1461"/>
      <c r="QL39" s="1461"/>
      <c r="QM39" s="537"/>
      <c r="QN39" s="537"/>
      <c r="QO39" s="537"/>
      <c r="QP39" s="537"/>
      <c r="QQ39" s="1593"/>
      <c r="QR39" s="537"/>
      <c r="QS39" s="537"/>
      <c r="QT39" s="537"/>
    </row>
    <row r="40" spans="1:462" ht="61.5" customHeight="1">
      <c r="B40" s="801" t="s">
        <v>2567</v>
      </c>
      <c r="C40" s="537"/>
      <c r="D40" s="537"/>
      <c r="E40" s="537"/>
      <c r="F40" s="537"/>
      <c r="G40" s="537"/>
      <c r="H40" s="537"/>
      <c r="I40" s="537"/>
      <c r="J40" s="537"/>
      <c r="K40" s="537"/>
      <c r="L40" s="537"/>
      <c r="M40" s="537"/>
      <c r="N40" s="537"/>
      <c r="O40" s="537"/>
      <c r="P40" s="537"/>
      <c r="Q40" s="537"/>
      <c r="R40" s="537"/>
      <c r="S40" s="537"/>
      <c r="T40" s="537"/>
      <c r="U40" s="537"/>
      <c r="V40" s="537"/>
      <c r="W40" s="537"/>
      <c r="X40" s="537"/>
      <c r="Y40" s="537"/>
      <c r="Z40" s="537"/>
      <c r="AA40" s="537"/>
      <c r="AB40" s="537"/>
      <c r="AC40" s="537"/>
      <c r="AD40" s="1055"/>
      <c r="AE40" s="537"/>
      <c r="AF40" s="537"/>
      <c r="AG40" s="537"/>
      <c r="AH40" s="537"/>
      <c r="AI40" s="537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37"/>
      <c r="AU40" s="537"/>
      <c r="AV40" s="537"/>
      <c r="AW40" s="537"/>
      <c r="AX40" s="537"/>
      <c r="AY40" s="537"/>
      <c r="AZ40" s="537"/>
      <c r="BA40" s="537"/>
      <c r="BB40" s="537"/>
      <c r="BC40" s="537"/>
      <c r="BD40" s="537"/>
      <c r="BE40" s="537"/>
      <c r="BF40" s="537"/>
      <c r="BG40" s="537"/>
      <c r="BH40" s="537"/>
      <c r="BI40" s="537"/>
      <c r="BJ40" s="537"/>
      <c r="BK40" s="537"/>
      <c r="BL40" s="537"/>
      <c r="BM40" s="537"/>
      <c r="BN40" s="537"/>
      <c r="BO40" s="537"/>
      <c r="BP40" s="537"/>
      <c r="BQ40" s="537"/>
      <c r="BR40" s="537"/>
      <c r="BS40" s="537"/>
      <c r="BT40" s="537"/>
      <c r="BU40" s="537"/>
      <c r="BV40" s="537"/>
      <c r="BW40" s="537"/>
      <c r="BX40" s="537"/>
      <c r="BY40" s="537"/>
      <c r="BZ40" s="537"/>
      <c r="CA40" s="537"/>
      <c r="CB40" s="537"/>
      <c r="CC40" s="537"/>
      <c r="CD40" s="537"/>
      <c r="CE40" s="537"/>
      <c r="CF40" s="537"/>
      <c r="CG40" s="537"/>
      <c r="CH40" s="537"/>
      <c r="CI40" s="537"/>
      <c r="CJ40" s="537"/>
      <c r="CK40" s="537"/>
      <c r="CL40" s="537"/>
      <c r="CM40" s="537"/>
      <c r="CN40" s="537"/>
      <c r="CO40" s="537"/>
      <c r="CP40" s="537"/>
      <c r="CQ40" s="537"/>
      <c r="CR40" s="537"/>
      <c r="CS40" s="537"/>
      <c r="CT40" s="537"/>
      <c r="CU40" s="537"/>
      <c r="CV40" s="598"/>
      <c r="CW40" s="537"/>
      <c r="CX40" s="537"/>
      <c r="CY40" s="537"/>
      <c r="CZ40" s="537"/>
      <c r="DA40" s="537"/>
      <c r="DB40" s="537"/>
      <c r="DC40" s="537"/>
      <c r="DD40" s="537"/>
      <c r="DE40" s="537"/>
      <c r="DF40" s="537"/>
      <c r="DG40" s="537"/>
      <c r="DH40" s="537"/>
      <c r="DI40" s="537"/>
      <c r="DJ40" s="537"/>
      <c r="DK40" s="537"/>
      <c r="DL40" s="537"/>
      <c r="DM40" s="537"/>
      <c r="DN40" s="537"/>
      <c r="DO40" s="537"/>
      <c r="DP40" s="537"/>
      <c r="DQ40" s="537"/>
      <c r="DR40" s="537"/>
      <c r="DS40" s="537"/>
      <c r="DT40" s="537"/>
      <c r="DU40" s="537"/>
      <c r="DV40" s="537"/>
      <c r="DW40" s="537"/>
      <c r="DX40" s="537"/>
      <c r="DY40" s="537"/>
      <c r="DZ40" s="537"/>
      <c r="EA40" s="537"/>
      <c r="EB40" s="537"/>
      <c r="EC40" s="537"/>
      <c r="ED40" s="537"/>
      <c r="EE40" s="537"/>
      <c r="EF40" s="537"/>
      <c r="EG40" s="537"/>
      <c r="EH40" s="537"/>
      <c r="EI40" s="537"/>
      <c r="EJ40" s="537"/>
      <c r="EK40" s="537"/>
      <c r="EL40" s="537"/>
      <c r="EM40" s="537"/>
      <c r="EN40" s="537"/>
      <c r="EO40" s="537"/>
      <c r="EP40" s="537"/>
      <c r="EQ40" s="537"/>
      <c r="ER40" s="537"/>
      <c r="ES40" s="537"/>
      <c r="ET40" s="537"/>
      <c r="EU40" s="538">
        <v>42422</v>
      </c>
      <c r="EV40" s="538">
        <v>42422</v>
      </c>
      <c r="EW40" s="538">
        <v>42422</v>
      </c>
      <c r="EX40" s="538">
        <v>42422</v>
      </c>
      <c r="EY40" s="538">
        <v>42422</v>
      </c>
      <c r="EZ40" s="538">
        <v>42422</v>
      </c>
      <c r="FA40" s="538">
        <v>42422</v>
      </c>
      <c r="FB40" s="538">
        <v>42422</v>
      </c>
      <c r="FC40" s="538">
        <v>42422</v>
      </c>
      <c r="FD40" s="538">
        <v>42422</v>
      </c>
      <c r="FE40" s="537"/>
      <c r="FF40" s="537"/>
      <c r="FG40" s="538">
        <v>42422</v>
      </c>
      <c r="FH40" s="538">
        <v>42422</v>
      </c>
      <c r="FI40" s="537"/>
      <c r="FJ40" s="537"/>
      <c r="FK40" s="537"/>
      <c r="FL40" s="537"/>
      <c r="FM40" s="537"/>
      <c r="FN40" s="537"/>
      <c r="FO40" s="537"/>
      <c r="FP40" s="537"/>
      <c r="FQ40" s="537"/>
      <c r="FR40" s="537"/>
      <c r="FS40" s="537"/>
      <c r="FT40" s="537"/>
      <c r="FU40" s="537"/>
      <c r="FV40" s="537"/>
      <c r="FW40" s="537"/>
      <c r="FX40" s="537"/>
      <c r="FY40" s="537"/>
      <c r="FZ40" s="537"/>
      <c r="GA40" s="537"/>
      <c r="GB40" s="537"/>
      <c r="GC40" s="537"/>
      <c r="GD40" s="537"/>
      <c r="GE40" s="537"/>
      <c r="GF40" s="537"/>
      <c r="GG40" s="537"/>
      <c r="GH40" s="537"/>
      <c r="GI40" s="537"/>
      <c r="GJ40" s="537"/>
      <c r="GK40" s="537"/>
      <c r="GL40" s="537"/>
      <c r="GM40" s="537"/>
      <c r="GN40" s="537"/>
      <c r="GO40" s="800" t="s">
        <v>2684</v>
      </c>
      <c r="GP40" s="800"/>
      <c r="GQ40" s="800"/>
      <c r="GR40" s="800"/>
      <c r="GS40" s="800"/>
      <c r="GT40" s="800"/>
      <c r="GU40" s="800" t="s">
        <v>2685</v>
      </c>
      <c r="GV40" s="800"/>
      <c r="GW40" s="800"/>
      <c r="GX40" s="537" t="s">
        <v>2578</v>
      </c>
      <c r="GY40" s="800"/>
      <c r="GZ40" s="800"/>
      <c r="HA40" s="800" t="s">
        <v>2779</v>
      </c>
      <c r="HB40" s="800" t="s">
        <v>2688</v>
      </c>
      <c r="HC40" s="1172"/>
      <c r="HD40" s="800"/>
      <c r="HE40" s="1172"/>
      <c r="HF40" s="1172"/>
      <c r="HG40" s="1172"/>
      <c r="HH40" s="537"/>
      <c r="HI40" s="800"/>
      <c r="HJ40" s="1171" t="s">
        <v>2964</v>
      </c>
      <c r="HK40" s="1171"/>
      <c r="HL40" s="1171"/>
      <c r="HM40" s="800"/>
      <c r="HN40" s="1171"/>
      <c r="HO40" s="1171"/>
      <c r="HP40" s="1171" t="s">
        <v>2965</v>
      </c>
      <c r="HQ40" s="1171"/>
      <c r="HR40" s="1171"/>
      <c r="HS40" s="1171"/>
      <c r="HT40" s="1171"/>
      <c r="HU40" s="1171"/>
      <c r="HV40" s="1171"/>
      <c r="HW40" s="1171"/>
      <c r="HX40" s="1171"/>
      <c r="HY40" s="800"/>
      <c r="HZ40" s="1171"/>
      <c r="IA40" s="800"/>
      <c r="IB40" s="800"/>
      <c r="IC40" s="800"/>
      <c r="ID40" s="800" t="s">
        <v>3098</v>
      </c>
      <c r="IE40" s="796" t="s">
        <v>3130</v>
      </c>
      <c r="IF40" s="800"/>
      <c r="IG40" s="1171"/>
      <c r="IH40" s="1171"/>
      <c r="II40" s="1171"/>
      <c r="IJ40" s="1171" t="s">
        <v>2913</v>
      </c>
      <c r="IK40" s="800"/>
      <c r="IL40" s="537"/>
      <c r="IM40" s="1171"/>
      <c r="IN40" s="1171" t="s">
        <v>2805</v>
      </c>
      <c r="IO40" s="1171"/>
      <c r="IP40" s="1171"/>
      <c r="IQ40" s="1171"/>
      <c r="IR40" s="1171" t="s">
        <v>3131</v>
      </c>
      <c r="IS40" s="1171"/>
      <c r="IT40" s="1171" t="s">
        <v>3403</v>
      </c>
      <c r="IU40" s="800"/>
      <c r="IV40" s="800"/>
      <c r="IW40" s="800"/>
      <c r="IX40" s="1171" t="s">
        <v>3659</v>
      </c>
      <c r="IY40" s="800"/>
      <c r="IZ40" s="800"/>
      <c r="JA40" s="800"/>
      <c r="JB40" s="800"/>
      <c r="JC40" s="800"/>
      <c r="JD40" s="1292"/>
      <c r="JE40" s="1171" t="s">
        <v>3630</v>
      </c>
      <c r="JF40" s="1171"/>
      <c r="JG40" s="800"/>
      <c r="JH40" s="800"/>
      <c r="JI40" s="1171"/>
      <c r="JJ40" s="1171"/>
      <c r="JK40" s="800"/>
      <c r="JL40" s="1171"/>
      <c r="JM40" s="1171"/>
      <c r="JN40" s="768" t="s">
        <v>3700</v>
      </c>
      <c r="JO40" s="800"/>
      <c r="JP40" s="1171"/>
      <c r="JQ40" s="800"/>
      <c r="JR40" s="800"/>
      <c r="JS40" s="1171"/>
      <c r="JT40" s="800"/>
      <c r="JU40" s="537"/>
      <c r="JV40" s="800"/>
      <c r="JW40" s="800"/>
      <c r="JX40" s="1171"/>
      <c r="JY40" s="1171"/>
      <c r="JZ40" s="800"/>
      <c r="KA40" s="1171"/>
      <c r="KB40" s="800"/>
      <c r="KC40" s="537"/>
      <c r="KD40" s="1171"/>
      <c r="KE40" s="1171"/>
      <c r="KF40" s="1171" t="s">
        <v>4077</v>
      </c>
      <c r="KG40" s="1171" t="s">
        <v>4077</v>
      </c>
      <c r="KH40" s="1171" t="s">
        <v>4077</v>
      </c>
      <c r="KI40" s="1171" t="s">
        <v>4077</v>
      </c>
      <c r="KJ40" s="1171" t="s">
        <v>4077</v>
      </c>
      <c r="KK40" s="1171"/>
      <c r="KL40" s="1171"/>
      <c r="KM40" s="1171" t="s">
        <v>4088</v>
      </c>
      <c r="KN40" s="1171"/>
      <c r="KO40" s="1171" t="s">
        <v>4088</v>
      </c>
      <c r="KP40" s="1171" t="s">
        <v>4088</v>
      </c>
      <c r="KQ40" s="1171" t="s">
        <v>4088</v>
      </c>
      <c r="KR40" s="1171" t="s">
        <v>4088</v>
      </c>
      <c r="KS40" s="1171" t="s">
        <v>4088</v>
      </c>
      <c r="KT40" s="1171"/>
      <c r="KU40" s="537"/>
      <c r="KV40" s="537"/>
      <c r="KW40" s="537"/>
      <c r="KX40" s="537"/>
      <c r="KY40" s="537" t="s">
        <v>4331</v>
      </c>
      <c r="KZ40" s="537" t="s">
        <v>4329</v>
      </c>
      <c r="LA40" s="1171"/>
      <c r="LB40" s="1171"/>
      <c r="LC40" s="1171"/>
      <c r="LD40" s="1311" t="s">
        <v>4332</v>
      </c>
      <c r="LE40" s="800"/>
      <c r="LF40" s="800"/>
      <c r="LG40" s="800"/>
      <c r="LH40" s="800"/>
      <c r="LI40" s="1311" t="s">
        <v>4332</v>
      </c>
      <c r="LJ40" s="1311" t="s">
        <v>4332</v>
      </c>
      <c r="LK40" s="1171"/>
      <c r="LL40" s="1171"/>
      <c r="LM40" s="800"/>
      <c r="LN40" s="1311" t="s">
        <v>4332</v>
      </c>
      <c r="LO40" s="1171"/>
      <c r="LP40" s="1171"/>
      <c r="LQ40" s="1311" t="s">
        <v>4332</v>
      </c>
      <c r="LR40" s="1171"/>
      <c r="LS40" s="1171"/>
      <c r="LT40" s="1171"/>
      <c r="LU40" s="1171" t="s">
        <v>4673</v>
      </c>
      <c r="LV40" s="1171"/>
      <c r="LW40" s="1171" t="s">
        <v>4506</v>
      </c>
      <c r="LX40" s="1171" t="s">
        <v>4720</v>
      </c>
      <c r="LY40" s="1171"/>
      <c r="LZ40" s="1171" t="s">
        <v>4475</v>
      </c>
      <c r="MA40" s="1171"/>
      <c r="MB40" s="1171"/>
      <c r="MC40" s="1171"/>
      <c r="MD40" s="1171"/>
      <c r="ME40" s="1171"/>
      <c r="MF40" s="1171"/>
      <c r="MG40" s="1171"/>
      <c r="MH40" s="1171"/>
      <c r="MI40" s="1171"/>
      <c r="MJ40" s="1171"/>
      <c r="MK40" s="1171"/>
      <c r="ML40" s="1171"/>
      <c r="MM40" s="1171"/>
      <c r="MN40" s="1171"/>
      <c r="MO40" s="1298" t="s">
        <v>4239</v>
      </c>
      <c r="MP40" s="1298" t="s">
        <v>4239</v>
      </c>
      <c r="MQ40" s="1171"/>
      <c r="MR40" s="1171"/>
      <c r="MS40" s="1171"/>
      <c r="MT40" s="1298" t="s">
        <v>4239</v>
      </c>
      <c r="MU40" s="1171"/>
      <c r="MV40" s="1171"/>
      <c r="MW40" s="1171"/>
      <c r="MX40" s="1171"/>
      <c r="MY40" s="1171"/>
      <c r="MZ40" s="1171"/>
      <c r="NA40" s="1171"/>
      <c r="NB40" s="1171"/>
      <c r="NC40" s="1171"/>
      <c r="ND40" s="1171"/>
      <c r="NE40" s="1171"/>
      <c r="NF40" s="1171"/>
      <c r="NG40" s="1171"/>
      <c r="NH40" s="1171"/>
      <c r="NI40" s="1171"/>
      <c r="NJ40" s="1171"/>
      <c r="NK40" s="1171" t="s">
        <v>3739</v>
      </c>
      <c r="NL40" s="1171"/>
      <c r="NM40" s="1171"/>
      <c r="NN40" s="1171"/>
      <c r="NO40" s="1287" t="s">
        <v>4582</v>
      </c>
      <c r="NP40" s="1287" t="s">
        <v>4582</v>
      </c>
      <c r="NQ40" s="1171"/>
      <c r="NR40" s="1171"/>
      <c r="NS40" s="1171"/>
      <c r="NT40" s="1171"/>
      <c r="NU40" s="1171"/>
      <c r="NV40" s="1171"/>
      <c r="NW40" s="1171"/>
      <c r="NX40" s="1171"/>
      <c r="NY40" s="1171"/>
      <c r="NZ40" s="1171" t="s">
        <v>4622</v>
      </c>
      <c r="OA40" s="1171" t="s">
        <v>4622</v>
      </c>
      <c r="OB40" s="1171"/>
      <c r="OC40" s="1171"/>
      <c r="OD40" s="1171"/>
      <c r="OE40" s="1171"/>
      <c r="OF40" s="1171" t="s">
        <v>4623</v>
      </c>
      <c r="OG40" s="1171"/>
      <c r="OH40" s="1171"/>
      <c r="OI40" s="1171"/>
      <c r="OJ40" s="1171"/>
      <c r="OK40" s="1171"/>
      <c r="OL40" s="1171"/>
      <c r="OM40" s="1171"/>
      <c r="ON40" s="1171"/>
      <c r="OO40" s="1171"/>
      <c r="OP40" s="1171"/>
      <c r="OQ40" s="1171"/>
      <c r="OR40" s="1171"/>
      <c r="OS40" s="1171"/>
      <c r="OT40" s="1171"/>
      <c r="OU40" s="1171"/>
      <c r="OV40" s="1171"/>
      <c r="OW40" s="1171"/>
      <c r="OX40" s="1171"/>
      <c r="OY40" s="1171"/>
      <c r="OZ40" s="1171"/>
      <c r="PA40" s="1171"/>
      <c r="PB40" s="1171"/>
      <c r="PC40" s="1171"/>
      <c r="PD40" s="1171"/>
      <c r="PE40" s="1171"/>
      <c r="PF40" s="1171"/>
      <c r="PG40" s="1171"/>
      <c r="PH40" s="1171"/>
      <c r="PI40" s="1171"/>
      <c r="PJ40" s="1171"/>
      <c r="PK40" s="1171"/>
      <c r="PL40" s="1171"/>
      <c r="PM40" s="1171"/>
      <c r="PN40" s="1171"/>
      <c r="PO40" s="1171"/>
      <c r="PP40" s="1171"/>
      <c r="PQ40" s="1171"/>
      <c r="PR40" s="1171"/>
      <c r="PS40" s="1171"/>
      <c r="PT40" s="1171"/>
      <c r="PU40" s="1171"/>
      <c r="PV40" s="1171"/>
      <c r="PW40" s="1171"/>
      <c r="PX40" s="1171"/>
      <c r="PY40" s="1171"/>
      <c r="PZ40" s="1171"/>
      <c r="QA40" s="1171"/>
      <c r="QB40" s="1171"/>
      <c r="QC40" s="1171"/>
      <c r="QD40" s="1171"/>
      <c r="QE40" s="1171"/>
      <c r="QF40" s="1171"/>
      <c r="QG40" s="1171"/>
      <c r="QH40" s="1171"/>
      <c r="QI40" s="1171"/>
      <c r="QJ40" s="1171"/>
      <c r="QK40" s="1171"/>
      <c r="QL40" s="1171"/>
      <c r="QM40" s="1171"/>
      <c r="QN40" s="1171"/>
      <c r="QO40" s="1171"/>
      <c r="QP40" s="1171"/>
      <c r="QQ40" s="1593"/>
      <c r="QR40" s="1171"/>
      <c r="QS40" s="1171"/>
      <c r="QT40" s="1171"/>
    </row>
    <row r="41" spans="1:462">
      <c r="B41" s="402" t="s">
        <v>2001</v>
      </c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CV41" s="403"/>
      <c r="CW41" s="229"/>
      <c r="CX41" s="229"/>
      <c r="DW41" s="400">
        <f t="shared" ref="DW41:EF41" si="132">DW20-DW35</f>
        <v>47</v>
      </c>
      <c r="DX41" s="400">
        <f t="shared" si="132"/>
        <v>63</v>
      </c>
      <c r="DY41" s="400">
        <f t="shared" si="132"/>
        <v>58</v>
      </c>
      <c r="DZ41" s="400">
        <f t="shared" si="132"/>
        <v>48</v>
      </c>
      <c r="EA41" s="400">
        <f t="shared" si="132"/>
        <v>48</v>
      </c>
      <c r="EB41" s="400">
        <f t="shared" si="132"/>
        <v>56</v>
      </c>
      <c r="EC41" s="400">
        <f t="shared" si="132"/>
        <v>100</v>
      </c>
      <c r="ED41" s="400">
        <f t="shared" si="132"/>
        <v>58</v>
      </c>
      <c r="EE41" s="400">
        <f t="shared" si="132"/>
        <v>56</v>
      </c>
      <c r="EF41" s="400">
        <f t="shared" si="132"/>
        <v>56</v>
      </c>
      <c r="EI41" s="400">
        <f t="shared" ref="EI41:ER41" si="133">EI20-EI35</f>
        <v>63</v>
      </c>
      <c r="EJ41" s="400">
        <f t="shared" si="133"/>
        <v>55</v>
      </c>
      <c r="EK41" s="400">
        <f t="shared" si="133"/>
        <v>65</v>
      </c>
      <c r="EL41" s="400">
        <f t="shared" si="133"/>
        <v>63</v>
      </c>
      <c r="EM41" s="400">
        <f t="shared" si="133"/>
        <v>55</v>
      </c>
      <c r="EN41" s="400">
        <f t="shared" si="133"/>
        <v>55</v>
      </c>
      <c r="EO41" s="400">
        <f t="shared" si="133"/>
        <v>65</v>
      </c>
      <c r="EP41" s="400">
        <f t="shared" si="133"/>
        <v>55</v>
      </c>
      <c r="EQ41" s="400">
        <f t="shared" si="133"/>
        <v>55</v>
      </c>
      <c r="ER41" s="400">
        <f t="shared" si="133"/>
        <v>65</v>
      </c>
      <c r="EU41" s="400">
        <f t="shared" ref="EU41:FD41" si="134">EU40-EU35</f>
        <v>42</v>
      </c>
      <c r="EV41" s="400">
        <f t="shared" si="134"/>
        <v>81</v>
      </c>
      <c r="EW41" s="400">
        <f t="shared" si="134"/>
        <v>76</v>
      </c>
      <c r="EX41" s="400">
        <f t="shared" si="134"/>
        <v>38</v>
      </c>
      <c r="EY41" s="400">
        <f t="shared" si="134"/>
        <v>95</v>
      </c>
      <c r="EZ41" s="400">
        <f t="shared" si="134"/>
        <v>80</v>
      </c>
      <c r="FA41" s="400">
        <f t="shared" si="134"/>
        <v>33</v>
      </c>
      <c r="FB41" s="400">
        <f t="shared" si="134"/>
        <v>80</v>
      </c>
      <c r="FC41" s="400">
        <f t="shared" si="134"/>
        <v>33</v>
      </c>
      <c r="FD41" s="400">
        <f t="shared" si="134"/>
        <v>33</v>
      </c>
      <c r="FG41" s="400">
        <f>FG40-FG35</f>
        <v>166</v>
      </c>
      <c r="FH41" s="400">
        <f>FH40-'5319280'!GA36</f>
        <v>80</v>
      </c>
      <c r="HT41"/>
      <c r="HU41"/>
      <c r="IA41"/>
      <c r="IY41" s="1299"/>
    </row>
    <row r="42" spans="1:462">
      <c r="B42" s="402"/>
      <c r="C42" s="402"/>
      <c r="D42" s="377"/>
      <c r="E42" s="388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CV42" s="403"/>
      <c r="CW42" s="229"/>
      <c r="CX42" s="229"/>
      <c r="HN42"/>
      <c r="HO42"/>
      <c r="HW42"/>
    </row>
    <row r="43" spans="1:462">
      <c r="B43" s="596"/>
      <c r="C43" s="402"/>
      <c r="D43" s="377"/>
      <c r="E43" s="388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CV43" s="403"/>
      <c r="CW43" s="229"/>
      <c r="CX43" s="229"/>
      <c r="KL43" s="1470"/>
    </row>
    <row r="44" spans="1:462">
      <c r="B44" s="402"/>
      <c r="C44" s="402"/>
      <c r="D44" s="377"/>
      <c r="E44" s="388"/>
      <c r="F44" s="402"/>
      <c r="G44" s="402"/>
      <c r="H44" s="402"/>
      <c r="L44" s="402"/>
      <c r="M44" s="402"/>
      <c r="N44" s="402"/>
      <c r="O44" s="402"/>
      <c r="P44" s="402"/>
      <c r="CV44" s="403"/>
      <c r="CW44" s="229"/>
      <c r="CX44" s="229"/>
    </row>
    <row r="45" spans="1:462">
      <c r="H45" s="402"/>
      <c r="L45" s="402"/>
      <c r="M45" s="402"/>
      <c r="N45" s="402"/>
      <c r="O45" s="402"/>
      <c r="P45" s="402"/>
    </row>
    <row r="46" spans="1:462">
      <c r="B46" s="569" t="s">
        <v>5</v>
      </c>
      <c r="E46" s="570">
        <v>42697</v>
      </c>
      <c r="H46" s="402"/>
      <c r="L46" s="402"/>
      <c r="M46" s="402"/>
      <c r="N46" s="402"/>
      <c r="O46" s="402"/>
      <c r="P46" s="402"/>
    </row>
    <row r="47" spans="1:462">
      <c r="B47" s="569" t="s">
        <v>6</v>
      </c>
      <c r="E47" s="570">
        <v>42698</v>
      </c>
      <c r="H47" s="402"/>
      <c r="L47" s="402"/>
      <c r="M47" s="402"/>
      <c r="N47" s="402"/>
      <c r="O47" s="402"/>
      <c r="P47" s="402"/>
    </row>
    <row r="48" spans="1:462">
      <c r="B48" s="569" t="s">
        <v>7</v>
      </c>
      <c r="E48" s="570">
        <v>42699</v>
      </c>
      <c r="H48" s="402"/>
      <c r="L48" s="402"/>
      <c r="M48" s="402"/>
      <c r="N48" s="402"/>
      <c r="O48" s="402"/>
      <c r="P48" s="402"/>
      <c r="PF48" s="1292"/>
    </row>
    <row r="49" spans="2:16">
      <c r="B49" s="569" t="s">
        <v>1916</v>
      </c>
      <c r="E49" s="570">
        <v>42726</v>
      </c>
      <c r="H49" s="402"/>
      <c r="L49" s="402"/>
      <c r="M49" s="402"/>
      <c r="N49" s="402"/>
      <c r="O49" s="402"/>
      <c r="P49" s="402"/>
    </row>
    <row r="50" spans="2:16">
      <c r="B50" s="569" t="s">
        <v>1917</v>
      </c>
      <c r="E50" s="570">
        <v>42727</v>
      </c>
      <c r="H50" s="402"/>
      <c r="L50" s="402"/>
      <c r="M50" s="402"/>
      <c r="N50" s="402"/>
      <c r="O50" s="402"/>
      <c r="P50" s="402"/>
    </row>
    <row r="51" spans="2:16">
      <c r="B51" s="569" t="s">
        <v>9</v>
      </c>
      <c r="E51" s="570">
        <v>42729</v>
      </c>
      <c r="H51" s="402"/>
      <c r="L51" s="402"/>
      <c r="M51" s="402"/>
      <c r="N51" s="402"/>
      <c r="O51" s="402"/>
      <c r="P51" s="402"/>
    </row>
    <row r="52" spans="2:16">
      <c r="B52" s="569" t="s">
        <v>10</v>
      </c>
      <c r="E52" s="570">
        <v>42730</v>
      </c>
      <c r="H52" s="402"/>
      <c r="L52" s="402"/>
      <c r="M52" s="402"/>
      <c r="N52" s="402"/>
      <c r="O52" s="402"/>
      <c r="P52" s="402"/>
    </row>
    <row r="53" spans="2:16">
      <c r="B53" s="569" t="s">
        <v>1918</v>
      </c>
      <c r="E53" s="571">
        <v>42733</v>
      </c>
      <c r="H53" s="402"/>
      <c r="L53" s="402"/>
      <c r="M53" s="402"/>
      <c r="N53" s="402"/>
      <c r="O53" s="402"/>
      <c r="P53" s="402"/>
    </row>
    <row r="54" spans="2:16">
      <c r="B54" s="569" t="s">
        <v>11</v>
      </c>
      <c r="E54" s="570">
        <v>42734</v>
      </c>
      <c r="H54" s="402"/>
      <c r="L54" s="402"/>
      <c r="M54" s="402"/>
      <c r="N54" s="402"/>
      <c r="O54" s="402"/>
      <c r="P54" s="402"/>
    </row>
    <row r="55" spans="2:16">
      <c r="B55" s="569" t="s">
        <v>12</v>
      </c>
      <c r="E55" s="570">
        <v>42736</v>
      </c>
      <c r="H55" s="402"/>
      <c r="L55" s="402"/>
      <c r="M55" s="402"/>
      <c r="N55" s="402"/>
      <c r="O55" s="402"/>
      <c r="P55" s="402"/>
    </row>
    <row r="56" spans="2:16">
      <c r="B56" s="569" t="s">
        <v>13</v>
      </c>
      <c r="E56" s="570">
        <v>42737</v>
      </c>
      <c r="H56" s="402"/>
      <c r="L56" s="402"/>
      <c r="M56" s="402"/>
      <c r="N56" s="402"/>
      <c r="O56" s="402"/>
      <c r="P56" s="402"/>
    </row>
    <row r="57" spans="2:16">
      <c r="B57" s="569" t="s">
        <v>1919</v>
      </c>
      <c r="E57" s="570">
        <v>42517</v>
      </c>
      <c r="H57" s="402"/>
      <c r="L57" s="402"/>
      <c r="M57" s="402"/>
      <c r="N57" s="402"/>
      <c r="O57" s="402"/>
      <c r="P57" s="402"/>
    </row>
    <row r="58" spans="2:16">
      <c r="B58" s="569" t="s">
        <v>14</v>
      </c>
      <c r="E58" s="570">
        <v>42520</v>
      </c>
      <c r="H58" s="402"/>
      <c r="L58" s="402"/>
      <c r="M58" s="402"/>
      <c r="N58" s="402"/>
      <c r="O58" s="402"/>
      <c r="P58" s="402"/>
    </row>
    <row r="59" spans="2:16">
      <c r="B59" s="569" t="s">
        <v>1920</v>
      </c>
      <c r="E59" s="570">
        <v>42552</v>
      </c>
      <c r="H59" s="402"/>
      <c r="L59" s="402"/>
      <c r="M59" s="402"/>
      <c r="N59" s="402"/>
      <c r="O59" s="402"/>
      <c r="P59" s="402"/>
    </row>
    <row r="60" spans="2:16">
      <c r="B60" s="569" t="s">
        <v>15</v>
      </c>
      <c r="E60" s="570">
        <v>42555</v>
      </c>
      <c r="H60" s="402"/>
      <c r="L60" s="402"/>
      <c r="M60" s="402"/>
      <c r="N60" s="402"/>
      <c r="O60" s="402"/>
      <c r="P60" s="402"/>
    </row>
    <row r="61" spans="2:16">
      <c r="B61" s="569" t="s">
        <v>16</v>
      </c>
      <c r="E61" s="570">
        <v>42618</v>
      </c>
      <c r="H61" s="402"/>
      <c r="L61" s="402"/>
      <c r="M61" s="402"/>
      <c r="N61" s="402"/>
      <c r="O61" s="402"/>
      <c r="P61" s="402"/>
    </row>
    <row r="62" spans="2:16">
      <c r="B62" s="401"/>
      <c r="C62" s="5"/>
      <c r="H62" s="402"/>
      <c r="L62" s="402"/>
      <c r="M62" s="402"/>
      <c r="N62" s="402"/>
      <c r="O62" s="402"/>
      <c r="P62" s="402"/>
    </row>
    <row r="63" spans="2:16">
      <c r="B63" s="401"/>
      <c r="C63" s="5"/>
      <c r="H63" s="402"/>
      <c r="L63" s="402"/>
      <c r="M63" s="402"/>
      <c r="N63" s="402"/>
      <c r="O63" s="402"/>
      <c r="P63" s="402"/>
    </row>
    <row r="64" spans="2:16">
      <c r="B64" s="401"/>
      <c r="C64" s="5"/>
      <c r="H64" s="402"/>
      <c r="L64" s="402"/>
      <c r="M64" s="402"/>
      <c r="N64" s="402"/>
      <c r="O64" s="402"/>
      <c r="P64" s="402"/>
    </row>
    <row r="65" spans="2:16">
      <c r="B65" s="401"/>
      <c r="C65" s="5"/>
      <c r="H65" s="402"/>
      <c r="L65" s="402"/>
      <c r="M65" s="402"/>
      <c r="N65" s="402"/>
      <c r="O65" s="402"/>
      <c r="P65" s="402"/>
    </row>
    <row r="66" spans="2:16">
      <c r="B66" s="401"/>
      <c r="C66" s="5"/>
    </row>
    <row r="67" spans="2:16">
      <c r="B67" s="401"/>
      <c r="C67" s="5"/>
    </row>
    <row r="68" spans="2:16">
      <c r="B68" s="401"/>
      <c r="C68" s="5"/>
    </row>
    <row r="69" spans="2:16">
      <c r="B69" s="401"/>
      <c r="C69" s="5"/>
      <c r="J69" s="401"/>
      <c r="K69" s="5"/>
    </row>
    <row r="70" spans="2:16">
      <c r="B70" s="401"/>
      <c r="C70" s="5"/>
      <c r="J70" s="401"/>
      <c r="K70" s="5"/>
    </row>
    <row r="71" spans="2:16">
      <c r="B71" s="401"/>
      <c r="C71" s="5"/>
      <c r="J71" s="401"/>
      <c r="K71" s="5"/>
    </row>
    <row r="72" spans="2:16">
      <c r="J72" s="401"/>
      <c r="K72" s="5"/>
    </row>
    <row r="73" spans="2:16">
      <c r="J73" s="401"/>
      <c r="K73" s="5"/>
    </row>
    <row r="74" spans="2:16">
      <c r="J74" s="401"/>
      <c r="K74" s="5"/>
    </row>
  </sheetData>
  <mergeCells count="85">
    <mergeCell ref="BF5:BR5"/>
    <mergeCell ref="EU5:FF5"/>
    <mergeCell ref="FG5:FR5"/>
    <mergeCell ref="FS5:GD5"/>
    <mergeCell ref="GE5:GN5"/>
    <mergeCell ref="BS5:CF5"/>
    <mergeCell ref="CG5:CT5"/>
    <mergeCell ref="CU5:DH5"/>
    <mergeCell ref="DI5:DV5"/>
    <mergeCell ref="DW5:EH5"/>
    <mergeCell ref="EI5:ET5"/>
    <mergeCell ref="D4:O4"/>
    <mergeCell ref="P4:Q4"/>
    <mergeCell ref="R4:AC4"/>
    <mergeCell ref="AE4:AQ4"/>
    <mergeCell ref="AR4:BE4"/>
    <mergeCell ref="D5:O5"/>
    <mergeCell ref="P5:Q5"/>
    <mergeCell ref="R5:AC5"/>
    <mergeCell ref="AE5:AQ5"/>
    <mergeCell ref="AR5:BE5"/>
    <mergeCell ref="EU4:FF4"/>
    <mergeCell ref="FG4:FR4"/>
    <mergeCell ref="FS4:GD4"/>
    <mergeCell ref="GE4:GN4"/>
    <mergeCell ref="CG4:CT4"/>
    <mergeCell ref="DW4:EH4"/>
    <mergeCell ref="GO4:GX4"/>
    <mergeCell ref="GO5:GX5"/>
    <mergeCell ref="D3:O3"/>
    <mergeCell ref="P3:Q3"/>
    <mergeCell ref="R3:AC3"/>
    <mergeCell ref="AE3:AQ3"/>
    <mergeCell ref="AR3:BE3"/>
    <mergeCell ref="BF3:BR3"/>
    <mergeCell ref="EI3:ET3"/>
    <mergeCell ref="EU3:FF3"/>
    <mergeCell ref="FG3:FR3"/>
    <mergeCell ref="FS3:GD3"/>
    <mergeCell ref="GE3:GN3"/>
    <mergeCell ref="BS3:CF3"/>
    <mergeCell ref="CG3:CT3"/>
    <mergeCell ref="EI4:ET4"/>
    <mergeCell ref="D1:O1"/>
    <mergeCell ref="P1:Q1"/>
    <mergeCell ref="CU2:DH2"/>
    <mergeCell ref="R1:AC1"/>
    <mergeCell ref="AE1:AQ1"/>
    <mergeCell ref="AR1:BE1"/>
    <mergeCell ref="BF2:BR2"/>
    <mergeCell ref="BS2:CF2"/>
    <mergeCell ref="BS1:CF1"/>
    <mergeCell ref="CG1:CT1"/>
    <mergeCell ref="D2:O2"/>
    <mergeCell ref="P2:Q2"/>
    <mergeCell ref="R2:AC2"/>
    <mergeCell ref="AE2:AQ2"/>
    <mergeCell ref="AR2:BE2"/>
    <mergeCell ref="EU2:FF2"/>
    <mergeCell ref="FG2:FR2"/>
    <mergeCell ref="GY1:HJ1"/>
    <mergeCell ref="GO2:GX2"/>
    <mergeCell ref="GO3:GX3"/>
    <mergeCell ref="FS2:GD2"/>
    <mergeCell ref="GE2:GN2"/>
    <mergeCell ref="EU1:FF1"/>
    <mergeCell ref="FG1:FR1"/>
    <mergeCell ref="FS1:GD1"/>
    <mergeCell ref="GE1:GN1"/>
    <mergeCell ref="EI2:ET2"/>
    <mergeCell ref="CG2:CT2"/>
    <mergeCell ref="DI2:DV2"/>
    <mergeCell ref="CU1:DH1"/>
    <mergeCell ref="DI1:DV1"/>
    <mergeCell ref="DW1:EH1"/>
    <mergeCell ref="DW2:EH2"/>
    <mergeCell ref="EI1:ET1"/>
    <mergeCell ref="DW3:EH3"/>
    <mergeCell ref="BF1:BR1"/>
    <mergeCell ref="BF4:BR4"/>
    <mergeCell ref="BS4:CF4"/>
    <mergeCell ref="CU3:DH3"/>
    <mergeCell ref="DI3:DV3"/>
    <mergeCell ref="CU4:DH4"/>
    <mergeCell ref="DI4:DV4"/>
  </mergeCells>
  <conditionalFormatting sqref="GU13">
    <cfRule type="duplicateValues" dxfId="715" priority="82"/>
  </conditionalFormatting>
  <conditionalFormatting sqref="GV13">
    <cfRule type="duplicateValues" dxfId="714" priority="81"/>
  </conditionalFormatting>
  <conditionalFormatting sqref="GX13">
    <cfRule type="duplicateValues" dxfId="713" priority="80"/>
  </conditionalFormatting>
  <conditionalFormatting sqref="HB13">
    <cfRule type="duplicateValues" dxfId="712" priority="79"/>
  </conditionalFormatting>
  <conditionalFormatting sqref="GZ13">
    <cfRule type="duplicateValues" dxfId="711" priority="78"/>
  </conditionalFormatting>
  <conditionalFormatting sqref="IC13">
    <cfRule type="duplicateValues" dxfId="710" priority="77"/>
  </conditionalFormatting>
  <conditionalFormatting sqref="HC13">
    <cfRule type="duplicateValues" dxfId="709" priority="75"/>
  </conditionalFormatting>
  <conditionalFormatting sqref="IE13">
    <cfRule type="duplicateValues" dxfId="708" priority="74"/>
  </conditionalFormatting>
  <conditionalFormatting sqref="IB13">
    <cfRule type="duplicateValues" dxfId="707" priority="73"/>
  </conditionalFormatting>
  <conditionalFormatting sqref="HO13">
    <cfRule type="duplicateValues" dxfId="706" priority="69"/>
  </conditionalFormatting>
  <conditionalFormatting sqref="IZ13">
    <cfRule type="duplicateValues" dxfId="705" priority="68"/>
  </conditionalFormatting>
  <conditionalFormatting sqref="IN13">
    <cfRule type="duplicateValues" dxfId="704" priority="67"/>
  </conditionalFormatting>
  <conditionalFormatting sqref="JX13">
    <cfRule type="duplicateValues" dxfId="703" priority="65"/>
  </conditionalFormatting>
  <conditionalFormatting sqref="IY13">
    <cfRule type="duplicateValues" dxfId="702" priority="64"/>
  </conditionalFormatting>
  <conditionalFormatting sqref="JD13">
    <cfRule type="duplicateValues" dxfId="701" priority="60"/>
  </conditionalFormatting>
  <conditionalFormatting sqref="IM13">
    <cfRule type="duplicateValues" dxfId="700" priority="59"/>
  </conditionalFormatting>
  <conditionalFormatting sqref="IT13">
    <cfRule type="duplicateValues" dxfId="699" priority="58"/>
  </conditionalFormatting>
  <conditionalFormatting sqref="JJ13">
    <cfRule type="duplicateValues" dxfId="698" priority="51"/>
  </conditionalFormatting>
  <conditionalFormatting sqref="JW13">
    <cfRule type="duplicateValues" dxfId="697" priority="48"/>
  </conditionalFormatting>
  <conditionalFormatting sqref="JG13">
    <cfRule type="duplicateValues" dxfId="696" priority="47"/>
  </conditionalFormatting>
  <conditionalFormatting sqref="KD13">
    <cfRule type="duplicateValues" dxfId="695" priority="46"/>
  </conditionalFormatting>
  <conditionalFormatting sqref="JO13">
    <cfRule type="duplicateValues" dxfId="694" priority="45"/>
  </conditionalFormatting>
  <conditionalFormatting sqref="JU13">
    <cfRule type="duplicateValues" dxfId="693" priority="44"/>
  </conditionalFormatting>
  <conditionalFormatting sqref="KC13">
    <cfRule type="duplicateValues" dxfId="692" priority="42"/>
  </conditionalFormatting>
  <conditionalFormatting sqref="JN13">
    <cfRule type="duplicateValues" dxfId="691" priority="41"/>
  </conditionalFormatting>
  <conditionalFormatting sqref="KN13">
    <cfRule type="duplicateValues" dxfId="690" priority="39"/>
  </conditionalFormatting>
  <conditionalFormatting sqref="KB13">
    <cfRule type="duplicateValues" dxfId="689" priority="33"/>
  </conditionalFormatting>
  <conditionalFormatting sqref="KF13">
    <cfRule type="duplicateValues" dxfId="688" priority="29"/>
  </conditionalFormatting>
  <conditionalFormatting sqref="KH13">
    <cfRule type="duplicateValues" dxfId="687" priority="27"/>
  </conditionalFormatting>
  <conditionalFormatting sqref="LE13">
    <cfRule type="duplicateValues" dxfId="686" priority="24"/>
  </conditionalFormatting>
  <conditionalFormatting sqref="LB13">
    <cfRule type="duplicateValues" dxfId="685" priority="23"/>
  </conditionalFormatting>
  <conditionalFormatting sqref="LL13">
    <cfRule type="duplicateValues" dxfId="684" priority="20"/>
  </conditionalFormatting>
  <conditionalFormatting sqref="MH13">
    <cfRule type="duplicateValues" dxfId="683" priority="19"/>
  </conditionalFormatting>
  <conditionalFormatting sqref="LU13">
    <cfRule type="duplicateValues" dxfId="682" priority="18"/>
  </conditionalFormatting>
  <conditionalFormatting sqref="LQ13">
    <cfRule type="duplicateValues" dxfId="681" priority="15"/>
  </conditionalFormatting>
  <conditionalFormatting sqref="LN13">
    <cfRule type="duplicateValues" dxfId="680" priority="13"/>
  </conditionalFormatting>
  <conditionalFormatting sqref="LJ13">
    <cfRule type="duplicateValues" dxfId="679" priority="12"/>
  </conditionalFormatting>
  <conditionalFormatting sqref="LD13">
    <cfRule type="duplicateValues" dxfId="678" priority="11"/>
  </conditionalFormatting>
  <conditionalFormatting sqref="LI13">
    <cfRule type="duplicateValues" dxfId="677" priority="9"/>
  </conditionalFormatting>
  <conditionalFormatting sqref="NK13">
    <cfRule type="duplicateValues" dxfId="676" priority="7"/>
  </conditionalFormatting>
  <conditionalFormatting sqref="LX13">
    <cfRule type="duplicateValues" dxfId="675" priority="6"/>
  </conditionalFormatting>
  <conditionalFormatting sqref="LZ13">
    <cfRule type="duplicateValues" dxfId="674" priority="5"/>
  </conditionalFormatting>
  <conditionalFormatting sqref="LP13">
    <cfRule type="duplicateValues" dxfId="673" priority="4"/>
  </conditionalFormatting>
  <conditionalFormatting sqref="KE13 JH13:JI13 IO13:IS13 HA13 GY13 GW13 A13:GT13 HD13:HN13 HP13:IA13 ID13 IF13:IL13 IU13:IX13 JA13:JC13 JE13:JF13 JV13 JK13:JM13 JP13:JT13 JY13:KA13 KG13 KI13:KM13 LC13 KO13:LA13 LM13 LF13:LH13 LK13 LR13:LT13 MA13:MG13 LO13 LY13 LV13:LW13 MI13:NJ13 NL13:QP13 QR13:XFD13">
    <cfRule type="duplicateValues" dxfId="672" priority="4234"/>
  </conditionalFormatting>
  <conditionalFormatting sqref="QQ13">
    <cfRule type="duplicateValues" dxfId="671" priority="1"/>
  </conditionalFormatting>
  <pageMargins left="0.7" right="0.7" top="0.75" bottom="0.75" header="0.3" footer="0.3"/>
  <pageSetup scale="10" orientation="landscape" r:id="rId1"/>
  <colBreaks count="2" manualBreakCount="2">
    <brk id="43" max="1048575" man="1"/>
    <brk id="57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7030A0"/>
  </sheetPr>
  <dimension ref="A1:OY74"/>
  <sheetViews>
    <sheetView zoomScale="70" zoomScaleNormal="70" workbookViewId="0">
      <pane xSplit="218" topLeftCell="IY1" activePane="topRight" state="frozen"/>
      <selection activeCell="A11" sqref="A11"/>
      <selection pane="topRight" activeCell="JD25" sqref="JD25"/>
    </sheetView>
  </sheetViews>
  <sheetFormatPr defaultColWidth="6" defaultRowHeight="14.25"/>
  <cols>
    <col min="1" max="1" width="3.875" style="400" bestFit="1" customWidth="1"/>
    <col min="2" max="2" width="34.625" style="400" customWidth="1"/>
    <col min="3" max="3" width="7.75" style="400" hidden="1" customWidth="1"/>
    <col min="4" max="4" width="5.75" style="400" hidden="1" customWidth="1"/>
    <col min="5" max="5" width="14.625" style="400" hidden="1" customWidth="1"/>
    <col min="6" max="15" width="6" style="400" hidden="1" customWidth="1"/>
    <col min="16" max="29" width="6.875" style="400" hidden="1" customWidth="1"/>
    <col min="30" max="30" width="2" style="152" hidden="1" customWidth="1"/>
    <col min="31" max="45" width="6.875" style="400" hidden="1" customWidth="1"/>
    <col min="46" max="46" width="6.125" style="400" hidden="1" customWidth="1"/>
    <col min="47" max="125" width="6.875" style="400" hidden="1" customWidth="1"/>
    <col min="126" max="126" width="6.75" style="400" hidden="1" customWidth="1"/>
    <col min="127" max="222" width="12.625" style="400" hidden="1" customWidth="1"/>
    <col min="223" max="223" width="12.375" style="400" hidden="1" customWidth="1"/>
    <col min="224" max="255" width="12.625" style="400" hidden="1" customWidth="1"/>
    <col min="256" max="303" width="12.625" style="400" customWidth="1"/>
    <col min="304" max="304" width="2.5" style="1583" customWidth="1"/>
    <col min="305" max="315" width="12.625" style="400" customWidth="1"/>
    <col min="316" max="316" width="11.25" style="400" customWidth="1"/>
    <col min="317" max="317" width="10.25" style="400" customWidth="1"/>
    <col min="318" max="318" width="9.875" style="400" customWidth="1"/>
    <col min="319" max="319" width="8.875" style="400" customWidth="1"/>
    <col min="320" max="320" width="6" style="400"/>
    <col min="321" max="321" width="8.375" style="400" customWidth="1"/>
    <col min="322" max="322" width="9.875" style="400" customWidth="1"/>
    <col min="323" max="323" width="9.625" style="400" customWidth="1"/>
    <col min="324" max="324" width="7.75" style="400" customWidth="1"/>
    <col min="325" max="325" width="8.25" style="400" customWidth="1"/>
    <col min="326" max="326" width="6.25" style="400" customWidth="1"/>
    <col min="327" max="327" width="8.5" style="400" customWidth="1"/>
    <col min="328" max="16384" width="6" style="400"/>
  </cols>
  <sheetData>
    <row r="1" spans="1:415" ht="10.5" customHeight="1" thickBot="1">
      <c r="A1" s="27"/>
      <c r="B1" s="8">
        <f ca="1">NOW()</f>
        <v>42801.810523611108</v>
      </c>
      <c r="C1" s="480"/>
      <c r="D1" s="1620">
        <v>735921</v>
      </c>
      <c r="E1" s="1621"/>
      <c r="F1" s="1621"/>
      <c r="G1" s="1621"/>
      <c r="H1" s="1621"/>
      <c r="I1" s="1621"/>
      <c r="J1" s="1621"/>
      <c r="K1" s="1621"/>
      <c r="L1" s="1621"/>
      <c r="M1" s="1621"/>
      <c r="N1" s="1621"/>
      <c r="O1" s="1621"/>
      <c r="P1" s="1621"/>
      <c r="Q1" s="1621"/>
      <c r="R1" s="1620" t="s">
        <v>472</v>
      </c>
      <c r="S1" s="1621"/>
      <c r="T1" s="1621"/>
      <c r="U1" s="1621"/>
      <c r="V1" s="1621"/>
      <c r="W1" s="1621"/>
      <c r="X1" s="1621"/>
      <c r="Y1" s="1621"/>
      <c r="Z1" s="1621"/>
      <c r="AA1" s="1621"/>
      <c r="AB1" s="1621"/>
      <c r="AC1" s="1622"/>
      <c r="AD1" s="146"/>
      <c r="AE1" s="1620">
        <v>783001</v>
      </c>
      <c r="AF1" s="1621"/>
      <c r="AG1" s="1621"/>
      <c r="AH1" s="1621"/>
      <c r="AI1" s="1621"/>
      <c r="AJ1" s="1621"/>
      <c r="AK1" s="1621"/>
      <c r="AL1" s="1621"/>
      <c r="AM1" s="1621"/>
      <c r="AN1" s="1621"/>
      <c r="AO1" s="1621"/>
      <c r="AP1" s="1621"/>
      <c r="AQ1" s="1622"/>
      <c r="AR1" s="1620">
        <v>783002</v>
      </c>
      <c r="AS1" s="1621"/>
      <c r="AT1" s="1621"/>
      <c r="AU1" s="1621"/>
      <c r="AV1" s="1621"/>
      <c r="AW1" s="1621"/>
      <c r="AX1" s="1621"/>
      <c r="AY1" s="1621"/>
      <c r="AZ1" s="1621"/>
      <c r="BA1" s="1621"/>
      <c r="BB1" s="1621"/>
      <c r="BC1" s="1621"/>
      <c r="BD1" s="1621"/>
      <c r="BE1" s="1622"/>
      <c r="BF1" s="1620">
        <v>783003</v>
      </c>
      <c r="BG1" s="1621"/>
      <c r="BH1" s="1621"/>
      <c r="BI1" s="1621"/>
      <c r="BJ1" s="1621"/>
      <c r="BK1" s="1621"/>
      <c r="BL1" s="1621"/>
      <c r="BM1" s="1621"/>
      <c r="BN1" s="1621"/>
      <c r="BO1" s="1621"/>
      <c r="BP1" s="1621"/>
      <c r="BQ1" s="1621"/>
      <c r="BR1" s="1621"/>
      <c r="BS1" s="1620">
        <v>783004</v>
      </c>
      <c r="BT1" s="1621"/>
      <c r="BU1" s="1621"/>
      <c r="BV1" s="1621"/>
      <c r="BW1" s="1621"/>
      <c r="BX1" s="1621"/>
      <c r="BY1" s="1621"/>
      <c r="BZ1" s="1621"/>
      <c r="CA1" s="1621"/>
      <c r="CB1" s="1621"/>
      <c r="CC1" s="1621"/>
      <c r="CD1" s="1621"/>
      <c r="CE1" s="1621"/>
      <c r="CF1" s="1622"/>
      <c r="CG1" s="1632">
        <v>783005</v>
      </c>
      <c r="CH1" s="1633"/>
      <c r="CI1" s="1633"/>
      <c r="CJ1" s="1633"/>
      <c r="CK1" s="1633"/>
      <c r="CL1" s="1633"/>
      <c r="CM1" s="1633"/>
      <c r="CN1" s="1633"/>
      <c r="CO1" s="1633"/>
      <c r="CP1" s="1633"/>
      <c r="CQ1" s="1633"/>
      <c r="CR1" s="1633"/>
      <c r="CS1" s="1633"/>
      <c r="CT1" s="1636"/>
      <c r="CU1" s="1632">
        <v>735922</v>
      </c>
      <c r="CV1" s="1633"/>
      <c r="CW1" s="1633"/>
      <c r="CX1" s="1633"/>
      <c r="CY1" s="1633"/>
      <c r="CZ1" s="1633"/>
      <c r="DA1" s="1633"/>
      <c r="DB1" s="1633"/>
      <c r="DC1" s="1633"/>
      <c r="DD1" s="1633"/>
      <c r="DE1" s="1633"/>
      <c r="DF1" s="1633"/>
      <c r="DG1" s="1633"/>
      <c r="DH1" s="1636"/>
      <c r="DI1" s="1632">
        <v>735923</v>
      </c>
      <c r="DJ1" s="1633"/>
      <c r="DK1" s="1633"/>
      <c r="DL1" s="1633"/>
      <c r="DM1" s="1633"/>
      <c r="DN1" s="1633"/>
      <c r="DO1" s="1633"/>
      <c r="DP1" s="1633"/>
      <c r="DQ1" s="1633"/>
      <c r="DR1" s="1633"/>
      <c r="DS1" s="1633"/>
      <c r="DT1" s="1633"/>
      <c r="DU1" s="1633"/>
      <c r="DV1" s="1636"/>
      <c r="DW1" s="1620">
        <v>783006</v>
      </c>
      <c r="DX1" s="1621"/>
      <c r="DY1" s="1621"/>
      <c r="DZ1" s="1621"/>
      <c r="EA1" s="1621"/>
      <c r="EB1" s="1621"/>
      <c r="EC1" s="1621"/>
      <c r="ED1" s="1621"/>
      <c r="EE1" s="1620">
        <v>783007</v>
      </c>
      <c r="EF1" s="1621"/>
      <c r="EG1" s="1621"/>
      <c r="EH1" s="1621"/>
      <c r="EI1" s="1621"/>
      <c r="EJ1" s="1621"/>
      <c r="EK1" s="1621"/>
      <c r="EL1" s="1621"/>
      <c r="EM1" s="1632">
        <v>735924</v>
      </c>
      <c r="EN1" s="1633"/>
      <c r="EO1" s="1633"/>
      <c r="EP1" s="1633"/>
      <c r="EQ1" s="1633"/>
      <c r="ER1" s="1633"/>
      <c r="ES1" s="1633"/>
      <c r="ET1" s="1633"/>
      <c r="EU1" s="1632">
        <v>735925</v>
      </c>
      <c r="EV1" s="1633"/>
      <c r="EW1" s="1633"/>
      <c r="EX1" s="1633"/>
      <c r="EY1" s="1633"/>
      <c r="EZ1" s="1633"/>
      <c r="FA1" s="1633"/>
      <c r="FB1" s="1633"/>
      <c r="FC1" s="1620">
        <v>783008</v>
      </c>
      <c r="FD1" s="1621"/>
      <c r="FE1" s="1621"/>
      <c r="FF1" s="1621"/>
      <c r="FG1" s="1621"/>
      <c r="FH1" s="1621"/>
      <c r="FI1" s="1621"/>
      <c r="FJ1" s="1621"/>
      <c r="FK1" s="1632">
        <v>735926</v>
      </c>
      <c r="FL1" s="1633"/>
      <c r="FM1" s="1633"/>
      <c r="FN1" s="1633"/>
      <c r="FO1" s="1633"/>
      <c r="FP1" s="1633"/>
      <c r="FQ1" s="988"/>
      <c r="FR1" s="1632">
        <v>735927</v>
      </c>
      <c r="FS1" s="1633"/>
      <c r="FT1" s="1633"/>
      <c r="FU1" s="1633"/>
      <c r="FV1" s="1633"/>
      <c r="FW1" s="1633"/>
      <c r="FX1" s="1620">
        <v>783009</v>
      </c>
      <c r="FY1" s="1621"/>
      <c r="FZ1" s="1621"/>
      <c r="GA1" s="1621"/>
      <c r="GB1" s="1621"/>
      <c r="GC1" s="1621"/>
      <c r="GD1" s="1620">
        <v>735928</v>
      </c>
      <c r="GE1" s="1621"/>
      <c r="GF1" s="1621"/>
      <c r="GG1" s="1621"/>
      <c r="GH1" s="1621"/>
      <c r="GI1" s="1621"/>
      <c r="GJ1" s="1620">
        <v>735929</v>
      </c>
      <c r="GK1" s="1621"/>
      <c r="GL1" s="1621"/>
      <c r="GM1" s="1621"/>
      <c r="GN1" s="1621"/>
      <c r="GO1" s="1621"/>
      <c r="GP1" s="1621"/>
      <c r="GQ1" s="1621"/>
      <c r="GR1" s="1620">
        <v>735930</v>
      </c>
      <c r="GS1" s="1621"/>
      <c r="GT1" s="1621"/>
      <c r="GU1" s="1621"/>
      <c r="GV1" s="1621"/>
      <c r="GW1" s="1621"/>
      <c r="GX1" s="1621"/>
      <c r="GY1" s="1621"/>
      <c r="GZ1" s="1620">
        <v>735931</v>
      </c>
      <c r="HA1" s="1621"/>
      <c r="HB1" s="1621"/>
      <c r="HC1" s="1621"/>
      <c r="HD1" s="1621"/>
      <c r="HE1" s="1621"/>
      <c r="HF1" s="1621"/>
      <c r="HG1" s="1621"/>
      <c r="HH1" s="1620">
        <v>735932</v>
      </c>
      <c r="HI1" s="1621"/>
      <c r="HJ1" s="1621"/>
      <c r="HK1" s="1621"/>
      <c r="HL1" s="1621"/>
      <c r="HM1" s="1621"/>
      <c r="HN1" s="1621"/>
      <c r="HO1" s="1621"/>
      <c r="HP1" s="1620">
        <v>735933</v>
      </c>
      <c r="HQ1" s="1621"/>
      <c r="HR1" s="1621"/>
      <c r="HS1" s="1621"/>
      <c r="HT1" s="1621"/>
      <c r="HU1" s="1621"/>
      <c r="HV1" s="1621"/>
      <c r="HW1" s="1621"/>
      <c r="HX1" s="1632">
        <v>735934</v>
      </c>
      <c r="HY1" s="1633"/>
      <c r="HZ1" s="1633"/>
      <c r="IA1" s="1633"/>
      <c r="IB1" s="1633"/>
      <c r="IC1" s="1633"/>
      <c r="ID1" s="1633"/>
      <c r="IE1" s="1633"/>
      <c r="IF1" s="1632" t="s">
        <v>1372</v>
      </c>
      <c r="IG1" s="1633"/>
      <c r="IH1" s="1633"/>
      <c r="II1" s="1633"/>
      <c r="IJ1" s="1633"/>
      <c r="IK1" s="1633"/>
      <c r="IL1" s="1633"/>
      <c r="IM1" s="1633"/>
      <c r="IN1" s="1632" t="s">
        <v>1373</v>
      </c>
      <c r="IO1" s="1633"/>
      <c r="IP1" s="1633"/>
      <c r="IQ1" s="1633"/>
      <c r="IR1" s="1633"/>
      <c r="IS1" s="1633"/>
      <c r="IT1" s="1633"/>
      <c r="IU1" s="1633"/>
      <c r="IV1" s="1632" t="s">
        <v>1373</v>
      </c>
      <c r="IW1" s="1633"/>
      <c r="IX1" s="1633"/>
      <c r="IY1" s="1633"/>
      <c r="IZ1" s="1633"/>
      <c r="JA1" s="1633"/>
      <c r="JB1" s="1633"/>
      <c r="JC1" s="1633"/>
      <c r="JD1" s="1632" t="s">
        <v>1373</v>
      </c>
      <c r="JE1" s="1633"/>
      <c r="JF1" s="1633"/>
      <c r="JG1" s="1633"/>
      <c r="JH1" s="1633"/>
      <c r="JI1" s="1633"/>
      <c r="JJ1" s="1633"/>
      <c r="JK1" s="1633"/>
      <c r="JL1" s="1632" t="s">
        <v>1373</v>
      </c>
      <c r="JM1" s="1633"/>
      <c r="JN1" s="1633"/>
      <c r="JO1" s="1633"/>
      <c r="JP1" s="1633"/>
      <c r="JQ1" s="1633"/>
      <c r="JR1" s="1633"/>
      <c r="JS1" s="1633"/>
      <c r="JT1" s="1632" t="s">
        <v>1373</v>
      </c>
      <c r="JU1" s="1633"/>
      <c r="JV1" s="1633"/>
      <c r="JW1" s="1633"/>
      <c r="JX1" s="1633"/>
      <c r="JY1" s="1633"/>
      <c r="JZ1" s="1633"/>
      <c r="KA1" s="1633"/>
      <c r="KB1" s="126"/>
      <c r="KC1" s="126"/>
      <c r="KD1" s="126"/>
      <c r="KE1" s="126"/>
      <c r="KF1" s="126"/>
      <c r="KG1" s="126"/>
      <c r="KH1" s="126"/>
      <c r="KI1" s="126"/>
      <c r="KJ1" s="126"/>
      <c r="KK1" s="126"/>
      <c r="KL1" s="126"/>
      <c r="KM1" s="126"/>
      <c r="KN1" s="126"/>
      <c r="KO1" s="126"/>
      <c r="KP1" s="126"/>
      <c r="KQ1" s="126"/>
      <c r="KS1" s="126"/>
      <c r="KT1" s="126"/>
      <c r="KU1" s="126"/>
      <c r="KV1" s="126"/>
      <c r="KW1" s="126"/>
      <c r="KX1" s="126"/>
      <c r="KY1" s="126"/>
      <c r="KZ1" s="126"/>
      <c r="LA1" s="126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6"/>
      <c r="LZ1" s="126"/>
      <c r="MA1" s="126"/>
      <c r="MB1" s="126"/>
      <c r="MC1" s="126"/>
      <c r="MD1" s="126"/>
      <c r="ME1" s="126"/>
      <c r="MF1" s="126"/>
      <c r="MG1" s="126"/>
      <c r="MH1" s="126"/>
      <c r="MI1" s="126"/>
      <c r="MJ1" s="126"/>
      <c r="MK1" s="126"/>
      <c r="ML1" s="126"/>
      <c r="MM1" s="126"/>
      <c r="MN1" s="126"/>
      <c r="MO1" s="126"/>
      <c r="MP1" s="126"/>
      <c r="MQ1" s="126"/>
      <c r="MR1" s="126"/>
      <c r="MS1" s="126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6"/>
      <c r="NQ1" s="126"/>
      <c r="NR1" s="126"/>
      <c r="NS1" s="126"/>
      <c r="NT1" s="126"/>
      <c r="NU1" s="126"/>
      <c r="NV1" s="126"/>
      <c r="NW1" s="126"/>
      <c r="NX1" s="126"/>
      <c r="NY1" s="126"/>
      <c r="NZ1" s="126"/>
      <c r="OA1" s="126"/>
      <c r="OB1" s="126"/>
      <c r="OC1" s="403"/>
      <c r="OD1" s="403"/>
      <c r="OE1" s="403"/>
      <c r="OF1" s="403"/>
      <c r="OG1" s="403"/>
      <c r="OH1" s="403"/>
      <c r="OI1" s="403"/>
      <c r="OJ1" s="403"/>
      <c r="OK1" s="403"/>
      <c r="OL1" s="403"/>
      <c r="OM1" s="403"/>
      <c r="ON1" s="403"/>
      <c r="OO1" s="403"/>
      <c r="OP1" s="403"/>
      <c r="OQ1" s="403"/>
    </row>
    <row r="2" spans="1:415" ht="11.25" customHeight="1" thickBot="1">
      <c r="A2" s="28"/>
      <c r="B2" s="457" t="s">
        <v>25</v>
      </c>
      <c r="C2" s="481"/>
      <c r="D2" s="1623" t="s">
        <v>17</v>
      </c>
      <c r="E2" s="1624"/>
      <c r="F2" s="1624"/>
      <c r="G2" s="1624"/>
      <c r="H2" s="1624"/>
      <c r="I2" s="1624"/>
      <c r="J2" s="1624"/>
      <c r="K2" s="1624"/>
      <c r="L2" s="1624"/>
      <c r="M2" s="1624"/>
      <c r="N2" s="1624"/>
      <c r="O2" s="1624"/>
      <c r="P2" s="1626"/>
      <c r="Q2" s="1626"/>
      <c r="R2" s="1627" t="s">
        <v>128</v>
      </c>
      <c r="S2" s="1628"/>
      <c r="T2" s="1628"/>
      <c r="U2" s="1628"/>
      <c r="V2" s="1628"/>
      <c r="W2" s="1628"/>
      <c r="X2" s="1628"/>
      <c r="Y2" s="1628"/>
      <c r="Z2" s="1628"/>
      <c r="AA2" s="1628"/>
      <c r="AB2" s="1628"/>
      <c r="AC2" s="1629"/>
      <c r="AD2" s="147"/>
      <c r="AE2" s="1630" t="s">
        <v>26</v>
      </c>
      <c r="AF2" s="1626"/>
      <c r="AG2" s="1626"/>
      <c r="AH2" s="1626"/>
      <c r="AI2" s="1626"/>
      <c r="AJ2" s="1626"/>
      <c r="AK2" s="1626"/>
      <c r="AL2" s="1626"/>
      <c r="AM2" s="1626"/>
      <c r="AN2" s="1626"/>
      <c r="AO2" s="1626"/>
      <c r="AP2" s="1626"/>
      <c r="AQ2" s="1631"/>
      <c r="AR2" s="1630" t="s">
        <v>26</v>
      </c>
      <c r="AS2" s="1626"/>
      <c r="AT2" s="1626"/>
      <c r="AU2" s="1626"/>
      <c r="AV2" s="1626"/>
      <c r="AW2" s="1626"/>
      <c r="AX2" s="1626"/>
      <c r="AY2" s="1626"/>
      <c r="AZ2" s="1626"/>
      <c r="BA2" s="1626"/>
      <c r="BB2" s="1626"/>
      <c r="BC2" s="1626"/>
      <c r="BD2" s="1626"/>
      <c r="BE2" s="1631"/>
      <c r="BF2" s="1630" t="s">
        <v>26</v>
      </c>
      <c r="BG2" s="1626"/>
      <c r="BH2" s="1626"/>
      <c r="BI2" s="1626"/>
      <c r="BJ2" s="1626"/>
      <c r="BK2" s="1626"/>
      <c r="BL2" s="1626"/>
      <c r="BM2" s="1626"/>
      <c r="BN2" s="1626"/>
      <c r="BO2" s="1626"/>
      <c r="BP2" s="1626"/>
      <c r="BQ2" s="1626"/>
      <c r="BR2" s="1626"/>
      <c r="BS2" s="1630" t="s">
        <v>26</v>
      </c>
      <c r="BT2" s="1626"/>
      <c r="BU2" s="1626"/>
      <c r="BV2" s="1626"/>
      <c r="BW2" s="1626"/>
      <c r="BX2" s="1626"/>
      <c r="BY2" s="1626"/>
      <c r="BZ2" s="1626"/>
      <c r="CA2" s="1626"/>
      <c r="CB2" s="1626"/>
      <c r="CC2" s="1626"/>
      <c r="CD2" s="1626"/>
      <c r="CE2" s="1626"/>
      <c r="CF2" s="1631"/>
      <c r="CG2" s="1630" t="s">
        <v>26</v>
      </c>
      <c r="CH2" s="1626"/>
      <c r="CI2" s="1626"/>
      <c r="CJ2" s="1626"/>
      <c r="CK2" s="1626"/>
      <c r="CL2" s="1626"/>
      <c r="CM2" s="1626"/>
      <c r="CN2" s="1626"/>
      <c r="CO2" s="1626"/>
      <c r="CP2" s="1626"/>
      <c r="CQ2" s="1626"/>
      <c r="CR2" s="1626"/>
      <c r="CS2" s="1626"/>
      <c r="CT2" s="1631"/>
      <c r="CU2" s="1623" t="s">
        <v>17</v>
      </c>
      <c r="CV2" s="1624"/>
      <c r="CW2" s="1624"/>
      <c r="CX2" s="1624"/>
      <c r="CY2" s="1624"/>
      <c r="CZ2" s="1624"/>
      <c r="DA2" s="1624"/>
      <c r="DB2" s="1624"/>
      <c r="DC2" s="1624"/>
      <c r="DD2" s="1624"/>
      <c r="DE2" s="1624"/>
      <c r="DF2" s="1624"/>
      <c r="DG2" s="1624"/>
      <c r="DH2" s="1625"/>
      <c r="DI2" s="1623" t="s">
        <v>17</v>
      </c>
      <c r="DJ2" s="1624"/>
      <c r="DK2" s="1624"/>
      <c r="DL2" s="1624"/>
      <c r="DM2" s="1624"/>
      <c r="DN2" s="1624"/>
      <c r="DO2" s="1624"/>
      <c r="DP2" s="1624"/>
      <c r="DQ2" s="1624"/>
      <c r="DR2" s="1624"/>
      <c r="DS2" s="1624"/>
      <c r="DT2" s="1624"/>
      <c r="DU2" s="1624"/>
      <c r="DV2" s="1625"/>
      <c r="DW2" s="1637" t="s">
        <v>26</v>
      </c>
      <c r="DX2" s="1638"/>
      <c r="DY2" s="1638"/>
      <c r="DZ2" s="1638"/>
      <c r="EA2" s="1638"/>
      <c r="EB2" s="1638"/>
      <c r="EC2" s="1638"/>
      <c r="ED2" s="1638"/>
      <c r="EE2" s="1637" t="s">
        <v>26</v>
      </c>
      <c r="EF2" s="1638"/>
      <c r="EG2" s="1638"/>
      <c r="EH2" s="1638"/>
      <c r="EI2" s="1638"/>
      <c r="EJ2" s="1638"/>
      <c r="EK2" s="1638"/>
      <c r="EL2" s="1638"/>
      <c r="EM2" s="1623" t="s">
        <v>17</v>
      </c>
      <c r="EN2" s="1624"/>
      <c r="EO2" s="1624"/>
      <c r="EP2" s="1624"/>
      <c r="EQ2" s="1624"/>
      <c r="ER2" s="1624"/>
      <c r="ES2" s="1624"/>
      <c r="ET2" s="1624"/>
      <c r="EU2" s="1623" t="s">
        <v>17</v>
      </c>
      <c r="EV2" s="1624"/>
      <c r="EW2" s="1624"/>
      <c r="EX2" s="1624"/>
      <c r="EY2" s="1624"/>
      <c r="EZ2" s="1624"/>
      <c r="FA2" s="1624"/>
      <c r="FB2" s="1624"/>
      <c r="FC2" s="1630" t="s">
        <v>26</v>
      </c>
      <c r="FD2" s="1626"/>
      <c r="FE2" s="1626"/>
      <c r="FF2" s="1626"/>
      <c r="FG2" s="1626"/>
      <c r="FH2" s="1626"/>
      <c r="FI2" s="1626"/>
      <c r="FJ2" s="1626"/>
      <c r="FK2" s="1623" t="s">
        <v>17</v>
      </c>
      <c r="FL2" s="1624"/>
      <c r="FM2" s="1624"/>
      <c r="FN2" s="1624"/>
      <c r="FO2" s="1624"/>
      <c r="FP2" s="1624"/>
      <c r="FQ2" s="989"/>
      <c r="FR2" s="1623" t="s">
        <v>17</v>
      </c>
      <c r="FS2" s="1624"/>
      <c r="FT2" s="1624"/>
      <c r="FU2" s="1624"/>
      <c r="FV2" s="1624"/>
      <c r="FW2" s="1624"/>
      <c r="FX2" s="1630" t="s">
        <v>26</v>
      </c>
      <c r="FY2" s="1626"/>
      <c r="FZ2" s="1626"/>
      <c r="GA2" s="1626"/>
      <c r="GB2" s="1626"/>
      <c r="GC2" s="1626"/>
      <c r="GD2" s="1630" t="s">
        <v>17</v>
      </c>
      <c r="GE2" s="1626"/>
      <c r="GF2" s="1626"/>
      <c r="GG2" s="1626"/>
      <c r="GH2" s="1626"/>
      <c r="GI2" s="1626"/>
      <c r="GJ2" s="1630" t="s">
        <v>17</v>
      </c>
      <c r="GK2" s="1626"/>
      <c r="GL2" s="1626"/>
      <c r="GM2" s="1626"/>
      <c r="GN2" s="1626"/>
      <c r="GO2" s="1626"/>
      <c r="GP2" s="1626"/>
      <c r="GQ2" s="1626"/>
      <c r="GR2" s="1630" t="s">
        <v>17</v>
      </c>
      <c r="GS2" s="1626"/>
      <c r="GT2" s="1626"/>
      <c r="GU2" s="1626"/>
      <c r="GV2" s="1626"/>
      <c r="GW2" s="1626"/>
      <c r="GX2" s="1626"/>
      <c r="GY2" s="1626"/>
      <c r="GZ2" s="1630" t="s">
        <v>17</v>
      </c>
      <c r="HA2" s="1626"/>
      <c r="HB2" s="1626"/>
      <c r="HC2" s="1626"/>
      <c r="HD2" s="1626"/>
      <c r="HE2" s="1626"/>
      <c r="HF2" s="1626"/>
      <c r="HG2" s="1626"/>
      <c r="HH2" s="1630" t="s">
        <v>17</v>
      </c>
      <c r="HI2" s="1626"/>
      <c r="HJ2" s="1626"/>
      <c r="HK2" s="1626"/>
      <c r="HL2" s="1626"/>
      <c r="HM2" s="1626"/>
      <c r="HN2" s="1626"/>
      <c r="HO2" s="1626"/>
      <c r="HP2" s="1630" t="s">
        <v>17</v>
      </c>
      <c r="HQ2" s="1626"/>
      <c r="HR2" s="1626"/>
      <c r="HS2" s="1626"/>
      <c r="HT2" s="1626"/>
      <c r="HU2" s="1626"/>
      <c r="HV2" s="1626"/>
      <c r="HW2" s="1626"/>
      <c r="HX2" s="1657" t="s">
        <v>1354</v>
      </c>
      <c r="HY2" s="1658"/>
      <c r="HZ2" s="1658"/>
      <c r="IA2" s="1658"/>
      <c r="IB2" s="1658"/>
      <c r="IC2" s="1658"/>
      <c r="ID2" s="1658"/>
      <c r="IE2" s="1658"/>
      <c r="IF2" s="1657" t="s">
        <v>1354</v>
      </c>
      <c r="IG2" s="1658"/>
      <c r="IH2" s="1658"/>
      <c r="II2" s="1658"/>
      <c r="IJ2" s="1658"/>
      <c r="IK2" s="1658"/>
      <c r="IL2" s="1658"/>
      <c r="IM2" s="1658"/>
      <c r="IN2" s="1657" t="s">
        <v>1354</v>
      </c>
      <c r="IO2" s="1658"/>
      <c r="IP2" s="1658"/>
      <c r="IQ2" s="1658"/>
      <c r="IR2" s="1658"/>
      <c r="IS2" s="1658"/>
      <c r="IT2" s="1658"/>
      <c r="IU2" s="1658"/>
      <c r="IV2" s="1657" t="s">
        <v>1354</v>
      </c>
      <c r="IW2" s="1658"/>
      <c r="IX2" s="1658"/>
      <c r="IY2" s="1658"/>
      <c r="IZ2" s="1658"/>
      <c r="JA2" s="1658"/>
      <c r="JB2" s="1658"/>
      <c r="JC2" s="1658"/>
      <c r="JD2" s="1657" t="s">
        <v>1354</v>
      </c>
      <c r="JE2" s="1658"/>
      <c r="JF2" s="1658"/>
      <c r="JG2" s="1658"/>
      <c r="JH2" s="1658"/>
      <c r="JI2" s="1658"/>
      <c r="JJ2" s="1658"/>
      <c r="JK2" s="1658"/>
      <c r="JL2" s="1657" t="s">
        <v>1354</v>
      </c>
      <c r="JM2" s="1658"/>
      <c r="JN2" s="1658"/>
      <c r="JO2" s="1658"/>
      <c r="JP2" s="1658"/>
      <c r="JQ2" s="1658"/>
      <c r="JR2" s="1658"/>
      <c r="JS2" s="1658"/>
      <c r="JT2" s="1657" t="s">
        <v>1354</v>
      </c>
      <c r="JU2" s="1658"/>
      <c r="JV2" s="1658"/>
      <c r="JW2" s="1658"/>
      <c r="JX2" s="1658"/>
      <c r="JY2" s="1658"/>
      <c r="JZ2" s="1658"/>
      <c r="KA2" s="1658"/>
      <c r="KB2" s="126"/>
      <c r="KC2" s="126"/>
      <c r="KD2" s="126"/>
      <c r="KE2" s="126"/>
      <c r="KF2" s="126"/>
      <c r="KG2" s="126"/>
      <c r="KH2" s="126"/>
      <c r="KI2" s="126"/>
      <c r="KJ2" s="126"/>
      <c r="KK2" s="126"/>
      <c r="KL2" s="126"/>
      <c r="KM2" s="126"/>
      <c r="KN2" s="126"/>
      <c r="KO2" s="126"/>
      <c r="KP2" s="126"/>
      <c r="KQ2" s="126"/>
      <c r="KS2" s="126"/>
      <c r="KT2" s="126"/>
      <c r="KU2" s="126"/>
      <c r="KV2" s="126"/>
      <c r="KW2" s="126"/>
      <c r="KX2" s="126"/>
      <c r="KY2" s="126"/>
      <c r="KZ2" s="126"/>
      <c r="LA2" s="126"/>
      <c r="LB2" s="126"/>
      <c r="LC2" s="126"/>
      <c r="LD2" s="126"/>
      <c r="LE2" s="126"/>
      <c r="LF2" s="126"/>
      <c r="LG2" s="126"/>
      <c r="LH2" s="126"/>
      <c r="LI2" s="126"/>
      <c r="LJ2" s="126"/>
      <c r="LK2" s="126"/>
      <c r="LL2" s="126"/>
      <c r="LM2" s="126"/>
      <c r="LN2" s="126"/>
      <c r="LO2" s="126"/>
      <c r="LP2" s="126"/>
      <c r="LQ2" s="126"/>
      <c r="LR2" s="126"/>
      <c r="LS2" s="126"/>
      <c r="LT2" s="126"/>
      <c r="LU2" s="126"/>
      <c r="LV2" s="126"/>
      <c r="LW2" s="126"/>
      <c r="LX2" s="126"/>
      <c r="LY2" s="126"/>
      <c r="LZ2" s="126"/>
      <c r="MA2" s="126"/>
      <c r="MB2" s="126"/>
      <c r="MC2" s="126"/>
      <c r="MD2" s="126"/>
      <c r="ME2" s="126"/>
      <c r="MF2" s="126"/>
      <c r="MG2" s="126"/>
      <c r="MH2" s="126"/>
      <c r="MI2" s="126"/>
      <c r="MJ2" s="126"/>
      <c r="MK2" s="126"/>
      <c r="ML2" s="126"/>
      <c r="MM2" s="126"/>
      <c r="MN2" s="126"/>
      <c r="MO2" s="126"/>
      <c r="MP2" s="126"/>
      <c r="MQ2" s="126"/>
      <c r="MR2" s="126"/>
      <c r="MS2" s="126"/>
      <c r="MT2" s="126"/>
      <c r="MU2" s="126"/>
      <c r="MV2" s="126"/>
      <c r="MW2" s="126"/>
      <c r="MX2" s="126"/>
      <c r="MY2" s="126"/>
      <c r="MZ2" s="126"/>
      <c r="NA2" s="126"/>
      <c r="NB2" s="126"/>
      <c r="NC2" s="126"/>
      <c r="ND2" s="126"/>
      <c r="NE2" s="126"/>
      <c r="NF2" s="126"/>
      <c r="NG2" s="126"/>
      <c r="NH2" s="126"/>
      <c r="NI2" s="126"/>
      <c r="NJ2" s="126"/>
      <c r="NK2" s="126"/>
      <c r="NL2" s="126"/>
      <c r="NM2" s="126"/>
      <c r="NN2" s="126"/>
      <c r="NO2" s="126"/>
      <c r="NP2" s="126"/>
      <c r="NQ2" s="126"/>
      <c r="NR2" s="126"/>
      <c r="NS2" s="126"/>
      <c r="NT2" s="126"/>
      <c r="NU2" s="126"/>
      <c r="NV2" s="126"/>
      <c r="NW2" s="126"/>
      <c r="NX2" s="126"/>
      <c r="NY2" s="126"/>
      <c r="NZ2" s="126"/>
      <c r="OA2" s="126"/>
      <c r="OB2" s="126"/>
      <c r="OC2" s="403"/>
      <c r="OD2" s="403"/>
      <c r="OE2" s="403"/>
      <c r="OF2" s="403"/>
      <c r="OG2" s="403"/>
      <c r="OH2" s="403"/>
      <c r="OI2" s="403"/>
      <c r="OJ2" s="403"/>
      <c r="OK2" s="403"/>
      <c r="OL2" s="403"/>
      <c r="OM2" s="403"/>
      <c r="ON2" s="403"/>
      <c r="OO2" s="403"/>
      <c r="OP2" s="403"/>
      <c r="OQ2" s="403"/>
    </row>
    <row r="3" spans="1:415" ht="9" customHeight="1" thickBot="1">
      <c r="A3" s="28"/>
      <c r="B3" s="206" t="s">
        <v>19</v>
      </c>
      <c r="C3" s="210"/>
      <c r="D3" s="1608">
        <v>921</v>
      </c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8" t="s">
        <v>128</v>
      </c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14"/>
      <c r="AD3" s="148"/>
      <c r="AE3" s="1608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14"/>
      <c r="AR3" s="1608">
        <v>920</v>
      </c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1614"/>
      <c r="BF3" s="1608"/>
      <c r="BG3" s="1609"/>
      <c r="BH3" s="1609"/>
      <c r="BI3" s="1609"/>
      <c r="BJ3" s="1609"/>
      <c r="BK3" s="1609"/>
      <c r="BL3" s="1609"/>
      <c r="BM3" s="1609"/>
      <c r="BN3" s="1609"/>
      <c r="BO3" s="1609"/>
      <c r="BP3" s="1609"/>
      <c r="BQ3" s="1609"/>
      <c r="BR3" s="1609"/>
      <c r="BS3" s="1608"/>
      <c r="BT3" s="1609"/>
      <c r="BU3" s="1609"/>
      <c r="BV3" s="1609"/>
      <c r="BW3" s="1609"/>
      <c r="BX3" s="1609"/>
      <c r="BY3" s="1609"/>
      <c r="BZ3" s="1609"/>
      <c r="CA3" s="1609"/>
      <c r="CB3" s="1609"/>
      <c r="CC3" s="1609"/>
      <c r="CD3" s="1609"/>
      <c r="CE3" s="1609"/>
      <c r="CF3" s="1614"/>
      <c r="CG3" s="1608"/>
      <c r="CH3" s="1609"/>
      <c r="CI3" s="1609"/>
      <c r="CJ3" s="1609"/>
      <c r="CK3" s="1609"/>
      <c r="CL3" s="1609"/>
      <c r="CM3" s="1609"/>
      <c r="CN3" s="1609"/>
      <c r="CO3" s="1609"/>
      <c r="CP3" s="1609"/>
      <c r="CQ3" s="1609"/>
      <c r="CR3" s="1609"/>
      <c r="CS3" s="1609"/>
      <c r="CT3" s="1609"/>
      <c r="CU3" s="1608"/>
      <c r="CV3" s="1609"/>
      <c r="CW3" s="1609"/>
      <c r="CX3" s="1609"/>
      <c r="CY3" s="1609"/>
      <c r="CZ3" s="1609"/>
      <c r="DA3" s="1609"/>
      <c r="DB3" s="1609"/>
      <c r="DC3" s="1609"/>
      <c r="DD3" s="1609"/>
      <c r="DE3" s="1609"/>
      <c r="DF3" s="1609"/>
      <c r="DG3" s="1609"/>
      <c r="DH3" s="1614"/>
      <c r="DI3" s="1608"/>
      <c r="DJ3" s="1609"/>
      <c r="DK3" s="1609"/>
      <c r="DL3" s="1609"/>
      <c r="DM3" s="1609"/>
      <c r="DN3" s="1609"/>
      <c r="DO3" s="1609"/>
      <c r="DP3" s="1609"/>
      <c r="DQ3" s="1609"/>
      <c r="DR3" s="1609"/>
      <c r="DS3" s="1609"/>
      <c r="DT3" s="1609"/>
      <c r="DU3" s="1609"/>
      <c r="DV3" s="1614"/>
      <c r="DW3" s="1608"/>
      <c r="DX3" s="1609"/>
      <c r="DY3" s="1609"/>
      <c r="DZ3" s="1609"/>
      <c r="EA3" s="1609"/>
      <c r="EB3" s="1609"/>
      <c r="EC3" s="1609"/>
      <c r="ED3" s="1609"/>
      <c r="EE3" s="1608"/>
      <c r="EF3" s="1609"/>
      <c r="EG3" s="1609"/>
      <c r="EH3" s="1609"/>
      <c r="EI3" s="1609"/>
      <c r="EJ3" s="1609"/>
      <c r="EK3" s="1609"/>
      <c r="EL3" s="1609"/>
      <c r="EM3" s="1608"/>
      <c r="EN3" s="1609"/>
      <c r="EO3" s="1609"/>
      <c r="EP3" s="1609"/>
      <c r="EQ3" s="1609"/>
      <c r="ER3" s="1609"/>
      <c r="ES3" s="1609"/>
      <c r="ET3" s="1609"/>
      <c r="EU3" s="1608"/>
      <c r="EV3" s="1609"/>
      <c r="EW3" s="1609"/>
      <c r="EX3" s="1609"/>
      <c r="EY3" s="1609"/>
      <c r="EZ3" s="1609"/>
      <c r="FA3" s="1609"/>
      <c r="FB3" s="1609"/>
      <c r="FC3" s="1608"/>
      <c r="FD3" s="1609"/>
      <c r="FE3" s="1609"/>
      <c r="FF3" s="1609"/>
      <c r="FG3" s="1609"/>
      <c r="FH3" s="1609"/>
      <c r="FI3" s="1609"/>
      <c r="FJ3" s="1609"/>
      <c r="FK3" s="1608">
        <v>926</v>
      </c>
      <c r="FL3" s="1609"/>
      <c r="FM3" s="1609"/>
      <c r="FN3" s="1609"/>
      <c r="FO3" s="1609"/>
      <c r="FP3" s="1609"/>
      <c r="FQ3" s="990"/>
      <c r="FR3" s="1608">
        <v>927</v>
      </c>
      <c r="FS3" s="1609"/>
      <c r="FT3" s="1609"/>
      <c r="FU3" s="1609"/>
      <c r="FV3" s="1609"/>
      <c r="FW3" s="1609"/>
      <c r="FX3" s="1222"/>
      <c r="FY3" s="1223"/>
      <c r="FZ3" s="1223"/>
      <c r="GA3" s="1223"/>
      <c r="GB3" s="1223"/>
      <c r="GC3" s="1223"/>
      <c r="GD3" s="1222"/>
      <c r="GE3" s="1223"/>
      <c r="GF3" s="1223"/>
      <c r="GG3" s="1223"/>
      <c r="GH3" s="1223"/>
      <c r="GI3" s="1223"/>
      <c r="GJ3" s="1608"/>
      <c r="GK3" s="1609"/>
      <c r="GL3" s="1609"/>
      <c r="GM3" s="1609"/>
      <c r="GN3" s="1609"/>
      <c r="GO3" s="1609"/>
      <c r="GP3" s="1609"/>
      <c r="GQ3" s="1609"/>
      <c r="GR3" s="1608"/>
      <c r="GS3" s="1609"/>
      <c r="GT3" s="1609"/>
      <c r="GU3" s="1609"/>
      <c r="GV3" s="1609"/>
      <c r="GW3" s="1609"/>
      <c r="GX3" s="1609"/>
      <c r="GY3" s="1609"/>
      <c r="GZ3" s="1608"/>
      <c r="HA3" s="1609"/>
      <c r="HB3" s="1609"/>
      <c r="HC3" s="1609"/>
      <c r="HD3" s="1609"/>
      <c r="HE3" s="1609"/>
      <c r="HF3" s="1609"/>
      <c r="HG3" s="1609"/>
      <c r="HH3" s="1608"/>
      <c r="HI3" s="1609"/>
      <c r="HJ3" s="1609"/>
      <c r="HK3" s="1609"/>
      <c r="HL3" s="1609"/>
      <c r="HM3" s="1609"/>
      <c r="HN3" s="1609"/>
      <c r="HO3" s="1609"/>
      <c r="HP3" s="1608"/>
      <c r="HQ3" s="1609"/>
      <c r="HR3" s="1609"/>
      <c r="HS3" s="1609"/>
      <c r="HT3" s="1609"/>
      <c r="HU3" s="1609"/>
      <c r="HV3" s="1609"/>
      <c r="HW3" s="1609"/>
      <c r="HX3" s="1608"/>
      <c r="HY3" s="1609"/>
      <c r="HZ3" s="1609"/>
      <c r="IA3" s="1609"/>
      <c r="IB3" s="1609"/>
      <c r="IC3" s="1609"/>
      <c r="ID3" s="1609"/>
      <c r="IE3" s="1609"/>
      <c r="IF3" s="1608"/>
      <c r="IG3" s="1609"/>
      <c r="IH3" s="1609"/>
      <c r="II3" s="1609"/>
      <c r="IJ3" s="1609"/>
      <c r="IK3" s="1609"/>
      <c r="IL3" s="1609"/>
      <c r="IM3" s="1609"/>
      <c r="IN3" s="1608"/>
      <c r="IO3" s="1609"/>
      <c r="IP3" s="1609"/>
      <c r="IQ3" s="1609"/>
      <c r="IR3" s="1609"/>
      <c r="IS3" s="1609"/>
      <c r="IT3" s="1609"/>
      <c r="IU3" s="1609"/>
      <c r="IV3" s="1608"/>
      <c r="IW3" s="1609"/>
      <c r="IX3" s="1609"/>
      <c r="IY3" s="1609"/>
      <c r="IZ3" s="1609"/>
      <c r="JA3" s="1609"/>
      <c r="JB3" s="1609"/>
      <c r="JC3" s="1609"/>
      <c r="JD3" s="1608"/>
      <c r="JE3" s="1609"/>
      <c r="JF3" s="1609"/>
      <c r="JG3" s="1609"/>
      <c r="JH3" s="1609"/>
      <c r="JI3" s="1609"/>
      <c r="JJ3" s="1609"/>
      <c r="JK3" s="1609"/>
      <c r="JL3" s="1608"/>
      <c r="JM3" s="1609"/>
      <c r="JN3" s="1609"/>
      <c r="JO3" s="1609"/>
      <c r="JP3" s="1609"/>
      <c r="JQ3" s="1609"/>
      <c r="JR3" s="1609"/>
      <c r="JS3" s="1609"/>
      <c r="JT3" s="1608"/>
      <c r="JU3" s="1609"/>
      <c r="JV3" s="1609"/>
      <c r="JW3" s="1609"/>
      <c r="JX3" s="1609"/>
      <c r="JY3" s="1609"/>
      <c r="JZ3" s="1609"/>
      <c r="KA3" s="1609"/>
      <c r="KB3" s="1472"/>
      <c r="KC3" s="1473"/>
      <c r="KD3" s="1473"/>
      <c r="KE3" s="1473"/>
      <c r="KF3" s="1473"/>
      <c r="KG3" s="1473"/>
      <c r="KH3" s="1473"/>
      <c r="KI3" s="1473"/>
      <c r="KJ3" s="1473"/>
      <c r="KK3" s="1473"/>
      <c r="KL3" s="1473"/>
      <c r="KM3" s="1473"/>
      <c r="KN3" s="1473"/>
      <c r="KO3" s="1473"/>
      <c r="KP3" s="1473"/>
      <c r="KQ3" s="1473"/>
      <c r="KS3" s="1473"/>
      <c r="KT3" s="1473"/>
      <c r="KU3" s="1473"/>
      <c r="KV3" s="1473"/>
      <c r="KW3" s="1473"/>
      <c r="KX3" s="1473"/>
      <c r="KY3" s="1473"/>
      <c r="KZ3" s="1473"/>
      <c r="LA3" s="1473"/>
      <c r="LB3" s="1473"/>
      <c r="LC3" s="1473"/>
      <c r="LD3" s="1473"/>
      <c r="LE3" s="1473"/>
      <c r="LF3" s="1473"/>
      <c r="LG3" s="1473"/>
      <c r="LH3" s="1473"/>
      <c r="LI3" s="1473"/>
      <c r="LJ3" s="1473"/>
      <c r="LK3" s="1473"/>
      <c r="LL3" s="1473"/>
      <c r="LM3" s="1473"/>
      <c r="LN3" s="1473"/>
      <c r="LO3" s="1473"/>
      <c r="LP3" s="1473"/>
      <c r="LQ3" s="1473"/>
      <c r="LR3" s="1473"/>
      <c r="LS3" s="1473"/>
      <c r="LT3" s="1473"/>
      <c r="LU3" s="1473"/>
      <c r="LV3" s="1473"/>
      <c r="LW3" s="1473"/>
      <c r="LX3" s="1473"/>
      <c r="LY3" s="1473"/>
      <c r="LZ3" s="1473"/>
      <c r="MA3" s="1473"/>
      <c r="MB3" s="1473"/>
      <c r="MC3" s="1473"/>
      <c r="MD3" s="1473"/>
      <c r="ME3" s="1473"/>
      <c r="MF3" s="1473"/>
      <c r="MG3" s="1473"/>
      <c r="MH3" s="1473"/>
      <c r="MI3" s="1473"/>
      <c r="MJ3" s="1473"/>
      <c r="MK3" s="1473"/>
      <c r="ML3" s="1473"/>
      <c r="MM3" s="1473"/>
      <c r="MN3" s="1473"/>
      <c r="MO3" s="1473"/>
      <c r="MP3" s="1473"/>
      <c r="MQ3" s="1473"/>
      <c r="MR3" s="1473"/>
      <c r="MS3" s="126"/>
      <c r="MT3" s="126"/>
      <c r="MU3" s="126"/>
      <c r="MV3" s="126"/>
      <c r="MW3" s="126"/>
      <c r="MX3" s="126"/>
      <c r="MY3" s="126"/>
      <c r="MZ3" s="126"/>
      <c r="NA3" s="126"/>
      <c r="NB3" s="126"/>
      <c r="NC3" s="126"/>
      <c r="ND3" s="126"/>
      <c r="NE3" s="126"/>
      <c r="NF3" s="126"/>
      <c r="NG3" s="126"/>
      <c r="NH3" s="126"/>
      <c r="NI3" s="126"/>
      <c r="NJ3" s="126"/>
      <c r="NK3" s="126"/>
      <c r="NL3" s="126"/>
      <c r="NM3" s="126"/>
      <c r="NN3" s="126"/>
      <c r="NO3" s="126"/>
      <c r="NP3" s="126"/>
      <c r="NQ3" s="126"/>
      <c r="NR3" s="126"/>
      <c r="NS3" s="126"/>
      <c r="NT3" s="126"/>
      <c r="NU3" s="126"/>
      <c r="NV3" s="126"/>
      <c r="NW3" s="126"/>
      <c r="NX3" s="126"/>
      <c r="NY3" s="126"/>
      <c r="NZ3" s="126"/>
      <c r="OA3" s="126"/>
      <c r="OB3" s="126"/>
      <c r="OC3" s="126"/>
      <c r="OD3" s="126"/>
      <c r="OE3" s="126"/>
      <c r="OF3" s="126"/>
      <c r="OG3" s="126"/>
      <c r="OH3" s="126"/>
      <c r="OI3" s="126"/>
      <c r="OJ3" s="126"/>
      <c r="OK3" s="403"/>
      <c r="OL3" s="403"/>
      <c r="OM3" s="403"/>
      <c r="ON3" s="403"/>
      <c r="OO3" s="403"/>
      <c r="OP3" s="403"/>
      <c r="OQ3" s="403"/>
      <c r="OR3" s="403"/>
      <c r="OS3" s="403"/>
      <c r="OT3" s="403"/>
      <c r="OU3" s="403"/>
      <c r="OV3" s="403"/>
      <c r="OW3" s="403"/>
      <c r="OX3" s="403"/>
      <c r="OY3" s="403"/>
    </row>
    <row r="4" spans="1:415" s="204" customFormat="1" ht="9" customHeight="1" thickBot="1">
      <c r="A4" s="444"/>
      <c r="B4" s="206" t="s">
        <v>0</v>
      </c>
      <c r="C4" s="210"/>
      <c r="D4" s="1610">
        <v>42181</v>
      </c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0" t="s">
        <v>23</v>
      </c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5"/>
      <c r="AD4" s="207"/>
      <c r="AE4" s="1610">
        <v>42206</v>
      </c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5"/>
      <c r="AR4" s="1610">
        <v>42213</v>
      </c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1615"/>
      <c r="BF4" s="1643">
        <v>42286</v>
      </c>
      <c r="BG4" s="1644"/>
      <c r="BH4" s="1644"/>
      <c r="BI4" s="1644"/>
      <c r="BJ4" s="1644"/>
      <c r="BK4" s="1644"/>
      <c r="BL4" s="1644"/>
      <c r="BM4" s="1644"/>
      <c r="BN4" s="1644"/>
      <c r="BO4" s="1644"/>
      <c r="BP4" s="1644"/>
      <c r="BQ4" s="1644"/>
      <c r="BR4" s="1644"/>
      <c r="BS4" s="1610">
        <v>42324</v>
      </c>
      <c r="BT4" s="1611"/>
      <c r="BU4" s="1611"/>
      <c r="BV4" s="1611"/>
      <c r="BW4" s="1611"/>
      <c r="BX4" s="1611"/>
      <c r="BY4" s="1611"/>
      <c r="BZ4" s="1611"/>
      <c r="CA4" s="1611"/>
      <c r="CB4" s="1611"/>
      <c r="CC4" s="1611"/>
      <c r="CD4" s="1611"/>
      <c r="CE4" s="1611"/>
      <c r="CF4" s="1615"/>
      <c r="CG4" s="1610">
        <v>42353</v>
      </c>
      <c r="CH4" s="1611"/>
      <c r="CI4" s="1611"/>
      <c r="CJ4" s="1611"/>
      <c r="CK4" s="1611"/>
      <c r="CL4" s="1611"/>
      <c r="CM4" s="1611"/>
      <c r="CN4" s="1611"/>
      <c r="CO4" s="1611"/>
      <c r="CP4" s="1611"/>
      <c r="CQ4" s="1611"/>
      <c r="CR4" s="1611"/>
      <c r="CS4" s="1611"/>
      <c r="CT4" s="1611"/>
      <c r="CU4" s="1610">
        <v>42033</v>
      </c>
      <c r="CV4" s="1611"/>
      <c r="CW4" s="1611"/>
      <c r="CX4" s="1611"/>
      <c r="CY4" s="1611"/>
      <c r="CZ4" s="1611"/>
      <c r="DA4" s="1611"/>
      <c r="DB4" s="1611"/>
      <c r="DC4" s="1611"/>
      <c r="DD4" s="1611"/>
      <c r="DE4" s="1611"/>
      <c r="DF4" s="1611"/>
      <c r="DG4" s="1611"/>
      <c r="DH4" s="1615"/>
      <c r="DI4" s="1610"/>
      <c r="DJ4" s="1611"/>
      <c r="DK4" s="1611"/>
      <c r="DL4" s="1611"/>
      <c r="DM4" s="1611"/>
      <c r="DN4" s="1611"/>
      <c r="DO4" s="1611"/>
      <c r="DP4" s="1611"/>
      <c r="DQ4" s="1611"/>
      <c r="DR4" s="1611"/>
      <c r="DS4" s="1611"/>
      <c r="DT4" s="1611"/>
      <c r="DU4" s="1611"/>
      <c r="DV4" s="1615"/>
      <c r="DW4" s="1610"/>
      <c r="DX4" s="1611"/>
      <c r="DY4" s="1611"/>
      <c r="DZ4" s="1611"/>
      <c r="EA4" s="1611"/>
      <c r="EB4" s="1611"/>
      <c r="EC4" s="1611"/>
      <c r="ED4" s="1611"/>
      <c r="EE4" s="1610"/>
      <c r="EF4" s="1611"/>
      <c r="EG4" s="1611"/>
      <c r="EH4" s="1611"/>
      <c r="EI4" s="1611"/>
      <c r="EJ4" s="1611"/>
      <c r="EK4" s="1611"/>
      <c r="EL4" s="1611"/>
      <c r="EM4" s="1610"/>
      <c r="EN4" s="1611"/>
      <c r="EO4" s="1611"/>
      <c r="EP4" s="1611"/>
      <c r="EQ4" s="1611"/>
      <c r="ER4" s="1611"/>
      <c r="ES4" s="1611"/>
      <c r="ET4" s="1611"/>
      <c r="EU4" s="1610"/>
      <c r="EV4" s="1611"/>
      <c r="EW4" s="1611"/>
      <c r="EX4" s="1611"/>
      <c r="EY4" s="1611"/>
      <c r="EZ4" s="1611"/>
      <c r="FA4" s="1611"/>
      <c r="FB4" s="1611"/>
      <c r="FC4" s="1610"/>
      <c r="FD4" s="1611"/>
      <c r="FE4" s="1611"/>
      <c r="FF4" s="1611"/>
      <c r="FG4" s="1611"/>
      <c r="FH4" s="1611"/>
      <c r="FI4" s="1611"/>
      <c r="FJ4" s="1611"/>
      <c r="FK4" s="1610"/>
      <c r="FL4" s="1611"/>
      <c r="FM4" s="1611"/>
      <c r="FN4" s="1611"/>
      <c r="FO4" s="1611"/>
      <c r="FP4" s="1611"/>
      <c r="FQ4" s="991"/>
      <c r="FR4" s="1610"/>
      <c r="FS4" s="1611"/>
      <c r="FT4" s="1611"/>
      <c r="FU4" s="1611"/>
      <c r="FV4" s="1611"/>
      <c r="FW4" s="1611"/>
      <c r="FX4" s="1610"/>
      <c r="FY4" s="1611"/>
      <c r="FZ4" s="1611"/>
      <c r="GA4" s="1611"/>
      <c r="GB4" s="1611"/>
      <c r="GC4" s="1611"/>
      <c r="GD4" s="1226"/>
      <c r="GE4" s="1227"/>
      <c r="GF4" s="1227"/>
      <c r="GG4" s="1227"/>
      <c r="GH4" s="1227"/>
      <c r="GI4" s="1227"/>
      <c r="GJ4" s="1610"/>
      <c r="GK4" s="1611"/>
      <c r="GL4" s="1611"/>
      <c r="GM4" s="1611"/>
      <c r="GN4" s="1611"/>
      <c r="GO4" s="1611"/>
      <c r="GP4" s="1611"/>
      <c r="GQ4" s="1611"/>
      <c r="GR4" s="1610"/>
      <c r="GS4" s="1611"/>
      <c r="GT4" s="1611"/>
      <c r="GU4" s="1611"/>
      <c r="GV4" s="1611"/>
      <c r="GW4" s="1611"/>
      <c r="GX4" s="1611"/>
      <c r="GY4" s="1611"/>
      <c r="GZ4" s="1610"/>
      <c r="HA4" s="1611"/>
      <c r="HB4" s="1611"/>
      <c r="HC4" s="1611"/>
      <c r="HD4" s="1611"/>
      <c r="HE4" s="1611"/>
      <c r="HF4" s="1611"/>
      <c r="HG4" s="1611"/>
      <c r="HH4" s="1610"/>
      <c r="HI4" s="1611"/>
      <c r="HJ4" s="1611"/>
      <c r="HK4" s="1611"/>
      <c r="HL4" s="1611"/>
      <c r="HM4" s="1611"/>
      <c r="HN4" s="1611"/>
      <c r="HO4" s="1611"/>
      <c r="HP4" s="1610"/>
      <c r="HQ4" s="1611"/>
      <c r="HR4" s="1611"/>
      <c r="HS4" s="1611"/>
      <c r="HT4" s="1611"/>
      <c r="HU4" s="1611"/>
      <c r="HV4" s="1611"/>
      <c r="HW4" s="1611"/>
      <c r="HX4" s="1610"/>
      <c r="HY4" s="1611"/>
      <c r="HZ4" s="1611"/>
      <c r="IA4" s="1611"/>
      <c r="IB4" s="1611"/>
      <c r="IC4" s="1611"/>
      <c r="ID4" s="1611"/>
      <c r="IE4" s="1611"/>
      <c r="IF4" s="1610"/>
      <c r="IG4" s="1611"/>
      <c r="IH4" s="1611"/>
      <c r="II4" s="1611"/>
      <c r="IJ4" s="1611"/>
      <c r="IK4" s="1611"/>
      <c r="IL4" s="1611"/>
      <c r="IM4" s="1611"/>
      <c r="IN4" s="1610"/>
      <c r="IO4" s="1611"/>
      <c r="IP4" s="1611"/>
      <c r="IQ4" s="1611"/>
      <c r="IR4" s="1611"/>
      <c r="IS4" s="1611"/>
      <c r="IT4" s="1611"/>
      <c r="IU4" s="1611"/>
      <c r="IV4" s="1610"/>
      <c r="IW4" s="1611"/>
      <c r="IX4" s="1611"/>
      <c r="IY4" s="1611"/>
      <c r="IZ4" s="1611"/>
      <c r="JA4" s="1611"/>
      <c r="JB4" s="1611"/>
      <c r="JC4" s="1611"/>
      <c r="JD4" s="1610"/>
      <c r="JE4" s="1611"/>
      <c r="JF4" s="1611"/>
      <c r="JG4" s="1611"/>
      <c r="JH4" s="1611"/>
      <c r="JI4" s="1611"/>
      <c r="JJ4" s="1611"/>
      <c r="JK4" s="1611"/>
      <c r="JL4" s="1610"/>
      <c r="JM4" s="1611"/>
      <c r="JN4" s="1611"/>
      <c r="JO4" s="1611"/>
      <c r="JP4" s="1611"/>
      <c r="JQ4" s="1611"/>
      <c r="JR4" s="1611"/>
      <c r="JS4" s="1611"/>
      <c r="JT4" s="1610"/>
      <c r="JU4" s="1611"/>
      <c r="JV4" s="1611"/>
      <c r="JW4" s="1611"/>
      <c r="JX4" s="1611"/>
      <c r="JY4" s="1611"/>
      <c r="JZ4" s="1611"/>
      <c r="KA4" s="1611"/>
      <c r="KB4" s="1474"/>
      <c r="KC4" s="1475"/>
      <c r="KD4" s="1475"/>
      <c r="KE4" s="1475"/>
      <c r="KF4" s="1475"/>
      <c r="KG4" s="1475"/>
      <c r="KH4" s="1475"/>
      <c r="KI4" s="1475"/>
      <c r="KJ4" s="1475"/>
      <c r="KK4" s="1475"/>
      <c r="KL4" s="1475"/>
      <c r="KM4" s="1475"/>
      <c r="KN4" s="1475"/>
      <c r="KO4" s="1475"/>
      <c r="KP4" s="1475"/>
      <c r="KQ4" s="1475"/>
      <c r="KR4" s="1584"/>
      <c r="KS4" s="1475"/>
      <c r="KT4" s="1475"/>
      <c r="KU4" s="1475"/>
      <c r="KV4" s="1475"/>
      <c r="KW4" s="1475"/>
      <c r="KX4" s="1475"/>
      <c r="KY4" s="1475"/>
      <c r="KZ4" s="1475"/>
      <c r="LA4" s="1475"/>
      <c r="LB4" s="1475"/>
      <c r="LC4" s="1475"/>
      <c r="LD4" s="1475"/>
      <c r="LE4" s="1475"/>
      <c r="LF4" s="1475"/>
      <c r="LG4" s="1475"/>
      <c r="LH4" s="1475"/>
      <c r="LI4" s="1475"/>
      <c r="LJ4" s="1475"/>
      <c r="LK4" s="1475"/>
      <c r="LL4" s="1475"/>
      <c r="LM4" s="1475"/>
      <c r="LN4" s="1475"/>
      <c r="LO4" s="1475"/>
      <c r="LP4" s="1475"/>
      <c r="LQ4" s="1475"/>
      <c r="LR4" s="1475"/>
      <c r="LS4" s="1475"/>
      <c r="LT4" s="1475"/>
      <c r="LU4" s="1475"/>
      <c r="LV4" s="1475"/>
      <c r="LW4" s="1475"/>
      <c r="LX4" s="1475"/>
      <c r="LY4" s="1475"/>
      <c r="LZ4" s="1475"/>
      <c r="MA4" s="1475"/>
      <c r="MB4" s="1475"/>
      <c r="MC4" s="1475"/>
      <c r="MD4" s="1475"/>
      <c r="ME4" s="1475"/>
      <c r="MF4" s="1475"/>
      <c r="MG4" s="1475"/>
      <c r="MH4" s="1475"/>
      <c r="MI4" s="1475"/>
      <c r="MJ4" s="1475"/>
      <c r="MK4" s="1475"/>
      <c r="ML4" s="1475"/>
      <c r="MM4" s="1475"/>
      <c r="MN4" s="1475"/>
      <c r="MO4" s="1475"/>
      <c r="MP4" s="1475"/>
      <c r="MQ4" s="1475"/>
      <c r="MR4" s="1475"/>
      <c r="MS4" s="203"/>
      <c r="MT4" s="203"/>
      <c r="MU4" s="203"/>
      <c r="MV4" s="203"/>
      <c r="MW4" s="203"/>
      <c r="MX4" s="203"/>
      <c r="MY4" s="203"/>
      <c r="MZ4" s="203"/>
      <c r="NA4" s="203"/>
      <c r="NB4" s="203"/>
      <c r="NC4" s="203"/>
      <c r="ND4" s="203"/>
      <c r="NE4" s="203"/>
      <c r="NF4" s="203"/>
      <c r="NG4" s="203"/>
      <c r="NH4" s="203"/>
      <c r="NI4" s="203"/>
      <c r="NJ4" s="203"/>
      <c r="NK4" s="203"/>
      <c r="NL4" s="203"/>
      <c r="NM4" s="203"/>
      <c r="NN4" s="203"/>
      <c r="NO4" s="203"/>
      <c r="NP4" s="203"/>
      <c r="NQ4" s="203"/>
      <c r="NR4" s="203"/>
      <c r="NS4" s="203"/>
      <c r="NT4" s="203"/>
      <c r="NU4" s="203"/>
      <c r="NV4" s="203"/>
      <c r="NW4" s="203"/>
      <c r="NX4" s="203"/>
      <c r="NY4" s="203"/>
      <c r="NZ4" s="203"/>
      <c r="OA4" s="203"/>
      <c r="OB4" s="203"/>
      <c r="OC4" s="203"/>
      <c r="OD4" s="203"/>
      <c r="OE4" s="203"/>
      <c r="OF4" s="203"/>
      <c r="OG4" s="203"/>
      <c r="OH4" s="203"/>
      <c r="OI4" s="203"/>
      <c r="OJ4" s="203"/>
      <c r="OK4" s="208"/>
      <c r="OL4" s="208"/>
      <c r="OM4" s="208"/>
      <c r="ON4" s="208"/>
      <c r="OO4" s="208"/>
      <c r="OP4" s="208"/>
      <c r="OQ4" s="208"/>
      <c r="OR4" s="208"/>
      <c r="OS4" s="208"/>
      <c r="OT4" s="208"/>
      <c r="OU4" s="208"/>
      <c r="OV4" s="208"/>
      <c r="OW4" s="208"/>
      <c r="OX4" s="208"/>
      <c r="OY4" s="208"/>
    </row>
    <row r="5" spans="1:415" ht="16.5" customHeight="1" thickBot="1">
      <c r="A5" s="29"/>
      <c r="B5" s="206" t="s">
        <v>1</v>
      </c>
      <c r="C5" s="210"/>
      <c r="D5" s="1652"/>
      <c r="E5" s="1653"/>
      <c r="F5" s="1653"/>
      <c r="G5" s="1653"/>
      <c r="H5" s="1653"/>
      <c r="I5" s="1653"/>
      <c r="J5" s="1653"/>
      <c r="K5" s="1653"/>
      <c r="L5" s="1653"/>
      <c r="M5" s="1653"/>
      <c r="N5" s="1653"/>
      <c r="O5" s="1653"/>
      <c r="P5" s="1653"/>
      <c r="Q5" s="1653"/>
      <c r="R5" s="1652">
        <v>42167</v>
      </c>
      <c r="S5" s="1653"/>
      <c r="T5" s="1653"/>
      <c r="U5" s="1653"/>
      <c r="V5" s="1653"/>
      <c r="W5" s="1653"/>
      <c r="X5" s="1653"/>
      <c r="Y5" s="1653"/>
      <c r="Z5" s="1653"/>
      <c r="AA5" s="1653"/>
      <c r="AB5" s="1653"/>
      <c r="AC5" s="1654"/>
      <c r="AD5" s="149"/>
      <c r="AE5" s="1652"/>
      <c r="AF5" s="1653"/>
      <c r="AG5" s="1653"/>
      <c r="AH5" s="1653"/>
      <c r="AI5" s="1653"/>
      <c r="AJ5" s="1653"/>
      <c r="AK5" s="1653"/>
      <c r="AL5" s="1653"/>
      <c r="AM5" s="1653"/>
      <c r="AN5" s="1653"/>
      <c r="AO5" s="1653"/>
      <c r="AP5" s="1653"/>
      <c r="AQ5" s="1654"/>
      <c r="AR5" s="1652"/>
      <c r="AS5" s="1653"/>
      <c r="AT5" s="1653"/>
      <c r="AU5" s="1653"/>
      <c r="AV5" s="1653"/>
      <c r="AW5" s="1653"/>
      <c r="AX5" s="1653"/>
      <c r="AY5" s="1653"/>
      <c r="AZ5" s="1653"/>
      <c r="BA5" s="1653"/>
      <c r="BB5" s="1653"/>
      <c r="BC5" s="1653"/>
      <c r="BD5" s="1653"/>
      <c r="BE5" s="1654"/>
      <c r="BF5" s="1652"/>
      <c r="BG5" s="1653"/>
      <c r="BH5" s="1653"/>
      <c r="BI5" s="1653"/>
      <c r="BJ5" s="1653"/>
      <c r="BK5" s="1653"/>
      <c r="BL5" s="1653"/>
      <c r="BM5" s="1653"/>
      <c r="BN5" s="1653"/>
      <c r="BO5" s="1653"/>
      <c r="BP5" s="1653"/>
      <c r="BQ5" s="1653"/>
      <c r="BR5" s="1653"/>
      <c r="BS5" s="1652"/>
      <c r="BT5" s="1653"/>
      <c r="BU5" s="1653"/>
      <c r="BV5" s="1653"/>
      <c r="BW5" s="1653"/>
      <c r="BX5" s="1653"/>
      <c r="BY5" s="1653"/>
      <c r="BZ5" s="1653"/>
      <c r="CA5" s="1653"/>
      <c r="CB5" s="1653"/>
      <c r="CC5" s="1653"/>
      <c r="CD5" s="1653"/>
      <c r="CE5" s="1653"/>
      <c r="CF5" s="1654"/>
      <c r="CG5" s="1652"/>
      <c r="CH5" s="1653"/>
      <c r="CI5" s="1653"/>
      <c r="CJ5" s="1653"/>
      <c r="CK5" s="1653"/>
      <c r="CL5" s="1653"/>
      <c r="CM5" s="1653"/>
      <c r="CN5" s="1653"/>
      <c r="CO5" s="1653"/>
      <c r="CP5" s="1653"/>
      <c r="CQ5" s="1653"/>
      <c r="CR5" s="1653"/>
      <c r="CS5" s="1653"/>
      <c r="CT5" s="1653"/>
      <c r="CU5" s="1652"/>
      <c r="CV5" s="1653"/>
      <c r="CW5" s="1653"/>
      <c r="CX5" s="1653"/>
      <c r="CY5" s="1653"/>
      <c r="CZ5" s="1653"/>
      <c r="DA5" s="1653"/>
      <c r="DB5" s="1653"/>
      <c r="DC5" s="1653"/>
      <c r="DD5" s="1653"/>
      <c r="DE5" s="1653"/>
      <c r="DF5" s="1653"/>
      <c r="DG5" s="1653"/>
      <c r="DH5" s="1654"/>
      <c r="DI5" s="1652"/>
      <c r="DJ5" s="1653"/>
      <c r="DK5" s="1653"/>
      <c r="DL5" s="1653"/>
      <c r="DM5" s="1653"/>
      <c r="DN5" s="1653"/>
      <c r="DO5" s="1653"/>
      <c r="DP5" s="1653"/>
      <c r="DQ5" s="1653"/>
      <c r="DR5" s="1653"/>
      <c r="DS5" s="1653"/>
      <c r="DT5" s="1653"/>
      <c r="DU5" s="1653"/>
      <c r="DV5" s="1654"/>
      <c r="DW5" s="1652"/>
      <c r="DX5" s="1653"/>
      <c r="DY5" s="1653"/>
      <c r="DZ5" s="1653"/>
      <c r="EA5" s="1653"/>
      <c r="EB5" s="1653"/>
      <c r="EC5" s="1653"/>
      <c r="ED5" s="1653"/>
      <c r="EE5" s="1652"/>
      <c r="EF5" s="1653"/>
      <c r="EG5" s="1653"/>
      <c r="EH5" s="1653"/>
      <c r="EI5" s="1653"/>
      <c r="EJ5" s="1653"/>
      <c r="EK5" s="1653"/>
      <c r="EL5" s="1653"/>
      <c r="EM5" s="1652"/>
      <c r="EN5" s="1653"/>
      <c r="EO5" s="1653"/>
      <c r="EP5" s="1653"/>
      <c r="EQ5" s="1653"/>
      <c r="ER5" s="1653"/>
      <c r="ES5" s="1653"/>
      <c r="ET5" s="1653"/>
      <c r="EU5" s="1655">
        <v>42433</v>
      </c>
      <c r="EV5" s="1656"/>
      <c r="EW5" s="1656"/>
      <c r="EX5" s="1656"/>
      <c r="EY5" s="1656"/>
      <c r="EZ5" s="1656"/>
      <c r="FA5" s="1656"/>
      <c r="FB5" s="1656"/>
      <c r="FC5" s="1652">
        <v>42439</v>
      </c>
      <c r="FD5" s="1653"/>
      <c r="FE5" s="1653"/>
      <c r="FF5" s="1653"/>
      <c r="FG5" s="1653"/>
      <c r="FH5" s="1653"/>
      <c r="FI5" s="1653"/>
      <c r="FJ5" s="1653"/>
      <c r="FK5" s="1648">
        <v>42471</v>
      </c>
      <c r="FL5" s="1649"/>
      <c r="FM5" s="1649"/>
      <c r="FN5" s="1649"/>
      <c r="FO5" s="1649"/>
      <c r="FP5" s="1649"/>
      <c r="FQ5" s="992"/>
      <c r="FR5" s="1648">
        <v>42475</v>
      </c>
      <c r="FS5" s="1649"/>
      <c r="FT5" s="1649"/>
      <c r="FU5" s="1649"/>
      <c r="FV5" s="1649"/>
      <c r="FW5" s="1649"/>
      <c r="FX5" s="1648">
        <v>42479</v>
      </c>
      <c r="FY5" s="1649"/>
      <c r="FZ5" s="1649"/>
      <c r="GA5" s="1649"/>
      <c r="GB5" s="1649"/>
      <c r="GC5" s="1649"/>
      <c r="GD5" s="1648">
        <v>42485</v>
      </c>
      <c r="GE5" s="1649"/>
      <c r="GF5" s="1649"/>
      <c r="GG5" s="1649"/>
      <c r="GH5" s="1649"/>
      <c r="GI5" s="1649"/>
      <c r="GJ5" s="1648">
        <v>42494</v>
      </c>
      <c r="GK5" s="1649"/>
      <c r="GL5" s="1649"/>
      <c r="GM5" s="1649"/>
      <c r="GN5" s="1649"/>
      <c r="GO5" s="1649"/>
      <c r="GP5" s="1649"/>
      <c r="GQ5" s="1649"/>
      <c r="GR5" s="1648">
        <v>42500</v>
      </c>
      <c r="GS5" s="1649"/>
      <c r="GT5" s="1649"/>
      <c r="GU5" s="1649"/>
      <c r="GV5" s="1649"/>
      <c r="GW5" s="1649"/>
      <c r="GX5" s="1649"/>
      <c r="GY5" s="1649"/>
      <c r="GZ5" s="1648">
        <v>42502</v>
      </c>
      <c r="HA5" s="1649"/>
      <c r="HB5" s="1649"/>
      <c r="HC5" s="1649"/>
      <c r="HD5" s="1649"/>
      <c r="HE5" s="1649"/>
      <c r="HF5" s="1649"/>
      <c r="HG5" s="1649"/>
      <c r="HH5" s="1648">
        <v>42148</v>
      </c>
      <c r="HI5" s="1649"/>
      <c r="HJ5" s="1649"/>
      <c r="HK5" s="1649"/>
      <c r="HL5" s="1649"/>
      <c r="HM5" s="1649"/>
      <c r="HN5" s="1649"/>
      <c r="HO5" s="1649"/>
      <c r="HP5" s="1648">
        <v>42521</v>
      </c>
      <c r="HQ5" s="1649"/>
      <c r="HR5" s="1649"/>
      <c r="HS5" s="1649"/>
      <c r="HT5" s="1649"/>
      <c r="HU5" s="1649"/>
      <c r="HV5" s="1649"/>
      <c r="HW5" s="1649"/>
      <c r="HX5" s="1648">
        <v>42526</v>
      </c>
      <c r="HY5" s="1649"/>
      <c r="HZ5" s="1649"/>
      <c r="IA5" s="1649"/>
      <c r="IB5" s="1649"/>
      <c r="IC5" s="1649"/>
      <c r="ID5" s="1649"/>
      <c r="IE5" s="1649"/>
      <c r="IF5" s="1652"/>
      <c r="IG5" s="1653"/>
      <c r="IH5" s="1653"/>
      <c r="II5" s="1653"/>
      <c r="IJ5" s="1653"/>
      <c r="IK5" s="1653"/>
      <c r="IL5" s="1653"/>
      <c r="IM5" s="1653"/>
      <c r="IN5" s="1652"/>
      <c r="IO5" s="1653"/>
      <c r="IP5" s="1653"/>
      <c r="IQ5" s="1653"/>
      <c r="IR5" s="1653"/>
      <c r="IS5" s="1653"/>
      <c r="IT5" s="1653"/>
      <c r="IU5" s="1653"/>
      <c r="IV5" s="1652"/>
      <c r="IW5" s="1653"/>
      <c r="IX5" s="1653"/>
      <c r="IY5" s="1653"/>
      <c r="IZ5" s="1653"/>
      <c r="JA5" s="1653"/>
      <c r="JB5" s="1653"/>
      <c r="JC5" s="1653"/>
      <c r="JD5" s="1652"/>
      <c r="JE5" s="1653"/>
      <c r="JF5" s="1653"/>
      <c r="JG5" s="1653"/>
      <c r="JH5" s="1653"/>
      <c r="JI5" s="1653"/>
      <c r="JJ5" s="1653"/>
      <c r="JK5" s="1653"/>
      <c r="JL5" s="1652"/>
      <c r="JM5" s="1653"/>
      <c r="JN5" s="1653"/>
      <c r="JO5" s="1653"/>
      <c r="JP5" s="1653"/>
      <c r="JQ5" s="1653"/>
      <c r="JR5" s="1653"/>
      <c r="JS5" s="1653"/>
      <c r="JT5" s="1652"/>
      <c r="JU5" s="1653"/>
      <c r="JV5" s="1653"/>
      <c r="JW5" s="1653"/>
      <c r="JX5" s="1653"/>
      <c r="JY5" s="1653"/>
      <c r="JZ5" s="1653"/>
      <c r="KA5" s="1653"/>
      <c r="KB5" s="1477"/>
      <c r="KC5" s="1478"/>
      <c r="KD5" s="1478"/>
      <c r="KE5" s="1478"/>
      <c r="KF5" s="1478"/>
      <c r="KG5" s="1478"/>
      <c r="KH5" s="1478"/>
      <c r="KI5" s="1478"/>
      <c r="KJ5" s="1478"/>
      <c r="KK5" s="1478"/>
      <c r="KL5" s="1478"/>
      <c r="KM5" s="1478"/>
      <c r="KN5" s="1478"/>
      <c r="KO5" s="1478"/>
      <c r="KP5" s="1478"/>
      <c r="KQ5" s="1478"/>
      <c r="KR5" s="1585"/>
      <c r="KS5" s="1478"/>
      <c r="KT5" s="1478"/>
      <c r="KU5" s="1478"/>
      <c r="KV5" s="1478"/>
      <c r="KW5" s="1478"/>
      <c r="KX5" s="1478"/>
      <c r="KY5" s="1478"/>
      <c r="KZ5" s="1478"/>
      <c r="LA5" s="1478"/>
      <c r="LB5" s="1478"/>
      <c r="LC5" s="1478"/>
      <c r="LD5" s="1478"/>
      <c r="LE5" s="1478"/>
      <c r="LF5" s="1478"/>
      <c r="LG5" s="1478"/>
      <c r="LH5" s="1478"/>
      <c r="LI5" s="1478"/>
      <c r="LJ5" s="1478"/>
      <c r="LK5" s="1478"/>
      <c r="LL5" s="1478"/>
      <c r="LM5" s="1478"/>
      <c r="LN5" s="1478"/>
      <c r="LO5" s="1478"/>
      <c r="LP5" s="1478"/>
      <c r="LQ5" s="1478"/>
      <c r="LR5" s="1478"/>
      <c r="LS5" s="1478"/>
      <c r="LT5" s="1478"/>
      <c r="LU5" s="1478"/>
      <c r="LV5" s="1478"/>
      <c r="LW5" s="1478"/>
      <c r="LX5" s="1478"/>
      <c r="LY5" s="1478"/>
      <c r="LZ5" s="1478"/>
      <c r="MA5" s="1478"/>
      <c r="MB5" s="1478"/>
      <c r="MC5" s="1478"/>
      <c r="MD5" s="1478"/>
      <c r="ME5" s="1478"/>
      <c r="MF5" s="1478"/>
      <c r="MG5" s="1478"/>
      <c r="MH5" s="1478"/>
      <c r="MI5" s="1478"/>
      <c r="MJ5" s="1478"/>
      <c r="MK5" s="1478"/>
      <c r="ML5" s="1478"/>
      <c r="MM5" s="1478"/>
      <c r="MN5" s="1478"/>
      <c r="MO5" s="1478"/>
      <c r="MP5" s="1478"/>
      <c r="MQ5" s="1478"/>
      <c r="MR5" s="1478"/>
      <c r="MS5" s="126"/>
      <c r="MT5" s="126"/>
      <c r="MU5" s="126"/>
      <c r="MV5" s="126"/>
      <c r="MW5" s="126"/>
      <c r="MX5" s="126"/>
      <c r="MY5" s="126"/>
      <c r="MZ5" s="126"/>
      <c r="NA5" s="126"/>
      <c r="NB5" s="126"/>
      <c r="NC5" s="126"/>
      <c r="ND5" s="126"/>
      <c r="NE5" s="126"/>
      <c r="NF5" s="126"/>
      <c r="NG5" s="126"/>
      <c r="NH5" s="126"/>
      <c r="NI5" s="126"/>
      <c r="NJ5" s="126"/>
      <c r="NK5" s="126"/>
      <c r="NL5" s="126"/>
      <c r="NM5" s="126"/>
      <c r="NN5" s="126"/>
      <c r="NO5" s="126"/>
      <c r="NP5" s="126"/>
      <c r="NQ5" s="126"/>
      <c r="NR5" s="126"/>
      <c r="NS5" s="126"/>
      <c r="NT5" s="126"/>
      <c r="NU5" s="126"/>
      <c r="NV5" s="126"/>
      <c r="NW5" s="126"/>
      <c r="NX5" s="126"/>
      <c r="NY5" s="126"/>
      <c r="NZ5" s="126"/>
      <c r="OA5" s="126"/>
      <c r="OB5" s="126"/>
      <c r="OC5" s="126"/>
      <c r="OD5" s="126"/>
      <c r="OE5" s="126"/>
      <c r="OF5" s="126"/>
      <c r="OG5" s="126"/>
      <c r="OH5" s="126"/>
      <c r="OI5" s="126"/>
      <c r="OJ5" s="126"/>
      <c r="OK5" s="403"/>
      <c r="OL5" s="403"/>
      <c r="OM5" s="403"/>
      <c r="ON5" s="403"/>
      <c r="OO5" s="403"/>
      <c r="OP5" s="403"/>
      <c r="OQ5" s="403"/>
      <c r="OR5" s="403"/>
      <c r="OS5" s="403"/>
      <c r="OT5" s="403"/>
      <c r="OU5" s="403"/>
      <c r="OV5" s="403"/>
      <c r="OW5" s="403"/>
      <c r="OX5" s="403"/>
      <c r="OY5" s="403"/>
    </row>
    <row r="6" spans="1:415" ht="15" thickBot="1">
      <c r="B6" s="9" t="s">
        <v>1254</v>
      </c>
      <c r="C6" s="9"/>
      <c r="D6" s="13">
        <v>32</v>
      </c>
      <c r="E6" s="13">
        <v>33</v>
      </c>
      <c r="F6" s="13">
        <v>34</v>
      </c>
      <c r="G6" s="13">
        <v>35</v>
      </c>
      <c r="H6" s="13">
        <v>36</v>
      </c>
      <c r="I6" s="13">
        <v>37</v>
      </c>
      <c r="R6" s="13">
        <v>32</v>
      </c>
      <c r="S6" s="13">
        <v>33</v>
      </c>
      <c r="T6" s="13">
        <v>34</v>
      </c>
      <c r="U6" s="13">
        <v>35</v>
      </c>
      <c r="V6" s="13">
        <v>36</v>
      </c>
      <c r="W6" s="13">
        <v>37</v>
      </c>
      <c r="AC6" s="79"/>
      <c r="AD6" s="151"/>
      <c r="AE6" s="547">
        <v>35</v>
      </c>
      <c r="AF6" s="13">
        <v>36</v>
      </c>
      <c r="AG6" s="13">
        <v>37</v>
      </c>
      <c r="AH6" s="13">
        <v>38</v>
      </c>
      <c r="AI6" s="13">
        <v>39</v>
      </c>
      <c r="AJ6" s="13">
        <v>40</v>
      </c>
      <c r="AK6" s="13">
        <v>41</v>
      </c>
      <c r="AQ6" s="79"/>
      <c r="AR6" s="547">
        <v>35</v>
      </c>
      <c r="AS6" s="547">
        <v>36</v>
      </c>
      <c r="AT6" s="547">
        <v>37</v>
      </c>
      <c r="AU6" s="547">
        <v>38</v>
      </c>
      <c r="AV6" s="547">
        <v>39</v>
      </c>
      <c r="AW6" s="547">
        <v>40</v>
      </c>
      <c r="AX6" s="547">
        <v>41</v>
      </c>
      <c r="AY6" s="547">
        <v>42</v>
      </c>
      <c r="BE6" s="79"/>
      <c r="BF6" s="547">
        <v>35</v>
      </c>
      <c r="BG6" s="13">
        <v>36</v>
      </c>
      <c r="BH6" s="13">
        <v>37</v>
      </c>
      <c r="BI6" s="13">
        <v>38</v>
      </c>
      <c r="BJ6" s="13">
        <v>39</v>
      </c>
      <c r="BK6" s="13">
        <v>40</v>
      </c>
      <c r="BL6" s="13">
        <v>41</v>
      </c>
      <c r="BR6" s="79"/>
      <c r="BS6" s="547">
        <v>38</v>
      </c>
      <c r="BT6" s="13">
        <v>39</v>
      </c>
      <c r="BU6" s="547">
        <v>40</v>
      </c>
      <c r="BV6" s="13">
        <v>41</v>
      </c>
      <c r="BW6" s="547">
        <v>42</v>
      </c>
      <c r="BX6" s="13">
        <v>92</v>
      </c>
      <c r="BY6" s="547">
        <v>44</v>
      </c>
      <c r="BZ6" s="13">
        <v>45</v>
      </c>
      <c r="CF6" s="79"/>
      <c r="CG6" s="547">
        <v>38</v>
      </c>
      <c r="CH6" s="13">
        <v>39</v>
      </c>
      <c r="CI6" s="547">
        <v>40</v>
      </c>
      <c r="CJ6" s="13">
        <v>41</v>
      </c>
      <c r="CK6" s="547">
        <v>42</v>
      </c>
      <c r="CL6" s="13">
        <v>43</v>
      </c>
      <c r="CM6" s="547">
        <v>44</v>
      </c>
      <c r="CN6" s="13">
        <v>45</v>
      </c>
      <c r="CT6" s="229"/>
      <c r="CU6" s="547">
        <v>38</v>
      </c>
      <c r="CV6" s="13">
        <v>39</v>
      </c>
      <c r="CW6" s="547">
        <v>40</v>
      </c>
      <c r="CX6" s="13">
        <v>41</v>
      </c>
      <c r="CY6" s="547">
        <v>42</v>
      </c>
      <c r="CZ6" s="13">
        <v>43</v>
      </c>
      <c r="DA6" s="547">
        <v>44</v>
      </c>
      <c r="DB6" s="13">
        <v>45</v>
      </c>
      <c r="DI6" s="547">
        <v>38</v>
      </c>
      <c r="DJ6" s="13">
        <v>39</v>
      </c>
      <c r="DK6" s="547">
        <v>40</v>
      </c>
      <c r="DL6" s="13">
        <v>41</v>
      </c>
      <c r="DM6" s="547">
        <v>42</v>
      </c>
      <c r="DN6" s="13">
        <v>43</v>
      </c>
      <c r="DO6" s="547">
        <v>44</v>
      </c>
      <c r="DP6" s="13">
        <v>45</v>
      </c>
      <c r="DW6" s="559">
        <v>1</v>
      </c>
      <c r="DX6" s="558">
        <v>2</v>
      </c>
      <c r="DY6" s="559">
        <v>3</v>
      </c>
      <c r="DZ6" s="559">
        <v>4</v>
      </c>
      <c r="EA6" s="558">
        <v>5</v>
      </c>
      <c r="EB6" s="559">
        <v>6</v>
      </c>
      <c r="EC6" s="559">
        <v>7</v>
      </c>
      <c r="ED6" s="558">
        <v>8</v>
      </c>
      <c r="EE6" s="558">
        <v>1</v>
      </c>
      <c r="EF6" s="559">
        <v>2</v>
      </c>
      <c r="EG6" s="558">
        <v>3</v>
      </c>
      <c r="EH6" s="558">
        <v>4</v>
      </c>
      <c r="EI6" s="559">
        <v>5</v>
      </c>
      <c r="EJ6" s="558">
        <v>6</v>
      </c>
      <c r="EK6" s="558">
        <v>7</v>
      </c>
      <c r="EL6" s="559">
        <v>8</v>
      </c>
      <c r="EM6" s="558">
        <v>1</v>
      </c>
      <c r="EN6" s="558">
        <v>2</v>
      </c>
      <c r="EO6" s="559">
        <v>3</v>
      </c>
      <c r="EP6" s="558">
        <v>4</v>
      </c>
      <c r="EQ6" s="558">
        <v>5</v>
      </c>
      <c r="ER6" s="559">
        <v>6</v>
      </c>
      <c r="ES6" s="558">
        <v>7</v>
      </c>
      <c r="ET6" s="558">
        <v>8</v>
      </c>
      <c r="EU6" s="558">
        <v>1</v>
      </c>
      <c r="EV6" s="559">
        <v>2</v>
      </c>
      <c r="EW6" s="558">
        <v>3</v>
      </c>
      <c r="EX6" s="558">
        <v>4</v>
      </c>
      <c r="EY6" s="559">
        <v>5</v>
      </c>
      <c r="EZ6" s="558">
        <v>6</v>
      </c>
      <c r="FA6" s="558">
        <v>7</v>
      </c>
      <c r="FB6" s="559">
        <v>8</v>
      </c>
      <c r="FC6" s="559">
        <v>1</v>
      </c>
      <c r="FD6" s="559">
        <v>2</v>
      </c>
      <c r="FE6" s="559">
        <v>3</v>
      </c>
      <c r="FF6" s="559">
        <v>4</v>
      </c>
      <c r="FG6" s="559">
        <v>5</v>
      </c>
      <c r="FH6" s="559">
        <v>6</v>
      </c>
      <c r="FI6" s="559">
        <v>7</v>
      </c>
      <c r="FJ6" s="559">
        <v>8</v>
      </c>
      <c r="FK6" s="559">
        <v>1</v>
      </c>
      <c r="FL6" s="559">
        <v>2</v>
      </c>
      <c r="FM6" s="559">
        <v>3</v>
      </c>
      <c r="FN6" s="559">
        <v>4</v>
      </c>
      <c r="FO6" s="559">
        <v>5</v>
      </c>
      <c r="FP6" s="559">
        <v>6</v>
      </c>
      <c r="FQ6" s="559" t="s">
        <v>2561</v>
      </c>
      <c r="FR6" s="559">
        <v>1</v>
      </c>
      <c r="FS6" s="558">
        <v>2</v>
      </c>
      <c r="FT6" s="559">
        <v>3</v>
      </c>
      <c r="FU6" s="558">
        <v>4</v>
      </c>
      <c r="FV6" s="558">
        <v>5</v>
      </c>
      <c r="FW6" s="559">
        <v>6</v>
      </c>
      <c r="FX6" s="558">
        <v>1</v>
      </c>
      <c r="FY6" s="558">
        <v>2</v>
      </c>
      <c r="FZ6" s="558">
        <v>3</v>
      </c>
      <c r="GA6" s="558">
        <v>4</v>
      </c>
      <c r="GB6" s="558">
        <v>5</v>
      </c>
      <c r="GC6" s="558">
        <v>6</v>
      </c>
      <c r="GD6" s="558">
        <v>1</v>
      </c>
      <c r="GE6" s="558">
        <v>2</v>
      </c>
      <c r="GF6" s="558">
        <v>3</v>
      </c>
      <c r="GG6" s="558">
        <v>4</v>
      </c>
      <c r="GH6" s="558">
        <v>5</v>
      </c>
      <c r="GI6" s="558">
        <v>6</v>
      </c>
      <c r="GJ6" s="627">
        <v>1</v>
      </c>
      <c r="GK6" s="626">
        <v>2</v>
      </c>
      <c r="GL6" s="547">
        <v>3</v>
      </c>
      <c r="GM6" s="13">
        <v>4</v>
      </c>
      <c r="GN6" s="547">
        <v>5</v>
      </c>
      <c r="GO6" s="13">
        <v>6</v>
      </c>
      <c r="GP6" s="547">
        <v>7</v>
      </c>
      <c r="GQ6" s="13">
        <v>8</v>
      </c>
      <c r="GR6" s="547">
        <v>1</v>
      </c>
      <c r="GS6" s="13">
        <v>2</v>
      </c>
      <c r="GT6" s="547">
        <v>3</v>
      </c>
      <c r="GU6" s="769">
        <v>4</v>
      </c>
      <c r="GV6" s="13">
        <v>5</v>
      </c>
      <c r="GW6" s="769">
        <v>6</v>
      </c>
      <c r="GX6" s="769">
        <v>7</v>
      </c>
      <c r="GY6" s="13">
        <v>8</v>
      </c>
      <c r="GZ6" s="771">
        <v>1</v>
      </c>
      <c r="HA6" s="13">
        <v>2</v>
      </c>
      <c r="HB6" s="771">
        <v>3</v>
      </c>
      <c r="HC6" s="771">
        <v>4</v>
      </c>
      <c r="HD6" s="13">
        <v>5</v>
      </c>
      <c r="HE6" s="771">
        <v>6</v>
      </c>
      <c r="HF6" s="771">
        <v>7</v>
      </c>
      <c r="HG6" s="13">
        <v>8</v>
      </c>
      <c r="HH6" s="826">
        <v>1</v>
      </c>
      <c r="HI6" s="13">
        <v>2</v>
      </c>
      <c r="HJ6" s="826">
        <v>3</v>
      </c>
      <c r="HK6" s="826">
        <v>4</v>
      </c>
      <c r="HL6" s="13">
        <v>5</v>
      </c>
      <c r="HM6" s="826">
        <v>6</v>
      </c>
      <c r="HN6" s="826">
        <v>7</v>
      </c>
      <c r="HO6" s="13">
        <v>8</v>
      </c>
      <c r="HP6" s="826">
        <v>1</v>
      </c>
      <c r="HQ6" s="13">
        <v>2</v>
      </c>
      <c r="HR6" s="826">
        <v>3</v>
      </c>
      <c r="HS6" s="826">
        <v>4</v>
      </c>
      <c r="HT6" s="13">
        <v>5</v>
      </c>
      <c r="HU6" s="826">
        <v>6</v>
      </c>
      <c r="HV6" s="826">
        <v>7</v>
      </c>
      <c r="HW6" s="13">
        <v>8</v>
      </c>
      <c r="HX6" s="826">
        <v>1</v>
      </c>
      <c r="HY6" s="13">
        <v>2</v>
      </c>
      <c r="HZ6" s="826">
        <v>3</v>
      </c>
      <c r="IA6" s="826">
        <v>4</v>
      </c>
      <c r="IB6" s="13">
        <v>5</v>
      </c>
      <c r="IC6" s="826">
        <v>6</v>
      </c>
      <c r="ID6" s="826">
        <v>7</v>
      </c>
      <c r="IE6" s="13">
        <v>8</v>
      </c>
      <c r="IF6" s="891">
        <v>1</v>
      </c>
      <c r="IG6" s="13">
        <v>2</v>
      </c>
      <c r="IH6" s="891">
        <v>3</v>
      </c>
      <c r="II6" s="891">
        <v>4</v>
      </c>
      <c r="IJ6" s="13">
        <v>5</v>
      </c>
      <c r="IK6" s="891">
        <v>6</v>
      </c>
      <c r="IL6" s="891">
        <v>7</v>
      </c>
      <c r="IM6" s="13">
        <v>8</v>
      </c>
      <c r="IN6" s="891">
        <v>1</v>
      </c>
      <c r="IO6" s="13">
        <v>2</v>
      </c>
      <c r="IP6" s="891">
        <v>3</v>
      </c>
      <c r="IQ6" s="891">
        <v>4</v>
      </c>
      <c r="IR6" s="13">
        <v>5</v>
      </c>
      <c r="IS6" s="891">
        <v>6</v>
      </c>
      <c r="IT6" s="891">
        <v>7</v>
      </c>
      <c r="IU6" s="13">
        <v>8</v>
      </c>
      <c r="IV6" s="891">
        <v>1</v>
      </c>
      <c r="IW6" s="13">
        <v>2</v>
      </c>
      <c r="IX6" s="891">
        <v>3</v>
      </c>
      <c r="IY6" s="891">
        <v>4</v>
      </c>
      <c r="IZ6" s="13">
        <v>5</v>
      </c>
      <c r="JA6" s="891">
        <v>6</v>
      </c>
      <c r="JB6" s="891">
        <v>7</v>
      </c>
      <c r="JC6" s="13">
        <v>8</v>
      </c>
      <c r="JD6" s="891">
        <v>1</v>
      </c>
      <c r="JE6" s="13">
        <v>2</v>
      </c>
      <c r="JF6" s="891">
        <v>3</v>
      </c>
      <c r="JG6" s="891">
        <v>4</v>
      </c>
      <c r="JH6" s="13">
        <v>5</v>
      </c>
      <c r="JI6" s="891">
        <v>6</v>
      </c>
      <c r="JJ6" s="891">
        <v>7</v>
      </c>
      <c r="JK6" s="13">
        <v>8</v>
      </c>
      <c r="JL6" s="891">
        <v>1</v>
      </c>
      <c r="JM6" s="13">
        <v>2</v>
      </c>
      <c r="JN6" s="891">
        <v>3</v>
      </c>
      <c r="JO6" s="891">
        <v>4</v>
      </c>
      <c r="JP6" s="13">
        <v>5</v>
      </c>
      <c r="JQ6" s="891">
        <v>6</v>
      </c>
      <c r="JR6" s="891">
        <v>7</v>
      </c>
      <c r="JS6" s="13">
        <v>8</v>
      </c>
      <c r="JT6" s="891">
        <v>1</v>
      </c>
      <c r="JU6" s="13">
        <v>2</v>
      </c>
      <c r="JV6" s="891">
        <v>3</v>
      </c>
      <c r="JW6" s="891">
        <v>4</v>
      </c>
      <c r="JX6" s="13">
        <v>5</v>
      </c>
      <c r="JY6" s="891">
        <v>6</v>
      </c>
      <c r="JZ6" s="891">
        <v>7</v>
      </c>
      <c r="KA6" s="13">
        <v>8</v>
      </c>
      <c r="KB6" s="1476">
        <v>40</v>
      </c>
    </row>
    <row r="7" spans="1:415" ht="6.75" customHeight="1" thickBot="1">
      <c r="B7" s="12" t="s">
        <v>1336</v>
      </c>
      <c r="C7" s="485"/>
      <c r="D7" s="10"/>
      <c r="E7" s="10"/>
      <c r="F7" s="10"/>
      <c r="G7" s="10"/>
      <c r="H7" s="10"/>
      <c r="I7" s="10"/>
      <c r="R7" s="10"/>
      <c r="S7" s="10"/>
      <c r="T7" s="10"/>
      <c r="U7" s="10"/>
      <c r="V7" s="10"/>
      <c r="W7" s="10"/>
      <c r="AC7" s="79"/>
      <c r="AD7" s="151"/>
      <c r="AE7" s="173"/>
      <c r="AF7" s="10"/>
      <c r="AG7" s="10"/>
      <c r="AH7" s="10"/>
      <c r="AI7" s="10"/>
      <c r="AJ7" s="10"/>
      <c r="AK7" s="10"/>
      <c r="AQ7" s="79"/>
      <c r="AR7" s="173"/>
      <c r="AS7" s="173"/>
      <c r="AT7" s="10"/>
      <c r="AU7" s="10"/>
      <c r="AV7" s="10"/>
      <c r="AW7" s="10"/>
      <c r="AX7" s="10"/>
      <c r="AY7" s="10"/>
      <c r="BE7" s="79"/>
      <c r="BF7" s="173"/>
      <c r="BG7" s="10"/>
      <c r="BH7" s="10"/>
      <c r="BI7" s="10"/>
      <c r="BJ7" s="10"/>
      <c r="BK7" s="10"/>
      <c r="BL7" s="10"/>
      <c r="BR7" s="79"/>
      <c r="BS7" s="173"/>
      <c r="BT7" s="10"/>
      <c r="BU7" s="10"/>
      <c r="BV7" s="10"/>
      <c r="BW7" s="10"/>
      <c r="BX7" s="10"/>
      <c r="BY7" s="10"/>
      <c r="BZ7" s="10"/>
      <c r="CF7" s="79"/>
      <c r="CG7" s="173"/>
      <c r="CH7" s="10"/>
      <c r="CI7" s="10"/>
      <c r="CJ7" s="10"/>
      <c r="CK7" s="10"/>
      <c r="CL7" s="10"/>
      <c r="CM7" s="10"/>
      <c r="CN7" s="10"/>
      <c r="CT7" s="229"/>
      <c r="CU7" s="173"/>
      <c r="CV7" s="10"/>
      <c r="CW7" s="10"/>
      <c r="CX7" s="10"/>
      <c r="CY7" s="10"/>
      <c r="CZ7" s="10"/>
      <c r="DA7" s="10"/>
      <c r="DB7" s="136"/>
      <c r="DC7" s="403"/>
      <c r="DD7" s="403"/>
      <c r="DE7" s="403"/>
      <c r="DI7" s="173"/>
      <c r="DJ7" s="10"/>
      <c r="DK7" s="10"/>
      <c r="DL7" s="10"/>
      <c r="DM7" s="10"/>
      <c r="DN7" s="10"/>
      <c r="DO7" s="10"/>
      <c r="DP7" s="10"/>
      <c r="DW7" s="10"/>
      <c r="DX7" s="10"/>
      <c r="DY7" s="173"/>
      <c r="DZ7" s="10"/>
      <c r="EA7" s="10"/>
      <c r="EB7" s="10"/>
      <c r="EC7" s="173"/>
      <c r="ED7" s="173"/>
      <c r="EE7" s="10"/>
      <c r="EF7" s="10"/>
      <c r="EG7" s="10"/>
      <c r="EH7" s="10"/>
      <c r="EI7" s="10"/>
      <c r="EJ7" s="173"/>
      <c r="EK7" s="10"/>
      <c r="EL7" s="10"/>
      <c r="EM7" s="173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73"/>
      <c r="FH7" s="10"/>
      <c r="FI7" s="10"/>
      <c r="FJ7" s="10"/>
      <c r="FK7" s="10"/>
      <c r="FL7" s="10"/>
      <c r="FM7" s="10"/>
      <c r="FN7" s="10"/>
      <c r="FO7" s="10"/>
      <c r="FP7" s="10"/>
      <c r="FQ7" s="173"/>
      <c r="FR7" s="173"/>
      <c r="FS7" s="173"/>
      <c r="FT7" s="173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73"/>
      <c r="GO7" s="10"/>
      <c r="GP7" s="10"/>
      <c r="GQ7" s="10"/>
      <c r="GR7" s="10"/>
      <c r="GS7" s="10"/>
      <c r="GT7" s="10"/>
      <c r="GU7" s="10"/>
      <c r="GV7" s="173"/>
      <c r="GW7" s="10"/>
      <c r="GX7" s="10"/>
      <c r="GY7" s="10"/>
      <c r="GZ7" s="10"/>
      <c r="HA7" s="10"/>
      <c r="HB7" s="10"/>
      <c r="HC7" s="10"/>
      <c r="HD7" s="173"/>
      <c r="HE7" s="10"/>
      <c r="HF7" s="10"/>
      <c r="HG7" s="10"/>
      <c r="HH7" s="10"/>
      <c r="HI7" s="10"/>
      <c r="HJ7" s="10"/>
      <c r="HK7" s="10"/>
      <c r="HL7" s="173"/>
      <c r="HM7" s="10"/>
      <c r="HN7" s="10"/>
      <c r="HO7" s="10"/>
      <c r="HP7" s="10"/>
      <c r="HQ7" s="10"/>
      <c r="HR7" s="10"/>
      <c r="HS7" s="10"/>
      <c r="HT7" s="173"/>
      <c r="HU7" s="10"/>
      <c r="HV7" s="10"/>
      <c r="HW7" s="10"/>
      <c r="HX7" s="10"/>
      <c r="HY7" s="10"/>
      <c r="HZ7" s="10"/>
      <c r="IA7" s="10"/>
      <c r="IB7" s="173"/>
      <c r="IC7" s="10"/>
      <c r="ID7" s="10"/>
      <c r="IE7" s="10"/>
      <c r="IF7" s="10"/>
      <c r="IG7" s="10"/>
      <c r="IH7" s="10"/>
      <c r="II7" s="10"/>
      <c r="IJ7" s="173"/>
      <c r="IK7" s="10"/>
      <c r="IL7" s="10"/>
      <c r="IM7" s="10"/>
      <c r="IN7" s="10"/>
      <c r="IO7" s="10"/>
      <c r="IP7" s="10"/>
      <c r="IQ7" s="10"/>
      <c r="IR7" s="173"/>
      <c r="IS7" s="10"/>
      <c r="IT7" s="10"/>
      <c r="IU7" s="10"/>
      <c r="IV7" s="10"/>
      <c r="IW7" s="10"/>
      <c r="IX7" s="10"/>
      <c r="IY7" s="10"/>
      <c r="IZ7" s="173"/>
      <c r="JA7" s="10"/>
      <c r="JB7" s="10"/>
      <c r="JC7" s="10"/>
      <c r="JD7" s="10"/>
      <c r="JE7" s="10"/>
      <c r="JF7" s="10"/>
      <c r="JG7" s="10"/>
      <c r="JH7" s="173"/>
      <c r="JI7" s="10"/>
      <c r="JJ7" s="10"/>
      <c r="JK7" s="10"/>
      <c r="JL7" s="10"/>
      <c r="JM7" s="10"/>
      <c r="JN7" s="10"/>
      <c r="JO7" s="10"/>
      <c r="JP7" s="173"/>
      <c r="JQ7" s="10"/>
      <c r="JR7" s="10"/>
      <c r="JS7" s="10"/>
      <c r="JT7" s="10"/>
      <c r="JU7" s="10"/>
      <c r="JV7" s="10"/>
      <c r="JW7" s="10"/>
      <c r="JX7" s="173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586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</row>
    <row r="8" spans="1:415" s="402" customFormat="1" ht="6.6" customHeight="1" thickBot="1">
      <c r="B8" s="14"/>
      <c r="C8" s="14"/>
      <c r="D8" s="381"/>
      <c r="E8" s="381"/>
      <c r="F8" s="381"/>
      <c r="G8" s="381"/>
      <c r="H8" s="381"/>
      <c r="I8" s="381"/>
      <c r="J8" s="381"/>
      <c r="K8" s="381"/>
      <c r="L8" s="381"/>
      <c r="M8" s="381"/>
      <c r="N8" s="381"/>
      <c r="O8" s="381"/>
      <c r="P8" s="383"/>
      <c r="Q8" s="383"/>
      <c r="R8" s="382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1"/>
      <c r="AQ8" s="383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1"/>
      <c r="BC8" s="381"/>
      <c r="BD8" s="381"/>
      <c r="BE8" s="381"/>
      <c r="BF8" s="381"/>
      <c r="BG8" s="381"/>
      <c r="BH8" s="381"/>
      <c r="BI8" s="381"/>
      <c r="BJ8" s="381"/>
      <c r="BK8" s="381"/>
      <c r="BL8" s="381"/>
      <c r="BM8" s="381"/>
      <c r="BN8" s="381"/>
      <c r="BO8" s="381"/>
      <c r="BP8" s="381"/>
      <c r="BQ8" s="381"/>
      <c r="BR8" s="383"/>
      <c r="BS8" s="14"/>
      <c r="BT8" s="14"/>
      <c r="BU8" s="14"/>
      <c r="BV8" s="14"/>
      <c r="BW8" s="14"/>
      <c r="BX8" s="14"/>
      <c r="CF8" s="107"/>
      <c r="CG8" s="14"/>
      <c r="CH8" s="14"/>
      <c r="CI8" s="14"/>
      <c r="CJ8" s="14"/>
      <c r="CK8" s="14"/>
      <c r="CL8" s="14"/>
      <c r="CU8" s="14"/>
      <c r="CV8" s="14"/>
      <c r="CW8" s="14"/>
      <c r="CX8" s="14"/>
      <c r="CY8" s="14"/>
      <c r="CZ8" s="14"/>
      <c r="DA8" s="14"/>
      <c r="DB8" s="14"/>
      <c r="DD8" s="383"/>
      <c r="DE8" s="383"/>
      <c r="DF8" s="383"/>
      <c r="DG8" s="383"/>
      <c r="DI8" s="14"/>
      <c r="DJ8" s="14"/>
      <c r="DK8" s="14"/>
      <c r="DL8" s="14"/>
      <c r="DW8" s="14"/>
      <c r="DX8" s="14"/>
      <c r="DY8" s="14"/>
      <c r="DZ8" s="14"/>
      <c r="EA8" s="14"/>
      <c r="EB8" s="14"/>
      <c r="EE8" s="14"/>
      <c r="EF8" s="14"/>
      <c r="EG8" s="14"/>
      <c r="EH8" s="14"/>
      <c r="EI8" s="14"/>
      <c r="EJ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09"/>
      <c r="FY8" s="109"/>
      <c r="FZ8" s="109"/>
      <c r="GA8" s="14"/>
      <c r="GB8" s="14"/>
      <c r="GC8" s="14"/>
      <c r="GD8" s="14"/>
      <c r="GE8" s="109"/>
      <c r="GF8" s="109"/>
      <c r="GG8" s="109"/>
      <c r="GH8" s="109"/>
      <c r="GI8" s="109"/>
      <c r="GJ8" s="109"/>
      <c r="GK8" s="109"/>
      <c r="GL8" s="109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09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  <c r="IA8" s="14"/>
      <c r="IB8" s="14"/>
      <c r="IC8" s="14"/>
      <c r="ID8" s="14"/>
      <c r="IE8" s="14"/>
      <c r="IF8" s="14"/>
      <c r="IG8" s="14"/>
      <c r="IH8" s="14"/>
      <c r="II8" s="14"/>
      <c r="IJ8" s="14"/>
      <c r="IK8" s="14"/>
      <c r="IL8" s="14"/>
      <c r="IM8" s="14"/>
      <c r="IN8" s="14"/>
      <c r="IO8" s="14"/>
      <c r="IP8" s="14"/>
      <c r="IQ8" s="14"/>
      <c r="IR8" s="14"/>
      <c r="IS8" s="14"/>
      <c r="IT8" s="14"/>
      <c r="IU8" s="109"/>
      <c r="IV8" s="109"/>
      <c r="IW8" s="109"/>
      <c r="IX8" s="109"/>
      <c r="IY8" s="109"/>
      <c r="IZ8" s="109"/>
      <c r="JA8" s="109"/>
      <c r="JB8" s="109"/>
      <c r="JC8" s="109"/>
      <c r="JD8" s="109"/>
      <c r="JE8" s="109"/>
      <c r="JF8" s="109"/>
      <c r="JG8" s="109"/>
      <c r="JH8" s="109"/>
      <c r="JI8" s="109"/>
      <c r="JJ8" s="109"/>
      <c r="JK8" s="109"/>
      <c r="JL8" s="109"/>
      <c r="JM8" s="109"/>
      <c r="JN8" s="109"/>
      <c r="JO8" s="109"/>
      <c r="JP8" s="109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4"/>
      <c r="KC8" s="14"/>
      <c r="KR8" s="1587"/>
    </row>
    <row r="9" spans="1:415" s="402" customFormat="1" ht="16.5" customHeight="1" thickBot="1">
      <c r="B9" s="375" t="s">
        <v>30</v>
      </c>
      <c r="C9" s="375"/>
      <c r="D9" s="381"/>
      <c r="E9" s="381"/>
      <c r="F9" s="381"/>
      <c r="G9" s="381"/>
      <c r="H9" s="381"/>
      <c r="I9" s="381"/>
      <c r="R9" s="381"/>
      <c r="S9" s="381"/>
      <c r="T9" s="381"/>
      <c r="U9" s="381"/>
      <c r="V9" s="381"/>
      <c r="W9" s="381"/>
      <c r="AC9" s="80"/>
      <c r="AD9" s="403"/>
      <c r="AE9" s="382"/>
      <c r="AF9" s="381"/>
      <c r="AG9" s="381"/>
      <c r="AH9" s="381"/>
      <c r="AI9" s="381"/>
      <c r="AJ9" s="381"/>
      <c r="AK9" s="383"/>
      <c r="AQ9" s="403"/>
      <c r="AR9" s="382"/>
      <c r="AS9" s="382"/>
      <c r="AT9" s="381"/>
      <c r="AU9" s="381"/>
      <c r="AV9" s="381"/>
      <c r="AW9" s="381"/>
      <c r="AX9" s="383"/>
      <c r="AY9" s="383"/>
      <c r="BE9" s="80"/>
      <c r="BF9" s="382"/>
      <c r="BG9" s="381"/>
      <c r="BH9" s="381"/>
      <c r="BI9" s="381"/>
      <c r="BJ9" s="381"/>
      <c r="BK9" s="381"/>
      <c r="BL9" s="383"/>
      <c r="BR9" s="403"/>
      <c r="BS9" s="62" t="s">
        <v>20</v>
      </c>
      <c r="BT9" s="62" t="s">
        <v>20</v>
      </c>
      <c r="BU9" s="62" t="s">
        <v>20</v>
      </c>
      <c r="BV9" s="62" t="s">
        <v>20</v>
      </c>
      <c r="BW9" s="62" t="s">
        <v>20</v>
      </c>
      <c r="BX9" s="62" t="s">
        <v>20</v>
      </c>
      <c r="CF9" s="403"/>
      <c r="CG9" s="62" t="s">
        <v>20</v>
      </c>
      <c r="CH9" s="62" t="s">
        <v>20</v>
      </c>
      <c r="CI9" s="62" t="s">
        <v>20</v>
      </c>
      <c r="CJ9" s="62" t="s">
        <v>20</v>
      </c>
      <c r="CK9" s="62" t="s">
        <v>20</v>
      </c>
      <c r="CL9" s="62" t="s">
        <v>20</v>
      </c>
      <c r="CU9" s="62" t="s">
        <v>20</v>
      </c>
      <c r="CV9" s="62" t="s">
        <v>20</v>
      </c>
      <c r="CW9" s="62" t="s">
        <v>20</v>
      </c>
      <c r="CX9" s="62" t="s">
        <v>20</v>
      </c>
      <c r="CY9" s="62" t="s">
        <v>20</v>
      </c>
      <c r="CZ9" s="62" t="s">
        <v>20</v>
      </c>
      <c r="DA9" s="62" t="s">
        <v>20</v>
      </c>
      <c r="DB9" s="62" t="s">
        <v>20</v>
      </c>
      <c r="DD9" s="417"/>
      <c r="DE9" s="417"/>
      <c r="DF9" s="417"/>
      <c r="DG9" s="417"/>
      <c r="DH9" s="418"/>
      <c r="DI9" s="437" t="s">
        <v>20</v>
      </c>
      <c r="DJ9" s="437" t="s">
        <v>20</v>
      </c>
      <c r="DK9" s="437" t="s">
        <v>20</v>
      </c>
      <c r="DL9" s="437" t="s">
        <v>20</v>
      </c>
      <c r="DW9" s="437" t="s">
        <v>20</v>
      </c>
      <c r="DX9" s="437" t="s">
        <v>20</v>
      </c>
      <c r="DY9" s="437" t="s">
        <v>20</v>
      </c>
      <c r="DZ9" s="437" t="s">
        <v>20</v>
      </c>
      <c r="EA9" s="437" t="s">
        <v>20</v>
      </c>
      <c r="EB9" s="437" t="s">
        <v>20</v>
      </c>
      <c r="EE9" s="437" t="s">
        <v>20</v>
      </c>
      <c r="EF9" s="437" t="s">
        <v>20</v>
      </c>
      <c r="EG9" s="437" t="s">
        <v>20</v>
      </c>
      <c r="EH9" s="437" t="s">
        <v>20</v>
      </c>
      <c r="EI9" s="437" t="s">
        <v>20</v>
      </c>
      <c r="EJ9" s="437" t="s">
        <v>20</v>
      </c>
      <c r="EM9" s="437" t="s">
        <v>20</v>
      </c>
      <c r="EN9" s="437" t="s">
        <v>20</v>
      </c>
      <c r="EO9" s="437" t="s">
        <v>20</v>
      </c>
      <c r="EP9" s="437" t="s">
        <v>20</v>
      </c>
      <c r="EQ9" s="437" t="s">
        <v>20</v>
      </c>
      <c r="ER9" s="437" t="s">
        <v>20</v>
      </c>
      <c r="EU9" s="437" t="s">
        <v>20</v>
      </c>
      <c r="EV9" s="437" t="s">
        <v>20</v>
      </c>
      <c r="EW9" s="437" t="s">
        <v>20</v>
      </c>
      <c r="EX9" s="437" t="s">
        <v>20</v>
      </c>
      <c r="EY9" s="437" t="s">
        <v>20</v>
      </c>
      <c r="EZ9" s="437" t="s">
        <v>20</v>
      </c>
      <c r="FA9" s="758"/>
      <c r="FB9" s="758"/>
      <c r="FC9" s="437" t="s">
        <v>20</v>
      </c>
      <c r="FD9" s="437" t="s">
        <v>20</v>
      </c>
      <c r="FE9" s="437">
        <v>42396</v>
      </c>
      <c r="FF9" s="437" t="s">
        <v>20</v>
      </c>
      <c r="FG9" s="437">
        <v>42396</v>
      </c>
      <c r="FH9" s="437">
        <v>42396</v>
      </c>
      <c r="FK9" s="437">
        <v>42397</v>
      </c>
      <c r="FL9" s="734" t="s">
        <v>20</v>
      </c>
      <c r="FM9" s="734" t="s">
        <v>20</v>
      </c>
      <c r="FN9" s="437">
        <v>42397</v>
      </c>
      <c r="FO9" s="437">
        <v>42396</v>
      </c>
      <c r="FP9" s="437">
        <v>42397</v>
      </c>
      <c r="FQ9" s="597">
        <v>42396</v>
      </c>
      <c r="FR9" s="836" t="s">
        <v>20</v>
      </c>
      <c r="FS9" s="858" t="s">
        <v>20</v>
      </c>
      <c r="FT9" s="645" t="s">
        <v>20</v>
      </c>
      <c r="FU9" s="645" t="s">
        <v>20</v>
      </c>
      <c r="FV9" s="615" t="s">
        <v>20</v>
      </c>
      <c r="FW9" s="597" t="s">
        <v>20</v>
      </c>
      <c r="FX9" s="437">
        <v>42397</v>
      </c>
      <c r="FY9" s="437">
        <v>42397</v>
      </c>
      <c r="FZ9" s="597">
        <v>42396</v>
      </c>
      <c r="GA9" s="437">
        <v>42396</v>
      </c>
      <c r="GB9" s="437">
        <v>42396</v>
      </c>
      <c r="GC9" s="645" t="s">
        <v>20</v>
      </c>
      <c r="GD9" s="437" t="s">
        <v>20</v>
      </c>
      <c r="GE9" s="437">
        <v>42397</v>
      </c>
      <c r="GF9" s="437">
        <v>42410</v>
      </c>
      <c r="GG9" s="645" t="s">
        <v>20</v>
      </c>
      <c r="GH9" s="437">
        <v>42410</v>
      </c>
      <c r="GI9" s="437">
        <v>42397</v>
      </c>
      <c r="GJ9" s="437">
        <v>42397</v>
      </c>
      <c r="GK9" s="437" t="s">
        <v>20</v>
      </c>
      <c r="GL9" s="437">
        <v>42410</v>
      </c>
      <c r="GM9" s="645" t="s">
        <v>20</v>
      </c>
      <c r="GN9" s="437" t="s">
        <v>20</v>
      </c>
      <c r="GO9" s="437" t="s">
        <v>20</v>
      </c>
      <c r="GP9" s="437" t="s">
        <v>20</v>
      </c>
      <c r="GQ9" s="437" t="s">
        <v>20</v>
      </c>
      <c r="GR9" s="615">
        <v>42410</v>
      </c>
      <c r="GS9" s="437" t="s">
        <v>20</v>
      </c>
      <c r="GT9" s="437" t="s">
        <v>20</v>
      </c>
      <c r="GU9" s="437">
        <v>42397</v>
      </c>
      <c r="GV9" s="437">
        <v>42397</v>
      </c>
      <c r="GW9" s="437" t="s">
        <v>20</v>
      </c>
      <c r="GX9" s="437" t="s">
        <v>20</v>
      </c>
      <c r="GY9" s="437"/>
      <c r="GZ9" s="437" t="s">
        <v>20</v>
      </c>
      <c r="HA9" s="437"/>
      <c r="HB9" s="437" t="s">
        <v>20</v>
      </c>
      <c r="HC9" s="437"/>
      <c r="HD9" s="437" t="s">
        <v>20</v>
      </c>
      <c r="HE9" s="437"/>
      <c r="HF9" s="437" t="s">
        <v>20</v>
      </c>
      <c r="HG9" s="437"/>
      <c r="HH9" s="437"/>
      <c r="HI9" s="437" t="s">
        <v>20</v>
      </c>
      <c r="HJ9" s="437"/>
      <c r="HK9" s="437"/>
      <c r="HL9" s="742" t="s">
        <v>20</v>
      </c>
      <c r="HM9" s="437"/>
      <c r="HN9" s="437" t="s">
        <v>20</v>
      </c>
      <c r="HO9" s="437"/>
      <c r="HP9" s="437" t="s">
        <v>20</v>
      </c>
      <c r="HQ9" s="437"/>
      <c r="HR9" s="437"/>
      <c r="HS9" s="437"/>
      <c r="HT9" s="437"/>
      <c r="HU9" s="437"/>
      <c r="HV9" s="437" t="s">
        <v>20</v>
      </c>
      <c r="HW9" s="775" t="s">
        <v>20</v>
      </c>
      <c r="HX9" s="437" t="s">
        <v>20</v>
      </c>
      <c r="HY9" s="437" t="s">
        <v>20</v>
      </c>
      <c r="HZ9" s="437"/>
      <c r="IA9" s="437" t="s">
        <v>20</v>
      </c>
      <c r="IB9" s="437"/>
      <c r="IC9" s="437" t="s">
        <v>20</v>
      </c>
      <c r="ID9" s="437"/>
      <c r="IE9" s="437"/>
      <c r="IF9" s="437" t="s">
        <v>20</v>
      </c>
      <c r="IG9" s="437"/>
      <c r="IH9" s="437"/>
      <c r="II9" s="437" t="s">
        <v>20</v>
      </c>
      <c r="IJ9" s="437"/>
      <c r="IK9" s="776" t="s">
        <v>20</v>
      </c>
      <c r="IL9" s="437"/>
      <c r="IM9" s="437"/>
      <c r="IN9" s="437"/>
      <c r="IO9" s="437"/>
      <c r="IP9" s="437"/>
      <c r="IQ9" s="437"/>
      <c r="IR9" s="437" t="s">
        <v>20</v>
      </c>
      <c r="IS9" s="437"/>
      <c r="IT9" s="437" t="s">
        <v>20</v>
      </c>
      <c r="IU9" s="437"/>
      <c r="IV9" s="437"/>
      <c r="IW9" s="437"/>
      <c r="IX9" s="437"/>
      <c r="IY9" s="437"/>
      <c r="IZ9" s="437"/>
      <c r="JA9" s="437"/>
      <c r="JB9" s="437"/>
      <c r="JC9" s="437"/>
      <c r="JD9" s="437"/>
      <c r="JE9" s="437"/>
      <c r="JF9" s="437"/>
      <c r="JG9" s="437"/>
      <c r="JH9" s="437"/>
      <c r="JI9" s="776" t="s">
        <v>20</v>
      </c>
      <c r="JJ9" s="437"/>
      <c r="JK9" s="437" t="s">
        <v>20</v>
      </c>
      <c r="JL9" s="437"/>
      <c r="JM9" s="437"/>
      <c r="JN9" s="437"/>
      <c r="JO9" s="437"/>
      <c r="JP9" s="437"/>
      <c r="JQ9" s="437"/>
      <c r="JR9" s="437"/>
      <c r="JS9" s="437"/>
      <c r="JT9" s="437"/>
      <c r="JU9" s="437"/>
      <c r="JV9" s="437"/>
      <c r="JW9" s="437"/>
      <c r="JX9" s="437"/>
      <c r="JY9" s="437"/>
      <c r="JZ9" s="437"/>
      <c r="KA9" s="437"/>
      <c r="KB9" s="437"/>
      <c r="KC9" s="437"/>
      <c r="KD9" s="437"/>
      <c r="KE9" s="437"/>
      <c r="KF9" s="437"/>
      <c r="KG9" s="437"/>
      <c r="KH9" s="437"/>
      <c r="KI9" s="437"/>
      <c r="KJ9" s="437"/>
      <c r="KK9" s="437"/>
      <c r="KL9" s="437"/>
      <c r="KM9" s="437"/>
      <c r="KN9" s="437"/>
      <c r="KO9" s="437"/>
      <c r="KP9" s="437"/>
      <c r="KQ9" s="437"/>
      <c r="KR9" s="1588"/>
      <c r="KS9" s="437"/>
      <c r="KT9" s="437"/>
      <c r="KU9" s="437"/>
      <c r="KV9" s="437"/>
    </row>
    <row r="10" spans="1:415" s="402" customFormat="1" ht="13.5" customHeight="1" thickBot="1">
      <c r="B10" s="376" t="s">
        <v>29</v>
      </c>
      <c r="C10" s="376"/>
      <c r="D10" s="381"/>
      <c r="E10" s="381"/>
      <c r="F10" s="381"/>
      <c r="G10" s="381"/>
      <c r="H10" s="381"/>
      <c r="I10" s="381"/>
      <c r="R10" s="381"/>
      <c r="S10" s="381"/>
      <c r="T10" s="381"/>
      <c r="U10" s="381"/>
      <c r="V10" s="381"/>
      <c r="W10" s="381"/>
      <c r="AC10" s="80"/>
      <c r="AD10" s="403"/>
      <c r="AE10" s="382"/>
      <c r="AF10" s="381"/>
      <c r="AG10" s="381"/>
      <c r="AH10" s="381"/>
      <c r="AI10" s="381"/>
      <c r="AJ10" s="381"/>
      <c r="AK10" s="383"/>
      <c r="AQ10" s="403"/>
      <c r="AR10" s="382"/>
      <c r="AS10" s="382"/>
      <c r="AT10" s="381"/>
      <c r="AU10" s="381"/>
      <c r="AV10" s="381"/>
      <c r="AW10" s="381"/>
      <c r="AX10" s="383"/>
      <c r="AY10" s="383"/>
      <c r="BE10" s="80"/>
      <c r="BF10" s="382"/>
      <c r="BG10" s="381"/>
      <c r="BH10" s="381"/>
      <c r="BI10" s="381"/>
      <c r="BJ10" s="381"/>
      <c r="BK10" s="381"/>
      <c r="BL10" s="383"/>
      <c r="BR10" s="403"/>
      <c r="BS10" s="62" t="s">
        <v>20</v>
      </c>
      <c r="BT10" s="62" t="s">
        <v>20</v>
      </c>
      <c r="BU10" s="62" t="s">
        <v>20</v>
      </c>
      <c r="BV10" s="62" t="s">
        <v>20</v>
      </c>
      <c r="BW10" s="62" t="s">
        <v>20</v>
      </c>
      <c r="BX10" s="62" t="s">
        <v>20</v>
      </c>
      <c r="CF10" s="403"/>
      <c r="CG10" s="62" t="s">
        <v>20</v>
      </c>
      <c r="CH10" s="62" t="s">
        <v>20</v>
      </c>
      <c r="CI10" s="62" t="s">
        <v>20</v>
      </c>
      <c r="CJ10" s="62" t="s">
        <v>20</v>
      </c>
      <c r="CK10" s="62" t="s">
        <v>20</v>
      </c>
      <c r="CL10" s="62" t="s">
        <v>20</v>
      </c>
      <c r="CU10" s="62" t="s">
        <v>20</v>
      </c>
      <c r="CV10" s="62" t="s">
        <v>20</v>
      </c>
      <c r="CW10" s="62" t="s">
        <v>20</v>
      </c>
      <c r="CX10" s="62" t="s">
        <v>20</v>
      </c>
      <c r="CY10" s="62" t="s">
        <v>20</v>
      </c>
      <c r="CZ10" s="62" t="s">
        <v>20</v>
      </c>
      <c r="DA10" s="62" t="s">
        <v>20</v>
      </c>
      <c r="DB10" s="62" t="s">
        <v>20</v>
      </c>
      <c r="DI10" s="432" t="s">
        <v>20</v>
      </c>
      <c r="DJ10" s="432" t="s">
        <v>20</v>
      </c>
      <c r="DK10" s="432" t="s">
        <v>20</v>
      </c>
      <c r="DL10" s="432" t="s">
        <v>20</v>
      </c>
      <c r="DW10" s="432" t="s">
        <v>20</v>
      </c>
      <c r="DX10" s="432" t="s">
        <v>20</v>
      </c>
      <c r="DY10" s="432" t="s">
        <v>20</v>
      </c>
      <c r="DZ10" s="432" t="s">
        <v>20</v>
      </c>
      <c r="EA10" s="432" t="s">
        <v>20</v>
      </c>
      <c r="EB10" s="432" t="s">
        <v>20</v>
      </c>
      <c r="EE10" s="432" t="s">
        <v>20</v>
      </c>
      <c r="EF10" s="432" t="s">
        <v>20</v>
      </c>
      <c r="EG10" s="432" t="s">
        <v>20</v>
      </c>
      <c r="EH10" s="432" t="s">
        <v>20</v>
      </c>
      <c r="EI10" s="432" t="s">
        <v>20</v>
      </c>
      <c r="EJ10" s="432" t="s">
        <v>20</v>
      </c>
      <c r="EM10" s="432" t="s">
        <v>20</v>
      </c>
      <c r="EN10" s="432" t="s">
        <v>20</v>
      </c>
      <c r="EO10" s="432" t="s">
        <v>20</v>
      </c>
      <c r="EP10" s="432" t="s">
        <v>20</v>
      </c>
      <c r="EQ10" s="432" t="s">
        <v>20</v>
      </c>
      <c r="ER10" s="432" t="s">
        <v>20</v>
      </c>
      <c r="EU10" s="432" t="s">
        <v>20</v>
      </c>
      <c r="EV10" s="432" t="s">
        <v>20</v>
      </c>
      <c r="EW10" s="432" t="s">
        <v>20</v>
      </c>
      <c r="EX10" s="437" t="s">
        <v>20</v>
      </c>
      <c r="EY10" s="437" t="s">
        <v>20</v>
      </c>
      <c r="EZ10" s="432" t="s">
        <v>20</v>
      </c>
      <c r="FA10" s="398"/>
      <c r="FB10" s="398"/>
      <c r="FC10" s="432" t="s">
        <v>20</v>
      </c>
      <c r="FD10" s="432" t="s">
        <v>20</v>
      </c>
      <c r="FE10" s="437" t="s">
        <v>20</v>
      </c>
      <c r="FF10" s="432" t="s">
        <v>20</v>
      </c>
      <c r="FG10" s="437" t="s">
        <v>20</v>
      </c>
      <c r="FH10" s="437" t="s">
        <v>20</v>
      </c>
      <c r="FK10" s="432" t="s">
        <v>20</v>
      </c>
      <c r="FL10" s="734" t="s">
        <v>20</v>
      </c>
      <c r="FM10" s="734" t="s">
        <v>20</v>
      </c>
      <c r="FN10" s="432" t="s">
        <v>20</v>
      </c>
      <c r="FO10" s="437" t="s">
        <v>20</v>
      </c>
      <c r="FP10" s="432" t="s">
        <v>20</v>
      </c>
      <c r="FQ10" s="597" t="s">
        <v>20</v>
      </c>
      <c r="FR10" s="860" t="s">
        <v>20</v>
      </c>
      <c r="FS10" s="858" t="s">
        <v>20</v>
      </c>
      <c r="FT10" s="645" t="s">
        <v>20</v>
      </c>
      <c r="FU10" s="645" t="s">
        <v>20</v>
      </c>
      <c r="FV10" s="645" t="s">
        <v>20</v>
      </c>
      <c r="FW10" s="597" t="s">
        <v>20</v>
      </c>
      <c r="FX10" s="432" t="s">
        <v>20</v>
      </c>
      <c r="FY10" s="432" t="s">
        <v>20</v>
      </c>
      <c r="FZ10" s="597" t="s">
        <v>20</v>
      </c>
      <c r="GA10" s="437" t="s">
        <v>20</v>
      </c>
      <c r="GB10" s="437" t="s">
        <v>20</v>
      </c>
      <c r="GC10" s="645" t="s">
        <v>20</v>
      </c>
      <c r="GD10" s="432" t="s">
        <v>20</v>
      </c>
      <c r="GE10" s="432" t="s">
        <v>20</v>
      </c>
      <c r="GF10" s="432" t="s">
        <v>20</v>
      </c>
      <c r="GG10" s="645" t="s">
        <v>20</v>
      </c>
      <c r="GH10" s="432" t="s">
        <v>20</v>
      </c>
      <c r="GI10" s="432" t="s">
        <v>20</v>
      </c>
      <c r="GJ10" s="432" t="s">
        <v>20</v>
      </c>
      <c r="GK10" s="437" t="s">
        <v>20</v>
      </c>
      <c r="GL10" s="432" t="s">
        <v>20</v>
      </c>
      <c r="GM10" s="645" t="s">
        <v>20</v>
      </c>
      <c r="GN10" s="437" t="s">
        <v>20</v>
      </c>
      <c r="GO10" s="432" t="s">
        <v>20</v>
      </c>
      <c r="GP10" s="432" t="s">
        <v>20</v>
      </c>
      <c r="GQ10" s="437" t="s">
        <v>20</v>
      </c>
      <c r="GR10" s="645" t="s">
        <v>20</v>
      </c>
      <c r="GS10" s="432" t="s">
        <v>20</v>
      </c>
      <c r="GT10" s="432" t="s">
        <v>20</v>
      </c>
      <c r="GU10" s="432" t="s">
        <v>20</v>
      </c>
      <c r="GV10" s="432" t="s">
        <v>20</v>
      </c>
      <c r="GW10" s="432" t="s">
        <v>20</v>
      </c>
      <c r="GX10" s="432" t="s">
        <v>20</v>
      </c>
      <c r="GY10" s="381"/>
      <c r="GZ10" s="432" t="s">
        <v>20</v>
      </c>
      <c r="HA10" s="432" t="s">
        <v>20</v>
      </c>
      <c r="HB10" s="432" t="s">
        <v>20</v>
      </c>
      <c r="HC10" s="381"/>
      <c r="HD10" s="432" t="s">
        <v>20</v>
      </c>
      <c r="HE10" s="381"/>
      <c r="HF10" s="432" t="s">
        <v>20</v>
      </c>
      <c r="HG10" s="381"/>
      <c r="HH10" s="381"/>
      <c r="HI10" s="432" t="s">
        <v>20</v>
      </c>
      <c r="HJ10" s="381"/>
      <c r="HK10" s="381"/>
      <c r="HL10" s="432" t="s">
        <v>20</v>
      </c>
      <c r="HM10" s="381"/>
      <c r="HN10" s="432" t="s">
        <v>20</v>
      </c>
      <c r="HO10" s="381"/>
      <c r="HP10" s="432" t="s">
        <v>20</v>
      </c>
      <c r="HQ10" s="381"/>
      <c r="HR10" s="381"/>
      <c r="HS10" s="381"/>
      <c r="HT10" s="432" t="s">
        <v>20</v>
      </c>
      <c r="HU10" s="381"/>
      <c r="HV10" s="432" t="s">
        <v>20</v>
      </c>
      <c r="HW10" s="775" t="s">
        <v>20</v>
      </c>
      <c r="HX10" s="437" t="s">
        <v>20</v>
      </c>
      <c r="HY10" s="437" t="s">
        <v>20</v>
      </c>
      <c r="HZ10" s="381"/>
      <c r="IA10" s="437" t="s">
        <v>20</v>
      </c>
      <c r="IB10" s="381"/>
      <c r="IC10" s="437" t="s">
        <v>20</v>
      </c>
      <c r="ID10" s="381"/>
      <c r="IE10" s="381"/>
      <c r="IF10" s="437" t="s">
        <v>20</v>
      </c>
      <c r="IG10" s="381"/>
      <c r="IH10" s="381"/>
      <c r="II10" s="437" t="s">
        <v>20</v>
      </c>
      <c r="IJ10" s="381"/>
      <c r="IK10" s="776" t="s">
        <v>20</v>
      </c>
      <c r="IL10" s="381"/>
      <c r="IM10" s="381"/>
      <c r="IN10" s="381"/>
      <c r="IO10" s="381"/>
      <c r="IP10" s="381"/>
      <c r="IQ10" s="381"/>
      <c r="IR10" s="432" t="s">
        <v>20</v>
      </c>
      <c r="IS10" s="381"/>
      <c r="IT10" s="432" t="s">
        <v>20</v>
      </c>
      <c r="IU10" s="381"/>
      <c r="IV10" s="381"/>
      <c r="IW10" s="381"/>
      <c r="IX10" s="381"/>
      <c r="IY10" s="381"/>
      <c r="IZ10" s="381"/>
      <c r="JA10" s="381"/>
      <c r="JB10" s="381"/>
      <c r="JC10" s="381"/>
      <c r="JD10" s="381"/>
      <c r="JE10" s="381"/>
      <c r="JF10" s="381"/>
      <c r="JG10" s="381"/>
      <c r="JH10" s="381"/>
      <c r="JI10" s="776" t="s">
        <v>20</v>
      </c>
      <c r="JJ10" s="381"/>
      <c r="JK10" s="432" t="s">
        <v>20</v>
      </c>
      <c r="JL10" s="381"/>
      <c r="JM10" s="381"/>
      <c r="JN10" s="381"/>
      <c r="JO10" s="381"/>
      <c r="JP10" s="381"/>
      <c r="JQ10" s="381"/>
      <c r="JR10" s="381"/>
      <c r="JS10" s="381"/>
      <c r="JT10" s="381"/>
      <c r="JU10" s="381"/>
      <c r="JV10" s="381"/>
      <c r="JW10" s="381"/>
      <c r="JX10" s="381"/>
      <c r="JY10" s="381"/>
      <c r="JZ10" s="381"/>
      <c r="KA10" s="381"/>
      <c r="KB10" s="381"/>
      <c r="KC10" s="381"/>
      <c r="KD10" s="381"/>
      <c r="KE10" s="381"/>
      <c r="KF10" s="381"/>
      <c r="KG10" s="381"/>
      <c r="KH10" s="381"/>
      <c r="KI10" s="381"/>
      <c r="KJ10" s="381"/>
      <c r="KK10" s="381"/>
      <c r="KL10" s="381"/>
      <c r="KM10" s="381"/>
      <c r="KN10" s="381"/>
      <c r="KO10" s="381"/>
      <c r="KP10" s="381"/>
      <c r="KQ10" s="381"/>
      <c r="KR10" s="1589"/>
      <c r="KS10" s="381"/>
      <c r="KT10" s="381"/>
      <c r="KU10" s="381"/>
      <c r="KV10" s="381"/>
    </row>
    <row r="11" spans="1:415" s="943" customFormat="1" ht="3" customHeight="1">
      <c r="B11" s="944"/>
      <c r="C11" s="944"/>
      <c r="D11" s="945"/>
      <c r="E11" s="945"/>
      <c r="F11" s="945"/>
      <c r="G11" s="945"/>
      <c r="H11" s="945"/>
      <c r="I11" s="945"/>
      <c r="R11" s="945"/>
      <c r="S11" s="945"/>
      <c r="T11" s="945"/>
      <c r="U11" s="945"/>
      <c r="V11" s="945"/>
      <c r="W11" s="945"/>
      <c r="AC11" s="946"/>
      <c r="AD11" s="947"/>
      <c r="AE11" s="945"/>
      <c r="AF11" s="945"/>
      <c r="AG11" s="945"/>
      <c r="AH11" s="945"/>
      <c r="AI11" s="945"/>
      <c r="AJ11" s="945"/>
      <c r="AK11" s="945"/>
      <c r="AQ11" s="947"/>
      <c r="AR11" s="945"/>
      <c r="AS11" s="945"/>
      <c r="AT11" s="945"/>
      <c r="AU11" s="945"/>
      <c r="AV11" s="945"/>
      <c r="AW11" s="945"/>
      <c r="AX11" s="945"/>
      <c r="AY11" s="945"/>
      <c r="BE11" s="946"/>
      <c r="BF11" s="945"/>
      <c r="BG11" s="945"/>
      <c r="BH11" s="945"/>
      <c r="BI11" s="945"/>
      <c r="BJ11" s="945"/>
      <c r="BK11" s="945"/>
      <c r="BL11" s="945"/>
      <c r="BR11" s="947"/>
      <c r="BS11" s="948"/>
      <c r="BT11" s="948"/>
      <c r="BU11" s="948"/>
      <c r="BV11" s="948"/>
      <c r="BW11" s="948"/>
      <c r="BX11" s="948"/>
      <c r="CF11" s="947"/>
      <c r="CG11" s="948"/>
      <c r="CH11" s="948"/>
      <c r="CI11" s="948"/>
      <c r="CJ11" s="948"/>
      <c r="CK11" s="948"/>
      <c r="CL11" s="948"/>
      <c r="CU11" s="948"/>
      <c r="CV11" s="948"/>
      <c r="CW11" s="948"/>
      <c r="CX11" s="948"/>
      <c r="CY11" s="948"/>
      <c r="CZ11" s="948"/>
      <c r="DA11" s="948"/>
      <c r="DB11" s="948"/>
      <c r="DI11" s="949"/>
      <c r="DJ11" s="949"/>
      <c r="DK11" s="949"/>
      <c r="DL11" s="949"/>
      <c r="DW11" s="949"/>
      <c r="DX11" s="949"/>
      <c r="DY11" s="949"/>
      <c r="DZ11" s="949"/>
      <c r="EA11" s="949"/>
      <c r="EB11" s="949"/>
      <c r="EE11" s="949"/>
      <c r="EF11" s="949"/>
      <c r="EG11" s="949"/>
      <c r="EH11" s="949"/>
      <c r="EI11" s="949"/>
      <c r="EJ11" s="949"/>
      <c r="EM11" s="949"/>
      <c r="EN11" s="949"/>
      <c r="EO11" s="949"/>
      <c r="EP11" s="949"/>
      <c r="EQ11" s="949"/>
      <c r="ER11" s="949"/>
      <c r="EU11" s="949"/>
      <c r="EV11" s="949"/>
      <c r="EW11" s="949"/>
      <c r="EX11" s="950"/>
      <c r="EY11" s="950"/>
      <c r="EZ11" s="949"/>
      <c r="FA11" s="949"/>
      <c r="FB11" s="949"/>
      <c r="FC11" s="949"/>
      <c r="FD11" s="949"/>
      <c r="FE11" s="950"/>
      <c r="FF11" s="949"/>
      <c r="FG11" s="950"/>
      <c r="FH11" s="950"/>
      <c r="FK11" s="949"/>
      <c r="FL11" s="948"/>
      <c r="FM11" s="948"/>
      <c r="FN11" s="949"/>
      <c r="FO11" s="950"/>
      <c r="FP11" s="949"/>
      <c r="FQ11" s="950"/>
      <c r="FR11" s="951"/>
      <c r="FS11" s="949"/>
      <c r="FT11" s="949"/>
      <c r="FU11" s="949"/>
      <c r="FV11" s="949"/>
      <c r="FW11" s="950"/>
      <c r="FX11" s="949"/>
      <c r="FY11" s="949"/>
      <c r="FZ11" s="950"/>
      <c r="GA11" s="950"/>
      <c r="GB11" s="950"/>
      <c r="GC11" s="949"/>
      <c r="GD11" s="949"/>
      <c r="GE11" s="949"/>
      <c r="GF11" s="949"/>
      <c r="GG11" s="949"/>
      <c r="GH11" s="949"/>
      <c r="GI11" s="949"/>
      <c r="GJ11" s="949"/>
      <c r="GK11" s="950"/>
      <c r="GL11" s="949"/>
      <c r="GM11" s="949"/>
      <c r="GN11" s="950"/>
      <c r="GO11" s="949"/>
      <c r="GP11" s="949"/>
      <c r="GQ11" s="950"/>
      <c r="GR11" s="949"/>
      <c r="GS11" s="949"/>
      <c r="GT11" s="949"/>
      <c r="GU11" s="949"/>
      <c r="GV11" s="949"/>
      <c r="GW11" s="949"/>
      <c r="GX11" s="949"/>
      <c r="GY11" s="945"/>
      <c r="GZ11" s="949"/>
      <c r="HA11" s="949"/>
      <c r="HB11" s="949"/>
      <c r="HC11" s="945"/>
      <c r="HD11" s="949"/>
      <c r="HE11" s="945"/>
      <c r="HF11" s="949"/>
      <c r="HG11" s="945"/>
      <c r="HH11" s="945"/>
      <c r="HI11" s="949"/>
      <c r="HJ11" s="945"/>
      <c r="HK11" s="945"/>
      <c r="HL11" s="949"/>
      <c r="HM11" s="945"/>
      <c r="HN11" s="949"/>
      <c r="HO11" s="945"/>
      <c r="HP11" s="949"/>
      <c r="HQ11" s="945"/>
      <c r="HR11" s="945"/>
      <c r="HS11" s="945"/>
      <c r="HT11" s="949"/>
      <c r="HU11" s="945"/>
      <c r="HV11" s="949"/>
      <c r="HW11" s="948"/>
      <c r="HX11" s="950"/>
      <c r="HY11" s="950"/>
      <c r="HZ11" s="945"/>
      <c r="IA11" s="950"/>
      <c r="IB11" s="945"/>
      <c r="IC11" s="950"/>
      <c r="ID11" s="945"/>
      <c r="IE11" s="945"/>
      <c r="IF11" s="950"/>
      <c r="IG11" s="945"/>
      <c r="IH11" s="945"/>
      <c r="II11" s="950"/>
      <c r="IJ11" s="945"/>
      <c r="IK11" s="871"/>
      <c r="IL11" s="945"/>
      <c r="IM11" s="945"/>
      <c r="IN11" s="945"/>
      <c r="IO11" s="945"/>
      <c r="IP11" s="945"/>
      <c r="IQ11" s="945"/>
      <c r="IR11" s="949"/>
      <c r="IS11" s="945"/>
      <c r="IT11" s="949"/>
      <c r="IU11" s="945"/>
      <c r="IW11" s="945"/>
      <c r="IX11" s="945"/>
      <c r="IY11" s="945"/>
      <c r="IZ11" s="945"/>
      <c r="JI11" s="871"/>
      <c r="JK11" s="949"/>
      <c r="JL11" s="945"/>
      <c r="JM11" s="945"/>
      <c r="JN11" s="945"/>
      <c r="JO11" s="945"/>
      <c r="JP11" s="945"/>
      <c r="JS11" s="945"/>
      <c r="KR11" s="1587"/>
    </row>
    <row r="12" spans="1:415" ht="15.75" customHeight="1">
      <c r="B12" s="537"/>
      <c r="D12" s="50" t="s">
        <v>289</v>
      </c>
      <c r="E12" s="50" t="s">
        <v>289</v>
      </c>
      <c r="F12" s="50" t="s">
        <v>289</v>
      </c>
      <c r="G12" s="50" t="s">
        <v>289</v>
      </c>
      <c r="H12" s="50" t="s">
        <v>289</v>
      </c>
      <c r="I12" s="50" t="s">
        <v>289</v>
      </c>
      <c r="R12" s="50" t="s">
        <v>289</v>
      </c>
      <c r="S12" s="50" t="s">
        <v>289</v>
      </c>
      <c r="T12" s="50" t="s">
        <v>289</v>
      </c>
      <c r="U12" s="50" t="s">
        <v>289</v>
      </c>
      <c r="V12" s="50" t="s">
        <v>289</v>
      </c>
      <c r="W12" s="50" t="s">
        <v>289</v>
      </c>
      <c r="AC12" s="79"/>
      <c r="AD12" s="151"/>
      <c r="AE12" s="50" t="s">
        <v>289</v>
      </c>
      <c r="AF12" s="50" t="s">
        <v>289</v>
      </c>
      <c r="AG12" s="50" t="s">
        <v>289</v>
      </c>
      <c r="AH12" s="50" t="s">
        <v>289</v>
      </c>
      <c r="AI12" s="50" t="s">
        <v>289</v>
      </c>
      <c r="AJ12" s="50" t="s">
        <v>289</v>
      </c>
      <c r="AR12" s="50" t="s">
        <v>289</v>
      </c>
      <c r="AS12" s="50" t="s">
        <v>289</v>
      </c>
      <c r="AT12" s="50" t="s">
        <v>289</v>
      </c>
      <c r="AU12" s="50" t="s">
        <v>289</v>
      </c>
      <c r="AV12" s="50" t="s">
        <v>289</v>
      </c>
      <c r="AW12" s="50" t="s">
        <v>289</v>
      </c>
      <c r="BE12" s="79"/>
      <c r="BF12" s="50" t="s">
        <v>289</v>
      </c>
      <c r="BG12" s="50" t="s">
        <v>289</v>
      </c>
      <c r="BH12" s="50" t="s">
        <v>289</v>
      </c>
      <c r="BI12" s="50" t="s">
        <v>289</v>
      </c>
      <c r="BJ12" s="50" t="s">
        <v>289</v>
      </c>
      <c r="BK12" s="50" t="s">
        <v>289</v>
      </c>
      <c r="BS12" s="50" t="s">
        <v>289</v>
      </c>
      <c r="BT12" s="50" t="s">
        <v>289</v>
      </c>
      <c r="BU12" s="50" t="s">
        <v>289</v>
      </c>
      <c r="BV12" s="50" t="s">
        <v>289</v>
      </c>
      <c r="BW12" s="50" t="s">
        <v>289</v>
      </c>
      <c r="BX12" s="50" t="s">
        <v>289</v>
      </c>
      <c r="CG12" s="50" t="s">
        <v>289</v>
      </c>
      <c r="CH12" s="50" t="s">
        <v>289</v>
      </c>
      <c r="CI12" s="50" t="s">
        <v>289</v>
      </c>
      <c r="CJ12" s="50">
        <v>380</v>
      </c>
      <c r="CK12" s="50" t="s">
        <v>289</v>
      </c>
      <c r="CL12" s="50" t="s">
        <v>289</v>
      </c>
      <c r="CU12" s="50" t="s">
        <v>289</v>
      </c>
      <c r="CV12" s="50" t="s">
        <v>289</v>
      </c>
      <c r="CW12" s="50" t="s">
        <v>289</v>
      </c>
      <c r="CX12" s="50" t="s">
        <v>289</v>
      </c>
      <c r="CY12" s="50" t="s">
        <v>289</v>
      </c>
      <c r="CZ12" s="50" t="s">
        <v>289</v>
      </c>
      <c r="DA12" s="50" t="s">
        <v>289</v>
      </c>
      <c r="DB12" s="50" t="s">
        <v>289</v>
      </c>
      <c r="DI12" s="50" t="s">
        <v>289</v>
      </c>
      <c r="DJ12" s="50" t="s">
        <v>289</v>
      </c>
      <c r="DK12" s="50" t="s">
        <v>289</v>
      </c>
      <c r="DL12" s="50" t="s">
        <v>289</v>
      </c>
      <c r="DW12" s="50" t="s">
        <v>289</v>
      </c>
      <c r="DX12" s="50" t="s">
        <v>289</v>
      </c>
      <c r="DY12" s="50" t="s">
        <v>289</v>
      </c>
      <c r="DZ12" s="50" t="s">
        <v>289</v>
      </c>
      <c r="EA12" s="50" t="s">
        <v>289</v>
      </c>
      <c r="EB12" s="50" t="s">
        <v>289</v>
      </c>
      <c r="EE12" s="50" t="s">
        <v>289</v>
      </c>
      <c r="EF12" s="50" t="s">
        <v>289</v>
      </c>
      <c r="EG12" s="50" t="s">
        <v>289</v>
      </c>
      <c r="EH12" s="50" t="s">
        <v>289</v>
      </c>
      <c r="EI12" s="50" t="s">
        <v>289</v>
      </c>
      <c r="EJ12" s="50" t="s">
        <v>289</v>
      </c>
      <c r="EM12" s="50" t="s">
        <v>289</v>
      </c>
      <c r="EN12" s="50" t="s">
        <v>289</v>
      </c>
      <c r="EO12" s="50" t="s">
        <v>289</v>
      </c>
      <c r="EP12" s="50" t="s">
        <v>289</v>
      </c>
      <c r="EQ12" s="50" t="s">
        <v>289</v>
      </c>
      <c r="ER12" s="50" t="s">
        <v>289</v>
      </c>
      <c r="EU12" s="50" t="s">
        <v>289</v>
      </c>
      <c r="EV12" s="50" t="s">
        <v>289</v>
      </c>
      <c r="EW12" s="50" t="s">
        <v>289</v>
      </c>
      <c r="EX12" s="50" t="s">
        <v>289</v>
      </c>
      <c r="EY12" s="50" t="s">
        <v>289</v>
      </c>
      <c r="EZ12" s="50" t="s">
        <v>289</v>
      </c>
      <c r="FA12" s="153"/>
      <c r="FB12" s="153"/>
      <c r="FC12" s="50" t="s">
        <v>289</v>
      </c>
      <c r="FD12" s="50" t="s">
        <v>289</v>
      </c>
      <c r="FE12" s="50" t="s">
        <v>289</v>
      </c>
      <c r="FF12" s="50" t="s">
        <v>289</v>
      </c>
      <c r="FG12" s="50" t="s">
        <v>289</v>
      </c>
      <c r="FH12" s="50" t="s">
        <v>289</v>
      </c>
      <c r="FK12" s="50" t="s">
        <v>289</v>
      </c>
      <c r="FL12" s="50" t="s">
        <v>289</v>
      </c>
      <c r="FM12" s="50" t="s">
        <v>289</v>
      </c>
      <c r="FN12" s="50" t="s">
        <v>289</v>
      </c>
      <c r="FO12" s="50" t="s">
        <v>289</v>
      </c>
      <c r="FP12" s="50" t="s">
        <v>289</v>
      </c>
      <c r="FQ12" s="955" t="s">
        <v>289</v>
      </c>
      <c r="FR12" s="955" t="s">
        <v>289</v>
      </c>
      <c r="FS12" s="955" t="s">
        <v>289</v>
      </c>
      <c r="FT12" s="955" t="s">
        <v>289</v>
      </c>
      <c r="FU12" s="955" t="s">
        <v>289</v>
      </c>
      <c r="FV12" s="955" t="s">
        <v>289</v>
      </c>
      <c r="FW12" s="955" t="s">
        <v>289</v>
      </c>
      <c r="FX12" s="955" t="s">
        <v>289</v>
      </c>
      <c r="FY12" s="955" t="s">
        <v>289</v>
      </c>
      <c r="FZ12" s="955" t="s">
        <v>289</v>
      </c>
      <c r="GA12" s="955" t="s">
        <v>289</v>
      </c>
      <c r="GB12" s="955" t="s">
        <v>289</v>
      </c>
      <c r="GC12" s="955" t="s">
        <v>289</v>
      </c>
      <c r="GD12" s="955" t="s">
        <v>289</v>
      </c>
      <c r="GE12" s="955" t="s">
        <v>289</v>
      </c>
      <c r="GF12" s="955" t="s">
        <v>289</v>
      </c>
      <c r="GG12" s="955" t="s">
        <v>289</v>
      </c>
      <c r="GH12" s="955" t="s">
        <v>289</v>
      </c>
      <c r="GI12" s="955" t="s">
        <v>289</v>
      </c>
      <c r="GJ12" s="955" t="s">
        <v>289</v>
      </c>
      <c r="GK12" s="955" t="s">
        <v>289</v>
      </c>
      <c r="GL12" s="955" t="s">
        <v>289</v>
      </c>
      <c r="GM12" s="955" t="s">
        <v>289</v>
      </c>
      <c r="GN12" s="955" t="s">
        <v>289</v>
      </c>
      <c r="GO12" s="955" t="s">
        <v>289</v>
      </c>
      <c r="GP12" s="955" t="s">
        <v>289</v>
      </c>
      <c r="GQ12" s="955" t="s">
        <v>289</v>
      </c>
      <c r="GR12" s="955" t="s">
        <v>289</v>
      </c>
      <c r="GS12" s="955" t="s">
        <v>289</v>
      </c>
      <c r="GT12" s="955" t="s">
        <v>289</v>
      </c>
      <c r="GU12" s="955" t="s">
        <v>289</v>
      </c>
      <c r="GV12" s="955" t="s">
        <v>289</v>
      </c>
      <c r="GW12" s="955" t="s">
        <v>289</v>
      </c>
      <c r="GX12" s="955" t="s">
        <v>289</v>
      </c>
      <c r="GY12" s="955" t="s">
        <v>289</v>
      </c>
      <c r="GZ12" s="955" t="s">
        <v>289</v>
      </c>
      <c r="HA12" s="955" t="s">
        <v>289</v>
      </c>
      <c r="HB12" s="955" t="s">
        <v>289</v>
      </c>
      <c r="HC12" s="955" t="s">
        <v>289</v>
      </c>
      <c r="HD12" s="955" t="s">
        <v>289</v>
      </c>
      <c r="HE12" s="955" t="s">
        <v>289</v>
      </c>
      <c r="HF12" s="955" t="s">
        <v>289</v>
      </c>
      <c r="HG12" s="955" t="s">
        <v>289</v>
      </c>
      <c r="HH12" s="955" t="s">
        <v>289</v>
      </c>
      <c r="HI12" s="955" t="s">
        <v>289</v>
      </c>
      <c r="HJ12" s="955" t="s">
        <v>289</v>
      </c>
      <c r="HK12" s="955" t="s">
        <v>289</v>
      </c>
      <c r="HL12" s="955" t="s">
        <v>289</v>
      </c>
      <c r="HM12" s="955" t="s">
        <v>289</v>
      </c>
      <c r="HN12" s="955" t="s">
        <v>289</v>
      </c>
      <c r="HO12" s="955" t="s">
        <v>289</v>
      </c>
      <c r="HP12" s="955" t="s">
        <v>289</v>
      </c>
      <c r="HQ12" s="955" t="s">
        <v>289</v>
      </c>
      <c r="HR12" s="955" t="s">
        <v>289</v>
      </c>
      <c r="HS12" s="955" t="s">
        <v>289</v>
      </c>
      <c r="HT12" s="955" t="s">
        <v>289</v>
      </c>
      <c r="HU12" s="955" t="s">
        <v>289</v>
      </c>
      <c r="HV12" s="955" t="s">
        <v>289</v>
      </c>
      <c r="HW12" s="955" t="s">
        <v>289</v>
      </c>
      <c r="HX12" s="955" t="s">
        <v>289</v>
      </c>
      <c r="HY12" s="955" t="s">
        <v>289</v>
      </c>
      <c r="HZ12" s="955" t="s">
        <v>289</v>
      </c>
      <c r="IA12" s="955" t="s">
        <v>289</v>
      </c>
      <c r="IB12" s="955" t="s">
        <v>289</v>
      </c>
      <c r="IC12" s="955" t="s">
        <v>289</v>
      </c>
      <c r="ID12" s="955" t="s">
        <v>289</v>
      </c>
      <c r="IE12" s="955" t="s">
        <v>289</v>
      </c>
      <c r="IF12" s="955" t="s">
        <v>289</v>
      </c>
      <c r="IG12" s="955" t="s">
        <v>289</v>
      </c>
      <c r="IH12" s="955" t="s">
        <v>289</v>
      </c>
      <c r="II12" s="955" t="s">
        <v>289</v>
      </c>
      <c r="IJ12" s="955" t="s">
        <v>289</v>
      </c>
      <c r="IK12" s="955" t="s">
        <v>289</v>
      </c>
      <c r="IL12" s="955" t="s">
        <v>289</v>
      </c>
      <c r="IM12" s="955" t="s">
        <v>289</v>
      </c>
      <c r="IN12" s="955" t="s">
        <v>289</v>
      </c>
      <c r="IO12" s="955" t="s">
        <v>289</v>
      </c>
      <c r="IP12" s="955" t="s">
        <v>289</v>
      </c>
      <c r="IQ12" s="955" t="s">
        <v>289</v>
      </c>
      <c r="IR12" s="955" t="s">
        <v>289</v>
      </c>
      <c r="IS12" s="955" t="s">
        <v>289</v>
      </c>
      <c r="IT12" s="955" t="s">
        <v>289</v>
      </c>
      <c r="IU12" s="955" t="s">
        <v>289</v>
      </c>
      <c r="IV12" s="955" t="s">
        <v>289</v>
      </c>
      <c r="IW12" s="955" t="s">
        <v>289</v>
      </c>
      <c r="IX12" s="955" t="s">
        <v>289</v>
      </c>
      <c r="IY12" s="955" t="s">
        <v>289</v>
      </c>
      <c r="IZ12" s="955" t="s">
        <v>289</v>
      </c>
      <c r="JA12" s="955" t="s">
        <v>289</v>
      </c>
      <c r="JB12" s="955" t="s">
        <v>289</v>
      </c>
      <c r="JC12" s="955" t="s">
        <v>289</v>
      </c>
      <c r="JD12" s="955" t="s">
        <v>289</v>
      </c>
      <c r="JE12" s="955" t="s">
        <v>289</v>
      </c>
      <c r="JF12" s="955" t="s">
        <v>289</v>
      </c>
      <c r="JG12" s="955" t="s">
        <v>289</v>
      </c>
      <c r="JH12" s="955" t="s">
        <v>289</v>
      </c>
      <c r="JI12" s="955" t="s">
        <v>289</v>
      </c>
      <c r="JJ12" s="955" t="s">
        <v>289</v>
      </c>
      <c r="JK12" s="955" t="s">
        <v>289</v>
      </c>
      <c r="JL12" s="955" t="s">
        <v>289</v>
      </c>
      <c r="JM12" s="955" t="s">
        <v>289</v>
      </c>
      <c r="JN12" s="955" t="s">
        <v>289</v>
      </c>
      <c r="JO12" s="955" t="s">
        <v>289</v>
      </c>
      <c r="JP12" s="955" t="s">
        <v>289</v>
      </c>
      <c r="JQ12" s="955" t="s">
        <v>289</v>
      </c>
      <c r="JR12" s="955" t="s">
        <v>289</v>
      </c>
      <c r="JS12" s="955" t="s">
        <v>289</v>
      </c>
      <c r="JT12" s="955" t="s">
        <v>289</v>
      </c>
      <c r="JU12" s="955" t="s">
        <v>289</v>
      </c>
      <c r="JV12" s="955" t="s">
        <v>289</v>
      </c>
      <c r="JW12" s="955" t="s">
        <v>289</v>
      </c>
      <c r="JX12" s="955" t="s">
        <v>289</v>
      </c>
      <c r="JY12" s="955" t="s">
        <v>289</v>
      </c>
      <c r="JZ12" s="955" t="s">
        <v>289</v>
      </c>
      <c r="KA12" s="955" t="s">
        <v>289</v>
      </c>
      <c r="KB12" s="955" t="s">
        <v>289</v>
      </c>
      <c r="KC12" s="955" t="s">
        <v>289</v>
      </c>
      <c r="KD12" s="955" t="s">
        <v>289</v>
      </c>
      <c r="KE12" s="955" t="s">
        <v>289</v>
      </c>
      <c r="KF12" s="955" t="s">
        <v>289</v>
      </c>
      <c r="KG12" s="955" t="s">
        <v>289</v>
      </c>
      <c r="KH12" s="955" t="s">
        <v>289</v>
      </c>
      <c r="KI12" s="955" t="s">
        <v>289</v>
      </c>
      <c r="KJ12" s="955" t="s">
        <v>289</v>
      </c>
      <c r="KK12" s="955" t="s">
        <v>289</v>
      </c>
      <c r="KL12" s="955" t="s">
        <v>289</v>
      </c>
      <c r="KM12" s="955" t="s">
        <v>289</v>
      </c>
      <c r="KN12" s="955" t="s">
        <v>289</v>
      </c>
      <c r="KO12" s="955" t="s">
        <v>289</v>
      </c>
      <c r="KP12" s="955" t="s">
        <v>289</v>
      </c>
      <c r="KQ12" s="955" t="s">
        <v>289</v>
      </c>
      <c r="KR12" s="1590"/>
      <c r="KS12" s="955" t="s">
        <v>289</v>
      </c>
      <c r="KT12" s="955" t="s">
        <v>289</v>
      </c>
      <c r="KU12" s="955" t="s">
        <v>289</v>
      </c>
      <c r="KV12" s="955" t="s">
        <v>289</v>
      </c>
    </row>
    <row r="13" spans="1:415" s="128" customFormat="1" ht="80.25" customHeight="1">
      <c r="B13" s="638" t="s">
        <v>129</v>
      </c>
      <c r="C13" s="374"/>
      <c r="D13" s="16" t="s">
        <v>49</v>
      </c>
      <c r="E13" s="16" t="s">
        <v>50</v>
      </c>
      <c r="F13" s="16" t="s">
        <v>48</v>
      </c>
      <c r="G13" s="16" t="s">
        <v>71</v>
      </c>
      <c r="H13" s="16" t="s">
        <v>72</v>
      </c>
      <c r="I13" s="16" t="s">
        <v>73</v>
      </c>
      <c r="R13" s="16" t="s">
        <v>161</v>
      </c>
      <c r="S13" s="16" t="s">
        <v>165</v>
      </c>
      <c r="T13" s="16" t="s">
        <v>163</v>
      </c>
      <c r="U13" s="16" t="s">
        <v>162</v>
      </c>
      <c r="V13" s="16" t="s">
        <v>164</v>
      </c>
      <c r="W13" s="16" t="s">
        <v>166</v>
      </c>
      <c r="AC13" s="183"/>
      <c r="AD13" s="184"/>
      <c r="AE13" s="6" t="s">
        <v>274</v>
      </c>
      <c r="AF13" s="6" t="s">
        <v>373</v>
      </c>
      <c r="AG13" s="16" t="s">
        <v>276</v>
      </c>
      <c r="AH13" s="6" t="s">
        <v>396</v>
      </c>
      <c r="AI13" s="6" t="s">
        <v>371</v>
      </c>
      <c r="AJ13" s="6" t="s">
        <v>370</v>
      </c>
      <c r="AR13" s="53" t="s">
        <v>438</v>
      </c>
      <c r="AS13" s="16" t="s">
        <v>369</v>
      </c>
      <c r="AT13" s="16" t="s">
        <v>273</v>
      </c>
      <c r="AU13" s="6" t="s">
        <v>441</v>
      </c>
      <c r="AV13" s="6" t="s">
        <v>439</v>
      </c>
      <c r="AW13" s="6" t="s">
        <v>440</v>
      </c>
      <c r="BF13" s="16" t="s">
        <v>277</v>
      </c>
      <c r="BG13" s="6" t="s">
        <v>372</v>
      </c>
      <c r="BH13" s="6" t="s">
        <v>442</v>
      </c>
      <c r="BI13" s="6" t="s">
        <v>443</v>
      </c>
      <c r="BJ13" s="6" t="s">
        <v>444</v>
      </c>
      <c r="BK13" s="6" t="s">
        <v>278</v>
      </c>
      <c r="BS13" s="6" t="s">
        <v>511</v>
      </c>
      <c r="BT13" s="16" t="s">
        <v>603</v>
      </c>
      <c r="BU13" s="16" t="s">
        <v>556</v>
      </c>
      <c r="BV13" s="128" t="s">
        <v>557</v>
      </c>
      <c r="BW13" s="16" t="s">
        <v>560</v>
      </c>
      <c r="BX13" s="128" t="s">
        <v>555</v>
      </c>
      <c r="CG13" s="16" t="s">
        <v>579</v>
      </c>
      <c r="CH13" s="16" t="s">
        <v>580</v>
      </c>
      <c r="CI13" s="16" t="s">
        <v>610</v>
      </c>
      <c r="CJ13" s="16" t="s">
        <v>611</v>
      </c>
      <c r="CK13" s="128" t="s">
        <v>1403</v>
      </c>
      <c r="CL13" s="128" t="s">
        <v>1401</v>
      </c>
      <c r="CU13" s="546" t="s">
        <v>1450</v>
      </c>
      <c r="CV13" s="546" t="s">
        <v>1454</v>
      </c>
      <c r="CW13" s="546" t="s">
        <v>1460</v>
      </c>
      <c r="CX13" s="546" t="s">
        <v>1452</v>
      </c>
      <c r="CY13" s="546" t="s">
        <v>1463</v>
      </c>
      <c r="CZ13" s="546" t="s">
        <v>1402</v>
      </c>
      <c r="DA13" s="546" t="s">
        <v>1455</v>
      </c>
      <c r="DB13" s="546" t="s">
        <v>1457</v>
      </c>
      <c r="DI13" s="546" t="s">
        <v>1458</v>
      </c>
      <c r="DJ13" s="546" t="s">
        <v>1462</v>
      </c>
      <c r="DK13" s="546" t="s">
        <v>1522</v>
      </c>
      <c r="DL13" s="546" t="s">
        <v>1523</v>
      </c>
      <c r="DW13" s="560" t="s">
        <v>1461</v>
      </c>
      <c r="DX13" s="560" t="s">
        <v>1542</v>
      </c>
      <c r="DY13" s="560" t="s">
        <v>1541</v>
      </c>
      <c r="DZ13" s="560" t="s">
        <v>1547</v>
      </c>
      <c r="EA13" s="560" t="s">
        <v>1648</v>
      </c>
      <c r="EB13" s="560" t="s">
        <v>1466</v>
      </c>
      <c r="EE13" s="560" t="s">
        <v>1689</v>
      </c>
      <c r="EF13" s="560" t="s">
        <v>1543</v>
      </c>
      <c r="EG13" s="560" t="s">
        <v>1712</v>
      </c>
      <c r="EH13" s="560" t="s">
        <v>1708</v>
      </c>
      <c r="EI13" s="560" t="s">
        <v>1685</v>
      </c>
      <c r="EJ13" s="560" t="s">
        <v>1710</v>
      </c>
      <c r="EM13" s="630" t="s">
        <v>368</v>
      </c>
      <c r="EN13" s="630" t="s">
        <v>1682</v>
      </c>
      <c r="EO13" s="630" t="s">
        <v>1690</v>
      </c>
      <c r="EP13" s="630" t="s">
        <v>1687</v>
      </c>
      <c r="EQ13" s="630" t="s">
        <v>1688</v>
      </c>
      <c r="ER13" s="630" t="s">
        <v>1709</v>
      </c>
      <c r="EU13" s="735" t="s">
        <v>1681</v>
      </c>
      <c r="EV13" s="735" t="s">
        <v>1683</v>
      </c>
      <c r="EW13" s="735" t="s">
        <v>1711</v>
      </c>
      <c r="EX13" s="735" t="s">
        <v>1781</v>
      </c>
      <c r="EY13" s="735" t="s">
        <v>1780</v>
      </c>
      <c r="EZ13" s="735" t="s">
        <v>1524</v>
      </c>
      <c r="FA13" s="737"/>
      <c r="FB13" s="737"/>
      <c r="FC13" s="735" t="s">
        <v>1684</v>
      </c>
      <c r="FD13" s="735" t="s">
        <v>1779</v>
      </c>
      <c r="FE13" s="735" t="s">
        <v>1821</v>
      </c>
      <c r="FF13" s="735" t="s">
        <v>703</v>
      </c>
      <c r="FG13" s="735" t="s">
        <v>1823</v>
      </c>
      <c r="FH13" s="735" t="s">
        <v>1824</v>
      </c>
      <c r="FK13" s="901" t="s">
        <v>1905</v>
      </c>
      <c r="FL13" s="902" t="s">
        <v>559</v>
      </c>
      <c r="FM13" s="903" t="s">
        <v>275</v>
      </c>
      <c r="FN13" s="901" t="s">
        <v>1901</v>
      </c>
      <c r="FO13" s="901" t="s">
        <v>1825</v>
      </c>
      <c r="FP13" s="904" t="s">
        <v>1898</v>
      </c>
      <c r="FQ13" s="905" t="s">
        <v>1820</v>
      </c>
      <c r="FR13" s="906" t="s">
        <v>1526</v>
      </c>
      <c r="FS13" s="908" t="s">
        <v>1977</v>
      </c>
      <c r="FT13" s="907" t="s">
        <v>1976</v>
      </c>
      <c r="FU13" s="907" t="s">
        <v>1527</v>
      </c>
      <c r="FV13" s="907" t="s">
        <v>1969</v>
      </c>
      <c r="FW13" s="901" t="s">
        <v>1465</v>
      </c>
      <c r="FX13" s="901" t="s">
        <v>1894</v>
      </c>
      <c r="FY13" s="907" t="s">
        <v>1971</v>
      </c>
      <c r="FZ13" s="901" t="s">
        <v>1900</v>
      </c>
      <c r="GA13" s="907" t="s">
        <v>1947</v>
      </c>
      <c r="GB13" s="907" t="s">
        <v>1945</v>
      </c>
      <c r="GC13" s="901" t="s">
        <v>1899</v>
      </c>
      <c r="GD13" s="907" t="s">
        <v>1822</v>
      </c>
      <c r="GE13" s="901" t="s">
        <v>1904</v>
      </c>
      <c r="GF13" s="907" t="s">
        <v>1713</v>
      </c>
      <c r="GG13" s="907" t="s">
        <v>1973</v>
      </c>
      <c r="GH13" s="907" t="s">
        <v>1944</v>
      </c>
      <c r="GI13" s="901" t="s">
        <v>1896</v>
      </c>
      <c r="GJ13" s="907" t="s">
        <v>1828</v>
      </c>
      <c r="GK13" s="907" t="s">
        <v>1464</v>
      </c>
      <c r="GL13" s="907" t="s">
        <v>1970</v>
      </c>
      <c r="GM13" s="907" t="s">
        <v>2112</v>
      </c>
      <c r="GN13" s="907" t="s">
        <v>2231</v>
      </c>
      <c r="GO13" s="905" t="s">
        <v>2435</v>
      </c>
      <c r="GP13" s="907" t="s">
        <v>2261</v>
      </c>
      <c r="GQ13" s="907" t="s">
        <v>2226</v>
      </c>
      <c r="GR13" s="907" t="s">
        <v>1972</v>
      </c>
      <c r="GS13" s="907" t="s">
        <v>2328</v>
      </c>
      <c r="GT13" s="907" t="s">
        <v>2329</v>
      </c>
      <c r="GU13" s="901" t="s">
        <v>1897</v>
      </c>
      <c r="GV13" s="901" t="s">
        <v>1906</v>
      </c>
      <c r="GW13" s="907" t="s">
        <v>2418</v>
      </c>
      <c r="GX13" s="905" t="s">
        <v>2491</v>
      </c>
      <c r="GY13" s="738" t="s">
        <v>3232</v>
      </c>
      <c r="GZ13" s="875" t="s">
        <v>2434</v>
      </c>
      <c r="HA13" s="738" t="s">
        <v>3120</v>
      </c>
      <c r="HB13" s="875" t="s">
        <v>2437</v>
      </c>
      <c r="HC13" s="738" t="s">
        <v>3235</v>
      </c>
      <c r="HD13" s="875" t="s">
        <v>2433</v>
      </c>
      <c r="HE13" s="738" t="s">
        <v>3553</v>
      </c>
      <c r="HF13" s="875" t="s">
        <v>2486</v>
      </c>
      <c r="HG13" s="738" t="s">
        <v>3189</v>
      </c>
      <c r="HH13" s="738" t="s">
        <v>3416</v>
      </c>
      <c r="HI13" s="875" t="s">
        <v>2487</v>
      </c>
      <c r="HJ13" s="738" t="s">
        <v>3188</v>
      </c>
      <c r="HK13" s="738" t="s">
        <v>3187</v>
      </c>
      <c r="HL13" s="624" t="s">
        <v>1974</v>
      </c>
      <c r="HM13" s="738" t="s">
        <v>3346</v>
      </c>
      <c r="HN13" s="738" t="s">
        <v>2367</v>
      </c>
      <c r="HO13" s="738" t="s">
        <v>3454</v>
      </c>
      <c r="HP13" s="738" t="s">
        <v>2365</v>
      </c>
      <c r="HQ13" s="738" t="s">
        <v>3460</v>
      </c>
      <c r="HR13" s="738" t="s">
        <v>3341</v>
      </c>
      <c r="HS13" s="738" t="s">
        <v>3343</v>
      </c>
      <c r="HT13" s="738" t="s">
        <v>3136</v>
      </c>
      <c r="HU13" s="738" t="s">
        <v>3413</v>
      </c>
      <c r="HV13" s="875" t="s">
        <v>2492</v>
      </c>
      <c r="HW13" s="793" t="s">
        <v>581</v>
      </c>
      <c r="HX13" s="738" t="s">
        <v>2256</v>
      </c>
      <c r="HY13" s="738" t="s">
        <v>2224</v>
      </c>
      <c r="HZ13" s="738" t="s">
        <v>3137</v>
      </c>
      <c r="IA13" s="738" t="s">
        <v>2230</v>
      </c>
      <c r="IB13" s="738" t="s">
        <v>3348</v>
      </c>
      <c r="IC13" s="738" t="s">
        <v>2251</v>
      </c>
      <c r="ID13" s="738" t="s">
        <v>3844</v>
      </c>
      <c r="IE13" s="738" t="s">
        <v>3854</v>
      </c>
      <c r="IF13" s="738" t="s">
        <v>2258</v>
      </c>
      <c r="IG13" s="738" t="s">
        <v>3957</v>
      </c>
      <c r="IH13" s="738" t="s">
        <v>3856</v>
      </c>
      <c r="II13" s="738" t="s">
        <v>2228</v>
      </c>
      <c r="IJ13" s="738" t="s">
        <v>3851</v>
      </c>
      <c r="IK13" s="779" t="s">
        <v>1751</v>
      </c>
      <c r="IL13" s="738" t="s">
        <v>3853</v>
      </c>
      <c r="IM13" s="738" t="s">
        <v>4033</v>
      </c>
      <c r="IN13" s="738" t="s">
        <v>3879</v>
      </c>
      <c r="IO13" s="738" t="s">
        <v>4030</v>
      </c>
      <c r="IP13" s="738" t="s">
        <v>4028</v>
      </c>
      <c r="IQ13" s="738" t="s">
        <v>4122</v>
      </c>
      <c r="IR13" s="738" t="s">
        <v>2363</v>
      </c>
      <c r="IS13" s="738" t="s">
        <v>4031</v>
      </c>
      <c r="IT13" s="738" t="s">
        <v>2420</v>
      </c>
      <c r="IU13" s="738" t="s">
        <v>4029</v>
      </c>
      <c r="IV13" s="738" t="s">
        <v>4130</v>
      </c>
      <c r="IW13" s="738" t="s">
        <v>4027</v>
      </c>
      <c r="IX13" s="738" t="s">
        <v>4025</v>
      </c>
      <c r="IY13" s="738" t="s">
        <v>4026</v>
      </c>
      <c r="IZ13" s="738" t="s">
        <v>4035</v>
      </c>
      <c r="JA13" s="738" t="s">
        <v>4129</v>
      </c>
      <c r="JB13" s="738" t="s">
        <v>4316</v>
      </c>
      <c r="JC13" s="738" t="s">
        <v>4278</v>
      </c>
      <c r="JD13" s="738" t="s">
        <v>4311</v>
      </c>
      <c r="JE13" s="738" t="s">
        <v>4315</v>
      </c>
      <c r="JF13" s="738" t="s">
        <v>4282</v>
      </c>
      <c r="JG13" s="738" t="s">
        <v>4320</v>
      </c>
      <c r="JH13" s="738" t="s">
        <v>4353</v>
      </c>
      <c r="JI13" s="779" t="s">
        <v>1975</v>
      </c>
      <c r="JJ13" s="738" t="s">
        <v>4277</v>
      </c>
      <c r="JK13" s="738" t="s">
        <v>2259</v>
      </c>
      <c r="JL13" s="738" t="s">
        <v>3847</v>
      </c>
      <c r="JM13" s="738" t="s">
        <v>4024</v>
      </c>
      <c r="JN13" s="738" t="s">
        <v>4036</v>
      </c>
      <c r="JO13" s="738" t="s">
        <v>3342</v>
      </c>
      <c r="JP13" s="738" t="s">
        <v>4126</v>
      </c>
      <c r="JQ13" s="738" t="s">
        <v>4319</v>
      </c>
      <c r="JR13" s="738" t="s">
        <v>4310</v>
      </c>
      <c r="JS13" s="738" t="s">
        <v>4125</v>
      </c>
      <c r="JT13" s="738" t="s">
        <v>4279</v>
      </c>
      <c r="JU13" s="738" t="s">
        <v>4281</v>
      </c>
      <c r="JV13" s="738" t="s">
        <v>4289</v>
      </c>
      <c r="JW13" s="738" t="s">
        <v>4276</v>
      </c>
      <c r="JX13" s="738" t="s">
        <v>4288</v>
      </c>
      <c r="JY13" s="738" t="s">
        <v>4283</v>
      </c>
      <c r="JZ13" s="738" t="s">
        <v>4287</v>
      </c>
      <c r="KA13" s="738" t="s">
        <v>4388</v>
      </c>
      <c r="KB13" s="738" t="s">
        <v>4391</v>
      </c>
      <c r="KC13" s="738" t="s">
        <v>4390</v>
      </c>
      <c r="KD13" s="738" t="s">
        <v>4612</v>
      </c>
      <c r="KE13" s="738" t="s">
        <v>4389</v>
      </c>
      <c r="KF13" s="738" t="s">
        <v>4743</v>
      </c>
      <c r="KG13" s="738" t="s">
        <v>4744</v>
      </c>
      <c r="KH13" s="738" t="s">
        <v>4801</v>
      </c>
      <c r="KI13" s="738" t="s">
        <v>4802</v>
      </c>
      <c r="KJ13" s="738" t="s">
        <v>4306</v>
      </c>
      <c r="KK13" s="738" t="s">
        <v>4314</v>
      </c>
      <c r="KL13" s="738" t="s">
        <v>4745</v>
      </c>
      <c r="KM13" s="738" t="s">
        <v>4746</v>
      </c>
      <c r="KN13" s="738" t="s">
        <v>4803</v>
      </c>
      <c r="KO13" s="738" t="s">
        <v>4804</v>
      </c>
      <c r="KP13" s="738" t="s">
        <v>4831</v>
      </c>
      <c r="KQ13" s="738" t="s">
        <v>4832</v>
      </c>
      <c r="KR13" s="1591"/>
      <c r="KS13" s="738"/>
      <c r="KT13" s="738"/>
      <c r="KU13" s="738"/>
      <c r="KV13" s="738"/>
    </row>
    <row r="14" spans="1:415" s="233" customFormat="1" ht="14.25" customHeight="1">
      <c r="B14" s="670" t="s">
        <v>613</v>
      </c>
      <c r="C14" s="200"/>
      <c r="D14" s="145"/>
      <c r="E14" s="134"/>
      <c r="F14" s="145"/>
      <c r="G14" s="145"/>
      <c r="H14" s="145"/>
      <c r="I14" s="145"/>
      <c r="R14" s="232"/>
      <c r="S14" s="232"/>
      <c r="T14" s="232"/>
      <c r="U14" s="135">
        <v>5000945593</v>
      </c>
      <c r="V14" s="228">
        <v>5000945593</v>
      </c>
      <c r="W14" s="225">
        <v>5000945452</v>
      </c>
      <c r="AC14" s="234"/>
      <c r="AD14" s="237"/>
      <c r="AE14" s="232"/>
      <c r="AF14" s="232"/>
      <c r="AG14" s="238">
        <v>5000948032</v>
      </c>
      <c r="AH14" s="238">
        <v>5000948032</v>
      </c>
      <c r="AI14" s="238">
        <v>5000948032</v>
      </c>
      <c r="AJ14" s="238">
        <v>5000948032</v>
      </c>
      <c r="AR14" s="232"/>
      <c r="AS14" s="232"/>
      <c r="AT14" s="232"/>
      <c r="AU14" s="232"/>
      <c r="AV14" s="232"/>
      <c r="AW14" s="232"/>
      <c r="BF14" s="232"/>
      <c r="BG14" s="194"/>
      <c r="BH14" s="232"/>
      <c r="BI14" s="194"/>
      <c r="BJ14" s="194"/>
      <c r="BK14" s="231"/>
      <c r="EM14" s="194"/>
      <c r="ES14" s="602"/>
      <c r="ET14" s="602"/>
      <c r="EU14" s="602"/>
      <c r="EV14" s="602"/>
      <c r="EW14" s="602"/>
      <c r="EX14" s="602"/>
      <c r="EY14" s="602"/>
      <c r="EZ14" s="602"/>
      <c r="FA14" s="710"/>
      <c r="FB14" s="710"/>
      <c r="FC14" s="602"/>
      <c r="FD14" s="602"/>
      <c r="FE14" s="602"/>
      <c r="FF14" s="616">
        <v>5000998886</v>
      </c>
      <c r="FG14" s="602"/>
      <c r="FH14" s="602"/>
      <c r="FK14" s="602"/>
      <c r="FL14" s="503"/>
      <c r="FM14" s="503"/>
      <c r="FN14" s="602"/>
      <c r="FO14" s="602"/>
      <c r="FP14" s="785"/>
      <c r="FQ14" s="767"/>
      <c r="FR14" s="883"/>
      <c r="FS14" s="834"/>
      <c r="FT14" s="602"/>
      <c r="FU14" s="503"/>
      <c r="FV14" s="602"/>
      <c r="FW14" s="624"/>
      <c r="FX14" s="602"/>
      <c r="FY14" s="602"/>
      <c r="FZ14" s="602"/>
      <c r="GA14" s="602"/>
      <c r="GB14" s="602"/>
      <c r="GC14" s="602"/>
      <c r="GD14" s="602"/>
      <c r="GE14" s="602"/>
      <c r="GF14" s="603">
        <v>5001001195</v>
      </c>
      <c r="GG14" s="602"/>
      <c r="GH14" s="602"/>
      <c r="GI14" s="602"/>
      <c r="GJ14" s="602"/>
      <c r="GK14" s="602"/>
      <c r="GL14" s="602"/>
      <c r="GM14" s="602"/>
      <c r="GN14" s="600"/>
      <c r="GO14" s="767"/>
      <c r="GP14" s="1167">
        <v>5001032653</v>
      </c>
      <c r="GQ14" s="1167">
        <v>5001032653</v>
      </c>
      <c r="GR14" s="602"/>
      <c r="GS14" s="767"/>
      <c r="GT14" s="767"/>
      <c r="GU14" s="602"/>
      <c r="GV14" s="602"/>
      <c r="GW14" s="767"/>
      <c r="GX14" s="767"/>
      <c r="GY14" s="767"/>
      <c r="GZ14" s="767"/>
      <c r="HA14" s="767"/>
      <c r="HB14" s="767"/>
      <c r="HC14" s="767"/>
      <c r="HD14" s="767"/>
      <c r="HE14" s="767"/>
      <c r="HF14" s="767"/>
      <c r="HG14" s="767"/>
      <c r="HH14" s="767"/>
      <c r="HI14" s="767"/>
      <c r="HJ14" s="767"/>
      <c r="HK14" s="767"/>
      <c r="HL14" s="602"/>
      <c r="HM14" s="767"/>
      <c r="HN14" s="767"/>
      <c r="HO14" s="767"/>
      <c r="HP14" s="767"/>
      <c r="HQ14" s="767"/>
      <c r="HR14" s="767"/>
      <c r="HS14" s="767"/>
      <c r="HT14" s="767"/>
      <c r="HU14" s="767"/>
      <c r="HV14" s="767"/>
      <c r="HW14" s="503"/>
      <c r="HX14" s="1167">
        <v>5001032653</v>
      </c>
      <c r="HY14" s="1167">
        <v>5001032653</v>
      </c>
      <c r="HZ14" s="767"/>
      <c r="IA14" s="1167">
        <v>5001032653</v>
      </c>
      <c r="IB14" s="767"/>
      <c r="IC14" s="1167">
        <v>5001032653</v>
      </c>
      <c r="ID14" s="767"/>
      <c r="IE14" s="767"/>
      <c r="IF14" s="1167">
        <v>5001032653</v>
      </c>
      <c r="IG14" s="767"/>
      <c r="IH14" s="767"/>
      <c r="II14" s="1167">
        <v>5001032653</v>
      </c>
      <c r="IJ14" s="767"/>
      <c r="IK14" s="1017">
        <v>5001000652</v>
      </c>
      <c r="IL14" s="767"/>
      <c r="IM14" s="767"/>
      <c r="IN14" s="767"/>
      <c r="IO14" s="767"/>
      <c r="IP14" s="767"/>
      <c r="IQ14" s="767"/>
      <c r="IR14" s="767"/>
      <c r="IS14" s="767"/>
      <c r="IT14" s="767"/>
      <c r="IU14" s="767"/>
      <c r="IV14" s="767"/>
      <c r="IW14" s="767"/>
      <c r="IX14" s="767"/>
      <c r="IY14" s="767"/>
      <c r="IZ14" s="767"/>
      <c r="JA14" s="767"/>
      <c r="JB14" s="767"/>
      <c r="JC14" s="767"/>
      <c r="JD14" s="767"/>
      <c r="JE14" s="767"/>
      <c r="JF14" s="767"/>
      <c r="JG14" s="767"/>
      <c r="JH14" s="767"/>
      <c r="JI14" s="1017">
        <v>5001008841</v>
      </c>
      <c r="JJ14" s="767"/>
      <c r="JK14" s="1167">
        <v>5001032653</v>
      </c>
      <c r="JL14" s="767"/>
      <c r="JM14" s="767"/>
      <c r="JN14" s="767"/>
      <c r="JO14" s="767"/>
      <c r="JP14" s="767"/>
      <c r="JQ14" s="767"/>
      <c r="JR14" s="767"/>
      <c r="JS14" s="767"/>
      <c r="JT14" s="767"/>
      <c r="JU14" s="767"/>
      <c r="JV14" s="767"/>
      <c r="JW14" s="767"/>
      <c r="JX14" s="767"/>
      <c r="JY14" s="767"/>
      <c r="JZ14" s="767"/>
      <c r="KA14" s="767"/>
      <c r="KB14" s="767"/>
      <c r="KC14" s="767"/>
      <c r="KD14" s="767"/>
      <c r="KE14" s="767"/>
      <c r="KF14" s="767"/>
      <c r="KG14" s="767"/>
      <c r="KH14" s="767"/>
      <c r="KI14" s="767"/>
      <c r="KJ14" s="767"/>
      <c r="KK14" s="767"/>
      <c r="KL14" s="767"/>
      <c r="KM14" s="767"/>
      <c r="KN14" s="767"/>
      <c r="KO14" s="767"/>
      <c r="KP14" s="767"/>
      <c r="KQ14" s="767"/>
      <c r="KR14" s="1583"/>
      <c r="KS14" s="767"/>
      <c r="KT14" s="767"/>
      <c r="KU14" s="767"/>
      <c r="KV14" s="767"/>
    </row>
    <row r="15" spans="1:415" s="176" customFormat="1" ht="14.25" customHeight="1">
      <c r="B15" s="676" t="s">
        <v>216</v>
      </c>
      <c r="C15" s="490"/>
      <c r="D15" s="174"/>
      <c r="E15" s="175"/>
      <c r="F15" s="174"/>
      <c r="G15" s="174"/>
      <c r="H15" s="174"/>
      <c r="I15" s="174"/>
      <c r="R15" s="175"/>
      <c r="S15" s="175"/>
      <c r="T15" s="175"/>
      <c r="U15" s="175"/>
      <c r="V15" s="175"/>
      <c r="W15" s="175"/>
      <c r="AC15" s="177"/>
      <c r="AD15" s="178"/>
      <c r="AE15" s="175"/>
      <c r="AF15" s="175"/>
      <c r="AG15" s="175"/>
      <c r="AH15" s="175"/>
      <c r="AI15" s="175"/>
      <c r="AJ15" s="175"/>
      <c r="AR15" s="175"/>
      <c r="AS15" s="175"/>
      <c r="AT15" s="175"/>
      <c r="AU15" s="175"/>
      <c r="AV15" s="175"/>
      <c r="AW15" s="175"/>
      <c r="BF15" s="223" t="s">
        <v>524</v>
      </c>
      <c r="BG15" s="175"/>
      <c r="BH15" s="175"/>
      <c r="BI15" s="175"/>
      <c r="BJ15" s="175"/>
      <c r="BK15" s="175"/>
      <c r="EM15" s="175"/>
      <c r="ES15" s="655"/>
      <c r="ET15" s="655"/>
      <c r="EU15" s="655"/>
      <c r="EV15" s="655"/>
      <c r="EW15" s="655"/>
      <c r="EX15" s="655"/>
      <c r="EY15" s="655"/>
      <c r="EZ15" s="655"/>
      <c r="FA15" s="759"/>
      <c r="FB15" s="759"/>
      <c r="FC15" s="655"/>
      <c r="FD15" s="655"/>
      <c r="FE15" s="655"/>
      <c r="FF15" s="655"/>
      <c r="FG15" s="655"/>
      <c r="FH15" s="655"/>
      <c r="FK15" s="655"/>
      <c r="FL15" s="894">
        <v>5001028440</v>
      </c>
      <c r="FM15" s="894">
        <v>5001028440</v>
      </c>
      <c r="FN15" s="655"/>
      <c r="FO15" s="655"/>
      <c r="FP15" s="786"/>
      <c r="FQ15" s="789"/>
      <c r="FR15" s="884" t="s">
        <v>1805</v>
      </c>
      <c r="FS15" s="859"/>
      <c r="FT15" s="655"/>
      <c r="FU15" s="503"/>
      <c r="FV15" s="655"/>
      <c r="FW15" s="655"/>
      <c r="FX15" s="655"/>
      <c r="FY15" s="655"/>
      <c r="FZ15" s="655"/>
      <c r="GA15" s="655"/>
      <c r="GB15" s="655"/>
      <c r="GC15" s="655"/>
      <c r="GD15" s="655"/>
      <c r="GE15" s="655"/>
      <c r="GF15" s="655"/>
      <c r="GG15" s="655"/>
      <c r="GH15" s="655"/>
      <c r="GI15" s="655"/>
      <c r="GJ15" s="655"/>
      <c r="GK15" s="655"/>
      <c r="GL15" s="655"/>
      <c r="GM15" s="655"/>
      <c r="GN15" s="787"/>
      <c r="GO15" s="789"/>
      <c r="GP15" s="789"/>
      <c r="GQ15" s="787"/>
      <c r="GR15" s="655"/>
      <c r="GS15" s="789"/>
      <c r="GT15" s="789"/>
      <c r="GU15" s="655"/>
      <c r="GV15" s="655"/>
      <c r="GW15" s="789"/>
      <c r="GX15" s="789"/>
      <c r="GY15" s="789"/>
      <c r="GZ15" s="789"/>
      <c r="HA15" s="789"/>
      <c r="HB15" s="789"/>
      <c r="HC15" s="789"/>
      <c r="HD15" s="789"/>
      <c r="HE15" s="789"/>
      <c r="HF15" s="789"/>
      <c r="HG15" s="789"/>
      <c r="HH15" s="789"/>
      <c r="HI15" s="789"/>
      <c r="HJ15" s="789"/>
      <c r="HK15" s="789"/>
      <c r="HL15" s="655"/>
      <c r="HM15" s="789"/>
      <c r="HN15" s="789"/>
      <c r="HO15" s="789"/>
      <c r="HP15" s="789"/>
      <c r="HQ15" s="789"/>
      <c r="HR15" s="789"/>
      <c r="HS15" s="789"/>
      <c r="HT15" s="789"/>
      <c r="HU15" s="789"/>
      <c r="HV15" s="789"/>
      <c r="HW15" s="503"/>
      <c r="HX15" s="789"/>
      <c r="HY15" s="787"/>
      <c r="HZ15" s="789"/>
      <c r="IA15" s="787"/>
      <c r="IB15" s="789"/>
      <c r="IC15" s="789"/>
      <c r="ID15" s="789"/>
      <c r="IE15" s="789"/>
      <c r="IF15" s="789"/>
      <c r="IG15" s="789"/>
      <c r="IH15" s="789"/>
      <c r="II15" s="787"/>
      <c r="IJ15" s="789"/>
      <c r="IK15" s="1032"/>
      <c r="IL15" s="789"/>
      <c r="IM15" s="789"/>
      <c r="IN15" s="789"/>
      <c r="IO15" s="789"/>
      <c r="IP15" s="789"/>
      <c r="IQ15" s="789"/>
      <c r="IR15" s="789"/>
      <c r="IS15" s="789"/>
      <c r="IT15" s="789"/>
      <c r="IU15" s="789"/>
      <c r="IV15" s="789"/>
      <c r="IW15" s="789"/>
      <c r="IX15" s="789"/>
      <c r="IY15" s="789"/>
      <c r="IZ15" s="789"/>
      <c r="JA15" s="789"/>
      <c r="JB15" s="789"/>
      <c r="JC15" s="789"/>
      <c r="JD15" s="789"/>
      <c r="JE15" s="789"/>
      <c r="JF15" s="789"/>
      <c r="JG15" s="789"/>
      <c r="JH15" s="789"/>
      <c r="JI15" s="1032"/>
      <c r="JJ15" s="789"/>
      <c r="JK15" s="789"/>
      <c r="JL15" s="789"/>
      <c r="JM15" s="789"/>
      <c r="JN15" s="789"/>
      <c r="JO15" s="789"/>
      <c r="JP15" s="789"/>
      <c r="JQ15" s="789"/>
      <c r="JR15" s="789"/>
      <c r="JS15" s="789"/>
      <c r="JT15" s="789"/>
      <c r="JU15" s="789"/>
      <c r="JV15" s="789"/>
      <c r="JW15" s="789"/>
      <c r="JX15" s="789"/>
      <c r="JY15" s="789"/>
      <c r="JZ15" s="789"/>
      <c r="KA15" s="789"/>
      <c r="KB15" s="789"/>
      <c r="KC15" s="789"/>
      <c r="KD15" s="789"/>
      <c r="KE15" s="789"/>
      <c r="KF15" s="789"/>
      <c r="KG15" s="789"/>
      <c r="KH15" s="789"/>
      <c r="KI15" s="789"/>
      <c r="KJ15" s="789"/>
      <c r="KK15" s="789"/>
      <c r="KL15" s="789"/>
      <c r="KM15" s="789"/>
      <c r="KN15" s="789"/>
      <c r="KO15" s="789"/>
      <c r="KP15" s="789"/>
      <c r="KQ15" s="789"/>
      <c r="KR15" s="1583"/>
      <c r="KS15" s="789"/>
      <c r="KT15" s="789"/>
      <c r="KU15" s="789"/>
      <c r="KV15" s="789"/>
    </row>
    <row r="16" spans="1:415" ht="14.25" customHeight="1">
      <c r="B16" s="676" t="s">
        <v>1799</v>
      </c>
      <c r="C16" s="482"/>
      <c r="D16" s="68"/>
      <c r="E16" s="69"/>
      <c r="F16" s="68"/>
      <c r="G16" s="68"/>
      <c r="H16" s="68"/>
      <c r="I16" s="68"/>
      <c r="R16" s="69"/>
      <c r="S16" s="69"/>
      <c r="T16" s="69"/>
      <c r="U16" s="69"/>
      <c r="V16" s="69"/>
      <c r="W16" s="69"/>
      <c r="AC16" s="79"/>
      <c r="AD16" s="151"/>
      <c r="AE16" s="134"/>
      <c r="AF16" s="232"/>
      <c r="AG16" s="232"/>
      <c r="AH16" s="232"/>
      <c r="AI16" s="134"/>
      <c r="AJ16" s="134"/>
      <c r="AR16" s="69"/>
      <c r="AS16" s="232"/>
      <c r="AT16" s="134"/>
      <c r="AU16" s="232"/>
      <c r="AV16" s="232"/>
      <c r="AW16" s="232"/>
      <c r="BF16" s="232"/>
      <c r="BG16" s="227">
        <v>5000956568</v>
      </c>
      <c r="BH16" s="232"/>
      <c r="BI16" s="198">
        <v>5000956568</v>
      </c>
      <c r="BJ16" s="198">
        <v>5000956568</v>
      </c>
      <c r="BK16" s="226">
        <v>5000949906</v>
      </c>
      <c r="EM16" s="227">
        <v>5000956568</v>
      </c>
      <c r="ES16" s="503"/>
      <c r="ET16" s="503"/>
      <c r="EU16" s="503"/>
      <c r="EV16" s="503"/>
      <c r="EW16" s="503"/>
      <c r="EX16" s="503"/>
      <c r="EY16" s="503"/>
      <c r="EZ16" s="503"/>
      <c r="FA16" s="599"/>
      <c r="FB16" s="599"/>
      <c r="FC16" s="503"/>
      <c r="FD16" s="503"/>
      <c r="FE16" s="503"/>
      <c r="FF16" s="503"/>
      <c r="FG16" s="503"/>
      <c r="FH16" s="503"/>
      <c r="FK16" s="503"/>
      <c r="FL16" s="605"/>
      <c r="FM16" s="605"/>
      <c r="FN16" s="503"/>
      <c r="FO16" s="503"/>
      <c r="FP16" s="782"/>
      <c r="FQ16" s="537"/>
      <c r="FR16" s="885"/>
      <c r="FS16" s="778"/>
      <c r="FT16" s="503"/>
      <c r="FU16" s="503"/>
      <c r="FV16" s="503"/>
      <c r="FW16" s="655"/>
      <c r="FX16" s="503"/>
      <c r="FY16" s="503"/>
      <c r="FZ16" s="503"/>
      <c r="GA16" s="503"/>
      <c r="GB16" s="503"/>
      <c r="GC16" s="503"/>
      <c r="GD16" s="503"/>
      <c r="GE16" s="503"/>
      <c r="GF16" s="503"/>
      <c r="GG16" s="503"/>
      <c r="GH16" s="503"/>
      <c r="GI16" s="503"/>
      <c r="GJ16" s="503"/>
      <c r="GK16" s="1153">
        <v>5000991042</v>
      </c>
      <c r="GL16" s="503"/>
      <c r="GM16" s="503"/>
      <c r="GN16" s="539"/>
      <c r="GO16" s="537"/>
      <c r="GP16" s="537"/>
      <c r="GQ16" s="539"/>
      <c r="GR16" s="503"/>
      <c r="GS16" s="537"/>
      <c r="GT16" s="537"/>
      <c r="GU16" s="503"/>
      <c r="GV16" s="503"/>
      <c r="GW16" s="537"/>
      <c r="GX16" s="537"/>
      <c r="GY16" s="537"/>
      <c r="GZ16" s="537"/>
      <c r="HA16" s="537"/>
      <c r="HB16" s="537"/>
      <c r="HC16" s="537"/>
      <c r="HD16" s="537"/>
      <c r="HE16" s="537"/>
      <c r="HF16" s="537"/>
      <c r="HG16" s="537"/>
      <c r="HH16" s="537"/>
      <c r="HI16" s="537"/>
      <c r="HJ16" s="537"/>
      <c r="HK16" s="537"/>
      <c r="HL16" s="503"/>
      <c r="HM16" s="537"/>
      <c r="HN16" s="537"/>
      <c r="HO16" s="537"/>
      <c r="HP16" s="537"/>
      <c r="HQ16" s="537"/>
      <c r="HR16" s="537"/>
      <c r="HS16" s="537"/>
      <c r="HT16" s="537"/>
      <c r="HU16" s="537"/>
      <c r="HV16" s="537"/>
      <c r="HW16" s="503"/>
      <c r="HX16" s="537"/>
      <c r="HY16" s="539"/>
      <c r="HZ16" s="537"/>
      <c r="IA16" s="539"/>
      <c r="IB16" s="537"/>
      <c r="IC16" s="537"/>
      <c r="ID16" s="537"/>
      <c r="IE16" s="537"/>
      <c r="IF16" s="537"/>
      <c r="IG16" s="537"/>
      <c r="IH16" s="537"/>
      <c r="II16" s="539"/>
      <c r="IJ16" s="537"/>
      <c r="IK16" s="1016"/>
      <c r="IL16" s="537"/>
      <c r="IM16" s="537"/>
      <c r="IN16" s="537"/>
      <c r="IO16" s="537"/>
      <c r="IP16" s="537"/>
      <c r="IQ16" s="537"/>
      <c r="IR16" s="537"/>
      <c r="IS16" s="537"/>
      <c r="IT16" s="537"/>
      <c r="IU16" s="537"/>
      <c r="IV16" s="537"/>
      <c r="IW16" s="537"/>
      <c r="IX16" s="537"/>
      <c r="IY16" s="537"/>
      <c r="IZ16" s="537"/>
      <c r="JA16" s="537"/>
      <c r="JB16" s="537"/>
      <c r="JC16" s="537"/>
      <c r="JD16" s="537"/>
      <c r="JE16" s="537"/>
      <c r="JF16" s="537"/>
      <c r="JG16" s="537"/>
      <c r="JH16" s="537"/>
      <c r="JI16" s="1016"/>
      <c r="JJ16" s="537"/>
      <c r="JK16" s="537"/>
      <c r="JL16" s="537"/>
      <c r="JM16" s="537"/>
      <c r="JN16" s="537"/>
      <c r="JO16" s="537"/>
      <c r="JP16" s="537"/>
      <c r="JQ16" s="537"/>
      <c r="JR16" s="537"/>
      <c r="JS16" s="537"/>
      <c r="JT16" s="537"/>
      <c r="JU16" s="537"/>
      <c r="JV16" s="537"/>
      <c r="JW16" s="537"/>
      <c r="JX16" s="537"/>
      <c r="JY16" s="537"/>
      <c r="JZ16" s="537"/>
      <c r="KA16" s="537"/>
      <c r="KB16" s="537"/>
      <c r="KC16" s="537"/>
      <c r="KD16" s="537"/>
      <c r="KE16" s="537"/>
      <c r="KF16" s="537"/>
      <c r="KG16" s="537"/>
      <c r="KH16" s="537"/>
      <c r="KI16" s="537"/>
      <c r="KJ16" s="537"/>
      <c r="KK16" s="537"/>
      <c r="KL16" s="537"/>
      <c r="KM16" s="537"/>
      <c r="KN16" s="537"/>
      <c r="KO16" s="537"/>
      <c r="KP16" s="537"/>
      <c r="KQ16" s="537"/>
      <c r="KS16" s="537"/>
      <c r="KT16" s="537"/>
      <c r="KU16" s="537"/>
      <c r="KV16" s="537"/>
    </row>
    <row r="17" spans="1:308" ht="14.25" customHeight="1">
      <c r="B17" s="714" t="s">
        <v>2572</v>
      </c>
      <c r="C17" s="482"/>
      <c r="D17" s="68"/>
      <c r="E17" s="69"/>
      <c r="F17" s="68"/>
      <c r="G17" s="68"/>
      <c r="H17" s="68"/>
      <c r="I17" s="68"/>
      <c r="R17" s="69"/>
      <c r="S17" s="69"/>
      <c r="T17" s="69"/>
      <c r="U17" s="69"/>
      <c r="V17" s="69"/>
      <c r="W17" s="69"/>
      <c r="AC17" s="79"/>
      <c r="AD17" s="151"/>
      <c r="AE17" s="69"/>
      <c r="AF17" s="69"/>
      <c r="AG17" s="69"/>
      <c r="AH17" s="69"/>
      <c r="AI17" s="69"/>
      <c r="AJ17" s="69"/>
      <c r="AR17" s="70"/>
      <c r="AS17" s="69"/>
      <c r="AT17" s="69"/>
      <c r="AU17" s="69"/>
      <c r="AV17" s="69"/>
      <c r="AW17" s="69"/>
      <c r="BF17" s="69"/>
      <c r="BG17" s="69"/>
      <c r="BH17" s="69"/>
      <c r="BI17" s="69"/>
      <c r="BJ17" s="69"/>
      <c r="BK17" s="69"/>
      <c r="EM17" s="69"/>
      <c r="EZ17" s="144">
        <v>5000994740</v>
      </c>
      <c r="FA17" s="402"/>
      <c r="FB17" s="402"/>
      <c r="FL17" s="229"/>
      <c r="FM17" s="229"/>
      <c r="FQ17" s="537"/>
      <c r="FR17" s="537"/>
      <c r="FS17" s="537"/>
      <c r="FT17" s="537"/>
      <c r="FU17" s="537"/>
      <c r="FV17" s="537"/>
      <c r="FW17" s="537"/>
      <c r="FX17" s="537"/>
      <c r="FY17" s="537"/>
      <c r="FZ17" s="537"/>
      <c r="GA17" s="537"/>
      <c r="GB17" s="537"/>
      <c r="GC17" s="537"/>
      <c r="GD17" s="537"/>
      <c r="GE17" s="503"/>
      <c r="GF17" s="598" t="s">
        <v>2579</v>
      </c>
      <c r="GG17" s="537"/>
      <c r="GH17" s="503"/>
      <c r="GI17" s="537"/>
      <c r="GJ17" s="537"/>
      <c r="GK17" s="537"/>
      <c r="GL17" s="537"/>
      <c r="GM17" s="537"/>
      <c r="GN17" s="537"/>
      <c r="GO17" s="537"/>
      <c r="GP17" s="537"/>
      <c r="GQ17" s="537"/>
      <c r="GR17" s="537"/>
      <c r="GS17" s="537"/>
      <c r="GT17" s="537"/>
      <c r="GU17" s="777" t="s">
        <v>2521</v>
      </c>
      <c r="GV17" s="777" t="s">
        <v>2521</v>
      </c>
      <c r="GW17" s="537"/>
      <c r="GX17" s="537"/>
      <c r="GY17" s="537"/>
      <c r="GZ17" s="537"/>
      <c r="HA17" s="537"/>
      <c r="HB17" s="537"/>
      <c r="HC17" s="537"/>
      <c r="HD17" s="537"/>
      <c r="HE17" s="537"/>
      <c r="HF17" s="537"/>
      <c r="HG17" s="537"/>
      <c r="HH17" s="537"/>
      <c r="HI17" s="537"/>
      <c r="HJ17" s="537"/>
      <c r="HK17" s="537"/>
      <c r="HL17" s="537"/>
      <c r="HM17" s="537"/>
      <c r="HN17" s="537"/>
      <c r="HO17" s="537"/>
      <c r="HP17" s="537"/>
      <c r="HQ17" s="537"/>
      <c r="HR17" s="537"/>
      <c r="HS17" s="537"/>
      <c r="HT17" s="537"/>
      <c r="HU17" s="537"/>
      <c r="HV17" s="537"/>
      <c r="HW17" s="537"/>
      <c r="HX17" s="537"/>
      <c r="HY17" s="537"/>
      <c r="HZ17" s="537"/>
      <c r="IA17" s="537"/>
      <c r="IB17" s="537"/>
      <c r="IC17" s="537"/>
      <c r="ID17" s="537"/>
      <c r="IE17" s="537"/>
      <c r="IF17" s="537"/>
      <c r="IG17" s="537"/>
      <c r="IH17" s="537"/>
      <c r="II17" s="537"/>
      <c r="IJ17" s="537"/>
      <c r="IK17" s="1016"/>
      <c r="IL17" s="537"/>
      <c r="IM17" s="537"/>
      <c r="IN17" s="537"/>
      <c r="IO17" s="537"/>
      <c r="IP17" s="537"/>
      <c r="IQ17" s="537"/>
      <c r="IR17" s="537"/>
      <c r="IS17" s="537"/>
      <c r="IT17" s="537"/>
      <c r="IU17" s="537"/>
      <c r="IV17" s="537"/>
      <c r="IW17" s="537"/>
      <c r="IX17" s="537"/>
      <c r="IY17" s="537"/>
      <c r="IZ17" s="537"/>
      <c r="JA17" s="537"/>
      <c r="JB17" s="537"/>
      <c r="JC17" s="537"/>
      <c r="JD17" s="537"/>
      <c r="JE17" s="537"/>
      <c r="JF17" s="537"/>
      <c r="JG17" s="537"/>
      <c r="JH17" s="537"/>
      <c r="JI17" s="1016"/>
      <c r="JJ17" s="537"/>
      <c r="JK17" s="537"/>
      <c r="JL17" s="537"/>
      <c r="JM17" s="537"/>
      <c r="JN17" s="537"/>
      <c r="JO17" s="537"/>
      <c r="JP17" s="537"/>
      <c r="JQ17" s="537"/>
      <c r="JR17" s="537"/>
      <c r="JS17" s="537"/>
      <c r="JT17" s="537"/>
      <c r="JU17" s="537"/>
      <c r="JV17" s="537"/>
      <c r="JW17" s="537"/>
      <c r="JX17" s="537"/>
      <c r="JY17" s="537"/>
      <c r="JZ17" s="537"/>
      <c r="KA17" s="537"/>
      <c r="KB17" s="537"/>
      <c r="KC17" s="537"/>
      <c r="KD17" s="537"/>
      <c r="KE17" s="537"/>
      <c r="KF17" s="537"/>
      <c r="KG17" s="537"/>
      <c r="KH17" s="537"/>
      <c r="KI17" s="537"/>
      <c r="KJ17" s="537"/>
      <c r="KK17" s="537"/>
      <c r="KL17" s="537"/>
      <c r="KM17" s="537"/>
      <c r="KN17" s="537"/>
      <c r="KO17" s="537"/>
      <c r="KP17" s="537"/>
      <c r="KQ17" s="537"/>
      <c r="KS17" s="537"/>
      <c r="KT17" s="537"/>
      <c r="KU17" s="537"/>
      <c r="KV17" s="537"/>
    </row>
    <row r="18" spans="1:308" ht="14.25" customHeight="1">
      <c r="B18" s="938" t="s">
        <v>2522</v>
      </c>
      <c r="C18" s="482"/>
      <c r="D18" s="68"/>
      <c r="E18" s="69"/>
      <c r="F18" s="68"/>
      <c r="G18" s="68"/>
      <c r="H18" s="68"/>
      <c r="I18" s="68"/>
      <c r="R18" s="69"/>
      <c r="S18" s="69"/>
      <c r="T18" s="69"/>
      <c r="U18" s="69"/>
      <c r="V18" s="69"/>
      <c r="W18" s="69"/>
      <c r="AC18" s="79"/>
      <c r="AD18" s="151"/>
      <c r="AE18" s="69"/>
      <c r="AF18" s="69"/>
      <c r="AG18" s="69"/>
      <c r="AH18" s="69"/>
      <c r="AI18" s="69"/>
      <c r="AJ18" s="69"/>
      <c r="AR18" s="70"/>
      <c r="AS18" s="69"/>
      <c r="AT18" s="69"/>
      <c r="AU18" s="69"/>
      <c r="AV18" s="69"/>
      <c r="AW18" s="69"/>
      <c r="BF18" s="69"/>
      <c r="BG18" s="69"/>
      <c r="BH18" s="69"/>
      <c r="BI18" s="69"/>
      <c r="BJ18" s="69"/>
      <c r="BK18" s="69"/>
      <c r="EM18" s="69"/>
      <c r="EZ18" s="144"/>
      <c r="FA18" s="402"/>
      <c r="FB18" s="402"/>
      <c r="FL18" s="229"/>
      <c r="FM18" s="229"/>
      <c r="FQ18" s="537"/>
      <c r="FR18" s="537"/>
      <c r="FS18" s="537"/>
      <c r="FT18" s="537"/>
      <c r="FU18" s="537"/>
      <c r="FV18" s="537"/>
      <c r="FW18" s="537"/>
      <c r="FX18" s="537"/>
      <c r="FY18" s="537"/>
      <c r="FZ18" s="537"/>
      <c r="GA18" s="537"/>
      <c r="GB18" s="537"/>
      <c r="GC18" s="537"/>
      <c r="GD18" s="537"/>
      <c r="GE18" s="537"/>
      <c r="GF18" s="402"/>
      <c r="GG18" s="537"/>
      <c r="GH18" s="537"/>
      <c r="GI18" s="537"/>
      <c r="GJ18" s="1245">
        <v>5001039043</v>
      </c>
      <c r="GK18" s="537"/>
      <c r="GL18" s="1225">
        <v>5001039043</v>
      </c>
      <c r="GM18" s="537"/>
      <c r="GN18" s="537"/>
      <c r="GO18" s="537"/>
      <c r="GP18" s="537"/>
      <c r="GQ18" s="537"/>
      <c r="GR18" s="537"/>
      <c r="GS18" s="537"/>
      <c r="GT18" s="537"/>
      <c r="GU18" s="537"/>
      <c r="GV18" s="537"/>
      <c r="GW18" s="537"/>
      <c r="GX18" s="537"/>
      <c r="GY18" s="537"/>
      <c r="GZ18" s="537"/>
      <c r="HA18" s="537"/>
      <c r="HB18" s="537"/>
      <c r="HC18" s="537"/>
      <c r="HD18" s="537"/>
      <c r="HE18" s="537"/>
      <c r="HF18" s="537"/>
      <c r="HG18" s="537"/>
      <c r="HH18" s="537"/>
      <c r="HI18" s="537"/>
      <c r="HJ18" s="537"/>
      <c r="HK18" s="537"/>
      <c r="HL18" s="1245">
        <v>5001039043</v>
      </c>
      <c r="HM18" s="537"/>
      <c r="HN18" s="537"/>
      <c r="HO18" s="537"/>
      <c r="HP18" s="537"/>
      <c r="HQ18" s="537"/>
      <c r="HR18" s="537"/>
      <c r="HS18" s="537"/>
      <c r="HT18" s="537"/>
      <c r="HU18" s="537"/>
      <c r="HV18" s="537"/>
      <c r="HW18" s="537"/>
      <c r="HX18" s="537"/>
      <c r="HY18" s="537"/>
      <c r="HZ18" s="537"/>
      <c r="IA18" s="537"/>
      <c r="IB18" s="537"/>
      <c r="IC18" s="537"/>
      <c r="ID18" s="537"/>
      <c r="IE18" s="537"/>
      <c r="IF18" s="537"/>
      <c r="IG18" s="537"/>
      <c r="IH18" s="537"/>
      <c r="II18" s="537"/>
      <c r="IJ18" s="537"/>
      <c r="IK18" s="1016"/>
      <c r="IL18" s="537"/>
      <c r="IM18" s="537"/>
      <c r="IN18" s="537"/>
      <c r="IO18" s="537"/>
      <c r="IP18" s="537"/>
      <c r="IQ18" s="537"/>
      <c r="IR18" s="537"/>
      <c r="IS18" s="537"/>
      <c r="IT18" s="537"/>
      <c r="IU18" s="537"/>
      <c r="IV18" s="537"/>
      <c r="IW18" s="537"/>
      <c r="IX18" s="537"/>
      <c r="IY18" s="537"/>
      <c r="IZ18" s="537"/>
      <c r="JA18" s="537"/>
      <c r="JB18" s="537"/>
      <c r="JC18" s="537"/>
      <c r="JD18" s="537"/>
      <c r="JE18" s="537"/>
      <c r="JF18" s="537"/>
      <c r="JG18" s="537"/>
      <c r="JH18" s="537"/>
      <c r="JI18" s="1016"/>
      <c r="JJ18" s="537"/>
      <c r="JK18" s="537"/>
      <c r="JL18" s="537"/>
      <c r="JM18" s="537"/>
      <c r="JN18" s="537"/>
      <c r="JO18" s="537"/>
      <c r="JP18" s="537"/>
      <c r="JQ18" s="537"/>
      <c r="JR18" s="537"/>
      <c r="JS18" s="537"/>
      <c r="JT18" s="537"/>
      <c r="JU18" s="537"/>
      <c r="JV18" s="537"/>
      <c r="JW18" s="537"/>
      <c r="JX18" s="537"/>
      <c r="JY18" s="537"/>
      <c r="JZ18" s="537"/>
      <c r="KA18" s="537"/>
      <c r="KB18" s="537"/>
      <c r="KC18" s="537"/>
      <c r="KD18" s="537"/>
      <c r="KE18" s="537"/>
      <c r="KF18" s="537"/>
      <c r="KG18" s="537"/>
      <c r="KH18" s="537"/>
      <c r="KI18" s="537"/>
      <c r="KJ18" s="537"/>
      <c r="KK18" s="537"/>
      <c r="KL18" s="537"/>
      <c r="KM18" s="537"/>
      <c r="KN18" s="537"/>
      <c r="KO18" s="537"/>
      <c r="KP18" s="537"/>
      <c r="KQ18" s="537"/>
      <c r="KS18" s="537"/>
      <c r="KT18" s="537"/>
      <c r="KU18" s="537"/>
      <c r="KV18" s="537"/>
    </row>
    <row r="19" spans="1:308" ht="14.25" customHeight="1">
      <c r="B19" s="678" t="s">
        <v>1800</v>
      </c>
      <c r="C19" s="482"/>
      <c r="D19" s="68"/>
      <c r="E19" s="69"/>
      <c r="F19" s="68"/>
      <c r="G19" s="68"/>
      <c r="H19" s="68"/>
      <c r="I19" s="68"/>
      <c r="R19" s="69"/>
      <c r="S19" s="69"/>
      <c r="T19" s="69"/>
      <c r="U19" s="69"/>
      <c r="V19" s="69"/>
      <c r="W19" s="69"/>
      <c r="AC19" s="79"/>
      <c r="AD19" s="151"/>
      <c r="AE19" s="232"/>
      <c r="AF19" s="232"/>
      <c r="AG19" s="232"/>
      <c r="AH19" s="232"/>
      <c r="AI19" s="232"/>
      <c r="AJ19" s="232"/>
      <c r="AR19" s="69"/>
      <c r="AS19" s="232"/>
      <c r="AT19" s="232"/>
      <c r="AU19" s="232"/>
      <c r="AV19" s="232"/>
      <c r="AW19" s="232"/>
      <c r="BF19" s="232"/>
      <c r="BG19" s="232"/>
      <c r="BH19" s="232"/>
      <c r="BI19" s="232"/>
      <c r="BJ19" s="232"/>
      <c r="BK19" s="232"/>
      <c r="DW19" s="144">
        <v>5000989788</v>
      </c>
      <c r="DX19" s="144">
        <v>5000994867</v>
      </c>
      <c r="DY19" s="144">
        <v>5000994867</v>
      </c>
      <c r="DZ19" s="144">
        <v>5000995473</v>
      </c>
      <c r="EA19" s="144">
        <v>5000995473</v>
      </c>
      <c r="EB19" s="144">
        <v>5000991548</v>
      </c>
      <c r="EE19" s="144" t="s">
        <v>546</v>
      </c>
      <c r="EF19" s="144">
        <v>5000993621</v>
      </c>
      <c r="EG19" s="144">
        <v>5000999094</v>
      </c>
      <c r="EH19" s="144">
        <v>5000999094</v>
      </c>
      <c r="EI19" s="144">
        <v>5000999094</v>
      </c>
      <c r="EJ19" s="144">
        <v>5000999094</v>
      </c>
      <c r="EM19" s="631">
        <v>5001000041</v>
      </c>
      <c r="EN19" s="603">
        <v>5000999495</v>
      </c>
      <c r="EO19" s="603">
        <v>5000999495</v>
      </c>
      <c r="EP19" s="603">
        <v>5001000041</v>
      </c>
      <c r="EQ19" s="603">
        <v>5001000041</v>
      </c>
      <c r="ER19" s="603">
        <v>5000999495</v>
      </c>
      <c r="EU19" s="688">
        <v>5000999495</v>
      </c>
      <c r="EV19" s="688">
        <v>5000998551</v>
      </c>
      <c r="EW19" s="688">
        <v>5001004163</v>
      </c>
      <c r="EX19" s="688">
        <v>5001005301</v>
      </c>
      <c r="EY19" s="688">
        <v>5001004587</v>
      </c>
      <c r="EZ19" s="688">
        <v>5001006098</v>
      </c>
      <c r="FA19" s="641"/>
      <c r="FB19" s="641"/>
      <c r="FC19" s="688">
        <v>5000998408</v>
      </c>
      <c r="FD19" s="688">
        <v>5001006098</v>
      </c>
      <c r="FE19" s="688">
        <v>5001008588</v>
      </c>
      <c r="FF19" s="688">
        <v>5001010373</v>
      </c>
      <c r="FG19" s="688">
        <v>5001010373</v>
      </c>
      <c r="FH19" s="688">
        <v>5001010373</v>
      </c>
      <c r="FK19" s="688">
        <v>5001014107</v>
      </c>
      <c r="FL19" s="688">
        <v>5001014107</v>
      </c>
      <c r="FM19" s="603">
        <v>5001013845</v>
      </c>
      <c r="FN19" s="688">
        <v>5001013150</v>
      </c>
      <c r="FO19" s="688">
        <v>5001013150</v>
      </c>
      <c r="FP19" s="857">
        <v>5001013150</v>
      </c>
      <c r="FQ19" s="794">
        <v>5001013150</v>
      </c>
      <c r="FR19" s="886">
        <v>5001013150</v>
      </c>
      <c r="FS19" s="833">
        <v>5001015592</v>
      </c>
      <c r="FT19" s="603">
        <v>5001015592</v>
      </c>
      <c r="FU19" s="603">
        <v>5001007774</v>
      </c>
      <c r="FV19" s="603">
        <v>5001015592</v>
      </c>
      <c r="FW19" s="603">
        <v>5001013845</v>
      </c>
      <c r="FX19" s="688">
        <v>5001013150</v>
      </c>
      <c r="FY19" s="603">
        <v>5001015872</v>
      </c>
      <c r="FZ19" s="603">
        <v>5001015872</v>
      </c>
      <c r="GA19" s="603" t="s">
        <v>1979</v>
      </c>
      <c r="GB19" s="603">
        <v>5001017516</v>
      </c>
      <c r="GC19" s="603">
        <v>5001017052</v>
      </c>
      <c r="GD19" s="603">
        <v>5001015872</v>
      </c>
      <c r="GE19" s="688">
        <v>5001014107</v>
      </c>
      <c r="GF19" s="603">
        <v>5001015872</v>
      </c>
      <c r="GG19" s="603">
        <v>5001015872</v>
      </c>
      <c r="GH19" s="603">
        <v>5001017052</v>
      </c>
      <c r="GI19" s="688">
        <v>5001018426</v>
      </c>
      <c r="GJ19" s="603">
        <v>5001022186</v>
      </c>
      <c r="GK19" s="603">
        <v>5001019430</v>
      </c>
      <c r="GL19" s="894">
        <v>5001041995</v>
      </c>
      <c r="GM19" s="603">
        <v>5001024183</v>
      </c>
      <c r="GN19" s="720">
        <v>5001055460</v>
      </c>
      <c r="GO19" s="537"/>
      <c r="GP19" s="1010">
        <v>5001051740</v>
      </c>
      <c r="GQ19" s="1010">
        <v>5001051741</v>
      </c>
      <c r="GR19" s="603">
        <v>5001019430</v>
      </c>
      <c r="GS19" s="537"/>
      <c r="GT19" s="537"/>
      <c r="GU19" s="688">
        <v>5001018438</v>
      </c>
      <c r="GV19" s="688">
        <v>5001018438</v>
      </c>
      <c r="GW19" s="537"/>
      <c r="GX19" s="537"/>
      <c r="GY19" s="537"/>
      <c r="GZ19" s="537"/>
      <c r="HA19" s="537"/>
      <c r="HB19" s="537"/>
      <c r="HC19" s="537"/>
      <c r="HD19" s="537"/>
      <c r="HE19" s="537"/>
      <c r="HF19" s="537"/>
      <c r="HG19" s="537"/>
      <c r="HH19" s="537"/>
      <c r="HI19" s="537"/>
      <c r="HJ19" s="537"/>
      <c r="HK19" s="537"/>
      <c r="HL19" s="603">
        <v>5001021827</v>
      </c>
      <c r="HM19" s="537"/>
      <c r="HN19" s="537"/>
      <c r="HO19" s="537"/>
      <c r="HP19" s="537"/>
      <c r="HQ19" s="537"/>
      <c r="HR19" s="537"/>
      <c r="HS19" s="537"/>
      <c r="HT19" s="537"/>
      <c r="HU19" s="537"/>
      <c r="HV19" s="537"/>
      <c r="HW19" s="503"/>
      <c r="HX19" s="537"/>
      <c r="HY19" s="539"/>
      <c r="HZ19" s="537"/>
      <c r="IA19" s="539"/>
      <c r="IB19" s="537"/>
      <c r="IC19" s="537"/>
      <c r="ID19" s="537"/>
      <c r="IE19" s="537"/>
      <c r="IF19" s="537"/>
      <c r="IG19" s="537"/>
      <c r="IH19" s="537"/>
      <c r="II19" s="539"/>
      <c r="IJ19" s="537"/>
      <c r="IK19" s="805"/>
      <c r="IL19" s="537"/>
      <c r="IM19" s="537"/>
      <c r="IN19" s="537"/>
      <c r="IO19" s="537"/>
      <c r="IP19" s="537"/>
      <c r="IQ19" s="537"/>
      <c r="IR19" s="537"/>
      <c r="IS19" s="537"/>
      <c r="IT19" s="537"/>
      <c r="IU19" s="537"/>
      <c r="IV19" s="537"/>
      <c r="IW19" s="537"/>
      <c r="IX19" s="537"/>
      <c r="IY19" s="537"/>
      <c r="IZ19" s="537"/>
      <c r="JA19" s="537"/>
      <c r="JB19" s="537"/>
      <c r="JC19" s="537"/>
      <c r="JD19" s="537"/>
      <c r="JE19" s="537"/>
      <c r="JF19" s="537"/>
      <c r="JG19" s="537"/>
      <c r="JH19" s="537"/>
      <c r="JI19" s="805"/>
      <c r="JJ19" s="537"/>
      <c r="JK19" s="537"/>
      <c r="JL19" s="537"/>
      <c r="JM19" s="537"/>
      <c r="JN19" s="537"/>
      <c r="JO19" s="537"/>
      <c r="JP19" s="537"/>
      <c r="JQ19" s="537"/>
      <c r="JR19" s="537"/>
      <c r="JS19" s="537"/>
      <c r="JT19" s="537"/>
      <c r="JU19" s="537"/>
      <c r="JV19" s="537"/>
      <c r="JW19" s="537"/>
      <c r="JX19" s="537"/>
      <c r="JY19" s="537"/>
      <c r="JZ19" s="537"/>
      <c r="KA19" s="537"/>
      <c r="KB19" s="537"/>
      <c r="KC19" s="537"/>
      <c r="KD19" s="537"/>
      <c r="KE19" s="537"/>
      <c r="KF19" s="537"/>
      <c r="KG19" s="537"/>
      <c r="KH19" s="537"/>
      <c r="KI19" s="537"/>
      <c r="KJ19" s="537"/>
      <c r="KK19" s="537"/>
      <c r="KL19" s="537"/>
      <c r="KM19" s="537"/>
      <c r="KN19" s="537"/>
      <c r="KO19" s="537"/>
      <c r="KP19" s="537"/>
      <c r="KQ19" s="537"/>
      <c r="KR19" s="1592"/>
      <c r="KS19" s="537"/>
      <c r="KT19" s="537"/>
      <c r="KU19" s="537"/>
      <c r="KV19" s="537"/>
    </row>
    <row r="20" spans="1:308" ht="12" customHeight="1">
      <c r="A20" s="574">
        <v>2</v>
      </c>
      <c r="B20" s="219" t="s">
        <v>606</v>
      </c>
      <c r="C20" s="68"/>
      <c r="D20" s="200"/>
      <c r="E20" s="230"/>
      <c r="F20" s="200"/>
      <c r="G20" s="200"/>
      <c r="H20" s="200"/>
      <c r="I20" s="200"/>
      <c r="P20" s="314"/>
      <c r="Q20" s="314"/>
      <c r="R20" s="307"/>
      <c r="S20" s="307"/>
      <c r="T20" s="307"/>
      <c r="U20" s="307"/>
      <c r="V20" s="307"/>
      <c r="W20" s="307"/>
      <c r="X20" s="314"/>
      <c r="Y20" s="314"/>
      <c r="Z20" s="314"/>
      <c r="AA20" s="314"/>
      <c r="AB20" s="314"/>
      <c r="AC20" s="318"/>
      <c r="AD20" s="329"/>
      <c r="AE20" s="307"/>
      <c r="AF20" s="307"/>
      <c r="AG20" s="307"/>
      <c r="AH20" s="131"/>
      <c r="AI20" s="307"/>
      <c r="AJ20" s="307"/>
      <c r="AK20" s="314"/>
      <c r="AL20" s="314"/>
      <c r="AM20" s="314"/>
      <c r="AN20" s="314"/>
      <c r="AO20" s="314"/>
      <c r="AP20" s="314"/>
      <c r="AQ20" s="314"/>
      <c r="AR20" s="307"/>
      <c r="AS20" s="307"/>
      <c r="AT20" s="307"/>
      <c r="AU20" s="131"/>
      <c r="AV20" s="131"/>
      <c r="AW20" s="131"/>
      <c r="AX20" s="314"/>
      <c r="AY20" s="314"/>
      <c r="AZ20" s="314"/>
      <c r="BA20" s="314"/>
      <c r="BB20" s="314"/>
      <c r="BC20" s="314"/>
      <c r="BD20" s="314"/>
      <c r="BE20" s="314"/>
      <c r="BF20" s="319">
        <v>42271</v>
      </c>
      <c r="BG20" s="313">
        <f t="shared" ref="BG20:BK22" si="0">WORKDAY(BG21,$A20,$E$42:$E$71)</f>
        <v>42290</v>
      </c>
      <c r="BH20" s="313">
        <f t="shared" si="0"/>
        <v>42290</v>
      </c>
      <c r="BI20" s="313">
        <f t="shared" si="0"/>
        <v>42290</v>
      </c>
      <c r="BJ20" s="313">
        <f t="shared" si="0"/>
        <v>42290</v>
      </c>
      <c r="BK20" s="313">
        <f t="shared" si="0"/>
        <v>42275</v>
      </c>
      <c r="BL20" s="314"/>
      <c r="BM20" s="314"/>
      <c r="BN20" s="314"/>
      <c r="BO20" s="314"/>
      <c r="BP20" s="314"/>
      <c r="BQ20" s="314"/>
      <c r="BR20" s="314"/>
      <c r="BS20" s="319">
        <v>42321</v>
      </c>
      <c r="BT20" s="319">
        <v>42321</v>
      </c>
      <c r="BU20" s="319">
        <v>42321</v>
      </c>
      <c r="BV20" s="319">
        <v>42321</v>
      </c>
      <c r="BW20" s="319">
        <v>42321</v>
      </c>
      <c r="BX20" s="319">
        <v>42321</v>
      </c>
      <c r="CG20" s="313">
        <v>42352</v>
      </c>
      <c r="CH20" s="313">
        <v>42352</v>
      </c>
      <c r="CI20" s="313">
        <v>42352</v>
      </c>
      <c r="CJ20" s="313">
        <v>42352</v>
      </c>
      <c r="CK20" s="313">
        <v>42352</v>
      </c>
      <c r="CL20" s="313">
        <v>42352</v>
      </c>
      <c r="CU20" s="535">
        <f t="shared" ref="CU20:DB20" si="1">WORKDAY(CU21,$A20,$E$42:$E$71)</f>
        <v>42370</v>
      </c>
      <c r="CV20" s="535">
        <f t="shared" si="1"/>
        <v>42370</v>
      </c>
      <c r="CW20" s="535">
        <f t="shared" si="1"/>
        <v>42390</v>
      </c>
      <c r="CX20" s="535">
        <f t="shared" si="1"/>
        <v>42370</v>
      </c>
      <c r="CY20" s="535">
        <f t="shared" si="1"/>
        <v>42377</v>
      </c>
      <c r="CZ20" s="535">
        <f t="shared" si="1"/>
        <v>42370</v>
      </c>
      <c r="DA20" s="535">
        <f t="shared" si="1"/>
        <v>42391</v>
      </c>
      <c r="DB20" s="535">
        <f t="shared" si="1"/>
        <v>42390</v>
      </c>
      <c r="DD20" s="331"/>
      <c r="DE20" s="331"/>
      <c r="DF20" s="331"/>
      <c r="DI20" s="535">
        <f t="shared" ref="DI20:DL22" si="2">WORKDAY(DI21,$A20,$E$42:$E$71)</f>
        <v>42397</v>
      </c>
      <c r="DJ20" s="535">
        <f t="shared" si="2"/>
        <v>42397</v>
      </c>
      <c r="DK20" s="535">
        <f t="shared" si="2"/>
        <v>42397</v>
      </c>
      <c r="DL20" s="535">
        <f t="shared" si="2"/>
        <v>42394</v>
      </c>
      <c r="DW20" s="371">
        <v>42404</v>
      </c>
      <c r="DX20" s="371">
        <v>42404</v>
      </c>
      <c r="DY20" s="371">
        <v>42404</v>
      </c>
      <c r="DZ20" s="371">
        <v>42404</v>
      </c>
      <c r="EA20" s="371">
        <v>42404</v>
      </c>
      <c r="EB20" s="371">
        <v>42404</v>
      </c>
      <c r="EE20" s="319">
        <v>42411</v>
      </c>
      <c r="EF20" s="319">
        <v>42411</v>
      </c>
      <c r="EG20" s="319">
        <v>42411</v>
      </c>
      <c r="EH20" s="319">
        <v>42411</v>
      </c>
      <c r="EI20" s="319">
        <v>42411</v>
      </c>
      <c r="EJ20" s="319">
        <v>42411</v>
      </c>
      <c r="EM20" s="322">
        <v>42419</v>
      </c>
      <c r="EN20" s="322">
        <v>42419</v>
      </c>
      <c r="EO20" s="322">
        <v>42419</v>
      </c>
      <c r="EP20" s="322">
        <v>42419</v>
      </c>
      <c r="EQ20" s="322">
        <v>42419</v>
      </c>
      <c r="ER20" s="322">
        <v>42419</v>
      </c>
      <c r="EU20" s="365">
        <f>WORKDAY(EU21,$A20,$E$42:$E$71)</f>
        <v>42412</v>
      </c>
      <c r="EV20" s="365">
        <f>WORKDAY(EV21,$A20,$E$42:$E$71)</f>
        <v>42419</v>
      </c>
      <c r="EW20" s="365">
        <f>WORKDAY(EW21,$A20,$E$42:$E$71)</f>
        <v>42419</v>
      </c>
      <c r="EX20" s="365">
        <f>WORKDAY(EX21,$A20,$E$42:$E$71)</f>
        <v>42419</v>
      </c>
      <c r="EY20" s="365">
        <f>WORKDAY(EY21,$A20,$E$42:$E$71)</f>
        <v>42419</v>
      </c>
      <c r="EZ20" s="365">
        <f>WORKDAY(EZ21,'5319380'!$A20,'5319380'!$E$42:$E$71)</f>
        <v>42419</v>
      </c>
      <c r="FA20" s="540"/>
      <c r="FB20" s="540"/>
      <c r="FC20" s="365">
        <f>WORKDAY(FC21,$A20,$E$42:$E$71)</f>
        <v>42416</v>
      </c>
      <c r="FD20" s="365">
        <f>WORKDAY(FD21,$A20,$E$42:$E$71)</f>
        <v>42430</v>
      </c>
      <c r="FE20" s="365">
        <f>WORKDAY(FE21,$A20,$E$42:$E$71)</f>
        <v>42425</v>
      </c>
      <c r="FF20" s="328">
        <f>WORKDAY(FF21,'5319380'!$A20,'5319380'!$E$42:$E$71)</f>
        <v>42440</v>
      </c>
      <c r="FG20" s="365">
        <f>WORKDAY(FG21,$A20,$E$42:$E$71)</f>
        <v>42440</v>
      </c>
      <c r="FH20" s="365">
        <f>WORKDAY(FH21,$A20,$E$42:$E$71)</f>
        <v>42439</v>
      </c>
      <c r="FK20" s="371">
        <v>42488</v>
      </c>
      <c r="FL20" s="371">
        <v>42488</v>
      </c>
      <c r="FM20" s="371">
        <v>42488</v>
      </c>
      <c r="FN20" s="371">
        <v>42488</v>
      </c>
      <c r="FO20" s="371">
        <v>42488</v>
      </c>
      <c r="FP20" s="371">
        <v>42488</v>
      </c>
      <c r="FQ20" s="781">
        <v>42512</v>
      </c>
      <c r="FR20" s="781">
        <v>42512</v>
      </c>
      <c r="FS20" s="781">
        <v>42512</v>
      </c>
      <c r="FT20" s="781">
        <v>42512</v>
      </c>
      <c r="FU20" s="781">
        <v>42512</v>
      </c>
      <c r="FV20" s="781">
        <v>42512</v>
      </c>
      <c r="FW20" s="781">
        <v>42512</v>
      </c>
      <c r="FX20" s="1186">
        <v>42445</v>
      </c>
      <c r="FY20" s="1186">
        <v>42451</v>
      </c>
      <c r="FZ20" s="1186">
        <v>42451</v>
      </c>
      <c r="GA20" s="1186">
        <v>42458</v>
      </c>
      <c r="GB20" s="1186">
        <v>42459</v>
      </c>
      <c r="GC20" s="1186">
        <v>42459</v>
      </c>
      <c r="GD20" s="1186">
        <v>42452</v>
      </c>
      <c r="GE20" s="365">
        <f>WORKDAY(GE21,'5319380'!$A20,'5319380'!$E$42:$E$71)</f>
        <v>42515</v>
      </c>
      <c r="GF20" s="1186">
        <v>42425</v>
      </c>
      <c r="GG20" s="1186">
        <v>42453</v>
      </c>
      <c r="GH20" s="365">
        <f>WORKDAY(GH21,'5319380'!$A20,'5319380'!$E$42:$E$71)</f>
        <v>42516</v>
      </c>
      <c r="GI20" s="1186">
        <v>42459</v>
      </c>
      <c r="GJ20" s="371">
        <v>42559</v>
      </c>
      <c r="GK20" s="371">
        <v>42559</v>
      </c>
      <c r="GL20" s="371">
        <v>42559</v>
      </c>
      <c r="GM20" s="371">
        <v>42559</v>
      </c>
      <c r="GN20" s="371">
        <v>42559</v>
      </c>
      <c r="GO20" s="371">
        <v>42559</v>
      </c>
      <c r="GP20" s="371">
        <v>42550</v>
      </c>
      <c r="GQ20" s="371">
        <v>42550</v>
      </c>
      <c r="GR20" s="1186">
        <v>42461</v>
      </c>
      <c r="GS20" s="1186">
        <v>42507</v>
      </c>
      <c r="GT20" s="1186">
        <v>42507</v>
      </c>
      <c r="GU20" s="1186">
        <v>42459</v>
      </c>
      <c r="GV20" s="1186">
        <v>42459</v>
      </c>
      <c r="GW20" s="1186">
        <v>42522</v>
      </c>
      <c r="GX20" s="773">
        <v>42578</v>
      </c>
      <c r="GY20" s="1186">
        <f>WORKDAY(GY21,$A20,$E$42:$E$71)</f>
        <v>42587</v>
      </c>
      <c r="GZ20" s="1186">
        <v>42528</v>
      </c>
      <c r="HA20" s="1186">
        <f>WORKDAY(HA21,$A20,$E$42:$E$71)</f>
        <v>42590</v>
      </c>
      <c r="HB20" s="1186">
        <v>42528</v>
      </c>
      <c r="HC20" s="1186">
        <f>WORKDAY(HC21,$A20,$E$42:$E$71)</f>
        <v>42600</v>
      </c>
      <c r="HD20" s="1186">
        <v>42528</v>
      </c>
      <c r="HE20" s="773">
        <v>42591</v>
      </c>
      <c r="HF20" s="773">
        <v>42591</v>
      </c>
      <c r="HG20" s="773">
        <v>42591</v>
      </c>
      <c r="HH20" s="773">
        <v>42591</v>
      </c>
      <c r="HI20" s="773">
        <v>42591</v>
      </c>
      <c r="HJ20" s="773">
        <v>42591</v>
      </c>
      <c r="HK20" s="773">
        <v>42606</v>
      </c>
      <c r="HL20" s="773">
        <v>42606</v>
      </c>
      <c r="HM20" s="888">
        <v>42606</v>
      </c>
      <c r="HN20" s="773">
        <v>42606</v>
      </c>
      <c r="HO20" s="888">
        <v>42606</v>
      </c>
      <c r="HP20" s="773">
        <v>42606</v>
      </c>
      <c r="HQ20" s="888">
        <v>42612</v>
      </c>
      <c r="HR20" s="773">
        <v>42612</v>
      </c>
      <c r="HS20" s="888">
        <v>42612</v>
      </c>
      <c r="HT20" s="773">
        <v>42612</v>
      </c>
      <c r="HU20" s="888">
        <v>42613</v>
      </c>
      <c r="HV20" s="773">
        <v>42620</v>
      </c>
      <c r="HW20" s="773">
        <v>42620</v>
      </c>
      <c r="HX20" s="773">
        <v>42620</v>
      </c>
      <c r="HY20" s="773">
        <v>42620</v>
      </c>
      <c r="HZ20" s="773">
        <v>42620</v>
      </c>
      <c r="IA20" s="773">
        <v>42620</v>
      </c>
      <c r="IB20" s="888">
        <v>42625</v>
      </c>
      <c r="IC20" s="773">
        <v>42625</v>
      </c>
      <c r="ID20" s="888">
        <v>42634</v>
      </c>
      <c r="IE20" s="888">
        <v>42634</v>
      </c>
      <c r="IF20" s="773">
        <v>42634</v>
      </c>
      <c r="IG20" s="888">
        <v>42634</v>
      </c>
      <c r="IH20" s="888">
        <v>42635</v>
      </c>
      <c r="II20" s="773">
        <v>42634</v>
      </c>
      <c r="IJ20" s="888">
        <v>42636</v>
      </c>
      <c r="IK20" s="773">
        <v>42636</v>
      </c>
      <c r="IL20" s="888">
        <v>42636</v>
      </c>
      <c r="IM20" s="888">
        <f>WORKDAY(IM21,$A20,$E$42:$E$71)</f>
        <v>42643</v>
      </c>
      <c r="IN20" s="888">
        <f>WORKDAY(IN21,$A20,$E$42:$E$71)</f>
        <v>42643</v>
      </c>
      <c r="IO20" s="888">
        <v>42643</v>
      </c>
      <c r="IP20" s="888">
        <v>42653</v>
      </c>
      <c r="IQ20" s="888">
        <v>42653</v>
      </c>
      <c r="IR20" s="888">
        <v>42653</v>
      </c>
      <c r="IS20" s="888">
        <v>42653</v>
      </c>
      <c r="IT20" s="888">
        <v>42653</v>
      </c>
      <c r="IU20" s="888">
        <v>42653</v>
      </c>
      <c r="IV20" s="532">
        <f t="shared" ref="IV20:JH20" si="3">WORKDAY(IV21,$A20,$E$42:$E$71)</f>
        <v>42663</v>
      </c>
      <c r="IW20" s="532">
        <f t="shared" si="3"/>
        <v>42670</v>
      </c>
      <c r="IX20" s="532">
        <f t="shared" si="3"/>
        <v>42669</v>
      </c>
      <c r="IY20" s="532">
        <f t="shared" si="3"/>
        <v>42669</v>
      </c>
      <c r="IZ20" s="532">
        <f t="shared" si="3"/>
        <v>42669</v>
      </c>
      <c r="JA20" s="532">
        <f t="shared" si="3"/>
        <v>42669</v>
      </c>
      <c r="JB20" s="532">
        <f t="shared" si="3"/>
        <v>42670</v>
      </c>
      <c r="JC20" s="532">
        <f t="shared" si="3"/>
        <v>42670</v>
      </c>
      <c r="JD20" s="532">
        <f t="shared" si="3"/>
        <v>42670</v>
      </c>
      <c r="JE20" s="532">
        <f t="shared" si="3"/>
        <v>42670</v>
      </c>
      <c r="JF20" s="532">
        <f t="shared" si="3"/>
        <v>42670</v>
      </c>
      <c r="JG20" s="532">
        <f t="shared" si="3"/>
        <v>42671</v>
      </c>
      <c r="JH20" s="532">
        <f t="shared" si="3"/>
        <v>42670</v>
      </c>
      <c r="JI20" s="365">
        <f>WORKDAY(JI21,'5319380'!$A20,'5319380'!$E$42:$E$71)</f>
        <v>42671</v>
      </c>
      <c r="JJ20" s="532">
        <f t="shared" ref="JJ20:JJ25" si="4">WORKDAY(JJ21,$A20,$E$42:$E$71)</f>
        <v>42671</v>
      </c>
      <c r="JK20" s="365">
        <v>42488</v>
      </c>
      <c r="JL20" s="532">
        <f t="shared" ref="JL20:JN25" si="5">WORKDAY(JL21,$A20,$E$42:$E$71)</f>
        <v>42649</v>
      </c>
      <c r="JM20" s="532">
        <f t="shared" si="5"/>
        <v>42650</v>
      </c>
      <c r="JN20" s="532">
        <f t="shared" si="5"/>
        <v>42656</v>
      </c>
      <c r="JO20" s="365">
        <f>WORKDAY(JO21,'5319380'!$A20,'5319380'!$E$42:$E$71)</f>
        <v>42664</v>
      </c>
      <c r="JP20" s="532">
        <f t="shared" ref="JP20:JY25" si="6">WORKDAY(JP21,$A20,$E$42:$E$71)</f>
        <v>42664</v>
      </c>
      <c r="JQ20" s="532">
        <f t="shared" si="6"/>
        <v>42664</v>
      </c>
      <c r="JR20" s="532">
        <f t="shared" si="6"/>
        <v>42670</v>
      </c>
      <c r="JS20" s="532">
        <f t="shared" si="6"/>
        <v>42671</v>
      </c>
      <c r="JT20" s="532">
        <f t="shared" si="6"/>
        <v>42671</v>
      </c>
      <c r="JU20" s="532">
        <f t="shared" si="6"/>
        <v>42671</v>
      </c>
      <c r="JV20" s="532">
        <f t="shared" si="6"/>
        <v>42674</v>
      </c>
      <c r="JW20" s="532">
        <f t="shared" si="6"/>
        <v>42676</v>
      </c>
      <c r="JX20" s="532">
        <f t="shared" si="6"/>
        <v>42676</v>
      </c>
      <c r="JY20" s="532">
        <f t="shared" si="6"/>
        <v>42676</v>
      </c>
      <c r="JZ20" s="532">
        <f t="shared" ref="JZ20:KK25" si="7">WORKDAY(JZ21,$A20,$E$42:$E$71)</f>
        <v>42676</v>
      </c>
      <c r="KA20" s="532">
        <f t="shared" si="7"/>
        <v>42678</v>
      </c>
      <c r="KB20" s="532">
        <f t="shared" si="7"/>
        <v>42678</v>
      </c>
      <c r="KC20" s="532">
        <f t="shared" si="7"/>
        <v>42689</v>
      </c>
      <c r="KD20" s="532">
        <f t="shared" si="7"/>
        <v>42676</v>
      </c>
      <c r="KE20" s="532">
        <f t="shared" si="7"/>
        <v>42696</v>
      </c>
      <c r="KF20" s="532">
        <f t="shared" si="7"/>
        <v>42695</v>
      </c>
      <c r="KG20" s="532">
        <f t="shared" si="7"/>
        <v>42695</v>
      </c>
      <c r="KH20" s="532">
        <f t="shared" ref="KH20:KH31" si="8">WORKDAY(KH21,$A20,$E$42:$E$71)</f>
        <v>42702</v>
      </c>
      <c r="KI20" s="532">
        <f t="shared" ref="KI20:KI31" si="9">WORKDAY(KI21,$A20,$E$42:$E$71)</f>
        <v>42696</v>
      </c>
      <c r="KJ20" s="532">
        <f t="shared" si="7"/>
        <v>42674</v>
      </c>
      <c r="KK20" s="532">
        <f t="shared" si="7"/>
        <v>42674</v>
      </c>
      <c r="KL20" s="532">
        <f t="shared" ref="KL20:KT25" si="10">WORKDAY(KL21,$A20,$E$42:$E$71)</f>
        <v>42696</v>
      </c>
      <c r="KM20" s="532">
        <f t="shared" si="10"/>
        <v>42696</v>
      </c>
      <c r="KN20" s="532">
        <f t="shared" si="10"/>
        <v>42696</v>
      </c>
      <c r="KO20" s="532">
        <f t="shared" si="10"/>
        <v>42696</v>
      </c>
      <c r="KP20" s="532">
        <f t="shared" si="10"/>
        <v>42703</v>
      </c>
      <c r="KQ20" s="532">
        <f t="shared" si="10"/>
        <v>42703</v>
      </c>
      <c r="KR20" s="1593"/>
      <c r="KS20" s="532">
        <f t="shared" si="10"/>
        <v>47</v>
      </c>
      <c r="KT20" s="532">
        <f t="shared" si="10"/>
        <v>47</v>
      </c>
      <c r="KU20" s="532">
        <f t="shared" ref="KU20:KV25" si="11">WORKDAY(KU21,$A20,$E$42:$E$71)</f>
        <v>47</v>
      </c>
      <c r="KV20" s="532">
        <f t="shared" si="11"/>
        <v>47</v>
      </c>
    </row>
    <row r="21" spans="1:308" ht="12" customHeight="1">
      <c r="A21" s="585">
        <v>10</v>
      </c>
      <c r="B21" s="140" t="s">
        <v>717</v>
      </c>
      <c r="C21" s="483"/>
      <c r="D21" s="139" t="e">
        <f>WORKDAY(D22,#REF!,$E$42:$E$71)</f>
        <v>#REF!</v>
      </c>
      <c r="E21" s="139" t="e">
        <f>WORKDAY(E22,#REF!,$E$42:$E$71)</f>
        <v>#REF!</v>
      </c>
      <c r="F21" s="139" t="e">
        <f>WORKDAY(F22,#REF!,$E$42:$E$71)</f>
        <v>#REF!</v>
      </c>
      <c r="G21" s="139" t="e">
        <f>WORKDAY(G22,#REF!,$E$42:$E$71)</f>
        <v>#REF!</v>
      </c>
      <c r="H21" s="139" t="e">
        <f>WORKDAY(H22,#REF!,$E$42:$E$71)</f>
        <v>#REF!</v>
      </c>
      <c r="I21" s="139" t="e">
        <f>WORKDAY(I22,#REF!,$E$42:$E$71)</f>
        <v>#REF!</v>
      </c>
      <c r="P21" s="314"/>
      <c r="Q21" s="314"/>
      <c r="R21" s="319">
        <v>42222</v>
      </c>
      <c r="S21" s="319">
        <v>42222</v>
      </c>
      <c r="T21" s="319">
        <v>42222</v>
      </c>
      <c r="U21" s="313">
        <f t="shared" ref="U21:U34" si="12">WORKDAY(U22,$A21,$E$42:$E$71)</f>
        <v>42137</v>
      </c>
      <c r="V21" s="313">
        <f t="shared" ref="V21:V34" si="13">WORKDAY(V22,$A21,$E$42:$E$71)</f>
        <v>42137</v>
      </c>
      <c r="W21" s="313">
        <f t="shared" ref="W21:W34" si="14">WORKDAY(W22,$A21,$E$42:$E$71)</f>
        <v>42137</v>
      </c>
      <c r="X21" s="314"/>
      <c r="Y21" s="314"/>
      <c r="Z21" s="314"/>
      <c r="AA21" s="314"/>
      <c r="AB21" s="314"/>
      <c r="AC21" s="318"/>
      <c r="AD21" s="320"/>
      <c r="AE21" s="313">
        <f t="shared" ref="AE21:AE34" si="15">WORKDAY(AE22,$A21,$E$42:$E$71)</f>
        <v>42178</v>
      </c>
      <c r="AF21" s="313">
        <f t="shared" ref="AF21:AF34" si="16">WORKDAY(AF22,$A21,$E$42:$E$71)</f>
        <v>42208</v>
      </c>
      <c r="AG21" s="313">
        <f t="shared" ref="AG21:AG34" si="17">WORKDAY(AG22,$A21,$E$42:$E$71)</f>
        <v>42178</v>
      </c>
      <c r="AH21" s="313">
        <f t="shared" ref="AH21:AH34" si="18">WORKDAY(AH22,$A21,$E$42:$E$71)</f>
        <v>42214</v>
      </c>
      <c r="AI21" s="313">
        <f t="shared" ref="AI21:AI34" si="19">WORKDAY(AI22,$A21,$E$42:$E$71)</f>
        <v>42208</v>
      </c>
      <c r="AJ21" s="313">
        <f t="shared" ref="AJ21:AJ34" si="20">WORKDAY(AJ22,$A21,$E$42:$E$71)</f>
        <v>42208</v>
      </c>
      <c r="AK21" s="314"/>
      <c r="AL21" s="314"/>
      <c r="AM21" s="314"/>
      <c r="AN21" s="314"/>
      <c r="AO21" s="314"/>
      <c r="AP21" s="314"/>
      <c r="AQ21" s="314"/>
      <c r="AR21" s="319">
        <v>42243</v>
      </c>
      <c r="AS21" s="319">
        <v>42243</v>
      </c>
      <c r="AT21" s="319">
        <v>42243</v>
      </c>
      <c r="AU21" s="319">
        <v>42243</v>
      </c>
      <c r="AV21" s="319">
        <v>42243</v>
      </c>
      <c r="AW21" s="319">
        <v>42243</v>
      </c>
      <c r="AX21" s="314"/>
      <c r="AY21" s="314"/>
      <c r="AZ21" s="314"/>
      <c r="BA21" s="314"/>
      <c r="BB21" s="314"/>
      <c r="BC21" s="314"/>
      <c r="BD21" s="314"/>
      <c r="BE21" s="314"/>
      <c r="BF21" s="313">
        <f t="shared" ref="BF21:BF34" si="21">WORKDAY(BF22,$A21,$E$42:$E$71)</f>
        <v>42178</v>
      </c>
      <c r="BG21" s="313">
        <f t="shared" si="0"/>
        <v>42286</v>
      </c>
      <c r="BH21" s="313">
        <f t="shared" si="0"/>
        <v>42286</v>
      </c>
      <c r="BI21" s="313">
        <f t="shared" si="0"/>
        <v>42286</v>
      </c>
      <c r="BJ21" s="313">
        <f t="shared" si="0"/>
        <v>42286</v>
      </c>
      <c r="BK21" s="313">
        <f t="shared" si="0"/>
        <v>42271</v>
      </c>
      <c r="BL21" s="314"/>
      <c r="BM21" s="314"/>
      <c r="BN21" s="314"/>
      <c r="BO21" s="314"/>
      <c r="BP21" s="314"/>
      <c r="BQ21" s="314"/>
      <c r="BR21" s="314"/>
      <c r="BS21" s="313">
        <v>42318</v>
      </c>
      <c r="BT21" s="313">
        <v>42318</v>
      </c>
      <c r="BU21" s="313">
        <v>42318</v>
      </c>
      <c r="BV21" s="313">
        <v>42315</v>
      </c>
      <c r="BW21" s="313">
        <v>42318</v>
      </c>
      <c r="BX21" s="313">
        <v>42315</v>
      </c>
      <c r="CG21" s="313">
        <f t="shared" ref="CG21:CL23" si="22">WORKDAY(CG22,$A21,$E$42:$E$71)</f>
        <v>42324</v>
      </c>
      <c r="CH21" s="313">
        <f t="shared" si="22"/>
        <v>42326</v>
      </c>
      <c r="CI21" s="313">
        <f t="shared" si="22"/>
        <v>42327</v>
      </c>
      <c r="CJ21" s="313">
        <f t="shared" si="22"/>
        <v>42327</v>
      </c>
      <c r="CK21" s="371">
        <f t="shared" si="22"/>
        <v>42349</v>
      </c>
      <c r="CL21" s="371">
        <f t="shared" si="22"/>
        <v>42349</v>
      </c>
      <c r="CU21" s="371">
        <v>42368</v>
      </c>
      <c r="CV21" s="371">
        <v>42368</v>
      </c>
      <c r="CW21" s="371">
        <f>WORKDAY(CW22,$A21,$E$42:$E$71)</f>
        <v>42388</v>
      </c>
      <c r="CX21" s="371">
        <v>42368</v>
      </c>
      <c r="CY21" s="371">
        <f>WORKDAY(CY22,$A21,$E$42:$E$71)</f>
        <v>42375</v>
      </c>
      <c r="CZ21" s="371">
        <v>42368</v>
      </c>
      <c r="DA21" s="371">
        <f>WORKDAY(DA22,$A21,$E$42:$E$71)</f>
        <v>42389</v>
      </c>
      <c r="DB21" s="371">
        <f>WORKDAY(DB22,$A21,$E$42:$E$71)</f>
        <v>42388</v>
      </c>
      <c r="DD21" s="331"/>
      <c r="DE21" s="331"/>
      <c r="DF21" s="331"/>
      <c r="DI21" s="371">
        <f t="shared" si="2"/>
        <v>42395</v>
      </c>
      <c r="DJ21" s="371">
        <f t="shared" si="2"/>
        <v>42395</v>
      </c>
      <c r="DK21" s="371">
        <f t="shared" si="2"/>
        <v>42395</v>
      </c>
      <c r="DL21" s="371">
        <f t="shared" si="2"/>
        <v>42390</v>
      </c>
      <c r="DW21" s="371">
        <v>42389</v>
      </c>
      <c r="DX21" s="371">
        <v>42389</v>
      </c>
      <c r="DY21" s="371">
        <v>42389</v>
      </c>
      <c r="DZ21" s="371">
        <f>WORKDAY(DZ22,$A21,$E$42:$E$71)</f>
        <v>42404</v>
      </c>
      <c r="EA21" s="371">
        <v>42389</v>
      </c>
      <c r="EB21" s="371">
        <v>42389</v>
      </c>
      <c r="EE21" s="371">
        <f t="shared" ref="EE21:EE27" si="23">WORKDAY(EE22,$A21,$E$42:$E$71)</f>
        <v>42397</v>
      </c>
      <c r="EF21" s="371">
        <v>42389</v>
      </c>
      <c r="EG21" s="371">
        <f t="shared" ref="EG21:EI23" si="24">WORKDAY(EG22,$A21,$E$42:$E$71)</f>
        <v>42412</v>
      </c>
      <c r="EH21" s="371">
        <f t="shared" si="24"/>
        <v>42410</v>
      </c>
      <c r="EI21" s="371">
        <f t="shared" si="24"/>
        <v>42409</v>
      </c>
      <c r="EJ21" s="371">
        <v>42409</v>
      </c>
      <c r="EM21" s="322">
        <f>WORKDAY(EM22,'5319380'!$A21,'5319380'!$E$42:$E$71)</f>
        <v>42271</v>
      </c>
      <c r="EN21" s="371">
        <v>42412</v>
      </c>
      <c r="EO21" s="371">
        <v>42412</v>
      </c>
      <c r="EP21" s="371">
        <v>42412</v>
      </c>
      <c r="EQ21" s="371">
        <v>42412</v>
      </c>
      <c r="ER21" s="371">
        <v>42412</v>
      </c>
      <c r="EU21" s="371">
        <f>WORKDAY(EU22,$A21,$E$42:$E$71)</f>
        <v>42410</v>
      </c>
      <c r="EV21" s="371">
        <v>42417</v>
      </c>
      <c r="EW21" s="371">
        <v>42417</v>
      </c>
      <c r="EX21" s="371">
        <v>42417</v>
      </c>
      <c r="EY21" s="371">
        <v>42417</v>
      </c>
      <c r="EZ21" s="371">
        <v>42417</v>
      </c>
      <c r="FA21" s="540"/>
      <c r="FB21" s="540"/>
      <c r="FC21" s="625">
        <v>42412</v>
      </c>
      <c r="FD21" s="365">
        <f>WORKDAY(FD22,$A21,$E$42:$E$71)</f>
        <v>42426</v>
      </c>
      <c r="FE21" s="625">
        <v>42423</v>
      </c>
      <c r="FF21" s="328">
        <f>WORKDAY(FF22,'5319380'!$A21,'5319380'!$E$42:$E$71)</f>
        <v>42438</v>
      </c>
      <c r="FG21" s="365">
        <f>WORKDAY(FG22,$A21,$E$42:$E$71)</f>
        <v>42438</v>
      </c>
      <c r="FH21" s="365">
        <f>WORKDAY(FH22,$A21,$E$42:$E$71)</f>
        <v>42437</v>
      </c>
      <c r="FK21" s="371">
        <v>42438</v>
      </c>
      <c r="FL21" s="371">
        <v>42438</v>
      </c>
      <c r="FM21" s="371">
        <v>42438</v>
      </c>
      <c r="FN21" s="371">
        <v>42443</v>
      </c>
      <c r="FO21" s="371">
        <f>WORKDAY(FO22,'5319380'!$A21,'5319380'!$E$42:$E$71)</f>
        <v>42443</v>
      </c>
      <c r="FP21" s="804">
        <v>42443</v>
      </c>
      <c r="FQ21" s="781">
        <v>42443</v>
      </c>
      <c r="FR21" s="887">
        <v>42443</v>
      </c>
      <c r="FS21" s="831">
        <v>42443</v>
      </c>
      <c r="FT21" s="371">
        <v>42443</v>
      </c>
      <c r="FU21" s="371">
        <v>42443</v>
      </c>
      <c r="FV21" s="371">
        <v>42443</v>
      </c>
      <c r="FW21" s="371">
        <v>42438</v>
      </c>
      <c r="FX21" s="371">
        <v>42506</v>
      </c>
      <c r="FY21" s="371">
        <v>42506</v>
      </c>
      <c r="FZ21" s="371">
        <v>42506</v>
      </c>
      <c r="GA21" s="371">
        <v>42513</v>
      </c>
      <c r="GB21" s="371">
        <v>42513</v>
      </c>
      <c r="GC21" s="371">
        <v>42513</v>
      </c>
      <c r="GD21" s="371">
        <v>42510</v>
      </c>
      <c r="GE21" s="371">
        <v>42513</v>
      </c>
      <c r="GF21" s="371">
        <v>42514</v>
      </c>
      <c r="GG21" s="371">
        <v>42514</v>
      </c>
      <c r="GH21" s="371">
        <v>42514</v>
      </c>
      <c r="GI21" s="371">
        <v>42515</v>
      </c>
      <c r="GJ21" s="371">
        <v>42515</v>
      </c>
      <c r="GK21" s="371">
        <v>42529</v>
      </c>
      <c r="GL21" s="371">
        <v>42523</v>
      </c>
      <c r="GM21" s="371">
        <v>42556</v>
      </c>
      <c r="GN21" s="371">
        <v>42556</v>
      </c>
      <c r="GO21" s="371">
        <v>42557</v>
      </c>
      <c r="GP21" s="371">
        <v>42549</v>
      </c>
      <c r="GQ21" s="371">
        <v>42549</v>
      </c>
      <c r="GR21" s="371">
        <v>42563</v>
      </c>
      <c r="GS21" s="371">
        <v>42564</v>
      </c>
      <c r="GT21" s="371">
        <v>42566</v>
      </c>
      <c r="GU21" s="371">
        <v>42571</v>
      </c>
      <c r="GV21" s="371">
        <v>42571</v>
      </c>
      <c r="GW21" s="371">
        <v>42573</v>
      </c>
      <c r="GX21" s="371">
        <v>42573</v>
      </c>
      <c r="GY21" s="371">
        <v>42585</v>
      </c>
      <c r="GZ21" s="371">
        <v>42585</v>
      </c>
      <c r="HA21" s="371">
        <v>42586</v>
      </c>
      <c r="HB21" s="371">
        <v>42587</v>
      </c>
      <c r="HC21" s="371">
        <f>WORKDAY(HC22,$A21,$E$42:$E$71)</f>
        <v>42598</v>
      </c>
      <c r="HD21" s="371">
        <v>42587</v>
      </c>
      <c r="HE21" s="781">
        <v>42590</v>
      </c>
      <c r="HF21" s="371">
        <v>42590</v>
      </c>
      <c r="HG21" s="371">
        <v>42591</v>
      </c>
      <c r="HH21" s="781">
        <v>42592</v>
      </c>
      <c r="HI21" s="371">
        <v>42591</v>
      </c>
      <c r="HJ21" s="371">
        <v>42592</v>
      </c>
      <c r="HK21" s="371">
        <v>42591</v>
      </c>
      <c r="HL21" s="371">
        <v>42599</v>
      </c>
      <c r="HM21" s="781">
        <v>42599</v>
      </c>
      <c r="HN21" s="371">
        <v>42600</v>
      </c>
      <c r="HO21" s="781">
        <v>42606</v>
      </c>
      <c r="HP21" s="371">
        <v>42606</v>
      </c>
      <c r="HQ21" s="781">
        <v>42611</v>
      </c>
      <c r="HR21" s="371">
        <v>42612</v>
      </c>
      <c r="HS21" s="781">
        <v>42612</v>
      </c>
      <c r="HT21" s="371">
        <f>WORKDAY(HT22,'5319380'!$A21,'5319380'!$E$42:$E$71)</f>
        <v>42625</v>
      </c>
      <c r="HU21" s="781">
        <f>WORKDAY(HU22,$A21,$E$42:$E$71)</f>
        <v>42627</v>
      </c>
      <c r="HV21" s="371">
        <v>42619</v>
      </c>
      <c r="HW21" s="371">
        <v>42616</v>
      </c>
      <c r="HX21" s="731">
        <v>42487</v>
      </c>
      <c r="HY21" s="371">
        <v>42619</v>
      </c>
      <c r="HZ21" s="371">
        <v>42620</v>
      </c>
      <c r="IA21" s="371">
        <v>42486</v>
      </c>
      <c r="IB21" s="781">
        <v>42622</v>
      </c>
      <c r="IC21" s="371">
        <v>42625</v>
      </c>
      <c r="ID21" s="781">
        <v>42625</v>
      </c>
      <c r="IE21" s="781">
        <v>42625</v>
      </c>
      <c r="IF21" s="371">
        <v>42625</v>
      </c>
      <c r="IG21" s="781">
        <v>42627</v>
      </c>
      <c r="IH21" s="781">
        <f>WORKDAY(IH22,$A21,$E$42:$E$71)</f>
        <v>42647</v>
      </c>
      <c r="II21" s="371">
        <v>42487</v>
      </c>
      <c r="IJ21" s="781">
        <f>WORKDAY(IJ22,$A21,$E$42:$E$71)</f>
        <v>42640</v>
      </c>
      <c r="IK21" s="371">
        <f>WORKDAY(IK22,'5319380'!$A21,'5319380'!$E$42:$E$71)</f>
        <v>42641</v>
      </c>
      <c r="IL21" s="781">
        <f>WORKDAY(IL22,$A21,$E$42:$E$71)</f>
        <v>42642</v>
      </c>
      <c r="IM21" s="781">
        <v>42641</v>
      </c>
      <c r="IN21" s="781">
        <v>42641</v>
      </c>
      <c r="IO21" s="781">
        <v>42643</v>
      </c>
      <c r="IP21" s="781">
        <v>42646</v>
      </c>
      <c r="IQ21" s="781">
        <v>42647</v>
      </c>
      <c r="IR21" s="371">
        <v>42649</v>
      </c>
      <c r="IS21" s="781">
        <v>42650</v>
      </c>
      <c r="IT21" s="371">
        <v>42650</v>
      </c>
      <c r="IU21" s="781">
        <v>42650</v>
      </c>
      <c r="IV21" s="532">
        <f t="shared" ref="IV21:JH21" si="25">WORKDAY(IV22,$A21,$E$42:$E$71)</f>
        <v>42661</v>
      </c>
      <c r="IW21" s="532">
        <f t="shared" si="25"/>
        <v>42668</v>
      </c>
      <c r="IX21" s="532">
        <f t="shared" si="25"/>
        <v>42667</v>
      </c>
      <c r="IY21" s="532">
        <f t="shared" si="25"/>
        <v>42667</v>
      </c>
      <c r="IZ21" s="532">
        <f t="shared" si="25"/>
        <v>42667</v>
      </c>
      <c r="JA21" s="532">
        <f t="shared" si="25"/>
        <v>42667</v>
      </c>
      <c r="JB21" s="532">
        <f t="shared" si="25"/>
        <v>42668</v>
      </c>
      <c r="JC21" s="532">
        <f t="shared" si="25"/>
        <v>42668</v>
      </c>
      <c r="JD21" s="532">
        <f t="shared" si="25"/>
        <v>42668</v>
      </c>
      <c r="JE21" s="532">
        <f t="shared" si="25"/>
        <v>42668</v>
      </c>
      <c r="JF21" s="532">
        <f t="shared" si="25"/>
        <v>42668</v>
      </c>
      <c r="JG21" s="532">
        <f t="shared" si="25"/>
        <v>42669</v>
      </c>
      <c r="JH21" s="532">
        <f t="shared" si="25"/>
        <v>42668</v>
      </c>
      <c r="JI21" s="365">
        <f>WORKDAY(JI22,'5319380'!$A21,'5319380'!$E$42:$E$71)</f>
        <v>42669</v>
      </c>
      <c r="JJ21" s="532">
        <f t="shared" si="4"/>
        <v>42669</v>
      </c>
      <c r="JK21" s="365">
        <v>42486</v>
      </c>
      <c r="JL21" s="532">
        <f t="shared" si="5"/>
        <v>42647</v>
      </c>
      <c r="JM21" s="532">
        <f t="shared" si="5"/>
        <v>42648</v>
      </c>
      <c r="JN21" s="532">
        <f t="shared" si="5"/>
        <v>42654</v>
      </c>
      <c r="JO21" s="365">
        <f>WORKDAY(JO22,'5319380'!$A21,'5319380'!$E$42:$E$71)</f>
        <v>42662</v>
      </c>
      <c r="JP21" s="532">
        <f t="shared" si="6"/>
        <v>42662</v>
      </c>
      <c r="JQ21" s="532">
        <f t="shared" si="6"/>
        <v>42662</v>
      </c>
      <c r="JR21" s="532">
        <f t="shared" si="6"/>
        <v>42668</v>
      </c>
      <c r="JS21" s="532">
        <f t="shared" si="6"/>
        <v>42669</v>
      </c>
      <c r="JT21" s="532">
        <f t="shared" si="6"/>
        <v>42669</v>
      </c>
      <c r="JU21" s="532">
        <f t="shared" si="6"/>
        <v>42669</v>
      </c>
      <c r="JV21" s="532">
        <f t="shared" si="6"/>
        <v>42670</v>
      </c>
      <c r="JW21" s="532">
        <f t="shared" si="6"/>
        <v>42674</v>
      </c>
      <c r="JX21" s="532">
        <f t="shared" si="6"/>
        <v>42674</v>
      </c>
      <c r="JY21" s="532">
        <f t="shared" si="6"/>
        <v>42674</v>
      </c>
      <c r="JZ21" s="532">
        <f t="shared" si="7"/>
        <v>42674</v>
      </c>
      <c r="KA21" s="532">
        <f t="shared" si="7"/>
        <v>42676</v>
      </c>
      <c r="KB21" s="532">
        <f t="shared" si="7"/>
        <v>42676</v>
      </c>
      <c r="KC21" s="532">
        <f t="shared" si="7"/>
        <v>42685</v>
      </c>
      <c r="KD21" s="532">
        <f t="shared" si="7"/>
        <v>42674</v>
      </c>
      <c r="KE21" s="532">
        <f t="shared" si="7"/>
        <v>42692</v>
      </c>
      <c r="KF21" s="532">
        <f t="shared" si="7"/>
        <v>42691</v>
      </c>
      <c r="KG21" s="532">
        <f t="shared" si="7"/>
        <v>42691</v>
      </c>
      <c r="KH21" s="532">
        <f t="shared" si="8"/>
        <v>42695</v>
      </c>
      <c r="KI21" s="532">
        <f t="shared" si="9"/>
        <v>42692</v>
      </c>
      <c r="KJ21" s="532">
        <f t="shared" si="7"/>
        <v>42670</v>
      </c>
      <c r="KK21" s="532">
        <f t="shared" si="7"/>
        <v>42670</v>
      </c>
      <c r="KL21" s="532">
        <f t="shared" si="10"/>
        <v>42692</v>
      </c>
      <c r="KM21" s="532">
        <f t="shared" si="10"/>
        <v>42692</v>
      </c>
      <c r="KN21" s="532">
        <f t="shared" si="10"/>
        <v>42692</v>
      </c>
      <c r="KO21" s="532">
        <f t="shared" si="10"/>
        <v>42692</v>
      </c>
      <c r="KP21" s="532">
        <f t="shared" si="10"/>
        <v>42696</v>
      </c>
      <c r="KQ21" s="532">
        <f t="shared" si="10"/>
        <v>42696</v>
      </c>
      <c r="KR21" s="1593"/>
      <c r="KS21" s="532">
        <f t="shared" si="10"/>
        <v>45</v>
      </c>
      <c r="KT21" s="532">
        <f t="shared" si="10"/>
        <v>45</v>
      </c>
      <c r="KU21" s="532">
        <f t="shared" si="11"/>
        <v>45</v>
      </c>
      <c r="KV21" s="532">
        <f t="shared" si="11"/>
        <v>45</v>
      </c>
    </row>
    <row r="22" spans="1:308" ht="12" customHeight="1">
      <c r="A22" s="587">
        <v>0</v>
      </c>
      <c r="B22" s="140" t="s">
        <v>1545</v>
      </c>
      <c r="C22" s="483"/>
      <c r="D22" s="139" t="e">
        <f>WORKDAY(D23,#REF!,$E$42:$E$71)</f>
        <v>#REF!</v>
      </c>
      <c r="E22" s="139" t="e">
        <f>WORKDAY(E23,#REF!,$E$42:$E$71)</f>
        <v>#REF!</v>
      </c>
      <c r="F22" s="139" t="e">
        <f>WORKDAY(F23,#REF!,$E$42:$E$71)</f>
        <v>#REF!</v>
      </c>
      <c r="G22" s="139" t="e">
        <f>WORKDAY(G23,#REF!,$E$42:$E$71)</f>
        <v>#REF!</v>
      </c>
      <c r="H22" s="139" t="e">
        <f>WORKDAY(H23,#REF!,$E$42:$E$71)</f>
        <v>#REF!</v>
      </c>
      <c r="I22" s="139" t="e">
        <f>WORKDAY(I23,#REF!,$E$42:$E$71)</f>
        <v>#REF!</v>
      </c>
      <c r="P22" s="314"/>
      <c r="Q22" s="314"/>
      <c r="R22" s="313">
        <f t="shared" ref="R22:R34" si="26">WORKDAY(R23,$A22,$E$42:$E$71)</f>
        <v>42123</v>
      </c>
      <c r="S22" s="313">
        <f t="shared" ref="S22:S34" si="27">WORKDAY(S23,$A22,$E$42:$E$71)</f>
        <v>42123</v>
      </c>
      <c r="T22" s="313">
        <f t="shared" ref="T22:T34" si="28">WORKDAY(T23,$A22,$E$42:$E$71)</f>
        <v>42123</v>
      </c>
      <c r="U22" s="313">
        <f t="shared" si="12"/>
        <v>42123</v>
      </c>
      <c r="V22" s="313">
        <f t="shared" si="13"/>
        <v>42123</v>
      </c>
      <c r="W22" s="313">
        <f t="shared" si="14"/>
        <v>42123</v>
      </c>
      <c r="X22" s="314"/>
      <c r="Y22" s="314"/>
      <c r="Z22" s="314"/>
      <c r="AA22" s="314"/>
      <c r="AB22" s="314"/>
      <c r="AC22" s="318"/>
      <c r="AD22" s="320"/>
      <c r="AE22" s="313">
        <f t="shared" si="15"/>
        <v>42164</v>
      </c>
      <c r="AF22" s="313">
        <f t="shared" si="16"/>
        <v>42194</v>
      </c>
      <c r="AG22" s="313">
        <f t="shared" si="17"/>
        <v>42164</v>
      </c>
      <c r="AH22" s="313">
        <f t="shared" si="18"/>
        <v>42200</v>
      </c>
      <c r="AI22" s="313">
        <f t="shared" si="19"/>
        <v>42194</v>
      </c>
      <c r="AJ22" s="313">
        <f t="shared" si="20"/>
        <v>42194</v>
      </c>
      <c r="AK22" s="314"/>
      <c r="AL22" s="314"/>
      <c r="AM22" s="314"/>
      <c r="AN22" s="314"/>
      <c r="AO22" s="314"/>
      <c r="AP22" s="314"/>
      <c r="AQ22" s="314"/>
      <c r="AR22" s="312">
        <f t="shared" ref="AR22:AR34" si="29">WORKDAY(AR23,$A22,$E$42:$E$71)</f>
        <v>42222</v>
      </c>
      <c r="AS22" s="313">
        <f t="shared" ref="AS22:AS34" si="30">WORKDAY(AS23,$A22,$E$42:$E$71)</f>
        <v>42194</v>
      </c>
      <c r="AT22" s="312">
        <f t="shared" ref="AT22:AT34" si="31">WORKDAY(AT23,$A22,$E$42:$E$71)</f>
        <v>42164</v>
      </c>
      <c r="AU22" s="313">
        <f t="shared" ref="AU22:AU34" si="32">WORKDAY(AU23,$A22,$E$42:$E$71)</f>
        <v>42222</v>
      </c>
      <c r="AV22" s="313">
        <f t="shared" ref="AV22:AV34" si="33">WORKDAY(AV23,$A22,$E$42:$E$71)</f>
        <v>42222</v>
      </c>
      <c r="AW22" s="313">
        <f t="shared" ref="AW22:AW34" si="34">WORKDAY(AW23,$A22,$E$42:$E$71)</f>
        <v>42222</v>
      </c>
      <c r="AX22" s="314"/>
      <c r="AY22" s="314"/>
      <c r="AZ22" s="314"/>
      <c r="BA22" s="314"/>
      <c r="BB22" s="314"/>
      <c r="BC22" s="314"/>
      <c r="BD22" s="314"/>
      <c r="BE22" s="314"/>
      <c r="BF22" s="313">
        <f t="shared" si="21"/>
        <v>42164</v>
      </c>
      <c r="BG22" s="313">
        <f t="shared" si="0"/>
        <v>42272</v>
      </c>
      <c r="BH22" s="313">
        <f t="shared" si="0"/>
        <v>42272</v>
      </c>
      <c r="BI22" s="313">
        <f t="shared" si="0"/>
        <v>42272</v>
      </c>
      <c r="BJ22" s="313">
        <f t="shared" si="0"/>
        <v>42272</v>
      </c>
      <c r="BK22" s="313">
        <f t="shared" si="0"/>
        <v>42257</v>
      </c>
      <c r="BL22" s="314"/>
      <c r="BM22" s="314"/>
      <c r="BN22" s="314"/>
      <c r="BO22" s="314"/>
      <c r="BP22" s="314"/>
      <c r="BQ22" s="314"/>
      <c r="BR22" s="314"/>
      <c r="BS22" s="313">
        <f t="shared" ref="BS22:BX24" si="35">WORKDAY(BS23,$A22,$E$42:$E$71)</f>
        <v>42269</v>
      </c>
      <c r="BT22" s="313">
        <f t="shared" si="35"/>
        <v>42276</v>
      </c>
      <c r="BU22" s="313">
        <f t="shared" si="35"/>
        <v>42311</v>
      </c>
      <c r="BV22" s="313">
        <f t="shared" si="35"/>
        <v>42311</v>
      </c>
      <c r="BW22" s="313">
        <f t="shared" si="35"/>
        <v>42311</v>
      </c>
      <c r="BX22" s="313">
        <f t="shared" si="35"/>
        <v>42311</v>
      </c>
      <c r="CG22" s="313">
        <f t="shared" si="22"/>
        <v>42310</v>
      </c>
      <c r="CH22" s="313">
        <f t="shared" si="22"/>
        <v>42312</v>
      </c>
      <c r="CI22" s="313">
        <f t="shared" si="22"/>
        <v>42313</v>
      </c>
      <c r="CJ22" s="313">
        <f t="shared" si="22"/>
        <v>42313</v>
      </c>
      <c r="CK22" s="371">
        <f t="shared" si="22"/>
        <v>42335</v>
      </c>
      <c r="CL22" s="371">
        <f t="shared" si="22"/>
        <v>42335</v>
      </c>
      <c r="CU22" s="371">
        <f>WORKDAY(CU23,$A22,$E$42:$E$71)</f>
        <v>42360</v>
      </c>
      <c r="CV22" s="371">
        <f>WORKDAY(CV23,$A22,$E$42:$E$71)</f>
        <v>42361</v>
      </c>
      <c r="CW22" s="371">
        <f>WORKDAY(CW23,$A22,$E$42:$E$71)</f>
        <v>42374</v>
      </c>
      <c r="CX22" s="371">
        <f>WORKDAY(CX23,$A22,$E$42:$E$71)</f>
        <v>42361</v>
      </c>
      <c r="CY22" s="371">
        <f>WORKDAY(CY23,$A22,$E$42:$E$71)</f>
        <v>42361</v>
      </c>
      <c r="CZ22" s="371">
        <f>WORKDAY(CZ23,$A22,$E$42:$E$71)</f>
        <v>42374</v>
      </c>
      <c r="DA22" s="371">
        <f>WORKDAY(DA23,$A22,$E$42:$E$71)</f>
        <v>42375</v>
      </c>
      <c r="DB22" s="371">
        <f>WORKDAY(DB23,$A22,$E$42:$E$71)</f>
        <v>42374</v>
      </c>
      <c r="DD22" s="331"/>
      <c r="DE22" s="331"/>
      <c r="DF22" s="331"/>
      <c r="DI22" s="371">
        <f t="shared" si="2"/>
        <v>42381</v>
      </c>
      <c r="DJ22" s="536">
        <f t="shared" si="2"/>
        <v>42381</v>
      </c>
      <c r="DK22" s="371">
        <f t="shared" si="2"/>
        <v>42381</v>
      </c>
      <c r="DL22" s="371">
        <f t="shared" si="2"/>
        <v>42376</v>
      </c>
      <c r="DW22" s="371">
        <f>WORKDAY(DW23,$A22,$E$42:$E$71)</f>
        <v>42376</v>
      </c>
      <c r="DX22" s="371">
        <f>WORKDAY(DX23,$A22,$E$42:$E$71)</f>
        <v>42381</v>
      </c>
      <c r="DY22" s="371">
        <f>WORKDAY(DY23,$A22,$E$42:$E$71)</f>
        <v>42382</v>
      </c>
      <c r="DZ22" s="371">
        <f>WORKDAY(DZ23,$A22,$E$42:$E$71)</f>
        <v>42390</v>
      </c>
      <c r="EA22" s="371">
        <f>WORKDAY(EA23,$A22,$E$42:$E$71)</f>
        <v>42387</v>
      </c>
      <c r="EB22" s="371">
        <f>WORKDAY(EB23,$A22,$E$42:$E$71)</f>
        <v>42376</v>
      </c>
      <c r="EE22" s="371">
        <f t="shared" si="23"/>
        <v>42383</v>
      </c>
      <c r="EF22" s="371">
        <f>WORKDAY(EF23,$A22,$E$42:$E$71)</f>
        <v>42380</v>
      </c>
      <c r="EG22" s="371">
        <f t="shared" si="24"/>
        <v>42398</v>
      </c>
      <c r="EH22" s="371">
        <f t="shared" si="24"/>
        <v>42396</v>
      </c>
      <c r="EI22" s="371">
        <f t="shared" si="24"/>
        <v>42395</v>
      </c>
      <c r="EJ22" s="371">
        <f>WORKDAY(EJ23,$A22,$E$42:$E$71)</f>
        <v>42396</v>
      </c>
      <c r="EM22" s="322">
        <f>WORKDAY(EM23,'5319380'!$A22,'5319380'!$E$42:$E$71)</f>
        <v>42257</v>
      </c>
      <c r="EN22" s="371">
        <f t="shared" ref="EN22:ER23" si="36">WORKDAY(EN23,$A22,$E$42:$E$71)</f>
        <v>42396</v>
      </c>
      <c r="EO22" s="371">
        <f t="shared" si="36"/>
        <v>42396</v>
      </c>
      <c r="EP22" s="371">
        <f t="shared" si="36"/>
        <v>42397</v>
      </c>
      <c r="EQ22" s="371">
        <f t="shared" si="36"/>
        <v>42397</v>
      </c>
      <c r="ER22" s="371">
        <f t="shared" si="36"/>
        <v>42395</v>
      </c>
      <c r="EU22" s="371">
        <f>WORKDAY(EU23,$A22,$E$42:$E$71)</f>
        <v>42396</v>
      </c>
      <c r="EV22" s="371">
        <f t="shared" ref="EV22:EX23" si="37">WORKDAY(EV23,$A22,$E$42:$E$71)</f>
        <v>42394</v>
      </c>
      <c r="EW22" s="371">
        <f t="shared" si="37"/>
        <v>42398</v>
      </c>
      <c r="EX22" s="371">
        <f t="shared" si="37"/>
        <v>42410</v>
      </c>
      <c r="EY22" s="371">
        <v>42416</v>
      </c>
      <c r="EZ22" s="371">
        <f>WORKDAY(EZ23,'5319380'!$A22,'5319380'!$E$42:$E$71)</f>
        <v>42380</v>
      </c>
      <c r="FA22" s="540"/>
      <c r="FB22" s="540"/>
      <c r="FC22" s="371">
        <f>WORKDAY(FC23,$A22,$E$42:$E$71)</f>
        <v>42391</v>
      </c>
      <c r="FD22" s="371">
        <v>42412</v>
      </c>
      <c r="FE22" s="371">
        <v>42417</v>
      </c>
      <c r="FF22" s="313">
        <f>WORKDAY(FF23,'5319380'!$A22,'5319380'!$E$42:$E$71)</f>
        <v>42424</v>
      </c>
      <c r="FG22" s="371">
        <v>42424</v>
      </c>
      <c r="FH22" s="371">
        <f>WORKDAY(FH23,$A22,$E$42:$E$71)</f>
        <v>42423</v>
      </c>
      <c r="FK22" s="371">
        <f t="shared" ref="FK22:FL24" si="38">WORKDAY(FK23,$A22,$E$42:$E$71)</f>
        <v>42432</v>
      </c>
      <c r="FL22" s="371">
        <f t="shared" si="38"/>
        <v>42432</v>
      </c>
      <c r="FM22" s="371">
        <v>42432</v>
      </c>
      <c r="FN22" s="371">
        <f>WORKDAY(FN23,$A22,$E$42:$E$71)</f>
        <v>42425</v>
      </c>
      <c r="FO22" s="371">
        <f>WORKDAY(FO23,'5319380'!$A22,'5319380'!$E$42:$E$71)</f>
        <v>42429</v>
      </c>
      <c r="FP22" s="804">
        <f>WORKDAY(FP23,$A22,$E$42:$E$71)</f>
        <v>42425</v>
      </c>
      <c r="FQ22" s="781">
        <v>42429</v>
      </c>
      <c r="FR22" s="887">
        <v>42429</v>
      </c>
      <c r="FS22" s="831">
        <v>42436</v>
      </c>
      <c r="FT22" s="371">
        <v>42436</v>
      </c>
      <c r="FU22" s="371">
        <v>42436</v>
      </c>
      <c r="FV22" s="371">
        <v>42433</v>
      </c>
      <c r="FW22" s="371">
        <v>42432</v>
      </c>
      <c r="FX22" s="371">
        <v>42429</v>
      </c>
      <c r="FY22" s="371">
        <v>42433</v>
      </c>
      <c r="FZ22" s="371">
        <v>42435</v>
      </c>
      <c r="GA22" s="371">
        <v>42440</v>
      </c>
      <c r="GB22" s="371">
        <v>42443</v>
      </c>
      <c r="GC22" s="371">
        <v>42443</v>
      </c>
      <c r="GD22" s="371">
        <v>42436</v>
      </c>
      <c r="GE22" s="371">
        <f>WORKDAY(GE23,'5319380'!$A22,'5319380'!$E$42:$E$71)</f>
        <v>42432</v>
      </c>
      <c r="GF22" s="371">
        <v>42437</v>
      </c>
      <c r="GG22" s="371">
        <v>42437</v>
      </c>
      <c r="GH22" s="371">
        <v>42443</v>
      </c>
      <c r="GI22" s="371">
        <v>42443</v>
      </c>
      <c r="GJ22" s="371">
        <v>42451</v>
      </c>
      <c r="GK22" s="371">
        <v>42445</v>
      </c>
      <c r="GL22" s="371">
        <v>42474</v>
      </c>
      <c r="GM22" s="371">
        <v>42452</v>
      </c>
      <c r="GN22" s="371">
        <v>42471</v>
      </c>
      <c r="GO22" s="371">
        <v>42508</v>
      </c>
      <c r="GP22" s="371">
        <v>42473</v>
      </c>
      <c r="GQ22" s="371">
        <v>42471</v>
      </c>
      <c r="GR22" s="371">
        <v>42445</v>
      </c>
      <c r="GS22" s="371">
        <v>42489</v>
      </c>
      <c r="GT22" s="371">
        <v>42566</v>
      </c>
      <c r="GU22" s="371">
        <v>42443</v>
      </c>
      <c r="GV22" s="371">
        <v>42443</v>
      </c>
      <c r="GW22" s="371">
        <v>42569</v>
      </c>
      <c r="GX22" s="371">
        <v>42510</v>
      </c>
      <c r="GY22" s="371">
        <f>WORKDAY(GY23,$A22,$E$42:$E$71)</f>
        <v>42584</v>
      </c>
      <c r="GZ22" s="371">
        <v>42584</v>
      </c>
      <c r="HA22" s="371">
        <f>WORKDAY(HA23,$A22,$E$42:$E$71)</f>
        <v>42584</v>
      </c>
      <c r="HB22" s="371">
        <v>42508</v>
      </c>
      <c r="HC22" s="371">
        <f>WORKDAY(HC23,$A22,$E$42:$E$71)</f>
        <v>42584</v>
      </c>
      <c r="HD22" s="371">
        <v>42508</v>
      </c>
      <c r="HE22" s="781">
        <v>42590</v>
      </c>
      <c r="HF22" s="371">
        <v>42590</v>
      </c>
      <c r="HG22" s="371">
        <f>WORKDAY(HG23,$A22,$E$42:$E$71)</f>
        <v>42585</v>
      </c>
      <c r="HH22" s="781">
        <f>WORKDAY(HH23,$A22,$E$42:$E$71)</f>
        <v>42590</v>
      </c>
      <c r="HI22" s="371">
        <v>42590</v>
      </c>
      <c r="HJ22" s="371">
        <f>WORKDAY(HJ23,$A22,$E$42:$E$71)</f>
        <v>42590</v>
      </c>
      <c r="HK22" s="371">
        <v>42589</v>
      </c>
      <c r="HL22" s="371">
        <v>42473</v>
      </c>
      <c r="HM22" s="781">
        <v>42599</v>
      </c>
      <c r="HN22" s="371">
        <v>42493</v>
      </c>
      <c r="HO22" s="781">
        <f>WORKDAY(HO23,$A22,$E$42:$E$71)</f>
        <v>42599</v>
      </c>
      <c r="HP22" s="371">
        <v>42599</v>
      </c>
      <c r="HQ22" s="781">
        <v>42610</v>
      </c>
      <c r="HR22" s="371">
        <v>42610</v>
      </c>
      <c r="HS22" s="781">
        <v>42610</v>
      </c>
      <c r="HT22" s="371">
        <f>WORKDAY(HT23,'5319380'!$A22,'5319380'!$E$42:$E$71)</f>
        <v>42608</v>
      </c>
      <c r="HU22" s="781">
        <v>42612</v>
      </c>
      <c r="HV22" s="371">
        <v>42510</v>
      </c>
      <c r="HW22" s="371">
        <v>42616</v>
      </c>
      <c r="HX22" s="731">
        <v>42473</v>
      </c>
      <c r="HY22" s="371">
        <v>42619</v>
      </c>
      <c r="HZ22" s="371">
        <v>42620</v>
      </c>
      <c r="IA22" s="371">
        <v>42620</v>
      </c>
      <c r="IB22" s="781">
        <v>42620</v>
      </c>
      <c r="IC22" s="371">
        <v>42622</v>
      </c>
      <c r="ID22" s="781">
        <v>42622</v>
      </c>
      <c r="IE22" s="781">
        <v>42622</v>
      </c>
      <c r="IF22" s="371">
        <v>42622</v>
      </c>
      <c r="IG22" s="781">
        <v>42627</v>
      </c>
      <c r="IH22" s="781">
        <f>WORKDAY(IH23,$A22,$E$42:$E$71)</f>
        <v>42633</v>
      </c>
      <c r="II22" s="371">
        <v>42625</v>
      </c>
      <c r="IJ22" s="781">
        <f>WORKDAY(IJ23,$A22,$E$42:$E$71)</f>
        <v>42626</v>
      </c>
      <c r="IK22" s="371">
        <f>WORKDAY(IK23,'5319380'!$A22,'5319380'!$E$42:$E$71)</f>
        <v>42627</v>
      </c>
      <c r="IL22" s="781">
        <f>WORKDAY(IL23,$A22,$E$42:$E$71)</f>
        <v>42628</v>
      </c>
      <c r="IM22" s="781">
        <f>WORKDAY(IM23,$A22,$E$42:$E$71)</f>
        <v>42640</v>
      </c>
      <c r="IN22" s="781">
        <f>WORKDAY(IN23,$A22,$E$42:$E$71)</f>
        <v>42640</v>
      </c>
      <c r="IO22" s="781">
        <f>WORKDAY(IO23,$A22,$E$42:$E$71)</f>
        <v>42639</v>
      </c>
      <c r="IP22" s="781">
        <f>WORKDAY(IP23,$A22,$E$42:$E$71)</f>
        <v>42640</v>
      </c>
      <c r="IQ22" s="781">
        <f>WORKDAY(IQ23,$A22,$E$42:$E$71)</f>
        <v>42640</v>
      </c>
      <c r="IR22" s="371">
        <v>42647</v>
      </c>
      <c r="IS22" s="781">
        <f>WORKDAY(IS23,$A22,$E$42:$E$71)</f>
        <v>42640</v>
      </c>
      <c r="IT22" s="371">
        <v>42648</v>
      </c>
      <c r="IU22" s="781">
        <v>42648</v>
      </c>
      <c r="IV22" s="781">
        <v>42647</v>
      </c>
      <c r="IW22" s="781">
        <v>42654</v>
      </c>
      <c r="IX22" s="781">
        <f t="shared" ref="IW22:JH24" si="39">WORKDAY(IX23,$A22,$E$42:$E$71)</f>
        <v>42653</v>
      </c>
      <c r="IY22" s="781">
        <f t="shared" si="39"/>
        <v>42653</v>
      </c>
      <c r="IZ22" s="781">
        <f t="shared" si="39"/>
        <v>42653</v>
      </c>
      <c r="JA22" s="781">
        <f t="shared" si="39"/>
        <v>42653</v>
      </c>
      <c r="JB22" s="781">
        <f t="shared" si="39"/>
        <v>42654</v>
      </c>
      <c r="JC22" s="532">
        <f t="shared" si="39"/>
        <v>42654</v>
      </c>
      <c r="JD22" s="532">
        <f t="shared" si="39"/>
        <v>42654</v>
      </c>
      <c r="JE22" s="532">
        <f t="shared" si="39"/>
        <v>42654</v>
      </c>
      <c r="JF22" s="532">
        <f t="shared" si="39"/>
        <v>42654</v>
      </c>
      <c r="JG22" s="532">
        <f t="shared" si="39"/>
        <v>42655</v>
      </c>
      <c r="JH22" s="532">
        <f t="shared" si="39"/>
        <v>42654</v>
      </c>
      <c r="JI22" s="365">
        <f>WORKDAY(JI23,'5319380'!$A22,'5319380'!$E$42:$E$71)</f>
        <v>42655</v>
      </c>
      <c r="JJ22" s="532">
        <f t="shared" si="4"/>
        <v>42655</v>
      </c>
      <c r="JK22" s="365">
        <v>42472</v>
      </c>
      <c r="JL22" s="532">
        <f t="shared" si="5"/>
        <v>42633</v>
      </c>
      <c r="JM22" s="532">
        <f t="shared" si="5"/>
        <v>42634</v>
      </c>
      <c r="JN22" s="532">
        <f t="shared" si="5"/>
        <v>42640</v>
      </c>
      <c r="JO22" s="365">
        <f>WORKDAY(JO23,'5319380'!$A22,'5319380'!$E$42:$E$71)</f>
        <v>42648</v>
      </c>
      <c r="JP22" s="532">
        <f t="shared" si="6"/>
        <v>42648</v>
      </c>
      <c r="JQ22" s="532">
        <f t="shared" si="6"/>
        <v>42648</v>
      </c>
      <c r="JR22" s="532">
        <f t="shared" si="6"/>
        <v>42654</v>
      </c>
      <c r="JS22" s="532">
        <f t="shared" si="6"/>
        <v>42655</v>
      </c>
      <c r="JT22" s="532">
        <f t="shared" si="6"/>
        <v>42655</v>
      </c>
      <c r="JU22" s="532">
        <f t="shared" si="6"/>
        <v>42655</v>
      </c>
      <c r="JV22" s="532">
        <f t="shared" si="6"/>
        <v>42656</v>
      </c>
      <c r="JW22" s="532">
        <f t="shared" si="6"/>
        <v>42660</v>
      </c>
      <c r="JX22" s="532">
        <f t="shared" si="6"/>
        <v>42660</v>
      </c>
      <c r="JY22" s="532">
        <f t="shared" si="6"/>
        <v>42660</v>
      </c>
      <c r="JZ22" s="532">
        <f t="shared" si="7"/>
        <v>42660</v>
      </c>
      <c r="KA22" s="532">
        <f t="shared" si="7"/>
        <v>42662</v>
      </c>
      <c r="KB22" s="532">
        <f t="shared" si="7"/>
        <v>42662</v>
      </c>
      <c r="KC22" s="532">
        <f t="shared" si="7"/>
        <v>42671</v>
      </c>
      <c r="KD22" s="532">
        <f t="shared" si="7"/>
        <v>42660</v>
      </c>
      <c r="KE22" s="532">
        <f t="shared" si="7"/>
        <v>42678</v>
      </c>
      <c r="KF22" s="532">
        <f t="shared" si="7"/>
        <v>42677</v>
      </c>
      <c r="KG22" s="532">
        <f t="shared" si="7"/>
        <v>42677</v>
      </c>
      <c r="KH22" s="532">
        <f t="shared" si="8"/>
        <v>42681</v>
      </c>
      <c r="KI22" s="532">
        <f t="shared" si="9"/>
        <v>42678</v>
      </c>
      <c r="KJ22" s="532">
        <f t="shared" si="7"/>
        <v>42656</v>
      </c>
      <c r="KK22" s="532">
        <f t="shared" si="7"/>
        <v>42656</v>
      </c>
      <c r="KL22" s="532">
        <f t="shared" si="10"/>
        <v>42678</v>
      </c>
      <c r="KM22" s="532">
        <f t="shared" si="10"/>
        <v>42678</v>
      </c>
      <c r="KN22" s="532">
        <f t="shared" si="10"/>
        <v>42678</v>
      </c>
      <c r="KO22" s="532">
        <f t="shared" si="10"/>
        <v>42678</v>
      </c>
      <c r="KP22" s="532">
        <f t="shared" si="10"/>
        <v>42682</v>
      </c>
      <c r="KQ22" s="532">
        <f t="shared" si="10"/>
        <v>42682</v>
      </c>
      <c r="KR22" s="1593"/>
      <c r="KS22" s="532">
        <f t="shared" si="10"/>
        <v>31</v>
      </c>
      <c r="KT22" s="532">
        <f t="shared" si="10"/>
        <v>31</v>
      </c>
      <c r="KU22" s="532">
        <f t="shared" si="11"/>
        <v>31</v>
      </c>
      <c r="KV22" s="532">
        <f t="shared" si="11"/>
        <v>31</v>
      </c>
    </row>
    <row r="23" spans="1:308" ht="12" customHeight="1">
      <c r="A23" s="589">
        <v>1</v>
      </c>
      <c r="B23" s="140" t="s">
        <v>3</v>
      </c>
      <c r="C23" s="483"/>
      <c r="D23" s="139" t="e">
        <f>WORKDAY(D24,#REF!,$E$42:$E$71)</f>
        <v>#REF!</v>
      </c>
      <c r="E23" s="139" t="e">
        <f>WORKDAY(E24,#REF!,$E$42:$E$71)</f>
        <v>#REF!</v>
      </c>
      <c r="F23" s="139" t="e">
        <f>WORKDAY(F24,#REF!,$E$42:$E$71)</f>
        <v>#REF!</v>
      </c>
      <c r="G23" s="139" t="e">
        <f>WORKDAY(G24,#REF!,$E$42:$E$71)</f>
        <v>#REF!</v>
      </c>
      <c r="H23" s="139" t="e">
        <f>WORKDAY(H24,#REF!,$E$42:$E$71)</f>
        <v>#REF!</v>
      </c>
      <c r="I23" s="139" t="e">
        <f>WORKDAY(I24,#REF!,$E$42:$E$71)</f>
        <v>#REF!</v>
      </c>
      <c r="P23" s="314"/>
      <c r="Q23" s="314"/>
      <c r="R23" s="313">
        <f t="shared" si="26"/>
        <v>42123</v>
      </c>
      <c r="S23" s="313">
        <f t="shared" si="27"/>
        <v>42123</v>
      </c>
      <c r="T23" s="313">
        <f t="shared" si="28"/>
        <v>42123</v>
      </c>
      <c r="U23" s="313">
        <f t="shared" si="12"/>
        <v>42123</v>
      </c>
      <c r="V23" s="313">
        <f t="shared" si="13"/>
        <v>42123</v>
      </c>
      <c r="W23" s="313">
        <f t="shared" si="14"/>
        <v>42123</v>
      </c>
      <c r="X23" s="314"/>
      <c r="Y23" s="314"/>
      <c r="Z23" s="314"/>
      <c r="AA23" s="314"/>
      <c r="AB23" s="314"/>
      <c r="AC23" s="318"/>
      <c r="AD23" s="320"/>
      <c r="AE23" s="313">
        <f t="shared" si="15"/>
        <v>42164</v>
      </c>
      <c r="AF23" s="313">
        <f t="shared" si="16"/>
        <v>42194</v>
      </c>
      <c r="AG23" s="313">
        <f t="shared" si="17"/>
        <v>42164</v>
      </c>
      <c r="AH23" s="313">
        <f t="shared" si="18"/>
        <v>42200</v>
      </c>
      <c r="AI23" s="313">
        <f t="shared" si="19"/>
        <v>42194</v>
      </c>
      <c r="AJ23" s="313">
        <f t="shared" si="20"/>
        <v>42194</v>
      </c>
      <c r="AK23" s="314"/>
      <c r="AL23" s="314"/>
      <c r="AM23" s="314"/>
      <c r="AN23" s="314"/>
      <c r="AO23" s="314"/>
      <c r="AP23" s="314"/>
      <c r="AQ23" s="314"/>
      <c r="AR23" s="312">
        <f t="shared" si="29"/>
        <v>42222</v>
      </c>
      <c r="AS23" s="313">
        <f t="shared" si="30"/>
        <v>42194</v>
      </c>
      <c r="AT23" s="312">
        <f t="shared" si="31"/>
        <v>42164</v>
      </c>
      <c r="AU23" s="313">
        <f t="shared" si="32"/>
        <v>42222</v>
      </c>
      <c r="AV23" s="313">
        <f t="shared" si="33"/>
        <v>42222</v>
      </c>
      <c r="AW23" s="313">
        <f t="shared" si="34"/>
        <v>42222</v>
      </c>
      <c r="AX23" s="314"/>
      <c r="AY23" s="314"/>
      <c r="AZ23" s="314"/>
      <c r="BA23" s="314"/>
      <c r="BB23" s="314"/>
      <c r="BC23" s="314"/>
      <c r="BD23" s="314"/>
      <c r="BE23" s="314"/>
      <c r="BF23" s="313">
        <f t="shared" si="21"/>
        <v>42164</v>
      </c>
      <c r="BG23" s="313">
        <v>42272</v>
      </c>
      <c r="BH23" s="313">
        <v>42272</v>
      </c>
      <c r="BI23" s="313">
        <v>42272</v>
      </c>
      <c r="BJ23" s="313">
        <v>42272</v>
      </c>
      <c r="BK23" s="313">
        <f>WORKDAY(BK24,$A23,$E$42:$E$71)</f>
        <v>42257</v>
      </c>
      <c r="BL23" s="314"/>
      <c r="BM23" s="314"/>
      <c r="BN23" s="314"/>
      <c r="BO23" s="314"/>
      <c r="BP23" s="314"/>
      <c r="BQ23" s="314"/>
      <c r="BR23" s="314"/>
      <c r="BS23" s="313">
        <f t="shared" si="35"/>
        <v>42269</v>
      </c>
      <c r="BT23" s="313">
        <f t="shared" si="35"/>
        <v>42276</v>
      </c>
      <c r="BU23" s="313">
        <f t="shared" si="35"/>
        <v>42311</v>
      </c>
      <c r="BV23" s="313">
        <f t="shared" si="35"/>
        <v>42311</v>
      </c>
      <c r="BW23" s="313">
        <f t="shared" si="35"/>
        <v>42311</v>
      </c>
      <c r="BX23" s="313">
        <f t="shared" si="35"/>
        <v>42311</v>
      </c>
      <c r="CG23" s="313">
        <f t="shared" si="22"/>
        <v>42310</v>
      </c>
      <c r="CH23" s="313">
        <f t="shared" si="22"/>
        <v>42312</v>
      </c>
      <c r="CI23" s="313">
        <f t="shared" si="22"/>
        <v>42313</v>
      </c>
      <c r="CJ23" s="313">
        <f t="shared" si="22"/>
        <v>42313</v>
      </c>
      <c r="CK23" s="371">
        <f t="shared" si="22"/>
        <v>42335</v>
      </c>
      <c r="CL23" s="371">
        <f t="shared" si="22"/>
        <v>42335</v>
      </c>
      <c r="CU23" s="371">
        <f>WORKDAY(CU24,$A23,$E$42:$E$71)</f>
        <v>42360</v>
      </c>
      <c r="CV23" s="371">
        <v>42361</v>
      </c>
      <c r="CW23" s="371">
        <f>WORKDAY(CW24,$A23,$E$42:$E$71)</f>
        <v>42374</v>
      </c>
      <c r="CX23" s="371">
        <v>42361</v>
      </c>
      <c r="CY23" s="371">
        <v>42361</v>
      </c>
      <c r="CZ23" s="371">
        <f>WORKDAY(CZ24,$A23,$E$42:$E$71)</f>
        <v>42374</v>
      </c>
      <c r="DA23" s="371">
        <v>42375</v>
      </c>
      <c r="DB23" s="371">
        <f>WORKDAY(DB24,$A23,$E$42:$E$71)</f>
        <v>42374</v>
      </c>
      <c r="DD23" s="331"/>
      <c r="DE23" s="331"/>
      <c r="DF23" s="331"/>
      <c r="DI23" s="371">
        <v>42381</v>
      </c>
      <c r="DJ23" s="371">
        <v>42381</v>
      </c>
      <c r="DK23" s="371">
        <v>42381</v>
      </c>
      <c r="DL23" s="371">
        <f>WORKDAY(DL24,$A23,$E$42:$E$71)</f>
        <v>42376</v>
      </c>
      <c r="DW23" s="371">
        <f>WORKDAY(DW24,$A23,$E$42:$E$71)</f>
        <v>42376</v>
      </c>
      <c r="DX23" s="371">
        <v>42381</v>
      </c>
      <c r="DY23" s="371">
        <f>WORKDAY(DY24,$A23,$E$42:$E$71)</f>
        <v>42382</v>
      </c>
      <c r="DZ23" s="371">
        <f>WORKDAY(DZ24,$A23,$E$42:$E$71)</f>
        <v>42390</v>
      </c>
      <c r="EA23" s="371">
        <f>WORKDAY(EA24,$A23,$E$42:$E$71)</f>
        <v>42387</v>
      </c>
      <c r="EB23" s="371">
        <f>WORKDAY(EB24,$A23,$E$42:$E$71)</f>
        <v>42376</v>
      </c>
      <c r="EE23" s="371">
        <f t="shared" si="23"/>
        <v>42383</v>
      </c>
      <c r="EF23" s="371">
        <f>WORKDAY(EF24,$A23,$E$42:$E$71)</f>
        <v>42380</v>
      </c>
      <c r="EG23" s="371">
        <f t="shared" si="24"/>
        <v>42398</v>
      </c>
      <c r="EH23" s="371">
        <f t="shared" si="24"/>
        <v>42396</v>
      </c>
      <c r="EI23" s="371">
        <f t="shared" si="24"/>
        <v>42395</v>
      </c>
      <c r="EJ23" s="371">
        <f>WORKDAY(EJ24,$A23,$E$42:$E$71)</f>
        <v>42396</v>
      </c>
      <c r="EM23" s="322">
        <f>WORKDAY(EM24,'5319380'!$A23,'5319380'!$E$42:$E$71)</f>
        <v>42257</v>
      </c>
      <c r="EN23" s="371">
        <f t="shared" si="36"/>
        <v>42396</v>
      </c>
      <c r="EO23" s="371">
        <f t="shared" si="36"/>
        <v>42396</v>
      </c>
      <c r="EP23" s="371">
        <f t="shared" si="36"/>
        <v>42397</v>
      </c>
      <c r="EQ23" s="371">
        <f t="shared" si="36"/>
        <v>42397</v>
      </c>
      <c r="ER23" s="371">
        <f t="shared" si="36"/>
        <v>42395</v>
      </c>
      <c r="EU23" s="371">
        <f>WORKDAY(EU24,$A23,$E$42:$E$71)</f>
        <v>42396</v>
      </c>
      <c r="EV23" s="371">
        <f t="shared" si="37"/>
        <v>42394</v>
      </c>
      <c r="EW23" s="371">
        <f t="shared" si="37"/>
        <v>42398</v>
      </c>
      <c r="EX23" s="371">
        <f t="shared" si="37"/>
        <v>42410</v>
      </c>
      <c r="EY23" s="371">
        <v>42410</v>
      </c>
      <c r="EZ23" s="371">
        <f>WORKDAY(EZ24,'5319380'!$A23,'5319380'!$E$42:$E$71)</f>
        <v>42380</v>
      </c>
      <c r="FA23" s="540"/>
      <c r="FB23" s="540"/>
      <c r="FC23" s="371">
        <f>WORKDAY(FC24,$A23,$E$42:$E$71)</f>
        <v>42391</v>
      </c>
      <c r="FD23" s="371">
        <v>42412</v>
      </c>
      <c r="FE23" s="371">
        <v>42417</v>
      </c>
      <c r="FF23" s="313">
        <v>42424</v>
      </c>
      <c r="FG23" s="371">
        <f>WORKDAY(FG24,$A23,$E$42:$E$71)</f>
        <v>42423</v>
      </c>
      <c r="FH23" s="371">
        <v>42423</v>
      </c>
      <c r="FK23" s="371">
        <f t="shared" si="38"/>
        <v>42432</v>
      </c>
      <c r="FL23" s="371">
        <f t="shared" si="38"/>
        <v>42432</v>
      </c>
      <c r="FM23" s="371">
        <v>42430</v>
      </c>
      <c r="FN23" s="371">
        <v>42425</v>
      </c>
      <c r="FO23" s="371">
        <f>WORKDAY(FO24,'5319380'!$A23,'5319380'!$E$42:$E$71)</f>
        <v>42429</v>
      </c>
      <c r="FP23" s="804">
        <v>42425</v>
      </c>
      <c r="FQ23" s="781">
        <v>42429</v>
      </c>
      <c r="FR23" s="887">
        <v>42429</v>
      </c>
      <c r="FS23" s="831">
        <v>42436</v>
      </c>
      <c r="FT23" s="371">
        <v>42436</v>
      </c>
      <c r="FU23" s="371">
        <v>42436</v>
      </c>
      <c r="FV23" s="371">
        <v>42433</v>
      </c>
      <c r="FW23" s="371">
        <v>42430</v>
      </c>
      <c r="FX23" s="371">
        <v>42429</v>
      </c>
      <c r="FY23" s="371">
        <v>42433</v>
      </c>
      <c r="FZ23" s="371">
        <v>42425</v>
      </c>
      <c r="GA23" s="371">
        <v>42439</v>
      </c>
      <c r="GB23" s="371">
        <v>42440</v>
      </c>
      <c r="GC23" s="371">
        <v>42438</v>
      </c>
      <c r="GD23" s="371">
        <v>42435</v>
      </c>
      <c r="GE23" s="371">
        <f>WORKDAY(GE24,'5319380'!$A23,'5319380'!$E$42:$E$71)</f>
        <v>42432</v>
      </c>
      <c r="GF23" s="371">
        <v>42437</v>
      </c>
      <c r="GG23" s="371">
        <v>42437</v>
      </c>
      <c r="GH23" s="371">
        <v>42438</v>
      </c>
      <c r="GI23" s="371">
        <v>42425</v>
      </c>
      <c r="GJ23" s="371">
        <v>42451</v>
      </c>
      <c r="GK23" s="371">
        <v>42445</v>
      </c>
      <c r="GL23" s="371">
        <v>42473</v>
      </c>
      <c r="GM23" s="371">
        <v>42452</v>
      </c>
      <c r="GN23" s="371">
        <v>42534</v>
      </c>
      <c r="GO23" s="371">
        <v>42544</v>
      </c>
      <c r="GP23" s="371">
        <v>42524</v>
      </c>
      <c r="GQ23" s="371">
        <v>42528</v>
      </c>
      <c r="GR23" s="371">
        <v>42445</v>
      </c>
      <c r="GS23" s="371">
        <v>42489</v>
      </c>
      <c r="GT23" s="371">
        <v>42565</v>
      </c>
      <c r="GU23" s="371">
        <v>42440</v>
      </c>
      <c r="GV23" s="371">
        <v>42440</v>
      </c>
      <c r="GW23" s="371">
        <v>42569</v>
      </c>
      <c r="GX23" s="371">
        <v>42510</v>
      </c>
      <c r="GY23" s="371">
        <f>WORKDAY(GY24,$A23,$E$42:$E$71)</f>
        <v>42584</v>
      </c>
      <c r="GZ23" s="371">
        <v>42580</v>
      </c>
      <c r="HA23" s="371">
        <f>WORKDAY(HA24,$A23,$E$42:$E$71)</f>
        <v>42584</v>
      </c>
      <c r="HB23" s="371">
        <v>42508</v>
      </c>
      <c r="HC23" s="371">
        <f>WORKDAY(HC24,$A23,$E$42:$E$71)</f>
        <v>42584</v>
      </c>
      <c r="HD23" s="371">
        <v>42508</v>
      </c>
      <c r="HE23" s="781">
        <v>42589</v>
      </c>
      <c r="HF23" s="371">
        <v>42589</v>
      </c>
      <c r="HG23" s="371">
        <f>WORKDAY(HG24,$A23,$E$42:$E$71)</f>
        <v>42585</v>
      </c>
      <c r="HH23" s="781">
        <v>42590</v>
      </c>
      <c r="HI23" s="371">
        <v>42590</v>
      </c>
      <c r="HJ23" s="371">
        <v>42590</v>
      </c>
      <c r="HK23" s="371">
        <f>WORKDAY(HK24,$A23,$E$42:$E$71)</f>
        <v>42585</v>
      </c>
      <c r="HL23" s="371">
        <v>42473</v>
      </c>
      <c r="HM23" s="781">
        <f>WORKDAY(HM24,$A23,$E$42:$E$71)</f>
        <v>42591</v>
      </c>
      <c r="HN23" s="371">
        <v>42597</v>
      </c>
      <c r="HO23" s="781">
        <v>42599</v>
      </c>
      <c r="HP23" s="371">
        <v>42600</v>
      </c>
      <c r="HQ23" s="781">
        <v>42610</v>
      </c>
      <c r="HR23" s="371">
        <v>42610</v>
      </c>
      <c r="HS23" s="781">
        <v>42610</v>
      </c>
      <c r="HT23" s="371">
        <v>42608</v>
      </c>
      <c r="HU23" s="781">
        <v>42612</v>
      </c>
      <c r="HV23" s="371">
        <v>42590</v>
      </c>
      <c r="HW23" s="371">
        <v>42614</v>
      </c>
      <c r="HX23" s="371">
        <v>42614</v>
      </c>
      <c r="HY23" s="371">
        <v>42614</v>
      </c>
      <c r="HZ23" s="371">
        <v>42620</v>
      </c>
      <c r="IA23" s="371">
        <v>42620</v>
      </c>
      <c r="IB23" s="781">
        <v>42620</v>
      </c>
      <c r="IC23" s="371">
        <v>42622</v>
      </c>
      <c r="ID23" s="781">
        <v>42622</v>
      </c>
      <c r="IE23" s="781">
        <v>42622</v>
      </c>
      <c r="IF23" s="371">
        <v>42622</v>
      </c>
      <c r="IG23" s="781">
        <v>42627</v>
      </c>
      <c r="IH23" s="781">
        <f>WORKDAY(IH24,$A23,$E$42:$E$71)</f>
        <v>42633</v>
      </c>
      <c r="II23" s="371">
        <v>42625</v>
      </c>
      <c r="IJ23" s="781">
        <f>WORKDAY(IJ24,$A23,$E$42:$E$71)</f>
        <v>42626</v>
      </c>
      <c r="IK23" s="371">
        <f>WORKDAY(IK24,'5319380'!$A23,'5319380'!$E$42:$E$71)</f>
        <v>42627</v>
      </c>
      <c r="IL23" s="781">
        <f>WORKDAY(IL24,$A23,$E$42:$E$71)</f>
        <v>42628</v>
      </c>
      <c r="IM23" s="781">
        <v>42640</v>
      </c>
      <c r="IN23" s="781">
        <v>42640</v>
      </c>
      <c r="IO23" s="781">
        <v>42639</v>
      </c>
      <c r="IP23" s="781">
        <f>WORKDAY(IP24,$A23,$E$42:$E$71)</f>
        <v>42640</v>
      </c>
      <c r="IQ23" s="781">
        <v>42640</v>
      </c>
      <c r="IR23" s="371">
        <v>42647</v>
      </c>
      <c r="IS23" s="781">
        <v>42640</v>
      </c>
      <c r="IT23" s="371">
        <v>42648</v>
      </c>
      <c r="IU23" s="781">
        <v>42648</v>
      </c>
      <c r="IV23" s="781">
        <v>42647</v>
      </c>
      <c r="IW23" s="781">
        <f t="shared" si="39"/>
        <v>42653</v>
      </c>
      <c r="IX23" s="781">
        <f t="shared" si="39"/>
        <v>42653</v>
      </c>
      <c r="IY23" s="781">
        <f t="shared" si="39"/>
        <v>42653</v>
      </c>
      <c r="IZ23" s="781">
        <f t="shared" si="39"/>
        <v>42653</v>
      </c>
      <c r="JA23" s="781">
        <f t="shared" si="39"/>
        <v>42653</v>
      </c>
      <c r="JB23" s="781">
        <f t="shared" si="39"/>
        <v>42654</v>
      </c>
      <c r="JC23" s="532">
        <f t="shared" si="39"/>
        <v>42654</v>
      </c>
      <c r="JD23" s="532">
        <f t="shared" si="39"/>
        <v>42654</v>
      </c>
      <c r="JE23" s="532">
        <f t="shared" si="39"/>
        <v>42654</v>
      </c>
      <c r="JF23" s="532">
        <f t="shared" si="39"/>
        <v>42654</v>
      </c>
      <c r="JG23" s="532">
        <f t="shared" si="39"/>
        <v>42655</v>
      </c>
      <c r="JH23" s="532">
        <f t="shared" si="39"/>
        <v>42654</v>
      </c>
      <c r="JI23" s="365">
        <f>WORKDAY(JI24,'5319380'!$A23,'5319380'!$E$42:$E$71)</f>
        <v>42655</v>
      </c>
      <c r="JJ23" s="532">
        <f t="shared" si="4"/>
        <v>42655</v>
      </c>
      <c r="JK23" s="365">
        <v>42472</v>
      </c>
      <c r="JL23" s="532">
        <f t="shared" si="5"/>
        <v>42633</v>
      </c>
      <c r="JM23" s="532">
        <f t="shared" si="5"/>
        <v>42634</v>
      </c>
      <c r="JN23" s="532">
        <f t="shared" si="5"/>
        <v>42640</v>
      </c>
      <c r="JO23" s="365">
        <f>WORKDAY(JO24,'5319380'!$A23,'5319380'!$E$42:$E$71)</f>
        <v>42648</v>
      </c>
      <c r="JP23" s="532">
        <f t="shared" si="6"/>
        <v>42648</v>
      </c>
      <c r="JQ23" s="532">
        <f t="shared" si="6"/>
        <v>42648</v>
      </c>
      <c r="JR23" s="532">
        <f t="shared" si="6"/>
        <v>42654</v>
      </c>
      <c r="JS23" s="532">
        <f t="shared" si="6"/>
        <v>42655</v>
      </c>
      <c r="JT23" s="532">
        <f t="shared" si="6"/>
        <v>42655</v>
      </c>
      <c r="JU23" s="532">
        <f t="shared" si="6"/>
        <v>42655</v>
      </c>
      <c r="JV23" s="532">
        <f t="shared" si="6"/>
        <v>42656</v>
      </c>
      <c r="JW23" s="532">
        <f t="shared" si="6"/>
        <v>42660</v>
      </c>
      <c r="JX23" s="532">
        <f t="shared" si="6"/>
        <v>42660</v>
      </c>
      <c r="JY23" s="532">
        <f t="shared" si="6"/>
        <v>42660</v>
      </c>
      <c r="JZ23" s="532">
        <f t="shared" si="7"/>
        <v>42660</v>
      </c>
      <c r="KA23" s="532">
        <f t="shared" si="7"/>
        <v>42662</v>
      </c>
      <c r="KB23" s="532">
        <f t="shared" si="7"/>
        <v>42662</v>
      </c>
      <c r="KC23" s="532">
        <f t="shared" si="7"/>
        <v>42671</v>
      </c>
      <c r="KD23" s="532">
        <f t="shared" si="7"/>
        <v>42660</v>
      </c>
      <c r="KE23" s="532">
        <f t="shared" si="7"/>
        <v>42678</v>
      </c>
      <c r="KF23" s="532">
        <f t="shared" si="7"/>
        <v>42677</v>
      </c>
      <c r="KG23" s="532">
        <f t="shared" si="7"/>
        <v>42677</v>
      </c>
      <c r="KH23" s="532">
        <f t="shared" si="8"/>
        <v>42681</v>
      </c>
      <c r="KI23" s="532">
        <f t="shared" si="9"/>
        <v>42678</v>
      </c>
      <c r="KJ23" s="532">
        <f t="shared" si="7"/>
        <v>42656</v>
      </c>
      <c r="KK23" s="532">
        <f t="shared" si="7"/>
        <v>42656</v>
      </c>
      <c r="KL23" s="532">
        <f t="shared" si="10"/>
        <v>42678</v>
      </c>
      <c r="KM23" s="532">
        <f t="shared" si="10"/>
        <v>42678</v>
      </c>
      <c r="KN23" s="532">
        <f t="shared" si="10"/>
        <v>42678</v>
      </c>
      <c r="KO23" s="532">
        <f t="shared" si="10"/>
        <v>42678</v>
      </c>
      <c r="KP23" s="532">
        <f t="shared" si="10"/>
        <v>42682</v>
      </c>
      <c r="KQ23" s="532">
        <f t="shared" si="10"/>
        <v>42682</v>
      </c>
      <c r="KR23" s="1593"/>
      <c r="KS23" s="532">
        <f t="shared" si="10"/>
        <v>31</v>
      </c>
      <c r="KT23" s="532">
        <f t="shared" si="10"/>
        <v>31</v>
      </c>
      <c r="KU23" s="532">
        <f t="shared" si="11"/>
        <v>31</v>
      </c>
      <c r="KV23" s="532">
        <f t="shared" si="11"/>
        <v>31</v>
      </c>
    </row>
    <row r="24" spans="1:308" ht="12" customHeight="1">
      <c r="A24" s="574">
        <v>1</v>
      </c>
      <c r="B24" s="140" t="s">
        <v>263</v>
      </c>
      <c r="C24" s="483"/>
      <c r="D24" s="139" t="e">
        <f>WORKDAY(D25,#REF!,$E$42:$E$71)</f>
        <v>#REF!</v>
      </c>
      <c r="E24" s="139" t="e">
        <f>WORKDAY(E25,#REF!,$E$42:$E$71)</f>
        <v>#REF!</v>
      </c>
      <c r="F24" s="139" t="e">
        <f>WORKDAY(F25,#REF!,$E$42:$E$71)</f>
        <v>#REF!</v>
      </c>
      <c r="G24" s="139" t="e">
        <f>WORKDAY(G25,#REF!,$E$42:$E$71)</f>
        <v>#REF!</v>
      </c>
      <c r="H24" s="139" t="e">
        <f>WORKDAY(H25,#REF!,$E$42:$E$71)</f>
        <v>#REF!</v>
      </c>
      <c r="I24" s="139" t="e">
        <f>WORKDAY(I25,#REF!,$E$42:$E$71)</f>
        <v>#REF!</v>
      </c>
      <c r="P24" s="314"/>
      <c r="Q24" s="314"/>
      <c r="R24" s="313">
        <f t="shared" si="26"/>
        <v>42122</v>
      </c>
      <c r="S24" s="313">
        <f t="shared" si="27"/>
        <v>42122</v>
      </c>
      <c r="T24" s="313">
        <f t="shared" si="28"/>
        <v>42122</v>
      </c>
      <c r="U24" s="313">
        <f t="shared" si="12"/>
        <v>42122</v>
      </c>
      <c r="V24" s="313">
        <f t="shared" si="13"/>
        <v>42122</v>
      </c>
      <c r="W24" s="313">
        <f t="shared" si="14"/>
        <v>42122</v>
      </c>
      <c r="X24" s="314"/>
      <c r="Y24" s="314"/>
      <c r="Z24" s="314"/>
      <c r="AA24" s="314"/>
      <c r="AB24" s="314"/>
      <c r="AC24" s="318"/>
      <c r="AD24" s="320"/>
      <c r="AE24" s="313">
        <f t="shared" si="15"/>
        <v>42163</v>
      </c>
      <c r="AF24" s="313">
        <f t="shared" si="16"/>
        <v>42193</v>
      </c>
      <c r="AG24" s="313">
        <f t="shared" si="17"/>
        <v>42163</v>
      </c>
      <c r="AH24" s="313">
        <f t="shared" si="18"/>
        <v>42199</v>
      </c>
      <c r="AI24" s="313">
        <f t="shared" si="19"/>
        <v>42193</v>
      </c>
      <c r="AJ24" s="313">
        <f t="shared" si="20"/>
        <v>42193</v>
      </c>
      <c r="AK24" s="314"/>
      <c r="AL24" s="314"/>
      <c r="AM24" s="314"/>
      <c r="AN24" s="314"/>
      <c r="AO24" s="314"/>
      <c r="AP24" s="314"/>
      <c r="AQ24" s="314"/>
      <c r="AR24" s="312">
        <f t="shared" si="29"/>
        <v>42221</v>
      </c>
      <c r="AS24" s="313">
        <f t="shared" si="30"/>
        <v>42193</v>
      </c>
      <c r="AT24" s="312">
        <f t="shared" si="31"/>
        <v>42163</v>
      </c>
      <c r="AU24" s="313">
        <f t="shared" si="32"/>
        <v>42221</v>
      </c>
      <c r="AV24" s="313">
        <f t="shared" si="33"/>
        <v>42221</v>
      </c>
      <c r="AW24" s="313">
        <f t="shared" si="34"/>
        <v>42221</v>
      </c>
      <c r="AX24" s="314"/>
      <c r="AY24" s="314"/>
      <c r="AZ24" s="314"/>
      <c r="BA24" s="314"/>
      <c r="BB24" s="314"/>
      <c r="BC24" s="314"/>
      <c r="BD24" s="314"/>
      <c r="BE24" s="314"/>
      <c r="BF24" s="313">
        <f t="shared" si="21"/>
        <v>42163</v>
      </c>
      <c r="BG24" s="313">
        <f t="shared" ref="BG24:BJ26" si="40">WORKDAY(BG25,$A24,$E$42:$E$71)</f>
        <v>42256</v>
      </c>
      <c r="BH24" s="313">
        <f t="shared" si="40"/>
        <v>42256</v>
      </c>
      <c r="BI24" s="313">
        <f t="shared" si="40"/>
        <v>42256</v>
      </c>
      <c r="BJ24" s="313">
        <f t="shared" si="40"/>
        <v>42256</v>
      </c>
      <c r="BK24" s="313">
        <f>WORKDAY(BK25,$A24,$E$42:$E$71)</f>
        <v>42256</v>
      </c>
      <c r="BL24" s="314"/>
      <c r="BM24" s="314"/>
      <c r="BN24" s="314"/>
      <c r="BO24" s="314"/>
      <c r="BP24" s="314"/>
      <c r="BQ24" s="314"/>
      <c r="BR24" s="314"/>
      <c r="BS24" s="313">
        <f t="shared" si="35"/>
        <v>42268</v>
      </c>
      <c r="BT24" s="313">
        <f t="shared" si="35"/>
        <v>42275</v>
      </c>
      <c r="BU24" s="313">
        <f t="shared" si="35"/>
        <v>42310</v>
      </c>
      <c r="BV24" s="313">
        <f t="shared" si="35"/>
        <v>42310</v>
      </c>
      <c r="BW24" s="313">
        <f t="shared" si="35"/>
        <v>42310</v>
      </c>
      <c r="BX24" s="313">
        <f t="shared" si="35"/>
        <v>42310</v>
      </c>
      <c r="CG24" s="313">
        <v>42308</v>
      </c>
      <c r="CH24" s="313">
        <v>42311</v>
      </c>
      <c r="CI24" s="313">
        <v>42312</v>
      </c>
      <c r="CJ24" s="313">
        <v>42312</v>
      </c>
      <c r="CK24" s="371">
        <f t="shared" ref="CK24:CL27" si="41">WORKDAY(CK25,$A24,$E$42:$E$71)</f>
        <v>42334</v>
      </c>
      <c r="CL24" s="371">
        <f t="shared" si="41"/>
        <v>42334</v>
      </c>
      <c r="CU24" s="371">
        <f>WORKDAY(CU25,$A24,$E$42:$E$71)</f>
        <v>42359</v>
      </c>
      <c r="CV24" s="371">
        <v>42373</v>
      </c>
      <c r="CW24" s="371">
        <v>42373</v>
      </c>
      <c r="CX24" s="371">
        <f>WORKDAY(CX25,$A24,$E$42:$E$71)</f>
        <v>42354</v>
      </c>
      <c r="CY24" s="371">
        <v>42373</v>
      </c>
      <c r="CZ24" s="371">
        <v>42373</v>
      </c>
      <c r="DA24" s="371">
        <f>WORKDAY(DA25,$A24,$E$42:$E$71)</f>
        <v>42369</v>
      </c>
      <c r="DB24" s="371">
        <v>42373</v>
      </c>
      <c r="DD24" s="331"/>
      <c r="DE24" s="331"/>
      <c r="DF24" s="331"/>
      <c r="DI24" s="371">
        <v>42373</v>
      </c>
      <c r="DJ24" s="371">
        <v>42373</v>
      </c>
      <c r="DK24" s="371">
        <v>42375</v>
      </c>
      <c r="DL24" s="371">
        <v>42375</v>
      </c>
      <c r="DW24" s="371">
        <v>42375</v>
      </c>
      <c r="DX24" s="371">
        <f>WORKDAY(DX25,$A24,$E$42:$E$71)</f>
        <v>42381</v>
      </c>
      <c r="DY24" s="371">
        <v>42381</v>
      </c>
      <c r="DZ24" s="371">
        <v>42389</v>
      </c>
      <c r="EA24" s="371">
        <v>42386</v>
      </c>
      <c r="EB24" s="371">
        <v>42375</v>
      </c>
      <c r="EE24" s="371">
        <f t="shared" si="23"/>
        <v>42382</v>
      </c>
      <c r="EF24" s="371">
        <v>42377</v>
      </c>
      <c r="EG24" s="371">
        <v>42397</v>
      </c>
      <c r="EH24" s="371">
        <v>42395</v>
      </c>
      <c r="EI24" s="371">
        <v>42394</v>
      </c>
      <c r="EJ24" s="371">
        <v>42395</v>
      </c>
      <c r="EM24" s="322">
        <f>WORKDAY(EM25,'5319380'!$A24,'5319380'!$E$42:$E$71)</f>
        <v>42256</v>
      </c>
      <c r="EN24" s="371">
        <v>42395</v>
      </c>
      <c r="EO24" s="371">
        <v>42395</v>
      </c>
      <c r="EP24" s="371">
        <v>42396</v>
      </c>
      <c r="EQ24" s="371">
        <v>42396</v>
      </c>
      <c r="ER24" s="371">
        <f>WORKDAY(ER25,$A24,$E$42:$E$71)</f>
        <v>42394</v>
      </c>
      <c r="EU24" s="371">
        <v>42395</v>
      </c>
      <c r="EV24" s="371">
        <v>42391</v>
      </c>
      <c r="EW24" s="371">
        <v>42397</v>
      </c>
      <c r="EX24" s="371">
        <v>42409</v>
      </c>
      <c r="EY24" s="371">
        <v>42408</v>
      </c>
      <c r="EZ24" s="371">
        <f>WORKDAY(EZ25,'5319380'!$A24,'5319380'!$E$42:$E$71)</f>
        <v>42377</v>
      </c>
      <c r="FA24" s="540"/>
      <c r="FB24" s="540"/>
      <c r="FC24" s="371">
        <v>42390</v>
      </c>
      <c r="FD24" s="371">
        <f>WORKDAY(FD25,$A24,$E$42:$E$71)</f>
        <v>42411</v>
      </c>
      <c r="FE24" s="371">
        <v>42417</v>
      </c>
      <c r="FF24" s="313">
        <v>42424</v>
      </c>
      <c r="FG24" s="371">
        <v>42422</v>
      </c>
      <c r="FH24" s="371">
        <v>42423</v>
      </c>
      <c r="FK24" s="371">
        <f t="shared" si="38"/>
        <v>42431</v>
      </c>
      <c r="FL24" s="371">
        <f t="shared" si="38"/>
        <v>42431</v>
      </c>
      <c r="FM24" s="763">
        <v>42430</v>
      </c>
      <c r="FN24" s="371">
        <v>42425</v>
      </c>
      <c r="FO24" s="371">
        <f>WORKDAY(FO25,'5319380'!$A24,'5319380'!$E$42:$E$71)</f>
        <v>42426</v>
      </c>
      <c r="FP24" s="804">
        <v>42425</v>
      </c>
      <c r="FQ24" s="781">
        <v>42426</v>
      </c>
      <c r="FR24" s="887">
        <v>42426</v>
      </c>
      <c r="FS24" s="831">
        <v>42433</v>
      </c>
      <c r="FT24" s="371">
        <v>42433</v>
      </c>
      <c r="FU24" s="371">
        <v>42433</v>
      </c>
      <c r="FV24" s="371">
        <v>42432</v>
      </c>
      <c r="FW24" s="371">
        <v>42429</v>
      </c>
      <c r="FX24" s="371">
        <v>42426</v>
      </c>
      <c r="FY24" s="371">
        <v>42432</v>
      </c>
      <c r="FZ24" s="371">
        <v>42424</v>
      </c>
      <c r="GA24" s="371">
        <v>42439</v>
      </c>
      <c r="GB24" s="371">
        <v>42439</v>
      </c>
      <c r="GC24" s="371">
        <v>42437</v>
      </c>
      <c r="GD24" s="371">
        <v>42423</v>
      </c>
      <c r="GE24" s="371">
        <f>WORKDAY(GE25,'5319380'!$A24,'5319380'!$E$42:$E$71)</f>
        <v>42431</v>
      </c>
      <c r="GF24" s="371">
        <v>42437</v>
      </c>
      <c r="GG24" s="371">
        <v>42437</v>
      </c>
      <c r="GH24" s="371">
        <f>WORKDAY(GH25,'5319380'!$A24,'5319380'!$E$42:$E$71)</f>
        <v>42438</v>
      </c>
      <c r="GI24" s="371">
        <v>42424</v>
      </c>
      <c r="GJ24" s="371">
        <v>42451</v>
      </c>
      <c r="GK24" s="371">
        <v>42445</v>
      </c>
      <c r="GL24" s="371">
        <v>42453</v>
      </c>
      <c r="GM24" s="371">
        <v>42452</v>
      </c>
      <c r="GN24" s="371">
        <v>42533</v>
      </c>
      <c r="GO24" s="371">
        <v>42544</v>
      </c>
      <c r="GP24" s="371">
        <v>42524</v>
      </c>
      <c r="GQ24" s="371">
        <v>42526</v>
      </c>
      <c r="GR24" s="371">
        <v>42445</v>
      </c>
      <c r="GS24" s="371">
        <v>42551</v>
      </c>
      <c r="GT24" s="371">
        <v>42565</v>
      </c>
      <c r="GU24" s="371">
        <v>42440</v>
      </c>
      <c r="GV24" s="371">
        <v>42440</v>
      </c>
      <c r="GW24" s="371">
        <v>42568</v>
      </c>
      <c r="GX24" s="371">
        <v>42558</v>
      </c>
      <c r="GY24" s="371">
        <f>WORKDAY(GY25,$A24,$E$42:$E$71)</f>
        <v>42583</v>
      </c>
      <c r="GZ24" s="371">
        <v>42571</v>
      </c>
      <c r="HA24" s="371">
        <v>42583</v>
      </c>
      <c r="HB24" s="371">
        <v>42583</v>
      </c>
      <c r="HC24" s="371">
        <v>42583</v>
      </c>
      <c r="HD24" s="371">
        <v>42507</v>
      </c>
      <c r="HE24" s="781">
        <v>42589</v>
      </c>
      <c r="HF24" s="371">
        <v>42509</v>
      </c>
      <c r="HG24" s="371">
        <f>WORKDAY(HG25,$A24,$E$42:$E$71)</f>
        <v>42584</v>
      </c>
      <c r="HH24" s="781">
        <f>WORKDAY(HH25,$A24,$E$42:$E$71)</f>
        <v>42590</v>
      </c>
      <c r="HI24" s="371">
        <v>42590</v>
      </c>
      <c r="HJ24" s="371">
        <f>WORKDAY(HJ25,$A24,$E$42:$E$71)</f>
        <v>42584</v>
      </c>
      <c r="HK24" s="371">
        <f>WORKDAY(HK25,$A24,$E$42:$E$71)</f>
        <v>42584</v>
      </c>
      <c r="HL24" s="371">
        <v>42450</v>
      </c>
      <c r="HM24" s="781">
        <f>WORKDAY(HM25,$A24,$E$42:$E$71)</f>
        <v>42590</v>
      </c>
      <c r="HN24" s="371">
        <v>42597</v>
      </c>
      <c r="HO24" s="781">
        <f>WORKDAY(HO25,$A24,$E$42:$E$71)</f>
        <v>42599</v>
      </c>
      <c r="HP24" s="371">
        <v>42600</v>
      </c>
      <c r="HQ24" s="781">
        <v>42610</v>
      </c>
      <c r="HR24" s="371">
        <v>42610</v>
      </c>
      <c r="HS24" s="781">
        <v>42610</v>
      </c>
      <c r="HT24" s="371">
        <v>42608</v>
      </c>
      <c r="HU24" s="781">
        <v>42612</v>
      </c>
      <c r="HV24" s="371">
        <v>42590</v>
      </c>
      <c r="HW24" s="371">
        <v>42614</v>
      </c>
      <c r="HX24" s="371">
        <v>42614</v>
      </c>
      <c r="HY24" s="371">
        <v>42614</v>
      </c>
      <c r="HZ24" s="371">
        <v>42620</v>
      </c>
      <c r="IA24" s="371">
        <v>42620</v>
      </c>
      <c r="IB24" s="781">
        <v>42620</v>
      </c>
      <c r="IC24" s="371">
        <v>42622</v>
      </c>
      <c r="ID24" s="781">
        <f>WORKDAY(ID25,$A24,$E$42:$E$71)</f>
        <v>42622</v>
      </c>
      <c r="IE24" s="781">
        <f>WORKDAY(IE25,$A24,$E$42:$E$71)</f>
        <v>42622</v>
      </c>
      <c r="IF24" s="371">
        <v>42622</v>
      </c>
      <c r="IG24" s="781">
        <v>42627</v>
      </c>
      <c r="IH24" s="781">
        <f>WORKDAY(IH25,$A24,$E$42:$E$71)</f>
        <v>42632</v>
      </c>
      <c r="II24" s="371">
        <v>42625</v>
      </c>
      <c r="IJ24" s="781">
        <f>WORKDAY(IJ25,$A24,$E$42:$E$71)</f>
        <v>42625</v>
      </c>
      <c r="IK24" s="371">
        <f>WORKDAY(IK25,'5319380'!$A24,'5319380'!$E$42:$E$71)</f>
        <v>42626</v>
      </c>
      <c r="IL24" s="781">
        <f>WORKDAY(IL25,$A24,$E$42:$E$71)</f>
        <v>42627</v>
      </c>
      <c r="IM24" s="781">
        <v>42640</v>
      </c>
      <c r="IN24" s="781">
        <v>42640</v>
      </c>
      <c r="IO24" s="781">
        <v>42639</v>
      </c>
      <c r="IP24" s="781">
        <f>WORKDAY(IP25,$A24,$E$42:$E$71)</f>
        <v>42639</v>
      </c>
      <c r="IQ24" s="781">
        <v>42640</v>
      </c>
      <c r="IR24" s="371">
        <v>42647</v>
      </c>
      <c r="IS24" s="781">
        <v>42640</v>
      </c>
      <c r="IT24" s="371">
        <v>42648</v>
      </c>
      <c r="IU24" s="781">
        <v>42648</v>
      </c>
      <c r="IV24" s="781">
        <v>42647</v>
      </c>
      <c r="IW24" s="781">
        <f t="shared" si="39"/>
        <v>42650</v>
      </c>
      <c r="IX24" s="781">
        <f t="shared" si="39"/>
        <v>42650</v>
      </c>
      <c r="IY24" s="781">
        <f t="shared" si="39"/>
        <v>42650</v>
      </c>
      <c r="IZ24" s="781">
        <f t="shared" si="39"/>
        <v>42650</v>
      </c>
      <c r="JA24" s="781">
        <f t="shared" si="39"/>
        <v>42650</v>
      </c>
      <c r="JB24" s="781">
        <f t="shared" si="39"/>
        <v>42653</v>
      </c>
      <c r="JC24" s="532">
        <f t="shared" si="39"/>
        <v>42653</v>
      </c>
      <c r="JD24" s="532">
        <f t="shared" si="39"/>
        <v>42653</v>
      </c>
      <c r="JE24" s="532">
        <f t="shared" si="39"/>
        <v>42653</v>
      </c>
      <c r="JF24" s="532">
        <f t="shared" si="39"/>
        <v>42653</v>
      </c>
      <c r="JG24" s="532">
        <f t="shared" si="39"/>
        <v>42654</v>
      </c>
      <c r="JH24" s="532">
        <f t="shared" si="39"/>
        <v>42653</v>
      </c>
      <c r="JI24" s="365">
        <f>WORKDAY(JI25,'5319380'!$A24,'5319380'!$E$42:$E$71)</f>
        <v>42654</v>
      </c>
      <c r="JJ24" s="532">
        <f t="shared" si="4"/>
        <v>42654</v>
      </c>
      <c r="JK24" s="365">
        <v>42471</v>
      </c>
      <c r="JL24" s="532">
        <f t="shared" si="5"/>
        <v>42632</v>
      </c>
      <c r="JM24" s="532">
        <f t="shared" si="5"/>
        <v>42633</v>
      </c>
      <c r="JN24" s="532">
        <f t="shared" si="5"/>
        <v>42639</v>
      </c>
      <c r="JO24" s="365">
        <f>WORKDAY(JO25,'5319380'!$A24,'5319380'!$E$42:$E$71)</f>
        <v>42647</v>
      </c>
      <c r="JP24" s="532">
        <f t="shared" si="6"/>
        <v>42647</v>
      </c>
      <c r="JQ24" s="532">
        <f t="shared" si="6"/>
        <v>42647</v>
      </c>
      <c r="JR24" s="532">
        <f t="shared" si="6"/>
        <v>42653</v>
      </c>
      <c r="JS24" s="532">
        <f t="shared" si="6"/>
        <v>42654</v>
      </c>
      <c r="JT24" s="532">
        <f t="shared" si="6"/>
        <v>42654</v>
      </c>
      <c r="JU24" s="532">
        <f t="shared" si="6"/>
        <v>42654</v>
      </c>
      <c r="JV24" s="532">
        <f t="shared" si="6"/>
        <v>42655</v>
      </c>
      <c r="JW24" s="532">
        <f t="shared" si="6"/>
        <v>42657</v>
      </c>
      <c r="JX24" s="532">
        <f t="shared" si="6"/>
        <v>42657</v>
      </c>
      <c r="JY24" s="532">
        <f t="shared" si="6"/>
        <v>42657</v>
      </c>
      <c r="JZ24" s="532">
        <f t="shared" si="7"/>
        <v>42657</v>
      </c>
      <c r="KA24" s="532">
        <f t="shared" si="7"/>
        <v>42661</v>
      </c>
      <c r="KB24" s="532">
        <f t="shared" si="7"/>
        <v>42661</v>
      </c>
      <c r="KC24" s="532">
        <f t="shared" si="7"/>
        <v>42670</v>
      </c>
      <c r="KD24" s="532">
        <f t="shared" si="7"/>
        <v>42657</v>
      </c>
      <c r="KE24" s="532">
        <f t="shared" si="7"/>
        <v>42677</v>
      </c>
      <c r="KF24" s="532">
        <f t="shared" si="7"/>
        <v>42676</v>
      </c>
      <c r="KG24" s="532">
        <f t="shared" si="7"/>
        <v>42676</v>
      </c>
      <c r="KH24" s="532">
        <f t="shared" si="8"/>
        <v>42678</v>
      </c>
      <c r="KI24" s="532">
        <f t="shared" si="9"/>
        <v>42677</v>
      </c>
      <c r="KJ24" s="532">
        <f t="shared" si="7"/>
        <v>42655</v>
      </c>
      <c r="KK24" s="532">
        <f t="shared" si="7"/>
        <v>42655</v>
      </c>
      <c r="KL24" s="532">
        <f t="shared" si="10"/>
        <v>42677</v>
      </c>
      <c r="KM24" s="532">
        <f t="shared" si="10"/>
        <v>42677</v>
      </c>
      <c r="KN24" s="532">
        <f t="shared" si="10"/>
        <v>42677</v>
      </c>
      <c r="KO24" s="532">
        <f t="shared" si="10"/>
        <v>42677</v>
      </c>
      <c r="KP24" s="532">
        <f t="shared" si="10"/>
        <v>42681</v>
      </c>
      <c r="KQ24" s="532">
        <f t="shared" si="10"/>
        <v>42681</v>
      </c>
      <c r="KR24" s="1593"/>
      <c r="KS24" s="532">
        <f t="shared" si="10"/>
        <v>30</v>
      </c>
      <c r="KT24" s="532">
        <f t="shared" si="10"/>
        <v>30</v>
      </c>
      <c r="KU24" s="532">
        <f t="shared" si="11"/>
        <v>30</v>
      </c>
      <c r="KV24" s="532">
        <f t="shared" si="11"/>
        <v>30</v>
      </c>
    </row>
    <row r="25" spans="1:308" ht="12" customHeight="1">
      <c r="A25" s="589">
        <v>1</v>
      </c>
      <c r="B25" s="140" t="s">
        <v>264</v>
      </c>
      <c r="C25" s="483"/>
      <c r="D25" s="139" t="e">
        <f>WORKDAY(D26,#REF!,$E$42:$E$71)</f>
        <v>#REF!</v>
      </c>
      <c r="E25" s="139" t="e">
        <f>WORKDAY(E26,#REF!,$E$42:$E$71)</f>
        <v>#REF!</v>
      </c>
      <c r="F25" s="139" t="e">
        <f>WORKDAY(F26,#REF!,$E$42:$E$71)</f>
        <v>#REF!</v>
      </c>
      <c r="G25" s="139" t="e">
        <f>WORKDAY(G26,#REF!,$E$42:$E$71)</f>
        <v>#REF!</v>
      </c>
      <c r="H25" s="139" t="e">
        <f>WORKDAY(H26,#REF!,$E$42:$E$71)</f>
        <v>#REF!</v>
      </c>
      <c r="I25" s="139" t="e">
        <f>WORKDAY(I26,#REF!,$E$42:$E$71)</f>
        <v>#REF!</v>
      </c>
      <c r="P25" s="314"/>
      <c r="Q25" s="314"/>
      <c r="R25" s="313">
        <f t="shared" si="26"/>
        <v>42121</v>
      </c>
      <c r="S25" s="313">
        <f t="shared" si="27"/>
        <v>42121</v>
      </c>
      <c r="T25" s="313">
        <f t="shared" si="28"/>
        <v>42121</v>
      </c>
      <c r="U25" s="313">
        <f t="shared" si="12"/>
        <v>42121</v>
      </c>
      <c r="V25" s="313">
        <f t="shared" si="13"/>
        <v>42121</v>
      </c>
      <c r="W25" s="313">
        <f t="shared" si="14"/>
        <v>42121</v>
      </c>
      <c r="X25" s="314"/>
      <c r="Y25" s="314"/>
      <c r="Z25" s="314"/>
      <c r="AA25" s="314"/>
      <c r="AB25" s="314"/>
      <c r="AC25" s="318"/>
      <c r="AD25" s="320"/>
      <c r="AE25" s="313">
        <f t="shared" si="15"/>
        <v>42160</v>
      </c>
      <c r="AF25" s="313">
        <f t="shared" si="16"/>
        <v>42192</v>
      </c>
      <c r="AG25" s="313">
        <f t="shared" si="17"/>
        <v>42160</v>
      </c>
      <c r="AH25" s="313">
        <f t="shared" si="18"/>
        <v>42198</v>
      </c>
      <c r="AI25" s="313">
        <f t="shared" si="19"/>
        <v>42192</v>
      </c>
      <c r="AJ25" s="313">
        <f t="shared" si="20"/>
        <v>42192</v>
      </c>
      <c r="AK25" s="314"/>
      <c r="AL25" s="314"/>
      <c r="AM25" s="314"/>
      <c r="AN25" s="314"/>
      <c r="AO25" s="314"/>
      <c r="AP25" s="314"/>
      <c r="AQ25" s="314"/>
      <c r="AR25" s="312">
        <f t="shared" si="29"/>
        <v>42220</v>
      </c>
      <c r="AS25" s="313">
        <f t="shared" si="30"/>
        <v>42192</v>
      </c>
      <c r="AT25" s="312">
        <f t="shared" si="31"/>
        <v>42160</v>
      </c>
      <c r="AU25" s="313">
        <f t="shared" si="32"/>
        <v>42220</v>
      </c>
      <c r="AV25" s="313">
        <f t="shared" si="33"/>
        <v>42220</v>
      </c>
      <c r="AW25" s="313">
        <f t="shared" si="34"/>
        <v>42220</v>
      </c>
      <c r="AX25" s="314"/>
      <c r="AY25" s="314"/>
      <c r="AZ25" s="314"/>
      <c r="BA25" s="314"/>
      <c r="BB25" s="314"/>
      <c r="BC25" s="314"/>
      <c r="BD25" s="314"/>
      <c r="BE25" s="314"/>
      <c r="BF25" s="313">
        <f t="shared" si="21"/>
        <v>42160</v>
      </c>
      <c r="BG25" s="313">
        <f t="shared" si="40"/>
        <v>42255</v>
      </c>
      <c r="BH25" s="313">
        <f t="shared" si="40"/>
        <v>42255</v>
      </c>
      <c r="BI25" s="313">
        <f t="shared" si="40"/>
        <v>42255</v>
      </c>
      <c r="BJ25" s="313">
        <f t="shared" si="40"/>
        <v>42255</v>
      </c>
      <c r="BK25" s="313">
        <f>WORKDAY(BK26,$A25,$E$42:$E$71)</f>
        <v>42255</v>
      </c>
      <c r="BL25" s="314"/>
      <c r="BM25" s="314"/>
      <c r="BN25" s="314"/>
      <c r="BO25" s="314"/>
      <c r="BP25" s="314"/>
      <c r="BQ25" s="314"/>
      <c r="BR25" s="314"/>
      <c r="BS25" s="313">
        <f t="shared" ref="BS25:BT27" si="42">WORKDAY(BS26,$A25,$E$42:$E$71)</f>
        <v>42265</v>
      </c>
      <c r="BT25" s="333">
        <f t="shared" si="42"/>
        <v>42272</v>
      </c>
      <c r="BU25" s="313">
        <v>42307</v>
      </c>
      <c r="BV25" s="313">
        <v>42307</v>
      </c>
      <c r="BW25" s="313">
        <v>42307</v>
      </c>
      <c r="BX25" s="313">
        <v>42307</v>
      </c>
      <c r="CG25" s="313">
        <f t="shared" ref="CG25:CJ27" si="43">WORKDAY(CG26,$A25,$E$42:$E$71)</f>
        <v>42271</v>
      </c>
      <c r="CH25" s="333">
        <f t="shared" si="43"/>
        <v>42271</v>
      </c>
      <c r="CI25" s="333">
        <f t="shared" si="43"/>
        <v>42272</v>
      </c>
      <c r="CJ25" s="333">
        <f t="shared" si="43"/>
        <v>42272</v>
      </c>
      <c r="CK25" s="371">
        <f t="shared" si="41"/>
        <v>42333</v>
      </c>
      <c r="CL25" s="371">
        <f t="shared" si="41"/>
        <v>42333</v>
      </c>
      <c r="CU25" s="371">
        <v>42356</v>
      </c>
      <c r="CV25" s="371">
        <v>42367</v>
      </c>
      <c r="CW25" s="371">
        <f>WORKDAY(CW26,$A25,$E$42:$E$71)</f>
        <v>42369</v>
      </c>
      <c r="CX25" s="371">
        <f>WORKDAY(CX26,$A25,$E$42:$E$71)</f>
        <v>42353</v>
      </c>
      <c r="CY25" s="371">
        <f>WORKDAY(CY26,$A25,$E$42:$E$71)</f>
        <v>42359</v>
      </c>
      <c r="CZ25" s="371">
        <v>42367</v>
      </c>
      <c r="DA25" s="371">
        <v>42368</v>
      </c>
      <c r="DB25" s="371">
        <f>WORKDAY(DB26,$A25,$E$42:$E$71)</f>
        <v>42369</v>
      </c>
      <c r="DD25" s="331"/>
      <c r="DE25" s="331"/>
      <c r="DF25" s="331"/>
      <c r="DI25" s="371">
        <v>42361</v>
      </c>
      <c r="DJ25" s="371">
        <f>WORKDAY(DJ26,$A25,$E$42:$E$71)</f>
        <v>42369</v>
      </c>
      <c r="DK25" s="371">
        <f>WORKDAY(DK26,$A25,$E$42:$E$71)</f>
        <v>42369</v>
      </c>
      <c r="DL25" s="371">
        <f>WORKDAY(DL26,$A25,$E$42:$E$71)</f>
        <v>42374</v>
      </c>
      <c r="DW25" s="371">
        <f>WORKDAY(DW26,$A25,$E$42:$E$71)</f>
        <v>42360</v>
      </c>
      <c r="DX25" s="371">
        <f>WORKDAY(DX26,$A25,$E$42:$E$71)</f>
        <v>42380</v>
      </c>
      <c r="DY25" s="371">
        <f>WORKDAY(DY26,$A25,$E$42:$E$71)</f>
        <v>42376</v>
      </c>
      <c r="DZ25" s="371">
        <v>42381</v>
      </c>
      <c r="EA25" s="371">
        <v>42382</v>
      </c>
      <c r="EB25" s="371">
        <f>WORKDAY(EB26,$A25,$E$42:$E$71)</f>
        <v>42369</v>
      </c>
      <c r="EE25" s="371">
        <f t="shared" si="23"/>
        <v>42381</v>
      </c>
      <c r="EF25" s="371">
        <f>WORKDAY(EF26,$A25,$E$42:$E$71)</f>
        <v>42374</v>
      </c>
      <c r="EG25" s="371">
        <v>42391</v>
      </c>
      <c r="EH25" s="371">
        <v>42395</v>
      </c>
      <c r="EI25" s="371">
        <f>WORKDAY(EI26,$A25,$E$42:$E$71)</f>
        <v>42390</v>
      </c>
      <c r="EJ25" s="371">
        <v>42395</v>
      </c>
      <c r="EM25" s="322">
        <f>WORKDAY(EM26,'5319380'!$A25,'5319380'!$E$42:$E$71)</f>
        <v>42255</v>
      </c>
      <c r="EN25" s="371">
        <f>WORKDAY(EN26,$A25,$E$42:$E$71)</f>
        <v>42390</v>
      </c>
      <c r="EO25" s="371">
        <f>WORKDAY(EO26,$A25,$E$42:$E$71)</f>
        <v>42390</v>
      </c>
      <c r="EP25" s="371">
        <v>42396</v>
      </c>
      <c r="EQ25" s="371">
        <v>42396</v>
      </c>
      <c r="ER25" s="371">
        <v>42393</v>
      </c>
      <c r="EU25" s="371">
        <f>WORKDAY(EU26,$A25,$E$42:$E$71)</f>
        <v>42390</v>
      </c>
      <c r="EV25" s="371">
        <v>42396</v>
      </c>
      <c r="EW25" s="371">
        <v>42394</v>
      </c>
      <c r="EX25" s="371">
        <v>42408</v>
      </c>
      <c r="EY25" s="371">
        <v>42408</v>
      </c>
      <c r="EZ25" s="371">
        <v>42376</v>
      </c>
      <c r="FA25" s="540"/>
      <c r="FB25" s="540"/>
      <c r="FC25" s="371">
        <v>42396</v>
      </c>
      <c r="FD25" s="371">
        <v>42410</v>
      </c>
      <c r="FE25" s="371">
        <v>42417</v>
      </c>
      <c r="FF25" s="313">
        <v>42419</v>
      </c>
      <c r="FG25" s="371">
        <v>42422</v>
      </c>
      <c r="FH25" s="371">
        <v>42422</v>
      </c>
      <c r="FK25" s="371">
        <v>42430</v>
      </c>
      <c r="FL25" s="371">
        <v>42430</v>
      </c>
      <c r="FM25" s="763">
        <v>42429</v>
      </c>
      <c r="FN25" s="371">
        <v>42425</v>
      </c>
      <c r="FO25" s="371">
        <f>WORKDAY(FO26,'5319380'!$A25,'5319380'!$E$42:$E$71)</f>
        <v>42425</v>
      </c>
      <c r="FP25" s="804">
        <v>42425</v>
      </c>
      <c r="FQ25" s="781">
        <v>42425</v>
      </c>
      <c r="FR25" s="887">
        <v>42425</v>
      </c>
      <c r="FS25" s="831">
        <v>42432</v>
      </c>
      <c r="FT25" s="371">
        <v>42432</v>
      </c>
      <c r="FU25" s="371">
        <v>42433</v>
      </c>
      <c r="FV25" s="371">
        <v>42430</v>
      </c>
      <c r="FW25" s="371">
        <v>42429</v>
      </c>
      <c r="FX25" s="371">
        <v>42425</v>
      </c>
      <c r="FY25" s="371">
        <v>42432</v>
      </c>
      <c r="FZ25" s="371">
        <v>42423</v>
      </c>
      <c r="GA25" s="371">
        <v>42438</v>
      </c>
      <c r="GB25" s="371">
        <v>42438</v>
      </c>
      <c r="GC25" s="371">
        <v>42436</v>
      </c>
      <c r="GD25" s="371">
        <v>42422</v>
      </c>
      <c r="GE25" s="371">
        <v>42430</v>
      </c>
      <c r="GF25" s="371">
        <v>42436</v>
      </c>
      <c r="GG25" s="371">
        <v>42436</v>
      </c>
      <c r="GH25" s="371">
        <v>42437</v>
      </c>
      <c r="GI25" s="371">
        <v>42423</v>
      </c>
      <c r="GJ25" s="371">
        <v>42450</v>
      </c>
      <c r="GK25" s="371">
        <v>42444</v>
      </c>
      <c r="GL25" s="371">
        <v>42452</v>
      </c>
      <c r="GM25" s="371">
        <v>42452</v>
      </c>
      <c r="GN25" s="371">
        <v>42531</v>
      </c>
      <c r="GO25" s="371">
        <v>42543</v>
      </c>
      <c r="GP25" s="371">
        <v>42522</v>
      </c>
      <c r="GQ25" s="371">
        <v>42526</v>
      </c>
      <c r="GR25" s="371">
        <v>42444</v>
      </c>
      <c r="GS25" s="371">
        <v>42550</v>
      </c>
      <c r="GT25" s="371">
        <v>42563</v>
      </c>
      <c r="GU25" s="371">
        <v>42439</v>
      </c>
      <c r="GV25" s="371">
        <v>42439</v>
      </c>
      <c r="GW25" s="371">
        <v>42566</v>
      </c>
      <c r="GX25" s="371">
        <v>42508</v>
      </c>
      <c r="GY25" s="371">
        <f>WORKDAY(GY26,$A25,$E$42:$E$71)</f>
        <v>42580</v>
      </c>
      <c r="GZ25" s="371">
        <v>42563</v>
      </c>
      <c r="HA25" s="371">
        <v>42576</v>
      </c>
      <c r="HB25" s="371">
        <v>42580</v>
      </c>
      <c r="HC25" s="371">
        <f>WORKDAY(HC26,$A25,$E$42:$E$71)</f>
        <v>42580</v>
      </c>
      <c r="HD25" s="371">
        <v>42584</v>
      </c>
      <c r="HE25" s="781">
        <v>42587</v>
      </c>
      <c r="HF25" s="371">
        <v>42587</v>
      </c>
      <c r="HG25" s="371">
        <f>WORKDAY(HG26,$A25,$E$42:$E$71)</f>
        <v>42583</v>
      </c>
      <c r="HH25" s="781">
        <f>WORKDAY(HH26,$A25,$E$42:$E$71)</f>
        <v>42587</v>
      </c>
      <c r="HI25" s="371">
        <v>42589</v>
      </c>
      <c r="HJ25" s="371">
        <f>WORKDAY(HJ26,$A25,$E$42:$E$71)</f>
        <v>42583</v>
      </c>
      <c r="HK25" s="371">
        <v>42583</v>
      </c>
      <c r="HL25" s="371">
        <v>42449</v>
      </c>
      <c r="HM25" s="781">
        <f>WORKDAY(HM26,$A25,$E$42:$E$71)</f>
        <v>42587</v>
      </c>
      <c r="HN25" s="371">
        <v>42597</v>
      </c>
      <c r="HO25" s="781">
        <f>WORKDAY(HO26,$A25,$E$42:$E$71)</f>
        <v>42598</v>
      </c>
      <c r="HP25" s="371">
        <v>42589</v>
      </c>
      <c r="HQ25" s="781">
        <v>42599</v>
      </c>
      <c r="HR25" s="371">
        <f>WORKDAY(HR26,$A25,$E$42:$E$71)</f>
        <v>42594</v>
      </c>
      <c r="HS25" s="781">
        <f>WORKDAY(HS26,$A25,$E$42:$E$71)</f>
        <v>42594</v>
      </c>
      <c r="HT25" s="371">
        <f>WORKDAY(HT26,'5319380'!$A25,'5319380'!$E$42:$E$71)</f>
        <v>42608</v>
      </c>
      <c r="HU25" s="781">
        <v>42599</v>
      </c>
      <c r="HV25" s="371">
        <v>42589</v>
      </c>
      <c r="HW25" s="371">
        <v>42614</v>
      </c>
      <c r="HX25" s="371">
        <v>42614</v>
      </c>
      <c r="HY25" s="371">
        <v>42614</v>
      </c>
      <c r="HZ25" s="371">
        <f>WORKDAY(HZ26,'5319380'!$A25,'5319380'!$E$42:$E$71)</f>
        <v>42615</v>
      </c>
      <c r="IA25" s="371">
        <v>42614</v>
      </c>
      <c r="IB25" s="781">
        <v>42620</v>
      </c>
      <c r="IC25" s="371">
        <v>42614</v>
      </c>
      <c r="ID25" s="781">
        <f>WORKDAY(ID26,$A25,$E$42:$E$71)</f>
        <v>42621</v>
      </c>
      <c r="IE25" s="781">
        <f>WORKDAY(IE26,$A25,$E$42:$E$71)</f>
        <v>42621</v>
      </c>
      <c r="IF25" s="371">
        <v>42614</v>
      </c>
      <c r="IG25" s="781">
        <f>WORKDAY(IG26,$A25,$E$42:$E$71)</f>
        <v>42621</v>
      </c>
      <c r="IH25" s="781">
        <f>WORKDAY(IH26,$A25,$E$42:$E$71)</f>
        <v>42629</v>
      </c>
      <c r="II25" s="371">
        <v>42614</v>
      </c>
      <c r="IJ25" s="781">
        <f>WORKDAY(IJ26,$A25,$E$42:$E$71)</f>
        <v>42622</v>
      </c>
      <c r="IK25" s="371">
        <f>WORKDAY(IK26,'5319380'!$A25,'5319380'!$E$42:$E$71)</f>
        <v>42625</v>
      </c>
      <c r="IL25" s="781">
        <v>42626</v>
      </c>
      <c r="IM25" s="781">
        <v>42640</v>
      </c>
      <c r="IN25" s="781">
        <v>42640</v>
      </c>
      <c r="IO25" s="781">
        <v>42639</v>
      </c>
      <c r="IP25" s="781">
        <v>42638</v>
      </c>
      <c r="IQ25" s="781">
        <v>42640</v>
      </c>
      <c r="IR25" s="371">
        <v>42641</v>
      </c>
      <c r="IS25" s="781">
        <v>42640</v>
      </c>
      <c r="IT25" s="371">
        <v>42641</v>
      </c>
      <c r="IU25" s="781">
        <f>WORKDAY(IU26,$A25,$E$42:$E$71)</f>
        <v>42641</v>
      </c>
      <c r="IV25" s="781">
        <v>42641</v>
      </c>
      <c r="IW25" s="781">
        <v>42649</v>
      </c>
      <c r="IX25" s="781">
        <v>42649</v>
      </c>
      <c r="IY25" s="781">
        <v>42649</v>
      </c>
      <c r="IZ25" s="781">
        <v>42649</v>
      </c>
      <c r="JA25" s="781">
        <v>42649</v>
      </c>
      <c r="JB25" s="781">
        <v>42650</v>
      </c>
      <c r="JC25" s="781">
        <v>42650</v>
      </c>
      <c r="JD25" s="781">
        <v>42650</v>
      </c>
      <c r="JE25" s="781">
        <v>42650</v>
      </c>
      <c r="JF25" s="781">
        <v>42652</v>
      </c>
      <c r="JG25" s="781">
        <v>42653</v>
      </c>
      <c r="JH25" s="781">
        <v>42652</v>
      </c>
      <c r="JI25" s="371">
        <f>WORKDAY(JI26,'5319380'!$A25,'5319380'!$E$42:$E$71)</f>
        <v>42653</v>
      </c>
      <c r="JJ25" s="781">
        <f t="shared" si="4"/>
        <v>42653</v>
      </c>
      <c r="JK25" s="365">
        <v>42468</v>
      </c>
      <c r="JL25" s="532">
        <f t="shared" si="5"/>
        <v>42629</v>
      </c>
      <c r="JM25" s="532">
        <f t="shared" si="5"/>
        <v>42632</v>
      </c>
      <c r="JN25" s="532">
        <f t="shared" si="5"/>
        <v>42636</v>
      </c>
      <c r="JO25" s="365">
        <f>WORKDAY(JO26,'5319380'!$A25,'5319380'!$E$42:$E$71)</f>
        <v>42646</v>
      </c>
      <c r="JP25" s="532">
        <f t="shared" si="6"/>
        <v>42646</v>
      </c>
      <c r="JQ25" s="532">
        <f t="shared" si="6"/>
        <v>42646</v>
      </c>
      <c r="JR25" s="532">
        <f t="shared" si="6"/>
        <v>42650</v>
      </c>
      <c r="JS25" s="532">
        <f t="shared" si="6"/>
        <v>42653</v>
      </c>
      <c r="JT25" s="532">
        <f t="shared" si="6"/>
        <v>42653</v>
      </c>
      <c r="JU25" s="532">
        <f t="shared" si="6"/>
        <v>42653</v>
      </c>
      <c r="JV25" s="532">
        <f t="shared" si="6"/>
        <v>42654</v>
      </c>
      <c r="JW25" s="532">
        <f t="shared" si="6"/>
        <v>42656</v>
      </c>
      <c r="JX25" s="532">
        <f t="shared" si="6"/>
        <v>42656</v>
      </c>
      <c r="JY25" s="532">
        <f t="shared" si="6"/>
        <v>42656</v>
      </c>
      <c r="JZ25" s="532">
        <f t="shared" si="7"/>
        <v>42656</v>
      </c>
      <c r="KA25" s="532">
        <f t="shared" si="7"/>
        <v>42660</v>
      </c>
      <c r="KB25" s="532">
        <f t="shared" si="7"/>
        <v>42660</v>
      </c>
      <c r="KC25" s="532">
        <f t="shared" si="7"/>
        <v>42669</v>
      </c>
      <c r="KD25" s="532">
        <f t="shared" si="7"/>
        <v>42656</v>
      </c>
      <c r="KE25" s="532">
        <f t="shared" si="7"/>
        <v>42676</v>
      </c>
      <c r="KF25" s="532">
        <f t="shared" si="7"/>
        <v>42675</v>
      </c>
      <c r="KG25" s="532">
        <f t="shared" si="7"/>
        <v>42675</v>
      </c>
      <c r="KH25" s="532">
        <f t="shared" si="8"/>
        <v>42677</v>
      </c>
      <c r="KI25" s="532">
        <f t="shared" si="9"/>
        <v>42676</v>
      </c>
      <c r="KJ25" s="532">
        <f t="shared" si="7"/>
        <v>42654</v>
      </c>
      <c r="KK25" s="532">
        <f t="shared" si="7"/>
        <v>42654</v>
      </c>
      <c r="KL25" s="532">
        <f t="shared" si="10"/>
        <v>42676</v>
      </c>
      <c r="KM25" s="532">
        <f t="shared" si="10"/>
        <v>42676</v>
      </c>
      <c r="KN25" s="532">
        <f t="shared" si="10"/>
        <v>42676</v>
      </c>
      <c r="KO25" s="532">
        <f t="shared" si="10"/>
        <v>42676</v>
      </c>
      <c r="KP25" s="532">
        <f t="shared" si="10"/>
        <v>42678</v>
      </c>
      <c r="KQ25" s="532">
        <f t="shared" si="10"/>
        <v>42678</v>
      </c>
      <c r="KR25" s="1593"/>
      <c r="KS25" s="532">
        <f t="shared" si="10"/>
        <v>27</v>
      </c>
      <c r="KT25" s="532">
        <f t="shared" si="10"/>
        <v>27</v>
      </c>
      <c r="KU25" s="532">
        <f t="shared" si="11"/>
        <v>27</v>
      </c>
      <c r="KV25" s="532">
        <f t="shared" si="11"/>
        <v>27</v>
      </c>
    </row>
    <row r="26" spans="1:308" ht="12" customHeight="1">
      <c r="A26" s="574">
        <v>2</v>
      </c>
      <c r="B26" s="140" t="s">
        <v>78</v>
      </c>
      <c r="C26" s="483"/>
      <c r="D26" s="139" t="e">
        <f>WORKDAY(D28,#REF!,$E$42:$E$71)</f>
        <v>#REF!</v>
      </c>
      <c r="E26" s="139" t="e">
        <f>WORKDAY(E28,#REF!,$E$42:$E$71)</f>
        <v>#REF!</v>
      </c>
      <c r="F26" s="139" t="e">
        <f>WORKDAY(F28,#REF!,$E$42:$E$71)</f>
        <v>#REF!</v>
      </c>
      <c r="G26" s="139" t="e">
        <f>WORKDAY(G28,#REF!,$E$42:$E$71)</f>
        <v>#REF!</v>
      </c>
      <c r="H26" s="139" t="e">
        <f>WORKDAY(H28,#REF!,$E$42:$E$71)</f>
        <v>#REF!</v>
      </c>
      <c r="I26" s="139" t="e">
        <f>WORKDAY(I28,#REF!,$E$42:$E$71)</f>
        <v>#REF!</v>
      </c>
      <c r="P26" s="314"/>
      <c r="Q26" s="314"/>
      <c r="R26" s="313">
        <f t="shared" si="26"/>
        <v>42118</v>
      </c>
      <c r="S26" s="313">
        <f t="shared" si="27"/>
        <v>42118</v>
      </c>
      <c r="T26" s="313">
        <f t="shared" si="28"/>
        <v>42118</v>
      </c>
      <c r="U26" s="313">
        <f t="shared" si="12"/>
        <v>42118</v>
      </c>
      <c r="V26" s="313">
        <f t="shared" si="13"/>
        <v>42118</v>
      </c>
      <c r="W26" s="313">
        <f t="shared" si="14"/>
        <v>42118</v>
      </c>
      <c r="X26" s="314"/>
      <c r="Y26" s="314"/>
      <c r="Z26" s="314"/>
      <c r="AA26" s="314"/>
      <c r="AB26" s="314"/>
      <c r="AC26" s="318"/>
      <c r="AD26" s="320"/>
      <c r="AE26" s="313">
        <f t="shared" si="15"/>
        <v>42159</v>
      </c>
      <c r="AF26" s="313">
        <f t="shared" si="16"/>
        <v>42191</v>
      </c>
      <c r="AG26" s="313">
        <f t="shared" si="17"/>
        <v>42159</v>
      </c>
      <c r="AH26" s="313">
        <f t="shared" si="18"/>
        <v>42195</v>
      </c>
      <c r="AI26" s="313">
        <f t="shared" si="19"/>
        <v>42191</v>
      </c>
      <c r="AJ26" s="313">
        <f t="shared" si="20"/>
        <v>42191</v>
      </c>
      <c r="AK26" s="314"/>
      <c r="AL26" s="314"/>
      <c r="AM26" s="314"/>
      <c r="AN26" s="314"/>
      <c r="AO26" s="314"/>
      <c r="AP26" s="314"/>
      <c r="AQ26" s="314"/>
      <c r="AR26" s="312">
        <f t="shared" si="29"/>
        <v>42219</v>
      </c>
      <c r="AS26" s="313">
        <f t="shared" si="30"/>
        <v>42191</v>
      </c>
      <c r="AT26" s="312">
        <f t="shared" si="31"/>
        <v>42159</v>
      </c>
      <c r="AU26" s="313">
        <f t="shared" si="32"/>
        <v>42219</v>
      </c>
      <c r="AV26" s="313">
        <f t="shared" si="33"/>
        <v>42219</v>
      </c>
      <c r="AW26" s="313">
        <f t="shared" si="34"/>
        <v>42219</v>
      </c>
      <c r="AX26" s="314"/>
      <c r="AY26" s="314"/>
      <c r="AZ26" s="314"/>
      <c r="BA26" s="314"/>
      <c r="BB26" s="314"/>
      <c r="BC26" s="314"/>
      <c r="BD26" s="314"/>
      <c r="BE26" s="314"/>
      <c r="BF26" s="313">
        <f t="shared" si="21"/>
        <v>42159</v>
      </c>
      <c r="BG26" s="313">
        <f t="shared" si="40"/>
        <v>42254</v>
      </c>
      <c r="BH26" s="313">
        <f t="shared" si="40"/>
        <v>42254</v>
      </c>
      <c r="BI26" s="313">
        <f t="shared" si="40"/>
        <v>42254</v>
      </c>
      <c r="BJ26" s="313">
        <f t="shared" si="40"/>
        <v>42254</v>
      </c>
      <c r="BK26" s="313">
        <f>WORKDAY(BK27,$A26,$E$42:$E$71)</f>
        <v>42254</v>
      </c>
      <c r="BL26" s="314"/>
      <c r="BM26" s="314"/>
      <c r="BN26" s="314"/>
      <c r="BO26" s="314"/>
      <c r="BP26" s="314"/>
      <c r="BQ26" s="314"/>
      <c r="BR26" s="314"/>
      <c r="BS26" s="313">
        <f t="shared" si="42"/>
        <v>42264</v>
      </c>
      <c r="BT26" s="333">
        <f t="shared" si="42"/>
        <v>42271</v>
      </c>
      <c r="BU26" s="313">
        <f t="shared" ref="BU26:BX27" si="44">WORKDAY(BU27,$A26,$E$42:$E$71)</f>
        <v>42278</v>
      </c>
      <c r="BV26" s="313">
        <f t="shared" si="44"/>
        <v>42278</v>
      </c>
      <c r="BW26" s="313">
        <f t="shared" si="44"/>
        <v>42278</v>
      </c>
      <c r="BX26" s="313">
        <f t="shared" si="44"/>
        <v>42278</v>
      </c>
      <c r="CG26" s="313">
        <f t="shared" si="43"/>
        <v>42270</v>
      </c>
      <c r="CH26" s="333">
        <f t="shared" si="43"/>
        <v>42270</v>
      </c>
      <c r="CI26" s="333">
        <f t="shared" si="43"/>
        <v>42271</v>
      </c>
      <c r="CJ26" s="333">
        <f t="shared" si="43"/>
        <v>42271</v>
      </c>
      <c r="CK26" s="371">
        <f t="shared" si="41"/>
        <v>42332</v>
      </c>
      <c r="CL26" s="371">
        <f t="shared" si="41"/>
        <v>42332</v>
      </c>
      <c r="CU26" s="371">
        <v>42353</v>
      </c>
      <c r="CV26" s="371">
        <f>WORKDAY(CV27,$A26,$E$42:$E$71)</f>
        <v>42356</v>
      </c>
      <c r="CW26" s="371">
        <v>42368</v>
      </c>
      <c r="CX26" s="371">
        <v>42352</v>
      </c>
      <c r="CY26" s="371">
        <v>42357</v>
      </c>
      <c r="CZ26" s="371">
        <f>WORKDAY(CZ27,$A26,$E$42:$E$71)</f>
        <v>42332</v>
      </c>
      <c r="DA26" s="371">
        <v>42367</v>
      </c>
      <c r="DB26" s="371">
        <v>42368</v>
      </c>
      <c r="DD26" s="331"/>
      <c r="DE26" s="331"/>
      <c r="DF26" s="331"/>
      <c r="DI26" s="371">
        <f>WORKDAY(DI27,$A26,$E$42:$E$71)</f>
        <v>42369</v>
      </c>
      <c r="DJ26" s="371">
        <v>42368</v>
      </c>
      <c r="DK26" s="371">
        <v>42368</v>
      </c>
      <c r="DL26" s="371">
        <v>42373</v>
      </c>
      <c r="DW26" s="371">
        <v>42359</v>
      </c>
      <c r="DX26" s="371">
        <v>42377</v>
      </c>
      <c r="DY26" s="371">
        <v>42375</v>
      </c>
      <c r="DZ26" s="371">
        <v>42377</v>
      </c>
      <c r="EA26" s="371">
        <v>42377</v>
      </c>
      <c r="EB26" s="371">
        <v>42368</v>
      </c>
      <c r="EE26" s="371">
        <f t="shared" si="23"/>
        <v>42380</v>
      </c>
      <c r="EF26" s="371">
        <v>42373</v>
      </c>
      <c r="EG26" s="371">
        <v>42397</v>
      </c>
      <c r="EH26" s="371">
        <f>WORKDAY(EH27,$A26,$E$42:$E$71)</f>
        <v>42395</v>
      </c>
      <c r="EI26" s="371">
        <v>42389</v>
      </c>
      <c r="EJ26" s="371">
        <f>WORKDAY(EJ27,$A26,$E$42:$E$71)</f>
        <v>42395</v>
      </c>
      <c r="EM26" s="322">
        <f>WORKDAY(EM27,'5319380'!$A26,'5319380'!$E$42:$E$71)</f>
        <v>42254</v>
      </c>
      <c r="EN26" s="371">
        <v>42389</v>
      </c>
      <c r="EO26" s="371">
        <v>42389</v>
      </c>
      <c r="EP26" s="371">
        <v>42389</v>
      </c>
      <c r="EQ26" s="371">
        <v>42389</v>
      </c>
      <c r="ER26" s="371">
        <v>42392</v>
      </c>
      <c r="EU26" s="371">
        <v>42389</v>
      </c>
      <c r="EV26" s="371">
        <f>WORKDAY(EV27,$A26,$E$42:$E$71)</f>
        <v>42380</v>
      </c>
      <c r="EW26" s="371">
        <v>42397</v>
      </c>
      <c r="EX26" s="371">
        <v>42403</v>
      </c>
      <c r="EY26" s="371">
        <v>42404</v>
      </c>
      <c r="EZ26" s="371">
        <v>42375</v>
      </c>
      <c r="FA26" s="540"/>
      <c r="FB26" s="540"/>
      <c r="FC26" s="371">
        <f>WORKDAY(FC27,$A26,$E$42:$E$71)</f>
        <v>42395</v>
      </c>
      <c r="FD26" s="371">
        <v>42403</v>
      </c>
      <c r="FE26" s="371">
        <v>42415</v>
      </c>
      <c r="FF26" s="313">
        <v>42417</v>
      </c>
      <c r="FG26" s="371">
        <v>42419</v>
      </c>
      <c r="FH26" s="371">
        <v>42418</v>
      </c>
      <c r="FK26" s="371">
        <v>42422</v>
      </c>
      <c r="FL26" s="371">
        <v>42423</v>
      </c>
      <c r="FM26" s="763">
        <v>42425</v>
      </c>
      <c r="FN26" s="371">
        <v>42422</v>
      </c>
      <c r="FO26" s="371">
        <v>42424</v>
      </c>
      <c r="FP26" s="804">
        <v>42422</v>
      </c>
      <c r="FQ26" s="781">
        <v>42424</v>
      </c>
      <c r="FR26" s="887">
        <v>42424</v>
      </c>
      <c r="FS26" s="831">
        <v>42430</v>
      </c>
      <c r="FT26" s="371">
        <v>42432</v>
      </c>
      <c r="FU26" s="371">
        <v>42421</v>
      </c>
      <c r="FV26" s="371">
        <v>42430</v>
      </c>
      <c r="FW26" s="371">
        <v>42423</v>
      </c>
      <c r="FX26" s="371">
        <v>42422</v>
      </c>
      <c r="FY26" s="371">
        <v>42431</v>
      </c>
      <c r="FZ26" s="371">
        <v>42422</v>
      </c>
      <c r="GA26" s="371">
        <v>42432</v>
      </c>
      <c r="GB26" s="371">
        <v>42432</v>
      </c>
      <c r="GC26" s="371">
        <v>42422</v>
      </c>
      <c r="GD26" s="371">
        <v>42419</v>
      </c>
      <c r="GE26" s="371">
        <v>42422</v>
      </c>
      <c r="GF26" s="371">
        <v>42426</v>
      </c>
      <c r="GG26" s="371">
        <v>42430</v>
      </c>
      <c r="GH26" s="371">
        <v>42432</v>
      </c>
      <c r="GI26" s="371">
        <v>42422</v>
      </c>
      <c r="GJ26" s="371">
        <v>42419</v>
      </c>
      <c r="GK26" s="371">
        <v>42443</v>
      </c>
      <c r="GL26" s="371">
        <v>42430</v>
      </c>
      <c r="GM26" s="371">
        <v>42451</v>
      </c>
      <c r="GN26" s="371">
        <v>42530</v>
      </c>
      <c r="GO26" s="371">
        <v>42542</v>
      </c>
      <c r="GP26" s="371">
        <v>42522</v>
      </c>
      <c r="GQ26" s="371">
        <v>42522</v>
      </c>
      <c r="GR26" s="371">
        <v>42430</v>
      </c>
      <c r="GS26" s="371">
        <v>42541</v>
      </c>
      <c r="GT26" s="371">
        <v>42563</v>
      </c>
      <c r="GU26" s="371">
        <v>42422</v>
      </c>
      <c r="GV26" s="371">
        <v>42422</v>
      </c>
      <c r="GW26" s="371">
        <v>42565</v>
      </c>
      <c r="GX26" s="371">
        <v>42553</v>
      </c>
      <c r="GY26" s="371">
        <v>42579</v>
      </c>
      <c r="GZ26" s="371">
        <v>42561</v>
      </c>
      <c r="HA26" s="371">
        <v>42575</v>
      </c>
      <c r="HB26" s="371">
        <v>42578</v>
      </c>
      <c r="HC26" s="371">
        <v>42579</v>
      </c>
      <c r="HD26" s="371">
        <v>42503</v>
      </c>
      <c r="HE26" s="781">
        <v>42586</v>
      </c>
      <c r="HF26" s="371">
        <v>42563</v>
      </c>
      <c r="HG26" s="371">
        <v>42582</v>
      </c>
      <c r="HH26" s="781">
        <v>42586</v>
      </c>
      <c r="HI26" s="371">
        <v>42560</v>
      </c>
      <c r="HJ26" s="371">
        <v>42582</v>
      </c>
      <c r="HK26" s="371">
        <v>42578</v>
      </c>
      <c r="HL26" s="371">
        <v>42430</v>
      </c>
      <c r="HM26" s="781">
        <v>42586</v>
      </c>
      <c r="HN26" s="371">
        <v>42562</v>
      </c>
      <c r="HO26" s="781">
        <f>WORKDAY(HO27,$A26,$E$42:$E$71)</f>
        <v>42597</v>
      </c>
      <c r="HP26" s="371" t="s">
        <v>3288</v>
      </c>
      <c r="HQ26" s="781">
        <f>WORKDAY(HQ27,$A26,$E$42:$E$71)</f>
        <v>42597</v>
      </c>
      <c r="HR26" s="371">
        <v>42593</v>
      </c>
      <c r="HS26" s="781">
        <v>42593</v>
      </c>
      <c r="HT26" s="371">
        <v>42607</v>
      </c>
      <c r="HU26" s="781">
        <v>42597</v>
      </c>
      <c r="HV26" s="371">
        <v>42551</v>
      </c>
      <c r="HW26" s="371">
        <v>42613</v>
      </c>
      <c r="HX26" s="371">
        <v>42613</v>
      </c>
      <c r="HY26" s="371">
        <v>42613</v>
      </c>
      <c r="HZ26" s="371">
        <f>WORKDAY(HZ27,'5319380'!$A26,'5319380'!$E$42:$E$71)</f>
        <v>42614</v>
      </c>
      <c r="IA26" s="371">
        <v>42613</v>
      </c>
      <c r="IB26" s="781">
        <f>WORKDAY(IB27,'5319380'!$A26,'5319380'!$E$42:$E$71)</f>
        <v>42614</v>
      </c>
      <c r="IC26" s="371">
        <v>42613</v>
      </c>
      <c r="ID26" s="781">
        <v>42620</v>
      </c>
      <c r="IE26" s="781">
        <v>42620</v>
      </c>
      <c r="IF26" s="371">
        <v>42613</v>
      </c>
      <c r="IG26" s="781">
        <v>42620</v>
      </c>
      <c r="IH26" s="781">
        <v>42628</v>
      </c>
      <c r="II26" s="371">
        <v>42613</v>
      </c>
      <c r="IJ26" s="781">
        <v>42621</v>
      </c>
      <c r="IK26" s="371">
        <v>42622</v>
      </c>
      <c r="IL26" s="781">
        <v>42626</v>
      </c>
      <c r="IM26" s="781">
        <f t="shared" ref="IM26:IQ27" si="45">WORKDAY(IM27,$A26,$E$42:$E$71)</f>
        <v>42634</v>
      </c>
      <c r="IN26" s="781">
        <f t="shared" si="45"/>
        <v>42632</v>
      </c>
      <c r="IO26" s="781">
        <f t="shared" si="45"/>
        <v>42636</v>
      </c>
      <c r="IP26" s="781">
        <f t="shared" si="45"/>
        <v>42636</v>
      </c>
      <c r="IQ26" s="781">
        <f t="shared" si="45"/>
        <v>42635</v>
      </c>
      <c r="IR26" s="371">
        <v>42566</v>
      </c>
      <c r="IS26" s="781">
        <f>WORKDAY(IS27,$A26,$E$42:$E$71)</f>
        <v>42634</v>
      </c>
      <c r="IT26" s="371">
        <v>42566</v>
      </c>
      <c r="IU26" s="781">
        <v>42640</v>
      </c>
      <c r="IV26" s="781">
        <v>42641</v>
      </c>
      <c r="IW26" s="781">
        <v>42640</v>
      </c>
      <c r="IX26" s="781">
        <v>42635</v>
      </c>
      <c r="IY26" s="781">
        <v>42635</v>
      </c>
      <c r="IZ26" s="781">
        <v>42640</v>
      </c>
      <c r="JA26" s="781">
        <v>42639</v>
      </c>
      <c r="JB26" s="781">
        <f t="shared" ref="JB26:JE27" si="46">WORKDAY(JB27,$A26,$E$42:$E$71)</f>
        <v>42643</v>
      </c>
      <c r="JC26" s="781">
        <f t="shared" si="46"/>
        <v>42643</v>
      </c>
      <c r="JD26" s="781">
        <f t="shared" si="46"/>
        <v>42643</v>
      </c>
      <c r="JE26" s="781">
        <f t="shared" si="46"/>
        <v>42643</v>
      </c>
      <c r="JF26" s="781">
        <v>42650</v>
      </c>
      <c r="JG26" s="781">
        <v>42652</v>
      </c>
      <c r="JH26" s="781">
        <v>42650</v>
      </c>
      <c r="JI26" s="371">
        <v>42652</v>
      </c>
      <c r="JJ26" s="781">
        <v>42652</v>
      </c>
      <c r="JK26" s="371">
        <v>42523</v>
      </c>
      <c r="JL26" s="781">
        <v>42628</v>
      </c>
      <c r="JM26" s="781">
        <v>42629</v>
      </c>
      <c r="JN26" s="781">
        <v>42635</v>
      </c>
      <c r="JO26" s="371">
        <f>WORKDAY(JO27,'5319380'!$A26,'5319380'!$E$42:$E$71)</f>
        <v>42643</v>
      </c>
      <c r="JP26" s="781">
        <f t="shared" ref="JP26:JU26" si="47">WORKDAY(JP27,$A26,$E$42:$E$71)</f>
        <v>42643</v>
      </c>
      <c r="JQ26" s="781">
        <f t="shared" si="47"/>
        <v>42643</v>
      </c>
      <c r="JR26" s="781">
        <f t="shared" si="47"/>
        <v>42649</v>
      </c>
      <c r="JS26" s="781">
        <f t="shared" si="47"/>
        <v>42650</v>
      </c>
      <c r="JT26" s="781">
        <f t="shared" si="47"/>
        <v>42650</v>
      </c>
      <c r="JU26" s="781">
        <f t="shared" si="47"/>
        <v>42650</v>
      </c>
      <c r="JV26" s="781">
        <v>42653</v>
      </c>
      <c r="JW26" s="532">
        <f t="shared" ref="JW26:KV26" si="48">WORKDAY(JW27,$A26,$E$42:$E$71)</f>
        <v>42655</v>
      </c>
      <c r="JX26" s="532">
        <f t="shared" si="48"/>
        <v>42655</v>
      </c>
      <c r="JY26" s="532">
        <f t="shared" si="48"/>
        <v>42655</v>
      </c>
      <c r="JZ26" s="532">
        <f t="shared" si="48"/>
        <v>42655</v>
      </c>
      <c r="KA26" s="532">
        <f t="shared" si="48"/>
        <v>42657</v>
      </c>
      <c r="KB26" s="532">
        <f t="shared" si="48"/>
        <v>42657</v>
      </c>
      <c r="KC26" s="532">
        <f t="shared" si="48"/>
        <v>42668</v>
      </c>
      <c r="KD26" s="532">
        <f t="shared" si="48"/>
        <v>42655</v>
      </c>
      <c r="KE26" s="532">
        <f t="shared" si="48"/>
        <v>42675</v>
      </c>
      <c r="KF26" s="532">
        <f t="shared" si="48"/>
        <v>42674</v>
      </c>
      <c r="KG26" s="532">
        <f t="shared" si="48"/>
        <v>42674</v>
      </c>
      <c r="KH26" s="532">
        <f t="shared" si="8"/>
        <v>42676</v>
      </c>
      <c r="KI26" s="532">
        <f t="shared" si="9"/>
        <v>42675</v>
      </c>
      <c r="KJ26" s="532">
        <f t="shared" si="48"/>
        <v>42653</v>
      </c>
      <c r="KK26" s="532">
        <f t="shared" si="48"/>
        <v>42653</v>
      </c>
      <c r="KL26" s="532">
        <f t="shared" si="48"/>
        <v>42675</v>
      </c>
      <c r="KM26" s="532">
        <f t="shared" si="48"/>
        <v>42675</v>
      </c>
      <c r="KN26" s="532">
        <f t="shared" si="48"/>
        <v>42675</v>
      </c>
      <c r="KO26" s="532">
        <f t="shared" si="48"/>
        <v>42675</v>
      </c>
      <c r="KP26" s="532">
        <f t="shared" si="48"/>
        <v>42677</v>
      </c>
      <c r="KQ26" s="532">
        <f t="shared" si="48"/>
        <v>42677</v>
      </c>
      <c r="KR26" s="1593"/>
      <c r="KS26" s="532">
        <f t="shared" si="48"/>
        <v>26</v>
      </c>
      <c r="KT26" s="532">
        <f t="shared" si="48"/>
        <v>26</v>
      </c>
      <c r="KU26" s="532">
        <f t="shared" si="48"/>
        <v>26</v>
      </c>
      <c r="KV26" s="532">
        <f t="shared" si="48"/>
        <v>26</v>
      </c>
    </row>
    <row r="27" spans="1:308" ht="12" customHeight="1">
      <c r="A27" s="574">
        <v>1</v>
      </c>
      <c r="B27" s="189" t="s">
        <v>589</v>
      </c>
      <c r="C27" s="483"/>
      <c r="D27" s="188"/>
      <c r="E27" s="188"/>
      <c r="F27" s="188"/>
      <c r="G27" s="188"/>
      <c r="H27" s="188"/>
      <c r="I27" s="188"/>
      <c r="P27" s="314"/>
      <c r="Q27" s="314"/>
      <c r="R27" s="313">
        <f t="shared" si="26"/>
        <v>42116</v>
      </c>
      <c r="S27" s="313">
        <f t="shared" si="27"/>
        <v>42116</v>
      </c>
      <c r="T27" s="313">
        <f t="shared" si="28"/>
        <v>42116</v>
      </c>
      <c r="U27" s="313">
        <f t="shared" si="12"/>
        <v>42116</v>
      </c>
      <c r="V27" s="313">
        <f t="shared" si="13"/>
        <v>42116</v>
      </c>
      <c r="W27" s="313">
        <f t="shared" si="14"/>
        <v>42116</v>
      </c>
      <c r="X27" s="314"/>
      <c r="Y27" s="314"/>
      <c r="Z27" s="314"/>
      <c r="AA27" s="314"/>
      <c r="AB27" s="314"/>
      <c r="AC27" s="318"/>
      <c r="AD27" s="320"/>
      <c r="AE27" s="313">
        <f t="shared" si="15"/>
        <v>42157</v>
      </c>
      <c r="AF27" s="313">
        <f t="shared" si="16"/>
        <v>42187</v>
      </c>
      <c r="AG27" s="313">
        <f t="shared" si="17"/>
        <v>42157</v>
      </c>
      <c r="AH27" s="313">
        <f t="shared" si="18"/>
        <v>42193</v>
      </c>
      <c r="AI27" s="313">
        <f t="shared" si="19"/>
        <v>42187</v>
      </c>
      <c r="AJ27" s="313">
        <f t="shared" si="20"/>
        <v>42187</v>
      </c>
      <c r="AK27" s="314"/>
      <c r="AL27" s="314"/>
      <c r="AM27" s="314"/>
      <c r="AN27" s="314"/>
      <c r="AO27" s="314"/>
      <c r="AP27" s="314"/>
      <c r="AQ27" s="314"/>
      <c r="AR27" s="312">
        <f t="shared" si="29"/>
        <v>42215</v>
      </c>
      <c r="AS27" s="313">
        <f t="shared" si="30"/>
        <v>42187</v>
      </c>
      <c r="AT27" s="312">
        <f t="shared" si="31"/>
        <v>42157</v>
      </c>
      <c r="AU27" s="313">
        <f t="shared" si="32"/>
        <v>42215</v>
      </c>
      <c r="AV27" s="313">
        <f t="shared" si="33"/>
        <v>42215</v>
      </c>
      <c r="AW27" s="313">
        <f t="shared" si="34"/>
        <v>42215</v>
      </c>
      <c r="AX27" s="314"/>
      <c r="AY27" s="314"/>
      <c r="AZ27" s="314"/>
      <c r="BA27" s="314"/>
      <c r="BB27" s="314"/>
      <c r="BC27" s="314"/>
      <c r="BD27" s="314"/>
      <c r="BE27" s="314"/>
      <c r="BF27" s="313">
        <f t="shared" si="21"/>
        <v>42157</v>
      </c>
      <c r="BG27" s="312">
        <v>42250</v>
      </c>
      <c r="BH27" s="313">
        <v>42250</v>
      </c>
      <c r="BI27" s="313">
        <v>42250</v>
      </c>
      <c r="BJ27" s="313">
        <v>42250</v>
      </c>
      <c r="BK27" s="312">
        <v>42250</v>
      </c>
      <c r="BL27" s="314"/>
      <c r="BM27" s="314"/>
      <c r="BN27" s="314"/>
      <c r="BO27" s="314"/>
      <c r="BP27" s="314"/>
      <c r="BQ27" s="314"/>
      <c r="BR27" s="314"/>
      <c r="BS27" s="313">
        <f t="shared" si="42"/>
        <v>42262</v>
      </c>
      <c r="BT27" s="313">
        <f t="shared" si="42"/>
        <v>42269</v>
      </c>
      <c r="BU27" s="313">
        <f t="shared" si="44"/>
        <v>42276</v>
      </c>
      <c r="BV27" s="313">
        <f t="shared" si="44"/>
        <v>42276</v>
      </c>
      <c r="BW27" s="313">
        <f t="shared" si="44"/>
        <v>42276</v>
      </c>
      <c r="BX27" s="313">
        <f t="shared" si="44"/>
        <v>42276</v>
      </c>
      <c r="CG27" s="313">
        <f t="shared" si="43"/>
        <v>42268</v>
      </c>
      <c r="CH27" s="313">
        <f t="shared" si="43"/>
        <v>42268</v>
      </c>
      <c r="CI27" s="313">
        <f t="shared" si="43"/>
        <v>42269</v>
      </c>
      <c r="CJ27" s="313">
        <f t="shared" si="43"/>
        <v>42269</v>
      </c>
      <c r="CK27" s="371">
        <f t="shared" si="41"/>
        <v>42328</v>
      </c>
      <c r="CL27" s="371">
        <f t="shared" si="41"/>
        <v>42328</v>
      </c>
      <c r="CU27" s="371">
        <f>WORKDAY(CU28,$A27,$E$42:$E$71)</f>
        <v>42349</v>
      </c>
      <c r="CV27" s="371">
        <f>WORKDAY(CV28,$A27,$E$42:$E$71)</f>
        <v>42354</v>
      </c>
      <c r="CW27" s="371">
        <f>WORKDAY(CW28,$A27,$E$42:$E$71)</f>
        <v>42362</v>
      </c>
      <c r="CX27" s="371">
        <f>WORKDAY(CX28,$A27,$E$42:$E$71)</f>
        <v>42349</v>
      </c>
      <c r="CY27" s="371">
        <f>WORKDAY(CY28,$A27,$E$42:$E$71)</f>
        <v>42362</v>
      </c>
      <c r="CZ27" s="371">
        <f>WORKDAY(CZ28,$A27,$E$42:$E$71)</f>
        <v>42328</v>
      </c>
      <c r="DA27" s="371">
        <f>WORKDAY(DA28,$A27,$E$42:$E$71)</f>
        <v>42361</v>
      </c>
      <c r="DB27" s="371">
        <f>WORKDAY(DB28,$A27,$E$42:$E$71)</f>
        <v>42361</v>
      </c>
      <c r="DD27" s="331"/>
      <c r="DE27" s="331"/>
      <c r="DF27" s="331"/>
      <c r="DI27" s="371">
        <v>42367</v>
      </c>
      <c r="DJ27" s="371">
        <f>WORKDAY(DJ28,$A27,$E$42:$E$71)</f>
        <v>42362</v>
      </c>
      <c r="DK27" s="371">
        <f>WORKDAY(DK28,$A27,$E$42:$E$71)</f>
        <v>42368</v>
      </c>
      <c r="DL27" s="371">
        <v>42367</v>
      </c>
      <c r="DW27" s="371">
        <f t="shared" ref="DW27:DZ28" si="49">WORKDAY(DW28,$A27,$E$42:$E$71)</f>
        <v>42362</v>
      </c>
      <c r="DX27" s="371">
        <f t="shared" si="49"/>
        <v>42370</v>
      </c>
      <c r="DY27" s="371">
        <f t="shared" si="49"/>
        <v>42370</v>
      </c>
      <c r="DZ27" s="371">
        <f t="shared" si="49"/>
        <v>42376</v>
      </c>
      <c r="EA27" s="371">
        <v>42380</v>
      </c>
      <c r="EB27" s="371">
        <v>42367</v>
      </c>
      <c r="EE27" s="371">
        <f t="shared" si="23"/>
        <v>42376</v>
      </c>
      <c r="EF27" s="371">
        <f t="shared" ref="EF27:EF34" si="50">WORKDAY(EF28,$A27,$E$42:$E$71)</f>
        <v>42368</v>
      </c>
      <c r="EG27" s="371">
        <v>42391</v>
      </c>
      <c r="EH27" s="371">
        <v>42391</v>
      </c>
      <c r="EI27" s="371">
        <f>WORKDAY(EI28,$A27,$E$42:$E$71)</f>
        <v>42376</v>
      </c>
      <c r="EJ27" s="371">
        <v>42391</v>
      </c>
      <c r="EM27" s="322">
        <v>42250</v>
      </c>
      <c r="EN27" s="371">
        <f>WORKDAY(EN28,$A27,$E$42:$E$71)</f>
        <v>42376</v>
      </c>
      <c r="EO27" s="371">
        <f>WORKDAY(EO28,$A27,$E$42:$E$71)</f>
        <v>42376</v>
      </c>
      <c r="EP27" s="371">
        <f>WORKDAY(EP28,$A27,$E$42:$E$71)</f>
        <v>42376</v>
      </c>
      <c r="EQ27" s="371">
        <f>WORKDAY(EQ28,$A27,$E$42:$E$71)</f>
        <v>42376</v>
      </c>
      <c r="ER27" s="371">
        <v>42391</v>
      </c>
      <c r="EU27" s="371">
        <f>WORKDAY(EU28,$A27,$E$42:$E$71)</f>
        <v>42376</v>
      </c>
      <c r="EV27" s="371">
        <f>WORKDAY(EV28,$A27,$E$42:$E$71)</f>
        <v>42376</v>
      </c>
      <c r="EW27" s="371">
        <v>42391</v>
      </c>
      <c r="EX27" s="371">
        <v>42403</v>
      </c>
      <c r="EY27" s="371">
        <v>42404</v>
      </c>
      <c r="EZ27" s="371">
        <v>42373</v>
      </c>
      <c r="FA27" s="540"/>
      <c r="FB27" s="540"/>
      <c r="FC27" s="371">
        <v>42391</v>
      </c>
      <c r="FD27" s="371">
        <f>WORKDAY(FD28,$A27,$E$42:$E$71)</f>
        <v>42404</v>
      </c>
      <c r="FE27" s="371">
        <v>42412</v>
      </c>
      <c r="FF27" s="313">
        <v>42318</v>
      </c>
      <c r="FG27" s="371">
        <v>42419</v>
      </c>
      <c r="FH27" s="371">
        <v>42422</v>
      </c>
      <c r="FK27" s="371">
        <v>42422</v>
      </c>
      <c r="FL27" s="371">
        <v>42422</v>
      </c>
      <c r="FM27" s="763">
        <v>42423</v>
      </c>
      <c r="FN27" s="371">
        <v>42422</v>
      </c>
      <c r="FO27" s="371">
        <v>42423</v>
      </c>
      <c r="FP27" s="804">
        <v>42422</v>
      </c>
      <c r="FQ27" s="781">
        <v>42419</v>
      </c>
      <c r="FR27" s="887">
        <v>42422</v>
      </c>
      <c r="FS27" s="831">
        <v>42426</v>
      </c>
      <c r="FT27" s="371">
        <v>42426</v>
      </c>
      <c r="FU27" s="371">
        <v>42412</v>
      </c>
      <c r="FV27" s="371">
        <v>42426</v>
      </c>
      <c r="FW27" s="371">
        <v>42423</v>
      </c>
      <c r="FX27" s="371">
        <v>42422</v>
      </c>
      <c r="FY27" s="371">
        <v>42426</v>
      </c>
      <c r="FZ27" s="371">
        <v>42422</v>
      </c>
      <c r="GA27" s="371">
        <v>42432</v>
      </c>
      <c r="GB27" s="371">
        <v>42432</v>
      </c>
      <c r="GC27" s="371">
        <v>42422</v>
      </c>
      <c r="GD27" s="371">
        <v>42419</v>
      </c>
      <c r="GE27" s="371">
        <v>42422</v>
      </c>
      <c r="GF27" s="371">
        <v>42391</v>
      </c>
      <c r="GG27" s="371">
        <v>42426</v>
      </c>
      <c r="GH27" s="371">
        <f>WORKDAY(GH28,'5319380'!$A27,'5319380'!$E$42:$E$71)</f>
        <v>42432</v>
      </c>
      <c r="GI27" s="371">
        <v>42422</v>
      </c>
      <c r="GJ27" s="371">
        <v>42419</v>
      </c>
      <c r="GK27" s="371">
        <v>42727</v>
      </c>
      <c r="GL27" s="371">
        <v>42426</v>
      </c>
      <c r="GM27" s="371">
        <v>42450</v>
      </c>
      <c r="GN27" s="371">
        <v>42528</v>
      </c>
      <c r="GO27" s="371">
        <v>42537</v>
      </c>
      <c r="GP27" s="371">
        <v>42521</v>
      </c>
      <c r="GQ27" s="371">
        <v>42521</v>
      </c>
      <c r="GR27" s="371">
        <v>42426</v>
      </c>
      <c r="GS27" s="371">
        <v>42539</v>
      </c>
      <c r="GT27" s="371">
        <v>42558</v>
      </c>
      <c r="GU27" s="371">
        <v>42422</v>
      </c>
      <c r="GV27" s="371">
        <v>42422</v>
      </c>
      <c r="GW27" s="371">
        <v>42559</v>
      </c>
      <c r="GX27" s="371">
        <v>42552</v>
      </c>
      <c r="GY27" s="371">
        <f>WORKDAY(GY28,$A27,$E$42:$E$71)</f>
        <v>42578</v>
      </c>
      <c r="GZ27" s="371">
        <v>42559</v>
      </c>
      <c r="HA27" s="371">
        <v>42573</v>
      </c>
      <c r="HB27" s="371">
        <v>42573</v>
      </c>
      <c r="HC27" s="371">
        <f>WORKDAY(HC28,$A27,$E$42:$E$71)</f>
        <v>42578</v>
      </c>
      <c r="HD27" s="371">
        <v>42558</v>
      </c>
      <c r="HE27" s="781">
        <v>42583</v>
      </c>
      <c r="HF27" s="371">
        <v>42558</v>
      </c>
      <c r="HG27" s="371">
        <v>42579</v>
      </c>
      <c r="HH27" s="781">
        <v>42583</v>
      </c>
      <c r="HI27" s="371">
        <v>42558</v>
      </c>
      <c r="HJ27" s="371">
        <v>42579</v>
      </c>
      <c r="HK27" s="371">
        <f>WORKDAY(HK28,$A27,$E$42:$E$71)</f>
        <v>42578</v>
      </c>
      <c r="HL27" s="371">
        <v>42426</v>
      </c>
      <c r="HM27" s="781">
        <v>42583</v>
      </c>
      <c r="HN27" s="371">
        <v>42558</v>
      </c>
      <c r="HO27" s="781">
        <f>WORKDAY(HO28,$A27,$E$42:$E$71)</f>
        <v>42593</v>
      </c>
      <c r="HP27" s="371">
        <v>42558</v>
      </c>
      <c r="HQ27" s="781">
        <f>WORKDAY(HQ28,$A27,$E$42:$E$71)</f>
        <v>42593</v>
      </c>
      <c r="HR27" s="371">
        <v>42590</v>
      </c>
      <c r="HS27" s="781">
        <v>42590</v>
      </c>
      <c r="HT27" s="371">
        <v>42606</v>
      </c>
      <c r="HU27" s="781">
        <v>42591</v>
      </c>
      <c r="HV27" s="371">
        <v>42551</v>
      </c>
      <c r="HW27" s="371">
        <v>42558</v>
      </c>
      <c r="HX27" s="371">
        <v>42521</v>
      </c>
      <c r="HY27" s="371">
        <v>42521</v>
      </c>
      <c r="HZ27" s="371">
        <v>42612</v>
      </c>
      <c r="IA27" s="371">
        <v>42465</v>
      </c>
      <c r="IB27" s="781">
        <v>42612</v>
      </c>
      <c r="IC27" s="371">
        <v>42534</v>
      </c>
      <c r="ID27" s="781">
        <v>42619</v>
      </c>
      <c r="IE27" s="781">
        <v>42619</v>
      </c>
      <c r="IF27" s="371">
        <v>42522</v>
      </c>
      <c r="IG27" s="781">
        <v>42619</v>
      </c>
      <c r="IH27" s="781">
        <f>WORKDAY(IH28,$A27,$E$42:$E$71)</f>
        <v>42627</v>
      </c>
      <c r="II27" s="371">
        <v>42521</v>
      </c>
      <c r="IJ27" s="781">
        <f>WORKDAY(IJ28,$A27,$E$42:$E$71)</f>
        <v>42620</v>
      </c>
      <c r="IK27" s="371">
        <v>42621</v>
      </c>
      <c r="IL27" s="781">
        <f>WORKDAY(IL28,$A27,$E$42:$E$71)</f>
        <v>42625</v>
      </c>
      <c r="IM27" s="781">
        <f t="shared" si="45"/>
        <v>42632</v>
      </c>
      <c r="IN27" s="781">
        <f t="shared" si="45"/>
        <v>42628</v>
      </c>
      <c r="IO27" s="781">
        <f t="shared" si="45"/>
        <v>42634</v>
      </c>
      <c r="IP27" s="781">
        <f t="shared" si="45"/>
        <v>42634</v>
      </c>
      <c r="IQ27" s="781">
        <f t="shared" si="45"/>
        <v>42633</v>
      </c>
      <c r="IR27" s="371">
        <v>42559</v>
      </c>
      <c r="IS27" s="781">
        <f>WORKDAY(IS28,$A27,$E$42:$E$71)</f>
        <v>42632</v>
      </c>
      <c r="IT27" s="371">
        <v>42558</v>
      </c>
      <c r="IU27" s="781">
        <f>WORKDAY(IU28,$A27,$E$42:$E$71)</f>
        <v>42632</v>
      </c>
      <c r="IV27" s="781">
        <v>42640</v>
      </c>
      <c r="IW27" s="781">
        <f>WORKDAY(IW28,$A27,$E$42:$E$71)</f>
        <v>42634</v>
      </c>
      <c r="IX27" s="781">
        <f>WORKDAY(IX28,$A27,$E$42:$E$71)</f>
        <v>42632</v>
      </c>
      <c r="IY27" s="781">
        <f>WORKDAY(IY28,$A27,$E$42:$E$71)</f>
        <v>42632</v>
      </c>
      <c r="IZ27" s="781">
        <f>WORKDAY(IZ28,$A27,$E$42:$E$71)</f>
        <v>42632</v>
      </c>
      <c r="JA27" s="781">
        <f>WORKDAY(JA28,$A27,$E$42:$E$71)</f>
        <v>42632</v>
      </c>
      <c r="JB27" s="781">
        <f t="shared" si="46"/>
        <v>42641</v>
      </c>
      <c r="JC27" s="781">
        <f t="shared" si="46"/>
        <v>42641</v>
      </c>
      <c r="JD27" s="781">
        <f t="shared" si="46"/>
        <v>42641</v>
      </c>
      <c r="JE27" s="781">
        <f t="shared" si="46"/>
        <v>42641</v>
      </c>
      <c r="JF27" s="781">
        <f>WORKDAY(JF28,$A27,$E$42:$E$71)</f>
        <v>42647</v>
      </c>
      <c r="JG27" s="781">
        <v>42647</v>
      </c>
      <c r="JH27" s="781">
        <v>42647</v>
      </c>
      <c r="JI27" s="371">
        <v>42648</v>
      </c>
      <c r="JJ27" s="781">
        <v>42648</v>
      </c>
      <c r="JK27" s="371">
        <v>42522</v>
      </c>
      <c r="JL27" s="781">
        <f>WORKDAY(JL28,$A27,$E$42:$E$71)</f>
        <v>42627</v>
      </c>
      <c r="JM27" s="781">
        <f>WORKDAY(JM28,$A27,$E$42:$E$71)</f>
        <v>42634</v>
      </c>
      <c r="JN27" s="781">
        <f>WORKDAY(JN28,$A27,$E$42:$E$71)</f>
        <v>42632</v>
      </c>
      <c r="JO27" s="371">
        <f>WORKDAY(JO28,'5319380'!$A27,'5319380'!$E$42:$E$71)</f>
        <v>42641</v>
      </c>
      <c r="JP27" s="781">
        <f>WORKDAY(JP28,$A27,$E$42:$E$71)</f>
        <v>42641</v>
      </c>
      <c r="JQ27" s="781">
        <f>WORKDAY(JQ28,$A27,$E$42:$E$71)</f>
        <v>42641</v>
      </c>
      <c r="JR27" s="781">
        <v>42647</v>
      </c>
      <c r="JS27" s="781">
        <v>42648</v>
      </c>
      <c r="JT27" s="781">
        <v>42648</v>
      </c>
      <c r="JU27" s="781">
        <v>42648</v>
      </c>
      <c r="JV27" s="781">
        <v>42647</v>
      </c>
      <c r="JW27" s="781">
        <v>42653</v>
      </c>
      <c r="JX27" s="781">
        <f t="shared" ref="JX27:KV27" si="51">WORKDAY(JX28,$A27,$E$42:$E$71)</f>
        <v>42653</v>
      </c>
      <c r="JY27" s="781">
        <f t="shared" si="51"/>
        <v>42653</v>
      </c>
      <c r="JZ27" s="781">
        <f t="shared" si="51"/>
        <v>42653</v>
      </c>
      <c r="KA27" s="532">
        <f t="shared" si="51"/>
        <v>42655</v>
      </c>
      <c r="KB27" s="532">
        <f t="shared" si="51"/>
        <v>42655</v>
      </c>
      <c r="KC27" s="532">
        <f t="shared" si="51"/>
        <v>42664</v>
      </c>
      <c r="KD27" s="532">
        <f t="shared" si="51"/>
        <v>42653</v>
      </c>
      <c r="KE27" s="532">
        <f t="shared" si="51"/>
        <v>42671</v>
      </c>
      <c r="KF27" s="532">
        <f t="shared" si="51"/>
        <v>42670</v>
      </c>
      <c r="KG27" s="532">
        <f t="shared" si="51"/>
        <v>42670</v>
      </c>
      <c r="KH27" s="532">
        <f t="shared" si="8"/>
        <v>42674</v>
      </c>
      <c r="KI27" s="532">
        <f t="shared" si="9"/>
        <v>42671</v>
      </c>
      <c r="KJ27" s="532">
        <f t="shared" si="51"/>
        <v>42649</v>
      </c>
      <c r="KK27" s="532">
        <f t="shared" si="51"/>
        <v>42649</v>
      </c>
      <c r="KL27" s="532">
        <f t="shared" si="51"/>
        <v>42671</v>
      </c>
      <c r="KM27" s="532">
        <f t="shared" si="51"/>
        <v>42671</v>
      </c>
      <c r="KN27" s="532">
        <f t="shared" si="51"/>
        <v>42671</v>
      </c>
      <c r="KO27" s="532">
        <f t="shared" si="51"/>
        <v>42671</v>
      </c>
      <c r="KP27" s="532">
        <f t="shared" si="51"/>
        <v>42675</v>
      </c>
      <c r="KQ27" s="532">
        <f t="shared" si="51"/>
        <v>42675</v>
      </c>
      <c r="KR27" s="1593"/>
      <c r="KS27" s="532">
        <f t="shared" si="51"/>
        <v>24</v>
      </c>
      <c r="KT27" s="532">
        <f t="shared" si="51"/>
        <v>24</v>
      </c>
      <c r="KU27" s="532">
        <f t="shared" si="51"/>
        <v>24</v>
      </c>
      <c r="KV27" s="532">
        <f t="shared" si="51"/>
        <v>24</v>
      </c>
    </row>
    <row r="28" spans="1:308" ht="12" customHeight="1">
      <c r="A28" s="585">
        <v>10</v>
      </c>
      <c r="B28" s="889" t="s">
        <v>3134</v>
      </c>
      <c r="C28" s="484"/>
      <c r="D28" s="139" t="e">
        <f>WORKDAY(D29,#REF!,$E$42:$E$71)</f>
        <v>#REF!</v>
      </c>
      <c r="E28" s="139" t="e">
        <f>WORKDAY(E29,#REF!,$E$42:$E$71)</f>
        <v>#REF!</v>
      </c>
      <c r="F28" s="139" t="e">
        <f>WORKDAY(F29,#REF!,$E$42:$E$71)</f>
        <v>#REF!</v>
      </c>
      <c r="G28" s="139" t="e">
        <f>WORKDAY(G29,#REF!,$E$42:$E$71)</f>
        <v>#REF!</v>
      </c>
      <c r="H28" s="139" t="e">
        <f>WORKDAY(H29,#REF!,$E$42:$E$71)</f>
        <v>#REF!</v>
      </c>
      <c r="I28" s="139" t="e">
        <f>WORKDAY(I29,#REF!,$E$42:$E$71)</f>
        <v>#REF!</v>
      </c>
      <c r="P28" s="314"/>
      <c r="Q28" s="314"/>
      <c r="R28" s="313">
        <f t="shared" si="26"/>
        <v>42115</v>
      </c>
      <c r="S28" s="313">
        <f t="shared" si="27"/>
        <v>42115</v>
      </c>
      <c r="T28" s="313">
        <f t="shared" si="28"/>
        <v>42115</v>
      </c>
      <c r="U28" s="313">
        <f t="shared" si="12"/>
        <v>42115</v>
      </c>
      <c r="V28" s="313">
        <f t="shared" si="13"/>
        <v>42115</v>
      </c>
      <c r="W28" s="313">
        <f t="shared" si="14"/>
        <v>42115</v>
      </c>
      <c r="X28" s="314"/>
      <c r="Y28" s="314"/>
      <c r="Z28" s="314"/>
      <c r="AA28" s="314"/>
      <c r="AB28" s="314"/>
      <c r="AC28" s="318"/>
      <c r="AD28" s="320"/>
      <c r="AE28" s="313">
        <f t="shared" si="15"/>
        <v>42156</v>
      </c>
      <c r="AF28" s="313">
        <f t="shared" si="16"/>
        <v>42186</v>
      </c>
      <c r="AG28" s="313">
        <f t="shared" si="17"/>
        <v>42156</v>
      </c>
      <c r="AH28" s="313">
        <f t="shared" si="18"/>
        <v>42192</v>
      </c>
      <c r="AI28" s="313">
        <f t="shared" si="19"/>
        <v>42186</v>
      </c>
      <c r="AJ28" s="313">
        <f t="shared" si="20"/>
        <v>42186</v>
      </c>
      <c r="AK28" s="314"/>
      <c r="AL28" s="314"/>
      <c r="AM28" s="314"/>
      <c r="AN28" s="314"/>
      <c r="AO28" s="314"/>
      <c r="AP28" s="314"/>
      <c r="AQ28" s="314"/>
      <c r="AR28" s="312">
        <f t="shared" si="29"/>
        <v>42214</v>
      </c>
      <c r="AS28" s="313">
        <f t="shared" si="30"/>
        <v>42186</v>
      </c>
      <c r="AT28" s="312">
        <f t="shared" si="31"/>
        <v>42156</v>
      </c>
      <c r="AU28" s="313">
        <f t="shared" si="32"/>
        <v>42214</v>
      </c>
      <c r="AV28" s="313">
        <f t="shared" si="33"/>
        <v>42214</v>
      </c>
      <c r="AW28" s="313">
        <f t="shared" si="34"/>
        <v>42214</v>
      </c>
      <c r="AX28" s="314"/>
      <c r="AY28" s="314"/>
      <c r="AZ28" s="314"/>
      <c r="BA28" s="314"/>
      <c r="BB28" s="314"/>
      <c r="BC28" s="314"/>
      <c r="BD28" s="314"/>
      <c r="BE28" s="314"/>
      <c r="BF28" s="313">
        <f t="shared" si="21"/>
        <v>42156</v>
      </c>
      <c r="BG28" s="313">
        <f t="shared" ref="BG28:BK34" si="52">WORKDAY(BG29,$A28,$E$42:$E$71)</f>
        <v>42186</v>
      </c>
      <c r="BH28" s="313">
        <f t="shared" si="52"/>
        <v>42214</v>
      </c>
      <c r="BI28" s="313">
        <f t="shared" si="52"/>
        <v>42214</v>
      </c>
      <c r="BJ28" s="313">
        <f t="shared" si="52"/>
        <v>42214</v>
      </c>
      <c r="BK28" s="313">
        <f t="shared" si="52"/>
        <v>42156</v>
      </c>
      <c r="BL28" s="314"/>
      <c r="BM28" s="314"/>
      <c r="BN28" s="314"/>
      <c r="BO28" s="314"/>
      <c r="BP28" s="314"/>
      <c r="BQ28" s="314"/>
      <c r="BR28" s="314"/>
      <c r="BS28" s="313">
        <v>42261</v>
      </c>
      <c r="BT28" s="313">
        <v>42268</v>
      </c>
      <c r="BU28" s="313">
        <v>42275</v>
      </c>
      <c r="BV28" s="313">
        <v>42275</v>
      </c>
      <c r="BW28" s="313">
        <v>42275</v>
      </c>
      <c r="BX28" s="313">
        <v>42275</v>
      </c>
      <c r="CG28" s="313">
        <v>42266</v>
      </c>
      <c r="CH28" s="313">
        <v>42267</v>
      </c>
      <c r="CI28" s="313">
        <v>42268</v>
      </c>
      <c r="CJ28" s="313">
        <v>42268</v>
      </c>
      <c r="CK28" s="371">
        <v>42327</v>
      </c>
      <c r="CL28" s="371">
        <v>42327</v>
      </c>
      <c r="CU28" s="371">
        <v>42348</v>
      </c>
      <c r="CV28" s="371">
        <v>42353</v>
      </c>
      <c r="CW28" s="319">
        <f>WORKDAY(CW29,$A28,$E$42:$E$71)</f>
        <v>42361</v>
      </c>
      <c r="CX28" s="371">
        <v>42348</v>
      </c>
      <c r="CY28" s="371">
        <f>WORKDAY(CY29,$A28,$E$42:$E$71)</f>
        <v>42361</v>
      </c>
      <c r="CZ28" s="371">
        <v>42327</v>
      </c>
      <c r="DA28" s="319">
        <v>42360</v>
      </c>
      <c r="DB28" s="319">
        <v>42360</v>
      </c>
      <c r="DD28" s="331"/>
      <c r="DE28" s="331"/>
      <c r="DF28" s="331"/>
      <c r="DI28" s="492">
        <f>WORKDAY(DI29,$A28,$E$42:$E$71)</f>
        <v>42361</v>
      </c>
      <c r="DJ28" s="371">
        <f>WORKDAY(DJ29,$A28,$E$42:$E$71)</f>
        <v>42361</v>
      </c>
      <c r="DK28" s="371">
        <f>WORKDAY(DK29,$A28,$E$42:$E$71)</f>
        <v>42367</v>
      </c>
      <c r="DL28" s="371">
        <f>WORKDAY(DL29,$A28,$E$42:$E$71)</f>
        <v>42367</v>
      </c>
      <c r="DW28" s="371">
        <f t="shared" si="49"/>
        <v>42361</v>
      </c>
      <c r="DX28" s="371">
        <f t="shared" si="49"/>
        <v>42369</v>
      </c>
      <c r="DY28" s="371">
        <f t="shared" si="49"/>
        <v>42369</v>
      </c>
      <c r="DZ28" s="371">
        <f t="shared" si="49"/>
        <v>42375</v>
      </c>
      <c r="EA28" s="371">
        <f>WORKDAY(EA29,$A28,$E$42:$E$71)</f>
        <v>42375</v>
      </c>
      <c r="EB28" s="319">
        <f>WORKDAY(EB29,$A28,$E$42:$E$71)</f>
        <v>42361</v>
      </c>
      <c r="EE28" s="371">
        <v>42375</v>
      </c>
      <c r="EF28" s="371">
        <f t="shared" si="50"/>
        <v>42367</v>
      </c>
      <c r="EG28" s="371">
        <v>42380</v>
      </c>
      <c r="EH28" s="371">
        <v>42380</v>
      </c>
      <c r="EI28" s="371">
        <v>42375</v>
      </c>
      <c r="EJ28" s="371">
        <v>42380</v>
      </c>
      <c r="EM28" s="322">
        <f>WORKDAY(EM29,'5319380'!$A28,'5319380'!$E$42:$E$71)</f>
        <v>42186</v>
      </c>
      <c r="EN28" s="371">
        <v>42375</v>
      </c>
      <c r="EO28" s="371">
        <v>42375</v>
      </c>
      <c r="EP28" s="371">
        <v>42375</v>
      </c>
      <c r="EQ28" s="371">
        <v>42375</v>
      </c>
      <c r="ER28" s="371">
        <v>42380</v>
      </c>
      <c r="EU28" s="371">
        <v>42375</v>
      </c>
      <c r="EV28" s="371">
        <v>42375</v>
      </c>
      <c r="EW28" s="371">
        <v>42380</v>
      </c>
      <c r="EX28" s="371">
        <v>42403</v>
      </c>
      <c r="EY28" s="371">
        <v>42404</v>
      </c>
      <c r="EZ28" s="371">
        <f>WORKDAY(EZ29,'5319380'!$A28,'5319380'!$E$42:$E$71)</f>
        <v>42367</v>
      </c>
      <c r="FA28" s="540"/>
      <c r="FB28" s="540"/>
      <c r="FC28" s="371">
        <v>42375</v>
      </c>
      <c r="FD28" s="371">
        <v>42403</v>
      </c>
      <c r="FE28" s="371">
        <v>42411</v>
      </c>
      <c r="FF28" s="319">
        <v>42318</v>
      </c>
      <c r="FG28" s="371">
        <v>42418</v>
      </c>
      <c r="FH28" s="371">
        <v>42420</v>
      </c>
      <c r="FK28" s="371">
        <f>WORKDAY(FK29,$A28,$E$42:$E$71)</f>
        <v>42422</v>
      </c>
      <c r="FL28" s="371">
        <v>42406</v>
      </c>
      <c r="FM28" s="763">
        <v>42422</v>
      </c>
      <c r="FN28" s="371">
        <f>WORKDAY(FN29,$A28,$E$42:$E$71)</f>
        <v>42422</v>
      </c>
      <c r="FO28" s="371">
        <v>42423</v>
      </c>
      <c r="FP28" s="804">
        <f>WORKDAY(FP29,$A28,$E$42:$E$71)</f>
        <v>42422</v>
      </c>
      <c r="FQ28" s="781">
        <v>42418</v>
      </c>
      <c r="FR28" s="887">
        <v>42422</v>
      </c>
      <c r="FS28" s="831">
        <v>42426</v>
      </c>
      <c r="FT28" s="371">
        <v>42426</v>
      </c>
      <c r="FU28" s="371">
        <v>42733</v>
      </c>
      <c r="FV28" s="371">
        <v>42426</v>
      </c>
      <c r="FW28" s="371">
        <v>42422</v>
      </c>
      <c r="FX28" s="371">
        <v>42422</v>
      </c>
      <c r="FY28" s="371">
        <v>42426</v>
      </c>
      <c r="FZ28" s="371">
        <v>42422</v>
      </c>
      <c r="GA28" s="371">
        <v>42431</v>
      </c>
      <c r="GB28" s="371">
        <v>42431</v>
      </c>
      <c r="GC28" s="371">
        <v>42422</v>
      </c>
      <c r="GD28" s="371">
        <v>42417</v>
      </c>
      <c r="GE28" s="371">
        <f>WORKDAY(GE29,'5319380'!$A28,'5319380'!$E$42:$E$71)</f>
        <v>42422</v>
      </c>
      <c r="GF28" s="371">
        <v>42380</v>
      </c>
      <c r="GG28" s="371">
        <v>42426</v>
      </c>
      <c r="GH28" s="371">
        <v>42431</v>
      </c>
      <c r="GI28" s="371">
        <v>42422</v>
      </c>
      <c r="GJ28" s="371">
        <v>42417</v>
      </c>
      <c r="GK28" s="371">
        <v>42726</v>
      </c>
      <c r="GL28" s="371">
        <v>42426</v>
      </c>
      <c r="GM28" s="371">
        <v>42450</v>
      </c>
      <c r="GN28" s="371">
        <v>42517</v>
      </c>
      <c r="GO28" s="1295">
        <v>42537</v>
      </c>
      <c r="GP28" s="371">
        <v>42517</v>
      </c>
      <c r="GQ28" s="371">
        <v>42517</v>
      </c>
      <c r="GR28" s="371">
        <v>42426</v>
      </c>
      <c r="GS28" s="1295">
        <v>42539</v>
      </c>
      <c r="GT28" s="1295">
        <v>42557</v>
      </c>
      <c r="GU28" s="371">
        <v>42422</v>
      </c>
      <c r="GV28" s="371">
        <v>42422</v>
      </c>
      <c r="GW28" s="1295">
        <v>42557</v>
      </c>
      <c r="GX28" s="1295">
        <v>42548</v>
      </c>
      <c r="GY28" s="1295">
        <v>42577</v>
      </c>
      <c r="GZ28" s="1295">
        <v>42557</v>
      </c>
      <c r="HA28" s="1295">
        <v>42572</v>
      </c>
      <c r="HB28" s="1295">
        <v>42573</v>
      </c>
      <c r="HC28" s="1295">
        <v>42577</v>
      </c>
      <c r="HD28" s="1295">
        <v>42557</v>
      </c>
      <c r="HE28" s="1287">
        <v>42583</v>
      </c>
      <c r="HF28" s="1295">
        <v>42557</v>
      </c>
      <c r="HG28" s="1295">
        <v>42577</v>
      </c>
      <c r="HH28" s="1287">
        <v>42583</v>
      </c>
      <c r="HI28" s="1295">
        <v>42557</v>
      </c>
      <c r="HJ28" s="1295">
        <v>42577</v>
      </c>
      <c r="HK28" s="1295">
        <v>42577</v>
      </c>
      <c r="HL28" s="371">
        <v>42426</v>
      </c>
      <c r="HM28" s="1287">
        <v>42583</v>
      </c>
      <c r="HN28" s="1295">
        <v>42557</v>
      </c>
      <c r="HO28" s="1287">
        <v>42592</v>
      </c>
      <c r="HP28" s="1295">
        <v>42557</v>
      </c>
      <c r="HQ28" s="1287">
        <v>42592</v>
      </c>
      <c r="HR28" s="1295">
        <v>42587</v>
      </c>
      <c r="HS28" s="1287">
        <v>42587</v>
      </c>
      <c r="HT28" s="1295">
        <v>42606</v>
      </c>
      <c r="HU28" s="1287">
        <v>42591</v>
      </c>
      <c r="HV28" s="1295">
        <v>42548</v>
      </c>
      <c r="HW28" s="371">
        <v>42556</v>
      </c>
      <c r="HX28" s="371">
        <v>42517</v>
      </c>
      <c r="HY28" s="371">
        <v>42517</v>
      </c>
      <c r="HZ28" s="1295">
        <v>42612</v>
      </c>
      <c r="IA28" s="371">
        <v>42521</v>
      </c>
      <c r="IB28" s="1287">
        <v>42612</v>
      </c>
      <c r="IC28" s="371">
        <v>42532</v>
      </c>
      <c r="ID28" s="1287">
        <v>42619</v>
      </c>
      <c r="IE28" s="1287">
        <v>42619</v>
      </c>
      <c r="IF28" s="371">
        <v>42521</v>
      </c>
      <c r="IG28" s="1287">
        <v>42619</v>
      </c>
      <c r="IH28" s="1287">
        <v>42626</v>
      </c>
      <c r="II28" s="371">
        <v>42517</v>
      </c>
      <c r="IJ28" s="1287">
        <v>42619</v>
      </c>
      <c r="IK28" s="371">
        <v>42387</v>
      </c>
      <c r="IL28" s="1287">
        <v>42622</v>
      </c>
      <c r="IM28" s="1287">
        <v>42631</v>
      </c>
      <c r="IN28" s="1287">
        <v>42627</v>
      </c>
      <c r="IO28" s="1287">
        <v>42633</v>
      </c>
      <c r="IP28" s="1287">
        <v>42633</v>
      </c>
      <c r="IQ28" s="1287">
        <v>42632</v>
      </c>
      <c r="IR28" s="1295">
        <v>42557</v>
      </c>
      <c r="IS28" s="1287">
        <v>42629</v>
      </c>
      <c r="IT28" s="1295">
        <v>42557</v>
      </c>
      <c r="IU28" s="1287">
        <v>42629</v>
      </c>
      <c r="IV28" s="1287">
        <v>42640</v>
      </c>
      <c r="IW28" s="1287">
        <v>42633</v>
      </c>
      <c r="IX28" s="1287">
        <v>42629</v>
      </c>
      <c r="IY28" s="1287">
        <v>42631</v>
      </c>
      <c r="IZ28" s="1287">
        <v>42631</v>
      </c>
      <c r="JA28" s="1287">
        <v>42629</v>
      </c>
      <c r="JB28" s="1287">
        <v>42640</v>
      </c>
      <c r="JC28" s="1287">
        <v>42640</v>
      </c>
      <c r="JD28" s="1287">
        <v>42640</v>
      </c>
      <c r="JE28" s="1287">
        <v>42640</v>
      </c>
      <c r="JF28" s="1287">
        <v>42646</v>
      </c>
      <c r="JG28" s="1287">
        <v>42646</v>
      </c>
      <c r="JH28" s="1287">
        <v>42647</v>
      </c>
      <c r="JI28" s="1295">
        <v>42646</v>
      </c>
      <c r="JJ28" s="1287">
        <v>42648</v>
      </c>
      <c r="JK28" s="371">
        <v>42521</v>
      </c>
      <c r="JL28" s="1287">
        <v>42626</v>
      </c>
      <c r="JM28" s="1287">
        <v>42633</v>
      </c>
      <c r="JN28" s="1287">
        <v>42629</v>
      </c>
      <c r="JO28" s="1295">
        <v>42640</v>
      </c>
      <c r="JP28" s="1287">
        <v>42640</v>
      </c>
      <c r="JQ28" s="1287">
        <v>42640</v>
      </c>
      <c r="JR28" s="1287">
        <v>42646</v>
      </c>
      <c r="JS28" s="1287">
        <v>42648</v>
      </c>
      <c r="JT28" s="1287">
        <v>42648</v>
      </c>
      <c r="JU28" s="1287">
        <v>42648</v>
      </c>
      <c r="JV28" s="1287">
        <v>42647</v>
      </c>
      <c r="JW28" s="1287">
        <v>42650</v>
      </c>
      <c r="JX28" s="1287">
        <v>42650</v>
      </c>
      <c r="JY28" s="1287">
        <v>42650</v>
      </c>
      <c r="JZ28" s="1287">
        <v>42650</v>
      </c>
      <c r="KA28" s="1287">
        <v>42654</v>
      </c>
      <c r="KB28" s="1287">
        <v>42654</v>
      </c>
      <c r="KC28" s="1459">
        <f>WORKDAY(KC29,$A28,$E$42:$E$71)</f>
        <v>42663</v>
      </c>
      <c r="KD28" s="1459">
        <v>42650</v>
      </c>
      <c r="KE28" s="532">
        <f t="shared" ref="KE28:KN31" si="53">WORKDAY(KE29,$A28,$E$42:$E$71)</f>
        <v>42670</v>
      </c>
      <c r="KF28" s="532">
        <f t="shared" si="53"/>
        <v>42669</v>
      </c>
      <c r="KG28" s="532">
        <f t="shared" si="53"/>
        <v>42669</v>
      </c>
      <c r="KH28" s="532">
        <f t="shared" si="8"/>
        <v>42671</v>
      </c>
      <c r="KI28" s="532">
        <f t="shared" si="9"/>
        <v>42670</v>
      </c>
      <c r="KJ28" s="532">
        <f t="shared" si="53"/>
        <v>42648</v>
      </c>
      <c r="KK28" s="532">
        <f t="shared" si="53"/>
        <v>42648</v>
      </c>
      <c r="KL28" s="532">
        <f t="shared" si="53"/>
        <v>42670</v>
      </c>
      <c r="KM28" s="532">
        <f t="shared" si="53"/>
        <v>42670</v>
      </c>
      <c r="KN28" s="532">
        <f t="shared" si="53"/>
        <v>42670</v>
      </c>
      <c r="KO28" s="532">
        <f t="shared" ref="KO28:KV31" si="54">WORKDAY(KO29,$A28,$E$42:$E$71)</f>
        <v>42670</v>
      </c>
      <c r="KP28" s="532">
        <f t="shared" si="54"/>
        <v>42674</v>
      </c>
      <c r="KQ28" s="532">
        <f t="shared" si="54"/>
        <v>42674</v>
      </c>
      <c r="KR28" s="1593"/>
      <c r="KS28" s="532">
        <f t="shared" si="54"/>
        <v>23</v>
      </c>
      <c r="KT28" s="532">
        <f t="shared" si="54"/>
        <v>23</v>
      </c>
      <c r="KU28" s="532">
        <f t="shared" si="54"/>
        <v>23</v>
      </c>
      <c r="KV28" s="532">
        <f t="shared" si="54"/>
        <v>23</v>
      </c>
    </row>
    <row r="29" spans="1:308" ht="12" customHeight="1">
      <c r="A29" s="574">
        <v>1</v>
      </c>
      <c r="B29" s="140" t="s">
        <v>1306</v>
      </c>
      <c r="C29" s="483"/>
      <c r="D29" s="139" t="e">
        <f>WORKDAY(D30,#REF!,$E$42:$E$71)</f>
        <v>#REF!</v>
      </c>
      <c r="E29" s="139" t="e">
        <f>WORKDAY(E30,#REF!,$E$42:$E$71)</f>
        <v>#REF!</v>
      </c>
      <c r="F29" s="139" t="e">
        <f>WORKDAY(F30,#REF!,$E$42:$E$71)</f>
        <v>#REF!</v>
      </c>
      <c r="G29" s="139" t="e">
        <f>WORKDAY(G30,#REF!,$E$42:$E$71)</f>
        <v>#REF!</v>
      </c>
      <c r="H29" s="139" t="e">
        <f>WORKDAY(H30,#REF!,$E$42:$E$71)</f>
        <v>#REF!</v>
      </c>
      <c r="I29" s="139" t="e">
        <f>WORKDAY(I30,#REF!,$E$42:$E$71)</f>
        <v>#REF!</v>
      </c>
      <c r="P29" s="314"/>
      <c r="Q29" s="314"/>
      <c r="R29" s="313">
        <f t="shared" si="26"/>
        <v>42101</v>
      </c>
      <c r="S29" s="313">
        <f t="shared" si="27"/>
        <v>42101</v>
      </c>
      <c r="T29" s="313">
        <f t="shared" si="28"/>
        <v>42101</v>
      </c>
      <c r="U29" s="313">
        <f t="shared" si="12"/>
        <v>42101</v>
      </c>
      <c r="V29" s="313">
        <f t="shared" si="13"/>
        <v>42101</v>
      </c>
      <c r="W29" s="313">
        <f t="shared" si="14"/>
        <v>42101</v>
      </c>
      <c r="X29" s="314"/>
      <c r="Y29" s="314"/>
      <c r="Z29" s="314"/>
      <c r="AA29" s="314"/>
      <c r="AB29" s="314"/>
      <c r="AC29" s="318"/>
      <c r="AD29" s="320"/>
      <c r="AE29" s="313">
        <f t="shared" si="15"/>
        <v>42142</v>
      </c>
      <c r="AF29" s="313">
        <f t="shared" si="16"/>
        <v>42172</v>
      </c>
      <c r="AG29" s="313">
        <f t="shared" si="17"/>
        <v>42142</v>
      </c>
      <c r="AH29" s="313">
        <f t="shared" si="18"/>
        <v>42178</v>
      </c>
      <c r="AI29" s="313">
        <f t="shared" si="19"/>
        <v>42172</v>
      </c>
      <c r="AJ29" s="313">
        <f t="shared" si="20"/>
        <v>42172</v>
      </c>
      <c r="AK29" s="314"/>
      <c r="AL29" s="314"/>
      <c r="AM29" s="314"/>
      <c r="AN29" s="314"/>
      <c r="AO29" s="314"/>
      <c r="AP29" s="314"/>
      <c r="AQ29" s="314"/>
      <c r="AR29" s="312">
        <f t="shared" si="29"/>
        <v>42200</v>
      </c>
      <c r="AS29" s="313">
        <f t="shared" si="30"/>
        <v>42172</v>
      </c>
      <c r="AT29" s="312">
        <f t="shared" si="31"/>
        <v>42142</v>
      </c>
      <c r="AU29" s="313">
        <f t="shared" si="32"/>
        <v>42200</v>
      </c>
      <c r="AV29" s="313">
        <f t="shared" si="33"/>
        <v>42200</v>
      </c>
      <c r="AW29" s="313">
        <f t="shared" si="34"/>
        <v>42200</v>
      </c>
      <c r="AX29" s="314"/>
      <c r="AY29" s="314"/>
      <c r="AZ29" s="314"/>
      <c r="BA29" s="314"/>
      <c r="BB29" s="314"/>
      <c r="BC29" s="314"/>
      <c r="BD29" s="314"/>
      <c r="BE29" s="314"/>
      <c r="BF29" s="313">
        <f t="shared" si="21"/>
        <v>42142</v>
      </c>
      <c r="BG29" s="313">
        <f t="shared" si="52"/>
        <v>42172</v>
      </c>
      <c r="BH29" s="313">
        <f t="shared" si="52"/>
        <v>42200</v>
      </c>
      <c r="BI29" s="313">
        <f t="shared" si="52"/>
        <v>42200</v>
      </c>
      <c r="BJ29" s="313">
        <f t="shared" si="52"/>
        <v>42200</v>
      </c>
      <c r="BK29" s="313">
        <f t="shared" si="52"/>
        <v>42142</v>
      </c>
      <c r="BL29" s="314"/>
      <c r="BM29" s="314"/>
      <c r="BN29" s="314"/>
      <c r="BO29" s="314"/>
      <c r="BP29" s="314"/>
      <c r="BQ29" s="314"/>
      <c r="BR29" s="314"/>
      <c r="BS29" s="313">
        <f t="shared" ref="BS29:BS34" si="55">WORKDAY(BS30,$A29,$E$42:$E$71)</f>
        <v>42228</v>
      </c>
      <c r="BT29" s="313">
        <v>42270</v>
      </c>
      <c r="BU29" s="313">
        <f t="shared" ref="BU29:BX34" si="56">WORKDAY(BU30,$A29,$E$42:$E$71)</f>
        <v>42228</v>
      </c>
      <c r="BV29" s="313">
        <f t="shared" si="56"/>
        <v>42228</v>
      </c>
      <c r="BW29" s="313">
        <f t="shared" si="56"/>
        <v>42228</v>
      </c>
      <c r="BX29" s="313">
        <f t="shared" si="56"/>
        <v>42228</v>
      </c>
      <c r="CG29" s="313">
        <v>42270</v>
      </c>
      <c r="CH29" s="313">
        <v>42270</v>
      </c>
      <c r="CI29" s="313">
        <v>42270</v>
      </c>
      <c r="CJ29" s="313">
        <v>42270</v>
      </c>
      <c r="CK29" s="371">
        <v>42317</v>
      </c>
      <c r="CL29" s="371">
        <v>42317</v>
      </c>
      <c r="CU29" s="371">
        <v>42341</v>
      </c>
      <c r="CV29" s="406">
        <v>42345</v>
      </c>
      <c r="CW29" s="319">
        <v>42347</v>
      </c>
      <c r="CX29" s="371">
        <v>42341</v>
      </c>
      <c r="CY29" s="371">
        <v>42347</v>
      </c>
      <c r="CZ29" s="371">
        <v>42317</v>
      </c>
      <c r="DA29" s="319">
        <v>42347</v>
      </c>
      <c r="DB29" s="319">
        <v>42347</v>
      </c>
      <c r="DD29" s="331"/>
      <c r="DE29" s="331"/>
      <c r="DF29" s="331"/>
      <c r="DI29" s="371">
        <v>42347</v>
      </c>
      <c r="DJ29" s="371">
        <v>42347</v>
      </c>
      <c r="DK29" s="319">
        <v>42353</v>
      </c>
      <c r="DL29" s="319">
        <v>42353</v>
      </c>
      <c r="DW29" s="371">
        <v>42347</v>
      </c>
      <c r="DX29" s="371">
        <v>42355</v>
      </c>
      <c r="DY29" s="371">
        <v>42355</v>
      </c>
      <c r="DZ29" s="371">
        <v>42361</v>
      </c>
      <c r="EA29" s="371">
        <v>42361</v>
      </c>
      <c r="EB29" s="319">
        <v>42347</v>
      </c>
      <c r="EE29" s="371">
        <v>42375</v>
      </c>
      <c r="EF29" s="371">
        <f t="shared" si="50"/>
        <v>42353</v>
      </c>
      <c r="EG29" s="371">
        <v>42380</v>
      </c>
      <c r="EH29" s="371">
        <v>42380</v>
      </c>
      <c r="EI29" s="371">
        <v>42375</v>
      </c>
      <c r="EJ29" s="371">
        <v>42380</v>
      </c>
      <c r="EM29" s="322">
        <f>WORKDAY(EM30,'5319380'!$A29,'5319380'!$E$42:$E$71)</f>
        <v>42172</v>
      </c>
      <c r="EN29" s="371">
        <v>42375</v>
      </c>
      <c r="EO29" s="371">
        <v>42375</v>
      </c>
      <c r="EP29" s="371">
        <v>42375</v>
      </c>
      <c r="EQ29" s="371">
        <v>42375</v>
      </c>
      <c r="ER29" s="371">
        <v>42380</v>
      </c>
      <c r="EU29" s="371">
        <v>42375</v>
      </c>
      <c r="EV29" s="371">
        <v>42375</v>
      </c>
      <c r="EW29" s="371">
        <v>42380</v>
      </c>
      <c r="EX29" s="371">
        <v>42392</v>
      </c>
      <c r="EY29" s="371">
        <v>42392</v>
      </c>
      <c r="EZ29" s="319">
        <v>42353</v>
      </c>
      <c r="FA29" s="540"/>
      <c r="FB29" s="540"/>
      <c r="FC29" s="371">
        <v>42375</v>
      </c>
      <c r="FD29" s="371">
        <v>42392</v>
      </c>
      <c r="FE29" s="371">
        <v>42402</v>
      </c>
      <c r="FF29" s="313">
        <v>42304</v>
      </c>
      <c r="FG29" s="371">
        <v>42403</v>
      </c>
      <c r="FH29" s="371">
        <v>42419</v>
      </c>
      <c r="FK29" s="371">
        <v>42408</v>
      </c>
      <c r="FL29" s="371">
        <v>42405</v>
      </c>
      <c r="FM29" s="763">
        <v>42402</v>
      </c>
      <c r="FN29" s="371">
        <v>42408</v>
      </c>
      <c r="FO29" s="371">
        <v>42420</v>
      </c>
      <c r="FP29" s="804">
        <v>42408</v>
      </c>
      <c r="FQ29" s="781">
        <v>42403</v>
      </c>
      <c r="FR29" s="887">
        <v>42409</v>
      </c>
      <c r="FS29" s="831">
        <v>42416</v>
      </c>
      <c r="FT29" s="371">
        <v>42416</v>
      </c>
      <c r="FU29" s="371">
        <v>42718</v>
      </c>
      <c r="FV29" s="371">
        <v>42417</v>
      </c>
      <c r="FW29" s="371">
        <v>42406</v>
      </c>
      <c r="FX29" s="371">
        <v>42408</v>
      </c>
      <c r="FY29" s="371">
        <v>42416</v>
      </c>
      <c r="FZ29" s="371">
        <v>42408</v>
      </c>
      <c r="GA29" s="371">
        <v>42416</v>
      </c>
      <c r="GB29" s="371">
        <v>42416</v>
      </c>
      <c r="GC29" s="371">
        <v>42408</v>
      </c>
      <c r="GD29" s="371">
        <v>42403</v>
      </c>
      <c r="GE29" s="371">
        <v>42408</v>
      </c>
      <c r="GF29" s="371">
        <v>42380</v>
      </c>
      <c r="GG29" s="371">
        <v>42416</v>
      </c>
      <c r="GH29" s="371">
        <v>42416</v>
      </c>
      <c r="GI29" s="371">
        <v>42408</v>
      </c>
      <c r="GJ29" s="371">
        <v>42403</v>
      </c>
      <c r="GK29" s="371">
        <v>42713</v>
      </c>
      <c r="GL29" s="371">
        <v>42417</v>
      </c>
      <c r="GM29" s="371">
        <v>42436</v>
      </c>
      <c r="GN29" s="371">
        <v>42447</v>
      </c>
      <c r="GO29" s="371">
        <v>42486</v>
      </c>
      <c r="GP29" s="371">
        <v>42451</v>
      </c>
      <c r="GQ29" s="371">
        <v>42447</v>
      </c>
      <c r="GR29" s="371">
        <v>42417</v>
      </c>
      <c r="GS29" s="371">
        <v>42467</v>
      </c>
      <c r="GT29" s="371">
        <v>42467</v>
      </c>
      <c r="GU29" s="371">
        <v>42408</v>
      </c>
      <c r="GV29" s="371">
        <v>42408</v>
      </c>
      <c r="GW29" s="371">
        <v>42480</v>
      </c>
      <c r="GX29" s="371">
        <v>42524</v>
      </c>
      <c r="GY29" s="371">
        <v>42569</v>
      </c>
      <c r="GZ29" s="371">
        <v>42486</v>
      </c>
      <c r="HA29" s="371">
        <f>WORKDAY(HA30,$A29,$E$42:$E$71)</f>
        <v>42562</v>
      </c>
      <c r="HB29" s="371">
        <v>42486</v>
      </c>
      <c r="HC29" s="371">
        <v>42569</v>
      </c>
      <c r="HD29" s="371">
        <v>42486</v>
      </c>
      <c r="HE29" s="781">
        <v>42576</v>
      </c>
      <c r="HF29" s="371">
        <v>42524</v>
      </c>
      <c r="HG29" s="371">
        <f t="shared" ref="HG29:HH31" si="57">WORKDAY(HG30,$A29,$E$42:$E$71)</f>
        <v>42565</v>
      </c>
      <c r="HH29" s="781">
        <f t="shared" si="57"/>
        <v>42577</v>
      </c>
      <c r="HI29" s="371">
        <v>42524</v>
      </c>
      <c r="HJ29" s="371">
        <f>WORKDAY(HJ30,$A29,$E$42:$E$71)</f>
        <v>42565</v>
      </c>
      <c r="HK29" s="371">
        <f>WORKDAY(HK30,$A29,$E$42:$E$71)</f>
        <v>42565</v>
      </c>
      <c r="HL29" s="371">
        <v>42416</v>
      </c>
      <c r="HM29" s="781">
        <f>WORKDAY(HM30,$A29,$E$42:$E$71)</f>
        <v>42576</v>
      </c>
      <c r="HN29" s="371">
        <v>42471</v>
      </c>
      <c r="HO29" s="781">
        <f>WORKDAY(HO30,$A29,$E$42:$E$71)</f>
        <v>42579</v>
      </c>
      <c r="HP29" s="371">
        <v>42471</v>
      </c>
      <c r="HQ29" s="781">
        <f>WORKDAY(HQ30,$A29,$E$42:$E$71)</f>
        <v>42580</v>
      </c>
      <c r="HR29" s="371">
        <f>WORKDAY(HR30,$A29,$E$42:$E$71)</f>
        <v>42578</v>
      </c>
      <c r="HS29" s="781">
        <f>WORKDAY(HS30,$A29,$E$42:$E$71)</f>
        <v>42576</v>
      </c>
      <c r="HT29" s="371">
        <f>WORKDAY(HT30,'5319380'!$A29,'5319380'!$E$42:$E$71)</f>
        <v>42598</v>
      </c>
      <c r="HU29" s="781">
        <v>42583</v>
      </c>
      <c r="HV29" s="371">
        <v>42531</v>
      </c>
      <c r="HW29" s="371">
        <v>42436</v>
      </c>
      <c r="HX29" s="371">
        <v>42451</v>
      </c>
      <c r="HY29" s="371">
        <v>42451</v>
      </c>
      <c r="HZ29" s="371">
        <f>WORKDAY(HZ30,'5319380'!$A29,'5319380'!$E$42:$E$71)</f>
        <v>42604</v>
      </c>
      <c r="IA29" s="371">
        <v>42450</v>
      </c>
      <c r="IB29" s="781">
        <v>42601</v>
      </c>
      <c r="IC29" s="371">
        <v>42451</v>
      </c>
      <c r="ID29" s="781">
        <v>42606</v>
      </c>
      <c r="IE29" s="781">
        <v>42606</v>
      </c>
      <c r="IF29" s="371">
        <v>42450</v>
      </c>
      <c r="IG29" s="781">
        <v>42607</v>
      </c>
      <c r="IH29" s="781">
        <f>WORKDAY(IH30,$A29,$E$42:$E$71)</f>
        <v>42605</v>
      </c>
      <c r="II29" s="371">
        <v>42451</v>
      </c>
      <c r="IJ29" s="781">
        <v>42606</v>
      </c>
      <c r="IK29" s="371">
        <v>42380</v>
      </c>
      <c r="IL29" s="781">
        <v>42606</v>
      </c>
      <c r="IM29" s="781">
        <v>42620</v>
      </c>
      <c r="IN29" s="781">
        <f>WORKDAY(IN30,$A29,$E$42:$E$71)</f>
        <v>42611</v>
      </c>
      <c r="IO29" s="781">
        <v>42620</v>
      </c>
      <c r="IP29" s="781">
        <v>42620</v>
      </c>
      <c r="IQ29" s="781">
        <v>42627</v>
      </c>
      <c r="IR29" s="371">
        <v>42471</v>
      </c>
      <c r="IS29" s="781">
        <v>42621</v>
      </c>
      <c r="IT29" s="371">
        <v>42480</v>
      </c>
      <c r="IU29" s="781">
        <f>WORKDAY(IU30,$A29,$E$42:$E$71)</f>
        <v>42619</v>
      </c>
      <c r="IV29" s="781">
        <v>42626</v>
      </c>
      <c r="IW29" s="781">
        <v>42620</v>
      </c>
      <c r="IX29" s="781">
        <f>WORKDAY(IX30,$A29,$E$42:$E$71)</f>
        <v>42619</v>
      </c>
      <c r="IY29" s="781">
        <v>42620</v>
      </c>
      <c r="IZ29" s="781">
        <v>42620</v>
      </c>
      <c r="JA29" s="781">
        <v>42625</v>
      </c>
      <c r="JB29" s="781">
        <v>42634</v>
      </c>
      <c r="JC29" s="781">
        <v>42634</v>
      </c>
      <c r="JD29" s="781">
        <v>42634</v>
      </c>
      <c r="JE29" s="781">
        <v>42634</v>
      </c>
      <c r="JF29" s="781">
        <v>42634</v>
      </c>
      <c r="JG29" s="781">
        <v>42634</v>
      </c>
      <c r="JH29" s="781">
        <v>42636</v>
      </c>
      <c r="JI29" s="781">
        <v>42634</v>
      </c>
      <c r="JJ29" s="781">
        <f>WORKDAY(JJ30,$A29,$E$42:$E$71)</f>
        <v>42633</v>
      </c>
      <c r="JK29" s="371">
        <v>42450</v>
      </c>
      <c r="JL29" s="781">
        <f>WORKDAY(JL30,$A29,$E$42:$E$71)</f>
        <v>42605</v>
      </c>
      <c r="JM29" s="781">
        <v>42620</v>
      </c>
      <c r="JN29" s="781">
        <f>WORKDAY(JN30,$A29,$E$42:$E$71)</f>
        <v>42619</v>
      </c>
      <c r="JO29" s="371">
        <v>42625</v>
      </c>
      <c r="JP29" s="371">
        <v>42625</v>
      </c>
      <c r="JQ29" s="781">
        <v>42634</v>
      </c>
      <c r="JR29" s="781">
        <v>42634</v>
      </c>
      <c r="JS29" s="781">
        <f>WORKDAY(JS30,$A29,$E$42:$E$71)</f>
        <v>42628</v>
      </c>
      <c r="JT29" s="781">
        <v>42633</v>
      </c>
      <c r="JU29" s="781">
        <v>42633</v>
      </c>
      <c r="JV29" s="781">
        <f t="shared" ref="JV29:KB29" si="58">WORKDAY(JV30,$A29,$E$42:$E$71)</f>
        <v>42633</v>
      </c>
      <c r="JW29" s="781">
        <f t="shared" si="58"/>
        <v>42633</v>
      </c>
      <c r="JX29" s="781">
        <f t="shared" si="58"/>
        <v>42633</v>
      </c>
      <c r="JY29" s="781">
        <f t="shared" si="58"/>
        <v>42633</v>
      </c>
      <c r="JZ29" s="781">
        <f t="shared" si="58"/>
        <v>42633</v>
      </c>
      <c r="KA29" s="781">
        <f t="shared" si="58"/>
        <v>42641</v>
      </c>
      <c r="KB29" s="781">
        <f t="shared" si="58"/>
        <v>42641</v>
      </c>
      <c r="KC29" s="781">
        <v>42649</v>
      </c>
      <c r="KD29" s="781">
        <v>42650</v>
      </c>
      <c r="KE29" s="532">
        <f t="shared" si="53"/>
        <v>42656</v>
      </c>
      <c r="KF29" s="532">
        <f t="shared" si="53"/>
        <v>42655</v>
      </c>
      <c r="KG29" s="532">
        <f t="shared" si="53"/>
        <v>42655</v>
      </c>
      <c r="KH29" s="532">
        <f t="shared" si="8"/>
        <v>42657</v>
      </c>
      <c r="KI29" s="532">
        <f t="shared" si="9"/>
        <v>42656</v>
      </c>
      <c r="KJ29" s="532">
        <f t="shared" si="53"/>
        <v>42634</v>
      </c>
      <c r="KK29" s="532">
        <f t="shared" si="53"/>
        <v>42634</v>
      </c>
      <c r="KL29" s="532">
        <f t="shared" si="53"/>
        <v>42656</v>
      </c>
      <c r="KM29" s="532">
        <f t="shared" si="53"/>
        <v>42656</v>
      </c>
      <c r="KN29" s="532">
        <f t="shared" si="53"/>
        <v>42656</v>
      </c>
      <c r="KO29" s="532">
        <f t="shared" si="54"/>
        <v>42656</v>
      </c>
      <c r="KP29" s="532">
        <f t="shared" si="54"/>
        <v>42660</v>
      </c>
      <c r="KQ29" s="532">
        <f t="shared" si="54"/>
        <v>42660</v>
      </c>
      <c r="KR29" s="1593"/>
      <c r="KS29" s="532">
        <f t="shared" si="54"/>
        <v>9</v>
      </c>
      <c r="KT29" s="532">
        <f t="shared" si="54"/>
        <v>9</v>
      </c>
      <c r="KU29" s="532">
        <f t="shared" si="54"/>
        <v>9</v>
      </c>
      <c r="KV29" s="532">
        <f t="shared" si="54"/>
        <v>9</v>
      </c>
    </row>
    <row r="30" spans="1:308" ht="12" customHeight="1">
      <c r="A30" s="574">
        <v>1</v>
      </c>
      <c r="B30" s="138" t="s">
        <v>592</v>
      </c>
      <c r="C30" s="399"/>
      <c r="D30" s="139" t="e">
        <f>WORKDAY(D31,#REF!,$E$42:$E$71)</f>
        <v>#REF!</v>
      </c>
      <c r="E30" s="139" t="e">
        <f>WORKDAY(E31,#REF!,$E$42:$E$71)</f>
        <v>#REF!</v>
      </c>
      <c r="F30" s="139" t="e">
        <f>WORKDAY(F31,#REF!,$E$42:$E$71)</f>
        <v>#REF!</v>
      </c>
      <c r="G30" s="139" t="e">
        <f>WORKDAY(G31,#REF!,$E$42:$E$71)</f>
        <v>#REF!</v>
      </c>
      <c r="H30" s="139" t="e">
        <f>WORKDAY(H31,#REF!,$E$42:$E$71)</f>
        <v>#REF!</v>
      </c>
      <c r="I30" s="139" t="e">
        <f>WORKDAY(I31,#REF!,$E$42:$E$71)</f>
        <v>#REF!</v>
      </c>
      <c r="P30" s="314"/>
      <c r="Q30" s="314"/>
      <c r="R30" s="313">
        <f t="shared" si="26"/>
        <v>42100</v>
      </c>
      <c r="S30" s="313">
        <f t="shared" si="27"/>
        <v>42100</v>
      </c>
      <c r="T30" s="313">
        <f t="shared" si="28"/>
        <v>42100</v>
      </c>
      <c r="U30" s="313">
        <f t="shared" si="12"/>
        <v>42100</v>
      </c>
      <c r="V30" s="313">
        <f t="shared" si="13"/>
        <v>42100</v>
      </c>
      <c r="W30" s="313">
        <f t="shared" si="14"/>
        <v>42100</v>
      </c>
      <c r="X30" s="314"/>
      <c r="Y30" s="314"/>
      <c r="Z30" s="314"/>
      <c r="AA30" s="314"/>
      <c r="AB30" s="314"/>
      <c r="AC30" s="318"/>
      <c r="AD30" s="320"/>
      <c r="AE30" s="313">
        <f t="shared" si="15"/>
        <v>42139</v>
      </c>
      <c r="AF30" s="313">
        <f t="shared" si="16"/>
        <v>42171</v>
      </c>
      <c r="AG30" s="313">
        <f t="shared" si="17"/>
        <v>42139</v>
      </c>
      <c r="AH30" s="313">
        <f t="shared" si="18"/>
        <v>42177</v>
      </c>
      <c r="AI30" s="313">
        <f t="shared" si="19"/>
        <v>42171</v>
      </c>
      <c r="AJ30" s="313">
        <f t="shared" si="20"/>
        <v>42171</v>
      </c>
      <c r="AK30" s="314"/>
      <c r="AL30" s="314"/>
      <c r="AM30" s="314"/>
      <c r="AN30" s="314"/>
      <c r="AO30" s="314"/>
      <c r="AP30" s="314"/>
      <c r="AQ30" s="314"/>
      <c r="AR30" s="312">
        <f t="shared" si="29"/>
        <v>42199</v>
      </c>
      <c r="AS30" s="313">
        <f t="shared" si="30"/>
        <v>42171</v>
      </c>
      <c r="AT30" s="312">
        <f t="shared" si="31"/>
        <v>42139</v>
      </c>
      <c r="AU30" s="313">
        <f t="shared" si="32"/>
        <v>42199</v>
      </c>
      <c r="AV30" s="313">
        <f t="shared" si="33"/>
        <v>42199</v>
      </c>
      <c r="AW30" s="313">
        <f t="shared" si="34"/>
        <v>42199</v>
      </c>
      <c r="AX30" s="314"/>
      <c r="AY30" s="314"/>
      <c r="AZ30" s="314"/>
      <c r="BA30" s="314"/>
      <c r="BB30" s="314"/>
      <c r="BC30" s="314"/>
      <c r="BD30" s="314"/>
      <c r="BE30" s="314"/>
      <c r="BF30" s="313">
        <f t="shared" si="21"/>
        <v>42139</v>
      </c>
      <c r="BG30" s="313">
        <f t="shared" si="52"/>
        <v>42171</v>
      </c>
      <c r="BH30" s="313">
        <f t="shared" si="52"/>
        <v>42199</v>
      </c>
      <c r="BI30" s="313">
        <f t="shared" si="52"/>
        <v>42199</v>
      </c>
      <c r="BJ30" s="313">
        <f t="shared" si="52"/>
        <v>42199</v>
      </c>
      <c r="BK30" s="313">
        <f t="shared" si="52"/>
        <v>42139</v>
      </c>
      <c r="BL30" s="314"/>
      <c r="BM30" s="314"/>
      <c r="BN30" s="314"/>
      <c r="BO30" s="314"/>
      <c r="BP30" s="314"/>
      <c r="BQ30" s="314"/>
      <c r="BR30" s="314"/>
      <c r="BS30" s="313">
        <f t="shared" si="55"/>
        <v>42227</v>
      </c>
      <c r="BT30" s="313">
        <f>WORKDAY(BT31,$A30,$E$42:$E$71)</f>
        <v>42269</v>
      </c>
      <c r="BU30" s="313">
        <f t="shared" si="56"/>
        <v>42227</v>
      </c>
      <c r="BV30" s="313">
        <f t="shared" si="56"/>
        <v>42227</v>
      </c>
      <c r="BW30" s="313">
        <f t="shared" si="56"/>
        <v>42227</v>
      </c>
      <c r="BX30" s="313">
        <f t="shared" si="56"/>
        <v>42227</v>
      </c>
      <c r="CG30" s="313">
        <f t="shared" ref="CG30:CL30" si="59">WORKDAY(CG31,$A30,$E$42:$E$71)</f>
        <v>42269</v>
      </c>
      <c r="CH30" s="313">
        <f t="shared" si="59"/>
        <v>42269</v>
      </c>
      <c r="CI30" s="313">
        <f t="shared" si="59"/>
        <v>42269</v>
      </c>
      <c r="CJ30" s="313">
        <f t="shared" si="59"/>
        <v>42270</v>
      </c>
      <c r="CK30" s="371">
        <f t="shared" si="59"/>
        <v>42313</v>
      </c>
      <c r="CL30" s="371">
        <f t="shared" si="59"/>
        <v>42313</v>
      </c>
      <c r="CU30" s="371">
        <f t="shared" ref="CU30:DB34" si="60">WORKDAY(CU31,$A30,$E$42:$E$71)</f>
        <v>42335</v>
      </c>
      <c r="CV30" s="371">
        <f t="shared" si="60"/>
        <v>42335</v>
      </c>
      <c r="CW30" s="371">
        <f t="shared" si="60"/>
        <v>42345</v>
      </c>
      <c r="CX30" s="371">
        <f t="shared" si="60"/>
        <v>42335</v>
      </c>
      <c r="CY30" s="371">
        <f t="shared" si="60"/>
        <v>42345</v>
      </c>
      <c r="CZ30" s="371">
        <f t="shared" si="60"/>
        <v>42313</v>
      </c>
      <c r="DA30" s="371">
        <f t="shared" si="60"/>
        <v>42345</v>
      </c>
      <c r="DB30" s="371">
        <f t="shared" si="60"/>
        <v>42345</v>
      </c>
      <c r="DD30" s="331"/>
      <c r="DE30" s="331"/>
      <c r="DF30" s="331"/>
      <c r="DI30" s="371">
        <f t="shared" ref="DI30:DJ34" si="61">WORKDAY(DI31,$A30,$E$42:$E$71)</f>
        <v>42345</v>
      </c>
      <c r="DJ30" s="371">
        <f t="shared" si="61"/>
        <v>42345</v>
      </c>
      <c r="DK30" s="371">
        <v>42352</v>
      </c>
      <c r="DL30" s="371">
        <v>42352</v>
      </c>
      <c r="DW30" s="371">
        <f t="shared" ref="DW30:EB31" si="62">WORKDAY(DW31,$A30,$E$42:$E$71)</f>
        <v>42345</v>
      </c>
      <c r="DX30" s="371">
        <f t="shared" si="62"/>
        <v>42352</v>
      </c>
      <c r="DY30" s="371">
        <f t="shared" si="62"/>
        <v>42352</v>
      </c>
      <c r="DZ30" s="371">
        <f t="shared" si="62"/>
        <v>42360</v>
      </c>
      <c r="EA30" s="371">
        <f t="shared" si="62"/>
        <v>42361</v>
      </c>
      <c r="EB30" s="371">
        <f t="shared" si="62"/>
        <v>42345</v>
      </c>
      <c r="EE30" s="371">
        <f>WORKDAY(EE31,$A30,$E$42:$E$71)</f>
        <v>42375</v>
      </c>
      <c r="EF30" s="371">
        <f t="shared" si="50"/>
        <v>42352</v>
      </c>
      <c r="EG30" s="371">
        <f t="shared" ref="EG30:EJ34" si="63">WORKDAY(EG31,$A30,$E$42:$E$71)</f>
        <v>42380</v>
      </c>
      <c r="EH30" s="371">
        <f t="shared" si="63"/>
        <v>42363</v>
      </c>
      <c r="EI30" s="371">
        <f t="shared" si="63"/>
        <v>42363</v>
      </c>
      <c r="EJ30" s="371">
        <f t="shared" si="63"/>
        <v>42363</v>
      </c>
      <c r="EM30" s="322">
        <f>WORKDAY(EM31,'5319380'!$A30,'5319380'!$E$42:$E$71)</f>
        <v>42171</v>
      </c>
      <c r="EN30" s="371">
        <f>WORKDAY(EN31,$A30,$E$42:$E$71)</f>
        <v>42375</v>
      </c>
      <c r="EO30" s="371">
        <f>WORKDAY(EO31,$A30,$E$42:$E$71)</f>
        <v>42375</v>
      </c>
      <c r="EP30" s="371">
        <f>WORKDAY(EP31,$A30,$E$42:$E$71)</f>
        <v>42363</v>
      </c>
      <c r="EQ30" s="371">
        <f>WORKDAY(EQ31,$A30,$E$42:$E$71)</f>
        <v>42363</v>
      </c>
      <c r="ER30" s="371">
        <f>WORKDAY(ER31,$A30,$E$42:$E$71)</f>
        <v>42363</v>
      </c>
      <c r="EU30" s="371">
        <f>WORKDAY(EU31,$A30,$E$42:$E$71)</f>
        <v>42375</v>
      </c>
      <c r="EV30" s="371">
        <f>WORKDAY(EV31,$A30,$E$42:$E$71)</f>
        <v>42375</v>
      </c>
      <c r="EW30" s="371">
        <f>WORKDAY(EW31,$A30,$E$42:$E$71)</f>
        <v>42380</v>
      </c>
      <c r="EX30" s="371">
        <v>42391</v>
      </c>
      <c r="EY30" s="371">
        <v>42391</v>
      </c>
      <c r="EZ30" s="371">
        <v>42352</v>
      </c>
      <c r="FA30" s="540"/>
      <c r="FB30" s="540"/>
      <c r="FC30" s="371">
        <f>WORKDAY(FC31,$A30,$E$42:$E$71)</f>
        <v>42363</v>
      </c>
      <c r="FD30" s="371">
        <v>42391</v>
      </c>
      <c r="FE30" s="371">
        <f>WORKDAY(FE31,$A30,$E$42:$E$71)</f>
        <v>42402</v>
      </c>
      <c r="FF30" s="313">
        <v>42298</v>
      </c>
      <c r="FG30" s="371">
        <f>WORKDAY(FG31,$A30,$E$42:$E$71)</f>
        <v>42402</v>
      </c>
      <c r="FH30" s="371">
        <f>WORKDAY(FH31,$A30,$E$42:$E$71)</f>
        <v>42419</v>
      </c>
      <c r="FK30" s="371">
        <f>WORKDAY(FK31,$A30,$E$42:$E$71)</f>
        <v>42405</v>
      </c>
      <c r="FL30" s="371">
        <v>42404</v>
      </c>
      <c r="FM30" s="763">
        <v>42510</v>
      </c>
      <c r="FN30" s="371">
        <v>42408</v>
      </c>
      <c r="FO30" s="371">
        <f>WORKDAY(FO31,'5319380'!$A30,'5319380'!$E$42:$E$71)</f>
        <v>42419</v>
      </c>
      <c r="FP30" s="804">
        <f>WORKDAY(FP31,$A30,$E$42:$E$71)</f>
        <v>42405</v>
      </c>
      <c r="FQ30" s="781">
        <v>42402</v>
      </c>
      <c r="FR30" s="887">
        <v>42402</v>
      </c>
      <c r="FS30" s="831">
        <v>42416</v>
      </c>
      <c r="FT30" s="371">
        <v>42416</v>
      </c>
      <c r="FU30" s="371">
        <v>42716</v>
      </c>
      <c r="FV30" s="371">
        <v>42417</v>
      </c>
      <c r="FW30" s="371">
        <v>42719</v>
      </c>
      <c r="FX30" s="371">
        <v>42405</v>
      </c>
      <c r="FY30" s="371">
        <v>42416</v>
      </c>
      <c r="FZ30" s="371">
        <v>42408</v>
      </c>
      <c r="GA30" s="371">
        <v>42415</v>
      </c>
      <c r="GB30" s="371">
        <v>42415</v>
      </c>
      <c r="GC30" s="371">
        <v>42405</v>
      </c>
      <c r="GD30" s="371">
        <v>42402</v>
      </c>
      <c r="GE30" s="371">
        <f>WORKDAY(GE31,'5319380'!$A30,'5319380'!$E$42:$E$71)</f>
        <v>42405</v>
      </c>
      <c r="GF30" s="371">
        <v>42426</v>
      </c>
      <c r="GG30" s="371">
        <v>42416</v>
      </c>
      <c r="GH30" s="371">
        <v>42415</v>
      </c>
      <c r="GI30" s="371">
        <v>42405</v>
      </c>
      <c r="GJ30" s="371">
        <v>42402</v>
      </c>
      <c r="GK30" s="371">
        <v>42711</v>
      </c>
      <c r="GL30" s="371">
        <v>42416</v>
      </c>
      <c r="GM30" s="371">
        <v>42436</v>
      </c>
      <c r="GN30" s="371">
        <v>42446</v>
      </c>
      <c r="GO30" s="371">
        <v>42482</v>
      </c>
      <c r="GP30" s="371">
        <v>42447</v>
      </c>
      <c r="GQ30" s="371">
        <v>42446</v>
      </c>
      <c r="GR30" s="371">
        <v>42417</v>
      </c>
      <c r="GS30" s="371">
        <v>42464</v>
      </c>
      <c r="GT30" s="371">
        <v>42464</v>
      </c>
      <c r="GU30" s="371">
        <v>42408</v>
      </c>
      <c r="GV30" s="371">
        <v>42408</v>
      </c>
      <c r="GW30" s="371">
        <v>42480</v>
      </c>
      <c r="GX30" s="371">
        <v>42523</v>
      </c>
      <c r="GY30" s="371">
        <f>WORKDAY(GY31,$A30,$E$42:$E$71)</f>
        <v>42569</v>
      </c>
      <c r="GZ30" s="371">
        <v>42481</v>
      </c>
      <c r="HA30" s="371">
        <v>42559</v>
      </c>
      <c r="HB30" s="371">
        <v>42481</v>
      </c>
      <c r="HC30" s="371">
        <f>WORKDAY(HC31,$A30,$E$42:$E$71)</f>
        <v>42569</v>
      </c>
      <c r="HD30" s="371">
        <v>42481</v>
      </c>
      <c r="HE30" s="781">
        <v>42576</v>
      </c>
      <c r="HF30" s="371">
        <v>42523</v>
      </c>
      <c r="HG30" s="371">
        <f t="shared" si="57"/>
        <v>42564</v>
      </c>
      <c r="HH30" s="781">
        <f t="shared" si="57"/>
        <v>42576</v>
      </c>
      <c r="HI30" s="371">
        <v>42523</v>
      </c>
      <c r="HJ30" s="371">
        <f>WORKDAY(HJ31,$A30,$E$42:$E$71)</f>
        <v>42564</v>
      </c>
      <c r="HK30" s="371">
        <f>WORKDAY(HK31,$A30,$E$42:$E$71)</f>
        <v>42564</v>
      </c>
      <c r="HL30" s="371">
        <v>42416</v>
      </c>
      <c r="HM30" s="781">
        <f>WORKDAY(HM31,$A30,$E$42:$E$71)</f>
        <v>42573</v>
      </c>
      <c r="HN30" s="371">
        <v>42468</v>
      </c>
      <c r="HO30" s="781">
        <f>WORKDAY(HO31,$A30,$E$42:$E$71)</f>
        <v>42578</v>
      </c>
      <c r="HP30" s="371">
        <v>42468</v>
      </c>
      <c r="HQ30" s="781">
        <v>42579</v>
      </c>
      <c r="HR30" s="371">
        <v>42577</v>
      </c>
      <c r="HS30" s="781">
        <f>WORKDAY(HS31,$A30,$E$42:$E$71)</f>
        <v>42573</v>
      </c>
      <c r="HT30" s="371">
        <f>WORKDAY(HT31,'5319380'!$A30,'5319380'!$E$42:$E$71)</f>
        <v>42597</v>
      </c>
      <c r="HU30" s="781">
        <f>WORKDAY(HU31,$A30,$E$42:$E$71)</f>
        <v>42576</v>
      </c>
      <c r="HV30" s="371">
        <v>42530</v>
      </c>
      <c r="HW30" s="371">
        <v>42437</v>
      </c>
      <c r="HX30" s="371">
        <v>42448</v>
      </c>
      <c r="HY30" s="371">
        <v>42447</v>
      </c>
      <c r="HZ30" s="371">
        <v>42601</v>
      </c>
      <c r="IA30" s="371">
        <v>42447</v>
      </c>
      <c r="IB30" s="781">
        <f>WORKDAY(IB31,'5319380'!$A30,'5319380'!$E$42:$E$71)</f>
        <v>42576</v>
      </c>
      <c r="IC30" s="371">
        <v>42447</v>
      </c>
      <c r="ID30" s="781">
        <f t="shared" ref="ID30:IE32" si="64">WORKDAY(ID31,$A30,$E$42:$E$71)</f>
        <v>42606</v>
      </c>
      <c r="IE30" s="781">
        <f t="shared" si="64"/>
        <v>42606</v>
      </c>
      <c r="IF30" s="371">
        <v>42447</v>
      </c>
      <c r="IG30" s="781">
        <v>42607</v>
      </c>
      <c r="IH30" s="781">
        <v>42604</v>
      </c>
      <c r="II30" s="371">
        <v>42447</v>
      </c>
      <c r="IJ30" s="781">
        <v>42604</v>
      </c>
      <c r="IK30" s="371">
        <f>WORKDAY(IK31,'5319380'!$A30,'5319380'!$E$42:$E$71)</f>
        <v>42389</v>
      </c>
      <c r="IL30" s="781">
        <f>WORKDAY(IL31,$A30,$E$42:$E$71)</f>
        <v>42606</v>
      </c>
      <c r="IM30" s="781">
        <v>42616</v>
      </c>
      <c r="IN30" s="781">
        <f>WORKDAY(IN31,$A30,$E$42:$E$71)</f>
        <v>42608</v>
      </c>
      <c r="IO30" s="781">
        <f>WORKDAY(IO31,$A30,$E$42:$E$71)</f>
        <v>42615</v>
      </c>
      <c r="IP30" s="781">
        <f>WORKDAY(IP31,$A30,$E$42:$E$71)</f>
        <v>42615</v>
      </c>
      <c r="IQ30" s="781">
        <f>WORKDAY(IQ31,$A30,$E$42:$E$71)</f>
        <v>42627</v>
      </c>
      <c r="IR30" s="371">
        <v>42468</v>
      </c>
      <c r="IS30" s="781">
        <v>42615</v>
      </c>
      <c r="IT30" s="371">
        <v>42480</v>
      </c>
      <c r="IU30" s="781">
        <f>WORKDAY(IU31,$A30,$E$42:$E$71)</f>
        <v>42615</v>
      </c>
      <c r="IV30" s="781">
        <f>WORKDAY(IV31,$A30,$E$42:$E$71)</f>
        <v>42626</v>
      </c>
      <c r="IW30" s="781">
        <f>WORKDAY(IW31,$A30,$E$42:$E$71)</f>
        <v>42615</v>
      </c>
      <c r="IX30" s="781">
        <f>WORKDAY(IX31,$A30,$E$42:$E$71)</f>
        <v>42615</v>
      </c>
      <c r="IY30" s="781">
        <f t="shared" ref="IY30:JH31" si="65">WORKDAY(IY31,$A30,$E$42:$E$71)</f>
        <v>42615</v>
      </c>
      <c r="IZ30" s="781">
        <f t="shared" si="65"/>
        <v>42615</v>
      </c>
      <c r="JA30" s="781">
        <f t="shared" si="65"/>
        <v>42625</v>
      </c>
      <c r="JB30" s="781">
        <f t="shared" si="65"/>
        <v>42633</v>
      </c>
      <c r="JC30" s="781">
        <f t="shared" si="65"/>
        <v>42632</v>
      </c>
      <c r="JD30" s="781">
        <f t="shared" si="65"/>
        <v>42633</v>
      </c>
      <c r="JE30" s="781">
        <f t="shared" si="65"/>
        <v>42633</v>
      </c>
      <c r="JF30" s="781">
        <f t="shared" si="65"/>
        <v>42632</v>
      </c>
      <c r="JG30" s="781">
        <f t="shared" si="65"/>
        <v>42633</v>
      </c>
      <c r="JH30" s="781">
        <f t="shared" si="65"/>
        <v>42639</v>
      </c>
      <c r="JI30" s="371">
        <v>42627</v>
      </c>
      <c r="JJ30" s="781">
        <f>WORKDAY(JJ31,$A30,$E$42:$E$71)</f>
        <v>42632</v>
      </c>
      <c r="JK30" s="371">
        <v>42447</v>
      </c>
      <c r="JL30" s="781">
        <v>42604</v>
      </c>
      <c r="JM30" s="781">
        <f>WORKDAY(JM31,$A30,$E$42:$E$71)</f>
        <v>42615</v>
      </c>
      <c r="JN30" s="781">
        <f>WORKDAY(JN31,$A30,$E$42:$E$71)</f>
        <v>42615</v>
      </c>
      <c r="JO30" s="371">
        <f>WORKDAY(JO31,'5319380'!$A30,'5319380'!$E$42:$E$71)</f>
        <v>42625</v>
      </c>
      <c r="JP30" s="371">
        <f>WORKDAY(JP31,'5319380'!$A30,'5319380'!$E$42:$E$71)</f>
        <v>42625</v>
      </c>
      <c r="JQ30" s="781">
        <f t="shared" ref="JQ30:JR32" si="66">WORKDAY(JQ31,$A30,$E$42:$E$71)</f>
        <v>42633</v>
      </c>
      <c r="JR30" s="781">
        <f t="shared" si="66"/>
        <v>42633</v>
      </c>
      <c r="JS30" s="781">
        <f>WORKDAY(JS31,$A30,$E$42:$E$71)</f>
        <v>42627</v>
      </c>
      <c r="JT30" s="781">
        <f t="shared" ref="JT30:JZ30" si="67">WORKDAY(JT31,$A30,$E$42:$E$71)</f>
        <v>42629</v>
      </c>
      <c r="JU30" s="781">
        <f t="shared" si="67"/>
        <v>42629</v>
      </c>
      <c r="JV30" s="781">
        <f t="shared" si="67"/>
        <v>42632</v>
      </c>
      <c r="JW30" s="781">
        <f t="shared" si="67"/>
        <v>42632</v>
      </c>
      <c r="JX30" s="781">
        <f t="shared" si="67"/>
        <v>42632</v>
      </c>
      <c r="JY30" s="781">
        <f t="shared" si="67"/>
        <v>42632</v>
      </c>
      <c r="JZ30" s="781">
        <f t="shared" si="67"/>
        <v>42632</v>
      </c>
      <c r="KA30" s="781">
        <v>42640</v>
      </c>
      <c r="KB30" s="781">
        <v>42640</v>
      </c>
      <c r="KC30" s="781">
        <f>WORKDAY(KC31,$A30,$E$42:$E$71)</f>
        <v>42649</v>
      </c>
      <c r="KD30" s="781">
        <f>WORKDAY(KD31,$A30,$E$42:$E$71)</f>
        <v>42650</v>
      </c>
      <c r="KE30" s="532">
        <f t="shared" si="53"/>
        <v>42655</v>
      </c>
      <c r="KF30" s="532">
        <f t="shared" si="53"/>
        <v>42654</v>
      </c>
      <c r="KG30" s="532">
        <f t="shared" si="53"/>
        <v>42654</v>
      </c>
      <c r="KH30" s="532">
        <f t="shared" si="8"/>
        <v>42656</v>
      </c>
      <c r="KI30" s="532">
        <f t="shared" si="9"/>
        <v>42655</v>
      </c>
      <c r="KJ30" s="532">
        <f t="shared" si="53"/>
        <v>42633</v>
      </c>
      <c r="KK30" s="532">
        <f t="shared" si="53"/>
        <v>42633</v>
      </c>
      <c r="KL30" s="532">
        <f t="shared" si="53"/>
        <v>42655</v>
      </c>
      <c r="KM30" s="532">
        <f t="shared" si="53"/>
        <v>42655</v>
      </c>
      <c r="KN30" s="532">
        <f t="shared" si="53"/>
        <v>42655</v>
      </c>
      <c r="KO30" s="532">
        <f t="shared" si="54"/>
        <v>42655</v>
      </c>
      <c r="KP30" s="532">
        <f t="shared" si="54"/>
        <v>42657</v>
      </c>
      <c r="KQ30" s="532">
        <f t="shared" si="54"/>
        <v>42657</v>
      </c>
      <c r="KR30" s="1593"/>
      <c r="KS30" s="532">
        <f t="shared" si="54"/>
        <v>6</v>
      </c>
      <c r="KT30" s="532">
        <f t="shared" si="54"/>
        <v>6</v>
      </c>
      <c r="KU30" s="532">
        <f t="shared" si="54"/>
        <v>6</v>
      </c>
      <c r="KV30" s="532">
        <f t="shared" si="54"/>
        <v>6</v>
      </c>
    </row>
    <row r="31" spans="1:308" ht="12" customHeight="1">
      <c r="A31" s="589">
        <v>1</v>
      </c>
      <c r="B31" s="138" t="s">
        <v>591</v>
      </c>
      <c r="C31" s="399"/>
      <c r="D31" s="139" t="e">
        <f>WORKDAY(D32,#REF!,$E$42:$E$71)</f>
        <v>#REF!</v>
      </c>
      <c r="E31" s="139" t="e">
        <f>WORKDAY(E32,#REF!,$E$42:$E$71)</f>
        <v>#REF!</v>
      </c>
      <c r="F31" s="139" t="e">
        <f>WORKDAY(F32,#REF!,$E$42:$E$71)</f>
        <v>#REF!</v>
      </c>
      <c r="G31" s="139" t="e">
        <f>WORKDAY(G32,#REF!,$E$42:$E$71)</f>
        <v>#REF!</v>
      </c>
      <c r="H31" s="139" t="e">
        <f>WORKDAY(H32,#REF!,$E$42:$E$71)</f>
        <v>#REF!</v>
      </c>
      <c r="I31" s="139" t="e">
        <f>WORKDAY(I32,#REF!,$E$42:$E$71)</f>
        <v>#REF!</v>
      </c>
      <c r="P31" s="314"/>
      <c r="Q31" s="314"/>
      <c r="R31" s="313">
        <f t="shared" si="26"/>
        <v>42097</v>
      </c>
      <c r="S31" s="313">
        <f t="shared" si="27"/>
        <v>42097</v>
      </c>
      <c r="T31" s="313">
        <f t="shared" si="28"/>
        <v>42097</v>
      </c>
      <c r="U31" s="313">
        <f t="shared" si="12"/>
        <v>42097</v>
      </c>
      <c r="V31" s="313">
        <f t="shared" si="13"/>
        <v>42097</v>
      </c>
      <c r="W31" s="313">
        <f t="shared" si="14"/>
        <v>42097</v>
      </c>
      <c r="X31" s="314"/>
      <c r="Y31" s="314"/>
      <c r="Z31" s="314"/>
      <c r="AA31" s="314"/>
      <c r="AB31" s="314"/>
      <c r="AC31" s="318"/>
      <c r="AD31" s="320"/>
      <c r="AE31" s="313">
        <f t="shared" si="15"/>
        <v>42138</v>
      </c>
      <c r="AF31" s="313">
        <f t="shared" si="16"/>
        <v>42170</v>
      </c>
      <c r="AG31" s="313">
        <f t="shared" si="17"/>
        <v>42138</v>
      </c>
      <c r="AH31" s="313">
        <f t="shared" si="18"/>
        <v>42174</v>
      </c>
      <c r="AI31" s="313">
        <f t="shared" si="19"/>
        <v>42170</v>
      </c>
      <c r="AJ31" s="313">
        <f t="shared" si="20"/>
        <v>42170</v>
      </c>
      <c r="AK31" s="314"/>
      <c r="AL31" s="314"/>
      <c r="AM31" s="314"/>
      <c r="AN31" s="314"/>
      <c r="AO31" s="314"/>
      <c r="AP31" s="314"/>
      <c r="AQ31" s="314"/>
      <c r="AR31" s="312">
        <f t="shared" si="29"/>
        <v>42198</v>
      </c>
      <c r="AS31" s="313">
        <f t="shared" si="30"/>
        <v>42170</v>
      </c>
      <c r="AT31" s="312">
        <f t="shared" si="31"/>
        <v>42138</v>
      </c>
      <c r="AU31" s="313">
        <f t="shared" si="32"/>
        <v>42198</v>
      </c>
      <c r="AV31" s="313">
        <f t="shared" si="33"/>
        <v>42198</v>
      </c>
      <c r="AW31" s="313">
        <f t="shared" si="34"/>
        <v>42198</v>
      </c>
      <c r="AX31" s="314"/>
      <c r="AY31" s="314"/>
      <c r="AZ31" s="314"/>
      <c r="BA31" s="314"/>
      <c r="BB31" s="314"/>
      <c r="BC31" s="314"/>
      <c r="BD31" s="314"/>
      <c r="BE31" s="314"/>
      <c r="BF31" s="313">
        <f t="shared" si="21"/>
        <v>42138</v>
      </c>
      <c r="BG31" s="313">
        <f t="shared" si="52"/>
        <v>42170</v>
      </c>
      <c r="BH31" s="313">
        <f t="shared" si="52"/>
        <v>42198</v>
      </c>
      <c r="BI31" s="313">
        <f t="shared" si="52"/>
        <v>42198</v>
      </c>
      <c r="BJ31" s="313">
        <f t="shared" si="52"/>
        <v>42198</v>
      </c>
      <c r="BK31" s="313">
        <f t="shared" si="52"/>
        <v>42138</v>
      </c>
      <c r="BL31" s="314"/>
      <c r="BM31" s="314"/>
      <c r="BN31" s="314"/>
      <c r="BO31" s="314"/>
      <c r="BP31" s="314"/>
      <c r="BQ31" s="314"/>
      <c r="BR31" s="314"/>
      <c r="BS31" s="313">
        <f t="shared" si="55"/>
        <v>42226</v>
      </c>
      <c r="BT31" s="313">
        <v>42268</v>
      </c>
      <c r="BU31" s="313">
        <f t="shared" si="56"/>
        <v>42226</v>
      </c>
      <c r="BV31" s="313">
        <f t="shared" si="56"/>
        <v>42226</v>
      </c>
      <c r="BW31" s="313">
        <f t="shared" si="56"/>
        <v>42226</v>
      </c>
      <c r="BX31" s="313">
        <f t="shared" si="56"/>
        <v>42226</v>
      </c>
      <c r="CG31" s="313">
        <v>42268</v>
      </c>
      <c r="CH31" s="313">
        <v>42268</v>
      </c>
      <c r="CI31" s="313">
        <v>42268</v>
      </c>
      <c r="CJ31" s="313">
        <v>42269</v>
      </c>
      <c r="CK31" s="371">
        <f t="shared" ref="CK31:CL34" si="68">WORKDAY(CK32,$A31,$E$42:$E$71)</f>
        <v>42312</v>
      </c>
      <c r="CL31" s="371">
        <f t="shared" si="68"/>
        <v>42312</v>
      </c>
      <c r="CU31" s="371">
        <f t="shared" si="60"/>
        <v>42334</v>
      </c>
      <c r="CV31" s="371">
        <f t="shared" si="60"/>
        <v>42334</v>
      </c>
      <c r="CW31" s="371">
        <f t="shared" si="60"/>
        <v>42342</v>
      </c>
      <c r="CX31" s="371">
        <f t="shared" si="60"/>
        <v>42334</v>
      </c>
      <c r="CY31" s="371">
        <f t="shared" si="60"/>
        <v>42342</v>
      </c>
      <c r="CZ31" s="371">
        <f t="shared" si="60"/>
        <v>42312</v>
      </c>
      <c r="DA31" s="371">
        <f t="shared" si="60"/>
        <v>42342</v>
      </c>
      <c r="DB31" s="371">
        <f t="shared" si="60"/>
        <v>42342</v>
      </c>
      <c r="DD31" s="331"/>
      <c r="DE31" s="331"/>
      <c r="DF31" s="331"/>
      <c r="DI31" s="371">
        <f t="shared" si="61"/>
        <v>42342</v>
      </c>
      <c r="DJ31" s="371">
        <f t="shared" si="61"/>
        <v>42342</v>
      </c>
      <c r="DK31" s="371">
        <v>42352</v>
      </c>
      <c r="DL31" s="371">
        <v>42352</v>
      </c>
      <c r="DW31" s="371">
        <f t="shared" si="62"/>
        <v>42342</v>
      </c>
      <c r="DX31" s="371">
        <f t="shared" si="62"/>
        <v>42349</v>
      </c>
      <c r="DY31" s="371">
        <f t="shared" si="62"/>
        <v>42349</v>
      </c>
      <c r="DZ31" s="371">
        <f t="shared" si="62"/>
        <v>42359</v>
      </c>
      <c r="EA31" s="371">
        <f t="shared" si="62"/>
        <v>42360</v>
      </c>
      <c r="EB31" s="371">
        <f t="shared" si="62"/>
        <v>42342</v>
      </c>
      <c r="EE31" s="371">
        <v>42374</v>
      </c>
      <c r="EF31" s="371">
        <f t="shared" si="50"/>
        <v>42349</v>
      </c>
      <c r="EG31" s="371">
        <f t="shared" si="63"/>
        <v>42377</v>
      </c>
      <c r="EH31" s="371">
        <f t="shared" si="63"/>
        <v>42362</v>
      </c>
      <c r="EI31" s="371">
        <f t="shared" si="63"/>
        <v>42362</v>
      </c>
      <c r="EJ31" s="371">
        <f t="shared" si="63"/>
        <v>42362</v>
      </c>
      <c r="EM31" s="322">
        <f>WORKDAY(EM32,'5319380'!$A31,'5319380'!$E$42:$E$71)</f>
        <v>42170</v>
      </c>
      <c r="EN31" s="371">
        <v>42374</v>
      </c>
      <c r="EO31" s="371">
        <v>42374</v>
      </c>
      <c r="EP31" s="371">
        <f t="shared" ref="EP31:ER34" si="69">WORKDAY(EP32,$A31,$E$42:$E$71)</f>
        <v>42362</v>
      </c>
      <c r="EQ31" s="371">
        <f t="shared" si="69"/>
        <v>42362</v>
      </c>
      <c r="ER31" s="371">
        <f t="shared" si="69"/>
        <v>42362</v>
      </c>
      <c r="EU31" s="371">
        <v>42374</v>
      </c>
      <c r="EV31" s="371">
        <v>42374</v>
      </c>
      <c r="EW31" s="371">
        <f>WORKDAY(EW32,$A31,$E$42:$E$71)</f>
        <v>42377</v>
      </c>
      <c r="EX31" s="371">
        <v>42391</v>
      </c>
      <c r="EY31" s="371">
        <v>42391</v>
      </c>
      <c r="EZ31" s="371">
        <v>42352</v>
      </c>
      <c r="FA31" s="540"/>
      <c r="FB31" s="540"/>
      <c r="FC31" s="371">
        <f>WORKDAY(FC32,$A31,$E$42:$E$71)</f>
        <v>42362</v>
      </c>
      <c r="FD31" s="371">
        <v>42391</v>
      </c>
      <c r="FE31" s="371">
        <v>42401</v>
      </c>
      <c r="FF31" s="313">
        <f>WORKDAY(FF32,'5319380'!$A31,'5319380'!$E$42:$E$71)</f>
        <v>42292</v>
      </c>
      <c r="FG31" s="371">
        <v>42401</v>
      </c>
      <c r="FH31" s="371">
        <v>42418</v>
      </c>
      <c r="FK31" s="371">
        <v>42404</v>
      </c>
      <c r="FL31" s="371">
        <v>42395</v>
      </c>
      <c r="FM31" s="763">
        <v>42510</v>
      </c>
      <c r="FN31" s="371">
        <v>42405</v>
      </c>
      <c r="FO31" s="371">
        <v>42418</v>
      </c>
      <c r="FP31" s="804">
        <v>42404</v>
      </c>
      <c r="FQ31" s="781">
        <v>42401</v>
      </c>
      <c r="FR31" s="887">
        <v>42401</v>
      </c>
      <c r="FS31" s="831">
        <v>42415</v>
      </c>
      <c r="FT31" s="371">
        <v>42415</v>
      </c>
      <c r="FU31" s="371">
        <v>42409</v>
      </c>
      <c r="FV31" s="371">
        <v>42417</v>
      </c>
      <c r="FW31" s="371">
        <v>42718</v>
      </c>
      <c r="FX31" s="371">
        <v>42404</v>
      </c>
      <c r="FY31" s="371">
        <v>42415</v>
      </c>
      <c r="FZ31" s="371">
        <v>42405</v>
      </c>
      <c r="GA31" s="371">
        <v>42412</v>
      </c>
      <c r="GB31" s="371">
        <v>42412</v>
      </c>
      <c r="GC31" s="371">
        <v>42405</v>
      </c>
      <c r="GD31" s="371">
        <v>42401</v>
      </c>
      <c r="GE31" s="371">
        <v>42404</v>
      </c>
      <c r="GF31" s="371">
        <v>42425</v>
      </c>
      <c r="GG31" s="371">
        <v>42415</v>
      </c>
      <c r="GH31" s="371">
        <v>42415</v>
      </c>
      <c r="GI31" s="371">
        <v>42404</v>
      </c>
      <c r="GJ31" s="371">
        <v>42401</v>
      </c>
      <c r="GK31" s="371">
        <v>42708</v>
      </c>
      <c r="GL31" s="371">
        <v>42415</v>
      </c>
      <c r="GM31" s="371">
        <v>42433</v>
      </c>
      <c r="GN31" s="371">
        <v>42446</v>
      </c>
      <c r="GO31" s="371">
        <v>42481</v>
      </c>
      <c r="GP31" s="371">
        <v>42446</v>
      </c>
      <c r="GQ31" s="371">
        <v>42446</v>
      </c>
      <c r="GR31" s="371">
        <v>42416</v>
      </c>
      <c r="GS31" s="371">
        <v>42461</v>
      </c>
      <c r="GT31" s="371">
        <v>42461</v>
      </c>
      <c r="GU31" s="371">
        <v>42405</v>
      </c>
      <c r="GV31" s="371">
        <v>42405</v>
      </c>
      <c r="GW31" s="371">
        <v>42479</v>
      </c>
      <c r="GX31" s="371">
        <v>42522</v>
      </c>
      <c r="GY31" s="371">
        <v>42566</v>
      </c>
      <c r="GZ31" s="371">
        <v>42481</v>
      </c>
      <c r="HA31" s="371">
        <v>42558</v>
      </c>
      <c r="HB31" s="371">
        <v>42481</v>
      </c>
      <c r="HC31" s="371">
        <v>42566</v>
      </c>
      <c r="HD31" s="371">
        <v>42480</v>
      </c>
      <c r="HE31" s="781">
        <v>42574</v>
      </c>
      <c r="HF31" s="371">
        <v>42517</v>
      </c>
      <c r="HG31" s="371">
        <f t="shared" si="57"/>
        <v>42563</v>
      </c>
      <c r="HH31" s="781">
        <f t="shared" si="57"/>
        <v>42573</v>
      </c>
      <c r="HI31" s="371">
        <v>42517</v>
      </c>
      <c r="HJ31" s="371">
        <f>WORKDAY(HJ32,$A31,$E$42:$E$71)</f>
        <v>42563</v>
      </c>
      <c r="HK31" s="371">
        <v>42563</v>
      </c>
      <c r="HL31" s="371">
        <v>42415</v>
      </c>
      <c r="HM31" s="781">
        <f>WORKDAY(HM32,$A31,$E$42:$E$71)</f>
        <v>42572</v>
      </c>
      <c r="HN31" s="371">
        <v>42467</v>
      </c>
      <c r="HO31" s="781">
        <f>WORKDAY(HO32,$A31,$E$42:$E$71)</f>
        <v>42577</v>
      </c>
      <c r="HP31" s="371">
        <v>42467</v>
      </c>
      <c r="HQ31" s="781">
        <f>WORKDAY(HQ32,$A31,$E$42:$E$71)</f>
        <v>42577</v>
      </c>
      <c r="HR31" s="371">
        <f>WORKDAY(HR32,$A31,$E$42:$E$71)</f>
        <v>42572</v>
      </c>
      <c r="HS31" s="781">
        <f>WORKDAY(HS32,$A31,$E$42:$E$71)</f>
        <v>42572</v>
      </c>
      <c r="HT31" s="371">
        <v>42595</v>
      </c>
      <c r="HU31" s="781">
        <f>WORKDAY(HU32,$A31,$E$42:$E$71)</f>
        <v>42573</v>
      </c>
      <c r="HV31" s="371">
        <v>42529</v>
      </c>
      <c r="HW31" s="371">
        <v>42436</v>
      </c>
      <c r="HX31" s="371">
        <v>42447</v>
      </c>
      <c r="HY31" s="371">
        <v>42446</v>
      </c>
      <c r="HZ31" s="371">
        <v>42594</v>
      </c>
      <c r="IA31" s="371">
        <v>42446</v>
      </c>
      <c r="IB31" s="781">
        <f>WORKDAY(IB32,'5319380'!$A31,'5319380'!$E$42:$E$71)</f>
        <v>42573</v>
      </c>
      <c r="IC31" s="371">
        <v>42447</v>
      </c>
      <c r="ID31" s="781">
        <f t="shared" si="64"/>
        <v>42605</v>
      </c>
      <c r="IE31" s="781">
        <f t="shared" si="64"/>
        <v>42605</v>
      </c>
      <c r="IF31" s="371">
        <v>42446</v>
      </c>
      <c r="IG31" s="781">
        <v>42607</v>
      </c>
      <c r="IH31" s="781">
        <v>42604</v>
      </c>
      <c r="II31" s="371">
        <v>42446</v>
      </c>
      <c r="IJ31" s="781">
        <v>42604</v>
      </c>
      <c r="IK31" s="371">
        <f>WORKDAY(IK32,'5319380'!$A31,'5319380'!$E$42:$E$71)</f>
        <v>42388</v>
      </c>
      <c r="IL31" s="781">
        <f>WORKDAY(IL32,$A31,$E$42:$E$71)</f>
        <v>42605</v>
      </c>
      <c r="IM31" s="781">
        <v>42614</v>
      </c>
      <c r="IN31" s="781">
        <v>42607</v>
      </c>
      <c r="IO31" s="781">
        <f>WORKDAY(IO32,$A31,$E$42:$E$71)</f>
        <v>42614</v>
      </c>
      <c r="IP31" s="781">
        <f>WORKDAY(IP32,$A31,$E$42:$E$71)</f>
        <v>42614</v>
      </c>
      <c r="IQ31" s="781">
        <v>42626</v>
      </c>
      <c r="IR31" s="371">
        <v>42467</v>
      </c>
      <c r="IS31" s="781">
        <f>WORKDAY(IS32,$A31,$E$42:$E$71)</f>
        <v>42615</v>
      </c>
      <c r="IT31" s="371">
        <v>42479</v>
      </c>
      <c r="IU31" s="781">
        <f>WORKDAY(IU32,$A31,$E$42:$E$71)</f>
        <v>42614</v>
      </c>
      <c r="IV31" s="781">
        <v>42625</v>
      </c>
      <c r="IW31" s="781">
        <f>WORKDAY(IW32,$A31,$E$42:$E$71)</f>
        <v>42614</v>
      </c>
      <c r="IX31" s="781">
        <f>WORKDAY(IX32,$A31,$E$42:$E$71)</f>
        <v>42614</v>
      </c>
      <c r="IY31" s="781">
        <f t="shared" si="65"/>
        <v>42614</v>
      </c>
      <c r="IZ31" s="781">
        <f t="shared" si="65"/>
        <v>42614</v>
      </c>
      <c r="JA31" s="781">
        <f t="shared" si="65"/>
        <v>42622</v>
      </c>
      <c r="JB31" s="781">
        <f t="shared" si="65"/>
        <v>42632</v>
      </c>
      <c r="JC31" s="781">
        <f t="shared" si="65"/>
        <v>42629</v>
      </c>
      <c r="JD31" s="781">
        <f t="shared" si="65"/>
        <v>42632</v>
      </c>
      <c r="JE31" s="781">
        <f t="shared" si="65"/>
        <v>42632</v>
      </c>
      <c r="JF31" s="781">
        <f t="shared" si="65"/>
        <v>42629</v>
      </c>
      <c r="JG31" s="781">
        <f t="shared" si="65"/>
        <v>42632</v>
      </c>
      <c r="JH31" s="781">
        <f t="shared" si="65"/>
        <v>42636</v>
      </c>
      <c r="JI31" s="371">
        <v>42415</v>
      </c>
      <c r="JJ31" s="781">
        <f>WORKDAY(JJ32,$A31,$E$42:$E$71)</f>
        <v>42629</v>
      </c>
      <c r="JK31" s="371">
        <v>42446</v>
      </c>
      <c r="JL31" s="781">
        <v>42604</v>
      </c>
      <c r="JM31" s="781">
        <f>WORKDAY(JM32,$A31,$E$42:$E$71)</f>
        <v>42614</v>
      </c>
      <c r="JN31" s="781">
        <f>WORKDAY(JN32,$A31,$E$42:$E$71)</f>
        <v>42614</v>
      </c>
      <c r="JO31" s="371">
        <f>WORKDAY(JO32,'5319380'!$A31,'5319380'!$E$42:$E$71)</f>
        <v>42622</v>
      </c>
      <c r="JP31" s="371">
        <f>WORKDAY(JP32,'5319380'!$A31,'5319380'!$E$42:$E$71)</f>
        <v>42622</v>
      </c>
      <c r="JQ31" s="781">
        <f t="shared" si="66"/>
        <v>42632</v>
      </c>
      <c r="JR31" s="781">
        <f t="shared" si="66"/>
        <v>42632</v>
      </c>
      <c r="JS31" s="781">
        <v>42626</v>
      </c>
      <c r="JT31" s="781">
        <v>42628</v>
      </c>
      <c r="JU31" s="781">
        <v>42628</v>
      </c>
      <c r="JV31" s="781">
        <f t="shared" ref="JV31:KB31" si="70">WORKDAY(JV32,$A31,$E$42:$E$71)</f>
        <v>42629</v>
      </c>
      <c r="JW31" s="781">
        <f t="shared" si="70"/>
        <v>42629</v>
      </c>
      <c r="JX31" s="781">
        <f t="shared" si="70"/>
        <v>42629</v>
      </c>
      <c r="JY31" s="781">
        <f t="shared" si="70"/>
        <v>42629</v>
      </c>
      <c r="JZ31" s="781">
        <f t="shared" si="70"/>
        <v>42629</v>
      </c>
      <c r="KA31" s="781">
        <f t="shared" si="70"/>
        <v>42640</v>
      </c>
      <c r="KB31" s="781">
        <f t="shared" si="70"/>
        <v>42640</v>
      </c>
      <c r="KC31" s="781">
        <v>42648</v>
      </c>
      <c r="KD31" s="781">
        <v>42649</v>
      </c>
      <c r="KE31" s="781">
        <v>42654</v>
      </c>
      <c r="KF31" s="532">
        <f t="shared" si="53"/>
        <v>42653</v>
      </c>
      <c r="KG31" s="532">
        <f t="shared" si="53"/>
        <v>42653</v>
      </c>
      <c r="KH31" s="532">
        <f t="shared" si="8"/>
        <v>42655</v>
      </c>
      <c r="KI31" s="532">
        <f t="shared" si="9"/>
        <v>42654</v>
      </c>
      <c r="KJ31" s="532">
        <f t="shared" si="53"/>
        <v>42632</v>
      </c>
      <c r="KK31" s="532">
        <f t="shared" si="53"/>
        <v>42632</v>
      </c>
      <c r="KL31" s="532">
        <f t="shared" si="53"/>
        <v>42654</v>
      </c>
      <c r="KM31" s="532">
        <f t="shared" si="53"/>
        <v>42654</v>
      </c>
      <c r="KN31" s="532">
        <f t="shared" si="53"/>
        <v>42654</v>
      </c>
      <c r="KO31" s="532">
        <f t="shared" si="54"/>
        <v>42654</v>
      </c>
      <c r="KP31" s="532">
        <f t="shared" si="54"/>
        <v>42656</v>
      </c>
      <c r="KQ31" s="532">
        <f t="shared" si="54"/>
        <v>42656</v>
      </c>
      <c r="KR31" s="1593"/>
      <c r="KS31" s="532">
        <f t="shared" si="54"/>
        <v>5</v>
      </c>
      <c r="KT31" s="532">
        <f t="shared" si="54"/>
        <v>5</v>
      </c>
      <c r="KU31" s="532">
        <f t="shared" si="54"/>
        <v>5</v>
      </c>
      <c r="KV31" s="532">
        <f t="shared" si="54"/>
        <v>5</v>
      </c>
    </row>
    <row r="32" spans="1:308" ht="12" customHeight="1">
      <c r="A32" s="589">
        <v>1</v>
      </c>
      <c r="B32" s="138" t="s">
        <v>693</v>
      </c>
      <c r="C32" s="399"/>
      <c r="D32" s="139" t="e">
        <f>WORKDAY(D33,#REF!,$E$42:$E$71)</f>
        <v>#REF!</v>
      </c>
      <c r="E32" s="139" t="e">
        <f>WORKDAY(E33,#REF!,$E$42:$E$71)</f>
        <v>#REF!</v>
      </c>
      <c r="F32" s="139" t="e">
        <f>WORKDAY(F33,#REF!,$E$42:$E$71)</f>
        <v>#REF!</v>
      </c>
      <c r="G32" s="139" t="e">
        <f>WORKDAY(G33,#REF!,$E$42:$E$71)</f>
        <v>#REF!</v>
      </c>
      <c r="H32" s="139" t="e">
        <f>WORKDAY(H33,#REF!,$E$42:$E$71)</f>
        <v>#REF!</v>
      </c>
      <c r="I32" s="139" t="e">
        <f>WORKDAY(I33,#REF!,$E$42:$E$71)</f>
        <v>#REF!</v>
      </c>
      <c r="P32" s="314"/>
      <c r="Q32" s="314"/>
      <c r="R32" s="313">
        <f t="shared" si="26"/>
        <v>42096</v>
      </c>
      <c r="S32" s="313">
        <f t="shared" si="27"/>
        <v>42096</v>
      </c>
      <c r="T32" s="313">
        <f t="shared" si="28"/>
        <v>42096</v>
      </c>
      <c r="U32" s="313">
        <f t="shared" si="12"/>
        <v>42096</v>
      </c>
      <c r="V32" s="313">
        <f t="shared" si="13"/>
        <v>42096</v>
      </c>
      <c r="W32" s="313">
        <f t="shared" si="14"/>
        <v>42096</v>
      </c>
      <c r="X32" s="314"/>
      <c r="Y32" s="314"/>
      <c r="Z32" s="314"/>
      <c r="AA32" s="314"/>
      <c r="AB32" s="314"/>
      <c r="AC32" s="318"/>
      <c r="AD32" s="320"/>
      <c r="AE32" s="313">
        <f t="shared" si="15"/>
        <v>42137</v>
      </c>
      <c r="AF32" s="313">
        <f t="shared" si="16"/>
        <v>42167</v>
      </c>
      <c r="AG32" s="313">
        <f t="shared" si="17"/>
        <v>42137</v>
      </c>
      <c r="AH32" s="313">
        <f t="shared" si="18"/>
        <v>42173</v>
      </c>
      <c r="AI32" s="313">
        <f t="shared" si="19"/>
        <v>42167</v>
      </c>
      <c r="AJ32" s="313">
        <f t="shared" si="20"/>
        <v>42167</v>
      </c>
      <c r="AK32" s="314"/>
      <c r="AL32" s="314"/>
      <c r="AM32" s="314"/>
      <c r="AN32" s="314"/>
      <c r="AO32" s="314"/>
      <c r="AP32" s="314"/>
      <c r="AQ32" s="314"/>
      <c r="AR32" s="312">
        <f t="shared" si="29"/>
        <v>42195</v>
      </c>
      <c r="AS32" s="313">
        <f t="shared" si="30"/>
        <v>42167</v>
      </c>
      <c r="AT32" s="312">
        <f t="shared" si="31"/>
        <v>42137</v>
      </c>
      <c r="AU32" s="313">
        <f t="shared" si="32"/>
        <v>42195</v>
      </c>
      <c r="AV32" s="313">
        <f t="shared" si="33"/>
        <v>42195</v>
      </c>
      <c r="AW32" s="313">
        <f t="shared" si="34"/>
        <v>42195</v>
      </c>
      <c r="AX32" s="314"/>
      <c r="AY32" s="314"/>
      <c r="AZ32" s="314"/>
      <c r="BA32" s="314"/>
      <c r="BB32" s="314"/>
      <c r="BC32" s="314"/>
      <c r="BD32" s="314"/>
      <c r="BE32" s="314"/>
      <c r="BF32" s="313">
        <f t="shared" si="21"/>
        <v>42137</v>
      </c>
      <c r="BG32" s="313">
        <f t="shared" si="52"/>
        <v>42167</v>
      </c>
      <c r="BH32" s="313">
        <f t="shared" si="52"/>
        <v>42195</v>
      </c>
      <c r="BI32" s="313">
        <f t="shared" si="52"/>
        <v>42195</v>
      </c>
      <c r="BJ32" s="313">
        <f t="shared" si="52"/>
        <v>42195</v>
      </c>
      <c r="BK32" s="313">
        <f t="shared" si="52"/>
        <v>42137</v>
      </c>
      <c r="BL32" s="314"/>
      <c r="BM32" s="314"/>
      <c r="BN32" s="314"/>
      <c r="BO32" s="314"/>
      <c r="BP32" s="314"/>
      <c r="BQ32" s="314"/>
      <c r="BR32" s="314"/>
      <c r="BS32" s="313">
        <f t="shared" si="55"/>
        <v>42223</v>
      </c>
      <c r="BT32" s="313">
        <f>WORKDAY(BT33,$A32,$E$42:$E$71)</f>
        <v>42226</v>
      </c>
      <c r="BU32" s="313">
        <f t="shared" si="56"/>
        <v>42223</v>
      </c>
      <c r="BV32" s="313">
        <f t="shared" si="56"/>
        <v>42223</v>
      </c>
      <c r="BW32" s="313">
        <f t="shared" si="56"/>
        <v>42223</v>
      </c>
      <c r="BX32" s="313">
        <f t="shared" si="56"/>
        <v>42223</v>
      </c>
      <c r="CG32" s="313">
        <f t="shared" ref="CG32:CJ34" si="71">WORKDAY(CG33,$A32,$E$42:$E$71)</f>
        <v>42226</v>
      </c>
      <c r="CH32" s="313">
        <f t="shared" si="71"/>
        <v>42226</v>
      </c>
      <c r="CI32" s="313">
        <f t="shared" si="71"/>
        <v>42226</v>
      </c>
      <c r="CJ32" s="313">
        <f t="shared" si="71"/>
        <v>42226</v>
      </c>
      <c r="CK32" s="371">
        <f t="shared" si="68"/>
        <v>42311</v>
      </c>
      <c r="CL32" s="371">
        <f t="shared" si="68"/>
        <v>42311</v>
      </c>
      <c r="CU32" s="371">
        <f t="shared" si="60"/>
        <v>42333</v>
      </c>
      <c r="CV32" s="371">
        <f t="shared" si="60"/>
        <v>42333</v>
      </c>
      <c r="CW32" s="371">
        <f t="shared" si="60"/>
        <v>42341</v>
      </c>
      <c r="CX32" s="371">
        <f t="shared" si="60"/>
        <v>42333</v>
      </c>
      <c r="CY32" s="371">
        <f t="shared" si="60"/>
        <v>42341</v>
      </c>
      <c r="CZ32" s="371">
        <f t="shared" si="60"/>
        <v>42311</v>
      </c>
      <c r="DA32" s="371">
        <f t="shared" si="60"/>
        <v>42341</v>
      </c>
      <c r="DB32" s="371">
        <f t="shared" si="60"/>
        <v>42341</v>
      </c>
      <c r="DD32" s="331"/>
      <c r="DE32" s="331"/>
      <c r="DF32" s="331"/>
      <c r="DI32" s="371">
        <f t="shared" si="61"/>
        <v>42341</v>
      </c>
      <c r="DJ32" s="371">
        <f t="shared" si="61"/>
        <v>42341</v>
      </c>
      <c r="DK32" s="371">
        <f>WORKDAY(DK33,$A32,$E$42:$E$71)</f>
        <v>42347</v>
      </c>
      <c r="DL32" s="371">
        <f>WORKDAY(DL33,$A32,$E$42:$E$71)</f>
        <v>42347</v>
      </c>
      <c r="DW32" s="371">
        <f t="shared" ref="DW32:DY34" si="72">WORKDAY(DW33,$A32,$E$42:$E$71)</f>
        <v>42341</v>
      </c>
      <c r="DX32" s="371">
        <f t="shared" si="72"/>
        <v>42348</v>
      </c>
      <c r="DY32" s="371">
        <f t="shared" si="72"/>
        <v>42348</v>
      </c>
      <c r="DZ32" s="371">
        <v>42358</v>
      </c>
      <c r="EA32" s="371">
        <v>42359</v>
      </c>
      <c r="EB32" s="371">
        <f>WORKDAY(EB33,$A32,$E$42:$E$71)</f>
        <v>42341</v>
      </c>
      <c r="EE32" s="371">
        <f>WORKDAY(EE33,$A32,$E$42:$E$71)</f>
        <v>42361</v>
      </c>
      <c r="EF32" s="371">
        <f t="shared" si="50"/>
        <v>42348</v>
      </c>
      <c r="EG32" s="371">
        <f t="shared" si="63"/>
        <v>42376</v>
      </c>
      <c r="EH32" s="371">
        <f t="shared" si="63"/>
        <v>42361</v>
      </c>
      <c r="EI32" s="371">
        <f t="shared" si="63"/>
        <v>42361</v>
      </c>
      <c r="EJ32" s="371">
        <f t="shared" si="63"/>
        <v>42361</v>
      </c>
      <c r="EM32" s="322">
        <f>WORKDAY(EM33,'5319380'!$A32,'5319380'!$E$42:$E$71)</f>
        <v>42167</v>
      </c>
      <c r="EN32" s="371">
        <f t="shared" ref="EN32:EO34" si="73">WORKDAY(EN33,$A32,$E$42:$E$71)</f>
        <v>42361</v>
      </c>
      <c r="EO32" s="371">
        <f t="shared" si="73"/>
        <v>42361</v>
      </c>
      <c r="EP32" s="371">
        <f t="shared" si="69"/>
        <v>42361</v>
      </c>
      <c r="EQ32" s="371">
        <f t="shared" si="69"/>
        <v>42361</v>
      </c>
      <c r="ER32" s="371">
        <f t="shared" si="69"/>
        <v>42361</v>
      </c>
      <c r="EU32" s="371">
        <f t="shared" ref="EU32:EV34" si="74">WORKDAY(EU33,$A32,$E$42:$E$71)</f>
        <v>42361</v>
      </c>
      <c r="EV32" s="371">
        <f t="shared" si="74"/>
        <v>42361</v>
      </c>
      <c r="EW32" s="371">
        <f>WORKDAY(EW33,$A32,$E$42:$E$71)</f>
        <v>42376</v>
      </c>
      <c r="EX32" s="371">
        <v>42391</v>
      </c>
      <c r="EY32" s="371">
        <v>42391</v>
      </c>
      <c r="EZ32" s="371">
        <f>WORKDAY(EZ33,'5319380'!$A32,'5319380'!$E$42:$E$71)</f>
        <v>42347</v>
      </c>
      <c r="FA32" s="540"/>
      <c r="FB32" s="540"/>
      <c r="FC32" s="371">
        <f>WORKDAY(FC33,$A32,$E$42:$E$71)</f>
        <v>42361</v>
      </c>
      <c r="FD32" s="371">
        <v>42391</v>
      </c>
      <c r="FE32" s="371">
        <v>42401</v>
      </c>
      <c r="FF32" s="313">
        <f>WORKDAY(FF33,'5319380'!$A32,'5319380'!$E$42:$E$71)</f>
        <v>42291</v>
      </c>
      <c r="FG32" s="371">
        <v>42401</v>
      </c>
      <c r="FH32" s="371">
        <v>42401</v>
      </c>
      <c r="FK32" s="371">
        <v>42404</v>
      </c>
      <c r="FL32" s="371">
        <v>42623</v>
      </c>
      <c r="FM32" s="763">
        <v>42509</v>
      </c>
      <c r="FN32" s="371">
        <v>42404</v>
      </c>
      <c r="FO32" s="371">
        <v>42401</v>
      </c>
      <c r="FP32" s="804">
        <v>42404</v>
      </c>
      <c r="FQ32" s="781">
        <v>42401</v>
      </c>
      <c r="FR32" s="887">
        <v>42398</v>
      </c>
      <c r="FS32" s="831">
        <v>42415</v>
      </c>
      <c r="FT32" s="371">
        <v>42415</v>
      </c>
      <c r="FU32" s="371">
        <v>42715</v>
      </c>
      <c r="FV32" s="371">
        <v>42415</v>
      </c>
      <c r="FW32" s="371">
        <v>42713</v>
      </c>
      <c r="FX32" s="371">
        <v>42404</v>
      </c>
      <c r="FY32" s="371">
        <v>42415</v>
      </c>
      <c r="FZ32" s="371">
        <v>42404</v>
      </c>
      <c r="GA32" s="371">
        <v>42412</v>
      </c>
      <c r="GB32" s="371">
        <v>42412</v>
      </c>
      <c r="GC32" s="371">
        <v>42404</v>
      </c>
      <c r="GD32" s="371">
        <v>42424</v>
      </c>
      <c r="GE32" s="371">
        <v>42403</v>
      </c>
      <c r="GF32" s="371">
        <v>42424</v>
      </c>
      <c r="GG32" s="371">
        <v>42415</v>
      </c>
      <c r="GH32" s="371">
        <v>42415</v>
      </c>
      <c r="GI32" s="371">
        <v>42403</v>
      </c>
      <c r="GJ32" s="371">
        <v>42424</v>
      </c>
      <c r="GK32" s="371">
        <v>42707</v>
      </c>
      <c r="GL32" s="371">
        <v>42415</v>
      </c>
      <c r="GM32" s="371">
        <v>42432</v>
      </c>
      <c r="GN32" s="371">
        <v>42445</v>
      </c>
      <c r="GO32" s="371">
        <v>42480</v>
      </c>
      <c r="GP32" s="371">
        <v>42445</v>
      </c>
      <c r="GQ32" s="371">
        <v>42445</v>
      </c>
      <c r="GR32" s="371">
        <v>42415</v>
      </c>
      <c r="GS32" s="371">
        <v>42454</v>
      </c>
      <c r="GT32" s="371">
        <v>42459</v>
      </c>
      <c r="GU32" s="371">
        <v>42404</v>
      </c>
      <c r="GV32" s="371">
        <v>42404</v>
      </c>
      <c r="GW32" s="371">
        <v>42473</v>
      </c>
      <c r="GX32" s="371">
        <v>42521</v>
      </c>
      <c r="GY32" s="371">
        <f>WORKDAY(GY33,$A32,$E$42:$E$71)</f>
        <v>42564</v>
      </c>
      <c r="GZ32" s="371">
        <v>42480</v>
      </c>
      <c r="HA32" s="371">
        <f>WORKDAY(HA33,$A32,$E$42:$E$71)</f>
        <v>42556</v>
      </c>
      <c r="HB32" s="371">
        <v>42480</v>
      </c>
      <c r="HC32" s="371">
        <f>WORKDAY(HC33,$A32,$E$42:$E$71)</f>
        <v>42564</v>
      </c>
      <c r="HD32" s="371">
        <v>42479</v>
      </c>
      <c r="HE32" s="781">
        <v>42572</v>
      </c>
      <c r="HF32" s="371">
        <v>42517</v>
      </c>
      <c r="HG32" s="371">
        <f>WORKDAY(HG33,$A32,$E$42:$E$71)</f>
        <v>42562</v>
      </c>
      <c r="HH32" s="781">
        <v>42572</v>
      </c>
      <c r="HI32" s="371">
        <v>42516</v>
      </c>
      <c r="HJ32" s="371">
        <f>WORKDAY(HJ33,$A32,$E$42:$E$71)</f>
        <v>42562</v>
      </c>
      <c r="HK32" s="371">
        <f>WORKDAY(HK33,$A32,$E$42:$E$71)</f>
        <v>42562</v>
      </c>
      <c r="HL32" s="371">
        <v>42415</v>
      </c>
      <c r="HM32" s="781">
        <v>42571</v>
      </c>
      <c r="HN32" s="371">
        <v>42464</v>
      </c>
      <c r="HO32" s="781">
        <f>WORKDAY(HO33,$A32,$E$42:$E$71)</f>
        <v>42576</v>
      </c>
      <c r="HP32" s="371">
        <v>42464</v>
      </c>
      <c r="HQ32" s="781">
        <f>WORKDAY(HQ33,$A32,$E$42:$E$71)</f>
        <v>42576</v>
      </c>
      <c r="HR32" s="371">
        <v>42571</v>
      </c>
      <c r="HS32" s="781">
        <v>42571</v>
      </c>
      <c r="HT32" s="371">
        <v>42592</v>
      </c>
      <c r="HU32" s="781">
        <v>42572</v>
      </c>
      <c r="HV32" s="371">
        <v>42485</v>
      </c>
      <c r="HW32" s="371">
        <v>42432</v>
      </c>
      <c r="HX32" s="371">
        <v>42446</v>
      </c>
      <c r="HY32" s="371">
        <v>42445</v>
      </c>
      <c r="HZ32" s="371">
        <v>42592</v>
      </c>
      <c r="IA32" s="371">
        <v>42443</v>
      </c>
      <c r="IB32" s="781">
        <v>42572</v>
      </c>
      <c r="IC32" s="371">
        <v>42446</v>
      </c>
      <c r="ID32" s="781">
        <f t="shared" si="64"/>
        <v>42604</v>
      </c>
      <c r="IE32" s="781">
        <f t="shared" si="64"/>
        <v>42604</v>
      </c>
      <c r="IF32" s="371">
        <v>42445</v>
      </c>
      <c r="IG32" s="781">
        <v>42606</v>
      </c>
      <c r="IH32" s="781">
        <f>WORKDAY(IH33,$A32,$E$42:$E$71)</f>
        <v>42604</v>
      </c>
      <c r="II32" s="371">
        <v>42446</v>
      </c>
      <c r="IJ32" s="781">
        <f>WORKDAY(IJ33,$A32,$E$42:$E$71)</f>
        <v>42604</v>
      </c>
      <c r="IK32" s="371">
        <f>WORKDAY(IK33,'5319380'!$A32,'5319380'!$E$42:$E$71)</f>
        <v>42387</v>
      </c>
      <c r="IL32" s="781">
        <f>WORKDAY(IL33,$A32,$E$42:$E$71)</f>
        <v>42604</v>
      </c>
      <c r="IM32" s="781">
        <v>42613</v>
      </c>
      <c r="IN32" s="781">
        <v>42606</v>
      </c>
      <c r="IO32" s="781">
        <v>42613</v>
      </c>
      <c r="IP32" s="781">
        <v>42613</v>
      </c>
      <c r="IQ32" s="781">
        <f>WORKDAY(IQ33,$A32,$E$42:$E$71)</f>
        <v>42621</v>
      </c>
      <c r="IR32" s="371">
        <v>42464</v>
      </c>
      <c r="IS32" s="781">
        <v>42614</v>
      </c>
      <c r="IT32" s="371">
        <v>42473</v>
      </c>
      <c r="IU32" s="781">
        <v>42613</v>
      </c>
      <c r="IV32" s="781">
        <f>WORKDAY(IV33,$A32,$E$42:$E$71)</f>
        <v>42621</v>
      </c>
      <c r="IW32" s="781">
        <v>42613</v>
      </c>
      <c r="IX32" s="781">
        <v>42613</v>
      </c>
      <c r="IY32" s="781">
        <v>42613</v>
      </c>
      <c r="IZ32" s="781">
        <v>42613</v>
      </c>
      <c r="JA32" s="781">
        <f>WORKDAY(JA33,$A32,$E$42:$E$71)</f>
        <v>42621</v>
      </c>
      <c r="JB32" s="781">
        <f>WORKDAY(JB33,$A32,$E$42:$E$71)</f>
        <v>42629</v>
      </c>
      <c r="JC32" s="781">
        <v>42628</v>
      </c>
      <c r="JD32" s="781">
        <f>WORKDAY(JD33,$A32,$E$42:$E$71)</f>
        <v>42629</v>
      </c>
      <c r="JE32" s="781">
        <f>WORKDAY(JE33,$A32,$E$42:$E$71)</f>
        <v>42629</v>
      </c>
      <c r="JF32" s="781">
        <v>42628</v>
      </c>
      <c r="JG32" s="781">
        <f>WORKDAY(JG33,$A32,$E$42:$E$71)</f>
        <v>42629</v>
      </c>
      <c r="JH32" s="781">
        <f>WORKDAY(JH33,$A32,$E$42:$E$71)</f>
        <v>42635</v>
      </c>
      <c r="JI32" s="371">
        <v>42415</v>
      </c>
      <c r="JJ32" s="781">
        <f>WORKDAY(JJ33,$A32,$E$42:$E$71)</f>
        <v>42628</v>
      </c>
      <c r="JK32" s="371">
        <v>42445</v>
      </c>
      <c r="JL32" s="781">
        <f>WORKDAY(JL33,$A32,$E$42:$E$71)</f>
        <v>42604</v>
      </c>
      <c r="JM32" s="781">
        <v>42613</v>
      </c>
      <c r="JN32" s="781">
        <v>42613</v>
      </c>
      <c r="JO32" s="371">
        <v>42621</v>
      </c>
      <c r="JP32" s="781">
        <f>WORKDAY(JP33,$A32,$E$42:$E$71)</f>
        <v>42621</v>
      </c>
      <c r="JQ32" s="781">
        <f t="shared" si="66"/>
        <v>42629</v>
      </c>
      <c r="JR32" s="781">
        <f t="shared" si="66"/>
        <v>42629</v>
      </c>
      <c r="JS32" s="781">
        <f>WORKDAY(JS33,$A32,$E$42:$E$71)</f>
        <v>42621</v>
      </c>
      <c r="JT32" s="781">
        <v>42628</v>
      </c>
      <c r="JU32" s="781">
        <v>42628</v>
      </c>
      <c r="JV32" s="781">
        <f>WORKDAY(JV33,$A32,$E$42:$E$71)</f>
        <v>42628</v>
      </c>
      <c r="JW32" s="781">
        <f>WORKDAY(JW33,$A32,$E$42:$E$71)</f>
        <v>42628</v>
      </c>
      <c r="JX32" s="781">
        <f>WORKDAY(JX33,$A32,$E$42:$E$71)</f>
        <v>42628</v>
      </c>
      <c r="JY32" s="781">
        <v>42628</v>
      </c>
      <c r="JZ32" s="781">
        <v>42628</v>
      </c>
      <c r="KA32" s="781">
        <f t="shared" ref="KA32:KC34" si="75">WORKDAY(KA33,$A32,$E$42:$E$71)</f>
        <v>42639</v>
      </c>
      <c r="KB32" s="781">
        <f t="shared" si="75"/>
        <v>42639</v>
      </c>
      <c r="KC32" s="781">
        <f t="shared" si="75"/>
        <v>42639</v>
      </c>
      <c r="KD32" s="781">
        <v>42647</v>
      </c>
      <c r="KE32" s="781">
        <f>WORKDAY(KE33,$A32,$E$42:$E$71)</f>
        <v>42639</v>
      </c>
      <c r="KF32" s="781">
        <v>42650</v>
      </c>
      <c r="KG32" s="781">
        <v>42650</v>
      </c>
      <c r="KH32" s="781">
        <v>42654</v>
      </c>
      <c r="KI32" s="781">
        <f>WORKDAY(KI33,$A32,$E$42:$E$71)</f>
        <v>42653</v>
      </c>
      <c r="KJ32" s="532">
        <f t="shared" ref="KJ32:KV32" si="76">WORKDAY(KJ33,$A32,$E$42:$E$71)</f>
        <v>42629</v>
      </c>
      <c r="KK32" s="532">
        <f t="shared" si="76"/>
        <v>42629</v>
      </c>
      <c r="KL32" s="532">
        <f t="shared" si="76"/>
        <v>42653</v>
      </c>
      <c r="KM32" s="532">
        <f t="shared" si="76"/>
        <v>42653</v>
      </c>
      <c r="KN32" s="532">
        <f t="shared" si="76"/>
        <v>42653</v>
      </c>
      <c r="KO32" s="532">
        <f t="shared" si="76"/>
        <v>42653</v>
      </c>
      <c r="KP32" s="532">
        <f t="shared" si="76"/>
        <v>42655</v>
      </c>
      <c r="KQ32" s="532">
        <f t="shared" si="76"/>
        <v>42655</v>
      </c>
      <c r="KR32" s="1593"/>
      <c r="KS32" s="532">
        <f t="shared" si="76"/>
        <v>4</v>
      </c>
      <c r="KT32" s="532">
        <f t="shared" si="76"/>
        <v>4</v>
      </c>
      <c r="KU32" s="532">
        <f t="shared" si="76"/>
        <v>4</v>
      </c>
      <c r="KV32" s="532">
        <f t="shared" si="76"/>
        <v>4</v>
      </c>
    </row>
    <row r="33" spans="1:308" ht="12" customHeight="1">
      <c r="A33" s="589">
        <v>1</v>
      </c>
      <c r="B33" s="138" t="s">
        <v>590</v>
      </c>
      <c r="C33" s="399"/>
      <c r="D33" s="139" t="e">
        <f>WORKDAY(D35,#REF!,$E$42:$E$71)</f>
        <v>#REF!</v>
      </c>
      <c r="E33" s="139" t="e">
        <f>WORKDAY(E35,#REF!,$E$42:$E$71)</f>
        <v>#REF!</v>
      </c>
      <c r="F33" s="139" t="e">
        <f>WORKDAY(F35,#REF!,$E$42:$E$71)</f>
        <v>#REF!</v>
      </c>
      <c r="G33" s="139" t="e">
        <f>WORKDAY(G35,#REF!,$E$42:$E$71)</f>
        <v>#REF!</v>
      </c>
      <c r="H33" s="139" t="e">
        <f>WORKDAY(H35,#REF!,$E$42:$E$71)</f>
        <v>#REF!</v>
      </c>
      <c r="I33" s="139" t="e">
        <f>WORKDAY(I35,#REF!,$E$42:$E$71)</f>
        <v>#REF!</v>
      </c>
      <c r="P33" s="314"/>
      <c r="Q33" s="314"/>
      <c r="R33" s="313">
        <f t="shared" si="26"/>
        <v>42095</v>
      </c>
      <c r="S33" s="313">
        <f t="shared" si="27"/>
        <v>42095</v>
      </c>
      <c r="T33" s="313">
        <f t="shared" si="28"/>
        <v>42095</v>
      </c>
      <c r="U33" s="313">
        <f t="shared" si="12"/>
        <v>42095</v>
      </c>
      <c r="V33" s="313">
        <f t="shared" si="13"/>
        <v>42095</v>
      </c>
      <c r="W33" s="313">
        <f t="shared" si="14"/>
        <v>42095</v>
      </c>
      <c r="X33" s="314"/>
      <c r="Y33" s="314"/>
      <c r="Z33" s="314"/>
      <c r="AA33" s="314"/>
      <c r="AB33" s="314"/>
      <c r="AC33" s="318"/>
      <c r="AD33" s="320"/>
      <c r="AE33" s="313">
        <f t="shared" si="15"/>
        <v>42136</v>
      </c>
      <c r="AF33" s="313">
        <f t="shared" si="16"/>
        <v>42166</v>
      </c>
      <c r="AG33" s="313">
        <f t="shared" si="17"/>
        <v>42136</v>
      </c>
      <c r="AH33" s="313">
        <f t="shared" si="18"/>
        <v>42172</v>
      </c>
      <c r="AI33" s="313">
        <f t="shared" si="19"/>
        <v>42166</v>
      </c>
      <c r="AJ33" s="313">
        <f t="shared" si="20"/>
        <v>42166</v>
      </c>
      <c r="AK33" s="314"/>
      <c r="AL33" s="314"/>
      <c r="AM33" s="314"/>
      <c r="AN33" s="314"/>
      <c r="AO33" s="314"/>
      <c r="AP33" s="314"/>
      <c r="AQ33" s="314"/>
      <c r="AR33" s="312">
        <f t="shared" si="29"/>
        <v>42194</v>
      </c>
      <c r="AS33" s="313">
        <f t="shared" si="30"/>
        <v>42166</v>
      </c>
      <c r="AT33" s="312">
        <f t="shared" si="31"/>
        <v>42136</v>
      </c>
      <c r="AU33" s="313">
        <f t="shared" si="32"/>
        <v>42194</v>
      </c>
      <c r="AV33" s="313">
        <f t="shared" si="33"/>
        <v>42194</v>
      </c>
      <c r="AW33" s="313">
        <f t="shared" si="34"/>
        <v>42194</v>
      </c>
      <c r="AX33" s="314"/>
      <c r="AY33" s="314"/>
      <c r="AZ33" s="314"/>
      <c r="BA33" s="314"/>
      <c r="BB33" s="314"/>
      <c r="BC33" s="314"/>
      <c r="BD33" s="314"/>
      <c r="BE33" s="314"/>
      <c r="BF33" s="313">
        <f t="shared" si="21"/>
        <v>42136</v>
      </c>
      <c r="BG33" s="313">
        <f t="shared" si="52"/>
        <v>42166</v>
      </c>
      <c r="BH33" s="313">
        <f t="shared" si="52"/>
        <v>42194</v>
      </c>
      <c r="BI33" s="313">
        <f t="shared" si="52"/>
        <v>42194</v>
      </c>
      <c r="BJ33" s="313">
        <f t="shared" si="52"/>
        <v>42194</v>
      </c>
      <c r="BK33" s="313">
        <f t="shared" si="52"/>
        <v>42136</v>
      </c>
      <c r="BL33" s="314"/>
      <c r="BM33" s="314"/>
      <c r="BN33" s="314"/>
      <c r="BO33" s="314"/>
      <c r="BP33" s="314"/>
      <c r="BQ33" s="314"/>
      <c r="BR33" s="314"/>
      <c r="BS33" s="313">
        <f t="shared" si="55"/>
        <v>42222</v>
      </c>
      <c r="BT33" s="313">
        <f>WORKDAY(BT34,$A33,$E$42:$E$71)</f>
        <v>42223</v>
      </c>
      <c r="BU33" s="313">
        <f t="shared" si="56"/>
        <v>42222</v>
      </c>
      <c r="BV33" s="313">
        <f t="shared" si="56"/>
        <v>42222</v>
      </c>
      <c r="BW33" s="313">
        <f t="shared" si="56"/>
        <v>42222</v>
      </c>
      <c r="BX33" s="313">
        <f t="shared" si="56"/>
        <v>42222</v>
      </c>
      <c r="CG33" s="313">
        <f t="shared" si="71"/>
        <v>42223</v>
      </c>
      <c r="CH33" s="313">
        <f t="shared" si="71"/>
        <v>42223</v>
      </c>
      <c r="CI33" s="313">
        <f t="shared" si="71"/>
        <v>42223</v>
      </c>
      <c r="CJ33" s="313">
        <f t="shared" si="71"/>
        <v>42223</v>
      </c>
      <c r="CK33" s="371">
        <f t="shared" si="68"/>
        <v>42310</v>
      </c>
      <c r="CL33" s="371">
        <f t="shared" si="68"/>
        <v>42310</v>
      </c>
      <c r="CU33" s="371">
        <f t="shared" si="60"/>
        <v>42332</v>
      </c>
      <c r="CV33" s="371">
        <f t="shared" si="60"/>
        <v>42332</v>
      </c>
      <c r="CW33" s="371">
        <f t="shared" si="60"/>
        <v>42340</v>
      </c>
      <c r="CX33" s="371">
        <f t="shared" si="60"/>
        <v>42332</v>
      </c>
      <c r="CY33" s="371">
        <f t="shared" si="60"/>
        <v>42340</v>
      </c>
      <c r="CZ33" s="371">
        <f t="shared" si="60"/>
        <v>42310</v>
      </c>
      <c r="DA33" s="371">
        <f t="shared" si="60"/>
        <v>42340</v>
      </c>
      <c r="DB33" s="371">
        <f t="shared" si="60"/>
        <v>42340</v>
      </c>
      <c r="DD33" s="331"/>
      <c r="DE33" s="331"/>
      <c r="DF33" s="331"/>
      <c r="DI33" s="371">
        <f t="shared" si="61"/>
        <v>42340</v>
      </c>
      <c r="DJ33" s="371">
        <f t="shared" si="61"/>
        <v>42340</v>
      </c>
      <c r="DK33" s="371">
        <f>WORKDAY(DK34,$A33,$E$42:$E$71)</f>
        <v>42346</v>
      </c>
      <c r="DL33" s="371">
        <f>WORKDAY(DL34,$A33,$E$42:$E$71)</f>
        <v>42346</v>
      </c>
      <c r="DW33" s="371">
        <f t="shared" si="72"/>
        <v>42340</v>
      </c>
      <c r="DX33" s="371">
        <f t="shared" si="72"/>
        <v>42347</v>
      </c>
      <c r="DY33" s="371">
        <f t="shared" si="72"/>
        <v>42347</v>
      </c>
      <c r="DZ33" s="371">
        <f>WORKDAY(DZ34,$A33,$E$42:$E$71)</f>
        <v>42349</v>
      </c>
      <c r="EA33" s="371">
        <f>WORKDAY(EA34,$A33,$E$42:$E$71)</f>
        <v>42352</v>
      </c>
      <c r="EB33" s="371">
        <f>WORKDAY(EB34,$A33,$E$42:$E$71)</f>
        <v>42340</v>
      </c>
      <c r="EE33" s="371">
        <f>WORKDAY(EE34,$A33,$E$42:$E$71)</f>
        <v>42360</v>
      </c>
      <c r="EF33" s="371">
        <f t="shared" si="50"/>
        <v>42347</v>
      </c>
      <c r="EG33" s="371">
        <f t="shared" si="63"/>
        <v>42375</v>
      </c>
      <c r="EH33" s="371">
        <f t="shared" si="63"/>
        <v>42360</v>
      </c>
      <c r="EI33" s="371">
        <f t="shared" si="63"/>
        <v>42360</v>
      </c>
      <c r="EJ33" s="371">
        <f t="shared" si="63"/>
        <v>42360</v>
      </c>
      <c r="EM33" s="322">
        <f>WORKDAY(EM34,'5319380'!$A33,'5319380'!$E$42:$E$71)</f>
        <v>42166</v>
      </c>
      <c r="EN33" s="371">
        <f t="shared" si="73"/>
        <v>42360</v>
      </c>
      <c r="EO33" s="371">
        <f t="shared" si="73"/>
        <v>42360</v>
      </c>
      <c r="EP33" s="371">
        <f t="shared" si="69"/>
        <v>42360</v>
      </c>
      <c r="EQ33" s="371">
        <f t="shared" si="69"/>
        <v>42360</v>
      </c>
      <c r="ER33" s="371">
        <f t="shared" si="69"/>
        <v>42360</v>
      </c>
      <c r="EU33" s="371">
        <f t="shared" si="74"/>
        <v>42360</v>
      </c>
      <c r="EV33" s="371">
        <f t="shared" si="74"/>
        <v>42360</v>
      </c>
      <c r="EW33" s="371">
        <f>WORKDAY(EW34,$A33,$E$42:$E$71)</f>
        <v>42375</v>
      </c>
      <c r="EX33" s="371">
        <v>42390</v>
      </c>
      <c r="EY33" s="371">
        <v>42390</v>
      </c>
      <c r="EZ33" s="371">
        <f>WORKDAY(EZ34,'5319380'!$A33,'5319380'!$E$42:$E$71)</f>
        <v>42346</v>
      </c>
      <c r="FA33" s="540"/>
      <c r="FB33" s="540"/>
      <c r="FC33" s="371">
        <f>WORKDAY(FC34,$A33,$E$42:$E$71)</f>
        <v>42360</v>
      </c>
      <c r="FD33" s="371">
        <v>42390</v>
      </c>
      <c r="FE33" s="371">
        <v>42401</v>
      </c>
      <c r="FF33" s="313">
        <f>WORKDAY(FF34,'5319380'!$A33,'5319380'!$E$42:$E$71)</f>
        <v>42290</v>
      </c>
      <c r="FG33" s="371">
        <v>42398</v>
      </c>
      <c r="FH33" s="371">
        <v>42401</v>
      </c>
      <c r="FK33" s="371">
        <v>42403</v>
      </c>
      <c r="FL33" s="371">
        <v>42622</v>
      </c>
      <c r="FM33" s="763">
        <v>42509</v>
      </c>
      <c r="FN33" s="371">
        <v>42403</v>
      </c>
      <c r="FO33" s="371">
        <v>42401</v>
      </c>
      <c r="FP33" s="804">
        <v>42403</v>
      </c>
      <c r="FQ33" s="781">
        <v>42401</v>
      </c>
      <c r="FR33" s="887">
        <v>42712</v>
      </c>
      <c r="FS33" s="831">
        <v>42415</v>
      </c>
      <c r="FT33" s="371">
        <v>42415</v>
      </c>
      <c r="FU33" s="371">
        <v>42714</v>
      </c>
      <c r="FV33" s="371">
        <v>42415</v>
      </c>
      <c r="FW33" s="371">
        <v>42708</v>
      </c>
      <c r="FX33" s="371">
        <v>42403</v>
      </c>
      <c r="FY33" s="371">
        <v>42415</v>
      </c>
      <c r="FZ33" s="371">
        <v>42403</v>
      </c>
      <c r="GA33" s="371">
        <v>42412</v>
      </c>
      <c r="GB33" s="371">
        <v>42412</v>
      </c>
      <c r="GC33" s="371">
        <v>42403</v>
      </c>
      <c r="GD33" s="371">
        <v>42401</v>
      </c>
      <c r="GE33" s="371">
        <v>42403</v>
      </c>
      <c r="GF33" s="371">
        <v>42375</v>
      </c>
      <c r="GG33" s="371">
        <v>42415</v>
      </c>
      <c r="GH33" s="371">
        <v>42415</v>
      </c>
      <c r="GI33" s="371">
        <v>42403</v>
      </c>
      <c r="GJ33" s="371">
        <v>42401</v>
      </c>
      <c r="GK33" s="371">
        <v>42706</v>
      </c>
      <c r="GL33" s="371">
        <v>42415</v>
      </c>
      <c r="GM33" s="371">
        <v>42431</v>
      </c>
      <c r="GN33" s="371">
        <v>42440</v>
      </c>
      <c r="GO33" s="371">
        <v>42478</v>
      </c>
      <c r="GP33" s="371">
        <v>42444</v>
      </c>
      <c r="GQ33" s="371">
        <v>42440</v>
      </c>
      <c r="GR33" s="371">
        <v>42415</v>
      </c>
      <c r="GS33" s="371">
        <v>42453</v>
      </c>
      <c r="GT33" s="371">
        <v>42453</v>
      </c>
      <c r="GU33" s="371">
        <v>42403</v>
      </c>
      <c r="GV33" s="371">
        <v>42403</v>
      </c>
      <c r="GW33" s="371">
        <v>42472</v>
      </c>
      <c r="GX33" s="371">
        <v>42482</v>
      </c>
      <c r="GY33" s="371">
        <f>WORKDAY(GY34,$A33,$E$42:$E$71)</f>
        <v>42563</v>
      </c>
      <c r="GZ33" s="371">
        <v>42478</v>
      </c>
      <c r="HA33" s="371">
        <v>42552</v>
      </c>
      <c r="HB33" s="371">
        <v>42478</v>
      </c>
      <c r="HC33" s="371">
        <f>WORKDAY(HC34,$A33,$E$42:$E$71)</f>
        <v>42563</v>
      </c>
      <c r="HD33" s="371">
        <v>42478</v>
      </c>
      <c r="HE33" s="781">
        <v>42571</v>
      </c>
      <c r="HF33" s="371">
        <v>42482</v>
      </c>
      <c r="HG33" s="371">
        <f>WORKDAY(HG34,$A33,$E$42:$E$71)</f>
        <v>42559</v>
      </c>
      <c r="HH33" s="781">
        <f>WORKDAY(HH34,$A33,$E$42:$E$71)</f>
        <v>42572</v>
      </c>
      <c r="HI33" s="371">
        <v>42482</v>
      </c>
      <c r="HJ33" s="371">
        <f>WORKDAY(HJ34,$A33,$E$42:$E$71)</f>
        <v>42559</v>
      </c>
      <c r="HK33" s="371">
        <f>WORKDAY(HK34,$A33,$E$42:$E$71)</f>
        <v>42559</v>
      </c>
      <c r="HL33" s="371">
        <v>42415</v>
      </c>
      <c r="HM33" s="781">
        <v>42571</v>
      </c>
      <c r="HN33" s="371">
        <v>42461</v>
      </c>
      <c r="HO33" s="781">
        <v>42573</v>
      </c>
      <c r="HP33" s="371">
        <v>42461</v>
      </c>
      <c r="HQ33" s="781">
        <v>42573</v>
      </c>
      <c r="HR33" s="371">
        <v>42571</v>
      </c>
      <c r="HS33" s="781">
        <v>42571</v>
      </c>
      <c r="HT33" s="371">
        <v>42585</v>
      </c>
      <c r="HU33" s="781">
        <f>WORKDAY(HU34,$A33,$E$42:$E$71)</f>
        <v>42572</v>
      </c>
      <c r="HV33" s="371">
        <v>42482</v>
      </c>
      <c r="HW33" s="371">
        <v>42431</v>
      </c>
      <c r="HX33" s="371">
        <v>42444</v>
      </c>
      <c r="HY33" s="371">
        <v>42440</v>
      </c>
      <c r="HZ33" s="371">
        <v>42585</v>
      </c>
      <c r="IA33" s="371">
        <v>42440</v>
      </c>
      <c r="IB33" s="781">
        <f>WORKDAY(IB34,'5319380'!$A33,'5319380'!$E$42:$E$71)</f>
        <v>42572</v>
      </c>
      <c r="IC33" s="371">
        <v>42444</v>
      </c>
      <c r="ID33" s="781">
        <v>42601</v>
      </c>
      <c r="IE33" s="781">
        <v>42601</v>
      </c>
      <c r="IF33" s="371">
        <v>42444</v>
      </c>
      <c r="IG33" s="781">
        <v>42606</v>
      </c>
      <c r="IH33" s="781">
        <v>42601</v>
      </c>
      <c r="II33" s="371">
        <v>42445</v>
      </c>
      <c r="IJ33" s="781">
        <v>42601</v>
      </c>
      <c r="IK33" s="371">
        <f>WORKDAY(IK34,'5319380'!$A33,'5319380'!$E$42:$E$71)</f>
        <v>42384</v>
      </c>
      <c r="IL33" s="781">
        <v>42601</v>
      </c>
      <c r="IM33" s="781">
        <v>42611</v>
      </c>
      <c r="IN33" s="781">
        <v>42604</v>
      </c>
      <c r="IO33" s="781">
        <v>42611</v>
      </c>
      <c r="IP33" s="781">
        <v>42611</v>
      </c>
      <c r="IQ33" s="781">
        <v>42620</v>
      </c>
      <c r="IR33" s="371">
        <v>42461</v>
      </c>
      <c r="IS33" s="781">
        <v>42611</v>
      </c>
      <c r="IT33" s="371">
        <v>42472</v>
      </c>
      <c r="IU33" s="781">
        <v>42611</v>
      </c>
      <c r="IV33" s="781">
        <v>42620</v>
      </c>
      <c r="IW33" s="781">
        <v>42611</v>
      </c>
      <c r="IX33" s="781">
        <v>42611</v>
      </c>
      <c r="IY33" s="781">
        <v>42611</v>
      </c>
      <c r="IZ33" s="781">
        <v>42611</v>
      </c>
      <c r="JA33" s="781">
        <v>42620</v>
      </c>
      <c r="JB33" s="781">
        <v>42628</v>
      </c>
      <c r="JC33" s="781">
        <v>42628</v>
      </c>
      <c r="JD33" s="781">
        <v>42628</v>
      </c>
      <c r="JE33" s="781">
        <v>42628</v>
      </c>
      <c r="JF33" s="781">
        <v>42628</v>
      </c>
      <c r="JG33" s="781">
        <v>42628</v>
      </c>
      <c r="JH33" s="781">
        <f>WORKDAY(JH34,$A33,$E$42:$E$71)</f>
        <v>42634</v>
      </c>
      <c r="JI33" s="371">
        <v>42415</v>
      </c>
      <c r="JJ33" s="781">
        <v>42627</v>
      </c>
      <c r="JK33" s="371">
        <v>42444</v>
      </c>
      <c r="JL33" s="781">
        <v>42601</v>
      </c>
      <c r="JM33" s="781">
        <v>42611</v>
      </c>
      <c r="JN33" s="781">
        <v>42611</v>
      </c>
      <c r="JO33" s="371">
        <v>42619</v>
      </c>
      <c r="JP33" s="781">
        <v>42620</v>
      </c>
      <c r="JQ33" s="781">
        <v>42628</v>
      </c>
      <c r="JR33" s="781">
        <v>42628</v>
      </c>
      <c r="JS33" s="781">
        <v>42620</v>
      </c>
      <c r="JT33" s="781">
        <v>42628</v>
      </c>
      <c r="JU33" s="781">
        <v>42628</v>
      </c>
      <c r="JV33" s="781">
        <v>42627</v>
      </c>
      <c r="JW33" s="781">
        <v>42627</v>
      </c>
      <c r="JX33" s="781">
        <v>42627</v>
      </c>
      <c r="JY33" s="781">
        <v>42628</v>
      </c>
      <c r="JZ33" s="781">
        <v>42628</v>
      </c>
      <c r="KA33" s="781">
        <f t="shared" si="75"/>
        <v>42636</v>
      </c>
      <c r="KB33" s="781">
        <f t="shared" si="75"/>
        <v>42636</v>
      </c>
      <c r="KC33" s="781">
        <f t="shared" si="75"/>
        <v>42636</v>
      </c>
      <c r="KD33" s="781">
        <v>42642</v>
      </c>
      <c r="KE33" s="781">
        <f>WORKDAY(KE34,$A33,$E$42:$E$71)</f>
        <v>42636</v>
      </c>
      <c r="KF33" s="781">
        <f>WORKDAY(KF34,$A33,$E$42:$E$71)</f>
        <v>42650</v>
      </c>
      <c r="KG33" s="781">
        <f>WORKDAY(KG34,$A33,$E$42:$E$71)</f>
        <v>42650</v>
      </c>
      <c r="KH33" s="781">
        <v>42650</v>
      </c>
      <c r="KI33" s="781">
        <v>42650</v>
      </c>
      <c r="KJ33" s="781">
        <v>42628</v>
      </c>
      <c r="KK33" s="781">
        <v>42628</v>
      </c>
      <c r="KL33" s="781">
        <v>42650</v>
      </c>
      <c r="KM33" s="781">
        <v>42650</v>
      </c>
      <c r="KN33" s="781">
        <v>42652</v>
      </c>
      <c r="KO33" s="781">
        <v>42652</v>
      </c>
      <c r="KP33" s="532">
        <f t="shared" ref="KP33:KV34" si="77">WORKDAY(KP34,$A33,$E$42:$E$71)</f>
        <v>42654</v>
      </c>
      <c r="KQ33" s="532">
        <f t="shared" si="77"/>
        <v>42654</v>
      </c>
      <c r="KR33" s="1593"/>
      <c r="KS33" s="532">
        <f t="shared" si="77"/>
        <v>3</v>
      </c>
      <c r="KT33" s="532">
        <f t="shared" si="77"/>
        <v>3</v>
      </c>
      <c r="KU33" s="532">
        <f t="shared" si="77"/>
        <v>3</v>
      </c>
      <c r="KV33" s="532">
        <f t="shared" si="77"/>
        <v>3</v>
      </c>
    </row>
    <row r="34" spans="1:308" ht="12" customHeight="1">
      <c r="A34" s="574">
        <v>1</v>
      </c>
      <c r="B34" s="138" t="s">
        <v>588</v>
      </c>
      <c r="C34" s="399"/>
      <c r="D34" s="188"/>
      <c r="E34" s="188"/>
      <c r="F34" s="188"/>
      <c r="G34" s="188"/>
      <c r="H34" s="188"/>
      <c r="I34" s="188"/>
      <c r="P34" s="314"/>
      <c r="Q34" s="314"/>
      <c r="R34" s="313">
        <f t="shared" si="26"/>
        <v>42094</v>
      </c>
      <c r="S34" s="313">
        <f t="shared" si="27"/>
        <v>42094</v>
      </c>
      <c r="T34" s="313">
        <f t="shared" si="28"/>
        <v>42094</v>
      </c>
      <c r="U34" s="313">
        <f t="shared" si="12"/>
        <v>42094</v>
      </c>
      <c r="V34" s="313">
        <f t="shared" si="13"/>
        <v>42094</v>
      </c>
      <c r="W34" s="313">
        <f t="shared" si="14"/>
        <v>42094</v>
      </c>
      <c r="X34" s="314"/>
      <c r="Y34" s="314"/>
      <c r="Z34" s="314"/>
      <c r="AA34" s="314"/>
      <c r="AB34" s="314"/>
      <c r="AC34" s="318"/>
      <c r="AD34" s="320"/>
      <c r="AE34" s="313">
        <f t="shared" si="15"/>
        <v>42135</v>
      </c>
      <c r="AF34" s="313">
        <f t="shared" si="16"/>
        <v>42165</v>
      </c>
      <c r="AG34" s="313">
        <f t="shared" si="17"/>
        <v>42135</v>
      </c>
      <c r="AH34" s="313">
        <f t="shared" si="18"/>
        <v>42171</v>
      </c>
      <c r="AI34" s="313">
        <f t="shared" si="19"/>
        <v>42165</v>
      </c>
      <c r="AJ34" s="313">
        <f t="shared" si="20"/>
        <v>42165</v>
      </c>
      <c r="AK34" s="314"/>
      <c r="AL34" s="314"/>
      <c r="AM34" s="314"/>
      <c r="AN34" s="314"/>
      <c r="AO34" s="314"/>
      <c r="AP34" s="314"/>
      <c r="AQ34" s="314"/>
      <c r="AR34" s="312">
        <f t="shared" si="29"/>
        <v>42193</v>
      </c>
      <c r="AS34" s="313">
        <f t="shared" si="30"/>
        <v>42165</v>
      </c>
      <c r="AT34" s="312">
        <f t="shared" si="31"/>
        <v>42135</v>
      </c>
      <c r="AU34" s="313">
        <f t="shared" si="32"/>
        <v>42193</v>
      </c>
      <c r="AV34" s="313">
        <f t="shared" si="33"/>
        <v>42193</v>
      </c>
      <c r="AW34" s="313">
        <f t="shared" si="34"/>
        <v>42193</v>
      </c>
      <c r="AX34" s="314"/>
      <c r="AY34" s="314"/>
      <c r="AZ34" s="314"/>
      <c r="BA34" s="314"/>
      <c r="BB34" s="314"/>
      <c r="BC34" s="314"/>
      <c r="BD34" s="314"/>
      <c r="BE34" s="314"/>
      <c r="BF34" s="313">
        <f t="shared" si="21"/>
        <v>42135</v>
      </c>
      <c r="BG34" s="313">
        <f t="shared" si="52"/>
        <v>42165</v>
      </c>
      <c r="BH34" s="313">
        <f t="shared" si="52"/>
        <v>42193</v>
      </c>
      <c r="BI34" s="313">
        <f t="shared" si="52"/>
        <v>42193</v>
      </c>
      <c r="BJ34" s="313">
        <f t="shared" si="52"/>
        <v>42193</v>
      </c>
      <c r="BK34" s="313">
        <f t="shared" si="52"/>
        <v>42135</v>
      </c>
      <c r="BL34" s="314"/>
      <c r="BM34" s="314"/>
      <c r="BN34" s="314"/>
      <c r="BO34" s="314"/>
      <c r="BP34" s="314"/>
      <c r="BQ34" s="314"/>
      <c r="BR34" s="314"/>
      <c r="BS34" s="313">
        <f t="shared" si="55"/>
        <v>42221</v>
      </c>
      <c r="BT34" s="313">
        <f>WORKDAY(BT35,$A34,$E$42:$E$71)</f>
        <v>42222</v>
      </c>
      <c r="BU34" s="313">
        <f t="shared" si="56"/>
        <v>42221</v>
      </c>
      <c r="BV34" s="313">
        <f t="shared" si="56"/>
        <v>42221</v>
      </c>
      <c r="BW34" s="313">
        <f t="shared" si="56"/>
        <v>42221</v>
      </c>
      <c r="BX34" s="313">
        <f t="shared" si="56"/>
        <v>42221</v>
      </c>
      <c r="CG34" s="313">
        <f t="shared" si="71"/>
        <v>42222</v>
      </c>
      <c r="CH34" s="313">
        <f t="shared" si="71"/>
        <v>42222</v>
      </c>
      <c r="CI34" s="313">
        <f t="shared" si="71"/>
        <v>42222</v>
      </c>
      <c r="CJ34" s="313">
        <f t="shared" si="71"/>
        <v>42222</v>
      </c>
      <c r="CK34" s="371">
        <f t="shared" si="68"/>
        <v>42307</v>
      </c>
      <c r="CL34" s="371">
        <f t="shared" si="68"/>
        <v>42307</v>
      </c>
      <c r="CU34" s="371">
        <f t="shared" si="60"/>
        <v>42331</v>
      </c>
      <c r="CV34" s="371">
        <f t="shared" si="60"/>
        <v>42331</v>
      </c>
      <c r="CW34" s="371">
        <f t="shared" si="60"/>
        <v>42339</v>
      </c>
      <c r="CX34" s="371">
        <f t="shared" si="60"/>
        <v>42331</v>
      </c>
      <c r="CY34" s="371">
        <f t="shared" si="60"/>
        <v>42339</v>
      </c>
      <c r="CZ34" s="371">
        <f t="shared" si="60"/>
        <v>42307</v>
      </c>
      <c r="DA34" s="371">
        <f t="shared" si="60"/>
        <v>42339</v>
      </c>
      <c r="DB34" s="371">
        <f t="shared" si="60"/>
        <v>42339</v>
      </c>
      <c r="DD34" s="331"/>
      <c r="DE34" s="331"/>
      <c r="DF34" s="331"/>
      <c r="DI34" s="371">
        <f t="shared" si="61"/>
        <v>42339</v>
      </c>
      <c r="DJ34" s="371">
        <f t="shared" si="61"/>
        <v>42339</v>
      </c>
      <c r="DK34" s="371">
        <v>42345</v>
      </c>
      <c r="DL34" s="371">
        <v>42345</v>
      </c>
      <c r="DW34" s="371">
        <f t="shared" si="72"/>
        <v>42339</v>
      </c>
      <c r="DX34" s="371">
        <f t="shared" si="72"/>
        <v>42346</v>
      </c>
      <c r="DY34" s="371">
        <f t="shared" si="72"/>
        <v>42346</v>
      </c>
      <c r="DZ34" s="371">
        <f>WORKDAY(DZ35,$A34,$E$42:$E$71)</f>
        <v>42348</v>
      </c>
      <c r="EA34" s="371">
        <f>WORKDAY(EA35,$A34,$E$42:$E$71)</f>
        <v>42349</v>
      </c>
      <c r="EB34" s="371">
        <f>WORKDAY(EB35,$A34,$E$42:$E$71)</f>
        <v>42339</v>
      </c>
      <c r="EE34" s="371">
        <f>WORKDAY(EE35,$A34,$E$42:$E$71)</f>
        <v>42359</v>
      </c>
      <c r="EF34" s="371">
        <f t="shared" si="50"/>
        <v>42346</v>
      </c>
      <c r="EG34" s="371">
        <f t="shared" si="63"/>
        <v>42374</v>
      </c>
      <c r="EH34" s="371">
        <f t="shared" si="63"/>
        <v>42359</v>
      </c>
      <c r="EI34" s="371">
        <f t="shared" si="63"/>
        <v>42359</v>
      </c>
      <c r="EJ34" s="371">
        <f t="shared" si="63"/>
        <v>42359</v>
      </c>
      <c r="EM34" s="322">
        <f>WORKDAY(EM35,'5319380'!$A34,'5319380'!$E$42:$E$71)</f>
        <v>42165</v>
      </c>
      <c r="EN34" s="371">
        <f t="shared" si="73"/>
        <v>42359</v>
      </c>
      <c r="EO34" s="371">
        <f t="shared" si="73"/>
        <v>42359</v>
      </c>
      <c r="EP34" s="371">
        <f t="shared" si="69"/>
        <v>42359</v>
      </c>
      <c r="EQ34" s="371">
        <f t="shared" si="69"/>
        <v>42359</v>
      </c>
      <c r="ER34" s="371">
        <f t="shared" si="69"/>
        <v>42359</v>
      </c>
      <c r="EU34" s="371">
        <f t="shared" si="74"/>
        <v>42359</v>
      </c>
      <c r="EV34" s="371">
        <f t="shared" si="74"/>
        <v>42359</v>
      </c>
      <c r="EW34" s="371">
        <f>WORKDAY(EW35,$A34,$E$42:$E$71)</f>
        <v>42374</v>
      </c>
      <c r="EX34" s="371">
        <v>42389</v>
      </c>
      <c r="EY34" s="371">
        <v>42389</v>
      </c>
      <c r="EZ34" s="371">
        <v>42345</v>
      </c>
      <c r="FA34" s="540"/>
      <c r="FB34" s="540"/>
      <c r="FC34" s="371">
        <f>WORKDAY(FC35,$A34,$E$42:$E$71)</f>
        <v>42359</v>
      </c>
      <c r="FD34" s="371">
        <v>42389</v>
      </c>
      <c r="FE34" s="371">
        <f>WORKDAY(FE35,$A34,$E$42:$E$71)</f>
        <v>42398</v>
      </c>
      <c r="FF34" s="313">
        <f>WORKDAY(FF35,'5319380'!$A34,'5319380'!$E$42:$E$71)</f>
        <v>42289</v>
      </c>
      <c r="FG34" s="371">
        <v>42397</v>
      </c>
      <c r="FH34" s="371">
        <f>WORKDAY(FH35,$A34,$E$42:$E$71)</f>
        <v>42398</v>
      </c>
      <c r="FK34" s="371">
        <v>42403</v>
      </c>
      <c r="FL34" s="319">
        <v>42615</v>
      </c>
      <c r="FM34" s="763">
        <v>42504</v>
      </c>
      <c r="FN34" s="371">
        <v>42402</v>
      </c>
      <c r="FO34" s="371">
        <f>WORKDAY(FO35,'5319380'!$A34,'5319380'!$E$42:$E$71)</f>
        <v>42398</v>
      </c>
      <c r="FP34" s="804">
        <v>42403</v>
      </c>
      <c r="FQ34" s="781">
        <v>42398</v>
      </c>
      <c r="FR34" s="887">
        <v>42711</v>
      </c>
      <c r="FS34" s="831">
        <v>42412</v>
      </c>
      <c r="FT34" s="371">
        <v>42412</v>
      </c>
      <c r="FU34" s="371">
        <v>42712</v>
      </c>
      <c r="FV34" s="371">
        <v>42412</v>
      </c>
      <c r="FW34" s="319">
        <v>42706</v>
      </c>
      <c r="FX34" s="371">
        <v>42403</v>
      </c>
      <c r="FY34" s="371">
        <v>42412</v>
      </c>
      <c r="FZ34" s="371">
        <v>42402</v>
      </c>
      <c r="GA34" s="371">
        <v>42411</v>
      </c>
      <c r="GB34" s="371">
        <v>42411</v>
      </c>
      <c r="GC34" s="371">
        <v>42402</v>
      </c>
      <c r="GD34" s="371">
        <v>42398</v>
      </c>
      <c r="GE34" s="371">
        <v>42402</v>
      </c>
      <c r="GF34" s="371">
        <v>42374</v>
      </c>
      <c r="GG34" s="371">
        <v>42412</v>
      </c>
      <c r="GH34" s="371">
        <f>WORKDAY(GH35,'5319380'!$A34,'5319380'!$E$42:$E$71)</f>
        <v>42046</v>
      </c>
      <c r="GI34" s="371">
        <v>42402</v>
      </c>
      <c r="GJ34" s="371">
        <v>42398</v>
      </c>
      <c r="GK34" s="371">
        <v>42705</v>
      </c>
      <c r="GL34" s="371">
        <v>42412</v>
      </c>
      <c r="GM34" s="371">
        <v>42430</v>
      </c>
      <c r="GN34" s="371">
        <v>42439</v>
      </c>
      <c r="GO34" s="371">
        <v>42475</v>
      </c>
      <c r="GP34" s="371">
        <v>42443</v>
      </c>
      <c r="GQ34" s="371">
        <v>42439</v>
      </c>
      <c r="GR34" s="371">
        <v>42412</v>
      </c>
      <c r="GS34" s="371">
        <v>42452</v>
      </c>
      <c r="GT34" s="371">
        <v>42452</v>
      </c>
      <c r="GU34" s="371">
        <v>42402</v>
      </c>
      <c r="GV34" s="371">
        <v>42402</v>
      </c>
      <c r="GW34" s="371">
        <v>42471</v>
      </c>
      <c r="GX34" s="371">
        <v>42481</v>
      </c>
      <c r="GY34" s="371">
        <f>WORKDAY(GY35,$A34,$E$42:$E$71)</f>
        <v>42562</v>
      </c>
      <c r="GZ34" s="371">
        <v>42475</v>
      </c>
      <c r="HA34" s="371">
        <f>WORKDAY(HA35,$A34,$E$42:$E$71)</f>
        <v>42551</v>
      </c>
      <c r="HB34" s="371">
        <v>42475</v>
      </c>
      <c r="HC34" s="371">
        <f>WORKDAY(HC35,$A34,$E$42:$E$71)</f>
        <v>42562</v>
      </c>
      <c r="HD34" s="371">
        <v>42475</v>
      </c>
      <c r="HE34" s="781">
        <v>42571</v>
      </c>
      <c r="HF34" s="371">
        <v>42481</v>
      </c>
      <c r="HG34" s="371">
        <f>WORKDAY(HG35,$A34,$E$42:$E$71)</f>
        <v>42558</v>
      </c>
      <c r="HH34" s="781">
        <f>WORKDAY(HH35,$A34,$E$42:$E$71)</f>
        <v>42571</v>
      </c>
      <c r="HI34" s="371">
        <v>42481</v>
      </c>
      <c r="HJ34" s="371">
        <f>WORKDAY(HJ35,$A34,$E$42:$E$71)</f>
        <v>42558</v>
      </c>
      <c r="HK34" s="371">
        <f>WORKDAY(HK35,$A34,$E$42:$E$71)</f>
        <v>42558</v>
      </c>
      <c r="HL34" s="371">
        <v>42412</v>
      </c>
      <c r="HM34" s="781">
        <v>42570</v>
      </c>
      <c r="HN34" s="371">
        <v>42460</v>
      </c>
      <c r="HO34" s="496">
        <f>WORKDAY(HO35,$A34,$E$42:$E$71)</f>
        <v>42573</v>
      </c>
      <c r="HP34" s="371">
        <v>42460</v>
      </c>
      <c r="HQ34" s="496">
        <f>WORKDAY(HQ35,$A34,$E$42:$E$71)</f>
        <v>42573</v>
      </c>
      <c r="HR34" s="371">
        <v>42570</v>
      </c>
      <c r="HS34" s="781">
        <v>42570</v>
      </c>
      <c r="HT34" s="371">
        <f>WORKDAY(HT35,'5319380'!$A34,'5319380'!$E$42:$E$71)</f>
        <v>42556</v>
      </c>
      <c r="HU34" s="781">
        <f>WORKDAY(HU35,$A34,$E$42:$E$71)</f>
        <v>42571</v>
      </c>
      <c r="HV34" s="371">
        <v>42481</v>
      </c>
      <c r="HW34" s="371">
        <v>42430</v>
      </c>
      <c r="HX34" s="371">
        <v>42443</v>
      </c>
      <c r="HY34" s="371">
        <v>42439</v>
      </c>
      <c r="HZ34" s="371">
        <f>WORKDAY(HZ35,'5319380'!$A34,'5319380'!$E$42:$E$71)</f>
        <v>42556</v>
      </c>
      <c r="IA34" s="371">
        <v>42439</v>
      </c>
      <c r="IB34" s="781">
        <f>WORKDAY(IB35,'5319380'!$A34,'5319380'!$E$42:$E$71)</f>
        <v>42571</v>
      </c>
      <c r="IC34" s="371">
        <v>42443</v>
      </c>
      <c r="ID34" s="781">
        <f>WORKDAY(ID35,$A34,$E$42:$E$71)</f>
        <v>42601</v>
      </c>
      <c r="IE34" s="781">
        <f>WORKDAY(IE35,$A34,$E$42:$E$71)</f>
        <v>42601</v>
      </c>
      <c r="IF34" s="371">
        <v>42443</v>
      </c>
      <c r="IG34" s="781">
        <v>42606</v>
      </c>
      <c r="IH34" s="781">
        <f>WORKDAY(IH35,$A34,$E$42:$E$71)</f>
        <v>42601</v>
      </c>
      <c r="II34" s="371">
        <v>42439</v>
      </c>
      <c r="IJ34" s="781">
        <f>WORKDAY(IJ35,$A34,$E$42:$E$71)</f>
        <v>42601</v>
      </c>
      <c r="IK34" s="371">
        <f>WORKDAY(IK35,'5319380'!$A34,'5319380'!$E$42:$E$71)</f>
        <v>42383</v>
      </c>
      <c r="IL34" s="781">
        <f t="shared" ref="IL34:IQ34" si="78">WORKDAY(IL35,$A34,$E$42:$E$71)</f>
        <v>42601</v>
      </c>
      <c r="IM34" s="781">
        <f t="shared" si="78"/>
        <v>42611</v>
      </c>
      <c r="IN34" s="781">
        <f t="shared" si="78"/>
        <v>42604</v>
      </c>
      <c r="IO34" s="781">
        <f t="shared" si="78"/>
        <v>42611</v>
      </c>
      <c r="IP34" s="781">
        <f t="shared" si="78"/>
        <v>42611</v>
      </c>
      <c r="IQ34" s="781">
        <f t="shared" si="78"/>
        <v>42620</v>
      </c>
      <c r="IR34" s="371">
        <v>42460</v>
      </c>
      <c r="IS34" s="781">
        <f>WORKDAY(IS35,$A34,$E$42:$E$71)</f>
        <v>42611</v>
      </c>
      <c r="IT34" s="371">
        <v>42471</v>
      </c>
      <c r="IU34" s="781">
        <f t="shared" ref="IU34:JA34" si="79">WORKDAY(IU35,$A34,$E$42:$E$71)</f>
        <v>42611</v>
      </c>
      <c r="IV34" s="781">
        <f t="shared" si="79"/>
        <v>42620</v>
      </c>
      <c r="IW34" s="781">
        <f t="shared" si="79"/>
        <v>42611</v>
      </c>
      <c r="IX34" s="781">
        <f t="shared" si="79"/>
        <v>42611</v>
      </c>
      <c r="IY34" s="781">
        <f t="shared" si="79"/>
        <v>42611</v>
      </c>
      <c r="IZ34" s="781">
        <f t="shared" si="79"/>
        <v>42611</v>
      </c>
      <c r="JA34" s="781">
        <f t="shared" si="79"/>
        <v>42620</v>
      </c>
      <c r="JB34" s="781">
        <v>42628</v>
      </c>
      <c r="JC34" s="781">
        <v>42628</v>
      </c>
      <c r="JD34" s="781">
        <v>42628</v>
      </c>
      <c r="JE34" s="781">
        <v>42628</v>
      </c>
      <c r="JF34" s="781">
        <v>42628</v>
      </c>
      <c r="JG34" s="781">
        <v>42628</v>
      </c>
      <c r="JH34" s="781">
        <f>WORKDAY(JH35,$A34,$E$42:$E$71)</f>
        <v>42633</v>
      </c>
      <c r="JI34" s="371">
        <f>WORKDAY(JI35,'5319380'!$A34,'5319380'!$E$42:$E$71)</f>
        <v>42412</v>
      </c>
      <c r="JJ34" s="781">
        <f>WORKDAY(JJ35,$A34,$E$42:$E$71)</f>
        <v>42627</v>
      </c>
      <c r="JK34" s="371">
        <v>42443</v>
      </c>
      <c r="JL34" s="781">
        <f>WORKDAY(JL35,$A34,$E$42:$E$71)</f>
        <v>42601</v>
      </c>
      <c r="JM34" s="781">
        <f>WORKDAY(JM35,$A34,$E$42:$E$71)</f>
        <v>42611</v>
      </c>
      <c r="JN34" s="781">
        <f>WORKDAY(JN35,$A34,$E$42:$E$71)</f>
        <v>42611</v>
      </c>
      <c r="JO34" s="371">
        <f>WORKDAY(JO35,'5319380'!$A34,'5319380'!$E$42:$E$71)</f>
        <v>42571</v>
      </c>
      <c r="JP34" s="781">
        <f>WORKDAY(JP35,$A34,$E$42:$E$71)</f>
        <v>42620</v>
      </c>
      <c r="JQ34" s="781">
        <v>42628</v>
      </c>
      <c r="JR34" s="781">
        <v>42628</v>
      </c>
      <c r="JS34" s="781">
        <f>WORKDAY(JS35,$A34,$E$42:$E$71)</f>
        <v>42620</v>
      </c>
      <c r="JT34" s="781">
        <v>42628</v>
      </c>
      <c r="JU34" s="781">
        <v>42628</v>
      </c>
      <c r="JV34" s="781">
        <f>WORKDAY(JV35,$A34,$E$42:$E$71)</f>
        <v>42627</v>
      </c>
      <c r="JW34" s="781">
        <f>WORKDAY(JW35,$A34,$E$42:$E$71)</f>
        <v>42627</v>
      </c>
      <c r="JX34" s="781">
        <f>WORKDAY(JX35,$A34,$E$42:$E$71)</f>
        <v>42627</v>
      </c>
      <c r="JY34" s="781">
        <v>42628</v>
      </c>
      <c r="JZ34" s="781">
        <v>42628</v>
      </c>
      <c r="KA34" s="781">
        <f t="shared" si="75"/>
        <v>42635</v>
      </c>
      <c r="KB34" s="781">
        <f t="shared" si="75"/>
        <v>42635</v>
      </c>
      <c r="KC34" s="781">
        <f t="shared" si="75"/>
        <v>42635</v>
      </c>
      <c r="KD34" s="781">
        <v>42642</v>
      </c>
      <c r="KE34" s="781">
        <f>WORKDAY(KE35,$A34,$E$42:$E$71)</f>
        <v>42635</v>
      </c>
      <c r="KF34" s="781">
        <f>WORKDAY(KF35,$A34,$E$42:$E$71)</f>
        <v>42649</v>
      </c>
      <c r="KG34" s="781">
        <f>WORKDAY(KG35,$A34,$E$42:$E$71)</f>
        <v>42649</v>
      </c>
      <c r="KH34" s="781">
        <f>WORKDAY(KH35,$A34,$E$42:$E$71)</f>
        <v>42650</v>
      </c>
      <c r="KI34" s="781">
        <f>WORKDAY(KI35,$A34,$E$42:$E$71)</f>
        <v>42650</v>
      </c>
      <c r="KJ34" s="781">
        <v>42628</v>
      </c>
      <c r="KK34" s="781">
        <v>42628</v>
      </c>
      <c r="KL34" s="781">
        <f>WORKDAY(KL35,$A34,$E$42:$E$71)</f>
        <v>42650</v>
      </c>
      <c r="KM34" s="781">
        <f>WORKDAY(KM35,$A34,$E$42:$E$71)</f>
        <v>42650</v>
      </c>
      <c r="KN34" s="781">
        <v>42652</v>
      </c>
      <c r="KO34" s="781">
        <v>42652</v>
      </c>
      <c r="KP34" s="532">
        <f t="shared" si="77"/>
        <v>42653</v>
      </c>
      <c r="KQ34" s="532">
        <f t="shared" si="77"/>
        <v>42653</v>
      </c>
      <c r="KR34" s="1593"/>
      <c r="KS34" s="532">
        <f t="shared" si="77"/>
        <v>2</v>
      </c>
      <c r="KT34" s="532">
        <f t="shared" si="77"/>
        <v>2</v>
      </c>
      <c r="KU34" s="532">
        <f t="shared" si="77"/>
        <v>2</v>
      </c>
      <c r="KV34" s="532">
        <f t="shared" si="77"/>
        <v>2</v>
      </c>
    </row>
    <row r="35" spans="1:308" ht="12" customHeight="1">
      <c r="A35" s="574">
        <v>1</v>
      </c>
      <c r="B35" s="494" t="s">
        <v>2</v>
      </c>
      <c r="C35" s="494"/>
      <c r="D35" s="495">
        <v>42093</v>
      </c>
      <c r="E35" s="495">
        <v>42093</v>
      </c>
      <c r="F35" s="495">
        <v>42093</v>
      </c>
      <c r="G35" s="495">
        <v>42093</v>
      </c>
      <c r="H35" s="495">
        <v>42093</v>
      </c>
      <c r="I35" s="495">
        <v>42093</v>
      </c>
      <c r="P35" s="314"/>
      <c r="Q35" s="314"/>
      <c r="R35" s="496">
        <v>42093</v>
      </c>
      <c r="S35" s="496">
        <v>42093</v>
      </c>
      <c r="T35" s="496">
        <v>42093</v>
      </c>
      <c r="U35" s="496">
        <v>42093</v>
      </c>
      <c r="V35" s="496">
        <v>42093</v>
      </c>
      <c r="W35" s="496">
        <v>42093</v>
      </c>
      <c r="X35" s="314"/>
      <c r="Y35" s="314"/>
      <c r="Z35" s="314"/>
      <c r="AA35" s="314"/>
      <c r="AB35" s="314"/>
      <c r="AC35" s="318"/>
      <c r="AD35" s="320"/>
      <c r="AE35" s="496">
        <v>42132</v>
      </c>
      <c r="AF35" s="496">
        <v>42164</v>
      </c>
      <c r="AG35" s="496">
        <v>42132</v>
      </c>
      <c r="AH35" s="496">
        <v>42170</v>
      </c>
      <c r="AI35" s="496">
        <v>42164</v>
      </c>
      <c r="AJ35" s="496">
        <v>42164</v>
      </c>
      <c r="AK35" s="314"/>
      <c r="AL35" s="314"/>
      <c r="AM35" s="314"/>
      <c r="AN35" s="314"/>
      <c r="AO35" s="314"/>
      <c r="AP35" s="314"/>
      <c r="AQ35" s="314"/>
      <c r="AR35" s="514">
        <v>42192</v>
      </c>
      <c r="AS35" s="496">
        <v>42164</v>
      </c>
      <c r="AT35" s="498">
        <v>42132</v>
      </c>
      <c r="AU35" s="512">
        <v>42192</v>
      </c>
      <c r="AV35" s="512">
        <v>42192</v>
      </c>
      <c r="AW35" s="512">
        <v>42192</v>
      </c>
      <c r="AX35" s="314"/>
      <c r="AY35" s="314"/>
      <c r="AZ35" s="314"/>
      <c r="BA35" s="314"/>
      <c r="BB35" s="314"/>
      <c r="BC35" s="314"/>
      <c r="BD35" s="314"/>
      <c r="BE35" s="314"/>
      <c r="BF35" s="496">
        <v>42132</v>
      </c>
      <c r="BG35" s="496">
        <v>42164</v>
      </c>
      <c r="BH35" s="512">
        <v>42192</v>
      </c>
      <c r="BI35" s="512">
        <v>42192</v>
      </c>
      <c r="BJ35" s="512">
        <v>42192</v>
      </c>
      <c r="BK35" s="496">
        <v>42132</v>
      </c>
      <c r="BL35" s="314"/>
      <c r="BM35" s="314"/>
      <c r="BN35" s="314"/>
      <c r="BO35" s="314"/>
      <c r="BP35" s="314"/>
      <c r="BQ35" s="314"/>
      <c r="BR35" s="314"/>
      <c r="BS35" s="512">
        <v>42220</v>
      </c>
      <c r="BT35" s="512">
        <v>42221</v>
      </c>
      <c r="BU35" s="512">
        <v>42220</v>
      </c>
      <c r="BV35" s="512">
        <v>42220</v>
      </c>
      <c r="BW35" s="512">
        <v>42220</v>
      </c>
      <c r="BX35" s="512">
        <v>42220</v>
      </c>
      <c r="CG35" s="512">
        <v>42221</v>
      </c>
      <c r="CH35" s="512">
        <v>42221</v>
      </c>
      <c r="CI35" s="512">
        <v>42221</v>
      </c>
      <c r="CJ35" s="512">
        <v>42221</v>
      </c>
      <c r="CK35" s="496">
        <v>42306</v>
      </c>
      <c r="CL35" s="496">
        <v>42306</v>
      </c>
      <c r="CU35" s="496">
        <v>42328</v>
      </c>
      <c r="CV35" s="496">
        <v>42328</v>
      </c>
      <c r="CW35" s="496">
        <v>42338</v>
      </c>
      <c r="CX35" s="496">
        <v>42328</v>
      </c>
      <c r="CY35" s="496">
        <v>42338</v>
      </c>
      <c r="CZ35" s="496">
        <v>42306</v>
      </c>
      <c r="DA35" s="496">
        <v>42338</v>
      </c>
      <c r="DB35" s="496">
        <v>42338</v>
      </c>
      <c r="DD35" s="331"/>
      <c r="DE35" s="331"/>
      <c r="DF35" s="331"/>
      <c r="DI35" s="496">
        <v>42338</v>
      </c>
      <c r="DJ35" s="496">
        <v>42338</v>
      </c>
      <c r="DK35" s="496">
        <v>42342</v>
      </c>
      <c r="DL35" s="496">
        <v>42342</v>
      </c>
      <c r="DW35" s="496">
        <v>42338</v>
      </c>
      <c r="DX35" s="496">
        <v>42345</v>
      </c>
      <c r="DY35" s="496">
        <v>42345</v>
      </c>
      <c r="DZ35" s="496">
        <v>42347</v>
      </c>
      <c r="EA35" s="496">
        <v>42348</v>
      </c>
      <c r="EB35" s="496">
        <v>42338</v>
      </c>
      <c r="EE35" s="496">
        <v>42356</v>
      </c>
      <c r="EF35" s="496">
        <v>42345</v>
      </c>
      <c r="EG35" s="496">
        <v>42373</v>
      </c>
      <c r="EH35" s="496">
        <v>42356</v>
      </c>
      <c r="EI35" s="496">
        <v>42356</v>
      </c>
      <c r="EJ35" s="496">
        <v>42356</v>
      </c>
      <c r="EM35" s="496">
        <v>42164</v>
      </c>
      <c r="EN35" s="496">
        <v>42356</v>
      </c>
      <c r="EO35" s="496">
        <v>42356</v>
      </c>
      <c r="EP35" s="496">
        <v>42356</v>
      </c>
      <c r="EQ35" s="496">
        <v>42356</v>
      </c>
      <c r="ER35" s="496">
        <v>42356</v>
      </c>
      <c r="EU35" s="496">
        <v>42356</v>
      </c>
      <c r="EV35" s="496">
        <v>42356</v>
      </c>
      <c r="EW35" s="496">
        <v>42373</v>
      </c>
      <c r="EX35" s="496">
        <v>42389</v>
      </c>
      <c r="EY35" s="496">
        <v>42389</v>
      </c>
      <c r="EZ35" s="496">
        <v>42342</v>
      </c>
      <c r="FA35" s="499"/>
      <c r="FB35" s="499"/>
      <c r="FC35" s="496">
        <v>42356</v>
      </c>
      <c r="FD35" s="496">
        <v>42389</v>
      </c>
      <c r="FE35" s="496">
        <v>42397</v>
      </c>
      <c r="FF35" s="512">
        <v>42286</v>
      </c>
      <c r="FG35" s="496">
        <v>42397</v>
      </c>
      <c r="FH35" s="496">
        <v>42397</v>
      </c>
      <c r="FK35" s="496">
        <v>42402</v>
      </c>
      <c r="FL35" s="496">
        <v>42610</v>
      </c>
      <c r="FM35" s="1065">
        <v>42497</v>
      </c>
      <c r="FN35" s="496">
        <v>42402</v>
      </c>
      <c r="FO35" s="496">
        <v>42397</v>
      </c>
      <c r="FP35" s="501">
        <v>42402</v>
      </c>
      <c r="FQ35" s="496">
        <v>42397</v>
      </c>
      <c r="FR35" s="1066">
        <v>42708</v>
      </c>
      <c r="FS35" s="498">
        <v>42411</v>
      </c>
      <c r="FT35" s="496">
        <v>42411</v>
      </c>
      <c r="FU35" s="496">
        <v>42708</v>
      </c>
      <c r="FV35" s="496">
        <v>42411</v>
      </c>
      <c r="FW35" s="496">
        <v>42704</v>
      </c>
      <c r="FX35" s="496">
        <v>42402</v>
      </c>
      <c r="FY35" s="496">
        <v>42411</v>
      </c>
      <c r="FZ35" s="496">
        <v>42402</v>
      </c>
      <c r="GA35" s="496">
        <v>42410</v>
      </c>
      <c r="GB35" s="496">
        <v>42410</v>
      </c>
      <c r="GC35" s="496">
        <v>42402</v>
      </c>
      <c r="GD35" s="496">
        <v>42397</v>
      </c>
      <c r="GE35" s="496">
        <v>42402</v>
      </c>
      <c r="GF35" s="496">
        <v>42373</v>
      </c>
      <c r="GG35" s="496">
        <v>42411</v>
      </c>
      <c r="GH35" s="496">
        <v>42045</v>
      </c>
      <c r="GI35" s="496">
        <v>42402</v>
      </c>
      <c r="GJ35" s="496">
        <v>42397</v>
      </c>
      <c r="GK35" s="496">
        <v>42704</v>
      </c>
      <c r="GL35" s="496">
        <v>42411</v>
      </c>
      <c r="GM35" s="496">
        <v>42429</v>
      </c>
      <c r="GN35" s="496">
        <v>42438</v>
      </c>
      <c r="GO35" s="496">
        <v>42474</v>
      </c>
      <c r="GP35" s="496">
        <v>42440</v>
      </c>
      <c r="GQ35" s="496">
        <v>42438</v>
      </c>
      <c r="GR35" s="496">
        <v>42411</v>
      </c>
      <c r="GS35" s="496">
        <v>42451</v>
      </c>
      <c r="GT35" s="496">
        <v>42451</v>
      </c>
      <c r="GU35" s="496">
        <v>42402</v>
      </c>
      <c r="GV35" s="496">
        <v>42402</v>
      </c>
      <c r="GW35" s="496">
        <v>42468</v>
      </c>
      <c r="GX35" s="496">
        <v>42480</v>
      </c>
      <c r="GY35" s="496">
        <v>42559</v>
      </c>
      <c r="GZ35" s="496">
        <v>42474</v>
      </c>
      <c r="HA35" s="496">
        <v>42550</v>
      </c>
      <c r="HB35" s="496">
        <v>42474</v>
      </c>
      <c r="HC35" s="496">
        <v>42559</v>
      </c>
      <c r="HD35" s="496">
        <v>42474</v>
      </c>
      <c r="HE35" s="496">
        <v>42569</v>
      </c>
      <c r="HF35" s="496">
        <v>42480</v>
      </c>
      <c r="HG35" s="496">
        <v>42557</v>
      </c>
      <c r="HH35" s="496">
        <v>42570</v>
      </c>
      <c r="HI35" s="496">
        <v>42480</v>
      </c>
      <c r="HJ35" s="496">
        <v>42557</v>
      </c>
      <c r="HK35" s="496">
        <v>42557</v>
      </c>
      <c r="HL35" s="496">
        <v>42411</v>
      </c>
      <c r="HM35" s="496">
        <v>42570</v>
      </c>
      <c r="HN35" s="496">
        <v>42459</v>
      </c>
      <c r="HO35" s="496">
        <v>42572</v>
      </c>
      <c r="HP35" s="496">
        <v>42459</v>
      </c>
      <c r="HQ35" s="496">
        <v>42572</v>
      </c>
      <c r="HR35" s="496">
        <v>42570</v>
      </c>
      <c r="HS35" s="496">
        <v>42570</v>
      </c>
      <c r="HT35" s="496">
        <v>42551</v>
      </c>
      <c r="HU35" s="496">
        <v>42570</v>
      </c>
      <c r="HV35" s="496">
        <v>42480</v>
      </c>
      <c r="HW35" s="496">
        <v>42429</v>
      </c>
      <c r="HX35" s="496">
        <v>42440</v>
      </c>
      <c r="HY35" s="496">
        <v>42438</v>
      </c>
      <c r="HZ35" s="496">
        <v>42551</v>
      </c>
      <c r="IA35" s="496">
        <v>42438</v>
      </c>
      <c r="IB35" s="496">
        <v>42570</v>
      </c>
      <c r="IC35" s="496">
        <v>42440</v>
      </c>
      <c r="ID35" s="496">
        <v>42600</v>
      </c>
      <c r="IE35" s="496">
        <v>42600</v>
      </c>
      <c r="IF35" s="496">
        <v>42440</v>
      </c>
      <c r="IG35" s="496">
        <v>42605</v>
      </c>
      <c r="IH35" s="496">
        <v>42600</v>
      </c>
      <c r="II35" s="496">
        <v>42438</v>
      </c>
      <c r="IJ35" s="496">
        <v>42600</v>
      </c>
      <c r="IK35" s="496">
        <v>42382</v>
      </c>
      <c r="IL35" s="496">
        <v>42600</v>
      </c>
      <c r="IM35" s="496">
        <v>42609</v>
      </c>
      <c r="IN35" s="496">
        <v>42602</v>
      </c>
      <c r="IO35" s="496">
        <v>42609</v>
      </c>
      <c r="IP35" s="496">
        <v>42609</v>
      </c>
      <c r="IQ35" s="496">
        <v>42619</v>
      </c>
      <c r="IR35" s="496">
        <v>42459</v>
      </c>
      <c r="IS35" s="496">
        <v>42609</v>
      </c>
      <c r="IT35" s="496">
        <v>42468</v>
      </c>
      <c r="IU35" s="496">
        <v>42609</v>
      </c>
      <c r="IV35" s="496">
        <v>42619</v>
      </c>
      <c r="IW35" s="496">
        <v>42609</v>
      </c>
      <c r="IX35" s="496">
        <v>42609</v>
      </c>
      <c r="IY35" s="496">
        <v>42609</v>
      </c>
      <c r="IZ35" s="496">
        <v>42609</v>
      </c>
      <c r="JA35" s="496">
        <v>42619</v>
      </c>
      <c r="JB35" s="496">
        <v>42627</v>
      </c>
      <c r="JC35" s="496">
        <v>42626</v>
      </c>
      <c r="JD35" s="496">
        <v>42627</v>
      </c>
      <c r="JE35" s="496">
        <v>42627</v>
      </c>
      <c r="JF35" s="496">
        <v>42626</v>
      </c>
      <c r="JG35" s="496">
        <v>42627</v>
      </c>
      <c r="JH35" s="496">
        <v>42632</v>
      </c>
      <c r="JI35" s="496">
        <v>42411</v>
      </c>
      <c r="JJ35" s="496">
        <v>42626</v>
      </c>
      <c r="JK35" s="496">
        <v>42440</v>
      </c>
      <c r="JL35" s="496">
        <v>42600</v>
      </c>
      <c r="JM35" s="496">
        <v>42609</v>
      </c>
      <c r="JN35" s="496">
        <v>42609</v>
      </c>
      <c r="JO35" s="496">
        <v>42570</v>
      </c>
      <c r="JP35" s="496">
        <v>42619</v>
      </c>
      <c r="JQ35" s="496">
        <v>42627</v>
      </c>
      <c r="JR35" s="496">
        <v>42627</v>
      </c>
      <c r="JS35" s="496">
        <v>42619</v>
      </c>
      <c r="JT35" s="496">
        <v>42626</v>
      </c>
      <c r="JU35" s="496">
        <v>42626</v>
      </c>
      <c r="JV35" s="496">
        <v>42626</v>
      </c>
      <c r="JW35" s="496">
        <v>42626</v>
      </c>
      <c r="JX35" s="496">
        <v>42626</v>
      </c>
      <c r="JY35" s="496">
        <v>42626</v>
      </c>
      <c r="JZ35" s="496">
        <v>42626</v>
      </c>
      <c r="KA35" s="496">
        <v>42634</v>
      </c>
      <c r="KB35" s="496">
        <v>42634</v>
      </c>
      <c r="KC35" s="496">
        <v>42634</v>
      </c>
      <c r="KD35" s="496">
        <v>42642</v>
      </c>
      <c r="KE35" s="496">
        <v>42634</v>
      </c>
      <c r="KF35" s="496">
        <v>42648</v>
      </c>
      <c r="KG35" s="496">
        <v>42648</v>
      </c>
      <c r="KH35" s="496">
        <v>42649</v>
      </c>
      <c r="KI35" s="496">
        <v>42649</v>
      </c>
      <c r="KJ35" s="496">
        <v>42627</v>
      </c>
      <c r="KK35" s="496">
        <v>42627</v>
      </c>
      <c r="KL35" s="496">
        <v>42649</v>
      </c>
      <c r="KM35" s="496">
        <v>42649</v>
      </c>
      <c r="KN35" s="496">
        <v>42650</v>
      </c>
      <c r="KO35" s="496">
        <v>42650</v>
      </c>
      <c r="KP35" s="496">
        <v>42650</v>
      </c>
      <c r="KQ35" s="496">
        <v>42650</v>
      </c>
      <c r="KR35" s="1593"/>
      <c r="KS35" s="499"/>
      <c r="KT35" s="499"/>
      <c r="KU35" s="499"/>
      <c r="KV35" s="499"/>
    </row>
    <row r="36" spans="1:308" ht="12.75" customHeight="1">
      <c r="B36" s="1053" t="s">
        <v>1715</v>
      </c>
      <c r="C36" s="537"/>
      <c r="D36" s="537"/>
      <c r="E36" s="537"/>
      <c r="F36" s="537"/>
      <c r="G36" s="537"/>
      <c r="H36" s="537"/>
      <c r="I36" s="537"/>
      <c r="J36" s="537"/>
      <c r="K36" s="537"/>
      <c r="L36" s="537"/>
      <c r="M36" s="537"/>
      <c r="N36" s="537"/>
      <c r="O36" s="537"/>
      <c r="P36" s="537"/>
      <c r="Q36" s="537"/>
      <c r="R36" s="537"/>
      <c r="S36" s="537"/>
      <c r="T36" s="537"/>
      <c r="U36" s="537"/>
      <c r="V36" s="537"/>
      <c r="W36" s="537"/>
      <c r="X36" s="537"/>
      <c r="Y36" s="537"/>
      <c r="Z36" s="537"/>
      <c r="AA36" s="537"/>
      <c r="AB36" s="537"/>
      <c r="AC36" s="1055"/>
      <c r="AD36" s="537"/>
      <c r="AE36" s="537"/>
      <c r="AF36" s="537"/>
      <c r="AG36" s="537"/>
      <c r="AH36" s="537"/>
      <c r="AI36" s="537"/>
      <c r="AJ36" s="537"/>
      <c r="AK36" s="537"/>
      <c r="AL36" s="537"/>
      <c r="AM36" s="537"/>
      <c r="AN36" s="537"/>
      <c r="AO36" s="537"/>
      <c r="AP36" s="537"/>
      <c r="AQ36" s="537"/>
      <c r="AR36" s="537"/>
      <c r="AS36" s="537"/>
      <c r="AT36" s="537"/>
      <c r="AU36" s="537"/>
      <c r="AV36" s="537"/>
      <c r="AW36" s="537"/>
      <c r="AX36" s="537"/>
      <c r="AY36" s="537"/>
      <c r="AZ36" s="537"/>
      <c r="BA36" s="537"/>
      <c r="BB36" s="537"/>
      <c r="BC36" s="537"/>
      <c r="BD36" s="537"/>
      <c r="BE36" s="537"/>
      <c r="BF36" s="537"/>
      <c r="BG36" s="537"/>
      <c r="BH36" s="537"/>
      <c r="BI36" s="537"/>
      <c r="BJ36" s="537"/>
      <c r="BK36" s="537"/>
      <c r="BL36" s="537"/>
      <c r="BM36" s="537"/>
      <c r="BN36" s="537"/>
      <c r="BO36" s="537"/>
      <c r="BP36" s="537"/>
      <c r="BQ36" s="537"/>
      <c r="BR36" s="538">
        <f>MAX(CA35:CJ35)</f>
        <v>42221</v>
      </c>
      <c r="BS36" s="537"/>
      <c r="BT36" s="537"/>
      <c r="BU36" s="537"/>
      <c r="BV36" s="537"/>
      <c r="BW36" s="537"/>
      <c r="BX36" s="537"/>
      <c r="BY36" s="537"/>
      <c r="BZ36" s="537"/>
      <c r="CA36" s="537"/>
      <c r="CB36" s="537"/>
      <c r="CC36" s="537"/>
      <c r="CD36" s="537"/>
      <c r="CE36" s="537"/>
      <c r="CF36" s="538">
        <f>MAX(BU35:DC35)</f>
        <v>42338</v>
      </c>
      <c r="CG36" s="537"/>
      <c r="CH36" s="537"/>
      <c r="CI36" s="537"/>
      <c r="CJ36" s="537"/>
      <c r="CK36" s="537"/>
      <c r="CL36" s="537"/>
      <c r="CM36" s="537"/>
      <c r="CN36" s="537"/>
      <c r="CO36" s="537"/>
      <c r="CP36" s="537"/>
      <c r="CQ36" s="537"/>
      <c r="CR36" s="537"/>
      <c r="CS36" s="537"/>
      <c r="CT36" s="537"/>
      <c r="CU36" s="598"/>
      <c r="CV36" s="537"/>
      <c r="CW36" s="537"/>
      <c r="CX36" s="537"/>
      <c r="CY36" s="537"/>
      <c r="CZ36" s="537"/>
      <c r="DA36" s="538">
        <v>42384</v>
      </c>
      <c r="DB36" s="538">
        <v>42384</v>
      </c>
      <c r="DC36" s="537"/>
      <c r="DD36" s="537"/>
      <c r="DE36" s="537"/>
      <c r="DF36" s="537"/>
      <c r="DG36" s="537"/>
      <c r="DH36" s="537"/>
      <c r="DI36" s="538">
        <v>42387</v>
      </c>
      <c r="DJ36" s="538">
        <v>42387</v>
      </c>
      <c r="DK36" s="537"/>
      <c r="DL36" s="538">
        <v>42384</v>
      </c>
      <c r="DM36" s="537"/>
      <c r="DN36" s="537"/>
      <c r="DO36" s="537"/>
      <c r="DP36" s="537"/>
      <c r="DQ36" s="537"/>
      <c r="DR36" s="537"/>
      <c r="DS36" s="537"/>
      <c r="DT36" s="537"/>
      <c r="DU36" s="537"/>
      <c r="DV36" s="537"/>
      <c r="DW36" s="538">
        <v>42389</v>
      </c>
      <c r="DX36" s="538">
        <v>42389</v>
      </c>
      <c r="DY36" s="538">
        <v>42389</v>
      </c>
      <c r="DZ36" s="538">
        <v>42398</v>
      </c>
      <c r="EA36" s="538">
        <v>42398</v>
      </c>
      <c r="EB36" s="538">
        <v>42398</v>
      </c>
      <c r="EC36" s="537"/>
      <c r="ED36" s="537"/>
      <c r="EE36" s="537"/>
      <c r="EF36" s="538">
        <v>42405</v>
      </c>
      <c r="EG36" s="538">
        <v>42409</v>
      </c>
      <c r="EH36" s="538">
        <v>42409</v>
      </c>
      <c r="EI36" s="538">
        <v>42409</v>
      </c>
      <c r="EJ36" s="538">
        <v>42409</v>
      </c>
      <c r="EK36" s="537"/>
      <c r="EL36" s="537"/>
      <c r="EM36" s="538">
        <v>42409</v>
      </c>
      <c r="EN36" s="538">
        <v>42412</v>
      </c>
      <c r="EO36" s="538">
        <v>42412</v>
      </c>
      <c r="EP36" s="538">
        <v>42412</v>
      </c>
      <c r="EQ36" s="538">
        <v>42412</v>
      </c>
      <c r="ER36" s="538">
        <v>42412</v>
      </c>
      <c r="ES36" s="537"/>
      <c r="ET36" s="537"/>
      <c r="EU36" s="538">
        <v>42412</v>
      </c>
      <c r="EV36" s="538">
        <v>42417</v>
      </c>
      <c r="EW36" s="538">
        <v>42417</v>
      </c>
      <c r="EX36" s="807">
        <v>42417</v>
      </c>
      <c r="EY36" s="538">
        <v>42417</v>
      </c>
      <c r="EZ36" s="538">
        <v>42419</v>
      </c>
      <c r="FA36" s="788"/>
      <c r="FB36" s="788"/>
      <c r="FC36" s="538">
        <v>42419</v>
      </c>
      <c r="FD36" s="538">
        <v>42419</v>
      </c>
      <c r="FE36" s="538">
        <v>42433</v>
      </c>
      <c r="FF36" s="538">
        <v>42433</v>
      </c>
      <c r="FG36" s="538">
        <v>42433</v>
      </c>
      <c r="FH36" s="538">
        <v>42433</v>
      </c>
      <c r="FI36" s="537"/>
      <c r="FJ36" s="537"/>
      <c r="FK36" s="538">
        <v>42438</v>
      </c>
      <c r="FL36" s="538">
        <v>42437</v>
      </c>
      <c r="FM36" s="538">
        <v>42440</v>
      </c>
      <c r="FN36" s="538">
        <v>42443</v>
      </c>
      <c r="FO36" s="538">
        <v>42443</v>
      </c>
      <c r="FP36" s="538">
        <v>42444</v>
      </c>
      <c r="FQ36" s="1193">
        <v>42443</v>
      </c>
      <c r="FR36" s="1193">
        <v>42443</v>
      </c>
      <c r="FS36" s="1193">
        <v>42443</v>
      </c>
      <c r="FT36" s="1193">
        <v>42443</v>
      </c>
      <c r="FU36" s="1193">
        <v>42443</v>
      </c>
      <c r="FV36" s="1193">
        <v>42443</v>
      </c>
      <c r="FW36" s="1171">
        <v>42494</v>
      </c>
      <c r="FX36" s="1193">
        <v>42507</v>
      </c>
      <c r="FY36" s="1193">
        <v>42507</v>
      </c>
      <c r="FZ36" s="1193">
        <v>42507</v>
      </c>
      <c r="GA36" s="1193">
        <v>42513</v>
      </c>
      <c r="GB36" s="1193">
        <v>42513</v>
      </c>
      <c r="GC36" s="1193">
        <v>42513</v>
      </c>
      <c r="GD36" s="1193">
        <v>42513</v>
      </c>
      <c r="GE36" s="538">
        <v>42486</v>
      </c>
      <c r="GF36" s="1193">
        <v>42514</v>
      </c>
      <c r="GG36" s="1193">
        <v>42514</v>
      </c>
      <c r="GH36" s="538">
        <v>42515</v>
      </c>
      <c r="GI36" s="1193">
        <v>42515</v>
      </c>
      <c r="GJ36" s="1193">
        <v>42515</v>
      </c>
      <c r="GK36" s="1193">
        <v>42530</v>
      </c>
      <c r="GL36" s="1193">
        <v>42530</v>
      </c>
      <c r="GM36" s="1193">
        <v>42551</v>
      </c>
      <c r="GN36" s="1193">
        <v>42556</v>
      </c>
      <c r="GO36" s="1193">
        <v>42557</v>
      </c>
      <c r="GP36" s="1193">
        <v>42549</v>
      </c>
      <c r="GQ36" s="1193">
        <v>42549</v>
      </c>
      <c r="GR36" s="1193">
        <v>42563</v>
      </c>
      <c r="GS36" s="1193">
        <v>42564</v>
      </c>
      <c r="GT36" s="1193">
        <v>42569</v>
      </c>
      <c r="GU36" s="1193">
        <v>42571</v>
      </c>
      <c r="GV36" s="1193">
        <v>42571</v>
      </c>
      <c r="GW36" s="1193">
        <v>42573</v>
      </c>
      <c r="GX36" s="1193">
        <v>42573</v>
      </c>
      <c r="GY36" s="538">
        <v>42585</v>
      </c>
      <c r="GZ36" s="1193">
        <v>42585</v>
      </c>
      <c r="HA36" s="538">
        <v>42586</v>
      </c>
      <c r="HB36" s="1193">
        <v>42587</v>
      </c>
      <c r="HC36" s="1193">
        <v>42587</v>
      </c>
      <c r="HD36" s="1193">
        <v>42587</v>
      </c>
      <c r="HE36" s="1351">
        <v>42590</v>
      </c>
      <c r="HF36" s="1193">
        <v>42590</v>
      </c>
      <c r="HG36" s="538">
        <v>42591</v>
      </c>
      <c r="HH36" s="1351">
        <v>42592</v>
      </c>
      <c r="HI36" s="538">
        <v>42591</v>
      </c>
      <c r="HJ36" s="538">
        <v>42592</v>
      </c>
      <c r="HK36" s="538">
        <v>42591</v>
      </c>
      <c r="HL36" s="1193">
        <v>42599</v>
      </c>
      <c r="HM36" s="1351">
        <v>42599</v>
      </c>
      <c r="HN36" s="1193">
        <v>42600</v>
      </c>
      <c r="HO36" s="1351">
        <v>42606</v>
      </c>
      <c r="HP36" s="1193">
        <v>42606</v>
      </c>
      <c r="HQ36" s="1351">
        <v>42611</v>
      </c>
      <c r="HR36" s="1351">
        <v>42612</v>
      </c>
      <c r="HS36" s="1351">
        <v>42611</v>
      </c>
      <c r="HT36" s="538">
        <v>42612</v>
      </c>
      <c r="HU36" s="1351">
        <v>42613</v>
      </c>
      <c r="HV36" s="1193">
        <v>42620</v>
      </c>
      <c r="HW36" s="1193">
        <v>42620</v>
      </c>
      <c r="HX36" s="1193">
        <v>42620</v>
      </c>
      <c r="HY36" s="1193">
        <v>42620</v>
      </c>
      <c r="HZ36" s="538">
        <v>42620</v>
      </c>
      <c r="IA36" s="1193">
        <v>42620</v>
      </c>
      <c r="IB36" s="538">
        <v>42625</v>
      </c>
      <c r="IC36" s="1351">
        <v>42625</v>
      </c>
      <c r="ID36" s="1351">
        <v>42625</v>
      </c>
      <c r="IE36" s="1351">
        <v>42625</v>
      </c>
      <c r="IF36" s="1351">
        <v>42625</v>
      </c>
      <c r="IG36" s="1351">
        <v>42627</v>
      </c>
      <c r="IH36" s="1351">
        <v>42628</v>
      </c>
      <c r="II36" s="1193">
        <v>42626</v>
      </c>
      <c r="IJ36" s="1351">
        <v>42628</v>
      </c>
      <c r="IK36" s="1193">
        <v>42628</v>
      </c>
      <c r="IL36" s="1351">
        <v>42628</v>
      </c>
      <c r="IM36" s="1351">
        <v>42641</v>
      </c>
      <c r="IN36" s="1351">
        <v>42641</v>
      </c>
      <c r="IO36" s="1351">
        <v>42643</v>
      </c>
      <c r="IP36" s="1351">
        <v>42647</v>
      </c>
      <c r="IQ36" s="1351">
        <v>42646</v>
      </c>
      <c r="IR36" s="1351">
        <v>42650</v>
      </c>
      <c r="IS36" s="1351">
        <v>42650</v>
      </c>
      <c r="IT36" s="1351">
        <v>42650</v>
      </c>
      <c r="IU36" s="1351">
        <v>42650</v>
      </c>
      <c r="IV36" s="1351">
        <v>42654</v>
      </c>
      <c r="IW36" s="1351">
        <v>42654</v>
      </c>
      <c r="IX36" s="1351">
        <v>42654</v>
      </c>
      <c r="IY36" s="1351">
        <v>42654</v>
      </c>
      <c r="IZ36" s="1351">
        <v>42654</v>
      </c>
      <c r="JA36" s="1351">
        <v>42654</v>
      </c>
      <c r="JB36" s="1351">
        <v>42654</v>
      </c>
      <c r="JC36" s="1351">
        <v>42654</v>
      </c>
      <c r="JD36" s="1171">
        <v>42654</v>
      </c>
      <c r="JE36" s="1351">
        <v>42654</v>
      </c>
      <c r="JF36" s="1351">
        <v>42654</v>
      </c>
      <c r="JG36" s="1351">
        <v>42654</v>
      </c>
      <c r="JH36" s="1351">
        <v>42654</v>
      </c>
      <c r="JI36" s="1351">
        <v>42654</v>
      </c>
      <c r="JJ36" s="1351">
        <v>42654</v>
      </c>
      <c r="JK36" s="1193">
        <v>42654</v>
      </c>
      <c r="JL36" s="1351">
        <v>42654</v>
      </c>
      <c r="JM36" s="1351">
        <v>42654</v>
      </c>
      <c r="JN36" s="1351">
        <v>42654</v>
      </c>
      <c r="JO36" s="1351">
        <v>42654</v>
      </c>
      <c r="JP36" s="1351">
        <v>42654</v>
      </c>
      <c r="JQ36" s="1351">
        <v>42654</v>
      </c>
      <c r="JR36" s="1351">
        <v>42654</v>
      </c>
      <c r="JS36" s="1351">
        <v>42654</v>
      </c>
      <c r="JT36" s="1351">
        <v>42654</v>
      </c>
      <c r="JU36" s="1351">
        <v>42654</v>
      </c>
      <c r="JV36" s="1351">
        <v>42654</v>
      </c>
      <c r="JW36" s="1351">
        <v>42654</v>
      </c>
      <c r="JX36" s="1351">
        <v>42654</v>
      </c>
      <c r="JY36" s="1351">
        <v>42654</v>
      </c>
      <c r="JZ36" s="1351">
        <v>42654</v>
      </c>
      <c r="KA36" s="1351">
        <v>42654</v>
      </c>
      <c r="KB36" s="1351">
        <v>42654</v>
      </c>
      <c r="KC36" s="1351">
        <v>42649</v>
      </c>
      <c r="KD36" s="1351">
        <v>42650</v>
      </c>
      <c r="KE36" s="1351">
        <v>42654</v>
      </c>
      <c r="KF36" s="1351">
        <v>42654</v>
      </c>
      <c r="KG36" s="1351">
        <v>42654</v>
      </c>
      <c r="KH36" s="1351">
        <v>42654</v>
      </c>
      <c r="KI36" s="1351">
        <v>42654</v>
      </c>
      <c r="KJ36" s="1351">
        <v>42641</v>
      </c>
      <c r="KK36" s="1351">
        <v>42641</v>
      </c>
      <c r="KL36" s="1351">
        <v>42650</v>
      </c>
      <c r="KM36" s="1351">
        <v>42650</v>
      </c>
      <c r="KN36" s="1351">
        <v>42654</v>
      </c>
      <c r="KO36" s="1351">
        <v>42654</v>
      </c>
      <c r="KP36" s="1351"/>
      <c r="KQ36" s="1351"/>
      <c r="KR36" s="1593"/>
      <c r="KS36" s="1351"/>
      <c r="KT36" s="1351"/>
      <c r="KU36" s="1351"/>
      <c r="KV36" s="1351"/>
    </row>
    <row r="37" spans="1:308" ht="90" customHeight="1">
      <c r="B37" s="1053" t="s">
        <v>1716</v>
      </c>
      <c r="C37" s="537"/>
      <c r="D37" s="537"/>
      <c r="E37" s="537"/>
      <c r="F37" s="537"/>
      <c r="G37" s="537"/>
      <c r="H37" s="537"/>
      <c r="I37" s="537"/>
      <c r="J37" s="537"/>
      <c r="K37" s="537"/>
      <c r="L37" s="537"/>
      <c r="M37" s="537"/>
      <c r="N37" s="537"/>
      <c r="O37" s="537"/>
      <c r="P37" s="537"/>
      <c r="Q37" s="537"/>
      <c r="R37" s="537"/>
      <c r="S37" s="537"/>
      <c r="T37" s="537"/>
      <c r="U37" s="537"/>
      <c r="V37" s="537"/>
      <c r="W37" s="537"/>
      <c r="X37" s="537"/>
      <c r="Y37" s="537"/>
      <c r="Z37" s="537"/>
      <c r="AA37" s="537"/>
      <c r="AB37" s="537"/>
      <c r="AC37" s="1055"/>
      <c r="AD37" s="537"/>
      <c r="AE37" s="537"/>
      <c r="AF37" s="537"/>
      <c r="AG37" s="537"/>
      <c r="AH37" s="537"/>
      <c r="AI37" s="537"/>
      <c r="AJ37" s="537"/>
      <c r="AK37" s="537"/>
      <c r="AL37" s="537"/>
      <c r="AM37" s="537"/>
      <c r="AN37" s="537"/>
      <c r="AO37" s="537"/>
      <c r="AP37" s="537"/>
      <c r="AQ37" s="537"/>
      <c r="AR37" s="537"/>
      <c r="AS37" s="537"/>
      <c r="AT37" s="537"/>
      <c r="AU37" s="537"/>
      <c r="AV37" s="537"/>
      <c r="AW37" s="537"/>
      <c r="AX37" s="537"/>
      <c r="AY37" s="537"/>
      <c r="AZ37" s="537"/>
      <c r="BA37" s="537"/>
      <c r="BB37" s="537"/>
      <c r="BC37" s="537"/>
      <c r="BD37" s="537"/>
      <c r="BE37" s="537"/>
      <c r="BF37" s="537"/>
      <c r="BG37" s="537"/>
      <c r="BH37" s="537"/>
      <c r="BI37" s="537"/>
      <c r="BJ37" s="537"/>
      <c r="BK37" s="537"/>
      <c r="BL37" s="537"/>
      <c r="BM37" s="537"/>
      <c r="BN37" s="537"/>
      <c r="BO37" s="537"/>
      <c r="BP37" s="537"/>
      <c r="BQ37" s="537"/>
      <c r="BR37" s="538"/>
      <c r="BS37" s="537"/>
      <c r="BT37" s="537"/>
      <c r="BU37" s="537"/>
      <c r="BV37" s="537"/>
      <c r="BW37" s="537"/>
      <c r="BX37" s="537"/>
      <c r="BY37" s="537"/>
      <c r="BZ37" s="537"/>
      <c r="CA37" s="537"/>
      <c r="CB37" s="537"/>
      <c r="CC37" s="537"/>
      <c r="CD37" s="537"/>
      <c r="CE37" s="537"/>
      <c r="CF37" s="538"/>
      <c r="CG37" s="537"/>
      <c r="CH37" s="537"/>
      <c r="CI37" s="537"/>
      <c r="CJ37" s="537"/>
      <c r="CK37" s="537"/>
      <c r="CL37" s="537"/>
      <c r="CM37" s="537"/>
      <c r="CN37" s="537"/>
      <c r="CO37" s="537"/>
      <c r="CP37" s="537"/>
      <c r="CQ37" s="537"/>
      <c r="CR37" s="537"/>
      <c r="CS37" s="537"/>
      <c r="CT37" s="537"/>
      <c r="CU37" s="598"/>
      <c r="CV37" s="537"/>
      <c r="CW37" s="537"/>
      <c r="CX37" s="537"/>
      <c r="CY37" s="537"/>
      <c r="CZ37" s="537"/>
      <c r="DA37" s="537"/>
      <c r="DB37" s="537"/>
      <c r="DC37" s="537"/>
      <c r="DD37" s="537"/>
      <c r="DE37" s="537"/>
      <c r="DF37" s="537"/>
      <c r="DG37" s="537"/>
      <c r="DH37" s="537"/>
      <c r="DI37" s="537"/>
      <c r="DJ37" s="537"/>
      <c r="DK37" s="537"/>
      <c r="DL37" s="537"/>
      <c r="DM37" s="537"/>
      <c r="DN37" s="537"/>
      <c r="DO37" s="537"/>
      <c r="DP37" s="537"/>
      <c r="DQ37" s="537"/>
      <c r="DR37" s="537"/>
      <c r="DS37" s="537"/>
      <c r="DT37" s="537"/>
      <c r="DU37" s="537"/>
      <c r="DV37" s="537"/>
      <c r="DW37" s="537"/>
      <c r="DX37" s="537"/>
      <c r="DY37" s="537"/>
      <c r="DZ37" s="537"/>
      <c r="EA37" s="537"/>
      <c r="EB37" s="537"/>
      <c r="EC37" s="537"/>
      <c r="ED37" s="537"/>
      <c r="EE37" s="537"/>
      <c r="EF37" s="537"/>
      <c r="EG37" s="537"/>
      <c r="EH37" s="537"/>
      <c r="EI37" s="537"/>
      <c r="EJ37" s="537" t="s">
        <v>1834</v>
      </c>
      <c r="EK37" s="537"/>
      <c r="EL37" s="537"/>
      <c r="EM37" s="532"/>
      <c r="EN37" s="532"/>
      <c r="EO37" s="532"/>
      <c r="EP37" s="532"/>
      <c r="EQ37" s="532"/>
      <c r="ER37" s="532"/>
      <c r="ES37" s="537"/>
      <c r="ET37" s="537"/>
      <c r="EU37" s="532"/>
      <c r="EV37" s="532"/>
      <c r="EW37" s="532"/>
      <c r="EX37" s="532"/>
      <c r="EY37" s="532"/>
      <c r="EZ37" s="532"/>
      <c r="FA37" s="532"/>
      <c r="FB37" s="532"/>
      <c r="FC37" s="532"/>
      <c r="FD37" s="532"/>
      <c r="FE37" s="532" t="s">
        <v>2050</v>
      </c>
      <c r="FF37" s="532" t="s">
        <v>2120</v>
      </c>
      <c r="FG37" s="532" t="s">
        <v>2051</v>
      </c>
      <c r="FH37" s="532" t="s">
        <v>2121</v>
      </c>
      <c r="FI37" s="537"/>
      <c r="FJ37" s="537"/>
      <c r="FK37" s="1067" t="s">
        <v>2207</v>
      </c>
      <c r="FL37" s="888" t="s">
        <v>2207</v>
      </c>
      <c r="FM37" s="888" t="s">
        <v>2127</v>
      </c>
      <c r="FN37" s="888" t="s">
        <v>2270</v>
      </c>
      <c r="FO37" s="888" t="s">
        <v>2274</v>
      </c>
      <c r="FP37" s="888" t="s">
        <v>2270</v>
      </c>
      <c r="FQ37" s="888" t="s">
        <v>2270</v>
      </c>
      <c r="FR37" s="888" t="s">
        <v>2270</v>
      </c>
      <c r="FS37" s="888" t="s">
        <v>2270</v>
      </c>
      <c r="FT37" s="888" t="s">
        <v>2270</v>
      </c>
      <c r="FU37" s="888" t="s">
        <v>2273</v>
      </c>
      <c r="FV37" s="888" t="s">
        <v>2270</v>
      </c>
      <c r="FW37" s="888" t="s">
        <v>2630</v>
      </c>
      <c r="FX37" s="888" t="s">
        <v>2636</v>
      </c>
      <c r="FY37" s="888" t="s">
        <v>2636</v>
      </c>
      <c r="FZ37" s="888" t="s">
        <v>2636</v>
      </c>
      <c r="GA37" s="888" t="s">
        <v>2691</v>
      </c>
      <c r="GB37" s="888" t="s">
        <v>2691</v>
      </c>
      <c r="GC37" s="888" t="s">
        <v>2691</v>
      </c>
      <c r="GD37" s="888" t="s">
        <v>2691</v>
      </c>
      <c r="GE37" s="888" t="s">
        <v>2691</v>
      </c>
      <c r="GF37" s="888" t="s">
        <v>2717</v>
      </c>
      <c r="GG37" s="888" t="s">
        <v>2717</v>
      </c>
      <c r="GH37" s="888" t="s">
        <v>2722</v>
      </c>
      <c r="GI37" s="888" t="s">
        <v>2722</v>
      </c>
      <c r="GJ37" s="888" t="s">
        <v>2722</v>
      </c>
      <c r="GK37" s="888" t="s">
        <v>2882</v>
      </c>
      <c r="GL37" s="888" t="s">
        <v>2906</v>
      </c>
      <c r="GM37" s="888" t="s">
        <v>3164</v>
      </c>
      <c r="GN37" s="1174" t="s">
        <v>3164</v>
      </c>
      <c r="GO37" s="888" t="s">
        <v>3169</v>
      </c>
      <c r="GP37" s="888" t="s">
        <v>3095</v>
      </c>
      <c r="GQ37" s="888" t="s">
        <v>3095</v>
      </c>
      <c r="GR37" s="888" t="s">
        <v>3254</v>
      </c>
      <c r="GS37" s="888" t="s">
        <v>3278</v>
      </c>
      <c r="GT37" s="888" t="s">
        <v>3330</v>
      </c>
      <c r="GU37" s="888" t="s">
        <v>3375</v>
      </c>
      <c r="GV37" s="888" t="s">
        <v>3375</v>
      </c>
      <c r="GW37" s="888" t="s">
        <v>3472</v>
      </c>
      <c r="GX37" s="888" t="s">
        <v>3472</v>
      </c>
      <c r="GY37" s="888" t="s">
        <v>3679</v>
      </c>
      <c r="GZ37" s="888" t="s">
        <v>3679</v>
      </c>
      <c r="HA37" s="888" t="s">
        <v>3690</v>
      </c>
      <c r="HB37" s="888" t="s">
        <v>3694</v>
      </c>
      <c r="HC37" s="888" t="s">
        <v>3694</v>
      </c>
      <c r="HD37" s="888" t="s">
        <v>3694</v>
      </c>
      <c r="HE37" s="888" t="s">
        <v>3698</v>
      </c>
      <c r="HF37" s="888" t="s">
        <v>3698</v>
      </c>
      <c r="HG37" s="888" t="s">
        <v>3706</v>
      </c>
      <c r="HH37" s="888" t="s">
        <v>3740</v>
      </c>
      <c r="HI37" s="888" t="s">
        <v>3706</v>
      </c>
      <c r="HJ37" s="888" t="s">
        <v>3740</v>
      </c>
      <c r="HK37" s="888" t="s">
        <v>3706</v>
      </c>
      <c r="HL37" s="888" t="s">
        <v>3819</v>
      </c>
      <c r="HM37" s="888" t="s">
        <v>3819</v>
      </c>
      <c r="HN37" s="888" t="s">
        <v>3825</v>
      </c>
      <c r="HO37" s="888" t="s">
        <v>2127</v>
      </c>
      <c r="HP37" s="888" t="s">
        <v>2127</v>
      </c>
      <c r="HQ37" s="888" t="s">
        <v>4019</v>
      </c>
      <c r="HR37" s="888" t="s">
        <v>4066</v>
      </c>
      <c r="HS37" s="888" t="s">
        <v>4066</v>
      </c>
      <c r="HT37" s="888" t="s">
        <v>4066</v>
      </c>
      <c r="HU37" s="888" t="s">
        <v>4072</v>
      </c>
      <c r="HV37" s="888" t="s">
        <v>4109</v>
      </c>
      <c r="HW37" s="888" t="s">
        <v>4109</v>
      </c>
      <c r="HX37" s="888" t="s">
        <v>4109</v>
      </c>
      <c r="HY37" s="888" t="s">
        <v>4109</v>
      </c>
      <c r="HZ37" s="888" t="s">
        <v>4131</v>
      </c>
      <c r="IA37" s="888" t="s">
        <v>4131</v>
      </c>
      <c r="IB37" s="888" t="s">
        <v>4178</v>
      </c>
      <c r="IC37" s="888" t="s">
        <v>4242</v>
      </c>
      <c r="ID37" s="888" t="s">
        <v>4242</v>
      </c>
      <c r="IE37" s="888" t="s">
        <v>4242</v>
      </c>
      <c r="IF37" s="888" t="s">
        <v>4242</v>
      </c>
      <c r="IG37" s="888" t="s">
        <v>4302</v>
      </c>
      <c r="IH37" s="888" t="s">
        <v>4302</v>
      </c>
      <c r="II37" s="888" t="s">
        <v>4302</v>
      </c>
      <c r="IJ37" s="888" t="s">
        <v>4458</v>
      </c>
      <c r="IK37" s="888" t="s">
        <v>4458</v>
      </c>
      <c r="IL37" s="888" t="s">
        <v>4458</v>
      </c>
      <c r="IM37" s="888" t="s">
        <v>4507</v>
      </c>
      <c r="IN37" s="888" t="s">
        <v>4507</v>
      </c>
      <c r="IO37" s="888" t="s">
        <v>4598</v>
      </c>
      <c r="IP37" s="888" t="s">
        <v>4616</v>
      </c>
      <c r="IQ37" s="888" t="s">
        <v>4664</v>
      </c>
      <c r="IR37" s="888" t="s">
        <v>4714</v>
      </c>
      <c r="IS37" s="888" t="s">
        <v>4764</v>
      </c>
      <c r="IT37" s="888" t="s">
        <v>4764</v>
      </c>
      <c r="IU37" s="888" t="s">
        <v>4764</v>
      </c>
      <c r="IV37" s="800" t="s">
        <v>3290</v>
      </c>
      <c r="IW37" s="800" t="s">
        <v>4778</v>
      </c>
      <c r="IX37" s="800" t="s">
        <v>4778</v>
      </c>
      <c r="IY37" s="800" t="s">
        <v>4774</v>
      </c>
      <c r="IZ37" s="800" t="s">
        <v>4778</v>
      </c>
      <c r="JA37" s="800" t="s">
        <v>3733</v>
      </c>
      <c r="JB37" s="1171" t="s">
        <v>4821</v>
      </c>
      <c r="JC37" s="1171" t="s">
        <v>4819</v>
      </c>
      <c r="JD37" s="1171" t="s">
        <v>3691</v>
      </c>
      <c r="JE37" s="800" t="s">
        <v>4817</v>
      </c>
      <c r="JF37" s="800" t="s">
        <v>3733</v>
      </c>
      <c r="JG37" s="800" t="s">
        <v>3733</v>
      </c>
      <c r="JH37" s="800"/>
      <c r="JI37" s="800" t="s">
        <v>3733</v>
      </c>
      <c r="JJ37" s="800" t="s">
        <v>3733</v>
      </c>
      <c r="JK37" s="1171" t="s">
        <v>4469</v>
      </c>
      <c r="JL37" s="800" t="s">
        <v>4469</v>
      </c>
      <c r="JM37" s="800" t="s">
        <v>4469</v>
      </c>
      <c r="JN37" s="800" t="s">
        <v>4477</v>
      </c>
      <c r="JO37" s="1171" t="s">
        <v>4469</v>
      </c>
      <c r="JP37" s="1171" t="s">
        <v>4503</v>
      </c>
      <c r="JQ37" s="800" t="s">
        <v>4814</v>
      </c>
      <c r="JR37" s="800" t="s">
        <v>4813</v>
      </c>
      <c r="JS37" s="800" t="s">
        <v>4813</v>
      </c>
      <c r="JT37" s="800" t="s">
        <v>4572</v>
      </c>
      <c r="JU37" s="800" t="s">
        <v>4813</v>
      </c>
      <c r="JV37" s="800" t="s">
        <v>4572</v>
      </c>
      <c r="JW37" s="800" t="s">
        <v>4853</v>
      </c>
      <c r="JX37" s="800" t="s">
        <v>4853</v>
      </c>
      <c r="JY37" s="800" t="s">
        <v>4853</v>
      </c>
      <c r="JZ37" s="800" t="s">
        <v>4675</v>
      </c>
      <c r="KA37" s="800" t="s">
        <v>4843</v>
      </c>
      <c r="KB37" s="800" t="s">
        <v>4843</v>
      </c>
      <c r="KC37" s="800"/>
      <c r="KD37" s="800"/>
      <c r="KE37" s="800" t="s">
        <v>3198</v>
      </c>
      <c r="KF37" s="800" t="s">
        <v>3901</v>
      </c>
      <c r="KG37" s="800" t="s">
        <v>3901</v>
      </c>
      <c r="KH37" s="537"/>
      <c r="KI37" s="537" t="s">
        <v>3901</v>
      </c>
      <c r="KJ37" s="800"/>
      <c r="KK37" s="800"/>
      <c r="KL37" s="537"/>
      <c r="KM37" s="537"/>
      <c r="KN37" s="537"/>
      <c r="KO37" s="537"/>
      <c r="KP37" s="537"/>
      <c r="KQ37" s="537"/>
      <c r="KR37" s="1593"/>
      <c r="KS37" s="537"/>
      <c r="KT37" s="537"/>
      <c r="KU37" s="537"/>
      <c r="KV37" s="537"/>
    </row>
    <row r="38" spans="1:308" s="402" customFormat="1" ht="36.75" customHeight="1">
      <c r="B38" s="1058" t="s">
        <v>2524</v>
      </c>
      <c r="C38" s="598"/>
      <c r="D38" s="598"/>
      <c r="E38" s="598"/>
      <c r="F38" s="598"/>
      <c r="G38" s="598"/>
      <c r="H38" s="598"/>
      <c r="I38" s="598"/>
      <c r="J38" s="598"/>
      <c r="K38" s="598"/>
      <c r="L38" s="598"/>
      <c r="M38" s="598"/>
      <c r="N38" s="598"/>
      <c r="O38" s="598"/>
      <c r="P38" s="598"/>
      <c r="Q38" s="598"/>
      <c r="R38" s="598"/>
      <c r="S38" s="598"/>
      <c r="T38" s="598"/>
      <c r="U38" s="598"/>
      <c r="V38" s="598"/>
      <c r="W38" s="598"/>
      <c r="X38" s="598"/>
      <c r="Y38" s="598"/>
      <c r="Z38" s="598"/>
      <c r="AA38" s="598"/>
      <c r="AB38" s="598"/>
      <c r="AC38" s="598"/>
      <c r="AD38" s="598"/>
      <c r="AE38" s="598"/>
      <c r="AF38" s="598"/>
      <c r="AG38" s="598"/>
      <c r="AH38" s="598"/>
      <c r="AI38" s="598"/>
      <c r="AJ38" s="598"/>
      <c r="AK38" s="598"/>
      <c r="AL38" s="598"/>
      <c r="AM38" s="598"/>
      <c r="AN38" s="598"/>
      <c r="AO38" s="598"/>
      <c r="AP38" s="598"/>
      <c r="AQ38" s="598"/>
      <c r="AR38" s="598"/>
      <c r="AS38" s="598"/>
      <c r="AT38" s="598"/>
      <c r="AU38" s="598"/>
      <c r="AV38" s="598"/>
      <c r="AW38" s="598"/>
      <c r="AX38" s="598"/>
      <c r="AY38" s="598"/>
      <c r="AZ38" s="598"/>
      <c r="BA38" s="598"/>
      <c r="BB38" s="598"/>
      <c r="BC38" s="598"/>
      <c r="BD38" s="598"/>
      <c r="BE38" s="598"/>
      <c r="BF38" s="598"/>
      <c r="BG38" s="598"/>
      <c r="BH38" s="598"/>
      <c r="BI38" s="598"/>
      <c r="BJ38" s="598"/>
      <c r="BK38" s="598"/>
      <c r="BL38" s="598"/>
      <c r="BM38" s="598"/>
      <c r="BN38" s="598"/>
      <c r="BO38" s="598"/>
      <c r="BP38" s="598"/>
      <c r="BQ38" s="598"/>
      <c r="BR38" s="788"/>
      <c r="BS38" s="598"/>
      <c r="BT38" s="598"/>
      <c r="BU38" s="598"/>
      <c r="BV38" s="598"/>
      <c r="BW38" s="598"/>
      <c r="BX38" s="598"/>
      <c r="BY38" s="598"/>
      <c r="BZ38" s="598"/>
      <c r="CA38" s="598"/>
      <c r="CB38" s="598"/>
      <c r="CC38" s="598"/>
      <c r="CD38" s="598"/>
      <c r="CE38" s="598"/>
      <c r="CF38" s="788"/>
      <c r="CG38" s="598"/>
      <c r="CH38" s="598"/>
      <c r="CI38" s="598"/>
      <c r="CJ38" s="598"/>
      <c r="CK38" s="598"/>
      <c r="CL38" s="598"/>
      <c r="CM38" s="598"/>
      <c r="CN38" s="598"/>
      <c r="CO38" s="598"/>
      <c r="CP38" s="598"/>
      <c r="CQ38" s="598"/>
      <c r="CR38" s="598"/>
      <c r="CS38" s="598"/>
      <c r="CT38" s="598"/>
      <c r="CU38" s="598"/>
      <c r="CV38" s="598"/>
      <c r="CW38" s="598"/>
      <c r="CX38" s="598"/>
      <c r="CY38" s="598"/>
      <c r="CZ38" s="598"/>
      <c r="DA38" s="598"/>
      <c r="DB38" s="598"/>
      <c r="DC38" s="598"/>
      <c r="DD38" s="598"/>
      <c r="DE38" s="598"/>
      <c r="DF38" s="598"/>
      <c r="DG38" s="598"/>
      <c r="DH38" s="598"/>
      <c r="DI38" s="598"/>
      <c r="DJ38" s="598"/>
      <c r="DK38" s="598"/>
      <c r="DL38" s="598"/>
      <c r="DM38" s="598"/>
      <c r="DN38" s="598"/>
      <c r="DO38" s="598"/>
      <c r="DP38" s="598"/>
      <c r="DQ38" s="598"/>
      <c r="DR38" s="598"/>
      <c r="DS38" s="598"/>
      <c r="DT38" s="598"/>
      <c r="DU38" s="598"/>
      <c r="DV38" s="598"/>
      <c r="DW38" s="598"/>
      <c r="DX38" s="598"/>
      <c r="DY38" s="598"/>
      <c r="DZ38" s="598"/>
      <c r="EA38" s="598"/>
      <c r="EB38" s="598"/>
      <c r="EC38" s="598"/>
      <c r="ED38" s="598"/>
      <c r="EE38" s="598"/>
      <c r="EF38" s="598"/>
      <c r="EG38" s="598"/>
      <c r="EH38" s="598"/>
      <c r="EI38" s="598"/>
      <c r="EJ38" s="598"/>
      <c r="EK38" s="598"/>
      <c r="EL38" s="598"/>
      <c r="EM38" s="532"/>
      <c r="EN38" s="532"/>
      <c r="EO38" s="532"/>
      <c r="EP38" s="532"/>
      <c r="EQ38" s="532"/>
      <c r="ER38" s="532"/>
      <c r="ES38" s="598"/>
      <c r="ET38" s="598"/>
      <c r="EU38" s="532"/>
      <c r="EV38" s="532"/>
      <c r="EW38" s="532"/>
      <c r="EX38" s="532"/>
      <c r="EY38" s="532"/>
      <c r="EZ38" s="532"/>
      <c r="FA38" s="532"/>
      <c r="FB38" s="532"/>
      <c r="FC38" s="532"/>
      <c r="FD38" s="532"/>
      <c r="FE38" s="532"/>
      <c r="FF38" s="532"/>
      <c r="FG38" s="532"/>
      <c r="FH38" s="532"/>
      <c r="FI38" s="598"/>
      <c r="FJ38" s="598"/>
      <c r="FK38" s="788"/>
      <c r="FL38" s="532"/>
      <c r="FM38" s="532"/>
      <c r="FN38" s="532"/>
      <c r="FO38" s="532"/>
      <c r="FP38" s="532"/>
      <c r="FQ38" s="1171" t="s">
        <v>2584</v>
      </c>
      <c r="FR38" s="1171" t="s">
        <v>2584</v>
      </c>
      <c r="FS38" s="1171" t="s">
        <v>2584</v>
      </c>
      <c r="FT38" s="1171" t="s">
        <v>2584</v>
      </c>
      <c r="FU38" s="1171" t="s">
        <v>2584</v>
      </c>
      <c r="FV38" s="1171" t="s">
        <v>2584</v>
      </c>
      <c r="FW38" s="1171" t="s">
        <v>2584</v>
      </c>
      <c r="FX38" s="1171"/>
      <c r="FY38" s="1171"/>
      <c r="FZ38" s="1171"/>
      <c r="GA38" s="1171" t="s">
        <v>2584</v>
      </c>
      <c r="GB38" s="1171" t="s">
        <v>2584</v>
      </c>
      <c r="GC38" s="1171" t="s">
        <v>2584</v>
      </c>
      <c r="GD38" s="1171" t="s">
        <v>2584</v>
      </c>
      <c r="GE38" s="532"/>
      <c r="GF38" s="1171"/>
      <c r="GG38" s="1171"/>
      <c r="GH38" s="532"/>
      <c r="GI38" s="1171"/>
      <c r="GJ38" s="1171"/>
      <c r="GK38" s="1171"/>
      <c r="GL38" s="1171"/>
      <c r="GM38" s="1171"/>
      <c r="GN38" s="1171" t="s">
        <v>3165</v>
      </c>
      <c r="GO38" s="1171" t="s">
        <v>3165</v>
      </c>
      <c r="GP38" s="1171"/>
      <c r="GQ38" s="1171"/>
      <c r="GR38" s="1171" t="s">
        <v>3252</v>
      </c>
      <c r="GS38" s="1171" t="s">
        <v>2814</v>
      </c>
      <c r="GT38" s="1171" t="s">
        <v>3255</v>
      </c>
      <c r="GU38" s="1171" t="s">
        <v>3255</v>
      </c>
      <c r="GV38" s="1171" t="s">
        <v>3255</v>
      </c>
      <c r="GW38" s="1171" t="s">
        <v>3255</v>
      </c>
      <c r="GX38" s="800" t="s">
        <v>3255</v>
      </c>
      <c r="GY38" s="532" t="s">
        <v>3255</v>
      </c>
      <c r="GZ38" s="532" t="s">
        <v>3255</v>
      </c>
      <c r="HA38" s="532" t="s">
        <v>3255</v>
      </c>
      <c r="HB38" s="532" t="s">
        <v>3255</v>
      </c>
      <c r="HC38" s="532" t="s">
        <v>3255</v>
      </c>
      <c r="HD38" s="532" t="s">
        <v>3255</v>
      </c>
      <c r="HE38" s="1171" t="s">
        <v>3255</v>
      </c>
      <c r="HF38" s="1171" t="s">
        <v>3255</v>
      </c>
      <c r="HG38" s="532" t="s">
        <v>3255</v>
      </c>
      <c r="HH38" s="1171"/>
      <c r="HI38" s="532" t="s">
        <v>3255</v>
      </c>
      <c r="HJ38" s="532" t="s">
        <v>3149</v>
      </c>
      <c r="HK38" s="532" t="s">
        <v>3255</v>
      </c>
      <c r="HL38" s="800" t="s">
        <v>3255</v>
      </c>
      <c r="HM38" s="1171" t="s">
        <v>3255</v>
      </c>
      <c r="HN38" s="800" t="s">
        <v>2584</v>
      </c>
      <c r="HO38" s="1171" t="s">
        <v>3255</v>
      </c>
      <c r="HP38" s="800" t="s">
        <v>3255</v>
      </c>
      <c r="HQ38" s="1171" t="s">
        <v>3255</v>
      </c>
      <c r="HR38" s="1171" t="s">
        <v>3255</v>
      </c>
      <c r="HS38" s="1171" t="s">
        <v>3255</v>
      </c>
      <c r="HT38" s="532" t="s">
        <v>3255</v>
      </c>
      <c r="HU38" s="1171" t="s">
        <v>3255</v>
      </c>
      <c r="HV38" s="1171" t="s">
        <v>3165</v>
      </c>
      <c r="HW38" s="1171" t="s">
        <v>3165</v>
      </c>
      <c r="HX38" s="1171" t="s">
        <v>3165</v>
      </c>
      <c r="HY38" s="1171" t="s">
        <v>3165</v>
      </c>
      <c r="HZ38" s="532" t="s">
        <v>3255</v>
      </c>
      <c r="IA38" s="1171" t="s">
        <v>4116</v>
      </c>
      <c r="IB38" s="532" t="s">
        <v>3255</v>
      </c>
      <c r="IC38" s="800" t="s">
        <v>3255</v>
      </c>
      <c r="ID38" s="800" t="s">
        <v>2584</v>
      </c>
      <c r="IE38" s="800" t="s">
        <v>2584</v>
      </c>
      <c r="IF38" s="800" t="s">
        <v>2584</v>
      </c>
      <c r="IG38" s="800" t="s">
        <v>3165</v>
      </c>
      <c r="IH38" s="800" t="s">
        <v>3618</v>
      </c>
      <c r="II38" s="1171" t="s">
        <v>3149</v>
      </c>
      <c r="IJ38" s="800"/>
      <c r="IK38" s="800"/>
      <c r="IL38" s="800"/>
      <c r="IM38" s="800" t="s">
        <v>3255</v>
      </c>
      <c r="IN38" s="800" t="s">
        <v>3255</v>
      </c>
      <c r="IO38" s="1171" t="s">
        <v>2584</v>
      </c>
      <c r="IP38" s="1171" t="s">
        <v>3255</v>
      </c>
      <c r="IQ38" s="1171" t="s">
        <v>3255</v>
      </c>
      <c r="IR38" s="1171" t="s">
        <v>3255</v>
      </c>
      <c r="IS38" s="1171" t="s">
        <v>3255</v>
      </c>
      <c r="IT38" s="1171" t="s">
        <v>3255</v>
      </c>
      <c r="IU38" s="1171" t="s">
        <v>3255</v>
      </c>
      <c r="IV38" s="796" t="s">
        <v>4781</v>
      </c>
      <c r="IW38" s="1171" t="s">
        <v>3255</v>
      </c>
      <c r="IX38" s="1171" t="s">
        <v>3255</v>
      </c>
      <c r="IY38" s="800" t="s">
        <v>3255</v>
      </c>
      <c r="IZ38" s="800" t="s">
        <v>3255</v>
      </c>
      <c r="JA38" s="796" t="s">
        <v>4781</v>
      </c>
      <c r="JB38" s="800" t="s">
        <v>3255</v>
      </c>
      <c r="JC38" s="796" t="s">
        <v>4781</v>
      </c>
      <c r="JD38" s="1171" t="s">
        <v>4822</v>
      </c>
      <c r="JE38" s="1171" t="s">
        <v>4777</v>
      </c>
      <c r="JF38" s="1171" t="s">
        <v>4777</v>
      </c>
      <c r="JG38" s="1171" t="s">
        <v>3618</v>
      </c>
      <c r="JH38" s="1171" t="s">
        <v>4777</v>
      </c>
      <c r="JI38" s="1171" t="s">
        <v>3618</v>
      </c>
      <c r="JJ38" s="1171" t="s">
        <v>3618</v>
      </c>
      <c r="JK38" s="800" t="s">
        <v>4108</v>
      </c>
      <c r="JL38" s="800" t="s">
        <v>4108</v>
      </c>
      <c r="JM38" s="1171" t="s">
        <v>4108</v>
      </c>
      <c r="JN38" s="1171" t="s">
        <v>4108</v>
      </c>
      <c r="JO38" s="800" t="s">
        <v>4108</v>
      </c>
      <c r="JP38" s="800" t="s">
        <v>3334</v>
      </c>
      <c r="JQ38" s="1171" t="s">
        <v>4108</v>
      </c>
      <c r="JR38" s="1171" t="s">
        <v>4108</v>
      </c>
      <c r="JS38" s="1171" t="s">
        <v>4108</v>
      </c>
      <c r="JT38" s="1171" t="s">
        <v>3149</v>
      </c>
      <c r="JU38" s="1171" t="s">
        <v>4108</v>
      </c>
      <c r="JV38" s="1171" t="s">
        <v>4108</v>
      </c>
      <c r="JW38" s="1171" t="s">
        <v>4854</v>
      </c>
      <c r="JX38" s="1171" t="s">
        <v>4854</v>
      </c>
      <c r="JY38" s="1171" t="s">
        <v>4854</v>
      </c>
      <c r="JZ38" s="1171" t="s">
        <v>4065</v>
      </c>
      <c r="KA38" s="1171" t="s">
        <v>3334</v>
      </c>
      <c r="KB38" s="1171" t="s">
        <v>3334</v>
      </c>
      <c r="KC38" s="1171" t="s">
        <v>3200</v>
      </c>
      <c r="KD38" s="1171" t="s">
        <v>3200</v>
      </c>
      <c r="KE38" s="1171" t="s">
        <v>4080</v>
      </c>
      <c r="KF38" s="1171" t="s">
        <v>4779</v>
      </c>
      <c r="KG38" s="1171" t="s">
        <v>4779</v>
      </c>
      <c r="KH38" s="1171" t="s">
        <v>2778</v>
      </c>
      <c r="KI38" s="1171" t="s">
        <v>4779</v>
      </c>
      <c r="KJ38" s="1171" t="s">
        <v>3956</v>
      </c>
      <c r="KK38" s="1171" t="s">
        <v>3956</v>
      </c>
      <c r="KL38" s="1171" t="s">
        <v>3956</v>
      </c>
      <c r="KM38" s="1171" t="s">
        <v>3956</v>
      </c>
      <c r="KN38" s="1171" t="s">
        <v>2543</v>
      </c>
      <c r="KO38" s="1171" t="s">
        <v>2543</v>
      </c>
      <c r="KP38" s="1171"/>
      <c r="KQ38" s="1171"/>
      <c r="KR38" s="1593"/>
      <c r="KS38" s="1171"/>
      <c r="KT38" s="1171"/>
      <c r="KU38" s="1171"/>
      <c r="KV38" s="1171"/>
    </row>
    <row r="39" spans="1:308">
      <c r="B39" s="1058" t="s">
        <v>1927</v>
      </c>
      <c r="C39" s="537"/>
      <c r="D39" s="537"/>
      <c r="E39" s="537"/>
      <c r="F39" s="537"/>
      <c r="G39" s="537"/>
      <c r="H39" s="537"/>
      <c r="I39" s="537"/>
      <c r="J39" s="537"/>
      <c r="K39" s="537"/>
      <c r="L39" s="537"/>
      <c r="M39" s="537"/>
      <c r="N39" s="537"/>
      <c r="O39" s="537"/>
      <c r="P39" s="537"/>
      <c r="Q39" s="537"/>
      <c r="R39" s="537"/>
      <c r="S39" s="537"/>
      <c r="T39" s="537"/>
      <c r="U39" s="537"/>
      <c r="V39" s="537"/>
      <c r="W39" s="537"/>
      <c r="X39" s="537"/>
      <c r="Y39" s="537"/>
      <c r="Z39" s="537"/>
      <c r="AA39" s="537"/>
      <c r="AB39" s="537"/>
      <c r="AC39" s="537"/>
      <c r="AD39" s="1055"/>
      <c r="AE39" s="537"/>
      <c r="AF39" s="537"/>
      <c r="AG39" s="537"/>
      <c r="AH39" s="537"/>
      <c r="AI39" s="537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37"/>
      <c r="AU39" s="537"/>
      <c r="AV39" s="537"/>
      <c r="AW39" s="537"/>
      <c r="AX39" s="537"/>
      <c r="AY39" s="537"/>
      <c r="AZ39" s="537"/>
      <c r="BA39" s="537"/>
      <c r="BB39" s="537"/>
      <c r="BC39" s="537"/>
      <c r="BD39" s="537"/>
      <c r="BE39" s="537"/>
      <c r="BF39" s="537"/>
      <c r="BG39" s="537"/>
      <c r="BH39" s="537"/>
      <c r="BI39" s="537"/>
      <c r="BJ39" s="537"/>
      <c r="BK39" s="537"/>
      <c r="BL39" s="537"/>
      <c r="BM39" s="537"/>
      <c r="BN39" s="537"/>
      <c r="BO39" s="537"/>
      <c r="BP39" s="537"/>
      <c r="BQ39" s="537"/>
      <c r="BR39" s="537"/>
      <c r="BS39" s="537"/>
      <c r="BT39" s="537"/>
      <c r="BU39" s="537"/>
      <c r="BV39" s="537"/>
      <c r="BW39" s="537"/>
      <c r="BX39" s="537"/>
      <c r="BY39" s="537"/>
      <c r="BZ39" s="537"/>
      <c r="CA39" s="537"/>
      <c r="CB39" s="537"/>
      <c r="CC39" s="537"/>
      <c r="CD39" s="537"/>
      <c r="CE39" s="537"/>
      <c r="CF39" s="537"/>
      <c r="CG39" s="537"/>
      <c r="CH39" s="537"/>
      <c r="CI39" s="537"/>
      <c r="CJ39" s="537"/>
      <c r="CK39" s="537"/>
      <c r="CL39" s="537"/>
      <c r="CM39" s="537"/>
      <c r="CN39" s="537"/>
      <c r="CO39" s="537"/>
      <c r="CP39" s="537"/>
      <c r="CQ39" s="537"/>
      <c r="CR39" s="537"/>
      <c r="CS39" s="537"/>
      <c r="CT39" s="537"/>
      <c r="CU39" s="537"/>
      <c r="CV39" s="598"/>
      <c r="CW39" s="537"/>
      <c r="CX39" s="537"/>
      <c r="CY39" s="537"/>
      <c r="CZ39" s="537"/>
      <c r="DA39" s="537"/>
      <c r="DB39" s="537"/>
      <c r="DC39" s="537"/>
      <c r="DD39" s="537"/>
      <c r="DE39" s="537"/>
      <c r="DF39" s="537"/>
      <c r="DG39" s="537"/>
      <c r="DH39" s="537"/>
      <c r="DI39" s="537"/>
      <c r="DJ39" s="537"/>
      <c r="DK39" s="537"/>
      <c r="DL39" s="537"/>
      <c r="DM39" s="537"/>
      <c r="DN39" s="537"/>
      <c r="DO39" s="537"/>
      <c r="DP39" s="537"/>
      <c r="DQ39" s="537"/>
      <c r="DR39" s="537"/>
      <c r="DS39" s="537"/>
      <c r="DT39" s="537"/>
      <c r="DU39" s="537"/>
      <c r="DV39" s="537"/>
      <c r="DW39" s="537"/>
      <c r="DX39" s="537"/>
      <c r="DY39" s="537"/>
      <c r="DZ39" s="537"/>
      <c r="EA39" s="537"/>
      <c r="EB39" s="537"/>
      <c r="EC39" s="537"/>
      <c r="ED39" s="537"/>
      <c r="EE39" s="794"/>
      <c r="EF39" s="537"/>
      <c r="EG39" s="537"/>
      <c r="EH39" s="537"/>
      <c r="EI39" s="537"/>
      <c r="EJ39" s="537"/>
      <c r="EK39" s="537"/>
      <c r="EL39" s="537"/>
      <c r="EM39" s="537"/>
      <c r="EN39" s="794"/>
      <c r="EO39" s="794"/>
      <c r="EP39" s="794"/>
      <c r="EQ39" s="794"/>
      <c r="ER39" s="794"/>
      <c r="ES39" s="537"/>
      <c r="ET39" s="537"/>
      <c r="EU39" s="794"/>
      <c r="EV39" s="794"/>
      <c r="EW39" s="794"/>
      <c r="EX39" s="794"/>
      <c r="EY39" s="794"/>
      <c r="EZ39" s="794"/>
      <c r="FA39" s="598"/>
      <c r="FB39" s="598"/>
      <c r="FC39" s="794"/>
      <c r="FD39" s="794"/>
      <c r="FE39" s="794"/>
      <c r="FF39" s="794"/>
      <c r="FG39" s="794"/>
      <c r="FH39" s="794"/>
      <c r="FI39" s="537"/>
      <c r="FJ39" s="537"/>
      <c r="FK39" s="794"/>
      <c r="FL39" s="794"/>
      <c r="FM39" s="794"/>
      <c r="FN39" s="794"/>
      <c r="FO39" s="794"/>
      <c r="FP39" s="794"/>
      <c r="FQ39" s="794"/>
      <c r="FR39" s="794"/>
      <c r="FS39" s="794"/>
      <c r="FT39" s="794"/>
      <c r="FU39" s="794"/>
      <c r="FV39" s="794"/>
      <c r="FW39" s="781"/>
      <c r="FX39" s="794"/>
      <c r="FY39" s="794"/>
      <c r="FZ39" s="794"/>
      <c r="GA39" s="794"/>
      <c r="GB39" s="794"/>
      <c r="GC39" s="794"/>
      <c r="GD39" s="794"/>
      <c r="GE39" s="794"/>
      <c r="GF39" s="794"/>
      <c r="GG39" s="794"/>
      <c r="GH39" s="794"/>
      <c r="GI39" s="794"/>
      <c r="GJ39" s="794"/>
      <c r="GK39" s="794"/>
      <c r="GL39" s="794"/>
      <c r="GM39" s="1069"/>
      <c r="GN39" s="794"/>
      <c r="GO39" s="794"/>
      <c r="GP39" s="794"/>
      <c r="GQ39" s="794"/>
      <c r="GR39" s="794"/>
      <c r="GS39" s="794"/>
      <c r="GT39" s="1091"/>
      <c r="GU39" s="794"/>
      <c r="GV39" s="794"/>
      <c r="GW39" s="1091"/>
      <c r="GX39" s="781"/>
      <c r="GY39" s="794"/>
      <c r="GZ39" s="1091"/>
      <c r="HA39" s="794"/>
      <c r="HB39" s="794"/>
      <c r="HC39" s="794"/>
      <c r="HD39" s="1091"/>
      <c r="HE39" s="794"/>
      <c r="HF39" s="1091"/>
      <c r="HG39" s="794"/>
      <c r="HH39" s="794"/>
      <c r="HI39" s="1091"/>
      <c r="HJ39" s="794"/>
      <c r="HK39" s="794"/>
      <c r="HL39" s="794"/>
      <c r="HM39" s="794"/>
      <c r="HN39" s="1091"/>
      <c r="HO39" s="794"/>
      <c r="HP39" s="1091"/>
      <c r="HQ39" s="794"/>
      <c r="HR39" s="794"/>
      <c r="HS39" s="794"/>
      <c r="HT39" s="794"/>
      <c r="HU39" s="794"/>
      <c r="HV39" s="781"/>
      <c r="HW39" s="794"/>
      <c r="HX39" s="781"/>
      <c r="HY39" s="794"/>
      <c r="HZ39" s="794"/>
      <c r="IA39" s="794"/>
      <c r="IB39" s="794"/>
      <c r="IC39" s="794"/>
      <c r="ID39" s="1460"/>
      <c r="IE39" s="1460"/>
      <c r="IF39" s="1461"/>
      <c r="IG39" s="1461"/>
      <c r="IH39" s="1460"/>
      <c r="II39" s="794"/>
      <c r="IJ39" s="1460"/>
      <c r="IK39" s="1464"/>
      <c r="IL39" s="1460"/>
      <c r="IM39" s="1461"/>
      <c r="IN39" s="1461"/>
      <c r="IO39" s="1461"/>
      <c r="IP39" s="1461"/>
      <c r="IQ39" s="1461"/>
      <c r="IR39" s="1464"/>
      <c r="IS39" s="1461"/>
      <c r="IT39" s="1464"/>
      <c r="IU39" s="1461"/>
      <c r="IV39" s="1461"/>
      <c r="IW39" s="1461"/>
      <c r="IX39" s="1461"/>
      <c r="IY39" s="1461"/>
      <c r="IZ39" s="1461"/>
      <c r="JA39" s="1461"/>
      <c r="JB39" s="1461"/>
      <c r="JC39" s="1461"/>
      <c r="JD39" s="1461"/>
      <c r="JE39" s="1461"/>
      <c r="JF39" s="1461"/>
      <c r="JG39" s="1461"/>
      <c r="JH39" s="1461"/>
      <c r="JI39" s="1461"/>
      <c r="JJ39" s="1461"/>
      <c r="JK39" s="1465"/>
      <c r="JL39" s="1460"/>
      <c r="JM39" s="1461"/>
      <c r="JN39" s="1461"/>
      <c r="JO39" s="1461"/>
      <c r="JP39" s="1461"/>
      <c r="JQ39" s="1461"/>
      <c r="JR39" s="1461"/>
      <c r="JS39" s="1461"/>
      <c r="JT39" s="1461"/>
      <c r="JU39" s="1461"/>
      <c r="JV39" s="1461"/>
      <c r="JW39" s="1461"/>
      <c r="JX39" s="1461"/>
      <c r="JY39" s="1461"/>
      <c r="JZ39" s="1461"/>
      <c r="KA39" s="1461"/>
      <c r="KB39" s="1461"/>
      <c r="KC39" s="1461"/>
      <c r="KD39" s="1461"/>
      <c r="KE39" s="1461"/>
      <c r="KF39" s="1461"/>
      <c r="KG39" s="1461"/>
      <c r="KH39" s="1461"/>
      <c r="KI39" s="1461"/>
      <c r="KJ39" s="1461"/>
      <c r="KK39" s="1461"/>
      <c r="KL39" s="1461"/>
      <c r="KM39" s="1461"/>
      <c r="KN39" s="1461"/>
      <c r="KO39" s="1461"/>
      <c r="KP39" s="537"/>
      <c r="KQ39" s="537"/>
      <c r="KR39" s="1593"/>
      <c r="KS39" s="537"/>
      <c r="KT39" s="537"/>
      <c r="KU39" s="537"/>
      <c r="KV39" s="537"/>
    </row>
    <row r="40" spans="1:308" ht="90" customHeight="1">
      <c r="B40" s="801" t="s">
        <v>2567</v>
      </c>
      <c r="C40" s="537"/>
      <c r="D40" s="537"/>
      <c r="E40" s="537"/>
      <c r="F40" s="537"/>
      <c r="G40" s="537"/>
      <c r="H40" s="537"/>
      <c r="I40" s="537"/>
      <c r="J40" s="537"/>
      <c r="K40" s="537"/>
      <c r="L40" s="537"/>
      <c r="M40" s="537"/>
      <c r="N40" s="537"/>
      <c r="O40" s="537"/>
      <c r="P40" s="537"/>
      <c r="Q40" s="537"/>
      <c r="R40" s="537"/>
      <c r="S40" s="537"/>
      <c r="T40" s="537"/>
      <c r="U40" s="537"/>
      <c r="V40" s="537"/>
      <c r="W40" s="537"/>
      <c r="X40" s="537"/>
      <c r="Y40" s="537"/>
      <c r="Z40" s="537"/>
      <c r="AA40" s="537"/>
      <c r="AB40" s="537"/>
      <c r="AC40" s="537"/>
      <c r="AD40" s="1055"/>
      <c r="AE40" s="537"/>
      <c r="AF40" s="537"/>
      <c r="AG40" s="537"/>
      <c r="AH40" s="537"/>
      <c r="AI40" s="537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37"/>
      <c r="AU40" s="537"/>
      <c r="AV40" s="537"/>
      <c r="AW40" s="537"/>
      <c r="AX40" s="537"/>
      <c r="AY40" s="537"/>
      <c r="AZ40" s="537"/>
      <c r="BA40" s="537"/>
      <c r="BB40" s="537"/>
      <c r="BC40" s="537"/>
      <c r="BD40" s="537"/>
      <c r="BE40" s="537"/>
      <c r="BF40" s="537"/>
      <c r="BG40" s="537"/>
      <c r="BH40" s="537"/>
      <c r="BI40" s="537"/>
      <c r="BJ40" s="537"/>
      <c r="BK40" s="537"/>
      <c r="BL40" s="537"/>
      <c r="BM40" s="537"/>
      <c r="BN40" s="537"/>
      <c r="BO40" s="537"/>
      <c r="BP40" s="537"/>
      <c r="BQ40" s="537"/>
      <c r="BR40" s="537"/>
      <c r="BS40" s="537"/>
      <c r="BT40" s="537"/>
      <c r="BU40" s="537"/>
      <c r="BV40" s="537"/>
      <c r="BW40" s="537"/>
      <c r="BX40" s="537"/>
      <c r="BY40" s="537"/>
      <c r="BZ40" s="537"/>
      <c r="CA40" s="537"/>
      <c r="CB40" s="537"/>
      <c r="CC40" s="537"/>
      <c r="CD40" s="537"/>
      <c r="CE40" s="537"/>
      <c r="CF40" s="537"/>
      <c r="CG40" s="537"/>
      <c r="CH40" s="537"/>
      <c r="CI40" s="537"/>
      <c r="CJ40" s="537"/>
      <c r="CK40" s="537"/>
      <c r="CL40" s="537"/>
      <c r="CM40" s="537"/>
      <c r="CN40" s="537"/>
      <c r="CO40" s="537"/>
      <c r="CP40" s="537"/>
      <c r="CQ40" s="537"/>
      <c r="CR40" s="537"/>
      <c r="CS40" s="537"/>
      <c r="CT40" s="537"/>
      <c r="CU40" s="537"/>
      <c r="CV40" s="598"/>
      <c r="CW40" s="537"/>
      <c r="CX40" s="537"/>
      <c r="CY40" s="537"/>
      <c r="CZ40" s="537"/>
      <c r="DA40" s="537"/>
      <c r="DB40" s="537"/>
      <c r="DC40" s="537"/>
      <c r="DD40" s="537"/>
      <c r="DE40" s="537"/>
      <c r="DF40" s="537"/>
      <c r="DG40" s="537"/>
      <c r="DH40" s="537"/>
      <c r="DI40" s="537"/>
      <c r="DJ40" s="537"/>
      <c r="DK40" s="537"/>
      <c r="DL40" s="537"/>
      <c r="DM40" s="537"/>
      <c r="DN40" s="537"/>
      <c r="DO40" s="537"/>
      <c r="DP40" s="537"/>
      <c r="DQ40" s="537"/>
      <c r="DR40" s="537"/>
      <c r="DS40" s="537"/>
      <c r="DT40" s="537"/>
      <c r="DU40" s="537"/>
      <c r="DV40" s="537"/>
      <c r="DW40" s="537"/>
      <c r="DX40" s="537"/>
      <c r="DY40" s="537"/>
      <c r="DZ40" s="537"/>
      <c r="EA40" s="537"/>
      <c r="EB40" s="537"/>
      <c r="EC40" s="537"/>
      <c r="ED40" s="537"/>
      <c r="EE40" s="537"/>
      <c r="EF40" s="537"/>
      <c r="EG40" s="537"/>
      <c r="EH40" s="537"/>
      <c r="EI40" s="537"/>
      <c r="EJ40" s="537"/>
      <c r="EK40" s="537"/>
      <c r="EL40" s="537"/>
      <c r="EM40" s="538">
        <v>42422</v>
      </c>
      <c r="EN40" s="538">
        <v>42422</v>
      </c>
      <c r="EO40" s="538">
        <v>42422</v>
      </c>
      <c r="EP40" s="538">
        <v>42422</v>
      </c>
      <c r="EQ40" s="538">
        <v>42422</v>
      </c>
      <c r="ER40" s="538">
        <v>42422</v>
      </c>
      <c r="ES40" s="537"/>
      <c r="ET40" s="537"/>
      <c r="EU40" s="538">
        <v>42422</v>
      </c>
      <c r="EV40" s="538">
        <v>42422</v>
      </c>
      <c r="EW40" s="537"/>
      <c r="EX40" s="537"/>
      <c r="EY40" s="537"/>
      <c r="EZ40" s="537"/>
      <c r="FA40" s="537"/>
      <c r="FB40" s="537"/>
      <c r="FC40" s="537"/>
      <c r="FD40" s="537"/>
      <c r="FE40" s="537"/>
      <c r="FF40" s="537"/>
      <c r="FG40" s="537"/>
      <c r="FH40" s="537"/>
      <c r="FI40" s="537"/>
      <c r="FJ40" s="537"/>
      <c r="FK40" s="537"/>
      <c r="FL40" s="537"/>
      <c r="FM40" s="537"/>
      <c r="FN40" s="537"/>
      <c r="FO40" s="537"/>
      <c r="FP40" s="537"/>
      <c r="FQ40" s="1172"/>
      <c r="FR40" s="1172"/>
      <c r="FS40" s="1172"/>
      <c r="FT40" s="1172"/>
      <c r="FU40" s="1172"/>
      <c r="FV40" s="1172"/>
      <c r="FW40" s="1172"/>
      <c r="FX40" s="1172"/>
      <c r="FY40" s="1171"/>
      <c r="FZ40" s="1171"/>
      <c r="GA40" s="1171"/>
      <c r="GB40" s="1171"/>
      <c r="GC40" s="1171"/>
      <c r="GD40" s="1171"/>
      <c r="GE40" s="768" t="s">
        <v>2574</v>
      </c>
      <c r="GF40" s="1171"/>
      <c r="GG40" s="1171"/>
      <c r="GH40" s="768" t="s">
        <v>2574</v>
      </c>
      <c r="GI40" s="1171"/>
      <c r="GJ40" s="1171"/>
      <c r="GK40" s="1171"/>
      <c r="GL40" s="1171"/>
      <c r="GM40" s="1171"/>
      <c r="GN40" s="800"/>
      <c r="GO40" s="800"/>
      <c r="GP40" s="1171"/>
      <c r="GQ40" s="1171"/>
      <c r="GR40" s="1171" t="s">
        <v>3228</v>
      </c>
      <c r="GS40" s="800"/>
      <c r="GT40" s="800"/>
      <c r="GU40" s="1171"/>
      <c r="GV40" s="1171"/>
      <c r="GW40" s="800"/>
      <c r="GX40" s="800" t="s">
        <v>3040</v>
      </c>
      <c r="GY40" s="1171"/>
      <c r="GZ40" s="800"/>
      <c r="HA40" s="1171"/>
      <c r="HB40" s="1171"/>
      <c r="HC40" s="1171"/>
      <c r="HD40" s="800"/>
      <c r="HE40" s="800"/>
      <c r="HF40" s="800"/>
      <c r="HG40" s="800"/>
      <c r="HH40" s="800"/>
      <c r="HI40" s="800"/>
      <c r="HJ40" s="800"/>
      <c r="HK40" s="800"/>
      <c r="HL40" s="1171"/>
      <c r="HM40" s="800"/>
      <c r="HN40" s="800"/>
      <c r="HO40" s="800" t="s">
        <v>3823</v>
      </c>
      <c r="HP40" s="800" t="s">
        <v>3953</v>
      </c>
      <c r="HQ40" s="800"/>
      <c r="HR40" s="800"/>
      <c r="HS40" s="800"/>
      <c r="HT40" s="800"/>
      <c r="HU40" s="800" t="s">
        <v>4076</v>
      </c>
      <c r="HV40" s="800"/>
      <c r="HW40" s="800"/>
      <c r="HX40" s="800"/>
      <c r="HY40" s="1171"/>
      <c r="HZ40" s="800"/>
      <c r="IA40" s="1171" t="s">
        <v>4088</v>
      </c>
      <c r="IB40" s="537"/>
      <c r="IC40" s="800"/>
      <c r="ID40" s="800"/>
      <c r="IE40" s="800"/>
      <c r="IF40" s="1171"/>
      <c r="IG40" s="800"/>
      <c r="IH40" s="800"/>
      <c r="II40" s="800"/>
      <c r="IJ40" s="800"/>
      <c r="IK40" s="809"/>
      <c r="IL40" s="800" t="s">
        <v>4169</v>
      </c>
      <c r="IM40" s="800"/>
      <c r="IN40" s="800"/>
      <c r="IO40" s="800"/>
      <c r="IP40" s="800"/>
      <c r="IQ40" s="800"/>
      <c r="IR40" s="800" t="s">
        <v>4672</v>
      </c>
      <c r="IS40" s="800"/>
      <c r="IT40" s="800"/>
      <c r="IU40" s="800"/>
      <c r="IV40" s="800"/>
      <c r="IW40" s="800"/>
      <c r="IX40" s="800"/>
      <c r="IY40" s="800"/>
      <c r="IZ40" s="800"/>
      <c r="JA40" s="800"/>
      <c r="JB40" s="800"/>
      <c r="JC40" s="800"/>
      <c r="JD40" s="800"/>
      <c r="JE40" s="800"/>
      <c r="JF40" s="800"/>
      <c r="JG40" s="800"/>
      <c r="JH40" s="800"/>
      <c r="JI40" s="809" t="s">
        <v>4671</v>
      </c>
      <c r="JJ40" s="800"/>
      <c r="JK40" s="1171"/>
      <c r="JL40" s="800"/>
      <c r="JM40" s="800"/>
      <c r="JN40" s="800"/>
      <c r="JO40" s="800"/>
      <c r="JP40" s="1298" t="s">
        <v>4239</v>
      </c>
      <c r="JQ40" s="800"/>
      <c r="JR40" s="800"/>
      <c r="JS40" s="800"/>
      <c r="JT40" s="800"/>
      <c r="JU40" s="800"/>
      <c r="JV40" s="800"/>
      <c r="JW40" s="800"/>
      <c r="JX40" s="800"/>
      <c r="JY40" s="800"/>
      <c r="JZ40" s="800"/>
      <c r="KA40" s="800"/>
      <c r="KB40" s="800"/>
      <c r="KC40" s="800"/>
      <c r="KD40" s="800"/>
      <c r="KE40" s="800"/>
      <c r="KF40" s="800"/>
      <c r="KG40" s="800"/>
      <c r="KH40" s="800"/>
      <c r="KI40" s="800"/>
      <c r="KJ40" s="800"/>
      <c r="KK40" s="800"/>
      <c r="KL40" s="800"/>
      <c r="KM40" s="800"/>
      <c r="KN40" s="800"/>
      <c r="KO40" s="800"/>
      <c r="KP40" s="800"/>
      <c r="KQ40" s="800"/>
      <c r="KR40" s="1593"/>
      <c r="KS40" s="800"/>
      <c r="KT40" s="800"/>
      <c r="KU40" s="800"/>
      <c r="KV40" s="800"/>
    </row>
    <row r="41" spans="1:308">
      <c r="B41" s="402" t="s">
        <v>2001</v>
      </c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CV41" s="403"/>
      <c r="CW41" s="229"/>
      <c r="CX41" s="229"/>
      <c r="DW41" s="400">
        <f t="shared" ref="DW41:EB41" si="80">DW20-DW35</f>
        <v>66</v>
      </c>
      <c r="DX41" s="400">
        <f t="shared" si="80"/>
        <v>59</v>
      </c>
      <c r="DY41" s="400">
        <f t="shared" si="80"/>
        <v>59</v>
      </c>
      <c r="DZ41" s="400">
        <f t="shared" si="80"/>
        <v>57</v>
      </c>
      <c r="EA41" s="400">
        <f t="shared" si="80"/>
        <v>56</v>
      </c>
      <c r="EB41" s="400">
        <f t="shared" si="80"/>
        <v>66</v>
      </c>
      <c r="EE41" s="400">
        <f t="shared" ref="EE41:EJ41" si="81">EE20-EE35</f>
        <v>55</v>
      </c>
      <c r="EF41" s="400">
        <f t="shared" si="81"/>
        <v>66</v>
      </c>
      <c r="EG41" s="400">
        <f t="shared" si="81"/>
        <v>38</v>
      </c>
      <c r="EH41" s="400">
        <f t="shared" si="81"/>
        <v>55</v>
      </c>
      <c r="EI41" s="400">
        <f t="shared" si="81"/>
        <v>55</v>
      </c>
      <c r="EJ41" s="400">
        <f t="shared" si="81"/>
        <v>55</v>
      </c>
      <c r="EM41" s="400">
        <f t="shared" ref="EM41:ER41" si="82">EM40-EM35</f>
        <v>258</v>
      </c>
      <c r="EN41" s="400">
        <f t="shared" si="82"/>
        <v>66</v>
      </c>
      <c r="EO41" s="400">
        <f t="shared" si="82"/>
        <v>66</v>
      </c>
      <c r="EP41" s="400">
        <f t="shared" si="82"/>
        <v>66</v>
      </c>
      <c r="EQ41" s="400">
        <f t="shared" si="82"/>
        <v>66</v>
      </c>
      <c r="ER41" s="400">
        <f t="shared" si="82"/>
        <v>66</v>
      </c>
      <c r="EU41" s="400">
        <f>EU40-EU35</f>
        <v>66</v>
      </c>
      <c r="EV41" s="400">
        <f>EV40-EV35</f>
        <v>66</v>
      </c>
      <c r="GU41" s="1352" t="s">
        <v>3370</v>
      </c>
      <c r="GV41" s="1352" t="s">
        <v>3370</v>
      </c>
      <c r="GW41" s="1352" t="s">
        <v>3370</v>
      </c>
      <c r="HP41"/>
      <c r="IY41" s="229"/>
      <c r="IZ41" s="229"/>
      <c r="JG41" s="229"/>
    </row>
    <row r="42" spans="1:308">
      <c r="B42" s="402"/>
      <c r="C42" s="402"/>
      <c r="D42" s="377"/>
      <c r="E42" s="388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CV42" s="403"/>
      <c r="CW42" s="229"/>
      <c r="CX42" s="229"/>
      <c r="HP42"/>
      <c r="IX42" s="229"/>
      <c r="IY42" s="229"/>
      <c r="IZ42" s="229"/>
    </row>
    <row r="43" spans="1:308">
      <c r="B43" s="402"/>
      <c r="C43" s="402"/>
      <c r="D43" s="377"/>
      <c r="E43" s="388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CV43" s="403"/>
      <c r="CW43" s="229"/>
      <c r="CX43" s="229"/>
      <c r="IX43" s="229"/>
      <c r="IY43" s="229"/>
      <c r="IZ43" s="229"/>
    </row>
    <row r="44" spans="1:308">
      <c r="B44" s="402"/>
      <c r="C44" s="402"/>
      <c r="D44" s="377"/>
      <c r="E44" s="388"/>
      <c r="F44" s="402"/>
      <c r="G44" s="402"/>
      <c r="H44" s="402"/>
      <c r="L44" s="402"/>
      <c r="M44" s="402"/>
      <c r="N44" s="402"/>
      <c r="O44" s="402"/>
      <c r="P44" s="402"/>
      <c r="CV44" s="403"/>
      <c r="CW44" s="229"/>
      <c r="CX44" s="229"/>
    </row>
    <row r="45" spans="1:308">
      <c r="H45" s="402"/>
      <c r="L45" s="402"/>
      <c r="M45" s="402"/>
      <c r="N45" s="402"/>
      <c r="O45" s="402"/>
      <c r="P45" s="402"/>
    </row>
    <row r="46" spans="1:308">
      <c r="B46" s="569" t="s">
        <v>5</v>
      </c>
      <c r="E46" s="570">
        <v>42697</v>
      </c>
      <c r="H46" s="402"/>
      <c r="L46" s="402"/>
      <c r="M46" s="402"/>
      <c r="N46" s="402"/>
      <c r="O46" s="402"/>
      <c r="P46" s="402"/>
    </row>
    <row r="47" spans="1:308">
      <c r="B47" s="569" t="s">
        <v>6</v>
      </c>
      <c r="E47" s="570">
        <v>42698</v>
      </c>
      <c r="H47" s="402"/>
      <c r="L47" s="402"/>
      <c r="M47" s="402"/>
      <c r="N47" s="402"/>
      <c r="O47" s="402"/>
      <c r="P47" s="402"/>
    </row>
    <row r="48" spans="1:308">
      <c r="B48" s="569" t="s">
        <v>7</v>
      </c>
      <c r="E48" s="570">
        <v>42699</v>
      </c>
      <c r="H48" s="402"/>
      <c r="L48" s="402"/>
      <c r="M48" s="402"/>
      <c r="N48" s="402"/>
      <c r="O48" s="402"/>
      <c r="P48" s="402"/>
    </row>
    <row r="49" spans="2:16">
      <c r="B49" s="569" t="s">
        <v>1916</v>
      </c>
      <c r="E49" s="570">
        <v>42726</v>
      </c>
      <c r="H49" s="402"/>
      <c r="L49" s="402"/>
      <c r="M49" s="402"/>
      <c r="N49" s="402"/>
      <c r="O49" s="402"/>
      <c r="P49" s="402"/>
    </row>
    <row r="50" spans="2:16">
      <c r="B50" s="569" t="s">
        <v>1917</v>
      </c>
      <c r="E50" s="570">
        <v>42727</v>
      </c>
      <c r="H50" s="402"/>
      <c r="L50" s="402"/>
      <c r="M50" s="402"/>
      <c r="N50" s="402"/>
      <c r="O50" s="402"/>
      <c r="P50" s="402"/>
    </row>
    <row r="51" spans="2:16">
      <c r="B51" s="569" t="s">
        <v>9</v>
      </c>
      <c r="E51" s="570">
        <v>42729</v>
      </c>
      <c r="H51" s="402"/>
      <c r="L51" s="402"/>
      <c r="M51" s="402"/>
      <c r="N51" s="402"/>
      <c r="O51" s="402"/>
      <c r="P51" s="402"/>
    </row>
    <row r="52" spans="2:16">
      <c r="B52" s="569" t="s">
        <v>10</v>
      </c>
      <c r="E52" s="570">
        <v>42730</v>
      </c>
      <c r="H52" s="402"/>
      <c r="L52" s="402"/>
      <c r="M52" s="402"/>
      <c r="N52" s="402"/>
      <c r="O52" s="402"/>
      <c r="P52" s="402"/>
    </row>
    <row r="53" spans="2:16">
      <c r="B53" s="569" t="s">
        <v>1918</v>
      </c>
      <c r="E53" s="571">
        <v>42733</v>
      </c>
      <c r="H53" s="402"/>
      <c r="L53" s="402"/>
      <c r="M53" s="402"/>
      <c r="N53" s="402"/>
      <c r="O53" s="402"/>
      <c r="P53" s="402"/>
    </row>
    <row r="54" spans="2:16">
      <c r="B54" s="569" t="s">
        <v>11</v>
      </c>
      <c r="E54" s="570">
        <v>42734</v>
      </c>
      <c r="H54" s="402"/>
      <c r="L54" s="402"/>
      <c r="M54" s="402"/>
      <c r="N54" s="402"/>
      <c r="O54" s="402"/>
      <c r="P54" s="402"/>
    </row>
    <row r="55" spans="2:16">
      <c r="B55" s="569" t="s">
        <v>12</v>
      </c>
      <c r="E55" s="570">
        <v>42736</v>
      </c>
      <c r="H55" s="402"/>
      <c r="L55" s="402"/>
      <c r="M55" s="402"/>
      <c r="N55" s="402"/>
      <c r="O55" s="402"/>
      <c r="P55" s="402"/>
    </row>
    <row r="56" spans="2:16">
      <c r="B56" s="569" t="s">
        <v>13</v>
      </c>
      <c r="E56" s="570">
        <v>42737</v>
      </c>
      <c r="H56" s="402"/>
      <c r="L56" s="402"/>
      <c r="M56" s="402"/>
      <c r="N56" s="402"/>
      <c r="O56" s="402"/>
      <c r="P56" s="402"/>
    </row>
    <row r="57" spans="2:16">
      <c r="B57" s="569" t="s">
        <v>1919</v>
      </c>
      <c r="E57" s="570">
        <v>42517</v>
      </c>
      <c r="H57" s="402"/>
      <c r="L57" s="402"/>
      <c r="M57" s="402"/>
      <c r="N57" s="402"/>
      <c r="O57" s="402"/>
      <c r="P57" s="402"/>
    </row>
    <row r="58" spans="2:16">
      <c r="B58" s="569" t="s">
        <v>14</v>
      </c>
      <c r="E58" s="570">
        <v>42520</v>
      </c>
      <c r="H58" s="402"/>
      <c r="L58" s="402"/>
      <c r="M58" s="402"/>
      <c r="N58" s="402"/>
      <c r="O58" s="402"/>
      <c r="P58" s="402"/>
    </row>
    <row r="59" spans="2:16">
      <c r="B59" s="569" t="s">
        <v>1920</v>
      </c>
      <c r="E59" s="570">
        <v>42552</v>
      </c>
      <c r="H59" s="402"/>
      <c r="L59" s="402"/>
      <c r="M59" s="402"/>
      <c r="N59" s="402"/>
      <c r="O59" s="402"/>
      <c r="P59" s="402"/>
    </row>
    <row r="60" spans="2:16">
      <c r="B60" s="569" t="s">
        <v>15</v>
      </c>
      <c r="E60" s="570">
        <v>42555</v>
      </c>
      <c r="H60" s="402"/>
      <c r="L60" s="402"/>
      <c r="M60" s="402"/>
      <c r="N60" s="402"/>
      <c r="O60" s="402"/>
      <c r="P60" s="402"/>
    </row>
    <row r="61" spans="2:16">
      <c r="B61" s="569" t="s">
        <v>16</v>
      </c>
      <c r="E61" s="570">
        <v>42618</v>
      </c>
      <c r="H61" s="402"/>
      <c r="L61" s="402"/>
      <c r="M61" s="402"/>
      <c r="N61" s="402"/>
      <c r="O61" s="402"/>
      <c r="P61" s="402"/>
    </row>
    <row r="62" spans="2:16">
      <c r="B62" s="401"/>
      <c r="C62" s="5"/>
      <c r="H62" s="402"/>
      <c r="L62" s="402"/>
      <c r="M62" s="402"/>
      <c r="N62" s="402"/>
      <c r="O62" s="402"/>
      <c r="P62" s="402"/>
    </row>
    <row r="63" spans="2:16">
      <c r="B63" s="401"/>
      <c r="C63" s="5"/>
      <c r="H63" s="402"/>
      <c r="L63" s="402"/>
      <c r="M63" s="402"/>
      <c r="N63" s="402"/>
      <c r="O63" s="402"/>
      <c r="P63" s="402"/>
    </row>
    <row r="64" spans="2:16">
      <c r="B64" s="401"/>
      <c r="C64" s="5"/>
      <c r="H64" s="402"/>
      <c r="L64" s="402"/>
      <c r="M64" s="402"/>
      <c r="N64" s="402"/>
      <c r="O64" s="402"/>
      <c r="P64" s="402"/>
    </row>
    <row r="65" spans="2:16">
      <c r="B65" s="401"/>
      <c r="C65" s="5"/>
      <c r="H65" s="402"/>
      <c r="L65" s="402"/>
      <c r="M65" s="402"/>
      <c r="N65" s="402"/>
      <c r="O65" s="402"/>
      <c r="P65" s="402"/>
    </row>
    <row r="66" spans="2:16">
      <c r="B66" s="401"/>
      <c r="C66" s="5"/>
    </row>
    <row r="67" spans="2:16">
      <c r="B67" s="401"/>
      <c r="C67" s="5"/>
    </row>
    <row r="68" spans="2:16">
      <c r="B68" s="401"/>
      <c r="C68" s="5"/>
    </row>
    <row r="69" spans="2:16">
      <c r="B69" s="401"/>
      <c r="C69" s="5"/>
      <c r="J69" s="401"/>
      <c r="K69" s="5"/>
    </row>
    <row r="70" spans="2:16">
      <c r="B70" s="401"/>
      <c r="C70" s="5"/>
      <c r="J70" s="401"/>
      <c r="K70" s="5"/>
    </row>
    <row r="71" spans="2:16">
      <c r="B71" s="401"/>
      <c r="C71" s="5"/>
      <c r="J71" s="401"/>
      <c r="K71" s="5"/>
    </row>
    <row r="72" spans="2:16">
      <c r="J72" s="401"/>
      <c r="K72" s="5"/>
    </row>
    <row r="73" spans="2:16">
      <c r="J73" s="401"/>
      <c r="K73" s="5"/>
    </row>
    <row r="74" spans="2:16">
      <c r="J74" s="401"/>
      <c r="K74" s="5"/>
    </row>
  </sheetData>
  <mergeCells count="152">
    <mergeCell ref="IV3:JC3"/>
    <mergeCell ref="JD1:JK1"/>
    <mergeCell ref="JD2:JK2"/>
    <mergeCell ref="JL3:JS3"/>
    <mergeCell ref="JL4:JS4"/>
    <mergeCell ref="HH3:HO3"/>
    <mergeCell ref="HP3:HW3"/>
    <mergeCell ref="HP2:HW2"/>
    <mergeCell ref="HX2:IE2"/>
    <mergeCell ref="IF2:IM2"/>
    <mergeCell ref="IN2:IU2"/>
    <mergeCell ref="IV2:JC2"/>
    <mergeCell ref="JL1:JS1"/>
    <mergeCell ref="JL2:JS2"/>
    <mergeCell ref="HX3:IE3"/>
    <mergeCell ref="IF3:IM3"/>
    <mergeCell ref="IN3:IU3"/>
    <mergeCell ref="IF1:IM1"/>
    <mergeCell ref="IN1:IU1"/>
    <mergeCell ref="IV1:JC1"/>
    <mergeCell ref="HH1:HO1"/>
    <mergeCell ref="HP1:HW1"/>
    <mergeCell ref="JT3:KA3"/>
    <mergeCell ref="JT4:KA4"/>
    <mergeCell ref="JT5:KA5"/>
    <mergeCell ref="JD4:JK4"/>
    <mergeCell ref="JD3:JK3"/>
    <mergeCell ref="JD5:JK5"/>
    <mergeCell ref="JT1:KA1"/>
    <mergeCell ref="JT2:KA2"/>
    <mergeCell ref="JL5:JS5"/>
    <mergeCell ref="IV5:JC5"/>
    <mergeCell ref="GJ5:GQ5"/>
    <mergeCell ref="GR5:GY5"/>
    <mergeCell ref="GZ5:HG5"/>
    <mergeCell ref="HH5:HO5"/>
    <mergeCell ref="HP5:HW5"/>
    <mergeCell ref="HP4:HW4"/>
    <mergeCell ref="HX4:IE4"/>
    <mergeCell ref="IF4:IM4"/>
    <mergeCell ref="IN4:IU4"/>
    <mergeCell ref="IV4:JC4"/>
    <mergeCell ref="GJ4:GQ4"/>
    <mergeCell ref="GR4:GY4"/>
    <mergeCell ref="GZ4:HG4"/>
    <mergeCell ref="HH4:HO4"/>
    <mergeCell ref="BS5:CF5"/>
    <mergeCell ref="CG5:CT5"/>
    <mergeCell ref="CU5:DH5"/>
    <mergeCell ref="DI5:DV5"/>
    <mergeCell ref="DW5:ED5"/>
    <mergeCell ref="EE5:EL5"/>
    <mergeCell ref="D5:O5"/>
    <mergeCell ref="P5:Q5"/>
    <mergeCell ref="R5:AC5"/>
    <mergeCell ref="AE5:AQ5"/>
    <mergeCell ref="AR5:BE5"/>
    <mergeCell ref="BF5:BR5"/>
    <mergeCell ref="EM5:ET5"/>
    <mergeCell ref="EU5:FB5"/>
    <mergeCell ref="FC5:FJ5"/>
    <mergeCell ref="FK5:FP5"/>
    <mergeCell ref="FR5:FW5"/>
    <mergeCell ref="HX5:IE5"/>
    <mergeCell ref="IF5:IM5"/>
    <mergeCell ref="IN5:IU5"/>
    <mergeCell ref="FX5:GC5"/>
    <mergeCell ref="GD5:GI5"/>
    <mergeCell ref="FX4:GC4"/>
    <mergeCell ref="EE4:EL4"/>
    <mergeCell ref="EM4:ET4"/>
    <mergeCell ref="EU4:FB4"/>
    <mergeCell ref="FC4:FJ4"/>
    <mergeCell ref="FK4:FP4"/>
    <mergeCell ref="FR4:FW4"/>
    <mergeCell ref="BF4:BR4"/>
    <mergeCell ref="BS4:CF4"/>
    <mergeCell ref="CG4:CT4"/>
    <mergeCell ref="CU4:DH4"/>
    <mergeCell ref="DI4:DV4"/>
    <mergeCell ref="DW4:ED4"/>
    <mergeCell ref="GJ3:GQ3"/>
    <mergeCell ref="GR3:GY3"/>
    <mergeCell ref="GZ3:HG3"/>
    <mergeCell ref="D3:O3"/>
    <mergeCell ref="P3:Q3"/>
    <mergeCell ref="R3:AC3"/>
    <mergeCell ref="AE3:AQ3"/>
    <mergeCell ref="AR3:BE3"/>
    <mergeCell ref="BF3:BR3"/>
    <mergeCell ref="BS3:CF3"/>
    <mergeCell ref="CG3:CT3"/>
    <mergeCell ref="CU3:DH3"/>
    <mergeCell ref="DI3:DV3"/>
    <mergeCell ref="DW3:ED3"/>
    <mergeCell ref="EE3:EL3"/>
    <mergeCell ref="FR3:FW3"/>
    <mergeCell ref="D4:O4"/>
    <mergeCell ref="P4:Q4"/>
    <mergeCell ref="R4:AC4"/>
    <mergeCell ref="AE4:AQ4"/>
    <mergeCell ref="AR4:BE4"/>
    <mergeCell ref="EM2:ET2"/>
    <mergeCell ref="EU2:FB2"/>
    <mergeCell ref="FC2:FJ2"/>
    <mergeCell ref="FK2:FP2"/>
    <mergeCell ref="EM3:ET3"/>
    <mergeCell ref="EU3:FB3"/>
    <mergeCell ref="FC3:FJ3"/>
    <mergeCell ref="FK3:FP3"/>
    <mergeCell ref="GJ2:GQ2"/>
    <mergeCell ref="GR2:GY2"/>
    <mergeCell ref="GZ2:HG2"/>
    <mergeCell ref="HH2:HO2"/>
    <mergeCell ref="HX1:IE1"/>
    <mergeCell ref="FX1:GC1"/>
    <mergeCell ref="GJ1:GQ1"/>
    <mergeCell ref="GR1:GY1"/>
    <mergeCell ref="GZ1:HG1"/>
    <mergeCell ref="GD1:GI1"/>
    <mergeCell ref="GD2:GI2"/>
    <mergeCell ref="D1:O1"/>
    <mergeCell ref="P1:Q1"/>
    <mergeCell ref="R1:AC1"/>
    <mergeCell ref="BF2:BR2"/>
    <mergeCell ref="BS2:CF2"/>
    <mergeCell ref="CG2:CT2"/>
    <mergeCell ref="CU2:DH2"/>
    <mergeCell ref="DI2:DV2"/>
    <mergeCell ref="DW2:ED2"/>
    <mergeCell ref="AE1:AQ1"/>
    <mergeCell ref="AR1:BE1"/>
    <mergeCell ref="BF1:BR1"/>
    <mergeCell ref="D2:O2"/>
    <mergeCell ref="P2:Q2"/>
    <mergeCell ref="R2:AC2"/>
    <mergeCell ref="AE2:AQ2"/>
    <mergeCell ref="AR2:BE2"/>
    <mergeCell ref="FC1:FJ1"/>
    <mergeCell ref="FK1:FP1"/>
    <mergeCell ref="FR1:FW1"/>
    <mergeCell ref="BS1:CF1"/>
    <mergeCell ref="CG1:CT1"/>
    <mergeCell ref="CU1:DH1"/>
    <mergeCell ref="DI1:DV1"/>
    <mergeCell ref="FX2:GC2"/>
    <mergeCell ref="DW1:ED1"/>
    <mergeCell ref="EE1:EL1"/>
    <mergeCell ref="EE2:EL2"/>
    <mergeCell ref="FR2:FW2"/>
    <mergeCell ref="EM1:ET1"/>
    <mergeCell ref="EU1:FB1"/>
  </mergeCells>
  <conditionalFormatting sqref="GE13">
    <cfRule type="duplicateValues" dxfId="670" priority="56"/>
  </conditionalFormatting>
  <conditionalFormatting sqref="GH13">
    <cfRule type="duplicateValues" dxfId="669" priority="55"/>
  </conditionalFormatting>
  <conditionalFormatting sqref="GM13">
    <cfRule type="duplicateValues" dxfId="668" priority="53"/>
  </conditionalFormatting>
  <conditionalFormatting sqref="GU13">
    <cfRule type="duplicateValues" dxfId="667" priority="51"/>
  </conditionalFormatting>
  <conditionalFormatting sqref="GV13">
    <cfRule type="duplicateValues" dxfId="666" priority="50"/>
  </conditionalFormatting>
  <conditionalFormatting sqref="GX13">
    <cfRule type="duplicateValues" dxfId="665" priority="48"/>
  </conditionalFormatting>
  <conditionalFormatting sqref="HD13">
    <cfRule type="duplicateValues" dxfId="664" priority="45"/>
  </conditionalFormatting>
  <conditionalFormatting sqref="HN13">
    <cfRule type="duplicateValues" dxfId="663" priority="44"/>
  </conditionalFormatting>
  <conditionalFormatting sqref="HL13">
    <cfRule type="duplicateValues" dxfId="662" priority="43"/>
  </conditionalFormatting>
  <conditionalFormatting sqref="HF13">
    <cfRule type="duplicateValues" dxfId="661" priority="42"/>
  </conditionalFormatting>
  <conditionalFormatting sqref="HP13">
    <cfRule type="duplicateValues" dxfId="660" priority="40"/>
  </conditionalFormatting>
  <conditionalFormatting sqref="HT13">
    <cfRule type="duplicateValues" dxfId="659" priority="39"/>
  </conditionalFormatting>
  <conditionalFormatting sqref="HI13">
    <cfRule type="duplicateValues" dxfId="658" priority="36"/>
  </conditionalFormatting>
  <conditionalFormatting sqref="GZ13">
    <cfRule type="duplicateValues" dxfId="657" priority="35"/>
  </conditionalFormatting>
  <conditionalFormatting sqref="IB13">
    <cfRule type="duplicateValues" dxfId="656" priority="26"/>
  </conditionalFormatting>
  <conditionalFormatting sqref="JI13">
    <cfRule type="duplicateValues" dxfId="655" priority="21"/>
  </conditionalFormatting>
  <conditionalFormatting sqref="IK13">
    <cfRule type="duplicateValues" dxfId="654" priority="16"/>
  </conditionalFormatting>
  <conditionalFormatting sqref="HV13">
    <cfRule type="duplicateValues" dxfId="653" priority="15"/>
  </conditionalFormatting>
  <conditionalFormatting sqref="HZ13">
    <cfRule type="duplicateValues" dxfId="652" priority="1744"/>
  </conditionalFormatting>
  <conditionalFormatting sqref="IA13">
    <cfRule type="duplicateValues" dxfId="651" priority="14"/>
  </conditionalFormatting>
  <conditionalFormatting sqref="HX13">
    <cfRule type="duplicateValues" dxfId="650" priority="13"/>
  </conditionalFormatting>
  <conditionalFormatting sqref="IF13">
    <cfRule type="duplicateValues" dxfId="649" priority="12"/>
  </conditionalFormatting>
  <conditionalFormatting sqref="IC13">
    <cfRule type="duplicateValues" dxfId="648" priority="11"/>
  </conditionalFormatting>
  <conditionalFormatting sqref="HY13">
    <cfRule type="duplicateValues" dxfId="647" priority="10"/>
  </conditionalFormatting>
  <conditionalFormatting sqref="HW13">
    <cfRule type="duplicateValues" dxfId="646" priority="8"/>
  </conditionalFormatting>
  <conditionalFormatting sqref="II13">
    <cfRule type="duplicateValues" dxfId="645" priority="7"/>
  </conditionalFormatting>
  <conditionalFormatting sqref="IT13">
    <cfRule type="duplicateValues" dxfId="644" priority="4"/>
  </conditionalFormatting>
  <conditionalFormatting sqref="IR13">
    <cfRule type="duplicateValues" dxfId="643" priority="3"/>
  </conditionalFormatting>
  <conditionalFormatting sqref="JS13 IV13 IQ13 JA13 JO13:JP13">
    <cfRule type="duplicateValues" dxfId="642" priority="2496"/>
  </conditionalFormatting>
  <conditionalFormatting sqref="JK13">
    <cfRule type="duplicateValues" dxfId="641" priority="2"/>
  </conditionalFormatting>
  <conditionalFormatting sqref="JL13:JN13 IS13 IJ13 ID13:IE13 IG13:IH13 IL13:IP13 IW13:IZ13 IU13">
    <cfRule type="duplicateValues" dxfId="640" priority="4078"/>
  </conditionalFormatting>
  <conditionalFormatting sqref="JL13:JN13 HO13 GF13:GG13 A13:GD13 GI13:GL13 GN13:GT13 GW13 HA13:HC13 GY13 HE13 HG13:HH13 HJ13:HK13 HM13 HU13 HQ13:HS13 IJ13 ID13:IE13 IG13:IH13 IL13:IQ13 IS13 IU13:JH13 JJ13 JP13:KQ13 KS13:XFD13">
    <cfRule type="duplicateValues" dxfId="639" priority="4241"/>
  </conditionalFormatting>
  <conditionalFormatting sqref="JB13:JH13 JJ13 JQ13:JR13 JT13:KQ13">
    <cfRule type="duplicateValues" dxfId="638" priority="4437"/>
  </conditionalFormatting>
  <conditionalFormatting sqref="KR13">
    <cfRule type="duplicateValues" dxfId="637" priority="1"/>
  </conditionalFormatting>
  <pageMargins left="0.7" right="0.7" top="0.75" bottom="0.75" header="0.3" footer="0.3"/>
  <pageSetup scale="59" orientation="portrait" r:id="rId1"/>
  <colBreaks count="2" manualBreakCount="2">
    <brk id="43" max="1048575" man="1"/>
    <brk id="57" max="1048575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:QB95"/>
  <sheetViews>
    <sheetView tabSelected="1" zoomScale="60" zoomScaleNormal="60" workbookViewId="0">
      <pane xSplit="2" ySplit="13" topLeftCell="LG14" activePane="bottomRight" state="frozenSplit"/>
      <selection pane="topRight" activeCell="C1" sqref="C1"/>
      <selection pane="bottomLeft" activeCell="A14" sqref="A14"/>
      <selection pane="bottomRight" activeCell="LG13" sqref="LG13"/>
    </sheetView>
  </sheetViews>
  <sheetFormatPr defaultColWidth="6" defaultRowHeight="14.25"/>
  <cols>
    <col min="1" max="1" width="3.875" style="15" bestFit="1" customWidth="1"/>
    <col min="2" max="2" width="34.625" style="15" customWidth="1"/>
    <col min="3" max="3" width="7.75" style="400" hidden="1" customWidth="1"/>
    <col min="4" max="4" width="5.75" style="15" hidden="1" customWidth="1"/>
    <col min="5" max="5" width="14.625" style="15" hidden="1" customWidth="1"/>
    <col min="6" max="15" width="6" style="15" hidden="1" customWidth="1"/>
    <col min="16" max="17" width="6.875" style="217" hidden="1" customWidth="1"/>
    <col min="18" max="29" width="6.875" style="15" hidden="1" customWidth="1"/>
    <col min="30" max="30" width="2" style="152" hidden="1" customWidth="1"/>
    <col min="31" max="45" width="6.875" style="15" hidden="1" customWidth="1"/>
    <col min="46" max="46" width="6.125" style="15" hidden="1" customWidth="1"/>
    <col min="47" max="82" width="6.875" style="15" hidden="1" customWidth="1"/>
    <col min="83" max="83" width="6.875" style="217" hidden="1" customWidth="1"/>
    <col min="84" max="96" width="6.875" style="15" hidden="1" customWidth="1"/>
    <col min="97" max="97" width="6.875" style="217" hidden="1" customWidth="1"/>
    <col min="98" max="110" width="6.875" style="15" hidden="1" customWidth="1"/>
    <col min="111" max="111" width="6.875" style="217" hidden="1" customWidth="1"/>
    <col min="112" max="125" width="6.875" style="15" hidden="1" customWidth="1"/>
    <col min="126" max="126" width="6.75" style="15" hidden="1" customWidth="1"/>
    <col min="127" max="177" width="12.625" style="217" hidden="1" customWidth="1"/>
    <col min="178" max="178" width="11.875" style="217" hidden="1" customWidth="1"/>
    <col min="179" max="185" width="12.625" style="217" hidden="1" customWidth="1"/>
    <col min="186" max="186" width="12.625" style="400" hidden="1" customWidth="1"/>
    <col min="187" max="213" width="12.625" style="217" hidden="1" customWidth="1"/>
    <col min="214" max="226" width="12.625" style="400" hidden="1" customWidth="1"/>
    <col min="227" max="227" width="13.25" style="400" hidden="1" customWidth="1"/>
    <col min="228" max="230" width="12.625" style="400" hidden="1" customWidth="1"/>
    <col min="231" max="231" width="12.5" style="1449" hidden="1" customWidth="1"/>
    <col min="232" max="269" width="12.625" style="400" hidden="1" customWidth="1"/>
    <col min="270" max="339" width="12.625" style="400" customWidth="1"/>
    <col min="340" max="345" width="12.625" style="15" customWidth="1"/>
    <col min="346" max="346" width="2.5" style="1583" customWidth="1"/>
    <col min="347" max="354" width="12.625" style="15" customWidth="1"/>
    <col min="355" max="16384" width="6" style="15"/>
  </cols>
  <sheetData>
    <row r="1" spans="1:444" ht="15" thickBot="1">
      <c r="A1" s="27"/>
      <c r="B1" s="8">
        <f ca="1">NOW()</f>
        <v>42801.810523611108</v>
      </c>
      <c r="C1" s="8">
        <f t="shared" ref="C1:BN1" ca="1" si="0">NOW()</f>
        <v>42801.81052337963</v>
      </c>
      <c r="D1" s="8">
        <f t="shared" ca="1" si="0"/>
        <v>42801.81052337963</v>
      </c>
      <c r="E1" s="8">
        <f t="shared" ca="1" si="0"/>
        <v>42801.81052337963</v>
      </c>
      <c r="F1" s="8">
        <f t="shared" ca="1" si="0"/>
        <v>42801.81052337963</v>
      </c>
      <c r="G1" s="8">
        <f t="shared" ca="1" si="0"/>
        <v>42801.81052337963</v>
      </c>
      <c r="H1" s="8">
        <f t="shared" ca="1" si="0"/>
        <v>42801.81052337963</v>
      </c>
      <c r="I1" s="8">
        <f t="shared" ca="1" si="0"/>
        <v>42801.81052337963</v>
      </c>
      <c r="J1" s="8">
        <f t="shared" ca="1" si="0"/>
        <v>42801.81052337963</v>
      </c>
      <c r="K1" s="8">
        <f t="shared" ca="1" si="0"/>
        <v>42801.81052337963</v>
      </c>
      <c r="L1" s="8">
        <f t="shared" ca="1" si="0"/>
        <v>42801.81052337963</v>
      </c>
      <c r="M1" s="8">
        <f t="shared" ca="1" si="0"/>
        <v>42801.81052337963</v>
      </c>
      <c r="N1" s="8">
        <f t="shared" ca="1" si="0"/>
        <v>42801.81052337963</v>
      </c>
      <c r="O1" s="8">
        <f t="shared" ca="1" si="0"/>
        <v>42801.81052337963</v>
      </c>
      <c r="P1" s="8">
        <f t="shared" ca="1" si="0"/>
        <v>42801.81052337963</v>
      </c>
      <c r="Q1" s="8">
        <f t="shared" ca="1" si="0"/>
        <v>42801.81052337963</v>
      </c>
      <c r="R1" s="8">
        <f t="shared" ca="1" si="0"/>
        <v>42801.81052337963</v>
      </c>
      <c r="S1" s="8">
        <f t="shared" ca="1" si="0"/>
        <v>42801.81052337963</v>
      </c>
      <c r="T1" s="8">
        <f t="shared" ca="1" si="0"/>
        <v>42801.81052337963</v>
      </c>
      <c r="U1" s="8">
        <f t="shared" ca="1" si="0"/>
        <v>42801.81052337963</v>
      </c>
      <c r="V1" s="8">
        <f t="shared" ca="1" si="0"/>
        <v>42801.81052337963</v>
      </c>
      <c r="W1" s="8">
        <f t="shared" ca="1" si="0"/>
        <v>42801.81052337963</v>
      </c>
      <c r="X1" s="8">
        <f t="shared" ca="1" si="0"/>
        <v>42801.81052337963</v>
      </c>
      <c r="Y1" s="8">
        <f t="shared" ca="1" si="0"/>
        <v>42801.81052337963</v>
      </c>
      <c r="Z1" s="8">
        <f t="shared" ca="1" si="0"/>
        <v>42801.81052337963</v>
      </c>
      <c r="AA1" s="8">
        <f t="shared" ca="1" si="0"/>
        <v>42801.81052337963</v>
      </c>
      <c r="AB1" s="8">
        <f t="shared" ca="1" si="0"/>
        <v>42801.81052337963</v>
      </c>
      <c r="AC1" s="8">
        <f t="shared" ca="1" si="0"/>
        <v>42801.81052337963</v>
      </c>
      <c r="AD1" s="8">
        <f t="shared" ca="1" si="0"/>
        <v>42801.81052337963</v>
      </c>
      <c r="AE1" s="8">
        <f t="shared" ca="1" si="0"/>
        <v>42801.81052337963</v>
      </c>
      <c r="AF1" s="8">
        <f t="shared" ca="1" si="0"/>
        <v>42801.81052337963</v>
      </c>
      <c r="AG1" s="8">
        <f t="shared" ca="1" si="0"/>
        <v>42801.81052337963</v>
      </c>
      <c r="AH1" s="8">
        <f t="shared" ca="1" si="0"/>
        <v>42801.81052337963</v>
      </c>
      <c r="AI1" s="8">
        <f t="shared" ca="1" si="0"/>
        <v>42801.81052337963</v>
      </c>
      <c r="AJ1" s="8">
        <f t="shared" ca="1" si="0"/>
        <v>42801.81052337963</v>
      </c>
      <c r="AK1" s="8">
        <f t="shared" ca="1" si="0"/>
        <v>42801.81052337963</v>
      </c>
      <c r="AL1" s="8">
        <f t="shared" ca="1" si="0"/>
        <v>42801.81052337963</v>
      </c>
      <c r="AM1" s="8">
        <f t="shared" ca="1" si="0"/>
        <v>42801.81052337963</v>
      </c>
      <c r="AN1" s="8">
        <f t="shared" ca="1" si="0"/>
        <v>42801.81052337963</v>
      </c>
      <c r="AO1" s="8">
        <f t="shared" ca="1" si="0"/>
        <v>42801.81052337963</v>
      </c>
      <c r="AP1" s="8">
        <f t="shared" ca="1" si="0"/>
        <v>42801.81052337963</v>
      </c>
      <c r="AQ1" s="8">
        <f t="shared" ca="1" si="0"/>
        <v>42801.81052337963</v>
      </c>
      <c r="AR1" s="8">
        <f t="shared" ca="1" si="0"/>
        <v>42801.81052337963</v>
      </c>
      <c r="AS1" s="8">
        <f t="shared" ca="1" si="0"/>
        <v>42801.81052337963</v>
      </c>
      <c r="AT1" s="8">
        <f t="shared" ca="1" si="0"/>
        <v>42801.81052337963</v>
      </c>
      <c r="AU1" s="8">
        <f t="shared" ca="1" si="0"/>
        <v>42801.81052337963</v>
      </c>
      <c r="AV1" s="8">
        <f t="shared" ca="1" si="0"/>
        <v>42801.81052337963</v>
      </c>
      <c r="AW1" s="8">
        <f t="shared" ca="1" si="0"/>
        <v>42801.81052337963</v>
      </c>
      <c r="AX1" s="8">
        <f t="shared" ca="1" si="0"/>
        <v>42801.81052337963</v>
      </c>
      <c r="AY1" s="8">
        <f t="shared" ca="1" si="0"/>
        <v>42801.81052337963</v>
      </c>
      <c r="AZ1" s="8">
        <f t="shared" ca="1" si="0"/>
        <v>42801.81052337963</v>
      </c>
      <c r="BA1" s="8">
        <f t="shared" ca="1" si="0"/>
        <v>42801.81052337963</v>
      </c>
      <c r="BB1" s="8">
        <f t="shared" ca="1" si="0"/>
        <v>42801.81052337963</v>
      </c>
      <c r="BC1" s="8">
        <f t="shared" ca="1" si="0"/>
        <v>42801.81052337963</v>
      </c>
      <c r="BD1" s="8">
        <f t="shared" ca="1" si="0"/>
        <v>42801.81052337963</v>
      </c>
      <c r="BE1" s="8">
        <f t="shared" ca="1" si="0"/>
        <v>42801.81052337963</v>
      </c>
      <c r="BF1" s="8">
        <f t="shared" ca="1" si="0"/>
        <v>42801.81052337963</v>
      </c>
      <c r="BG1" s="8">
        <f t="shared" ca="1" si="0"/>
        <v>42801.81052337963</v>
      </c>
      <c r="BH1" s="8">
        <f t="shared" ca="1" si="0"/>
        <v>42801.81052337963</v>
      </c>
      <c r="BI1" s="8">
        <f t="shared" ca="1" si="0"/>
        <v>42801.81052337963</v>
      </c>
      <c r="BJ1" s="8">
        <f t="shared" ca="1" si="0"/>
        <v>42801.81052337963</v>
      </c>
      <c r="BK1" s="8">
        <f t="shared" ca="1" si="0"/>
        <v>42801.81052337963</v>
      </c>
      <c r="BL1" s="8">
        <f t="shared" ca="1" si="0"/>
        <v>42801.81052337963</v>
      </c>
      <c r="BM1" s="8">
        <f t="shared" ca="1" si="0"/>
        <v>42801.81052337963</v>
      </c>
      <c r="BN1" s="8">
        <f t="shared" ca="1" si="0"/>
        <v>42801.81052337963</v>
      </c>
      <c r="BO1" s="8">
        <f t="shared" ref="BO1:DZ1" ca="1" si="1">NOW()</f>
        <v>42801.81052337963</v>
      </c>
      <c r="BP1" s="8">
        <f t="shared" ca="1" si="1"/>
        <v>42801.81052337963</v>
      </c>
      <c r="BQ1" s="8">
        <f t="shared" ca="1" si="1"/>
        <v>42801.81052337963</v>
      </c>
      <c r="BR1" s="8">
        <f t="shared" ca="1" si="1"/>
        <v>42801.81052337963</v>
      </c>
      <c r="BS1" s="8">
        <f t="shared" ca="1" si="1"/>
        <v>42801.81052337963</v>
      </c>
      <c r="BT1" s="8">
        <f t="shared" ca="1" si="1"/>
        <v>42801.81052337963</v>
      </c>
      <c r="BU1" s="8">
        <f t="shared" ca="1" si="1"/>
        <v>42801.81052337963</v>
      </c>
      <c r="BV1" s="8">
        <f t="shared" ca="1" si="1"/>
        <v>42801.81052337963</v>
      </c>
      <c r="BW1" s="8">
        <f t="shared" ca="1" si="1"/>
        <v>42801.81052337963</v>
      </c>
      <c r="BX1" s="8">
        <f t="shared" ca="1" si="1"/>
        <v>42801.81052337963</v>
      </c>
      <c r="BY1" s="8">
        <f t="shared" ca="1" si="1"/>
        <v>42801.81052337963</v>
      </c>
      <c r="BZ1" s="8">
        <f t="shared" ca="1" si="1"/>
        <v>42801.81052337963</v>
      </c>
      <c r="CA1" s="8">
        <f t="shared" ca="1" si="1"/>
        <v>42801.81052337963</v>
      </c>
      <c r="CB1" s="8">
        <f t="shared" ca="1" si="1"/>
        <v>42801.81052337963</v>
      </c>
      <c r="CC1" s="8">
        <f t="shared" ca="1" si="1"/>
        <v>42801.81052337963</v>
      </c>
      <c r="CD1" s="8">
        <f t="shared" ca="1" si="1"/>
        <v>42801.81052337963</v>
      </c>
      <c r="CE1" s="8">
        <f t="shared" ca="1" si="1"/>
        <v>42801.81052337963</v>
      </c>
      <c r="CF1" s="8">
        <f t="shared" ca="1" si="1"/>
        <v>42801.81052337963</v>
      </c>
      <c r="CG1" s="8">
        <f t="shared" ca="1" si="1"/>
        <v>42801.81052337963</v>
      </c>
      <c r="CH1" s="8">
        <f t="shared" ca="1" si="1"/>
        <v>42801.81052337963</v>
      </c>
      <c r="CI1" s="8">
        <f t="shared" ca="1" si="1"/>
        <v>42801.81052337963</v>
      </c>
      <c r="CJ1" s="8">
        <f t="shared" ca="1" si="1"/>
        <v>42801.81052337963</v>
      </c>
      <c r="CK1" s="8">
        <f t="shared" ca="1" si="1"/>
        <v>42801.81052337963</v>
      </c>
      <c r="CL1" s="8">
        <f t="shared" ca="1" si="1"/>
        <v>42801.81052337963</v>
      </c>
      <c r="CM1" s="8">
        <f t="shared" ca="1" si="1"/>
        <v>42801.81052337963</v>
      </c>
      <c r="CN1" s="8">
        <f t="shared" ca="1" si="1"/>
        <v>42801.81052337963</v>
      </c>
      <c r="CO1" s="8">
        <f t="shared" ca="1" si="1"/>
        <v>42801.81052337963</v>
      </c>
      <c r="CP1" s="8">
        <f t="shared" ca="1" si="1"/>
        <v>42801.81052337963</v>
      </c>
      <c r="CQ1" s="8">
        <f t="shared" ca="1" si="1"/>
        <v>42801.81052337963</v>
      </c>
      <c r="CR1" s="8">
        <f t="shared" ca="1" si="1"/>
        <v>42801.81052337963</v>
      </c>
      <c r="CS1" s="8">
        <f t="shared" ca="1" si="1"/>
        <v>42801.81052337963</v>
      </c>
      <c r="CT1" s="8">
        <f t="shared" ca="1" si="1"/>
        <v>42801.81052337963</v>
      </c>
      <c r="CU1" s="8">
        <f t="shared" ca="1" si="1"/>
        <v>42801.81052337963</v>
      </c>
      <c r="CV1" s="8">
        <f t="shared" ca="1" si="1"/>
        <v>42801.81052337963</v>
      </c>
      <c r="CW1" s="8">
        <f t="shared" ca="1" si="1"/>
        <v>42801.81052337963</v>
      </c>
      <c r="CX1" s="8">
        <f t="shared" ca="1" si="1"/>
        <v>42801.81052337963</v>
      </c>
      <c r="CY1" s="8">
        <f t="shared" ca="1" si="1"/>
        <v>42801.81052337963</v>
      </c>
      <c r="CZ1" s="8">
        <f t="shared" ca="1" si="1"/>
        <v>42801.81052337963</v>
      </c>
      <c r="DA1" s="8">
        <f t="shared" ca="1" si="1"/>
        <v>42801.81052337963</v>
      </c>
      <c r="DB1" s="8">
        <f t="shared" ca="1" si="1"/>
        <v>42801.81052337963</v>
      </c>
      <c r="DC1" s="8">
        <f t="shared" ca="1" si="1"/>
        <v>42801.81052337963</v>
      </c>
      <c r="DD1" s="8">
        <f t="shared" ca="1" si="1"/>
        <v>42801.81052337963</v>
      </c>
      <c r="DE1" s="8">
        <f t="shared" ca="1" si="1"/>
        <v>42801.81052337963</v>
      </c>
      <c r="DF1" s="8">
        <f t="shared" ca="1" si="1"/>
        <v>42801.81052337963</v>
      </c>
      <c r="DG1" s="8">
        <f t="shared" ca="1" si="1"/>
        <v>42801.81052337963</v>
      </c>
      <c r="DH1" s="8">
        <f t="shared" ca="1" si="1"/>
        <v>42801.81052337963</v>
      </c>
      <c r="DI1" s="8">
        <f t="shared" ca="1" si="1"/>
        <v>42801.81052337963</v>
      </c>
      <c r="DJ1" s="8">
        <f t="shared" ca="1" si="1"/>
        <v>42801.81052337963</v>
      </c>
      <c r="DK1" s="8">
        <f t="shared" ca="1" si="1"/>
        <v>42801.81052337963</v>
      </c>
      <c r="DL1" s="8">
        <f t="shared" ca="1" si="1"/>
        <v>42801.81052337963</v>
      </c>
      <c r="DM1" s="8">
        <f t="shared" ca="1" si="1"/>
        <v>42801.81052337963</v>
      </c>
      <c r="DN1" s="8">
        <f t="shared" ca="1" si="1"/>
        <v>42801.81052337963</v>
      </c>
      <c r="DO1" s="8">
        <f t="shared" ca="1" si="1"/>
        <v>42801.81052337963</v>
      </c>
      <c r="DP1" s="8">
        <f t="shared" ca="1" si="1"/>
        <v>42801.81052337963</v>
      </c>
      <c r="DQ1" s="8">
        <f t="shared" ca="1" si="1"/>
        <v>42801.81052337963</v>
      </c>
      <c r="DR1" s="8">
        <f t="shared" ca="1" si="1"/>
        <v>42801.81052337963</v>
      </c>
      <c r="DS1" s="8">
        <f t="shared" ca="1" si="1"/>
        <v>42801.81052337963</v>
      </c>
      <c r="DT1" s="8">
        <f t="shared" ca="1" si="1"/>
        <v>42801.81052337963</v>
      </c>
      <c r="DU1" s="8">
        <f t="shared" ca="1" si="1"/>
        <v>42801.81052337963</v>
      </c>
      <c r="DV1" s="8">
        <f t="shared" ca="1" si="1"/>
        <v>42801.81052337963</v>
      </c>
      <c r="DW1" s="8">
        <f t="shared" ca="1" si="1"/>
        <v>42801.81052337963</v>
      </c>
      <c r="DX1" s="8">
        <f t="shared" ca="1" si="1"/>
        <v>42801.81052337963</v>
      </c>
      <c r="DY1" s="8">
        <f t="shared" ca="1" si="1"/>
        <v>42801.81052337963</v>
      </c>
      <c r="DZ1" s="8">
        <f t="shared" ca="1" si="1"/>
        <v>42801.81052337963</v>
      </c>
      <c r="EA1" s="8">
        <f t="shared" ref="EA1:GL1" ca="1" si="2">NOW()</f>
        <v>42801.81052337963</v>
      </c>
      <c r="EB1" s="8">
        <f t="shared" ca="1" si="2"/>
        <v>42801.81052337963</v>
      </c>
      <c r="EC1" s="8">
        <f t="shared" ca="1" si="2"/>
        <v>42801.81052337963</v>
      </c>
      <c r="ED1" s="8">
        <f t="shared" ca="1" si="2"/>
        <v>42801.81052337963</v>
      </c>
      <c r="EE1" s="8">
        <f t="shared" ca="1" si="2"/>
        <v>42801.81052337963</v>
      </c>
      <c r="EF1" s="8">
        <f t="shared" ca="1" si="2"/>
        <v>42801.81052337963</v>
      </c>
      <c r="EG1" s="8">
        <f t="shared" ca="1" si="2"/>
        <v>42801.81052337963</v>
      </c>
      <c r="EH1" s="8">
        <f t="shared" ca="1" si="2"/>
        <v>42801.81052337963</v>
      </c>
      <c r="EI1" s="8">
        <f t="shared" ca="1" si="2"/>
        <v>42801.81052337963</v>
      </c>
      <c r="EJ1" s="8">
        <f t="shared" ca="1" si="2"/>
        <v>42801.81052337963</v>
      </c>
      <c r="EK1" s="8">
        <f t="shared" ca="1" si="2"/>
        <v>42801.81052337963</v>
      </c>
      <c r="EL1" s="8">
        <f t="shared" ca="1" si="2"/>
        <v>42801.81052337963</v>
      </c>
      <c r="EM1" s="8">
        <f t="shared" ca="1" si="2"/>
        <v>42801.81052337963</v>
      </c>
      <c r="EN1" s="8">
        <f t="shared" ca="1" si="2"/>
        <v>42801.81052337963</v>
      </c>
      <c r="EO1" s="8">
        <f t="shared" ca="1" si="2"/>
        <v>42801.81052337963</v>
      </c>
      <c r="EP1" s="8">
        <f t="shared" ca="1" si="2"/>
        <v>42801.81052337963</v>
      </c>
      <c r="EQ1" s="8">
        <f t="shared" ca="1" si="2"/>
        <v>42801.81052337963</v>
      </c>
      <c r="ER1" s="8">
        <f t="shared" ca="1" si="2"/>
        <v>42801.81052337963</v>
      </c>
      <c r="ES1" s="8">
        <f t="shared" ca="1" si="2"/>
        <v>42801.81052337963</v>
      </c>
      <c r="ET1" s="8">
        <f t="shared" ca="1" si="2"/>
        <v>42801.81052337963</v>
      </c>
      <c r="EU1" s="8">
        <f t="shared" ca="1" si="2"/>
        <v>42801.81052337963</v>
      </c>
      <c r="EV1" s="8">
        <f t="shared" ca="1" si="2"/>
        <v>42801.81052337963</v>
      </c>
      <c r="EW1" s="8">
        <f t="shared" ca="1" si="2"/>
        <v>42801.81052337963</v>
      </c>
      <c r="EX1" s="8">
        <f t="shared" ca="1" si="2"/>
        <v>42801.81052337963</v>
      </c>
      <c r="EY1" s="8">
        <f t="shared" ca="1" si="2"/>
        <v>42801.81052337963</v>
      </c>
      <c r="EZ1" s="8">
        <f t="shared" ca="1" si="2"/>
        <v>42801.81052337963</v>
      </c>
      <c r="FA1" s="8">
        <f t="shared" ca="1" si="2"/>
        <v>42801.81052337963</v>
      </c>
      <c r="FB1" s="8">
        <f t="shared" ca="1" si="2"/>
        <v>42801.81052337963</v>
      </c>
      <c r="FC1" s="8">
        <f t="shared" ca="1" si="2"/>
        <v>42801.81052337963</v>
      </c>
      <c r="FD1" s="8">
        <f t="shared" ca="1" si="2"/>
        <v>42801.81052337963</v>
      </c>
      <c r="FE1" s="8">
        <f t="shared" ca="1" si="2"/>
        <v>42801.81052337963</v>
      </c>
      <c r="FF1" s="8">
        <f t="shared" ca="1" si="2"/>
        <v>42801.81052337963</v>
      </c>
      <c r="FG1" s="8">
        <f t="shared" ca="1" si="2"/>
        <v>42801.81052337963</v>
      </c>
      <c r="FH1" s="8">
        <f t="shared" ca="1" si="2"/>
        <v>42801.81052337963</v>
      </c>
      <c r="FI1" s="8">
        <f t="shared" ca="1" si="2"/>
        <v>42801.81052337963</v>
      </c>
      <c r="FJ1" s="8">
        <f t="shared" ca="1" si="2"/>
        <v>42801.81052337963</v>
      </c>
      <c r="FK1" s="8">
        <f t="shared" ca="1" si="2"/>
        <v>42801.81052337963</v>
      </c>
      <c r="FL1" s="8">
        <f t="shared" ca="1" si="2"/>
        <v>42801.81052337963</v>
      </c>
      <c r="FM1" s="8">
        <f t="shared" ca="1" si="2"/>
        <v>42801.81052337963</v>
      </c>
      <c r="FN1" s="8">
        <f t="shared" ca="1" si="2"/>
        <v>42801.81052337963</v>
      </c>
      <c r="FO1" s="8">
        <f t="shared" ca="1" si="2"/>
        <v>42801.81052337963</v>
      </c>
      <c r="FP1" s="8">
        <f t="shared" ca="1" si="2"/>
        <v>42801.81052337963</v>
      </c>
      <c r="FQ1" s="8">
        <f t="shared" ca="1" si="2"/>
        <v>42801.81052337963</v>
      </c>
      <c r="FR1" s="8">
        <f t="shared" ca="1" si="2"/>
        <v>42801.81052337963</v>
      </c>
      <c r="FS1" s="8">
        <f t="shared" ca="1" si="2"/>
        <v>42801.81052337963</v>
      </c>
      <c r="FT1" s="8">
        <f t="shared" ca="1" si="2"/>
        <v>42801.81052337963</v>
      </c>
      <c r="FU1" s="8">
        <f t="shared" ca="1" si="2"/>
        <v>42801.81052337963</v>
      </c>
      <c r="FV1" s="8">
        <f t="shared" ca="1" si="2"/>
        <v>42801.81052337963</v>
      </c>
      <c r="FW1" s="8">
        <f t="shared" ca="1" si="2"/>
        <v>42801.81052337963</v>
      </c>
      <c r="FX1" s="8">
        <f t="shared" ca="1" si="2"/>
        <v>42801.81052337963</v>
      </c>
      <c r="FY1" s="8">
        <f t="shared" ca="1" si="2"/>
        <v>42801.81052337963</v>
      </c>
      <c r="FZ1" s="8">
        <f t="shared" ca="1" si="2"/>
        <v>42801.81052337963</v>
      </c>
      <c r="GA1" s="8">
        <f t="shared" ca="1" si="2"/>
        <v>42801.81052337963</v>
      </c>
      <c r="GB1" s="8">
        <f t="shared" ca="1" si="2"/>
        <v>42801.81052337963</v>
      </c>
      <c r="GC1" s="8">
        <f t="shared" ca="1" si="2"/>
        <v>42801.81052337963</v>
      </c>
      <c r="GD1" s="8">
        <f t="shared" ca="1" si="2"/>
        <v>42801.81052337963</v>
      </c>
      <c r="GE1" s="8">
        <f t="shared" ca="1" si="2"/>
        <v>42801.81052337963</v>
      </c>
      <c r="GF1" s="8">
        <f t="shared" ca="1" si="2"/>
        <v>42801.81052337963</v>
      </c>
      <c r="GG1" s="8">
        <f t="shared" ca="1" si="2"/>
        <v>42801.81052337963</v>
      </c>
      <c r="GH1" s="8">
        <f t="shared" ca="1" si="2"/>
        <v>42801.81052337963</v>
      </c>
      <c r="GI1" s="8">
        <f t="shared" ca="1" si="2"/>
        <v>42801.81052337963</v>
      </c>
      <c r="GJ1" s="8">
        <f t="shared" ca="1" si="2"/>
        <v>42801.81052337963</v>
      </c>
      <c r="GK1" s="8">
        <f t="shared" ca="1" si="2"/>
        <v>42801.81052337963</v>
      </c>
      <c r="GL1" s="8">
        <f t="shared" ca="1" si="2"/>
        <v>42801.81052337963</v>
      </c>
      <c r="GM1" s="8">
        <f t="shared" ref="GM1:IX1" ca="1" si="3">NOW()</f>
        <v>42801.81052337963</v>
      </c>
      <c r="GN1" s="8">
        <f t="shared" ca="1" si="3"/>
        <v>42801.81052337963</v>
      </c>
      <c r="GO1" s="8">
        <f t="shared" ca="1" si="3"/>
        <v>42801.81052337963</v>
      </c>
      <c r="GP1" s="8">
        <f t="shared" ca="1" si="3"/>
        <v>42801.81052337963</v>
      </c>
      <c r="GQ1" s="8">
        <f t="shared" ca="1" si="3"/>
        <v>42801.81052337963</v>
      </c>
      <c r="GR1" s="8">
        <f t="shared" ca="1" si="3"/>
        <v>42801.81052337963</v>
      </c>
      <c r="GS1" s="8">
        <f t="shared" ca="1" si="3"/>
        <v>42801.81052337963</v>
      </c>
      <c r="GT1" s="8">
        <f t="shared" ca="1" si="3"/>
        <v>42801.81052337963</v>
      </c>
      <c r="GU1" s="8">
        <f t="shared" ca="1" si="3"/>
        <v>42801.81052337963</v>
      </c>
      <c r="GV1" s="8">
        <f t="shared" ca="1" si="3"/>
        <v>42801.81052337963</v>
      </c>
      <c r="GW1" s="8">
        <f t="shared" ca="1" si="3"/>
        <v>42801.81052337963</v>
      </c>
      <c r="GX1" s="8">
        <f t="shared" ca="1" si="3"/>
        <v>42801.81052337963</v>
      </c>
      <c r="GY1" s="8">
        <f t="shared" ca="1" si="3"/>
        <v>42801.81052337963</v>
      </c>
      <c r="GZ1" s="8">
        <f t="shared" ca="1" si="3"/>
        <v>42801.81052337963</v>
      </c>
      <c r="HA1" s="8">
        <f t="shared" ca="1" si="3"/>
        <v>42801.81052337963</v>
      </c>
      <c r="HB1" s="8">
        <f t="shared" ca="1" si="3"/>
        <v>42801.81052337963</v>
      </c>
      <c r="HC1" s="8">
        <f t="shared" ca="1" si="3"/>
        <v>42801.81052337963</v>
      </c>
      <c r="HD1" s="8">
        <f t="shared" ca="1" si="3"/>
        <v>42801.81052337963</v>
      </c>
      <c r="HE1" s="8">
        <f t="shared" ca="1" si="3"/>
        <v>42801.81052337963</v>
      </c>
      <c r="HF1" s="8">
        <f t="shared" ca="1" si="3"/>
        <v>42801.81052337963</v>
      </c>
      <c r="HG1" s="8">
        <f t="shared" ca="1" si="3"/>
        <v>42801.81052337963</v>
      </c>
      <c r="HH1" s="8">
        <f t="shared" ca="1" si="3"/>
        <v>42801.81052337963</v>
      </c>
      <c r="HI1" s="8">
        <f t="shared" ca="1" si="3"/>
        <v>42801.81052337963</v>
      </c>
      <c r="HJ1" s="8">
        <f t="shared" ca="1" si="3"/>
        <v>42801.81052337963</v>
      </c>
      <c r="HK1" s="8">
        <f t="shared" ca="1" si="3"/>
        <v>42801.81052337963</v>
      </c>
      <c r="HL1" s="8">
        <f t="shared" ca="1" si="3"/>
        <v>42801.81052337963</v>
      </c>
      <c r="HM1" s="8">
        <f t="shared" ca="1" si="3"/>
        <v>42801.81052337963</v>
      </c>
      <c r="HN1" s="8">
        <f t="shared" ca="1" si="3"/>
        <v>42801.81052337963</v>
      </c>
      <c r="HO1" s="8">
        <f t="shared" ca="1" si="3"/>
        <v>42801.81052337963</v>
      </c>
      <c r="HP1" s="8">
        <f t="shared" ca="1" si="3"/>
        <v>42801.81052337963</v>
      </c>
      <c r="HQ1" s="8">
        <f t="shared" ca="1" si="3"/>
        <v>42801.81052337963</v>
      </c>
      <c r="HR1" s="8">
        <f t="shared" ca="1" si="3"/>
        <v>42801.81052337963</v>
      </c>
      <c r="HS1" s="8">
        <f t="shared" ca="1" si="3"/>
        <v>42801.81052337963</v>
      </c>
      <c r="HT1" s="8">
        <f t="shared" ca="1" si="3"/>
        <v>42801.81052337963</v>
      </c>
      <c r="HU1" s="8">
        <f t="shared" ca="1" si="3"/>
        <v>42801.81052337963</v>
      </c>
      <c r="HV1" s="8">
        <f t="shared" ca="1" si="3"/>
        <v>42801.81052337963</v>
      </c>
      <c r="HW1" s="8">
        <f t="shared" ca="1" si="3"/>
        <v>42801.81052337963</v>
      </c>
      <c r="HX1" s="8">
        <f t="shared" ca="1" si="3"/>
        <v>42801.81052337963</v>
      </c>
      <c r="HY1" s="8">
        <f t="shared" ca="1" si="3"/>
        <v>42801.81052337963</v>
      </c>
      <c r="HZ1" s="8">
        <f t="shared" ca="1" si="3"/>
        <v>42801.81052337963</v>
      </c>
      <c r="IA1" s="8">
        <f t="shared" ca="1" si="3"/>
        <v>42801.81052337963</v>
      </c>
      <c r="IB1" s="8">
        <f t="shared" ca="1" si="3"/>
        <v>42801.81052337963</v>
      </c>
      <c r="IC1" s="8">
        <f t="shared" ca="1" si="3"/>
        <v>42801.81052337963</v>
      </c>
      <c r="ID1" s="8">
        <f t="shared" ca="1" si="3"/>
        <v>42801.81052337963</v>
      </c>
      <c r="IE1" s="8">
        <f t="shared" ca="1" si="3"/>
        <v>42801.81052337963</v>
      </c>
      <c r="IF1" s="8">
        <f t="shared" ca="1" si="3"/>
        <v>42801.81052337963</v>
      </c>
      <c r="IG1" s="8">
        <f t="shared" ca="1" si="3"/>
        <v>42801.81052337963</v>
      </c>
      <c r="IH1" s="8">
        <f t="shared" ca="1" si="3"/>
        <v>42801.81052337963</v>
      </c>
      <c r="II1" s="8">
        <f t="shared" ca="1" si="3"/>
        <v>42801.81052337963</v>
      </c>
      <c r="IJ1" s="8">
        <f t="shared" ca="1" si="3"/>
        <v>42801.81052337963</v>
      </c>
      <c r="IK1" s="8">
        <f t="shared" ca="1" si="3"/>
        <v>42801.81052337963</v>
      </c>
      <c r="IL1" s="8">
        <f t="shared" ca="1" si="3"/>
        <v>42801.81052337963</v>
      </c>
      <c r="IM1" s="8">
        <f t="shared" ca="1" si="3"/>
        <v>42801.81052337963</v>
      </c>
      <c r="IN1" s="8">
        <f t="shared" ca="1" si="3"/>
        <v>42801.81052337963</v>
      </c>
      <c r="IO1" s="8">
        <f t="shared" ca="1" si="3"/>
        <v>42801.81052337963</v>
      </c>
      <c r="IP1" s="8">
        <f t="shared" ca="1" si="3"/>
        <v>42801.81052337963</v>
      </c>
      <c r="IQ1" s="8">
        <f t="shared" ca="1" si="3"/>
        <v>42801.81052337963</v>
      </c>
      <c r="IR1" s="8">
        <f t="shared" ca="1" si="3"/>
        <v>42801.81052337963</v>
      </c>
      <c r="IS1" s="8">
        <f t="shared" ca="1" si="3"/>
        <v>42801.81052337963</v>
      </c>
      <c r="IT1" s="8">
        <f t="shared" ca="1" si="3"/>
        <v>42801.81052337963</v>
      </c>
      <c r="IU1" s="8">
        <f t="shared" ca="1" si="3"/>
        <v>42801.81052337963</v>
      </c>
      <c r="IV1" s="8">
        <f t="shared" ca="1" si="3"/>
        <v>42801.81052337963</v>
      </c>
      <c r="IW1" s="8">
        <f t="shared" ca="1" si="3"/>
        <v>42801.81052337963</v>
      </c>
      <c r="IX1" s="8">
        <f t="shared" ca="1" si="3"/>
        <v>42801.81052337963</v>
      </c>
      <c r="IY1" s="8">
        <f t="shared" ref="IY1:JD1" ca="1" si="4">NOW()</f>
        <v>42801.81052337963</v>
      </c>
      <c r="IZ1" s="8">
        <f t="shared" ca="1" si="4"/>
        <v>42801.81052337963</v>
      </c>
      <c r="JA1" s="8">
        <f t="shared" ca="1" si="4"/>
        <v>42801.81052337963</v>
      </c>
      <c r="JB1" s="8">
        <f t="shared" ca="1" si="4"/>
        <v>42801.81052337963</v>
      </c>
      <c r="JC1" s="8">
        <f t="shared" ca="1" si="4"/>
        <v>42801.81052337963</v>
      </c>
      <c r="JD1" s="8">
        <f t="shared" ca="1" si="4"/>
        <v>42801.81052337963</v>
      </c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1594"/>
      <c r="MI1" s="8"/>
      <c r="MJ1" s="8"/>
      <c r="MK1" s="8"/>
      <c r="ML1" s="8"/>
      <c r="MM1" s="8"/>
      <c r="MN1" s="8"/>
      <c r="MO1" s="8"/>
      <c r="MP1" s="8"/>
      <c r="MQ1" s="8"/>
      <c r="MR1" s="8"/>
      <c r="MS1" s="8"/>
      <c r="MT1" s="8"/>
      <c r="MU1" s="8"/>
      <c r="MV1" s="8"/>
      <c r="MW1" s="8"/>
      <c r="MX1" s="8"/>
      <c r="MY1" s="8"/>
      <c r="MZ1" s="8"/>
      <c r="NA1" s="8"/>
      <c r="NB1" s="8"/>
      <c r="NC1" s="8"/>
      <c r="ND1" s="8"/>
      <c r="NE1" s="8"/>
      <c r="NF1" s="8"/>
      <c r="NG1" s="8"/>
      <c r="NH1" s="8"/>
      <c r="NI1" s="8"/>
      <c r="NJ1" s="8"/>
      <c r="NK1" s="8"/>
      <c r="NL1" s="8"/>
      <c r="NM1" s="8"/>
      <c r="NN1" s="8"/>
      <c r="NO1" s="8"/>
      <c r="NP1" s="8"/>
      <c r="NQ1" s="8"/>
      <c r="NR1" s="8"/>
      <c r="NS1" s="8"/>
      <c r="NT1" s="8"/>
      <c r="NU1" s="8"/>
      <c r="NV1" s="8"/>
      <c r="NW1" s="8"/>
      <c r="NX1" s="8"/>
      <c r="NY1" s="8"/>
      <c r="NZ1" s="8"/>
      <c r="OA1" s="8"/>
      <c r="OB1" s="8"/>
      <c r="OC1" s="8"/>
      <c r="OD1" s="8"/>
      <c r="OE1" s="8"/>
      <c r="OF1" s="8"/>
      <c r="OG1" s="8"/>
      <c r="OH1" s="8"/>
      <c r="OI1" s="8"/>
      <c r="OJ1" s="8"/>
      <c r="OK1" s="8"/>
      <c r="OL1" s="8"/>
      <c r="OM1" s="8"/>
      <c r="ON1" s="8"/>
      <c r="OO1" s="8"/>
      <c r="OP1" s="8"/>
      <c r="OQ1" s="8"/>
      <c r="OR1" s="8"/>
      <c r="OS1" s="8"/>
      <c r="OT1" s="8"/>
      <c r="OU1" s="8"/>
      <c r="OV1" s="8"/>
      <c r="OW1" s="8"/>
      <c r="OX1" s="8"/>
      <c r="OY1" s="8"/>
      <c r="OZ1" s="8"/>
      <c r="PA1" s="8"/>
      <c r="PB1" s="8"/>
      <c r="PC1" s="8"/>
      <c r="PD1" s="8"/>
      <c r="PE1" s="8"/>
      <c r="PF1" s="8"/>
      <c r="PG1" s="8"/>
      <c r="PH1" s="8"/>
      <c r="PI1" s="8"/>
      <c r="PJ1" s="8"/>
      <c r="PK1" s="8"/>
      <c r="PL1" s="8"/>
      <c r="PM1" s="8"/>
      <c r="PN1" s="8"/>
      <c r="PO1" s="8"/>
      <c r="PP1" s="8"/>
      <c r="PQ1" s="8"/>
      <c r="PR1" s="8"/>
      <c r="PS1" s="8"/>
      <c r="PT1" s="8"/>
      <c r="PU1" s="8"/>
      <c r="PV1" s="8"/>
      <c r="PW1" s="8"/>
      <c r="PX1" s="8"/>
      <c r="PY1" s="8"/>
      <c r="PZ1" s="8"/>
      <c r="QA1" s="8"/>
      <c r="QB1" s="8"/>
    </row>
    <row r="2" spans="1:444" ht="11.25" customHeight="1" thickBot="1">
      <c r="A2" s="28"/>
      <c r="B2" s="457" t="s">
        <v>25</v>
      </c>
      <c r="C2" s="457" t="s">
        <v>25</v>
      </c>
      <c r="D2" s="457" t="s">
        <v>25</v>
      </c>
      <c r="E2" s="457" t="s">
        <v>25</v>
      </c>
      <c r="F2" s="457" t="s">
        <v>25</v>
      </c>
      <c r="G2" s="457" t="s">
        <v>25</v>
      </c>
      <c r="H2" s="457" t="s">
        <v>25</v>
      </c>
      <c r="I2" s="457" t="s">
        <v>25</v>
      </c>
      <c r="J2" s="457" t="s">
        <v>25</v>
      </c>
      <c r="K2" s="457" t="s">
        <v>25</v>
      </c>
      <c r="L2" s="457" t="s">
        <v>25</v>
      </c>
      <c r="M2" s="457" t="s">
        <v>25</v>
      </c>
      <c r="N2" s="457" t="s">
        <v>25</v>
      </c>
      <c r="O2" s="457" t="s">
        <v>25</v>
      </c>
      <c r="P2" s="457" t="s">
        <v>25</v>
      </c>
      <c r="Q2" s="457" t="s">
        <v>25</v>
      </c>
      <c r="R2" s="457" t="s">
        <v>25</v>
      </c>
      <c r="S2" s="457" t="s">
        <v>25</v>
      </c>
      <c r="T2" s="457" t="s">
        <v>25</v>
      </c>
      <c r="U2" s="457" t="s">
        <v>25</v>
      </c>
      <c r="V2" s="457" t="s">
        <v>25</v>
      </c>
      <c r="W2" s="457" t="s">
        <v>25</v>
      </c>
      <c r="X2" s="457" t="s">
        <v>25</v>
      </c>
      <c r="Y2" s="457" t="s">
        <v>25</v>
      </c>
      <c r="Z2" s="457" t="s">
        <v>25</v>
      </c>
      <c r="AA2" s="457" t="s">
        <v>25</v>
      </c>
      <c r="AB2" s="457" t="s">
        <v>25</v>
      </c>
      <c r="AC2" s="457" t="s">
        <v>25</v>
      </c>
      <c r="AD2" s="457" t="s">
        <v>25</v>
      </c>
      <c r="AE2" s="457" t="s">
        <v>25</v>
      </c>
      <c r="AF2" s="457" t="s">
        <v>25</v>
      </c>
      <c r="AG2" s="457" t="s">
        <v>25</v>
      </c>
      <c r="AH2" s="457" t="s">
        <v>25</v>
      </c>
      <c r="AI2" s="457" t="s">
        <v>25</v>
      </c>
      <c r="AJ2" s="457" t="s">
        <v>25</v>
      </c>
      <c r="AK2" s="457" t="s">
        <v>25</v>
      </c>
      <c r="AL2" s="457" t="s">
        <v>25</v>
      </c>
      <c r="AM2" s="457" t="s">
        <v>25</v>
      </c>
      <c r="AN2" s="457" t="s">
        <v>25</v>
      </c>
      <c r="AO2" s="457" t="s">
        <v>25</v>
      </c>
      <c r="AP2" s="457" t="s">
        <v>25</v>
      </c>
      <c r="AQ2" s="457" t="s">
        <v>25</v>
      </c>
      <c r="AR2" s="457" t="s">
        <v>25</v>
      </c>
      <c r="AS2" s="457" t="s">
        <v>25</v>
      </c>
      <c r="AT2" s="457" t="s">
        <v>25</v>
      </c>
      <c r="AU2" s="457" t="s">
        <v>25</v>
      </c>
      <c r="AV2" s="457" t="s">
        <v>25</v>
      </c>
      <c r="AW2" s="457" t="s">
        <v>25</v>
      </c>
      <c r="AX2" s="457" t="s">
        <v>25</v>
      </c>
      <c r="AY2" s="457" t="s">
        <v>25</v>
      </c>
      <c r="AZ2" s="457" t="s">
        <v>25</v>
      </c>
      <c r="BA2" s="457" t="s">
        <v>25</v>
      </c>
      <c r="BB2" s="457" t="s">
        <v>25</v>
      </c>
      <c r="BC2" s="457" t="s">
        <v>25</v>
      </c>
      <c r="BD2" s="457" t="s">
        <v>25</v>
      </c>
      <c r="BE2" s="457" t="s">
        <v>25</v>
      </c>
      <c r="BF2" s="457" t="s">
        <v>25</v>
      </c>
      <c r="BG2" s="457" t="s">
        <v>25</v>
      </c>
      <c r="BH2" s="457" t="s">
        <v>25</v>
      </c>
      <c r="BI2" s="457" t="s">
        <v>25</v>
      </c>
      <c r="BJ2" s="457" t="s">
        <v>25</v>
      </c>
      <c r="BK2" s="457" t="s">
        <v>25</v>
      </c>
      <c r="BL2" s="457" t="s">
        <v>25</v>
      </c>
      <c r="BM2" s="457" t="s">
        <v>25</v>
      </c>
      <c r="BN2" s="457" t="s">
        <v>25</v>
      </c>
      <c r="BO2" s="457" t="s">
        <v>25</v>
      </c>
      <c r="BP2" s="457" t="s">
        <v>25</v>
      </c>
      <c r="BQ2" s="457" t="s">
        <v>25</v>
      </c>
      <c r="BR2" s="457" t="s">
        <v>25</v>
      </c>
      <c r="BS2" s="457" t="s">
        <v>25</v>
      </c>
      <c r="BT2" s="457" t="s">
        <v>25</v>
      </c>
      <c r="BU2" s="457" t="s">
        <v>25</v>
      </c>
      <c r="BV2" s="457" t="s">
        <v>25</v>
      </c>
      <c r="BW2" s="457" t="s">
        <v>25</v>
      </c>
      <c r="BX2" s="457" t="s">
        <v>25</v>
      </c>
      <c r="BY2" s="457" t="s">
        <v>25</v>
      </c>
      <c r="BZ2" s="457" t="s">
        <v>25</v>
      </c>
      <c r="CA2" s="457" t="s">
        <v>25</v>
      </c>
      <c r="CB2" s="457" t="s">
        <v>25</v>
      </c>
      <c r="CC2" s="457" t="s">
        <v>25</v>
      </c>
      <c r="CD2" s="457" t="s">
        <v>25</v>
      </c>
      <c r="CE2" s="457" t="s">
        <v>25</v>
      </c>
      <c r="CF2" s="457" t="s">
        <v>25</v>
      </c>
      <c r="CG2" s="457" t="s">
        <v>25</v>
      </c>
      <c r="CH2" s="457" t="s">
        <v>25</v>
      </c>
      <c r="CI2" s="457" t="s">
        <v>25</v>
      </c>
      <c r="CJ2" s="457" t="s">
        <v>25</v>
      </c>
      <c r="CK2" s="457" t="s">
        <v>25</v>
      </c>
      <c r="CL2" s="457" t="s">
        <v>25</v>
      </c>
      <c r="CM2" s="457" t="s">
        <v>25</v>
      </c>
      <c r="CN2" s="457" t="s">
        <v>25</v>
      </c>
      <c r="CO2" s="457" t="s">
        <v>25</v>
      </c>
      <c r="CP2" s="457" t="s">
        <v>25</v>
      </c>
      <c r="CQ2" s="457" t="s">
        <v>25</v>
      </c>
      <c r="CR2" s="457" t="s">
        <v>25</v>
      </c>
      <c r="CS2" s="457" t="s">
        <v>25</v>
      </c>
      <c r="CT2" s="457" t="s">
        <v>25</v>
      </c>
      <c r="CU2" s="457" t="s">
        <v>25</v>
      </c>
      <c r="CV2" s="457" t="s">
        <v>25</v>
      </c>
      <c r="CW2" s="457" t="s">
        <v>25</v>
      </c>
      <c r="CX2" s="457" t="s">
        <v>25</v>
      </c>
      <c r="CY2" s="457" t="s">
        <v>25</v>
      </c>
      <c r="CZ2" s="457" t="s">
        <v>25</v>
      </c>
      <c r="DA2" s="457" t="s">
        <v>25</v>
      </c>
      <c r="DB2" s="457" t="s">
        <v>25</v>
      </c>
      <c r="DC2" s="457" t="s">
        <v>25</v>
      </c>
      <c r="DD2" s="457" t="s">
        <v>25</v>
      </c>
      <c r="DE2" s="457" t="s">
        <v>25</v>
      </c>
      <c r="DF2" s="457" t="s">
        <v>25</v>
      </c>
      <c r="DG2" s="457" t="s">
        <v>25</v>
      </c>
      <c r="DH2" s="457" t="s">
        <v>25</v>
      </c>
      <c r="DI2" s="457" t="s">
        <v>25</v>
      </c>
      <c r="DJ2" s="457" t="s">
        <v>25</v>
      </c>
      <c r="DK2" s="457" t="s">
        <v>25</v>
      </c>
      <c r="DL2" s="457" t="s">
        <v>25</v>
      </c>
      <c r="DM2" s="457" t="s">
        <v>25</v>
      </c>
      <c r="DN2" s="457" t="s">
        <v>25</v>
      </c>
      <c r="DO2" s="457" t="s">
        <v>25</v>
      </c>
      <c r="DP2" s="457" t="s">
        <v>25</v>
      </c>
      <c r="DQ2" s="457" t="s">
        <v>25</v>
      </c>
      <c r="DR2" s="457" t="s">
        <v>25</v>
      </c>
      <c r="DS2" s="457" t="s">
        <v>25</v>
      </c>
      <c r="DT2" s="457" t="s">
        <v>25</v>
      </c>
      <c r="DU2" s="457" t="s">
        <v>25</v>
      </c>
      <c r="DV2" s="457" t="s">
        <v>25</v>
      </c>
      <c r="DW2" s="457" t="s">
        <v>25</v>
      </c>
      <c r="DX2" s="457" t="s">
        <v>25</v>
      </c>
      <c r="DY2" s="457" t="s">
        <v>25</v>
      </c>
      <c r="DZ2" s="457" t="s">
        <v>25</v>
      </c>
      <c r="EA2" s="457" t="s">
        <v>25</v>
      </c>
      <c r="EB2" s="457" t="s">
        <v>25</v>
      </c>
      <c r="EC2" s="457" t="s">
        <v>25</v>
      </c>
      <c r="ED2" s="457" t="s">
        <v>25</v>
      </c>
      <c r="EE2" s="457" t="s">
        <v>25</v>
      </c>
      <c r="EF2" s="457" t="s">
        <v>25</v>
      </c>
      <c r="EG2" s="457" t="s">
        <v>25</v>
      </c>
      <c r="EH2" s="457" t="s">
        <v>25</v>
      </c>
      <c r="EI2" s="457" t="s">
        <v>25</v>
      </c>
      <c r="EJ2" s="457" t="s">
        <v>25</v>
      </c>
      <c r="EK2" s="457" t="s">
        <v>25</v>
      </c>
      <c r="EL2" s="457" t="s">
        <v>25</v>
      </c>
      <c r="EM2" s="457" t="s">
        <v>25</v>
      </c>
      <c r="EN2" s="457" t="s">
        <v>25</v>
      </c>
      <c r="EO2" s="457" t="s">
        <v>25</v>
      </c>
      <c r="EP2" s="457" t="s">
        <v>25</v>
      </c>
      <c r="EQ2" s="457" t="s">
        <v>25</v>
      </c>
      <c r="ER2" s="457" t="s">
        <v>25</v>
      </c>
      <c r="ES2" s="457" t="s">
        <v>25</v>
      </c>
      <c r="ET2" s="457" t="s">
        <v>25</v>
      </c>
      <c r="EU2" s="457" t="s">
        <v>25</v>
      </c>
      <c r="EV2" s="457" t="s">
        <v>25</v>
      </c>
      <c r="EW2" s="457" t="s">
        <v>25</v>
      </c>
      <c r="EX2" s="457" t="s">
        <v>25</v>
      </c>
      <c r="EY2" s="457" t="s">
        <v>25</v>
      </c>
      <c r="EZ2" s="457" t="s">
        <v>25</v>
      </c>
      <c r="FA2" s="457" t="s">
        <v>25</v>
      </c>
      <c r="FB2" s="457" t="s">
        <v>25</v>
      </c>
      <c r="FC2" s="457" t="s">
        <v>25</v>
      </c>
      <c r="FD2" s="457" t="s">
        <v>25</v>
      </c>
      <c r="FE2" s="457" t="s">
        <v>25</v>
      </c>
      <c r="FF2" s="457" t="s">
        <v>25</v>
      </c>
      <c r="FG2" s="457" t="s">
        <v>25</v>
      </c>
      <c r="FH2" s="457" t="s">
        <v>25</v>
      </c>
      <c r="FI2" s="457" t="s">
        <v>25</v>
      </c>
      <c r="FJ2" s="457" t="s">
        <v>25</v>
      </c>
      <c r="FK2" s="457" t="s">
        <v>25</v>
      </c>
      <c r="FL2" s="457" t="s">
        <v>25</v>
      </c>
      <c r="FM2" s="457" t="s">
        <v>25</v>
      </c>
      <c r="FN2" s="457" t="s">
        <v>25</v>
      </c>
      <c r="FO2" s="457" t="s">
        <v>25</v>
      </c>
      <c r="FP2" s="457" t="s">
        <v>25</v>
      </c>
      <c r="FQ2" s="457" t="s">
        <v>25</v>
      </c>
      <c r="FR2" s="457" t="s">
        <v>25</v>
      </c>
      <c r="FS2" s="457" t="s">
        <v>25</v>
      </c>
      <c r="FT2" s="457" t="s">
        <v>25</v>
      </c>
      <c r="FU2" s="457" t="s">
        <v>25</v>
      </c>
      <c r="FV2" s="457" t="s">
        <v>25</v>
      </c>
      <c r="FW2" s="457" t="s">
        <v>25</v>
      </c>
      <c r="FX2" s="457" t="s">
        <v>25</v>
      </c>
      <c r="FY2" s="457" t="s">
        <v>25</v>
      </c>
      <c r="FZ2" s="457" t="s">
        <v>25</v>
      </c>
      <c r="GA2" s="457" t="s">
        <v>25</v>
      </c>
      <c r="GB2" s="457" t="s">
        <v>25</v>
      </c>
      <c r="GC2" s="457" t="s">
        <v>25</v>
      </c>
      <c r="GD2" s="457" t="s">
        <v>25</v>
      </c>
      <c r="GE2" s="457" t="s">
        <v>25</v>
      </c>
      <c r="GF2" s="457" t="s">
        <v>25</v>
      </c>
      <c r="GG2" s="457" t="s">
        <v>25</v>
      </c>
      <c r="GH2" s="457" t="s">
        <v>25</v>
      </c>
      <c r="GI2" s="457" t="s">
        <v>25</v>
      </c>
      <c r="GJ2" s="457" t="s">
        <v>25</v>
      </c>
      <c r="GK2" s="457" t="s">
        <v>25</v>
      </c>
      <c r="GL2" s="457" t="s">
        <v>25</v>
      </c>
      <c r="GM2" s="457" t="s">
        <v>25</v>
      </c>
      <c r="GN2" s="457" t="s">
        <v>25</v>
      </c>
      <c r="GO2" s="457" t="s">
        <v>25</v>
      </c>
      <c r="GP2" s="457" t="s">
        <v>25</v>
      </c>
      <c r="GQ2" s="457" t="s">
        <v>25</v>
      </c>
      <c r="GR2" s="457" t="s">
        <v>25</v>
      </c>
      <c r="GS2" s="457" t="s">
        <v>25</v>
      </c>
      <c r="GT2" s="457" t="s">
        <v>25</v>
      </c>
      <c r="GU2" s="457" t="s">
        <v>25</v>
      </c>
      <c r="GV2" s="457" t="s">
        <v>25</v>
      </c>
      <c r="GW2" s="457" t="s">
        <v>25</v>
      </c>
      <c r="GX2" s="457" t="s">
        <v>25</v>
      </c>
      <c r="GY2" s="457" t="s">
        <v>25</v>
      </c>
      <c r="GZ2" s="457" t="s">
        <v>25</v>
      </c>
      <c r="HA2" s="457" t="s">
        <v>25</v>
      </c>
      <c r="HB2" s="457" t="s">
        <v>25</v>
      </c>
      <c r="HC2" s="457" t="s">
        <v>25</v>
      </c>
      <c r="HD2" s="457" t="s">
        <v>25</v>
      </c>
      <c r="HE2" s="457" t="s">
        <v>25</v>
      </c>
      <c r="HF2" s="457" t="s">
        <v>25</v>
      </c>
      <c r="HG2" s="457" t="s">
        <v>25</v>
      </c>
      <c r="HH2" s="457" t="s">
        <v>25</v>
      </c>
      <c r="HI2" s="457" t="s">
        <v>25</v>
      </c>
      <c r="HJ2" s="457" t="s">
        <v>25</v>
      </c>
      <c r="HK2" s="457" t="s">
        <v>25</v>
      </c>
      <c r="HL2" s="457" t="s">
        <v>25</v>
      </c>
      <c r="HM2" s="457" t="s">
        <v>25</v>
      </c>
      <c r="HN2" s="457" t="s">
        <v>25</v>
      </c>
      <c r="HO2" s="457" t="s">
        <v>25</v>
      </c>
      <c r="HP2" s="457" t="s">
        <v>25</v>
      </c>
      <c r="HQ2" s="457" t="s">
        <v>25</v>
      </c>
      <c r="HR2" s="457" t="s">
        <v>25</v>
      </c>
      <c r="HS2" s="457" t="s">
        <v>25</v>
      </c>
      <c r="HT2" s="457" t="s">
        <v>25</v>
      </c>
      <c r="HU2" s="457" t="s">
        <v>25</v>
      </c>
      <c r="HV2" s="457" t="s">
        <v>25</v>
      </c>
      <c r="HW2" s="457" t="s">
        <v>25</v>
      </c>
      <c r="HX2" s="457" t="s">
        <v>25</v>
      </c>
      <c r="HY2" s="457" t="s">
        <v>25</v>
      </c>
      <c r="HZ2" s="457" t="s">
        <v>25</v>
      </c>
      <c r="IA2" s="457" t="s">
        <v>25</v>
      </c>
      <c r="IB2" s="457" t="s">
        <v>25</v>
      </c>
      <c r="IC2" s="457" t="s">
        <v>25</v>
      </c>
      <c r="ID2" s="457" t="s">
        <v>25</v>
      </c>
      <c r="IE2" s="457" t="s">
        <v>25</v>
      </c>
      <c r="IF2" s="457" t="s">
        <v>25</v>
      </c>
      <c r="IG2" s="457" t="s">
        <v>25</v>
      </c>
      <c r="IH2" s="457" t="s">
        <v>25</v>
      </c>
      <c r="II2" s="457" t="s">
        <v>25</v>
      </c>
      <c r="IJ2" s="457" t="s">
        <v>25</v>
      </c>
      <c r="IK2" s="457" t="s">
        <v>25</v>
      </c>
      <c r="IL2" s="457" t="s">
        <v>25</v>
      </c>
      <c r="IM2" s="457" t="s">
        <v>25</v>
      </c>
      <c r="IN2" s="457" t="s">
        <v>25</v>
      </c>
      <c r="IO2" s="457" t="s">
        <v>25</v>
      </c>
      <c r="IP2" s="457" t="s">
        <v>25</v>
      </c>
      <c r="IQ2" s="457" t="s">
        <v>25</v>
      </c>
      <c r="IR2" s="457" t="s">
        <v>25</v>
      </c>
      <c r="IS2" s="457" t="s">
        <v>25</v>
      </c>
      <c r="IT2" s="457" t="s">
        <v>25</v>
      </c>
      <c r="IU2" s="457" t="s">
        <v>25</v>
      </c>
      <c r="IV2" s="457" t="s">
        <v>25</v>
      </c>
      <c r="IW2" s="457" t="s">
        <v>25</v>
      </c>
      <c r="IX2" s="457" t="s">
        <v>25</v>
      </c>
      <c r="IY2" s="457" t="s">
        <v>25</v>
      </c>
      <c r="IZ2" s="457" t="s">
        <v>25</v>
      </c>
      <c r="JA2" s="457" t="s">
        <v>25</v>
      </c>
      <c r="JB2" s="457" t="s">
        <v>25</v>
      </c>
      <c r="JC2" s="457" t="s">
        <v>25</v>
      </c>
      <c r="JD2" s="457" t="s">
        <v>25</v>
      </c>
      <c r="JE2" s="457"/>
      <c r="JF2" s="457"/>
      <c r="JG2" s="457"/>
      <c r="JH2" s="457"/>
      <c r="JI2" s="457"/>
      <c r="JJ2" s="457"/>
      <c r="JK2" s="457"/>
      <c r="JL2" s="457"/>
      <c r="JM2" s="457"/>
      <c r="JN2" s="457"/>
      <c r="JO2" s="457"/>
      <c r="JP2" s="457"/>
      <c r="JQ2" s="457"/>
      <c r="JR2" s="457"/>
      <c r="JS2" s="457"/>
      <c r="JT2" s="457"/>
      <c r="JU2" s="457"/>
      <c r="JV2" s="457"/>
      <c r="JW2" s="457"/>
      <c r="JX2" s="457"/>
      <c r="JY2" s="457"/>
      <c r="JZ2" s="457"/>
      <c r="KA2" s="457"/>
      <c r="KB2" s="457"/>
      <c r="KC2" s="457"/>
      <c r="KD2" s="457"/>
      <c r="KE2" s="457"/>
      <c r="KF2" s="457"/>
      <c r="KG2" s="457"/>
      <c r="KH2" s="457"/>
      <c r="KI2" s="457"/>
      <c r="KJ2" s="457"/>
      <c r="KK2" s="457"/>
      <c r="KL2" s="457"/>
      <c r="KM2" s="457"/>
      <c r="KN2" s="457"/>
      <c r="KO2" s="457"/>
      <c r="KP2" s="457"/>
      <c r="KQ2" s="457"/>
      <c r="KR2" s="457"/>
      <c r="KS2" s="457"/>
      <c r="KT2" s="457"/>
      <c r="KU2" s="457"/>
      <c r="KV2" s="457"/>
      <c r="KW2" s="457"/>
      <c r="KX2" s="457"/>
      <c r="KY2" s="457"/>
      <c r="KZ2" s="457"/>
      <c r="LA2" s="457"/>
      <c r="LB2" s="457"/>
      <c r="LC2" s="457"/>
      <c r="LD2" s="457"/>
      <c r="LE2" s="457"/>
      <c r="LF2" s="457"/>
      <c r="LG2" s="457"/>
      <c r="LH2" s="457"/>
      <c r="LI2" s="457"/>
      <c r="LJ2" s="457"/>
      <c r="LK2" s="457"/>
      <c r="LL2" s="457"/>
      <c r="LM2" s="457"/>
      <c r="LN2" s="457"/>
      <c r="LO2" s="457"/>
      <c r="LP2" s="457"/>
      <c r="LQ2" s="457"/>
      <c r="LR2" s="457"/>
      <c r="LS2" s="457"/>
      <c r="LT2" s="457"/>
      <c r="LU2" s="457"/>
      <c r="LV2" s="457"/>
      <c r="LW2" s="457"/>
      <c r="LX2" s="457"/>
      <c r="LY2" s="457"/>
      <c r="LZ2" s="457"/>
      <c r="MA2" s="457"/>
      <c r="MB2" s="457"/>
      <c r="MC2" s="457"/>
      <c r="MD2" s="457"/>
      <c r="ME2" s="457"/>
      <c r="MF2" s="457"/>
      <c r="MG2" s="457"/>
      <c r="MI2" s="457"/>
      <c r="MJ2" s="457"/>
      <c r="MK2" s="457"/>
      <c r="ML2" s="457"/>
      <c r="MM2" s="457"/>
      <c r="MN2" s="457"/>
      <c r="MO2" s="457"/>
      <c r="MP2" s="457"/>
      <c r="MQ2" s="457"/>
      <c r="MR2" s="457"/>
      <c r="MS2" s="457"/>
      <c r="MT2" s="457"/>
      <c r="MU2" s="457"/>
      <c r="MV2" s="457"/>
      <c r="MW2" s="457"/>
      <c r="MX2" s="457"/>
      <c r="MY2" s="457"/>
      <c r="MZ2" s="457"/>
      <c r="NA2" s="457"/>
      <c r="NB2" s="457"/>
      <c r="NC2" s="457"/>
      <c r="ND2" s="457"/>
      <c r="NE2" s="457"/>
      <c r="NF2" s="457"/>
      <c r="NG2" s="457"/>
      <c r="NH2" s="457"/>
      <c r="NI2" s="457"/>
      <c r="NJ2" s="457"/>
      <c r="NK2" s="457"/>
      <c r="NL2" s="457"/>
      <c r="NM2" s="457"/>
      <c r="NN2" s="457"/>
      <c r="NO2" s="457"/>
      <c r="NP2" s="457"/>
      <c r="NQ2" s="457"/>
      <c r="NR2" s="457"/>
      <c r="NS2" s="457"/>
      <c r="NT2" s="457"/>
      <c r="NU2" s="457"/>
      <c r="NV2" s="457"/>
      <c r="NW2" s="457"/>
      <c r="NX2" s="457"/>
      <c r="NY2" s="457"/>
      <c r="NZ2" s="457"/>
      <c r="OA2" s="457"/>
      <c r="OB2" s="457"/>
      <c r="OC2" s="457"/>
      <c r="OD2" s="457"/>
      <c r="OE2" s="457"/>
      <c r="OF2" s="457"/>
      <c r="OG2" s="457"/>
      <c r="OH2" s="457"/>
      <c r="OI2" s="457"/>
      <c r="OJ2" s="457"/>
      <c r="OK2" s="457"/>
      <c r="OL2" s="457"/>
      <c r="OM2" s="457"/>
      <c r="ON2" s="457"/>
      <c r="OO2" s="457"/>
      <c r="OP2" s="457"/>
      <c r="OQ2" s="457"/>
      <c r="OR2" s="457"/>
      <c r="OS2" s="457"/>
      <c r="OT2" s="457"/>
      <c r="OU2" s="457"/>
      <c r="OV2" s="457"/>
      <c r="OW2" s="457"/>
      <c r="OX2" s="457"/>
      <c r="OY2" s="457"/>
      <c r="OZ2" s="457"/>
      <c r="PA2" s="457"/>
      <c r="PB2" s="457"/>
      <c r="PC2" s="457"/>
      <c r="PD2" s="457"/>
      <c r="PE2" s="457"/>
      <c r="PF2" s="457"/>
      <c r="PG2" s="457"/>
      <c r="PH2" s="457"/>
      <c r="PI2" s="457"/>
      <c r="PJ2" s="457"/>
      <c r="PK2" s="457"/>
      <c r="PL2" s="457"/>
      <c r="PM2" s="457"/>
      <c r="PN2" s="457"/>
      <c r="PO2" s="457"/>
      <c r="PP2" s="457"/>
      <c r="PQ2" s="457"/>
      <c r="PR2" s="457"/>
      <c r="PS2" s="457"/>
      <c r="PT2" s="457"/>
      <c r="PU2" s="457"/>
      <c r="PV2" s="457"/>
      <c r="PW2" s="457"/>
      <c r="PX2" s="457"/>
      <c r="PY2" s="457"/>
      <c r="PZ2" s="457"/>
      <c r="QA2" s="457"/>
      <c r="QB2" s="457"/>
    </row>
    <row r="3" spans="1:444" ht="9.75" customHeight="1" thickBot="1">
      <c r="A3" s="28"/>
      <c r="B3" s="206" t="s">
        <v>19</v>
      </c>
      <c r="C3" s="206" t="s">
        <v>19</v>
      </c>
      <c r="D3" s="206" t="s">
        <v>19</v>
      </c>
      <c r="E3" s="206" t="s">
        <v>19</v>
      </c>
      <c r="F3" s="206" t="s">
        <v>19</v>
      </c>
      <c r="G3" s="206" t="s">
        <v>19</v>
      </c>
      <c r="H3" s="206" t="s">
        <v>19</v>
      </c>
      <c r="I3" s="206" t="s">
        <v>19</v>
      </c>
      <c r="J3" s="206" t="s">
        <v>19</v>
      </c>
      <c r="K3" s="206" t="s">
        <v>19</v>
      </c>
      <c r="L3" s="206" t="s">
        <v>19</v>
      </c>
      <c r="M3" s="206" t="s">
        <v>19</v>
      </c>
      <c r="N3" s="206" t="s">
        <v>19</v>
      </c>
      <c r="O3" s="206" t="s">
        <v>19</v>
      </c>
      <c r="P3" s="206" t="s">
        <v>19</v>
      </c>
      <c r="Q3" s="206" t="s">
        <v>19</v>
      </c>
      <c r="R3" s="206" t="s">
        <v>19</v>
      </c>
      <c r="S3" s="206" t="s">
        <v>19</v>
      </c>
      <c r="T3" s="206" t="s">
        <v>19</v>
      </c>
      <c r="U3" s="206" t="s">
        <v>19</v>
      </c>
      <c r="V3" s="206" t="s">
        <v>19</v>
      </c>
      <c r="W3" s="206" t="s">
        <v>19</v>
      </c>
      <c r="X3" s="206" t="s">
        <v>19</v>
      </c>
      <c r="Y3" s="206" t="s">
        <v>19</v>
      </c>
      <c r="Z3" s="206" t="s">
        <v>19</v>
      </c>
      <c r="AA3" s="206" t="s">
        <v>19</v>
      </c>
      <c r="AB3" s="206" t="s">
        <v>19</v>
      </c>
      <c r="AC3" s="206" t="s">
        <v>19</v>
      </c>
      <c r="AD3" s="206" t="s">
        <v>19</v>
      </c>
      <c r="AE3" s="206" t="s">
        <v>19</v>
      </c>
      <c r="AF3" s="206" t="s">
        <v>19</v>
      </c>
      <c r="AG3" s="206" t="s">
        <v>19</v>
      </c>
      <c r="AH3" s="206" t="s">
        <v>19</v>
      </c>
      <c r="AI3" s="206" t="s">
        <v>19</v>
      </c>
      <c r="AJ3" s="206" t="s">
        <v>19</v>
      </c>
      <c r="AK3" s="206" t="s">
        <v>19</v>
      </c>
      <c r="AL3" s="206" t="s">
        <v>19</v>
      </c>
      <c r="AM3" s="206" t="s">
        <v>19</v>
      </c>
      <c r="AN3" s="206" t="s">
        <v>19</v>
      </c>
      <c r="AO3" s="206" t="s">
        <v>19</v>
      </c>
      <c r="AP3" s="206" t="s">
        <v>19</v>
      </c>
      <c r="AQ3" s="206" t="s">
        <v>19</v>
      </c>
      <c r="AR3" s="206" t="s">
        <v>19</v>
      </c>
      <c r="AS3" s="206" t="s">
        <v>19</v>
      </c>
      <c r="AT3" s="206" t="s">
        <v>19</v>
      </c>
      <c r="AU3" s="206" t="s">
        <v>19</v>
      </c>
      <c r="AV3" s="206" t="s">
        <v>19</v>
      </c>
      <c r="AW3" s="206" t="s">
        <v>19</v>
      </c>
      <c r="AX3" s="206" t="s">
        <v>19</v>
      </c>
      <c r="AY3" s="206" t="s">
        <v>19</v>
      </c>
      <c r="AZ3" s="206" t="s">
        <v>19</v>
      </c>
      <c r="BA3" s="206" t="s">
        <v>19</v>
      </c>
      <c r="BB3" s="206" t="s">
        <v>19</v>
      </c>
      <c r="BC3" s="206" t="s">
        <v>19</v>
      </c>
      <c r="BD3" s="206" t="s">
        <v>19</v>
      </c>
      <c r="BE3" s="206" t="s">
        <v>19</v>
      </c>
      <c r="BF3" s="206" t="s">
        <v>19</v>
      </c>
      <c r="BG3" s="206" t="s">
        <v>19</v>
      </c>
      <c r="BH3" s="206" t="s">
        <v>19</v>
      </c>
      <c r="BI3" s="206" t="s">
        <v>19</v>
      </c>
      <c r="BJ3" s="206" t="s">
        <v>19</v>
      </c>
      <c r="BK3" s="206" t="s">
        <v>19</v>
      </c>
      <c r="BL3" s="206" t="s">
        <v>19</v>
      </c>
      <c r="BM3" s="206" t="s">
        <v>19</v>
      </c>
      <c r="BN3" s="206" t="s">
        <v>19</v>
      </c>
      <c r="BO3" s="206" t="s">
        <v>19</v>
      </c>
      <c r="BP3" s="206" t="s">
        <v>19</v>
      </c>
      <c r="BQ3" s="206" t="s">
        <v>19</v>
      </c>
      <c r="BR3" s="206" t="s">
        <v>19</v>
      </c>
      <c r="BS3" s="206" t="s">
        <v>19</v>
      </c>
      <c r="BT3" s="206" t="s">
        <v>19</v>
      </c>
      <c r="BU3" s="206" t="s">
        <v>19</v>
      </c>
      <c r="BV3" s="206" t="s">
        <v>19</v>
      </c>
      <c r="BW3" s="206" t="s">
        <v>19</v>
      </c>
      <c r="BX3" s="206" t="s">
        <v>19</v>
      </c>
      <c r="BY3" s="206" t="s">
        <v>19</v>
      </c>
      <c r="BZ3" s="206" t="s">
        <v>19</v>
      </c>
      <c r="CA3" s="206" t="s">
        <v>19</v>
      </c>
      <c r="CB3" s="206" t="s">
        <v>19</v>
      </c>
      <c r="CC3" s="206" t="s">
        <v>19</v>
      </c>
      <c r="CD3" s="206" t="s">
        <v>19</v>
      </c>
      <c r="CE3" s="206" t="s">
        <v>19</v>
      </c>
      <c r="CF3" s="206" t="s">
        <v>19</v>
      </c>
      <c r="CG3" s="206" t="s">
        <v>19</v>
      </c>
      <c r="CH3" s="206" t="s">
        <v>19</v>
      </c>
      <c r="CI3" s="206" t="s">
        <v>19</v>
      </c>
      <c r="CJ3" s="206" t="s">
        <v>19</v>
      </c>
      <c r="CK3" s="206" t="s">
        <v>19</v>
      </c>
      <c r="CL3" s="206" t="s">
        <v>19</v>
      </c>
      <c r="CM3" s="206" t="s">
        <v>19</v>
      </c>
      <c r="CN3" s="206" t="s">
        <v>19</v>
      </c>
      <c r="CO3" s="206" t="s">
        <v>19</v>
      </c>
      <c r="CP3" s="206" t="s">
        <v>19</v>
      </c>
      <c r="CQ3" s="206" t="s">
        <v>19</v>
      </c>
      <c r="CR3" s="206" t="s">
        <v>19</v>
      </c>
      <c r="CS3" s="206" t="s">
        <v>19</v>
      </c>
      <c r="CT3" s="206" t="s">
        <v>19</v>
      </c>
      <c r="CU3" s="206" t="s">
        <v>19</v>
      </c>
      <c r="CV3" s="206" t="s">
        <v>19</v>
      </c>
      <c r="CW3" s="206" t="s">
        <v>19</v>
      </c>
      <c r="CX3" s="206" t="s">
        <v>19</v>
      </c>
      <c r="CY3" s="206" t="s">
        <v>19</v>
      </c>
      <c r="CZ3" s="206" t="s">
        <v>19</v>
      </c>
      <c r="DA3" s="206" t="s">
        <v>19</v>
      </c>
      <c r="DB3" s="206" t="s">
        <v>19</v>
      </c>
      <c r="DC3" s="206" t="s">
        <v>19</v>
      </c>
      <c r="DD3" s="206" t="s">
        <v>19</v>
      </c>
      <c r="DE3" s="206" t="s">
        <v>19</v>
      </c>
      <c r="DF3" s="206" t="s">
        <v>19</v>
      </c>
      <c r="DG3" s="206" t="s">
        <v>19</v>
      </c>
      <c r="DH3" s="206" t="s">
        <v>19</v>
      </c>
      <c r="DI3" s="206" t="s">
        <v>19</v>
      </c>
      <c r="DJ3" s="206" t="s">
        <v>19</v>
      </c>
      <c r="DK3" s="206" t="s">
        <v>19</v>
      </c>
      <c r="DL3" s="206" t="s">
        <v>19</v>
      </c>
      <c r="DM3" s="206" t="s">
        <v>19</v>
      </c>
      <c r="DN3" s="206" t="s">
        <v>19</v>
      </c>
      <c r="DO3" s="206" t="s">
        <v>19</v>
      </c>
      <c r="DP3" s="206" t="s">
        <v>19</v>
      </c>
      <c r="DQ3" s="206" t="s">
        <v>19</v>
      </c>
      <c r="DR3" s="206" t="s">
        <v>19</v>
      </c>
      <c r="DS3" s="206" t="s">
        <v>19</v>
      </c>
      <c r="DT3" s="206" t="s">
        <v>19</v>
      </c>
      <c r="DU3" s="206" t="s">
        <v>19</v>
      </c>
      <c r="DV3" s="206" t="s">
        <v>19</v>
      </c>
      <c r="DW3" s="206" t="s">
        <v>19</v>
      </c>
      <c r="DX3" s="206" t="s">
        <v>19</v>
      </c>
      <c r="DY3" s="206" t="s">
        <v>19</v>
      </c>
      <c r="DZ3" s="206" t="s">
        <v>19</v>
      </c>
      <c r="EA3" s="206" t="s">
        <v>19</v>
      </c>
      <c r="EB3" s="206" t="s">
        <v>19</v>
      </c>
      <c r="EC3" s="206" t="s">
        <v>19</v>
      </c>
      <c r="ED3" s="206" t="s">
        <v>19</v>
      </c>
      <c r="EE3" s="206" t="s">
        <v>19</v>
      </c>
      <c r="EF3" s="206" t="s">
        <v>19</v>
      </c>
      <c r="EG3" s="206" t="s">
        <v>19</v>
      </c>
      <c r="EH3" s="206" t="s">
        <v>19</v>
      </c>
      <c r="EI3" s="206" t="s">
        <v>19</v>
      </c>
      <c r="EJ3" s="206" t="s">
        <v>19</v>
      </c>
      <c r="EK3" s="206" t="s">
        <v>19</v>
      </c>
      <c r="EL3" s="206" t="s">
        <v>19</v>
      </c>
      <c r="EM3" s="206" t="s">
        <v>19</v>
      </c>
      <c r="EN3" s="206" t="s">
        <v>19</v>
      </c>
      <c r="EO3" s="206" t="s">
        <v>19</v>
      </c>
      <c r="EP3" s="206" t="s">
        <v>19</v>
      </c>
      <c r="EQ3" s="206" t="s">
        <v>19</v>
      </c>
      <c r="ER3" s="206" t="s">
        <v>19</v>
      </c>
      <c r="ES3" s="206" t="s">
        <v>19</v>
      </c>
      <c r="ET3" s="206" t="s">
        <v>19</v>
      </c>
      <c r="EU3" s="206" t="s">
        <v>19</v>
      </c>
      <c r="EV3" s="206" t="s">
        <v>19</v>
      </c>
      <c r="EW3" s="206" t="s">
        <v>19</v>
      </c>
      <c r="EX3" s="206" t="s">
        <v>19</v>
      </c>
      <c r="EY3" s="206" t="s">
        <v>19</v>
      </c>
      <c r="EZ3" s="206" t="s">
        <v>19</v>
      </c>
      <c r="FA3" s="206" t="s">
        <v>19</v>
      </c>
      <c r="FB3" s="206" t="s">
        <v>19</v>
      </c>
      <c r="FC3" s="206" t="s">
        <v>19</v>
      </c>
      <c r="FD3" s="206" t="s">
        <v>19</v>
      </c>
      <c r="FE3" s="206" t="s">
        <v>19</v>
      </c>
      <c r="FF3" s="206" t="s">
        <v>19</v>
      </c>
      <c r="FG3" s="206" t="s">
        <v>19</v>
      </c>
      <c r="FH3" s="206" t="s">
        <v>19</v>
      </c>
      <c r="FI3" s="206" t="s">
        <v>19</v>
      </c>
      <c r="FJ3" s="206" t="s">
        <v>19</v>
      </c>
      <c r="FK3" s="206" t="s">
        <v>19</v>
      </c>
      <c r="FL3" s="206" t="s">
        <v>19</v>
      </c>
      <c r="FM3" s="206" t="s">
        <v>19</v>
      </c>
      <c r="FN3" s="206" t="s">
        <v>19</v>
      </c>
      <c r="FO3" s="206" t="s">
        <v>19</v>
      </c>
      <c r="FP3" s="206" t="s">
        <v>19</v>
      </c>
      <c r="FQ3" s="206" t="s">
        <v>19</v>
      </c>
      <c r="FR3" s="206" t="s">
        <v>19</v>
      </c>
      <c r="FS3" s="206" t="s">
        <v>19</v>
      </c>
      <c r="FT3" s="206" t="s">
        <v>19</v>
      </c>
      <c r="FU3" s="206" t="s">
        <v>19</v>
      </c>
      <c r="FV3" s="206" t="s">
        <v>19</v>
      </c>
      <c r="FW3" s="206" t="s">
        <v>19</v>
      </c>
      <c r="FX3" s="206" t="s">
        <v>19</v>
      </c>
      <c r="FY3" s="206" t="s">
        <v>19</v>
      </c>
      <c r="FZ3" s="206" t="s">
        <v>19</v>
      </c>
      <c r="GA3" s="206" t="s">
        <v>19</v>
      </c>
      <c r="GB3" s="206" t="s">
        <v>19</v>
      </c>
      <c r="GC3" s="206" t="s">
        <v>19</v>
      </c>
      <c r="GD3" s="206" t="s">
        <v>19</v>
      </c>
      <c r="GE3" s="206" t="s">
        <v>19</v>
      </c>
      <c r="GF3" s="206" t="s">
        <v>19</v>
      </c>
      <c r="GG3" s="206" t="s">
        <v>19</v>
      </c>
      <c r="GH3" s="206" t="s">
        <v>19</v>
      </c>
      <c r="GI3" s="206" t="s">
        <v>19</v>
      </c>
      <c r="GJ3" s="206" t="s">
        <v>19</v>
      </c>
      <c r="GK3" s="206" t="s">
        <v>19</v>
      </c>
      <c r="GL3" s="206" t="s">
        <v>19</v>
      </c>
      <c r="GM3" s="206" t="s">
        <v>19</v>
      </c>
      <c r="GN3" s="206" t="s">
        <v>19</v>
      </c>
      <c r="GO3" s="206" t="s">
        <v>19</v>
      </c>
      <c r="GP3" s="206" t="s">
        <v>19</v>
      </c>
      <c r="GQ3" s="206" t="s">
        <v>19</v>
      </c>
      <c r="GR3" s="206" t="s">
        <v>19</v>
      </c>
      <c r="GS3" s="206" t="s">
        <v>19</v>
      </c>
      <c r="GT3" s="206" t="s">
        <v>19</v>
      </c>
      <c r="GU3" s="206" t="s">
        <v>19</v>
      </c>
      <c r="GV3" s="206" t="s">
        <v>19</v>
      </c>
      <c r="GW3" s="206" t="s">
        <v>19</v>
      </c>
      <c r="GX3" s="206" t="s">
        <v>19</v>
      </c>
      <c r="GY3" s="206" t="s">
        <v>19</v>
      </c>
      <c r="GZ3" s="206" t="s">
        <v>19</v>
      </c>
      <c r="HA3" s="206" t="s">
        <v>19</v>
      </c>
      <c r="HB3" s="206" t="s">
        <v>19</v>
      </c>
      <c r="HC3" s="206" t="s">
        <v>19</v>
      </c>
      <c r="HD3" s="206" t="s">
        <v>19</v>
      </c>
      <c r="HE3" s="206" t="s">
        <v>19</v>
      </c>
      <c r="HF3" s="206" t="s">
        <v>19</v>
      </c>
      <c r="HG3" s="206" t="s">
        <v>19</v>
      </c>
      <c r="HH3" s="206" t="s">
        <v>19</v>
      </c>
      <c r="HI3" s="206" t="s">
        <v>19</v>
      </c>
      <c r="HJ3" s="206" t="s">
        <v>19</v>
      </c>
      <c r="HK3" s="206" t="s">
        <v>19</v>
      </c>
      <c r="HL3" s="206" t="s">
        <v>19</v>
      </c>
      <c r="HM3" s="206" t="s">
        <v>19</v>
      </c>
      <c r="HN3" s="206" t="s">
        <v>19</v>
      </c>
      <c r="HO3" s="206" t="s">
        <v>19</v>
      </c>
      <c r="HP3" s="206" t="s">
        <v>19</v>
      </c>
      <c r="HQ3" s="206" t="s">
        <v>19</v>
      </c>
      <c r="HR3" s="206" t="s">
        <v>19</v>
      </c>
      <c r="HS3" s="206" t="s">
        <v>19</v>
      </c>
      <c r="HT3" s="206" t="s">
        <v>19</v>
      </c>
      <c r="HU3" s="206" t="s">
        <v>19</v>
      </c>
      <c r="HV3" s="206" t="s">
        <v>19</v>
      </c>
      <c r="HW3" s="206" t="s">
        <v>19</v>
      </c>
      <c r="HX3" s="206" t="s">
        <v>19</v>
      </c>
      <c r="HY3" s="206" t="s">
        <v>19</v>
      </c>
      <c r="HZ3" s="206" t="s">
        <v>19</v>
      </c>
      <c r="IA3" s="206" t="s">
        <v>19</v>
      </c>
      <c r="IB3" s="206" t="s">
        <v>19</v>
      </c>
      <c r="IC3" s="206" t="s">
        <v>19</v>
      </c>
      <c r="ID3" s="206" t="s">
        <v>19</v>
      </c>
      <c r="IE3" s="206" t="s">
        <v>19</v>
      </c>
      <c r="IF3" s="206" t="s">
        <v>19</v>
      </c>
      <c r="IG3" s="206" t="s">
        <v>19</v>
      </c>
      <c r="IH3" s="206" t="s">
        <v>19</v>
      </c>
      <c r="II3" s="206" t="s">
        <v>19</v>
      </c>
      <c r="IJ3" s="206" t="s">
        <v>19</v>
      </c>
      <c r="IK3" s="206" t="s">
        <v>19</v>
      </c>
      <c r="IL3" s="206" t="s">
        <v>19</v>
      </c>
      <c r="IM3" s="206" t="s">
        <v>19</v>
      </c>
      <c r="IN3" s="206" t="s">
        <v>19</v>
      </c>
      <c r="IO3" s="206" t="s">
        <v>19</v>
      </c>
      <c r="IP3" s="206" t="s">
        <v>19</v>
      </c>
      <c r="IQ3" s="206" t="s">
        <v>19</v>
      </c>
      <c r="IR3" s="206" t="s">
        <v>19</v>
      </c>
      <c r="IS3" s="206" t="s">
        <v>19</v>
      </c>
      <c r="IT3" s="206" t="s">
        <v>19</v>
      </c>
      <c r="IU3" s="206" t="s">
        <v>19</v>
      </c>
      <c r="IV3" s="206" t="s">
        <v>19</v>
      </c>
      <c r="IW3" s="206" t="s">
        <v>19</v>
      </c>
      <c r="IX3" s="206" t="s">
        <v>19</v>
      </c>
      <c r="IY3" s="206" t="s">
        <v>19</v>
      </c>
      <c r="IZ3" s="206" t="s">
        <v>19</v>
      </c>
      <c r="JA3" s="206" t="s">
        <v>19</v>
      </c>
      <c r="JB3" s="206" t="s">
        <v>19</v>
      </c>
      <c r="JC3" s="206" t="s">
        <v>19</v>
      </c>
      <c r="JD3" s="206" t="s">
        <v>19</v>
      </c>
      <c r="JE3" s="206"/>
      <c r="JF3" s="206"/>
      <c r="JG3" s="206"/>
      <c r="JH3" s="206"/>
      <c r="JI3" s="206"/>
      <c r="JJ3" s="206"/>
      <c r="JK3" s="206"/>
      <c r="JL3" s="206"/>
      <c r="JM3" s="206"/>
      <c r="JN3" s="206"/>
      <c r="JO3" s="206"/>
      <c r="JP3" s="206"/>
      <c r="JQ3" s="206"/>
      <c r="JR3" s="206"/>
      <c r="JS3" s="206"/>
      <c r="JT3" s="206"/>
      <c r="JU3" s="206"/>
      <c r="JV3" s="206"/>
      <c r="JW3" s="206"/>
      <c r="JX3" s="206"/>
      <c r="JY3" s="206"/>
      <c r="JZ3" s="206"/>
      <c r="KA3" s="206"/>
      <c r="KB3" s="206"/>
      <c r="KC3" s="206"/>
      <c r="KD3" s="206"/>
      <c r="KE3" s="206"/>
      <c r="KF3" s="206"/>
      <c r="KG3" s="206"/>
      <c r="KH3" s="206"/>
      <c r="KI3" s="206"/>
      <c r="KJ3" s="206"/>
      <c r="KK3" s="206"/>
      <c r="KL3" s="206"/>
      <c r="KM3" s="206"/>
      <c r="KN3" s="206"/>
      <c r="KO3" s="206"/>
      <c r="KP3" s="206"/>
      <c r="KQ3" s="206"/>
      <c r="KR3" s="206"/>
      <c r="KS3" s="206"/>
      <c r="KT3" s="206"/>
      <c r="KU3" s="206"/>
      <c r="KV3" s="206"/>
      <c r="KW3" s="206"/>
      <c r="KX3" s="206"/>
      <c r="KY3" s="206"/>
      <c r="KZ3" s="206"/>
      <c r="LA3" s="206"/>
      <c r="LB3" s="206"/>
      <c r="LC3" s="206"/>
      <c r="LD3" s="206"/>
      <c r="LE3" s="206"/>
      <c r="LF3" s="206"/>
      <c r="LG3" s="206"/>
      <c r="LH3" s="206"/>
      <c r="LI3" s="206"/>
      <c r="LJ3" s="206"/>
      <c r="LK3" s="206"/>
      <c r="LL3" s="206"/>
      <c r="LM3" s="206"/>
      <c r="LN3" s="206"/>
      <c r="LO3" s="206"/>
      <c r="LP3" s="206"/>
      <c r="LQ3" s="206"/>
      <c r="LR3" s="206"/>
      <c r="LS3" s="206"/>
      <c r="LT3" s="206"/>
      <c r="LU3" s="206"/>
      <c r="LV3" s="206"/>
      <c r="LW3" s="206"/>
      <c r="LX3" s="206"/>
      <c r="LY3" s="206"/>
      <c r="LZ3" s="206"/>
      <c r="MA3" s="206"/>
      <c r="MB3" s="206"/>
      <c r="MC3" s="206"/>
      <c r="MD3" s="206"/>
      <c r="ME3" s="206"/>
      <c r="MF3" s="206"/>
      <c r="MG3" s="206"/>
      <c r="MI3" s="206"/>
      <c r="MJ3" s="206"/>
      <c r="MK3" s="206"/>
      <c r="ML3" s="206"/>
      <c r="MM3" s="206"/>
      <c r="MN3" s="206"/>
      <c r="MO3" s="206"/>
      <c r="MP3" s="206"/>
      <c r="MQ3" s="206"/>
      <c r="MR3" s="206"/>
      <c r="MS3" s="206"/>
      <c r="MT3" s="206"/>
      <c r="MU3" s="206"/>
      <c r="MV3" s="206"/>
      <c r="MW3" s="206"/>
      <c r="MX3" s="206"/>
      <c r="MY3" s="206"/>
      <c r="MZ3" s="206"/>
      <c r="NA3" s="206"/>
      <c r="NB3" s="206"/>
      <c r="NC3" s="206"/>
      <c r="ND3" s="206"/>
      <c r="NE3" s="206"/>
      <c r="NF3" s="206"/>
      <c r="NG3" s="206"/>
      <c r="NH3" s="206"/>
      <c r="NI3" s="206"/>
      <c r="NJ3" s="206"/>
      <c r="NK3" s="206"/>
      <c r="NL3" s="206"/>
      <c r="NM3" s="206"/>
      <c r="NN3" s="206"/>
      <c r="NO3" s="206"/>
      <c r="NP3" s="206"/>
      <c r="NQ3" s="206"/>
      <c r="NR3" s="206"/>
      <c r="NS3" s="206"/>
      <c r="NT3" s="206"/>
      <c r="NU3" s="206"/>
      <c r="NV3" s="206"/>
      <c r="NW3" s="206"/>
      <c r="NX3" s="206"/>
      <c r="NY3" s="206"/>
      <c r="NZ3" s="206"/>
      <c r="OA3" s="206"/>
      <c r="OB3" s="206"/>
      <c r="OC3" s="206"/>
      <c r="OD3" s="206"/>
      <c r="OE3" s="206"/>
      <c r="OF3" s="206"/>
      <c r="OG3" s="206"/>
      <c r="OH3" s="206"/>
      <c r="OI3" s="206"/>
      <c r="OJ3" s="206"/>
      <c r="OK3" s="206"/>
      <c r="OL3" s="206"/>
      <c r="OM3" s="206"/>
      <c r="ON3" s="206"/>
      <c r="OO3" s="206"/>
      <c r="OP3" s="206"/>
      <c r="OQ3" s="206"/>
      <c r="OR3" s="206"/>
      <c r="OS3" s="206"/>
      <c r="OT3" s="206"/>
      <c r="OU3" s="206"/>
      <c r="OV3" s="206"/>
      <c r="OW3" s="206"/>
      <c r="OX3" s="206"/>
      <c r="OY3" s="206"/>
      <c r="OZ3" s="206"/>
      <c r="PA3" s="206"/>
      <c r="PB3" s="206"/>
      <c r="PC3" s="206"/>
      <c r="PD3" s="206"/>
      <c r="PE3" s="206"/>
      <c r="PF3" s="206"/>
      <c r="PG3" s="206"/>
      <c r="PH3" s="206"/>
      <c r="PI3" s="206"/>
      <c r="PJ3" s="206"/>
      <c r="PK3" s="206"/>
      <c r="PL3" s="206"/>
      <c r="PM3" s="206"/>
      <c r="PN3" s="206"/>
      <c r="PO3" s="206"/>
      <c r="PP3" s="206"/>
      <c r="PQ3" s="206"/>
      <c r="PR3" s="206"/>
      <c r="PS3" s="206"/>
      <c r="PT3" s="206"/>
      <c r="PU3" s="206"/>
      <c r="PV3" s="206"/>
      <c r="PW3" s="206"/>
      <c r="PX3" s="206"/>
      <c r="PY3" s="206"/>
      <c r="PZ3" s="206"/>
      <c r="QA3" s="206"/>
      <c r="QB3" s="206"/>
    </row>
    <row r="4" spans="1:444" s="204" customFormat="1" ht="8.25" customHeight="1" thickBot="1">
      <c r="A4" s="444"/>
      <c r="B4" s="206" t="s">
        <v>0</v>
      </c>
      <c r="C4" s="206" t="s">
        <v>0</v>
      </c>
      <c r="D4" s="206" t="s">
        <v>0</v>
      </c>
      <c r="E4" s="206" t="s">
        <v>0</v>
      </c>
      <c r="F4" s="206" t="s">
        <v>0</v>
      </c>
      <c r="G4" s="206" t="s">
        <v>0</v>
      </c>
      <c r="H4" s="206" t="s">
        <v>0</v>
      </c>
      <c r="I4" s="206" t="s">
        <v>0</v>
      </c>
      <c r="J4" s="206" t="s">
        <v>0</v>
      </c>
      <c r="K4" s="206" t="s">
        <v>0</v>
      </c>
      <c r="L4" s="206" t="s">
        <v>0</v>
      </c>
      <c r="M4" s="206" t="s">
        <v>0</v>
      </c>
      <c r="N4" s="206" t="s">
        <v>0</v>
      </c>
      <c r="O4" s="206" t="s">
        <v>0</v>
      </c>
      <c r="P4" s="206" t="s">
        <v>0</v>
      </c>
      <c r="Q4" s="206" t="s">
        <v>0</v>
      </c>
      <c r="R4" s="206" t="s">
        <v>0</v>
      </c>
      <c r="S4" s="206" t="s">
        <v>0</v>
      </c>
      <c r="T4" s="206" t="s">
        <v>0</v>
      </c>
      <c r="U4" s="206" t="s">
        <v>0</v>
      </c>
      <c r="V4" s="206" t="s">
        <v>0</v>
      </c>
      <c r="W4" s="206" t="s">
        <v>0</v>
      </c>
      <c r="X4" s="206" t="s">
        <v>0</v>
      </c>
      <c r="Y4" s="206" t="s">
        <v>0</v>
      </c>
      <c r="Z4" s="206" t="s">
        <v>0</v>
      </c>
      <c r="AA4" s="206" t="s">
        <v>0</v>
      </c>
      <c r="AB4" s="206" t="s">
        <v>0</v>
      </c>
      <c r="AC4" s="206" t="s">
        <v>0</v>
      </c>
      <c r="AD4" s="206" t="s">
        <v>0</v>
      </c>
      <c r="AE4" s="206" t="s">
        <v>0</v>
      </c>
      <c r="AF4" s="206" t="s">
        <v>0</v>
      </c>
      <c r="AG4" s="206" t="s">
        <v>0</v>
      </c>
      <c r="AH4" s="206" t="s">
        <v>0</v>
      </c>
      <c r="AI4" s="206" t="s">
        <v>0</v>
      </c>
      <c r="AJ4" s="206" t="s">
        <v>0</v>
      </c>
      <c r="AK4" s="206" t="s">
        <v>0</v>
      </c>
      <c r="AL4" s="206" t="s">
        <v>0</v>
      </c>
      <c r="AM4" s="206" t="s">
        <v>0</v>
      </c>
      <c r="AN4" s="206" t="s">
        <v>0</v>
      </c>
      <c r="AO4" s="206" t="s">
        <v>0</v>
      </c>
      <c r="AP4" s="206" t="s">
        <v>0</v>
      </c>
      <c r="AQ4" s="206" t="s">
        <v>0</v>
      </c>
      <c r="AR4" s="206" t="s">
        <v>0</v>
      </c>
      <c r="AS4" s="206" t="s">
        <v>0</v>
      </c>
      <c r="AT4" s="206" t="s">
        <v>0</v>
      </c>
      <c r="AU4" s="206" t="s">
        <v>0</v>
      </c>
      <c r="AV4" s="206" t="s">
        <v>0</v>
      </c>
      <c r="AW4" s="206" t="s">
        <v>0</v>
      </c>
      <c r="AX4" s="206" t="s">
        <v>0</v>
      </c>
      <c r="AY4" s="206" t="s">
        <v>0</v>
      </c>
      <c r="AZ4" s="206" t="s">
        <v>0</v>
      </c>
      <c r="BA4" s="206" t="s">
        <v>0</v>
      </c>
      <c r="BB4" s="206" t="s">
        <v>0</v>
      </c>
      <c r="BC4" s="206" t="s">
        <v>0</v>
      </c>
      <c r="BD4" s="206" t="s">
        <v>0</v>
      </c>
      <c r="BE4" s="206" t="s">
        <v>0</v>
      </c>
      <c r="BF4" s="206" t="s">
        <v>0</v>
      </c>
      <c r="BG4" s="206" t="s">
        <v>0</v>
      </c>
      <c r="BH4" s="206" t="s">
        <v>0</v>
      </c>
      <c r="BI4" s="206" t="s">
        <v>0</v>
      </c>
      <c r="BJ4" s="206" t="s">
        <v>0</v>
      </c>
      <c r="BK4" s="206" t="s">
        <v>0</v>
      </c>
      <c r="BL4" s="206" t="s">
        <v>0</v>
      </c>
      <c r="BM4" s="206" t="s">
        <v>0</v>
      </c>
      <c r="BN4" s="206" t="s">
        <v>0</v>
      </c>
      <c r="BO4" s="206" t="s">
        <v>0</v>
      </c>
      <c r="BP4" s="206" t="s">
        <v>0</v>
      </c>
      <c r="BQ4" s="206" t="s">
        <v>0</v>
      </c>
      <c r="BR4" s="206" t="s">
        <v>0</v>
      </c>
      <c r="BS4" s="206" t="s">
        <v>0</v>
      </c>
      <c r="BT4" s="206" t="s">
        <v>0</v>
      </c>
      <c r="BU4" s="206" t="s">
        <v>0</v>
      </c>
      <c r="BV4" s="206" t="s">
        <v>0</v>
      </c>
      <c r="BW4" s="206" t="s">
        <v>0</v>
      </c>
      <c r="BX4" s="206" t="s">
        <v>0</v>
      </c>
      <c r="BY4" s="206" t="s">
        <v>0</v>
      </c>
      <c r="BZ4" s="206" t="s">
        <v>0</v>
      </c>
      <c r="CA4" s="206" t="s">
        <v>0</v>
      </c>
      <c r="CB4" s="206" t="s">
        <v>0</v>
      </c>
      <c r="CC4" s="206" t="s">
        <v>0</v>
      </c>
      <c r="CD4" s="206" t="s">
        <v>0</v>
      </c>
      <c r="CE4" s="206" t="s">
        <v>0</v>
      </c>
      <c r="CF4" s="206" t="s">
        <v>0</v>
      </c>
      <c r="CG4" s="206" t="s">
        <v>0</v>
      </c>
      <c r="CH4" s="206" t="s">
        <v>0</v>
      </c>
      <c r="CI4" s="206" t="s">
        <v>0</v>
      </c>
      <c r="CJ4" s="206" t="s">
        <v>0</v>
      </c>
      <c r="CK4" s="206" t="s">
        <v>0</v>
      </c>
      <c r="CL4" s="206" t="s">
        <v>0</v>
      </c>
      <c r="CM4" s="206" t="s">
        <v>0</v>
      </c>
      <c r="CN4" s="206" t="s">
        <v>0</v>
      </c>
      <c r="CO4" s="206" t="s">
        <v>0</v>
      </c>
      <c r="CP4" s="206" t="s">
        <v>0</v>
      </c>
      <c r="CQ4" s="206" t="s">
        <v>0</v>
      </c>
      <c r="CR4" s="206" t="s">
        <v>0</v>
      </c>
      <c r="CS4" s="206" t="s">
        <v>0</v>
      </c>
      <c r="CT4" s="206" t="s">
        <v>0</v>
      </c>
      <c r="CU4" s="206" t="s">
        <v>0</v>
      </c>
      <c r="CV4" s="206" t="s">
        <v>0</v>
      </c>
      <c r="CW4" s="206" t="s">
        <v>0</v>
      </c>
      <c r="CX4" s="206" t="s">
        <v>0</v>
      </c>
      <c r="CY4" s="206" t="s">
        <v>0</v>
      </c>
      <c r="CZ4" s="206" t="s">
        <v>0</v>
      </c>
      <c r="DA4" s="206" t="s">
        <v>0</v>
      </c>
      <c r="DB4" s="206" t="s">
        <v>0</v>
      </c>
      <c r="DC4" s="206" t="s">
        <v>0</v>
      </c>
      <c r="DD4" s="206" t="s">
        <v>0</v>
      </c>
      <c r="DE4" s="206" t="s">
        <v>0</v>
      </c>
      <c r="DF4" s="206" t="s">
        <v>0</v>
      </c>
      <c r="DG4" s="206" t="s">
        <v>0</v>
      </c>
      <c r="DH4" s="206" t="s">
        <v>0</v>
      </c>
      <c r="DI4" s="206" t="s">
        <v>0</v>
      </c>
      <c r="DJ4" s="206" t="s">
        <v>0</v>
      </c>
      <c r="DK4" s="206" t="s">
        <v>0</v>
      </c>
      <c r="DL4" s="206" t="s">
        <v>0</v>
      </c>
      <c r="DM4" s="206" t="s">
        <v>0</v>
      </c>
      <c r="DN4" s="206" t="s">
        <v>0</v>
      </c>
      <c r="DO4" s="206" t="s">
        <v>0</v>
      </c>
      <c r="DP4" s="206" t="s">
        <v>0</v>
      </c>
      <c r="DQ4" s="206" t="s">
        <v>0</v>
      </c>
      <c r="DR4" s="206" t="s">
        <v>0</v>
      </c>
      <c r="DS4" s="206" t="s">
        <v>0</v>
      </c>
      <c r="DT4" s="206" t="s">
        <v>0</v>
      </c>
      <c r="DU4" s="206" t="s">
        <v>0</v>
      </c>
      <c r="DV4" s="206" t="s">
        <v>0</v>
      </c>
      <c r="DW4" s="206" t="s">
        <v>0</v>
      </c>
      <c r="DX4" s="206" t="s">
        <v>0</v>
      </c>
      <c r="DY4" s="206" t="s">
        <v>0</v>
      </c>
      <c r="DZ4" s="206" t="s">
        <v>0</v>
      </c>
      <c r="EA4" s="206" t="s">
        <v>0</v>
      </c>
      <c r="EB4" s="206" t="s">
        <v>0</v>
      </c>
      <c r="EC4" s="206" t="s">
        <v>0</v>
      </c>
      <c r="ED4" s="206" t="s">
        <v>0</v>
      </c>
      <c r="EE4" s="206" t="s">
        <v>0</v>
      </c>
      <c r="EF4" s="206" t="s">
        <v>0</v>
      </c>
      <c r="EG4" s="206" t="s">
        <v>0</v>
      </c>
      <c r="EH4" s="206" t="s">
        <v>0</v>
      </c>
      <c r="EI4" s="206" t="s">
        <v>0</v>
      </c>
      <c r="EJ4" s="206" t="s">
        <v>0</v>
      </c>
      <c r="EK4" s="206" t="s">
        <v>0</v>
      </c>
      <c r="EL4" s="206" t="s">
        <v>0</v>
      </c>
      <c r="EM4" s="206" t="s">
        <v>0</v>
      </c>
      <c r="EN4" s="206" t="s">
        <v>0</v>
      </c>
      <c r="EO4" s="206" t="s">
        <v>0</v>
      </c>
      <c r="EP4" s="206" t="s">
        <v>0</v>
      </c>
      <c r="EQ4" s="206" t="s">
        <v>0</v>
      </c>
      <c r="ER4" s="206" t="s">
        <v>0</v>
      </c>
      <c r="ES4" s="206" t="s">
        <v>0</v>
      </c>
      <c r="ET4" s="206" t="s">
        <v>0</v>
      </c>
      <c r="EU4" s="206" t="s">
        <v>0</v>
      </c>
      <c r="EV4" s="206" t="s">
        <v>0</v>
      </c>
      <c r="EW4" s="206" t="s">
        <v>0</v>
      </c>
      <c r="EX4" s="206" t="s">
        <v>0</v>
      </c>
      <c r="EY4" s="206" t="s">
        <v>0</v>
      </c>
      <c r="EZ4" s="206" t="s">
        <v>0</v>
      </c>
      <c r="FA4" s="206" t="s">
        <v>0</v>
      </c>
      <c r="FB4" s="206" t="s">
        <v>0</v>
      </c>
      <c r="FC4" s="206" t="s">
        <v>0</v>
      </c>
      <c r="FD4" s="206" t="s">
        <v>0</v>
      </c>
      <c r="FE4" s="206" t="s">
        <v>0</v>
      </c>
      <c r="FF4" s="206" t="s">
        <v>0</v>
      </c>
      <c r="FG4" s="206" t="s">
        <v>0</v>
      </c>
      <c r="FH4" s="206" t="s">
        <v>0</v>
      </c>
      <c r="FI4" s="206" t="s">
        <v>0</v>
      </c>
      <c r="FJ4" s="206" t="s">
        <v>0</v>
      </c>
      <c r="FK4" s="206" t="s">
        <v>0</v>
      </c>
      <c r="FL4" s="206" t="s">
        <v>0</v>
      </c>
      <c r="FM4" s="206" t="s">
        <v>0</v>
      </c>
      <c r="FN4" s="206" t="s">
        <v>0</v>
      </c>
      <c r="FO4" s="206" t="s">
        <v>0</v>
      </c>
      <c r="FP4" s="206" t="s">
        <v>0</v>
      </c>
      <c r="FQ4" s="206" t="s">
        <v>0</v>
      </c>
      <c r="FR4" s="206" t="s">
        <v>0</v>
      </c>
      <c r="FS4" s="206" t="s">
        <v>0</v>
      </c>
      <c r="FT4" s="206" t="s">
        <v>0</v>
      </c>
      <c r="FU4" s="206" t="s">
        <v>0</v>
      </c>
      <c r="FV4" s="206" t="s">
        <v>0</v>
      </c>
      <c r="FW4" s="206" t="s">
        <v>0</v>
      </c>
      <c r="FX4" s="206" t="s">
        <v>0</v>
      </c>
      <c r="FY4" s="206" t="s">
        <v>0</v>
      </c>
      <c r="FZ4" s="206" t="s">
        <v>0</v>
      </c>
      <c r="GA4" s="206" t="s">
        <v>0</v>
      </c>
      <c r="GB4" s="206" t="s">
        <v>0</v>
      </c>
      <c r="GC4" s="206" t="s">
        <v>0</v>
      </c>
      <c r="GD4" s="206" t="s">
        <v>0</v>
      </c>
      <c r="GE4" s="206" t="s">
        <v>0</v>
      </c>
      <c r="GF4" s="206" t="s">
        <v>0</v>
      </c>
      <c r="GG4" s="206" t="s">
        <v>0</v>
      </c>
      <c r="GH4" s="206" t="s">
        <v>0</v>
      </c>
      <c r="GI4" s="206" t="s">
        <v>0</v>
      </c>
      <c r="GJ4" s="206" t="s">
        <v>0</v>
      </c>
      <c r="GK4" s="206" t="s">
        <v>0</v>
      </c>
      <c r="GL4" s="206" t="s">
        <v>0</v>
      </c>
      <c r="GM4" s="206" t="s">
        <v>0</v>
      </c>
      <c r="GN4" s="206" t="s">
        <v>0</v>
      </c>
      <c r="GO4" s="206" t="s">
        <v>0</v>
      </c>
      <c r="GP4" s="206" t="s">
        <v>0</v>
      </c>
      <c r="GQ4" s="206" t="s">
        <v>0</v>
      </c>
      <c r="GR4" s="206" t="s">
        <v>0</v>
      </c>
      <c r="GS4" s="206" t="s">
        <v>0</v>
      </c>
      <c r="GT4" s="206" t="s">
        <v>0</v>
      </c>
      <c r="GU4" s="206" t="s">
        <v>0</v>
      </c>
      <c r="GV4" s="206" t="s">
        <v>0</v>
      </c>
      <c r="GW4" s="206" t="s">
        <v>0</v>
      </c>
      <c r="GX4" s="206" t="s">
        <v>0</v>
      </c>
      <c r="GY4" s="206" t="s">
        <v>0</v>
      </c>
      <c r="GZ4" s="206" t="s">
        <v>0</v>
      </c>
      <c r="HA4" s="206" t="s">
        <v>0</v>
      </c>
      <c r="HB4" s="206" t="s">
        <v>0</v>
      </c>
      <c r="HC4" s="206" t="s">
        <v>0</v>
      </c>
      <c r="HD4" s="206" t="s">
        <v>0</v>
      </c>
      <c r="HE4" s="206" t="s">
        <v>0</v>
      </c>
      <c r="HF4" s="206" t="s">
        <v>0</v>
      </c>
      <c r="HG4" s="206" t="s">
        <v>0</v>
      </c>
      <c r="HH4" s="206" t="s">
        <v>0</v>
      </c>
      <c r="HI4" s="206" t="s">
        <v>0</v>
      </c>
      <c r="HJ4" s="206" t="s">
        <v>0</v>
      </c>
      <c r="HK4" s="206" t="s">
        <v>0</v>
      </c>
      <c r="HL4" s="206" t="s">
        <v>0</v>
      </c>
      <c r="HM4" s="206" t="s">
        <v>0</v>
      </c>
      <c r="HN4" s="206" t="s">
        <v>0</v>
      </c>
      <c r="HO4" s="206" t="s">
        <v>0</v>
      </c>
      <c r="HP4" s="206" t="s">
        <v>0</v>
      </c>
      <c r="HQ4" s="206" t="s">
        <v>0</v>
      </c>
      <c r="HR4" s="206" t="s">
        <v>0</v>
      </c>
      <c r="HS4" s="206" t="s">
        <v>0</v>
      </c>
      <c r="HT4" s="206" t="s">
        <v>0</v>
      </c>
      <c r="HU4" s="206" t="s">
        <v>0</v>
      </c>
      <c r="HV4" s="206" t="s">
        <v>0</v>
      </c>
      <c r="HW4" s="206" t="s">
        <v>0</v>
      </c>
      <c r="HX4" s="206" t="s">
        <v>0</v>
      </c>
      <c r="HY4" s="206" t="s">
        <v>0</v>
      </c>
      <c r="HZ4" s="206" t="s">
        <v>0</v>
      </c>
      <c r="IA4" s="206" t="s">
        <v>0</v>
      </c>
      <c r="IB4" s="206" t="s">
        <v>0</v>
      </c>
      <c r="IC4" s="206" t="s">
        <v>0</v>
      </c>
      <c r="ID4" s="206" t="s">
        <v>0</v>
      </c>
      <c r="IE4" s="206" t="s">
        <v>0</v>
      </c>
      <c r="IF4" s="206" t="s">
        <v>0</v>
      </c>
      <c r="IG4" s="206" t="s">
        <v>0</v>
      </c>
      <c r="IH4" s="206" t="s">
        <v>0</v>
      </c>
      <c r="II4" s="206" t="s">
        <v>0</v>
      </c>
      <c r="IJ4" s="206" t="s">
        <v>0</v>
      </c>
      <c r="IK4" s="206" t="s">
        <v>0</v>
      </c>
      <c r="IL4" s="206" t="s">
        <v>0</v>
      </c>
      <c r="IM4" s="206" t="s">
        <v>0</v>
      </c>
      <c r="IN4" s="206" t="s">
        <v>0</v>
      </c>
      <c r="IO4" s="206" t="s">
        <v>0</v>
      </c>
      <c r="IP4" s="206" t="s">
        <v>0</v>
      </c>
      <c r="IQ4" s="206" t="s">
        <v>0</v>
      </c>
      <c r="IR4" s="206" t="s">
        <v>0</v>
      </c>
      <c r="IS4" s="206" t="s">
        <v>0</v>
      </c>
      <c r="IT4" s="206" t="s">
        <v>0</v>
      </c>
      <c r="IU4" s="206" t="s">
        <v>0</v>
      </c>
      <c r="IV4" s="206" t="s">
        <v>0</v>
      </c>
      <c r="IW4" s="206" t="s">
        <v>0</v>
      </c>
      <c r="IX4" s="206" t="s">
        <v>0</v>
      </c>
      <c r="IY4" s="206" t="s">
        <v>0</v>
      </c>
      <c r="IZ4" s="206" t="s">
        <v>0</v>
      </c>
      <c r="JA4" s="206" t="s">
        <v>0</v>
      </c>
      <c r="JB4" s="206" t="s">
        <v>0</v>
      </c>
      <c r="JC4" s="206" t="s">
        <v>0</v>
      </c>
      <c r="JD4" s="206" t="s">
        <v>0</v>
      </c>
      <c r="JE4" s="206"/>
      <c r="JF4" s="206"/>
      <c r="JG4" s="206"/>
      <c r="JH4" s="206"/>
      <c r="JI4" s="206"/>
      <c r="JJ4" s="206"/>
      <c r="JK4" s="206"/>
      <c r="JL4" s="206"/>
      <c r="JM4" s="206"/>
      <c r="JN4" s="206"/>
      <c r="JO4" s="206"/>
      <c r="JP4" s="206"/>
      <c r="JQ4" s="206"/>
      <c r="JR4" s="206"/>
      <c r="JS4" s="206"/>
      <c r="JT4" s="206"/>
      <c r="JU4" s="206"/>
      <c r="JV4" s="206"/>
      <c r="JW4" s="206"/>
      <c r="JX4" s="206"/>
      <c r="JY4" s="206"/>
      <c r="JZ4" s="206"/>
      <c r="KA4" s="206"/>
      <c r="KB4" s="206"/>
      <c r="KC4" s="206"/>
      <c r="KD4" s="206"/>
      <c r="KE4" s="206"/>
      <c r="KF4" s="206"/>
      <c r="KG4" s="206"/>
      <c r="KH4" s="206"/>
      <c r="KI4" s="206"/>
      <c r="KJ4" s="206"/>
      <c r="KK4" s="206"/>
      <c r="KL4" s="206"/>
      <c r="KM4" s="206"/>
      <c r="KN4" s="206"/>
      <c r="KO4" s="206"/>
      <c r="KP4" s="206"/>
      <c r="KQ4" s="206"/>
      <c r="KR4" s="206"/>
      <c r="KS4" s="206"/>
      <c r="KT4" s="206"/>
      <c r="KU4" s="206"/>
      <c r="KV4" s="206"/>
      <c r="KW4" s="206"/>
      <c r="KX4" s="206"/>
      <c r="KY4" s="206"/>
      <c r="KZ4" s="206"/>
      <c r="LA4" s="206"/>
      <c r="LB4" s="206"/>
      <c r="LC4" s="206"/>
      <c r="LD4" s="206"/>
      <c r="LE4" s="206"/>
      <c r="LF4" s="206"/>
      <c r="LG4" s="206"/>
      <c r="LH4" s="206"/>
      <c r="LI4" s="206"/>
      <c r="LJ4" s="206"/>
      <c r="LK4" s="206"/>
      <c r="LL4" s="206"/>
      <c r="LM4" s="206"/>
      <c r="LN4" s="206"/>
      <c r="LO4" s="206"/>
      <c r="LP4" s="206"/>
      <c r="LQ4" s="206"/>
      <c r="LR4" s="206"/>
      <c r="LS4" s="206"/>
      <c r="LT4" s="206"/>
      <c r="LU4" s="206"/>
      <c r="LV4" s="206"/>
      <c r="LW4" s="206"/>
      <c r="LX4" s="206"/>
      <c r="LY4" s="206"/>
      <c r="LZ4" s="206"/>
      <c r="MA4" s="206"/>
      <c r="MB4" s="206"/>
      <c r="MC4" s="206"/>
      <c r="MD4" s="206"/>
      <c r="ME4" s="206"/>
      <c r="MF4" s="206"/>
      <c r="MG4" s="206"/>
      <c r="MH4" s="1584"/>
      <c r="MI4" s="206"/>
      <c r="MJ4" s="206"/>
      <c r="MK4" s="206"/>
      <c r="ML4" s="206"/>
      <c r="MM4" s="206"/>
      <c r="MN4" s="206"/>
      <c r="MO4" s="206"/>
      <c r="MP4" s="206"/>
      <c r="MQ4" s="206"/>
      <c r="MR4" s="206"/>
      <c r="MS4" s="206"/>
      <c r="MT4" s="206"/>
      <c r="MU4" s="206"/>
      <c r="MV4" s="206"/>
      <c r="MW4" s="206"/>
      <c r="MX4" s="206"/>
      <c r="MY4" s="206"/>
      <c r="MZ4" s="206"/>
      <c r="NA4" s="206"/>
      <c r="NB4" s="206"/>
      <c r="NC4" s="206"/>
      <c r="ND4" s="206"/>
      <c r="NE4" s="206"/>
      <c r="NF4" s="206"/>
      <c r="NG4" s="206"/>
      <c r="NH4" s="206"/>
      <c r="NI4" s="206"/>
      <c r="NJ4" s="206"/>
      <c r="NK4" s="206"/>
      <c r="NL4" s="206"/>
      <c r="NM4" s="206"/>
      <c r="NN4" s="206"/>
      <c r="NO4" s="206"/>
      <c r="NP4" s="206"/>
      <c r="NQ4" s="206"/>
      <c r="NR4" s="206"/>
      <c r="NS4" s="206"/>
      <c r="NT4" s="206"/>
      <c r="NU4" s="206"/>
      <c r="NV4" s="206"/>
      <c r="NW4" s="206"/>
      <c r="NX4" s="206"/>
      <c r="NY4" s="206"/>
      <c r="NZ4" s="206"/>
      <c r="OA4" s="206"/>
      <c r="OB4" s="206"/>
      <c r="OC4" s="206"/>
      <c r="OD4" s="206"/>
      <c r="OE4" s="206"/>
      <c r="OF4" s="206"/>
      <c r="OG4" s="206"/>
      <c r="OH4" s="206"/>
      <c r="OI4" s="206"/>
      <c r="OJ4" s="206"/>
      <c r="OK4" s="206"/>
      <c r="OL4" s="206"/>
      <c r="OM4" s="206"/>
      <c r="ON4" s="206"/>
      <c r="OO4" s="206"/>
      <c r="OP4" s="206"/>
      <c r="OQ4" s="206"/>
      <c r="OR4" s="206"/>
      <c r="OS4" s="206"/>
      <c r="OT4" s="206"/>
      <c r="OU4" s="206"/>
      <c r="OV4" s="206"/>
      <c r="OW4" s="206"/>
      <c r="OX4" s="206"/>
      <c r="OY4" s="206"/>
      <c r="OZ4" s="206"/>
      <c r="PA4" s="206"/>
      <c r="PB4" s="206"/>
      <c r="PC4" s="206"/>
      <c r="PD4" s="206"/>
      <c r="PE4" s="206"/>
      <c r="PF4" s="206"/>
      <c r="PG4" s="206"/>
      <c r="PH4" s="206"/>
      <c r="PI4" s="206"/>
      <c r="PJ4" s="206"/>
      <c r="PK4" s="206"/>
      <c r="PL4" s="206"/>
      <c r="PM4" s="206"/>
      <c r="PN4" s="206"/>
      <c r="PO4" s="206"/>
      <c r="PP4" s="206"/>
      <c r="PQ4" s="206"/>
      <c r="PR4" s="206"/>
      <c r="PS4" s="206"/>
      <c r="PT4" s="206"/>
      <c r="PU4" s="206"/>
      <c r="PV4" s="206"/>
      <c r="PW4" s="206"/>
      <c r="PX4" s="206"/>
      <c r="PY4" s="206"/>
      <c r="PZ4" s="206"/>
      <c r="QA4" s="206"/>
      <c r="QB4" s="206"/>
    </row>
    <row r="5" spans="1:444" s="314" customFormat="1" ht="6.75" customHeight="1" thickBot="1">
      <c r="A5" s="1156"/>
      <c r="B5" s="1159" t="s">
        <v>1</v>
      </c>
      <c r="C5" s="1159" t="s">
        <v>1</v>
      </c>
      <c r="D5" s="1159" t="s">
        <v>1</v>
      </c>
      <c r="E5" s="1159" t="s">
        <v>1</v>
      </c>
      <c r="F5" s="1159" t="s">
        <v>1</v>
      </c>
      <c r="G5" s="1159" t="s">
        <v>1</v>
      </c>
      <c r="H5" s="1159" t="s">
        <v>1</v>
      </c>
      <c r="I5" s="1159" t="s">
        <v>1</v>
      </c>
      <c r="J5" s="1159" t="s">
        <v>1</v>
      </c>
      <c r="K5" s="1159" t="s">
        <v>1</v>
      </c>
      <c r="L5" s="1159" t="s">
        <v>1</v>
      </c>
      <c r="M5" s="1159" t="s">
        <v>1</v>
      </c>
      <c r="N5" s="1159" t="s">
        <v>1</v>
      </c>
      <c r="O5" s="1159" t="s">
        <v>1</v>
      </c>
      <c r="P5" s="1159" t="s">
        <v>1</v>
      </c>
      <c r="Q5" s="1159" t="s">
        <v>1</v>
      </c>
      <c r="R5" s="1159" t="s">
        <v>1</v>
      </c>
      <c r="S5" s="1159" t="s">
        <v>1</v>
      </c>
      <c r="T5" s="1159" t="s">
        <v>1</v>
      </c>
      <c r="U5" s="1159" t="s">
        <v>1</v>
      </c>
      <c r="V5" s="1159" t="s">
        <v>1</v>
      </c>
      <c r="W5" s="1159" t="s">
        <v>1</v>
      </c>
      <c r="X5" s="1159" t="s">
        <v>1</v>
      </c>
      <c r="Y5" s="1159" t="s">
        <v>1</v>
      </c>
      <c r="Z5" s="1159" t="s">
        <v>1</v>
      </c>
      <c r="AA5" s="1159" t="s">
        <v>1</v>
      </c>
      <c r="AB5" s="1159" t="s">
        <v>1</v>
      </c>
      <c r="AC5" s="1159" t="s">
        <v>1</v>
      </c>
      <c r="AD5" s="1159" t="s">
        <v>1</v>
      </c>
      <c r="AE5" s="1159" t="s">
        <v>1</v>
      </c>
      <c r="AF5" s="1159" t="s">
        <v>1</v>
      </c>
      <c r="AG5" s="1159" t="s">
        <v>1</v>
      </c>
      <c r="AH5" s="1159" t="s">
        <v>1</v>
      </c>
      <c r="AI5" s="1159" t="s">
        <v>1</v>
      </c>
      <c r="AJ5" s="1159" t="s">
        <v>1</v>
      </c>
      <c r="AK5" s="1159" t="s">
        <v>1</v>
      </c>
      <c r="AL5" s="1159" t="s">
        <v>1</v>
      </c>
      <c r="AM5" s="1159" t="s">
        <v>1</v>
      </c>
      <c r="AN5" s="1159" t="s">
        <v>1</v>
      </c>
      <c r="AO5" s="1159" t="s">
        <v>1</v>
      </c>
      <c r="AP5" s="1159" t="s">
        <v>1</v>
      </c>
      <c r="AQ5" s="1159" t="s">
        <v>1</v>
      </c>
      <c r="AR5" s="1159" t="s">
        <v>1</v>
      </c>
      <c r="AS5" s="1159" t="s">
        <v>1</v>
      </c>
      <c r="AT5" s="1159" t="s">
        <v>1</v>
      </c>
      <c r="AU5" s="1159" t="s">
        <v>1</v>
      </c>
      <c r="AV5" s="1159" t="s">
        <v>1</v>
      </c>
      <c r="AW5" s="1159" t="s">
        <v>1</v>
      </c>
      <c r="AX5" s="1159" t="s">
        <v>1</v>
      </c>
      <c r="AY5" s="1159" t="s">
        <v>1</v>
      </c>
      <c r="AZ5" s="1159" t="s">
        <v>1</v>
      </c>
      <c r="BA5" s="1159" t="s">
        <v>1</v>
      </c>
      <c r="BB5" s="1159" t="s">
        <v>1</v>
      </c>
      <c r="BC5" s="1159" t="s">
        <v>1</v>
      </c>
      <c r="BD5" s="1159" t="s">
        <v>1</v>
      </c>
      <c r="BE5" s="1159" t="s">
        <v>1</v>
      </c>
      <c r="BF5" s="1159" t="s">
        <v>1</v>
      </c>
      <c r="BG5" s="1159" t="s">
        <v>1</v>
      </c>
      <c r="BH5" s="1159" t="s">
        <v>1</v>
      </c>
      <c r="BI5" s="1159" t="s">
        <v>1</v>
      </c>
      <c r="BJ5" s="1159" t="s">
        <v>1</v>
      </c>
      <c r="BK5" s="1159" t="s">
        <v>1</v>
      </c>
      <c r="BL5" s="1159" t="s">
        <v>1</v>
      </c>
      <c r="BM5" s="1159" t="s">
        <v>1</v>
      </c>
      <c r="BN5" s="1159" t="s">
        <v>1</v>
      </c>
      <c r="BO5" s="1159" t="s">
        <v>1</v>
      </c>
      <c r="BP5" s="1159" t="s">
        <v>1</v>
      </c>
      <c r="BQ5" s="1159" t="s">
        <v>1</v>
      </c>
      <c r="BR5" s="1159" t="s">
        <v>1</v>
      </c>
      <c r="BS5" s="1159" t="s">
        <v>1</v>
      </c>
      <c r="BT5" s="1159" t="s">
        <v>1</v>
      </c>
      <c r="BU5" s="1159" t="s">
        <v>1</v>
      </c>
      <c r="BV5" s="1159" t="s">
        <v>1</v>
      </c>
      <c r="BW5" s="1159" t="s">
        <v>1</v>
      </c>
      <c r="BX5" s="1159" t="s">
        <v>1</v>
      </c>
      <c r="BY5" s="1159" t="s">
        <v>1</v>
      </c>
      <c r="BZ5" s="1159" t="s">
        <v>1</v>
      </c>
      <c r="CA5" s="1159" t="s">
        <v>1</v>
      </c>
      <c r="CB5" s="1159" t="s">
        <v>1</v>
      </c>
      <c r="CC5" s="1159" t="s">
        <v>1</v>
      </c>
      <c r="CD5" s="1159" t="s">
        <v>1</v>
      </c>
      <c r="CE5" s="1159" t="s">
        <v>1</v>
      </c>
      <c r="CF5" s="1159" t="s">
        <v>1</v>
      </c>
      <c r="CG5" s="1159" t="s">
        <v>1</v>
      </c>
      <c r="CH5" s="1159" t="s">
        <v>1</v>
      </c>
      <c r="CI5" s="1159" t="s">
        <v>1</v>
      </c>
      <c r="CJ5" s="1159" t="s">
        <v>1</v>
      </c>
      <c r="CK5" s="1159" t="s">
        <v>1</v>
      </c>
      <c r="CL5" s="1159" t="s">
        <v>1</v>
      </c>
      <c r="CM5" s="1159" t="s">
        <v>1</v>
      </c>
      <c r="CN5" s="1159" t="s">
        <v>1</v>
      </c>
      <c r="CO5" s="1159" t="s">
        <v>1</v>
      </c>
      <c r="CP5" s="1159" t="s">
        <v>1</v>
      </c>
      <c r="CQ5" s="1159" t="s">
        <v>1</v>
      </c>
      <c r="CR5" s="1159" t="s">
        <v>1</v>
      </c>
      <c r="CS5" s="1159" t="s">
        <v>1</v>
      </c>
      <c r="CT5" s="1159" t="s">
        <v>1</v>
      </c>
      <c r="CU5" s="1159" t="s">
        <v>1</v>
      </c>
      <c r="CV5" s="1159" t="s">
        <v>1</v>
      </c>
      <c r="CW5" s="1159" t="s">
        <v>1</v>
      </c>
      <c r="CX5" s="1159" t="s">
        <v>1</v>
      </c>
      <c r="CY5" s="1159" t="s">
        <v>1</v>
      </c>
      <c r="CZ5" s="1159" t="s">
        <v>1</v>
      </c>
      <c r="DA5" s="1159" t="s">
        <v>1</v>
      </c>
      <c r="DB5" s="1159" t="s">
        <v>1</v>
      </c>
      <c r="DC5" s="1159" t="s">
        <v>1</v>
      </c>
      <c r="DD5" s="1159" t="s">
        <v>1</v>
      </c>
      <c r="DE5" s="1159" t="s">
        <v>1</v>
      </c>
      <c r="DF5" s="1159" t="s">
        <v>1</v>
      </c>
      <c r="DG5" s="1159" t="s">
        <v>1</v>
      </c>
      <c r="DH5" s="1159" t="s">
        <v>1</v>
      </c>
      <c r="DI5" s="1159" t="s">
        <v>1</v>
      </c>
      <c r="DJ5" s="1159" t="s">
        <v>1</v>
      </c>
      <c r="DK5" s="1159" t="s">
        <v>1</v>
      </c>
      <c r="DL5" s="1159" t="s">
        <v>1</v>
      </c>
      <c r="DM5" s="1159" t="s">
        <v>1</v>
      </c>
      <c r="DN5" s="1159" t="s">
        <v>1</v>
      </c>
      <c r="DO5" s="1159" t="s">
        <v>1</v>
      </c>
      <c r="DP5" s="1159" t="s">
        <v>1</v>
      </c>
      <c r="DQ5" s="1159" t="s">
        <v>1</v>
      </c>
      <c r="DR5" s="1159" t="s">
        <v>1</v>
      </c>
      <c r="DS5" s="1159" t="s">
        <v>1</v>
      </c>
      <c r="DT5" s="1159" t="s">
        <v>1</v>
      </c>
      <c r="DU5" s="1159" t="s">
        <v>1</v>
      </c>
      <c r="DV5" s="1159" t="s">
        <v>1</v>
      </c>
      <c r="DW5" s="1159" t="s">
        <v>1</v>
      </c>
      <c r="DX5" s="1159" t="s">
        <v>1</v>
      </c>
      <c r="DY5" s="1159" t="s">
        <v>1</v>
      </c>
      <c r="DZ5" s="1159" t="s">
        <v>1</v>
      </c>
      <c r="EA5" s="1159" t="s">
        <v>1</v>
      </c>
      <c r="EB5" s="1159" t="s">
        <v>1</v>
      </c>
      <c r="EC5" s="1159" t="s">
        <v>1</v>
      </c>
      <c r="ED5" s="1159" t="s">
        <v>1</v>
      </c>
      <c r="EE5" s="1159" t="s">
        <v>1</v>
      </c>
      <c r="EF5" s="1159" t="s">
        <v>1</v>
      </c>
      <c r="EG5" s="1159" t="s">
        <v>1</v>
      </c>
      <c r="EH5" s="1159" t="s">
        <v>1</v>
      </c>
      <c r="EI5" s="1159" t="s">
        <v>1</v>
      </c>
      <c r="EJ5" s="1159" t="s">
        <v>1</v>
      </c>
      <c r="EK5" s="1159" t="s">
        <v>1</v>
      </c>
      <c r="EL5" s="1159" t="s">
        <v>1</v>
      </c>
      <c r="EM5" s="1159" t="s">
        <v>1</v>
      </c>
      <c r="EN5" s="1159" t="s">
        <v>1</v>
      </c>
      <c r="EO5" s="1159" t="s">
        <v>1</v>
      </c>
      <c r="EP5" s="1159" t="s">
        <v>1</v>
      </c>
      <c r="EQ5" s="1159" t="s">
        <v>1</v>
      </c>
      <c r="ER5" s="1159" t="s">
        <v>1</v>
      </c>
      <c r="ES5" s="1159" t="s">
        <v>1</v>
      </c>
      <c r="ET5" s="1159" t="s">
        <v>1</v>
      </c>
      <c r="EU5" s="1159" t="s">
        <v>1</v>
      </c>
      <c r="EV5" s="1159" t="s">
        <v>1</v>
      </c>
      <c r="EW5" s="1159" t="s">
        <v>1</v>
      </c>
      <c r="EX5" s="1159" t="s">
        <v>1</v>
      </c>
      <c r="EY5" s="1159" t="s">
        <v>1</v>
      </c>
      <c r="EZ5" s="1159" t="s">
        <v>1</v>
      </c>
      <c r="FA5" s="1159" t="s">
        <v>1</v>
      </c>
      <c r="FB5" s="1159" t="s">
        <v>1</v>
      </c>
      <c r="FC5" s="1159" t="s">
        <v>1</v>
      </c>
      <c r="FD5" s="1159" t="s">
        <v>1</v>
      </c>
      <c r="FE5" s="1159" t="s">
        <v>1</v>
      </c>
      <c r="FF5" s="1159" t="s">
        <v>1</v>
      </c>
      <c r="FG5" s="1159" t="s">
        <v>1</v>
      </c>
      <c r="FH5" s="1159" t="s">
        <v>1</v>
      </c>
      <c r="FI5" s="1159" t="s">
        <v>1</v>
      </c>
      <c r="FJ5" s="1159" t="s">
        <v>1</v>
      </c>
      <c r="FK5" s="1159" t="s">
        <v>1</v>
      </c>
      <c r="FL5" s="1159" t="s">
        <v>1</v>
      </c>
      <c r="FM5" s="1159" t="s">
        <v>1</v>
      </c>
      <c r="FN5" s="1159" t="s">
        <v>1</v>
      </c>
      <c r="FO5" s="1159" t="s">
        <v>1</v>
      </c>
      <c r="FP5" s="1159" t="s">
        <v>1</v>
      </c>
      <c r="FQ5" s="1159" t="s">
        <v>1</v>
      </c>
      <c r="FR5" s="1159" t="s">
        <v>1</v>
      </c>
      <c r="FS5" s="1159" t="s">
        <v>1</v>
      </c>
      <c r="FT5" s="1159" t="s">
        <v>1</v>
      </c>
      <c r="FU5" s="1159" t="s">
        <v>1</v>
      </c>
      <c r="FV5" s="1159" t="s">
        <v>1</v>
      </c>
      <c r="FW5" s="1159" t="s">
        <v>1</v>
      </c>
      <c r="FX5" s="1159" t="s">
        <v>1</v>
      </c>
      <c r="FY5" s="1159" t="s">
        <v>1</v>
      </c>
      <c r="FZ5" s="1159" t="s">
        <v>1</v>
      </c>
      <c r="GA5" s="1159" t="s">
        <v>1</v>
      </c>
      <c r="GB5" s="1159" t="s">
        <v>1</v>
      </c>
      <c r="GC5" s="1159" t="s">
        <v>1</v>
      </c>
      <c r="GD5" s="1159" t="s">
        <v>1</v>
      </c>
      <c r="GE5" s="1159" t="s">
        <v>1</v>
      </c>
      <c r="GF5" s="1159" t="s">
        <v>1</v>
      </c>
      <c r="GG5" s="1159" t="s">
        <v>1</v>
      </c>
      <c r="GH5" s="1159" t="s">
        <v>1</v>
      </c>
      <c r="GI5" s="1159" t="s">
        <v>1</v>
      </c>
      <c r="GJ5" s="1159" t="s">
        <v>1</v>
      </c>
      <c r="GK5" s="1159" t="s">
        <v>1</v>
      </c>
      <c r="GL5" s="1159" t="s">
        <v>1</v>
      </c>
      <c r="GM5" s="1159" t="s">
        <v>1</v>
      </c>
      <c r="GN5" s="1159" t="s">
        <v>1</v>
      </c>
      <c r="GO5" s="1159" t="s">
        <v>1</v>
      </c>
      <c r="GP5" s="1159" t="s">
        <v>1</v>
      </c>
      <c r="GQ5" s="1159" t="s">
        <v>1</v>
      </c>
      <c r="GR5" s="1159" t="s">
        <v>1</v>
      </c>
      <c r="GS5" s="1159" t="s">
        <v>1</v>
      </c>
      <c r="GT5" s="1159" t="s">
        <v>1</v>
      </c>
      <c r="GU5" s="1159" t="s">
        <v>1</v>
      </c>
      <c r="GV5" s="1159" t="s">
        <v>1</v>
      </c>
      <c r="GW5" s="1159" t="s">
        <v>1</v>
      </c>
      <c r="GX5" s="1159" t="s">
        <v>1</v>
      </c>
      <c r="GY5" s="1159" t="s">
        <v>1</v>
      </c>
      <c r="GZ5" s="1159" t="s">
        <v>1</v>
      </c>
      <c r="HA5" s="1159" t="s">
        <v>1</v>
      </c>
      <c r="HB5" s="1159" t="s">
        <v>1</v>
      </c>
      <c r="HC5" s="1159" t="s">
        <v>1</v>
      </c>
      <c r="HD5" s="1159" t="s">
        <v>1</v>
      </c>
      <c r="HE5" s="1159" t="s">
        <v>1</v>
      </c>
      <c r="HF5" s="1159" t="s">
        <v>1</v>
      </c>
      <c r="HG5" s="1159" t="s">
        <v>1</v>
      </c>
      <c r="HH5" s="1159" t="s">
        <v>1</v>
      </c>
      <c r="HI5" s="1159" t="s">
        <v>1</v>
      </c>
      <c r="HJ5" s="1159" t="s">
        <v>1</v>
      </c>
      <c r="HK5" s="1159" t="s">
        <v>1</v>
      </c>
      <c r="HL5" s="1159" t="s">
        <v>1</v>
      </c>
      <c r="HM5" s="1159" t="s">
        <v>1</v>
      </c>
      <c r="HN5" s="1159" t="s">
        <v>1</v>
      </c>
      <c r="HO5" s="1159" t="s">
        <v>1</v>
      </c>
      <c r="HP5" s="1159" t="s">
        <v>1</v>
      </c>
      <c r="HQ5" s="1159" t="s">
        <v>1</v>
      </c>
      <c r="HR5" s="1159" t="s">
        <v>1</v>
      </c>
      <c r="HS5" s="1159" t="s">
        <v>1</v>
      </c>
      <c r="HT5" s="1159" t="s">
        <v>1</v>
      </c>
      <c r="HU5" s="1159" t="s">
        <v>1</v>
      </c>
      <c r="HV5" s="1159" t="s">
        <v>1</v>
      </c>
      <c r="HW5" s="1159" t="s">
        <v>1</v>
      </c>
      <c r="HX5" s="1159" t="s">
        <v>1</v>
      </c>
      <c r="HY5" s="1159" t="s">
        <v>1</v>
      </c>
      <c r="HZ5" s="1159" t="s">
        <v>1</v>
      </c>
      <c r="IA5" s="1159" t="s">
        <v>1</v>
      </c>
      <c r="IB5" s="1159" t="s">
        <v>1</v>
      </c>
      <c r="IC5" s="1159" t="s">
        <v>1</v>
      </c>
      <c r="ID5" s="1159" t="s">
        <v>1</v>
      </c>
      <c r="IE5" s="1159" t="s">
        <v>1</v>
      </c>
      <c r="IF5" s="1159" t="s">
        <v>1</v>
      </c>
      <c r="IG5" s="1159" t="s">
        <v>1</v>
      </c>
      <c r="IH5" s="1159" t="s">
        <v>1</v>
      </c>
      <c r="II5" s="1159" t="s">
        <v>1</v>
      </c>
      <c r="IJ5" s="1159" t="s">
        <v>1</v>
      </c>
      <c r="IK5" s="1159" t="s">
        <v>1</v>
      </c>
      <c r="IL5" s="1159" t="s">
        <v>1</v>
      </c>
      <c r="IM5" s="1159" t="s">
        <v>1</v>
      </c>
      <c r="IN5" s="1159" t="s">
        <v>1</v>
      </c>
      <c r="IO5" s="1159" t="s">
        <v>1</v>
      </c>
      <c r="IP5" s="1159" t="s">
        <v>1</v>
      </c>
      <c r="IQ5" s="1159" t="s">
        <v>1</v>
      </c>
      <c r="IR5" s="1159" t="s">
        <v>1</v>
      </c>
      <c r="IS5" s="1159" t="s">
        <v>1</v>
      </c>
      <c r="IT5" s="1159" t="s">
        <v>1</v>
      </c>
      <c r="IU5" s="1159" t="s">
        <v>1</v>
      </c>
      <c r="IV5" s="1159" t="s">
        <v>1</v>
      </c>
      <c r="IW5" s="1159" t="s">
        <v>1</v>
      </c>
      <c r="IX5" s="1159" t="s">
        <v>1</v>
      </c>
      <c r="IY5" s="1159" t="s">
        <v>1</v>
      </c>
      <c r="IZ5" s="1159" t="s">
        <v>1</v>
      </c>
      <c r="JA5" s="1159" t="s">
        <v>1</v>
      </c>
      <c r="JB5" s="1159" t="s">
        <v>1</v>
      </c>
      <c r="JC5" s="1159" t="s">
        <v>1</v>
      </c>
      <c r="JD5" s="1159" t="s">
        <v>1</v>
      </c>
      <c r="JE5" s="1159"/>
      <c r="JF5" s="1159"/>
      <c r="JG5" s="1159"/>
      <c r="JH5" s="1159"/>
      <c r="JI5" s="1159"/>
      <c r="JJ5" s="1159"/>
      <c r="JK5" s="1159"/>
      <c r="JL5" s="1159"/>
      <c r="JM5" s="1159"/>
      <c r="JN5" s="1159"/>
      <c r="JO5" s="1159"/>
      <c r="JP5" s="1159"/>
      <c r="JQ5" s="1159"/>
      <c r="JR5" s="1159"/>
      <c r="JS5" s="1159"/>
      <c r="JT5" s="1159"/>
      <c r="JU5" s="1159"/>
      <c r="JV5" s="1159"/>
      <c r="JW5" s="1159"/>
      <c r="JX5" s="1159"/>
      <c r="JY5" s="1159"/>
      <c r="JZ5" s="1159"/>
      <c r="KA5" s="1159"/>
      <c r="KB5" s="1159"/>
      <c r="KC5" s="1159"/>
      <c r="KD5" s="1159"/>
      <c r="KE5" s="1159"/>
      <c r="KF5" s="1159"/>
      <c r="KG5" s="1159"/>
      <c r="KH5" s="1159"/>
      <c r="KI5" s="1159"/>
      <c r="KJ5" s="1159"/>
      <c r="KK5" s="1159"/>
      <c r="KL5" s="1159"/>
      <c r="KM5" s="1159"/>
      <c r="KN5" s="1159"/>
      <c r="KO5" s="1159"/>
      <c r="KP5" s="1159"/>
      <c r="KQ5" s="1159"/>
      <c r="KR5" s="1159"/>
      <c r="KS5" s="1159"/>
      <c r="KT5" s="1159"/>
      <c r="KU5" s="1159"/>
      <c r="KV5" s="1159"/>
      <c r="KW5" s="1159"/>
      <c r="KX5" s="1159"/>
      <c r="KY5" s="1159"/>
      <c r="KZ5" s="1159"/>
      <c r="LA5" s="1159"/>
      <c r="LB5" s="1159"/>
      <c r="LC5" s="1159"/>
      <c r="LD5" s="1159"/>
      <c r="LE5" s="1159"/>
      <c r="LF5" s="1159"/>
      <c r="LG5" s="1159"/>
      <c r="LH5" s="1159"/>
      <c r="LI5" s="1159"/>
      <c r="LJ5" s="1159"/>
      <c r="LK5" s="1159"/>
      <c r="LL5" s="1159"/>
      <c r="LM5" s="1159"/>
      <c r="LN5" s="1159"/>
      <c r="LO5" s="1159"/>
      <c r="LP5" s="1159"/>
      <c r="LQ5" s="1159"/>
      <c r="LR5" s="1159"/>
      <c r="LS5" s="1159"/>
      <c r="LT5" s="1159"/>
      <c r="LU5" s="1159"/>
      <c r="LV5" s="1159"/>
      <c r="LW5" s="1159"/>
      <c r="LX5" s="1159"/>
      <c r="LY5" s="1159"/>
      <c r="LZ5" s="1159"/>
      <c r="MA5" s="1159"/>
      <c r="MB5" s="1159"/>
      <c r="MC5" s="1159"/>
      <c r="MD5" s="1159"/>
      <c r="ME5" s="1159"/>
      <c r="MF5" s="1159"/>
      <c r="MG5" s="1159"/>
      <c r="MH5" s="1585"/>
      <c r="MI5" s="1159"/>
      <c r="MJ5" s="1159"/>
      <c r="MK5" s="1159"/>
      <c r="ML5" s="1159"/>
      <c r="MM5" s="1159"/>
      <c r="MN5" s="1159"/>
      <c r="MO5" s="1159"/>
      <c r="MP5" s="1159"/>
      <c r="MQ5" s="1159"/>
      <c r="MR5" s="1159"/>
      <c r="MS5" s="1159"/>
      <c r="MT5" s="1159"/>
      <c r="MU5" s="1159"/>
      <c r="MV5" s="1159"/>
      <c r="MW5" s="1159"/>
      <c r="MX5" s="1159"/>
      <c r="MY5" s="1159"/>
      <c r="MZ5" s="1159"/>
      <c r="NA5" s="1159"/>
      <c r="NB5" s="1159"/>
      <c r="NC5" s="1159"/>
      <c r="ND5" s="1159"/>
      <c r="NE5" s="1159"/>
      <c r="NF5" s="1159"/>
      <c r="NG5" s="1159"/>
      <c r="NH5" s="1159"/>
      <c r="NI5" s="1159"/>
      <c r="NJ5" s="1159"/>
      <c r="NK5" s="1159"/>
      <c r="NL5" s="1159"/>
      <c r="NM5" s="1159"/>
      <c r="NN5" s="1159"/>
      <c r="NO5" s="1159"/>
      <c r="NP5" s="1159"/>
      <c r="NQ5" s="1159"/>
      <c r="NR5" s="1159"/>
      <c r="NS5" s="1159"/>
      <c r="NT5" s="1159"/>
      <c r="NU5" s="1159"/>
      <c r="NV5" s="1159"/>
      <c r="NW5" s="1159"/>
      <c r="NX5" s="1159"/>
      <c r="NY5" s="1159"/>
      <c r="NZ5" s="1159"/>
      <c r="OA5" s="1159"/>
      <c r="OB5" s="1159"/>
      <c r="OC5" s="1159"/>
      <c r="OD5" s="1159"/>
      <c r="OE5" s="1159"/>
      <c r="OF5" s="1159"/>
      <c r="OG5" s="1159"/>
      <c r="OH5" s="1159"/>
      <c r="OI5" s="1159"/>
      <c r="OJ5" s="1159"/>
      <c r="OK5" s="1159"/>
      <c r="OL5" s="1159"/>
      <c r="OM5" s="1159"/>
      <c r="ON5" s="1159"/>
      <c r="OO5" s="1159"/>
      <c r="OP5" s="1159"/>
      <c r="OQ5" s="1159"/>
      <c r="OR5" s="1159"/>
      <c r="OS5" s="1159"/>
      <c r="OT5" s="1159"/>
      <c r="OU5" s="1159"/>
      <c r="OV5" s="1159"/>
      <c r="OW5" s="1159"/>
      <c r="OX5" s="1159"/>
      <c r="OY5" s="1159"/>
      <c r="OZ5" s="1159"/>
      <c r="PA5" s="1159"/>
      <c r="PB5" s="1159"/>
      <c r="PC5" s="1159"/>
      <c r="PD5" s="1159"/>
      <c r="PE5" s="1159"/>
      <c r="PF5" s="1159"/>
      <c r="PG5" s="1159"/>
      <c r="PH5" s="1159"/>
      <c r="PI5" s="1159"/>
      <c r="PJ5" s="1159"/>
      <c r="PK5" s="1159"/>
      <c r="PL5" s="1159"/>
      <c r="PM5" s="1159"/>
      <c r="PN5" s="1159"/>
      <c r="PO5" s="1159"/>
      <c r="PP5" s="1159"/>
      <c r="PQ5" s="1159"/>
      <c r="PR5" s="1159"/>
      <c r="PS5" s="1159"/>
      <c r="PT5" s="1159"/>
      <c r="PU5" s="1159"/>
      <c r="PV5" s="1159"/>
      <c r="PW5" s="1159"/>
      <c r="PX5" s="1159"/>
      <c r="PY5" s="1159"/>
      <c r="PZ5" s="1159"/>
      <c r="QA5" s="1159"/>
      <c r="QB5" s="1159"/>
    </row>
    <row r="6" spans="1:444" ht="6.75" customHeight="1" thickBot="1">
      <c r="B6" s="9" t="s">
        <v>1254</v>
      </c>
      <c r="C6" s="9" t="s">
        <v>1254</v>
      </c>
      <c r="D6" s="9" t="s">
        <v>1254</v>
      </c>
      <c r="E6" s="9" t="s">
        <v>1254</v>
      </c>
      <c r="F6" s="9" t="s">
        <v>1254</v>
      </c>
      <c r="G6" s="9" t="s">
        <v>1254</v>
      </c>
      <c r="H6" s="9" t="s">
        <v>1254</v>
      </c>
      <c r="I6" s="9" t="s">
        <v>1254</v>
      </c>
      <c r="J6" s="9" t="s">
        <v>1254</v>
      </c>
      <c r="K6" s="9" t="s">
        <v>1254</v>
      </c>
      <c r="L6" s="9" t="s">
        <v>1254</v>
      </c>
      <c r="M6" s="9" t="s">
        <v>1254</v>
      </c>
      <c r="N6" s="9" t="s">
        <v>1254</v>
      </c>
      <c r="O6" s="9" t="s">
        <v>1254</v>
      </c>
      <c r="P6" s="9" t="s">
        <v>1254</v>
      </c>
      <c r="Q6" s="9" t="s">
        <v>1254</v>
      </c>
      <c r="R6" s="9" t="s">
        <v>1254</v>
      </c>
      <c r="S6" s="9" t="s">
        <v>1254</v>
      </c>
      <c r="T6" s="9" t="s">
        <v>1254</v>
      </c>
      <c r="U6" s="9" t="s">
        <v>1254</v>
      </c>
      <c r="V6" s="9" t="s">
        <v>1254</v>
      </c>
      <c r="W6" s="9" t="s">
        <v>1254</v>
      </c>
      <c r="X6" s="9" t="s">
        <v>1254</v>
      </c>
      <c r="Y6" s="9" t="s">
        <v>1254</v>
      </c>
      <c r="Z6" s="9" t="s">
        <v>1254</v>
      </c>
      <c r="AA6" s="9" t="s">
        <v>1254</v>
      </c>
      <c r="AB6" s="9" t="s">
        <v>1254</v>
      </c>
      <c r="AC6" s="9" t="s">
        <v>1254</v>
      </c>
      <c r="AD6" s="9" t="s">
        <v>1254</v>
      </c>
      <c r="AE6" s="9" t="s">
        <v>1254</v>
      </c>
      <c r="AF6" s="9" t="s">
        <v>1254</v>
      </c>
      <c r="AG6" s="9" t="s">
        <v>1254</v>
      </c>
      <c r="AH6" s="9" t="s">
        <v>1254</v>
      </c>
      <c r="AI6" s="9" t="s">
        <v>1254</v>
      </c>
      <c r="AJ6" s="9" t="s">
        <v>1254</v>
      </c>
      <c r="AK6" s="9" t="s">
        <v>1254</v>
      </c>
      <c r="AL6" s="9" t="s">
        <v>1254</v>
      </c>
      <c r="AM6" s="9" t="s">
        <v>1254</v>
      </c>
      <c r="AN6" s="9" t="s">
        <v>1254</v>
      </c>
      <c r="AO6" s="9" t="s">
        <v>1254</v>
      </c>
      <c r="AP6" s="9" t="s">
        <v>1254</v>
      </c>
      <c r="AQ6" s="9" t="s">
        <v>1254</v>
      </c>
      <c r="AR6" s="9" t="s">
        <v>1254</v>
      </c>
      <c r="AS6" s="9" t="s">
        <v>1254</v>
      </c>
      <c r="AT6" s="9" t="s">
        <v>1254</v>
      </c>
      <c r="AU6" s="9" t="s">
        <v>1254</v>
      </c>
      <c r="AV6" s="9" t="s">
        <v>1254</v>
      </c>
      <c r="AW6" s="9" t="s">
        <v>1254</v>
      </c>
      <c r="AX6" s="9" t="s">
        <v>1254</v>
      </c>
      <c r="AY6" s="9" t="s">
        <v>1254</v>
      </c>
      <c r="AZ6" s="9" t="s">
        <v>1254</v>
      </c>
      <c r="BA6" s="9" t="s">
        <v>1254</v>
      </c>
      <c r="BB6" s="9" t="s">
        <v>1254</v>
      </c>
      <c r="BC6" s="9" t="s">
        <v>1254</v>
      </c>
      <c r="BD6" s="9" t="s">
        <v>1254</v>
      </c>
      <c r="BE6" s="9" t="s">
        <v>1254</v>
      </c>
      <c r="BF6" s="9" t="s">
        <v>1254</v>
      </c>
      <c r="BG6" s="9" t="s">
        <v>1254</v>
      </c>
      <c r="BH6" s="9" t="s">
        <v>1254</v>
      </c>
      <c r="BI6" s="9" t="s">
        <v>1254</v>
      </c>
      <c r="BJ6" s="9" t="s">
        <v>1254</v>
      </c>
      <c r="BK6" s="9" t="s">
        <v>1254</v>
      </c>
      <c r="BL6" s="9" t="s">
        <v>1254</v>
      </c>
      <c r="BM6" s="9" t="s">
        <v>1254</v>
      </c>
      <c r="BN6" s="9" t="s">
        <v>1254</v>
      </c>
      <c r="BO6" s="9" t="s">
        <v>1254</v>
      </c>
      <c r="BP6" s="9" t="s">
        <v>1254</v>
      </c>
      <c r="BQ6" s="9" t="s">
        <v>1254</v>
      </c>
      <c r="BR6" s="9" t="s">
        <v>1254</v>
      </c>
      <c r="BS6" s="9" t="s">
        <v>1254</v>
      </c>
      <c r="BT6" s="9" t="s">
        <v>1254</v>
      </c>
      <c r="BU6" s="9" t="s">
        <v>1254</v>
      </c>
      <c r="BV6" s="9" t="s">
        <v>1254</v>
      </c>
      <c r="BW6" s="9" t="s">
        <v>1254</v>
      </c>
      <c r="BX6" s="9" t="s">
        <v>1254</v>
      </c>
      <c r="BY6" s="9" t="s">
        <v>1254</v>
      </c>
      <c r="BZ6" s="9" t="s">
        <v>1254</v>
      </c>
      <c r="CA6" s="9" t="s">
        <v>1254</v>
      </c>
      <c r="CB6" s="9" t="s">
        <v>1254</v>
      </c>
      <c r="CC6" s="9" t="s">
        <v>1254</v>
      </c>
      <c r="CD6" s="9" t="s">
        <v>1254</v>
      </c>
      <c r="CE6" s="9" t="s">
        <v>1254</v>
      </c>
      <c r="CF6" s="9" t="s">
        <v>1254</v>
      </c>
      <c r="CG6" s="9" t="s">
        <v>1254</v>
      </c>
      <c r="CH6" s="9" t="s">
        <v>1254</v>
      </c>
      <c r="CI6" s="9" t="s">
        <v>1254</v>
      </c>
      <c r="CJ6" s="9" t="s">
        <v>1254</v>
      </c>
      <c r="CK6" s="9" t="s">
        <v>1254</v>
      </c>
      <c r="CL6" s="9" t="s">
        <v>1254</v>
      </c>
      <c r="CM6" s="9" t="s">
        <v>1254</v>
      </c>
      <c r="CN6" s="9" t="s">
        <v>1254</v>
      </c>
      <c r="CO6" s="9" t="s">
        <v>1254</v>
      </c>
      <c r="CP6" s="9" t="s">
        <v>1254</v>
      </c>
      <c r="CQ6" s="9" t="s">
        <v>1254</v>
      </c>
      <c r="CR6" s="9" t="s">
        <v>1254</v>
      </c>
      <c r="CS6" s="9" t="s">
        <v>1254</v>
      </c>
      <c r="CT6" s="9" t="s">
        <v>1254</v>
      </c>
      <c r="CU6" s="9" t="s">
        <v>1254</v>
      </c>
      <c r="CV6" s="9" t="s">
        <v>1254</v>
      </c>
      <c r="CW6" s="9" t="s">
        <v>1254</v>
      </c>
      <c r="CX6" s="9" t="s">
        <v>1254</v>
      </c>
      <c r="CY6" s="9" t="s">
        <v>1254</v>
      </c>
      <c r="CZ6" s="9" t="s">
        <v>1254</v>
      </c>
      <c r="DA6" s="9" t="s">
        <v>1254</v>
      </c>
      <c r="DB6" s="9" t="s">
        <v>1254</v>
      </c>
      <c r="DC6" s="9" t="s">
        <v>1254</v>
      </c>
      <c r="DD6" s="9" t="s">
        <v>1254</v>
      </c>
      <c r="DE6" s="9" t="s">
        <v>1254</v>
      </c>
      <c r="DF6" s="9" t="s">
        <v>1254</v>
      </c>
      <c r="DG6" s="9" t="s">
        <v>1254</v>
      </c>
      <c r="DH6" s="9" t="s">
        <v>1254</v>
      </c>
      <c r="DI6" s="9" t="s">
        <v>1254</v>
      </c>
      <c r="DJ6" s="9" t="s">
        <v>1254</v>
      </c>
      <c r="DK6" s="9" t="s">
        <v>1254</v>
      </c>
      <c r="DL6" s="9" t="s">
        <v>1254</v>
      </c>
      <c r="DM6" s="9" t="s">
        <v>1254</v>
      </c>
      <c r="DN6" s="9" t="s">
        <v>1254</v>
      </c>
      <c r="DO6" s="9" t="s">
        <v>1254</v>
      </c>
      <c r="DP6" s="9" t="s">
        <v>1254</v>
      </c>
      <c r="DQ6" s="9" t="s">
        <v>1254</v>
      </c>
      <c r="DR6" s="9" t="s">
        <v>1254</v>
      </c>
      <c r="DS6" s="9" t="s">
        <v>1254</v>
      </c>
      <c r="DT6" s="9" t="s">
        <v>1254</v>
      </c>
      <c r="DU6" s="9" t="s">
        <v>1254</v>
      </c>
      <c r="DV6" s="9" t="s">
        <v>1254</v>
      </c>
      <c r="DW6" s="9" t="s">
        <v>1254</v>
      </c>
      <c r="DX6" s="9" t="s">
        <v>1254</v>
      </c>
      <c r="DY6" s="9" t="s">
        <v>1254</v>
      </c>
      <c r="DZ6" s="9" t="s">
        <v>1254</v>
      </c>
      <c r="EA6" s="9" t="s">
        <v>1254</v>
      </c>
      <c r="EB6" s="9" t="s">
        <v>1254</v>
      </c>
      <c r="EC6" s="9" t="s">
        <v>1254</v>
      </c>
      <c r="ED6" s="9" t="s">
        <v>1254</v>
      </c>
      <c r="EE6" s="9" t="s">
        <v>1254</v>
      </c>
      <c r="EF6" s="9" t="s">
        <v>1254</v>
      </c>
      <c r="EG6" s="9" t="s">
        <v>1254</v>
      </c>
      <c r="EH6" s="9" t="s">
        <v>1254</v>
      </c>
      <c r="EI6" s="9" t="s">
        <v>1254</v>
      </c>
      <c r="EJ6" s="9" t="s">
        <v>1254</v>
      </c>
      <c r="EK6" s="9" t="s">
        <v>1254</v>
      </c>
      <c r="EL6" s="9" t="s">
        <v>1254</v>
      </c>
      <c r="EM6" s="9" t="s">
        <v>1254</v>
      </c>
      <c r="EN6" s="9" t="s">
        <v>1254</v>
      </c>
      <c r="EO6" s="9" t="s">
        <v>1254</v>
      </c>
      <c r="EP6" s="9" t="s">
        <v>1254</v>
      </c>
      <c r="EQ6" s="9" t="s">
        <v>1254</v>
      </c>
      <c r="ER6" s="9" t="s">
        <v>1254</v>
      </c>
      <c r="ES6" s="9" t="s">
        <v>1254</v>
      </c>
      <c r="ET6" s="9" t="s">
        <v>1254</v>
      </c>
      <c r="EU6" s="9" t="s">
        <v>1254</v>
      </c>
      <c r="EV6" s="9" t="s">
        <v>1254</v>
      </c>
      <c r="EW6" s="9" t="s">
        <v>1254</v>
      </c>
      <c r="EX6" s="9" t="s">
        <v>1254</v>
      </c>
      <c r="EY6" s="9" t="s">
        <v>1254</v>
      </c>
      <c r="EZ6" s="9" t="s">
        <v>1254</v>
      </c>
      <c r="FA6" s="9" t="s">
        <v>1254</v>
      </c>
      <c r="FB6" s="9" t="s">
        <v>1254</v>
      </c>
      <c r="FC6" s="9" t="s">
        <v>1254</v>
      </c>
      <c r="FD6" s="9" t="s">
        <v>1254</v>
      </c>
      <c r="FE6" s="9" t="s">
        <v>1254</v>
      </c>
      <c r="FF6" s="9" t="s">
        <v>1254</v>
      </c>
      <c r="FG6" s="9" t="s">
        <v>1254</v>
      </c>
      <c r="FH6" s="9" t="s">
        <v>1254</v>
      </c>
      <c r="FI6" s="9" t="s">
        <v>1254</v>
      </c>
      <c r="FJ6" s="9" t="s">
        <v>1254</v>
      </c>
      <c r="FK6" s="9" t="s">
        <v>1254</v>
      </c>
      <c r="FL6" s="9" t="s">
        <v>1254</v>
      </c>
      <c r="FM6" s="9" t="s">
        <v>1254</v>
      </c>
      <c r="FN6" s="9" t="s">
        <v>1254</v>
      </c>
      <c r="FO6" s="9" t="s">
        <v>1254</v>
      </c>
      <c r="FP6" s="9" t="s">
        <v>1254</v>
      </c>
      <c r="FQ6" s="9" t="s">
        <v>1254</v>
      </c>
      <c r="FR6" s="9" t="s">
        <v>1254</v>
      </c>
      <c r="FS6" s="9" t="s">
        <v>1254</v>
      </c>
      <c r="FT6" s="9" t="s">
        <v>1254</v>
      </c>
      <c r="FU6" s="9" t="s">
        <v>1254</v>
      </c>
      <c r="FV6" s="9" t="s">
        <v>1254</v>
      </c>
      <c r="FW6" s="9" t="s">
        <v>1254</v>
      </c>
      <c r="FX6" s="9" t="s">
        <v>1254</v>
      </c>
      <c r="FY6" s="9" t="s">
        <v>1254</v>
      </c>
      <c r="FZ6" s="9" t="s">
        <v>1254</v>
      </c>
      <c r="GA6" s="9" t="s">
        <v>1254</v>
      </c>
      <c r="GB6" s="9" t="s">
        <v>1254</v>
      </c>
      <c r="GC6" s="9" t="s">
        <v>1254</v>
      </c>
      <c r="GD6" s="9" t="s">
        <v>1254</v>
      </c>
      <c r="GE6" s="9" t="s">
        <v>1254</v>
      </c>
      <c r="GF6" s="9" t="s">
        <v>1254</v>
      </c>
      <c r="GG6" s="9" t="s">
        <v>1254</v>
      </c>
      <c r="GH6" s="9" t="s">
        <v>1254</v>
      </c>
      <c r="GI6" s="9" t="s">
        <v>1254</v>
      </c>
      <c r="GJ6" s="9" t="s">
        <v>1254</v>
      </c>
      <c r="GK6" s="9" t="s">
        <v>1254</v>
      </c>
      <c r="GL6" s="9" t="s">
        <v>1254</v>
      </c>
      <c r="GM6" s="9" t="s">
        <v>1254</v>
      </c>
      <c r="GN6" s="9" t="s">
        <v>1254</v>
      </c>
      <c r="GO6" s="9" t="s">
        <v>1254</v>
      </c>
      <c r="GP6" s="9" t="s">
        <v>1254</v>
      </c>
      <c r="GQ6" s="9" t="s">
        <v>1254</v>
      </c>
      <c r="GR6" s="9" t="s">
        <v>1254</v>
      </c>
      <c r="GS6" s="9" t="s">
        <v>1254</v>
      </c>
      <c r="GT6" s="9" t="s">
        <v>1254</v>
      </c>
      <c r="GU6" s="9" t="s">
        <v>1254</v>
      </c>
      <c r="GV6" s="9" t="s">
        <v>1254</v>
      </c>
      <c r="GW6" s="9" t="s">
        <v>1254</v>
      </c>
      <c r="GX6" s="9" t="s">
        <v>1254</v>
      </c>
      <c r="GY6" s="9" t="s">
        <v>1254</v>
      </c>
      <c r="GZ6" s="9" t="s">
        <v>1254</v>
      </c>
      <c r="HA6" s="9" t="s">
        <v>1254</v>
      </c>
      <c r="HB6" s="9" t="s">
        <v>1254</v>
      </c>
      <c r="HC6" s="9" t="s">
        <v>1254</v>
      </c>
      <c r="HD6" s="9" t="s">
        <v>1254</v>
      </c>
      <c r="HE6" s="9" t="s">
        <v>1254</v>
      </c>
      <c r="HF6" s="9" t="s">
        <v>1254</v>
      </c>
      <c r="HG6" s="9" t="s">
        <v>1254</v>
      </c>
      <c r="HH6" s="9" t="s">
        <v>1254</v>
      </c>
      <c r="HI6" s="9" t="s">
        <v>1254</v>
      </c>
      <c r="HJ6" s="9" t="s">
        <v>1254</v>
      </c>
      <c r="HK6" s="9" t="s">
        <v>1254</v>
      </c>
      <c r="HL6" s="9" t="s">
        <v>1254</v>
      </c>
      <c r="HM6" s="9" t="s">
        <v>1254</v>
      </c>
      <c r="HN6" s="9" t="s">
        <v>1254</v>
      </c>
      <c r="HO6" s="9" t="s">
        <v>1254</v>
      </c>
      <c r="HP6" s="9" t="s">
        <v>1254</v>
      </c>
      <c r="HQ6" s="9" t="s">
        <v>1254</v>
      </c>
      <c r="HR6" s="9" t="s">
        <v>1254</v>
      </c>
      <c r="HS6" s="9" t="s">
        <v>1254</v>
      </c>
      <c r="HT6" s="9" t="s">
        <v>1254</v>
      </c>
      <c r="HU6" s="9" t="s">
        <v>1254</v>
      </c>
      <c r="HV6" s="9" t="s">
        <v>1254</v>
      </c>
      <c r="HW6" s="9" t="s">
        <v>1254</v>
      </c>
      <c r="HX6" s="9" t="s">
        <v>1254</v>
      </c>
      <c r="HY6" s="9" t="s">
        <v>1254</v>
      </c>
      <c r="HZ6" s="9" t="s">
        <v>1254</v>
      </c>
      <c r="IA6" s="9" t="s">
        <v>1254</v>
      </c>
      <c r="IB6" s="9" t="s">
        <v>1254</v>
      </c>
      <c r="IC6" s="9" t="s">
        <v>1254</v>
      </c>
      <c r="ID6" s="9" t="s">
        <v>1254</v>
      </c>
      <c r="IE6" s="9" t="s">
        <v>1254</v>
      </c>
      <c r="IF6" s="9" t="s">
        <v>1254</v>
      </c>
      <c r="IG6" s="9" t="s">
        <v>1254</v>
      </c>
      <c r="IH6" s="9" t="s">
        <v>1254</v>
      </c>
      <c r="II6" s="9" t="s">
        <v>1254</v>
      </c>
      <c r="IJ6" s="9" t="s">
        <v>1254</v>
      </c>
      <c r="IK6" s="9" t="s">
        <v>1254</v>
      </c>
      <c r="IL6" s="9" t="s">
        <v>1254</v>
      </c>
      <c r="IM6" s="9" t="s">
        <v>1254</v>
      </c>
      <c r="IN6" s="9" t="s">
        <v>1254</v>
      </c>
      <c r="IO6" s="9" t="s">
        <v>1254</v>
      </c>
      <c r="IP6" s="9" t="s">
        <v>1254</v>
      </c>
      <c r="IQ6" s="9" t="s">
        <v>1254</v>
      </c>
      <c r="IR6" s="9" t="s">
        <v>1254</v>
      </c>
      <c r="IS6" s="9" t="s">
        <v>1254</v>
      </c>
      <c r="IT6" s="9" t="s">
        <v>1254</v>
      </c>
      <c r="IU6" s="9" t="s">
        <v>1254</v>
      </c>
      <c r="IV6" s="9" t="s">
        <v>1254</v>
      </c>
      <c r="IW6" s="9" t="s">
        <v>1254</v>
      </c>
      <c r="IX6" s="9" t="s">
        <v>1254</v>
      </c>
      <c r="IY6" s="9" t="s">
        <v>1254</v>
      </c>
      <c r="IZ6" s="9" t="s">
        <v>1254</v>
      </c>
      <c r="JA6" s="9" t="s">
        <v>1254</v>
      </c>
      <c r="JB6" s="9" t="s">
        <v>1254</v>
      </c>
      <c r="JC6" s="9" t="s">
        <v>1254</v>
      </c>
      <c r="JD6" s="9" t="s">
        <v>1254</v>
      </c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</row>
    <row r="7" spans="1:444" ht="7.5" customHeight="1" thickBot="1">
      <c r="B7" s="12" t="s">
        <v>1336</v>
      </c>
      <c r="C7" s="12" t="s">
        <v>1336</v>
      </c>
      <c r="D7" s="12" t="s">
        <v>1336</v>
      </c>
      <c r="E7" s="12" t="s">
        <v>1336</v>
      </c>
      <c r="F7" s="12" t="s">
        <v>1336</v>
      </c>
      <c r="G7" s="12" t="s">
        <v>1336</v>
      </c>
      <c r="H7" s="12" t="s">
        <v>1336</v>
      </c>
      <c r="I7" s="12" t="s">
        <v>1336</v>
      </c>
      <c r="J7" s="12" t="s">
        <v>1336</v>
      </c>
      <c r="K7" s="12" t="s">
        <v>1336</v>
      </c>
      <c r="L7" s="12" t="s">
        <v>1336</v>
      </c>
      <c r="M7" s="12" t="s">
        <v>1336</v>
      </c>
      <c r="N7" s="12" t="s">
        <v>1336</v>
      </c>
      <c r="O7" s="12" t="s">
        <v>1336</v>
      </c>
      <c r="P7" s="12" t="s">
        <v>1336</v>
      </c>
      <c r="Q7" s="12" t="s">
        <v>1336</v>
      </c>
      <c r="R7" s="12" t="s">
        <v>1336</v>
      </c>
      <c r="S7" s="12" t="s">
        <v>1336</v>
      </c>
      <c r="T7" s="12" t="s">
        <v>1336</v>
      </c>
      <c r="U7" s="12" t="s">
        <v>1336</v>
      </c>
      <c r="V7" s="12" t="s">
        <v>1336</v>
      </c>
      <c r="W7" s="12" t="s">
        <v>1336</v>
      </c>
      <c r="X7" s="12" t="s">
        <v>1336</v>
      </c>
      <c r="Y7" s="12" t="s">
        <v>1336</v>
      </c>
      <c r="Z7" s="12" t="s">
        <v>1336</v>
      </c>
      <c r="AA7" s="12" t="s">
        <v>1336</v>
      </c>
      <c r="AB7" s="12" t="s">
        <v>1336</v>
      </c>
      <c r="AC7" s="12" t="s">
        <v>1336</v>
      </c>
      <c r="AD7" s="12" t="s">
        <v>1336</v>
      </c>
      <c r="AE7" s="12" t="s">
        <v>1336</v>
      </c>
      <c r="AF7" s="12" t="s">
        <v>1336</v>
      </c>
      <c r="AG7" s="12" t="s">
        <v>1336</v>
      </c>
      <c r="AH7" s="12" t="s">
        <v>1336</v>
      </c>
      <c r="AI7" s="12" t="s">
        <v>1336</v>
      </c>
      <c r="AJ7" s="12" t="s">
        <v>1336</v>
      </c>
      <c r="AK7" s="12" t="s">
        <v>1336</v>
      </c>
      <c r="AL7" s="12" t="s">
        <v>1336</v>
      </c>
      <c r="AM7" s="12" t="s">
        <v>1336</v>
      </c>
      <c r="AN7" s="12" t="s">
        <v>1336</v>
      </c>
      <c r="AO7" s="12" t="s">
        <v>1336</v>
      </c>
      <c r="AP7" s="12" t="s">
        <v>1336</v>
      </c>
      <c r="AQ7" s="12" t="s">
        <v>1336</v>
      </c>
      <c r="AR7" s="12" t="s">
        <v>1336</v>
      </c>
      <c r="AS7" s="12" t="s">
        <v>1336</v>
      </c>
      <c r="AT7" s="12" t="s">
        <v>1336</v>
      </c>
      <c r="AU7" s="12" t="s">
        <v>1336</v>
      </c>
      <c r="AV7" s="12" t="s">
        <v>1336</v>
      </c>
      <c r="AW7" s="12" t="s">
        <v>1336</v>
      </c>
      <c r="AX7" s="12" t="s">
        <v>1336</v>
      </c>
      <c r="AY7" s="12" t="s">
        <v>1336</v>
      </c>
      <c r="AZ7" s="12" t="s">
        <v>1336</v>
      </c>
      <c r="BA7" s="12" t="s">
        <v>1336</v>
      </c>
      <c r="BB7" s="12" t="s">
        <v>1336</v>
      </c>
      <c r="BC7" s="12" t="s">
        <v>1336</v>
      </c>
      <c r="BD7" s="12" t="s">
        <v>1336</v>
      </c>
      <c r="BE7" s="12" t="s">
        <v>1336</v>
      </c>
      <c r="BF7" s="12" t="s">
        <v>1336</v>
      </c>
      <c r="BG7" s="12" t="s">
        <v>1336</v>
      </c>
      <c r="BH7" s="12" t="s">
        <v>1336</v>
      </c>
      <c r="BI7" s="12" t="s">
        <v>1336</v>
      </c>
      <c r="BJ7" s="12" t="s">
        <v>1336</v>
      </c>
      <c r="BK7" s="12" t="s">
        <v>1336</v>
      </c>
      <c r="BL7" s="12" t="s">
        <v>1336</v>
      </c>
      <c r="BM7" s="12" t="s">
        <v>1336</v>
      </c>
      <c r="BN7" s="12" t="s">
        <v>1336</v>
      </c>
      <c r="BO7" s="12" t="s">
        <v>1336</v>
      </c>
      <c r="BP7" s="12" t="s">
        <v>1336</v>
      </c>
      <c r="BQ7" s="12" t="s">
        <v>1336</v>
      </c>
      <c r="BR7" s="12" t="s">
        <v>1336</v>
      </c>
      <c r="BS7" s="12" t="s">
        <v>1336</v>
      </c>
      <c r="BT7" s="12" t="s">
        <v>1336</v>
      </c>
      <c r="BU7" s="12" t="s">
        <v>1336</v>
      </c>
      <c r="BV7" s="12" t="s">
        <v>1336</v>
      </c>
      <c r="BW7" s="12" t="s">
        <v>1336</v>
      </c>
      <c r="BX7" s="12" t="s">
        <v>1336</v>
      </c>
      <c r="BY7" s="12" t="s">
        <v>1336</v>
      </c>
      <c r="BZ7" s="12" t="s">
        <v>1336</v>
      </c>
      <c r="CA7" s="12" t="s">
        <v>1336</v>
      </c>
      <c r="CB7" s="12" t="s">
        <v>1336</v>
      </c>
      <c r="CC7" s="12" t="s">
        <v>1336</v>
      </c>
      <c r="CD7" s="12" t="s">
        <v>1336</v>
      </c>
      <c r="CE7" s="12" t="s">
        <v>1336</v>
      </c>
      <c r="CF7" s="12" t="s">
        <v>1336</v>
      </c>
      <c r="CG7" s="12" t="s">
        <v>1336</v>
      </c>
      <c r="CH7" s="12" t="s">
        <v>1336</v>
      </c>
      <c r="CI7" s="12" t="s">
        <v>1336</v>
      </c>
      <c r="CJ7" s="12" t="s">
        <v>1336</v>
      </c>
      <c r="CK7" s="12" t="s">
        <v>1336</v>
      </c>
      <c r="CL7" s="12" t="s">
        <v>1336</v>
      </c>
      <c r="CM7" s="12" t="s">
        <v>1336</v>
      </c>
      <c r="CN7" s="12" t="s">
        <v>1336</v>
      </c>
      <c r="CO7" s="12" t="s">
        <v>1336</v>
      </c>
      <c r="CP7" s="12" t="s">
        <v>1336</v>
      </c>
      <c r="CQ7" s="12" t="s">
        <v>1336</v>
      </c>
      <c r="CR7" s="12" t="s">
        <v>1336</v>
      </c>
      <c r="CS7" s="12" t="s">
        <v>1336</v>
      </c>
      <c r="CT7" s="12" t="s">
        <v>1336</v>
      </c>
      <c r="CU7" s="12" t="s">
        <v>1336</v>
      </c>
      <c r="CV7" s="12" t="s">
        <v>1336</v>
      </c>
      <c r="CW7" s="12" t="s">
        <v>1336</v>
      </c>
      <c r="CX7" s="12" t="s">
        <v>1336</v>
      </c>
      <c r="CY7" s="12" t="s">
        <v>1336</v>
      </c>
      <c r="CZ7" s="12" t="s">
        <v>1336</v>
      </c>
      <c r="DA7" s="12" t="s">
        <v>1336</v>
      </c>
      <c r="DB7" s="12" t="s">
        <v>1336</v>
      </c>
      <c r="DC7" s="12" t="s">
        <v>1336</v>
      </c>
      <c r="DD7" s="12" t="s">
        <v>1336</v>
      </c>
      <c r="DE7" s="12" t="s">
        <v>1336</v>
      </c>
      <c r="DF7" s="12" t="s">
        <v>1336</v>
      </c>
      <c r="DG7" s="12" t="s">
        <v>1336</v>
      </c>
      <c r="DH7" s="12" t="s">
        <v>1336</v>
      </c>
      <c r="DI7" s="12" t="s">
        <v>1336</v>
      </c>
      <c r="DJ7" s="12" t="s">
        <v>1336</v>
      </c>
      <c r="DK7" s="12" t="s">
        <v>1336</v>
      </c>
      <c r="DL7" s="12" t="s">
        <v>1336</v>
      </c>
      <c r="DM7" s="12" t="s">
        <v>1336</v>
      </c>
      <c r="DN7" s="12" t="s">
        <v>1336</v>
      </c>
      <c r="DO7" s="12" t="s">
        <v>1336</v>
      </c>
      <c r="DP7" s="12" t="s">
        <v>1336</v>
      </c>
      <c r="DQ7" s="12" t="s">
        <v>1336</v>
      </c>
      <c r="DR7" s="12" t="s">
        <v>1336</v>
      </c>
      <c r="DS7" s="12" t="s">
        <v>1336</v>
      </c>
      <c r="DT7" s="12" t="s">
        <v>1336</v>
      </c>
      <c r="DU7" s="12" t="s">
        <v>1336</v>
      </c>
      <c r="DV7" s="12" t="s">
        <v>1336</v>
      </c>
      <c r="DW7" s="12" t="s">
        <v>1336</v>
      </c>
      <c r="DX7" s="12" t="s">
        <v>1336</v>
      </c>
      <c r="DY7" s="12" t="s">
        <v>1336</v>
      </c>
      <c r="DZ7" s="12" t="s">
        <v>1336</v>
      </c>
      <c r="EA7" s="12" t="s">
        <v>1336</v>
      </c>
      <c r="EB7" s="12" t="s">
        <v>1336</v>
      </c>
      <c r="EC7" s="12" t="s">
        <v>1336</v>
      </c>
      <c r="ED7" s="12" t="s">
        <v>1336</v>
      </c>
      <c r="EE7" s="12" t="s">
        <v>1336</v>
      </c>
      <c r="EF7" s="12" t="s">
        <v>1336</v>
      </c>
      <c r="EG7" s="12" t="s">
        <v>1336</v>
      </c>
      <c r="EH7" s="12" t="s">
        <v>1336</v>
      </c>
      <c r="EI7" s="12" t="s">
        <v>1336</v>
      </c>
      <c r="EJ7" s="12" t="s">
        <v>1336</v>
      </c>
      <c r="EK7" s="12" t="s">
        <v>1336</v>
      </c>
      <c r="EL7" s="12" t="s">
        <v>1336</v>
      </c>
      <c r="EM7" s="12" t="s">
        <v>1336</v>
      </c>
      <c r="EN7" s="12" t="s">
        <v>1336</v>
      </c>
      <c r="EO7" s="12" t="s">
        <v>1336</v>
      </c>
      <c r="EP7" s="12" t="s">
        <v>1336</v>
      </c>
      <c r="EQ7" s="12" t="s">
        <v>1336</v>
      </c>
      <c r="ER7" s="12" t="s">
        <v>1336</v>
      </c>
      <c r="ES7" s="12" t="s">
        <v>1336</v>
      </c>
      <c r="ET7" s="12" t="s">
        <v>1336</v>
      </c>
      <c r="EU7" s="12" t="s">
        <v>1336</v>
      </c>
      <c r="EV7" s="12" t="s">
        <v>1336</v>
      </c>
      <c r="EW7" s="12" t="s">
        <v>1336</v>
      </c>
      <c r="EX7" s="12" t="s">
        <v>1336</v>
      </c>
      <c r="EY7" s="12" t="s">
        <v>1336</v>
      </c>
      <c r="EZ7" s="12" t="s">
        <v>1336</v>
      </c>
      <c r="FA7" s="12" t="s">
        <v>1336</v>
      </c>
      <c r="FB7" s="12" t="s">
        <v>1336</v>
      </c>
      <c r="FC7" s="12" t="s">
        <v>1336</v>
      </c>
      <c r="FD7" s="12" t="s">
        <v>1336</v>
      </c>
      <c r="FE7" s="12" t="s">
        <v>1336</v>
      </c>
      <c r="FF7" s="12" t="s">
        <v>1336</v>
      </c>
      <c r="FG7" s="12" t="s">
        <v>1336</v>
      </c>
      <c r="FH7" s="12" t="s">
        <v>1336</v>
      </c>
      <c r="FI7" s="12" t="s">
        <v>1336</v>
      </c>
      <c r="FJ7" s="12" t="s">
        <v>1336</v>
      </c>
      <c r="FK7" s="12" t="s">
        <v>1336</v>
      </c>
      <c r="FL7" s="12" t="s">
        <v>1336</v>
      </c>
      <c r="FM7" s="12" t="s">
        <v>1336</v>
      </c>
      <c r="FN7" s="12" t="s">
        <v>1336</v>
      </c>
      <c r="FO7" s="12" t="s">
        <v>1336</v>
      </c>
      <c r="FP7" s="12" t="s">
        <v>1336</v>
      </c>
      <c r="FQ7" s="12" t="s">
        <v>1336</v>
      </c>
      <c r="FR7" s="12" t="s">
        <v>1336</v>
      </c>
      <c r="FS7" s="12" t="s">
        <v>1336</v>
      </c>
      <c r="FT7" s="12" t="s">
        <v>1336</v>
      </c>
      <c r="FU7" s="12" t="s">
        <v>1336</v>
      </c>
      <c r="FV7" s="12" t="s">
        <v>1336</v>
      </c>
      <c r="FW7" s="12" t="s">
        <v>1336</v>
      </c>
      <c r="FX7" s="12" t="s">
        <v>1336</v>
      </c>
      <c r="FY7" s="12" t="s">
        <v>1336</v>
      </c>
      <c r="FZ7" s="12" t="s">
        <v>1336</v>
      </c>
      <c r="GA7" s="12" t="s">
        <v>1336</v>
      </c>
      <c r="GB7" s="12" t="s">
        <v>1336</v>
      </c>
      <c r="GC7" s="12" t="s">
        <v>1336</v>
      </c>
      <c r="GD7" s="12" t="s">
        <v>1336</v>
      </c>
      <c r="GE7" s="12" t="s">
        <v>1336</v>
      </c>
      <c r="GF7" s="12" t="s">
        <v>1336</v>
      </c>
      <c r="GG7" s="12" t="s">
        <v>1336</v>
      </c>
      <c r="GH7" s="12" t="s">
        <v>1336</v>
      </c>
      <c r="GI7" s="12" t="s">
        <v>1336</v>
      </c>
      <c r="GJ7" s="12" t="s">
        <v>1336</v>
      </c>
      <c r="GK7" s="12" t="s">
        <v>1336</v>
      </c>
      <c r="GL7" s="12" t="s">
        <v>1336</v>
      </c>
      <c r="GM7" s="12" t="s">
        <v>1336</v>
      </c>
      <c r="GN7" s="12" t="s">
        <v>1336</v>
      </c>
      <c r="GO7" s="12" t="s">
        <v>1336</v>
      </c>
      <c r="GP7" s="12" t="s">
        <v>1336</v>
      </c>
      <c r="GQ7" s="12" t="s">
        <v>1336</v>
      </c>
      <c r="GR7" s="12" t="s">
        <v>1336</v>
      </c>
      <c r="GS7" s="12" t="s">
        <v>1336</v>
      </c>
      <c r="GT7" s="12" t="s">
        <v>1336</v>
      </c>
      <c r="GU7" s="12" t="s">
        <v>1336</v>
      </c>
      <c r="GV7" s="12" t="s">
        <v>1336</v>
      </c>
      <c r="GW7" s="12" t="s">
        <v>1336</v>
      </c>
      <c r="GX7" s="12" t="s">
        <v>1336</v>
      </c>
      <c r="GY7" s="12" t="s">
        <v>1336</v>
      </c>
      <c r="GZ7" s="12" t="s">
        <v>1336</v>
      </c>
      <c r="HA7" s="12" t="s">
        <v>1336</v>
      </c>
      <c r="HB7" s="12" t="s">
        <v>1336</v>
      </c>
      <c r="HC7" s="12" t="s">
        <v>1336</v>
      </c>
      <c r="HD7" s="12" t="s">
        <v>1336</v>
      </c>
      <c r="HE7" s="12" t="s">
        <v>1336</v>
      </c>
      <c r="HF7" s="12" t="s">
        <v>1336</v>
      </c>
      <c r="HG7" s="12" t="s">
        <v>1336</v>
      </c>
      <c r="HH7" s="12" t="s">
        <v>1336</v>
      </c>
      <c r="HI7" s="12" t="s">
        <v>1336</v>
      </c>
      <c r="HJ7" s="12" t="s">
        <v>1336</v>
      </c>
      <c r="HK7" s="12" t="s">
        <v>1336</v>
      </c>
      <c r="HL7" s="12" t="s">
        <v>1336</v>
      </c>
      <c r="HM7" s="12" t="s">
        <v>1336</v>
      </c>
      <c r="HN7" s="12" t="s">
        <v>1336</v>
      </c>
      <c r="HO7" s="12" t="s">
        <v>1336</v>
      </c>
      <c r="HP7" s="12" t="s">
        <v>1336</v>
      </c>
      <c r="HQ7" s="12" t="s">
        <v>1336</v>
      </c>
      <c r="HR7" s="12" t="s">
        <v>1336</v>
      </c>
      <c r="HS7" s="12" t="s">
        <v>1336</v>
      </c>
      <c r="HT7" s="12" t="s">
        <v>1336</v>
      </c>
      <c r="HU7" s="12" t="s">
        <v>1336</v>
      </c>
      <c r="HV7" s="12" t="s">
        <v>1336</v>
      </c>
      <c r="HW7" s="12" t="s">
        <v>1336</v>
      </c>
      <c r="HX7" s="12" t="s">
        <v>1336</v>
      </c>
      <c r="HY7" s="12" t="s">
        <v>1336</v>
      </c>
      <c r="HZ7" s="12" t="s">
        <v>1336</v>
      </c>
      <c r="IA7" s="12" t="s">
        <v>1336</v>
      </c>
      <c r="IB7" s="12" t="s">
        <v>1336</v>
      </c>
      <c r="IC7" s="12" t="s">
        <v>1336</v>
      </c>
      <c r="ID7" s="12" t="s">
        <v>1336</v>
      </c>
      <c r="IE7" s="12" t="s">
        <v>1336</v>
      </c>
      <c r="IF7" s="12" t="s">
        <v>1336</v>
      </c>
      <c r="IG7" s="12" t="s">
        <v>1336</v>
      </c>
      <c r="IH7" s="12" t="s">
        <v>1336</v>
      </c>
      <c r="II7" s="12" t="s">
        <v>1336</v>
      </c>
      <c r="IJ7" s="12" t="s">
        <v>1336</v>
      </c>
      <c r="IK7" s="12" t="s">
        <v>1336</v>
      </c>
      <c r="IL7" s="12" t="s">
        <v>1336</v>
      </c>
      <c r="IM7" s="12" t="s">
        <v>1336</v>
      </c>
      <c r="IN7" s="12" t="s">
        <v>1336</v>
      </c>
      <c r="IO7" s="12" t="s">
        <v>1336</v>
      </c>
      <c r="IP7" s="12" t="s">
        <v>1336</v>
      </c>
      <c r="IQ7" s="12" t="s">
        <v>1336</v>
      </c>
      <c r="IR7" s="12" t="s">
        <v>1336</v>
      </c>
      <c r="IS7" s="12" t="s">
        <v>1336</v>
      </c>
      <c r="IT7" s="12" t="s">
        <v>1336</v>
      </c>
      <c r="IU7" s="12" t="s">
        <v>1336</v>
      </c>
      <c r="IV7" s="12" t="s">
        <v>1336</v>
      </c>
      <c r="IW7" s="12" t="s">
        <v>1336</v>
      </c>
      <c r="IX7" s="12" t="s">
        <v>1336</v>
      </c>
      <c r="IY7" s="12" t="s">
        <v>1336</v>
      </c>
      <c r="IZ7" s="12" t="s">
        <v>1336</v>
      </c>
      <c r="JA7" s="12" t="s">
        <v>1336</v>
      </c>
      <c r="JB7" s="12" t="s">
        <v>1336</v>
      </c>
      <c r="JC7" s="12" t="s">
        <v>1336</v>
      </c>
      <c r="JD7" s="12" t="s">
        <v>1336</v>
      </c>
      <c r="JE7" s="12" t="s">
        <v>1336</v>
      </c>
      <c r="JF7" s="12" t="s">
        <v>1336</v>
      </c>
      <c r="JG7" s="12" t="s">
        <v>1336</v>
      </c>
      <c r="JH7" s="12" t="s">
        <v>1336</v>
      </c>
      <c r="JI7" s="12" t="s">
        <v>1336</v>
      </c>
      <c r="JJ7" s="12" t="s">
        <v>1336</v>
      </c>
      <c r="JK7" s="12" t="s">
        <v>1336</v>
      </c>
      <c r="JL7" s="12" t="s">
        <v>1336</v>
      </c>
      <c r="JM7" s="12" t="s">
        <v>1336</v>
      </c>
      <c r="JN7" s="12" t="s">
        <v>1336</v>
      </c>
      <c r="JO7" s="12" t="s">
        <v>1336</v>
      </c>
      <c r="JP7" s="12" t="s">
        <v>1336</v>
      </c>
      <c r="JQ7" s="12" t="s">
        <v>1336</v>
      </c>
      <c r="JR7" s="12" t="s">
        <v>1336</v>
      </c>
      <c r="JS7" s="12" t="s">
        <v>1336</v>
      </c>
      <c r="JT7" s="12" t="s">
        <v>1336</v>
      </c>
      <c r="JU7" s="12" t="s">
        <v>1336</v>
      </c>
      <c r="JV7" s="12" t="s">
        <v>1336</v>
      </c>
      <c r="JW7" s="12" t="s">
        <v>1336</v>
      </c>
      <c r="JX7" s="12" t="s">
        <v>1336</v>
      </c>
      <c r="JY7" s="12" t="s">
        <v>1336</v>
      </c>
      <c r="JZ7" s="12" t="s">
        <v>1336</v>
      </c>
      <c r="KA7" s="12" t="s">
        <v>1336</v>
      </c>
      <c r="KB7" s="12" t="s">
        <v>1336</v>
      </c>
      <c r="KC7" s="12" t="s">
        <v>1336</v>
      </c>
      <c r="KD7" s="12" t="s">
        <v>1336</v>
      </c>
      <c r="KE7" s="12" t="s">
        <v>1336</v>
      </c>
      <c r="KF7" s="12" t="s">
        <v>1336</v>
      </c>
      <c r="KG7" s="12" t="s">
        <v>1336</v>
      </c>
      <c r="KH7" s="12" t="s">
        <v>1336</v>
      </c>
      <c r="KI7" s="12" t="s">
        <v>1336</v>
      </c>
      <c r="KJ7" s="12" t="s">
        <v>1336</v>
      </c>
      <c r="KK7" s="12" t="s">
        <v>1336</v>
      </c>
      <c r="KL7" s="12" t="s">
        <v>1336</v>
      </c>
      <c r="KM7" s="12" t="s">
        <v>1336</v>
      </c>
      <c r="KN7" s="12" t="s">
        <v>1336</v>
      </c>
      <c r="KO7" s="12" t="s">
        <v>1336</v>
      </c>
      <c r="KP7" s="12" t="s">
        <v>1336</v>
      </c>
      <c r="KQ7" s="12" t="s">
        <v>1336</v>
      </c>
      <c r="KR7" s="12" t="s">
        <v>1336</v>
      </c>
      <c r="KS7" s="12" t="s">
        <v>1336</v>
      </c>
      <c r="KT7" s="12" t="s">
        <v>1336</v>
      </c>
      <c r="KU7" s="12" t="s">
        <v>1336</v>
      </c>
      <c r="KV7" s="12" t="s">
        <v>1336</v>
      </c>
      <c r="KW7" s="12" t="s">
        <v>1336</v>
      </c>
      <c r="KX7" s="12" t="s">
        <v>1336</v>
      </c>
      <c r="KY7" s="12" t="s">
        <v>1336</v>
      </c>
      <c r="KZ7" s="12" t="s">
        <v>1336</v>
      </c>
      <c r="LA7" s="12" t="s">
        <v>1336</v>
      </c>
      <c r="LB7" s="12" t="s">
        <v>1336</v>
      </c>
      <c r="LC7" s="12" t="s">
        <v>1336</v>
      </c>
      <c r="LD7" s="12" t="s">
        <v>1336</v>
      </c>
      <c r="LE7" s="12" t="s">
        <v>1336</v>
      </c>
      <c r="LF7" s="12" t="s">
        <v>1336</v>
      </c>
      <c r="LG7" s="12" t="s">
        <v>1336</v>
      </c>
      <c r="LH7" s="12" t="s">
        <v>1336</v>
      </c>
      <c r="LI7" s="12" t="s">
        <v>1336</v>
      </c>
      <c r="LJ7" s="12" t="s">
        <v>1336</v>
      </c>
      <c r="LK7" s="12" t="s">
        <v>1336</v>
      </c>
      <c r="LL7" s="12" t="s">
        <v>1336</v>
      </c>
      <c r="LM7" s="12" t="s">
        <v>1336</v>
      </c>
      <c r="LN7" s="12" t="s">
        <v>1336</v>
      </c>
      <c r="LO7" s="12" t="s">
        <v>1336</v>
      </c>
      <c r="LP7" s="12" t="s">
        <v>1336</v>
      </c>
      <c r="LQ7" s="12" t="s">
        <v>1336</v>
      </c>
      <c r="LR7" s="12" t="s">
        <v>1336</v>
      </c>
      <c r="LS7" s="12" t="s">
        <v>1336</v>
      </c>
      <c r="LT7" s="12" t="s">
        <v>1336</v>
      </c>
      <c r="LU7" s="12" t="s">
        <v>1336</v>
      </c>
      <c r="LV7" s="12" t="s">
        <v>1336</v>
      </c>
      <c r="LW7" s="12" t="s">
        <v>1336</v>
      </c>
      <c r="LX7" s="12" t="s">
        <v>1336</v>
      </c>
      <c r="LY7" s="12" t="s">
        <v>1336</v>
      </c>
      <c r="LZ7" s="12" t="s">
        <v>1336</v>
      </c>
      <c r="MA7" s="12" t="s">
        <v>1336</v>
      </c>
      <c r="MB7" s="12" t="s">
        <v>1336</v>
      </c>
      <c r="MC7" s="12" t="s">
        <v>1336</v>
      </c>
      <c r="MD7" s="12" t="s">
        <v>1336</v>
      </c>
      <c r="ME7" s="12" t="s">
        <v>1336</v>
      </c>
      <c r="MF7" s="12" t="s">
        <v>1336</v>
      </c>
      <c r="MG7" s="12" t="s">
        <v>1336</v>
      </c>
      <c r="MH7" s="1586"/>
      <c r="MI7" s="12" t="s">
        <v>1336</v>
      </c>
      <c r="MJ7" s="12" t="s">
        <v>1336</v>
      </c>
      <c r="MK7" s="12" t="s">
        <v>1336</v>
      </c>
      <c r="ML7" s="12" t="s">
        <v>1336</v>
      </c>
      <c r="MM7" s="12" t="s">
        <v>1336</v>
      </c>
      <c r="MN7" s="12" t="s">
        <v>1336</v>
      </c>
      <c r="MO7" s="12" t="s">
        <v>1336</v>
      </c>
      <c r="MP7" s="12" t="s">
        <v>1336</v>
      </c>
      <c r="MQ7" s="12" t="s">
        <v>1336</v>
      </c>
      <c r="MR7" s="12" t="s">
        <v>1336</v>
      </c>
      <c r="MS7" s="12" t="s">
        <v>1336</v>
      </c>
      <c r="MT7" s="12" t="s">
        <v>1336</v>
      </c>
      <c r="MU7" s="12" t="s">
        <v>1336</v>
      </c>
      <c r="MV7" s="12" t="s">
        <v>1336</v>
      </c>
      <c r="MW7" s="12" t="s">
        <v>1336</v>
      </c>
      <c r="MX7" s="12" t="s">
        <v>1336</v>
      </c>
      <c r="MY7" s="12" t="s">
        <v>1336</v>
      </c>
      <c r="MZ7" s="12" t="s">
        <v>1336</v>
      </c>
      <c r="NA7" s="12" t="s">
        <v>1336</v>
      </c>
      <c r="NB7" s="12" t="s">
        <v>1336</v>
      </c>
      <c r="NC7" s="12" t="s">
        <v>1336</v>
      </c>
      <c r="ND7" s="12" t="s">
        <v>1336</v>
      </c>
      <c r="NE7" s="12" t="s">
        <v>1336</v>
      </c>
      <c r="NF7" s="12" t="s">
        <v>1336</v>
      </c>
      <c r="NG7" s="12" t="s">
        <v>1336</v>
      </c>
      <c r="NH7" s="12" t="s">
        <v>1336</v>
      </c>
      <c r="NI7" s="12" t="s">
        <v>1336</v>
      </c>
      <c r="NJ7" s="12" t="s">
        <v>1336</v>
      </c>
      <c r="NK7" s="12" t="s">
        <v>1336</v>
      </c>
      <c r="NL7" s="12" t="s">
        <v>1336</v>
      </c>
      <c r="NM7" s="12" t="s">
        <v>1336</v>
      </c>
      <c r="NN7" s="12" t="s">
        <v>1336</v>
      </c>
      <c r="NO7" s="12" t="s">
        <v>1336</v>
      </c>
      <c r="NP7" s="12" t="s">
        <v>1336</v>
      </c>
      <c r="NQ7" s="12" t="s">
        <v>1336</v>
      </c>
      <c r="NR7" s="12" t="s">
        <v>1336</v>
      </c>
      <c r="NS7" s="12" t="s">
        <v>1336</v>
      </c>
      <c r="NT7" s="12" t="s">
        <v>1336</v>
      </c>
      <c r="NU7" s="12" t="s">
        <v>1336</v>
      </c>
      <c r="NV7" s="12" t="s">
        <v>1336</v>
      </c>
      <c r="NW7" s="12" t="s">
        <v>1336</v>
      </c>
      <c r="NX7" s="12" t="s">
        <v>1336</v>
      </c>
      <c r="NY7" s="12" t="s">
        <v>1336</v>
      </c>
      <c r="NZ7" s="12" t="s">
        <v>1336</v>
      </c>
      <c r="OA7" s="12" t="s">
        <v>1336</v>
      </c>
      <c r="OB7" s="12" t="s">
        <v>1336</v>
      </c>
      <c r="OC7" s="12" t="s">
        <v>1336</v>
      </c>
      <c r="OD7" s="12" t="s">
        <v>1336</v>
      </c>
      <c r="OE7" s="12" t="s">
        <v>1336</v>
      </c>
      <c r="OF7" s="12" t="s">
        <v>1336</v>
      </c>
      <c r="OG7" s="12" t="s">
        <v>1336</v>
      </c>
      <c r="OH7" s="12" t="s">
        <v>1336</v>
      </c>
      <c r="OI7" s="12" t="s">
        <v>1336</v>
      </c>
      <c r="OJ7" s="12" t="s">
        <v>1336</v>
      </c>
      <c r="OK7" s="12" t="s">
        <v>1336</v>
      </c>
      <c r="OL7" s="12" t="s">
        <v>1336</v>
      </c>
      <c r="OM7" s="12" t="s">
        <v>1336</v>
      </c>
      <c r="ON7" s="12" t="s">
        <v>1336</v>
      </c>
      <c r="OO7" s="12" t="s">
        <v>1336</v>
      </c>
      <c r="OP7" s="12" t="s">
        <v>1336</v>
      </c>
      <c r="OQ7" s="12" t="s">
        <v>1336</v>
      </c>
      <c r="OR7" s="12" t="s">
        <v>1336</v>
      </c>
      <c r="OS7" s="12" t="s">
        <v>1336</v>
      </c>
      <c r="OT7" s="12" t="s">
        <v>1336</v>
      </c>
      <c r="OU7" s="12" t="s">
        <v>1336</v>
      </c>
      <c r="OV7" s="12" t="s">
        <v>1336</v>
      </c>
      <c r="OW7" s="12" t="s">
        <v>1336</v>
      </c>
      <c r="OX7" s="12" t="s">
        <v>1336</v>
      </c>
      <c r="OY7" s="12" t="s">
        <v>1336</v>
      </c>
      <c r="OZ7" s="12" t="s">
        <v>1336</v>
      </c>
      <c r="PA7" s="12" t="s">
        <v>1336</v>
      </c>
      <c r="PB7" s="12" t="s">
        <v>1336</v>
      </c>
      <c r="PC7" s="12" t="s">
        <v>1336</v>
      </c>
      <c r="PD7" s="12" t="s">
        <v>1336</v>
      </c>
      <c r="PE7" s="12" t="s">
        <v>1336</v>
      </c>
      <c r="PF7" s="12" t="s">
        <v>1336</v>
      </c>
      <c r="PG7" s="12" t="s">
        <v>1336</v>
      </c>
      <c r="PH7" s="12" t="s">
        <v>1336</v>
      </c>
      <c r="PI7" s="12" t="s">
        <v>1336</v>
      </c>
      <c r="PJ7" s="12" t="s">
        <v>1336</v>
      </c>
      <c r="PK7" s="12" t="s">
        <v>1336</v>
      </c>
      <c r="PL7" s="12" t="s">
        <v>1336</v>
      </c>
      <c r="PM7" s="12" t="s">
        <v>1336</v>
      </c>
      <c r="PN7" s="12" t="s">
        <v>1336</v>
      </c>
      <c r="PO7" s="12" t="s">
        <v>1336</v>
      </c>
      <c r="PP7" s="12" t="s">
        <v>1336</v>
      </c>
      <c r="PQ7" s="12" t="s">
        <v>1336</v>
      </c>
      <c r="PR7" s="12" t="s">
        <v>1336</v>
      </c>
      <c r="PS7" s="12" t="s">
        <v>1336</v>
      </c>
      <c r="PT7" s="12" t="s">
        <v>1336</v>
      </c>
      <c r="PU7" s="12" t="s">
        <v>1336</v>
      </c>
      <c r="PV7" s="12" t="s">
        <v>1336</v>
      </c>
      <c r="PW7" s="12" t="s">
        <v>1336</v>
      </c>
      <c r="PX7" s="12" t="s">
        <v>1336</v>
      </c>
      <c r="PY7" s="12" t="s">
        <v>1336</v>
      </c>
      <c r="PZ7" s="12" t="s">
        <v>1336</v>
      </c>
      <c r="QA7" s="12" t="s">
        <v>1336</v>
      </c>
      <c r="QB7" s="12" t="s">
        <v>1336</v>
      </c>
    </row>
    <row r="8" spans="1:444" s="201" customFormat="1" ht="6.6" customHeight="1" thickBot="1">
      <c r="B8" s="14"/>
      <c r="C8" s="14"/>
      <c r="D8" s="381"/>
      <c r="E8" s="381"/>
      <c r="F8" s="381"/>
      <c r="G8" s="381"/>
      <c r="H8" s="381"/>
      <c r="I8" s="381"/>
      <c r="J8" s="381"/>
      <c r="K8" s="381"/>
      <c r="L8" s="381"/>
      <c r="M8" s="381"/>
      <c r="N8" s="381"/>
      <c r="O8" s="381"/>
      <c r="P8" s="383"/>
      <c r="Q8" s="383"/>
      <c r="R8" s="382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1"/>
      <c r="AQ8" s="383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1"/>
      <c r="BC8" s="381"/>
      <c r="BD8" s="381"/>
      <c r="BE8" s="381"/>
      <c r="BF8" s="381"/>
      <c r="BG8" s="381"/>
      <c r="BH8" s="381"/>
      <c r="BI8" s="381"/>
      <c r="BJ8" s="381"/>
      <c r="BK8" s="381"/>
      <c r="BL8" s="381"/>
      <c r="BM8" s="381"/>
      <c r="BN8" s="381"/>
      <c r="BO8" s="381"/>
      <c r="BP8" s="381"/>
      <c r="BQ8" s="381"/>
      <c r="BR8" s="383"/>
      <c r="BS8" s="14"/>
      <c r="BT8" s="14"/>
      <c r="BU8" s="14"/>
      <c r="BV8" s="14"/>
      <c r="BW8" s="14"/>
      <c r="BX8" s="14"/>
      <c r="BY8" s="14"/>
      <c r="CD8" s="107"/>
      <c r="CE8" s="107"/>
      <c r="CF8" s="107"/>
      <c r="CG8" s="14"/>
      <c r="CH8" s="14"/>
      <c r="CI8" s="14"/>
      <c r="CJ8" s="14"/>
      <c r="CK8" s="14"/>
      <c r="CL8" s="14"/>
      <c r="CM8" s="14"/>
      <c r="CQ8" s="402"/>
      <c r="CR8" s="402"/>
      <c r="CS8" s="402"/>
      <c r="CU8" s="14"/>
      <c r="CV8" s="14"/>
      <c r="CW8" s="14"/>
      <c r="CX8" s="14"/>
      <c r="CY8" s="14"/>
      <c r="CZ8" s="14"/>
      <c r="DA8" s="14"/>
      <c r="DB8" s="14"/>
      <c r="DC8" s="14"/>
      <c r="DI8" s="14"/>
      <c r="DJ8" s="14"/>
      <c r="DK8" s="14"/>
      <c r="DL8" s="14"/>
      <c r="DM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39"/>
      <c r="HX8" s="14"/>
      <c r="HY8" s="14"/>
      <c r="HZ8" s="14"/>
      <c r="IA8" s="14"/>
      <c r="IB8" s="14"/>
      <c r="IC8" s="14"/>
      <c r="ID8" s="14"/>
      <c r="IE8" s="14"/>
      <c r="IF8" s="14"/>
      <c r="IG8" s="14"/>
      <c r="IH8" s="14"/>
      <c r="II8" s="14"/>
      <c r="IJ8" s="14"/>
      <c r="IK8" s="14"/>
      <c r="IL8" s="14"/>
      <c r="IM8" s="14"/>
      <c r="IN8" s="14"/>
      <c r="IO8" s="14"/>
      <c r="IP8" s="14"/>
      <c r="IQ8" s="14"/>
      <c r="IR8" s="14"/>
      <c r="IS8" s="14"/>
      <c r="IT8" s="14"/>
      <c r="IU8" s="14"/>
      <c r="IV8" s="14"/>
      <c r="IW8" s="14"/>
      <c r="IX8" s="109"/>
      <c r="IY8" s="109"/>
      <c r="IZ8" s="109"/>
      <c r="JA8" s="109"/>
      <c r="JB8" s="109"/>
      <c r="JC8" s="109"/>
      <c r="JD8" s="109"/>
      <c r="JE8" s="109"/>
      <c r="JF8" s="109"/>
      <c r="JG8" s="109"/>
      <c r="JH8" s="14"/>
      <c r="JI8" s="14"/>
      <c r="JJ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09"/>
      <c r="KC8" s="109"/>
      <c r="KD8" s="109"/>
      <c r="KE8" s="109"/>
      <c r="KF8" s="109"/>
      <c r="KG8" s="109"/>
      <c r="KH8" s="109"/>
      <c r="KI8" s="109"/>
      <c r="KJ8" s="14"/>
      <c r="KK8" s="14"/>
      <c r="KL8" s="14"/>
      <c r="KM8" s="14"/>
      <c r="KN8" s="14"/>
      <c r="KO8" s="14"/>
      <c r="KP8" s="14"/>
      <c r="KQ8" s="14"/>
      <c r="KR8" s="14"/>
      <c r="KS8" s="14"/>
      <c r="KT8" s="14"/>
      <c r="KU8" s="14"/>
      <c r="KV8" s="14"/>
      <c r="KW8" s="14"/>
      <c r="KX8" s="14"/>
      <c r="KY8" s="14"/>
      <c r="KZ8" s="14"/>
      <c r="LA8" s="14"/>
      <c r="LB8" s="14"/>
      <c r="LC8" s="14"/>
      <c r="LD8" s="14"/>
      <c r="LE8" s="14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H8" s="1587"/>
    </row>
    <row r="9" spans="1:444" s="201" customFormat="1" ht="16.5" customHeight="1" thickBot="1">
      <c r="B9" s="375" t="s">
        <v>28</v>
      </c>
      <c r="C9" s="375"/>
      <c r="D9" s="381"/>
      <c r="E9" s="381"/>
      <c r="F9" s="381"/>
      <c r="G9" s="381"/>
      <c r="H9" s="381"/>
      <c r="I9" s="381"/>
      <c r="J9" s="381"/>
      <c r="R9" s="381"/>
      <c r="S9" s="381"/>
      <c r="T9" s="381"/>
      <c r="U9" s="381"/>
      <c r="V9" s="381"/>
      <c r="W9" s="381"/>
      <c r="X9" s="381"/>
      <c r="AC9" s="80"/>
      <c r="AD9" s="236"/>
      <c r="AE9" s="382"/>
      <c r="AF9" s="381"/>
      <c r="AG9" s="381"/>
      <c r="AH9" s="381"/>
      <c r="AI9" s="381"/>
      <c r="AJ9" s="381"/>
      <c r="AK9" s="381"/>
      <c r="AL9" s="383"/>
      <c r="AQ9" s="236"/>
      <c r="AR9" s="382"/>
      <c r="AS9" s="382"/>
      <c r="AT9" s="381"/>
      <c r="AU9" s="381"/>
      <c r="AV9" s="381"/>
      <c r="AW9" s="381"/>
      <c r="AX9" s="381"/>
      <c r="AY9" s="383"/>
      <c r="AZ9" s="383"/>
      <c r="BE9" s="236"/>
      <c r="BF9" s="382"/>
      <c r="BG9" s="381"/>
      <c r="BH9" s="381"/>
      <c r="BI9" s="381"/>
      <c r="BJ9" s="381"/>
      <c r="BK9" s="381"/>
      <c r="BL9" s="381"/>
      <c r="BM9" s="383"/>
      <c r="BR9" s="236"/>
      <c r="BS9" s="115" t="s">
        <v>20</v>
      </c>
      <c r="BT9" s="115" t="s">
        <v>20</v>
      </c>
      <c r="BU9" s="115" t="s">
        <v>20</v>
      </c>
      <c r="BV9" s="115" t="s">
        <v>20</v>
      </c>
      <c r="BW9" s="115" t="s">
        <v>20</v>
      </c>
      <c r="BX9" s="115" t="s">
        <v>20</v>
      </c>
      <c r="BY9" s="115" t="s">
        <v>20</v>
      </c>
      <c r="CF9" s="402"/>
      <c r="CG9" s="115" t="s">
        <v>20</v>
      </c>
      <c r="CH9" s="115" t="s">
        <v>20</v>
      </c>
      <c r="CI9" s="115" t="s">
        <v>20</v>
      </c>
      <c r="CJ9" s="115" t="s">
        <v>20</v>
      </c>
      <c r="CK9" s="115" t="s">
        <v>20</v>
      </c>
      <c r="CL9" s="115" t="s">
        <v>20</v>
      </c>
      <c r="CM9" s="115" t="s">
        <v>20</v>
      </c>
      <c r="CQ9" s="402"/>
      <c r="CR9" s="402"/>
      <c r="CS9" s="402"/>
      <c r="CU9" s="115" t="s">
        <v>20</v>
      </c>
      <c r="CV9" s="115" t="s">
        <v>20</v>
      </c>
      <c r="CW9" s="115" t="s">
        <v>20</v>
      </c>
      <c r="CX9" s="115" t="s">
        <v>20</v>
      </c>
      <c r="CY9" s="115" t="s">
        <v>20</v>
      </c>
      <c r="CZ9" s="115" t="s">
        <v>20</v>
      </c>
      <c r="DA9" s="115" t="s">
        <v>20</v>
      </c>
      <c r="DB9" s="115" t="s">
        <v>20</v>
      </c>
      <c r="DC9" s="115" t="s">
        <v>20</v>
      </c>
      <c r="DI9" s="437" t="s">
        <v>20</v>
      </c>
      <c r="DJ9" s="437" t="s">
        <v>20</v>
      </c>
      <c r="DK9" s="437" t="s">
        <v>20</v>
      </c>
      <c r="DL9" s="437" t="s">
        <v>20</v>
      </c>
      <c r="DM9" s="437" t="s">
        <v>20</v>
      </c>
      <c r="DW9" s="437" t="s">
        <v>20</v>
      </c>
      <c r="DX9" s="437" t="s">
        <v>20</v>
      </c>
      <c r="DY9" s="437" t="s">
        <v>20</v>
      </c>
      <c r="DZ9" s="437" t="s">
        <v>20</v>
      </c>
      <c r="EA9" s="437" t="s">
        <v>20</v>
      </c>
      <c r="EB9" s="437" t="s">
        <v>20</v>
      </c>
      <c r="EC9" s="437" t="s">
        <v>20</v>
      </c>
      <c r="EF9" s="437" t="s">
        <v>20</v>
      </c>
      <c r="EG9" s="437" t="s">
        <v>20</v>
      </c>
      <c r="EH9" s="437" t="s">
        <v>20</v>
      </c>
      <c r="EI9" s="437" t="s">
        <v>20</v>
      </c>
      <c r="EJ9" s="437" t="s">
        <v>20</v>
      </c>
      <c r="EK9" s="437" t="s">
        <v>20</v>
      </c>
      <c r="EL9" s="437" t="s">
        <v>20</v>
      </c>
      <c r="EO9" s="437" t="s">
        <v>20</v>
      </c>
      <c r="EP9" s="437" t="s">
        <v>20</v>
      </c>
      <c r="EQ9" s="437" t="s">
        <v>20</v>
      </c>
      <c r="ER9" s="437" t="s">
        <v>20</v>
      </c>
      <c r="ES9" s="437" t="s">
        <v>20</v>
      </c>
      <c r="ET9" s="437" t="s">
        <v>20</v>
      </c>
      <c r="EU9" s="437" t="s">
        <v>20</v>
      </c>
      <c r="EX9" s="739" t="s">
        <v>20</v>
      </c>
      <c r="EY9" s="739" t="s">
        <v>20</v>
      </c>
      <c r="EZ9" s="739" t="s">
        <v>20</v>
      </c>
      <c r="FA9" s="739" t="s">
        <v>20</v>
      </c>
      <c r="FB9" s="739" t="s">
        <v>20</v>
      </c>
      <c r="FC9" s="739" t="s">
        <v>20</v>
      </c>
      <c r="FD9" s="739" t="s">
        <v>20</v>
      </c>
      <c r="FE9" s="751"/>
      <c r="FF9" s="751"/>
      <c r="FG9" s="739" t="s">
        <v>20</v>
      </c>
      <c r="FH9" s="739" t="s">
        <v>20</v>
      </c>
      <c r="FI9" s="739" t="s">
        <v>20</v>
      </c>
      <c r="FJ9" s="739" t="s">
        <v>20</v>
      </c>
      <c r="FK9" s="739" t="s">
        <v>20</v>
      </c>
      <c r="FL9" s="739" t="s">
        <v>20</v>
      </c>
      <c r="FM9" s="739" t="s">
        <v>20</v>
      </c>
      <c r="FP9" s="739" t="s">
        <v>20</v>
      </c>
      <c r="FQ9" s="739" t="s">
        <v>20</v>
      </c>
      <c r="FR9" s="739" t="s">
        <v>20</v>
      </c>
      <c r="FS9" s="739" t="s">
        <v>20</v>
      </c>
      <c r="FT9" s="739" t="s">
        <v>20</v>
      </c>
      <c r="FU9" s="437" t="s">
        <v>20</v>
      </c>
      <c r="FV9" s="597" t="s">
        <v>20</v>
      </c>
      <c r="FW9" s="861" t="s">
        <v>20</v>
      </c>
      <c r="FX9" s="739" t="s">
        <v>20</v>
      </c>
      <c r="FY9" s="739" t="s">
        <v>20</v>
      </c>
      <c r="FZ9" s="739" t="s">
        <v>20</v>
      </c>
      <c r="GA9" s="739" t="s">
        <v>20</v>
      </c>
      <c r="GB9" s="437" t="s">
        <v>20</v>
      </c>
      <c r="GC9" s="615" t="s">
        <v>20</v>
      </c>
      <c r="GD9" s="739">
        <v>42397</v>
      </c>
      <c r="GE9" s="437" t="s">
        <v>20</v>
      </c>
      <c r="GF9" s="437" t="s">
        <v>20</v>
      </c>
      <c r="GG9" s="437" t="s">
        <v>20</v>
      </c>
      <c r="GH9" s="437" t="s">
        <v>20</v>
      </c>
      <c r="GI9" s="437" t="s">
        <v>20</v>
      </c>
      <c r="GJ9" s="437" t="s">
        <v>20</v>
      </c>
      <c r="GK9" s="437" t="s">
        <v>20</v>
      </c>
      <c r="GL9" s="437" t="s">
        <v>20</v>
      </c>
      <c r="GM9" s="437" t="s">
        <v>20</v>
      </c>
      <c r="GN9" s="437" t="s">
        <v>20</v>
      </c>
      <c r="GO9" s="437" t="s">
        <v>20</v>
      </c>
      <c r="GP9" s="437" t="s">
        <v>20</v>
      </c>
      <c r="GQ9" s="437" t="s">
        <v>20</v>
      </c>
      <c r="GR9" s="437" t="s">
        <v>20</v>
      </c>
      <c r="GS9" s="437" t="s">
        <v>20</v>
      </c>
      <c r="GT9" s="437" t="s">
        <v>20</v>
      </c>
      <c r="GU9" s="437" t="s">
        <v>20</v>
      </c>
      <c r="GV9" s="437" t="s">
        <v>20</v>
      </c>
      <c r="GW9" s="437" t="s">
        <v>20</v>
      </c>
      <c r="GX9" s="437" t="s">
        <v>20</v>
      </c>
      <c r="GY9" s="775" t="s">
        <v>20</v>
      </c>
      <c r="GZ9" s="437" t="s">
        <v>20</v>
      </c>
      <c r="HA9" s="437" t="s">
        <v>20</v>
      </c>
      <c r="HB9" s="437" t="s">
        <v>20</v>
      </c>
      <c r="HC9" s="431"/>
      <c r="HD9" s="437" t="s">
        <v>20</v>
      </c>
      <c r="HE9" s="431"/>
      <c r="HF9" s="437" t="s">
        <v>20</v>
      </c>
      <c r="HG9" s="437" t="s">
        <v>20</v>
      </c>
      <c r="HH9" s="597" t="s">
        <v>20</v>
      </c>
      <c r="HI9" s="437" t="s">
        <v>20</v>
      </c>
      <c r="HJ9" s="437" t="s">
        <v>20</v>
      </c>
      <c r="HK9" s="437" t="s">
        <v>20</v>
      </c>
      <c r="HL9" s="437" t="s">
        <v>20</v>
      </c>
      <c r="HM9" s="431"/>
      <c r="HN9" s="431"/>
      <c r="HO9" s="431"/>
      <c r="HP9" s="431"/>
      <c r="HQ9" s="1260"/>
      <c r="HR9" s="1260"/>
      <c r="HS9" s="431"/>
      <c r="HT9" s="1260"/>
      <c r="HU9" s="144"/>
      <c r="HV9" s="1260"/>
      <c r="HW9" s="1260"/>
      <c r="HX9" s="437" t="s">
        <v>20</v>
      </c>
      <c r="HY9" s="431"/>
      <c r="HZ9" s="431"/>
      <c r="IA9" s="431"/>
      <c r="IB9" s="1260"/>
      <c r="IC9" s="437" t="s">
        <v>20</v>
      </c>
      <c r="ID9" s="431"/>
      <c r="IE9" s="1260"/>
      <c r="IF9" s="1260"/>
      <c r="IG9" s="437" t="s">
        <v>20</v>
      </c>
      <c r="IH9" s="437" t="s">
        <v>20</v>
      </c>
      <c r="II9" s="1260"/>
      <c r="IJ9" s="1260"/>
      <c r="IK9" s="1260"/>
      <c r="IL9" s="1260"/>
      <c r="IM9" s="1260"/>
      <c r="IN9" s="1260"/>
      <c r="IO9" s="437" t="s">
        <v>20</v>
      </c>
      <c r="IP9" s="1260"/>
      <c r="IQ9" s="1260"/>
      <c r="IR9" s="1260"/>
      <c r="IS9" s="1260"/>
      <c r="IT9" s="1260"/>
      <c r="IU9" s="1260"/>
      <c r="IV9" s="1260"/>
      <c r="IW9" s="1260"/>
      <c r="IX9" s="437" t="s">
        <v>20</v>
      </c>
      <c r="IY9" s="437" t="s">
        <v>20</v>
      </c>
      <c r="IZ9" s="430" t="s">
        <v>20</v>
      </c>
      <c r="JA9" s="437" t="s">
        <v>20</v>
      </c>
      <c r="JB9" s="1260"/>
      <c r="JC9" s="430" t="s">
        <v>20</v>
      </c>
      <c r="JD9" s="1260"/>
      <c r="JE9" s="1260"/>
      <c r="JF9" s="1260"/>
      <c r="JG9" s="776" t="s">
        <v>20</v>
      </c>
      <c r="JH9" s="1260"/>
      <c r="JI9" s="1260"/>
      <c r="JJ9" s="1260"/>
      <c r="JK9" s="1260"/>
      <c r="JL9" s="1260"/>
      <c r="JM9" s="1260"/>
      <c r="JN9" s="1260"/>
      <c r="JO9" s="1260"/>
      <c r="JP9" s="1260"/>
      <c r="JQ9" s="1260"/>
      <c r="JR9" s="1260"/>
      <c r="JS9" s="1260"/>
      <c r="JT9" s="1260"/>
      <c r="JU9" s="1260"/>
      <c r="JV9" s="1260"/>
      <c r="JW9" s="1260"/>
      <c r="JX9" s="1260"/>
      <c r="JY9" s="1260"/>
      <c r="JZ9" s="1260"/>
      <c r="KA9" s="1260"/>
      <c r="KB9" s="1260"/>
      <c r="KC9" s="1260"/>
      <c r="KD9" s="1260"/>
      <c r="KE9" s="1260"/>
      <c r="KF9" s="1260"/>
      <c r="KG9" s="1260"/>
      <c r="KH9" s="1260"/>
      <c r="KI9" s="1260"/>
      <c r="KJ9" s="1260"/>
      <c r="KK9" s="1260"/>
      <c r="KL9" s="1260"/>
      <c r="KM9" s="1260"/>
      <c r="KN9" s="1260"/>
      <c r="KO9" s="1260"/>
      <c r="KP9" s="1260"/>
      <c r="KQ9" s="1260"/>
      <c r="KR9" s="1260"/>
      <c r="KS9" s="1260"/>
      <c r="KT9" s="1260"/>
      <c r="KU9" s="1260"/>
      <c r="KV9" s="1260"/>
      <c r="KW9" s="1260"/>
      <c r="KX9" s="1260"/>
      <c r="KY9" s="1260"/>
      <c r="KZ9" s="1260"/>
      <c r="LA9" s="1260"/>
      <c r="LB9" s="1260"/>
      <c r="LC9" s="1260"/>
      <c r="LD9" s="1260"/>
      <c r="LE9" s="1260"/>
      <c r="LF9" s="1260"/>
      <c r="LG9" s="1260"/>
      <c r="LH9" s="1260"/>
      <c r="LI9" s="1260"/>
      <c r="LJ9" s="1260"/>
      <c r="LK9" s="1260"/>
      <c r="LL9" s="1260"/>
      <c r="LM9" s="1260"/>
      <c r="LN9" s="1260"/>
      <c r="LO9" s="1260"/>
      <c r="LP9" s="1260"/>
      <c r="LQ9" s="1260"/>
      <c r="LR9" s="1260"/>
      <c r="LS9" s="1260"/>
      <c r="LT9" s="1260"/>
      <c r="LU9" s="1260"/>
      <c r="LV9" s="1260"/>
      <c r="LW9" s="1260"/>
      <c r="LX9" s="1260"/>
      <c r="LY9" s="1260"/>
      <c r="LZ9" s="1260"/>
      <c r="MA9" s="1260"/>
      <c r="MB9" s="1260"/>
      <c r="MC9" s="1260"/>
      <c r="MD9" s="1260"/>
      <c r="ME9" s="1260"/>
      <c r="MF9" s="1260"/>
      <c r="MG9" s="1260"/>
      <c r="MH9" s="1588"/>
      <c r="MI9" s="1260"/>
      <c r="MJ9" s="1260"/>
      <c r="MK9" s="1260"/>
      <c r="ML9" s="1260"/>
      <c r="MM9" s="1260"/>
      <c r="MN9" s="1260"/>
      <c r="MO9" s="1260"/>
      <c r="MP9" s="1260"/>
      <c r="MQ9" s="1260"/>
      <c r="MR9" s="1260"/>
      <c r="MS9" s="1260"/>
      <c r="MT9" s="1260"/>
      <c r="MU9" s="1260"/>
      <c r="MV9" s="1260"/>
      <c r="MW9" s="1260"/>
      <c r="MX9" s="1260"/>
      <c r="MY9" s="1260"/>
      <c r="MZ9" s="1260"/>
      <c r="NA9" s="1260"/>
      <c r="NB9" s="1260"/>
      <c r="NC9" s="1260"/>
      <c r="ND9" s="1260"/>
    </row>
    <row r="10" spans="1:444" s="201" customFormat="1" ht="11.25" customHeight="1" thickBot="1">
      <c r="B10" s="376" t="s">
        <v>27</v>
      </c>
      <c r="C10" s="376"/>
      <c r="D10" s="381"/>
      <c r="E10" s="381"/>
      <c r="F10" s="381"/>
      <c r="G10" s="381"/>
      <c r="H10" s="381"/>
      <c r="I10" s="381"/>
      <c r="J10" s="381"/>
      <c r="R10" s="381"/>
      <c r="S10" s="381"/>
      <c r="T10" s="381"/>
      <c r="U10" s="381"/>
      <c r="V10" s="381"/>
      <c r="W10" s="381"/>
      <c r="X10" s="381"/>
      <c r="AC10" s="80"/>
      <c r="AD10" s="236"/>
      <c r="AE10" s="382"/>
      <c r="AF10" s="381"/>
      <c r="AG10" s="381"/>
      <c r="AH10" s="381"/>
      <c r="AI10" s="381"/>
      <c r="AJ10" s="381"/>
      <c r="AK10" s="381"/>
      <c r="AL10" s="383"/>
      <c r="AQ10" s="236"/>
      <c r="AR10" s="382"/>
      <c r="AS10" s="382"/>
      <c r="AT10" s="381"/>
      <c r="AU10" s="381"/>
      <c r="AV10" s="381"/>
      <c r="AW10" s="381"/>
      <c r="AX10" s="381"/>
      <c r="AY10" s="383"/>
      <c r="AZ10" s="383"/>
      <c r="BE10" s="236"/>
      <c r="BF10" s="382"/>
      <c r="BG10" s="381"/>
      <c r="BH10" s="381"/>
      <c r="BI10" s="381"/>
      <c r="BJ10" s="381"/>
      <c r="BK10" s="381"/>
      <c r="BL10" s="381"/>
      <c r="BM10" s="383"/>
      <c r="BR10" s="236"/>
      <c r="BS10" s="100" t="s">
        <v>20</v>
      </c>
      <c r="BT10" s="100" t="s">
        <v>20</v>
      </c>
      <c r="BU10" s="100" t="s">
        <v>20</v>
      </c>
      <c r="BV10" s="100" t="s">
        <v>20</v>
      </c>
      <c r="BW10" s="100" t="s">
        <v>20</v>
      </c>
      <c r="BX10" s="100" t="s">
        <v>20</v>
      </c>
      <c r="BY10" s="100" t="s">
        <v>20</v>
      </c>
      <c r="CF10" s="402"/>
      <c r="CG10" s="100" t="s">
        <v>20</v>
      </c>
      <c r="CH10" s="100" t="s">
        <v>20</v>
      </c>
      <c r="CI10" s="100" t="s">
        <v>20</v>
      </c>
      <c r="CJ10" s="100" t="s">
        <v>20</v>
      </c>
      <c r="CK10" s="100" t="s">
        <v>20</v>
      </c>
      <c r="CL10" s="100" t="s">
        <v>20</v>
      </c>
      <c r="CM10" s="100" t="s">
        <v>20</v>
      </c>
      <c r="CQ10" s="402"/>
      <c r="CR10" s="402"/>
      <c r="CS10" s="402"/>
      <c r="CU10" s="100" t="s">
        <v>20</v>
      </c>
      <c r="CV10" s="100" t="s">
        <v>20</v>
      </c>
      <c r="CW10" s="100" t="s">
        <v>20</v>
      </c>
      <c r="CX10" s="100" t="s">
        <v>20</v>
      </c>
      <c r="CY10" s="100" t="s">
        <v>20</v>
      </c>
      <c r="CZ10" s="100" t="s">
        <v>20</v>
      </c>
      <c r="DA10" s="100" t="s">
        <v>20</v>
      </c>
      <c r="DB10" s="100" t="s">
        <v>20</v>
      </c>
      <c r="DC10" s="100" t="s">
        <v>20</v>
      </c>
      <c r="DI10" s="432" t="s">
        <v>20</v>
      </c>
      <c r="DJ10" s="432" t="s">
        <v>20</v>
      </c>
      <c r="DK10" s="432" t="s">
        <v>20</v>
      </c>
      <c r="DL10" s="432" t="s">
        <v>20</v>
      </c>
      <c r="DM10" s="432" t="s">
        <v>20</v>
      </c>
      <c r="DW10" s="432" t="s">
        <v>20</v>
      </c>
      <c r="DX10" s="432" t="s">
        <v>20</v>
      </c>
      <c r="DY10" s="432" t="s">
        <v>20</v>
      </c>
      <c r="DZ10" s="432" t="s">
        <v>20</v>
      </c>
      <c r="EA10" s="432" t="s">
        <v>20</v>
      </c>
      <c r="EB10" s="432" t="s">
        <v>20</v>
      </c>
      <c r="EC10" s="432" t="s">
        <v>20</v>
      </c>
      <c r="EF10" s="432" t="s">
        <v>20</v>
      </c>
      <c r="EG10" s="432" t="s">
        <v>20</v>
      </c>
      <c r="EH10" s="432" t="s">
        <v>20</v>
      </c>
      <c r="EI10" s="432" t="s">
        <v>20</v>
      </c>
      <c r="EJ10" s="432" t="s">
        <v>20</v>
      </c>
      <c r="EK10" s="432" t="s">
        <v>20</v>
      </c>
      <c r="EL10" s="432" t="s">
        <v>20</v>
      </c>
      <c r="EO10" s="432" t="s">
        <v>20</v>
      </c>
      <c r="EP10" s="432" t="s">
        <v>20</v>
      </c>
      <c r="EQ10" s="432" t="s">
        <v>20</v>
      </c>
      <c r="ER10" s="432" t="s">
        <v>20</v>
      </c>
      <c r="ES10" s="432" t="s">
        <v>20</v>
      </c>
      <c r="ET10" s="432" t="s">
        <v>20</v>
      </c>
      <c r="EU10" s="432" t="s">
        <v>20</v>
      </c>
      <c r="EV10" s="513"/>
      <c r="EW10" s="513"/>
      <c r="EX10" s="645" t="s">
        <v>20</v>
      </c>
      <c r="EY10" s="645" t="s">
        <v>20</v>
      </c>
      <c r="EZ10" s="645" t="s">
        <v>20</v>
      </c>
      <c r="FA10" s="645" t="s">
        <v>20</v>
      </c>
      <c r="FB10" s="645" t="s">
        <v>20</v>
      </c>
      <c r="FC10" s="645" t="s">
        <v>20</v>
      </c>
      <c r="FD10" s="645" t="s">
        <v>20</v>
      </c>
      <c r="FE10" s="752"/>
      <c r="FF10" s="752"/>
      <c r="FG10" s="645" t="s">
        <v>20</v>
      </c>
      <c r="FH10" s="645" t="s">
        <v>20</v>
      </c>
      <c r="FI10" s="645" t="s">
        <v>20</v>
      </c>
      <c r="FJ10" s="645" t="s">
        <v>20</v>
      </c>
      <c r="FK10" s="645" t="s">
        <v>20</v>
      </c>
      <c r="FL10" s="645" t="s">
        <v>20</v>
      </c>
      <c r="FM10" s="645" t="s">
        <v>20</v>
      </c>
      <c r="FP10" s="645" t="s">
        <v>20</v>
      </c>
      <c r="FQ10" s="645" t="s">
        <v>20</v>
      </c>
      <c r="FR10" s="645" t="s">
        <v>20</v>
      </c>
      <c r="FS10" s="645" t="s">
        <v>20</v>
      </c>
      <c r="FT10" s="645" t="s">
        <v>20</v>
      </c>
      <c r="FU10" s="437" t="s">
        <v>20</v>
      </c>
      <c r="FV10" s="620">
        <v>42394</v>
      </c>
      <c r="FW10" s="862" t="s">
        <v>20</v>
      </c>
      <c r="FX10" s="858" t="s">
        <v>20</v>
      </c>
      <c r="FY10" s="615" t="s">
        <v>20</v>
      </c>
      <c r="FZ10" s="645" t="s">
        <v>20</v>
      </c>
      <c r="GA10" s="645" t="s">
        <v>20</v>
      </c>
      <c r="GB10" s="431">
        <v>42394</v>
      </c>
      <c r="GC10" s="645" t="s">
        <v>20</v>
      </c>
      <c r="GD10" s="615" t="s">
        <v>20</v>
      </c>
      <c r="GE10" s="431">
        <v>42394</v>
      </c>
      <c r="GF10" s="431">
        <v>42394</v>
      </c>
      <c r="GG10" s="431">
        <v>42394</v>
      </c>
      <c r="GH10" s="431">
        <v>42394</v>
      </c>
      <c r="GI10" s="431">
        <v>42394</v>
      </c>
      <c r="GJ10" s="431">
        <v>42394</v>
      </c>
      <c r="GK10" s="431">
        <v>42397</v>
      </c>
      <c r="GL10" s="437" t="s">
        <v>20</v>
      </c>
      <c r="GM10" s="431">
        <v>42394</v>
      </c>
      <c r="GN10" s="431">
        <v>42394</v>
      </c>
      <c r="GO10" s="437" t="s">
        <v>20</v>
      </c>
      <c r="GP10" s="431">
        <v>42394</v>
      </c>
      <c r="GQ10" s="431">
        <v>42394</v>
      </c>
      <c r="GR10" s="431">
        <v>42394</v>
      </c>
      <c r="GS10" s="431">
        <v>42394</v>
      </c>
      <c r="GT10" s="437" t="s">
        <v>20</v>
      </c>
      <c r="GU10" s="437" t="s">
        <v>20</v>
      </c>
      <c r="GV10" s="437" t="s">
        <v>20</v>
      </c>
      <c r="GW10" s="437" t="s">
        <v>20</v>
      </c>
      <c r="GX10" s="437" t="s">
        <v>20</v>
      </c>
      <c r="GY10" s="775" t="s">
        <v>20</v>
      </c>
      <c r="GZ10" s="437" t="s">
        <v>20</v>
      </c>
      <c r="HA10" s="431">
        <v>42397</v>
      </c>
      <c r="HB10" s="437" t="s">
        <v>20</v>
      </c>
      <c r="HC10" s="437" t="s">
        <v>20</v>
      </c>
      <c r="HD10" s="437" t="s">
        <v>20</v>
      </c>
      <c r="HE10" s="437" t="s">
        <v>20</v>
      </c>
      <c r="HF10" s="437" t="s">
        <v>20</v>
      </c>
      <c r="HG10" s="437" t="s">
        <v>20</v>
      </c>
      <c r="HH10" s="620">
        <v>42394</v>
      </c>
      <c r="HI10" s="437" t="s">
        <v>20</v>
      </c>
      <c r="HJ10" s="437" t="s">
        <v>20</v>
      </c>
      <c r="HK10" s="431">
        <v>42394</v>
      </c>
      <c r="HL10" s="437" t="s">
        <v>20</v>
      </c>
      <c r="HM10" s="398"/>
      <c r="HN10" s="398"/>
      <c r="HO10" s="437" t="s">
        <v>20</v>
      </c>
      <c r="HP10" s="398"/>
      <c r="HQ10" s="1257"/>
      <c r="HR10" s="1257"/>
      <c r="HS10" s="437" t="s">
        <v>20</v>
      </c>
      <c r="HT10" s="1257"/>
      <c r="HU10" s="437" t="s">
        <v>20</v>
      </c>
      <c r="HV10" s="1257"/>
      <c r="HW10" s="1257"/>
      <c r="HX10" s="437" t="s">
        <v>20</v>
      </c>
      <c r="HY10" s="398"/>
      <c r="HZ10" s="437" t="s">
        <v>20</v>
      </c>
      <c r="IA10" s="437" t="s">
        <v>20</v>
      </c>
      <c r="IB10" s="1257"/>
      <c r="IC10" s="437" t="s">
        <v>20</v>
      </c>
      <c r="ID10" s="437" t="s">
        <v>20</v>
      </c>
      <c r="IE10" s="1257"/>
      <c r="IF10" s="1257"/>
      <c r="IG10" s="437" t="s">
        <v>20</v>
      </c>
      <c r="IH10" s="437" t="s">
        <v>20</v>
      </c>
      <c r="II10" s="1257"/>
      <c r="IJ10" s="1257"/>
      <c r="IK10" s="1257"/>
      <c r="IL10" s="1257"/>
      <c r="IM10" s="1257"/>
      <c r="IN10" s="1257"/>
      <c r="IO10" s="437" t="s">
        <v>20</v>
      </c>
      <c r="IP10" s="1257"/>
      <c r="IQ10" s="1257"/>
      <c r="IR10" s="1257"/>
      <c r="IS10" s="1257"/>
      <c r="IT10" s="1257"/>
      <c r="IU10" s="1257"/>
      <c r="IV10" s="1257"/>
      <c r="IW10" s="1257"/>
      <c r="IX10" s="437" t="s">
        <v>20</v>
      </c>
      <c r="IY10" s="437" t="s">
        <v>20</v>
      </c>
      <c r="IZ10" s="437" t="s">
        <v>20</v>
      </c>
      <c r="JA10" s="437" t="s">
        <v>20</v>
      </c>
      <c r="JB10" s="1257"/>
      <c r="JC10" s="437" t="s">
        <v>20</v>
      </c>
      <c r="JD10" s="1257"/>
      <c r="JE10" s="1257"/>
      <c r="JF10" s="1257"/>
      <c r="JG10" s="437" t="s">
        <v>20</v>
      </c>
      <c r="JH10" s="774" t="s">
        <v>20</v>
      </c>
      <c r="JI10" s="1257"/>
      <c r="JJ10" s="1257"/>
      <c r="JK10" s="1257"/>
      <c r="JL10" s="1257"/>
      <c r="JM10" s="1257"/>
      <c r="JN10" s="1257"/>
      <c r="JO10" s="1257"/>
      <c r="JP10" s="1257"/>
      <c r="JQ10" s="1257"/>
      <c r="JR10" s="1257"/>
      <c r="JS10" s="1257"/>
      <c r="JT10" s="1257"/>
      <c r="JU10" s="1257"/>
      <c r="JV10" s="1257"/>
      <c r="JW10" s="1257"/>
      <c r="JX10" s="1257"/>
      <c r="JY10" s="1257"/>
      <c r="JZ10" s="1257"/>
      <c r="KA10" s="1257"/>
      <c r="KB10" s="1257"/>
      <c r="KC10" s="1257"/>
      <c r="KD10" s="1257"/>
      <c r="KE10" s="1257"/>
      <c r="KF10" s="1257"/>
      <c r="KG10" s="1257"/>
      <c r="KH10" s="1257"/>
      <c r="KI10" s="1257"/>
      <c r="KJ10" s="1257"/>
      <c r="KK10" s="1257"/>
      <c r="KL10" s="1257"/>
      <c r="KM10" s="1257"/>
      <c r="KN10" s="1257"/>
      <c r="KO10" s="1257"/>
      <c r="KP10" s="1257"/>
      <c r="KQ10" s="1257"/>
      <c r="KR10" s="1257"/>
      <c r="KS10" s="1257"/>
      <c r="KT10" s="1257"/>
      <c r="KU10" s="1257"/>
      <c r="KV10" s="1257"/>
      <c r="KW10" s="1257"/>
      <c r="KX10" s="1257"/>
      <c r="KY10" s="1257"/>
      <c r="KZ10" s="1257"/>
      <c r="LA10" s="1257"/>
      <c r="LB10" s="1257"/>
      <c r="LC10" s="1257"/>
      <c r="LD10" s="1257"/>
      <c r="LE10" s="1257"/>
      <c r="LF10" s="1257"/>
      <c r="LG10" s="1257"/>
      <c r="LH10" s="1257"/>
      <c r="LI10" s="1257"/>
      <c r="LJ10" s="1257"/>
      <c r="LK10" s="1257"/>
      <c r="LL10" s="1257"/>
      <c r="LM10" s="1257"/>
      <c r="LN10" s="1257"/>
      <c r="LO10" s="1257"/>
      <c r="LP10" s="1257"/>
      <c r="LQ10" s="1257"/>
      <c r="LR10" s="1257"/>
      <c r="LS10" s="1257"/>
      <c r="LT10" s="1257"/>
      <c r="LU10" s="1257"/>
      <c r="LV10" s="1257"/>
      <c r="LW10" s="1257"/>
      <c r="LX10" s="1257"/>
      <c r="LY10" s="1257"/>
      <c r="LZ10" s="1257"/>
      <c r="MA10" s="1257"/>
      <c r="MB10" s="1257"/>
      <c r="MC10" s="1257"/>
      <c r="MD10" s="1257"/>
      <c r="ME10" s="1257"/>
      <c r="MF10" s="1257"/>
      <c r="MG10" s="1257"/>
      <c r="MH10" s="1589"/>
      <c r="MI10" s="1257"/>
      <c r="MJ10" s="1257"/>
      <c r="MK10" s="1257"/>
      <c r="ML10" s="1257"/>
      <c r="MM10" s="1257"/>
      <c r="MN10" s="1257"/>
      <c r="MO10" s="1257"/>
      <c r="MP10" s="1257"/>
      <c r="MQ10" s="1257"/>
      <c r="MR10" s="1257"/>
      <c r="MS10" s="1257"/>
      <c r="MT10" s="1257"/>
      <c r="MU10" s="1257"/>
      <c r="MV10" s="1257"/>
      <c r="MW10" s="1257"/>
      <c r="MX10" s="1257"/>
      <c r="MY10" s="1257"/>
      <c r="MZ10" s="1257"/>
      <c r="NA10" s="1257"/>
      <c r="NB10" s="1257"/>
      <c r="NC10" s="1257"/>
      <c r="ND10" s="1257"/>
    </row>
    <row r="11" spans="1:444" s="201" customFormat="1" ht="8.25" customHeight="1" thickBot="1">
      <c r="B11" s="109"/>
      <c r="C11" s="14"/>
      <c r="D11" s="381"/>
      <c r="E11" s="381"/>
      <c r="F11" s="381"/>
      <c r="G11" s="381"/>
      <c r="H11" s="381"/>
      <c r="I11" s="381"/>
      <c r="J11" s="381"/>
      <c r="K11" s="381"/>
      <c r="L11" s="381"/>
      <c r="M11" s="381"/>
      <c r="N11" s="381"/>
      <c r="O11" s="381"/>
      <c r="P11" s="383"/>
      <c r="Q11" s="383"/>
      <c r="R11" s="382"/>
      <c r="S11" s="381"/>
      <c r="T11" s="381"/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  <c r="AF11" s="381"/>
      <c r="AG11" s="381"/>
      <c r="AH11" s="381"/>
      <c r="AI11" s="381"/>
      <c r="AJ11" s="381"/>
      <c r="AK11" s="381"/>
      <c r="AL11" s="381"/>
      <c r="AM11" s="381"/>
      <c r="AN11" s="381"/>
      <c r="AO11" s="381"/>
      <c r="AP11" s="381"/>
      <c r="AQ11" s="383"/>
      <c r="AR11" s="381"/>
      <c r="AS11" s="381"/>
      <c r="AT11" s="381"/>
      <c r="AU11" s="381"/>
      <c r="AV11" s="381"/>
      <c r="AW11" s="381"/>
      <c r="AX11" s="381"/>
      <c r="AY11" s="381"/>
      <c r="AZ11" s="381"/>
      <c r="BA11" s="381"/>
      <c r="BB11" s="381"/>
      <c r="BC11" s="381"/>
      <c r="BD11" s="381"/>
      <c r="BE11" s="381"/>
      <c r="BF11" s="381"/>
      <c r="BG11" s="381"/>
      <c r="BH11" s="381"/>
      <c r="BI11" s="381"/>
      <c r="BJ11" s="381"/>
      <c r="BK11" s="381"/>
      <c r="BL11" s="381"/>
      <c r="BM11" s="381"/>
      <c r="BN11" s="381"/>
      <c r="BO11" s="381"/>
      <c r="BP11" s="381"/>
      <c r="BQ11" s="381"/>
      <c r="BR11" s="383"/>
      <c r="BS11" s="14"/>
      <c r="BT11" s="14"/>
      <c r="BU11" s="14"/>
      <c r="BV11" s="14"/>
      <c r="BW11" s="14"/>
      <c r="BX11" s="14"/>
      <c r="BY11" s="14"/>
      <c r="CD11" s="107"/>
      <c r="CE11" s="107"/>
      <c r="CF11" s="107"/>
      <c r="CG11" s="14"/>
      <c r="CH11" s="14"/>
      <c r="CI11" s="14"/>
      <c r="CJ11" s="14"/>
      <c r="CK11" s="14"/>
      <c r="CL11" s="14"/>
      <c r="CM11" s="14"/>
      <c r="CQ11" s="402"/>
      <c r="CR11" s="402"/>
      <c r="CS11" s="402"/>
      <c r="CU11" s="14"/>
      <c r="CV11" s="14"/>
      <c r="CW11" s="14"/>
      <c r="CX11" s="14"/>
      <c r="CY11" s="14"/>
      <c r="CZ11" s="14"/>
      <c r="DA11" s="14"/>
      <c r="DB11" s="14"/>
      <c r="DC11" s="14"/>
      <c r="DI11" s="14"/>
      <c r="DJ11" s="14"/>
      <c r="DK11" s="14"/>
      <c r="DL11" s="14"/>
      <c r="DM11" s="14"/>
      <c r="DW11" s="14"/>
      <c r="DX11" s="14"/>
      <c r="DY11" s="14"/>
      <c r="DZ11" s="14"/>
      <c r="EA11" s="14"/>
      <c r="EB11" s="14"/>
      <c r="EC11" s="14"/>
      <c r="EF11" s="14"/>
      <c r="EG11" s="14"/>
      <c r="EH11" s="14"/>
      <c r="EI11" s="14"/>
      <c r="EJ11" s="14"/>
      <c r="EK11" s="14"/>
      <c r="EL11" s="14"/>
      <c r="EO11" s="14"/>
      <c r="EP11" s="14"/>
      <c r="EQ11" s="14"/>
      <c r="ER11" s="14"/>
      <c r="ES11" s="14"/>
      <c r="ET11" s="14"/>
      <c r="EU11" s="14"/>
      <c r="EX11" s="98"/>
      <c r="EY11" s="98"/>
      <c r="EZ11" s="98"/>
      <c r="FA11" s="98"/>
      <c r="FB11" s="98"/>
      <c r="FC11" s="98"/>
      <c r="FD11" s="98"/>
      <c r="FE11" s="113"/>
      <c r="FF11" s="113"/>
      <c r="FG11" s="98"/>
      <c r="FH11" s="98"/>
      <c r="FI11" s="98"/>
      <c r="FJ11" s="98"/>
      <c r="FK11" s="98"/>
      <c r="FL11" s="98"/>
      <c r="FM11" s="98"/>
      <c r="FP11" s="98"/>
      <c r="FQ11" s="98"/>
      <c r="FR11" s="98"/>
      <c r="FS11" s="98"/>
      <c r="FT11" s="14"/>
      <c r="FU11" s="98"/>
      <c r="FV11" s="14"/>
      <c r="FW11" s="856"/>
      <c r="FX11" s="98"/>
      <c r="FY11" s="98"/>
      <c r="FZ11" s="98"/>
      <c r="GA11" s="98"/>
      <c r="GB11" s="14"/>
      <c r="GC11" s="646"/>
      <c r="GD11" s="98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871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98"/>
      <c r="HR11" s="98"/>
      <c r="HS11" s="14"/>
      <c r="HT11" s="98"/>
      <c r="HU11" s="14"/>
      <c r="HV11" s="98"/>
      <c r="HW11" s="98"/>
      <c r="HX11" s="14"/>
      <c r="HY11" s="14"/>
      <c r="HZ11" s="14"/>
      <c r="IA11" s="14"/>
      <c r="IB11" s="98"/>
      <c r="IC11" s="14"/>
      <c r="ID11" s="14"/>
      <c r="IE11" s="98"/>
      <c r="IF11" s="98"/>
      <c r="IG11" s="14"/>
      <c r="IH11" s="14"/>
      <c r="II11" s="98"/>
      <c r="IJ11" s="98"/>
      <c r="IK11" s="98"/>
      <c r="IL11" s="98"/>
      <c r="IM11" s="98"/>
      <c r="IN11" s="98"/>
      <c r="IO11" s="14"/>
      <c r="IP11" s="98"/>
      <c r="IQ11" s="98"/>
      <c r="IR11" s="98"/>
      <c r="IS11" s="98"/>
      <c r="IT11" s="98"/>
      <c r="IU11" s="98"/>
      <c r="IV11" s="98"/>
      <c r="IW11" s="98"/>
      <c r="IX11" s="14"/>
      <c r="IY11" s="14"/>
      <c r="IZ11" s="14"/>
      <c r="JA11" s="14"/>
      <c r="JB11" s="98"/>
      <c r="JC11" s="14"/>
      <c r="JD11" s="98"/>
      <c r="JE11" s="98"/>
      <c r="JF11" s="98"/>
      <c r="JG11" s="14"/>
      <c r="JH11" s="98"/>
      <c r="JI11" s="98"/>
      <c r="JJ11" s="98"/>
      <c r="JK11" s="98"/>
      <c r="JL11" s="98"/>
      <c r="JM11" s="98"/>
      <c r="JN11" s="98"/>
      <c r="JO11" s="98"/>
      <c r="JP11" s="98"/>
      <c r="JQ11" s="98"/>
      <c r="JR11" s="98"/>
      <c r="JS11" s="98"/>
      <c r="JT11" s="98"/>
      <c r="JU11" s="98"/>
      <c r="JV11" s="98"/>
      <c r="JW11" s="98"/>
      <c r="JX11" s="98"/>
      <c r="JY11" s="98"/>
      <c r="JZ11" s="98"/>
      <c r="KA11" s="98"/>
      <c r="KB11" s="98"/>
      <c r="KC11" s="98"/>
      <c r="KD11" s="98"/>
      <c r="KE11" s="98"/>
      <c r="KF11" s="98"/>
      <c r="KG11" s="98"/>
      <c r="KH11" s="98"/>
      <c r="KI11" s="98"/>
      <c r="KJ11" s="98"/>
      <c r="KK11" s="98"/>
      <c r="KL11" s="98"/>
      <c r="KM11" s="98"/>
      <c r="KN11" s="98"/>
      <c r="KO11" s="98"/>
      <c r="KP11" s="98"/>
      <c r="KQ11" s="98"/>
      <c r="KR11" s="98"/>
      <c r="KS11" s="98"/>
      <c r="KT11" s="98"/>
      <c r="KU11" s="98"/>
      <c r="KV11" s="98"/>
      <c r="KW11" s="98"/>
      <c r="KX11" s="98"/>
      <c r="KY11" s="98"/>
      <c r="KZ11" s="98"/>
      <c r="LA11" s="98"/>
      <c r="LB11" s="98"/>
      <c r="LC11" s="98"/>
      <c r="LD11" s="98"/>
      <c r="LE11" s="98"/>
      <c r="LF11" s="98"/>
      <c r="LG11" s="98"/>
      <c r="LH11" s="98"/>
      <c r="LI11" s="98"/>
      <c r="LJ11" s="98"/>
      <c r="LK11" s="98"/>
      <c r="LL11" s="98"/>
      <c r="LM11" s="98"/>
      <c r="LN11" s="98"/>
      <c r="LO11" s="98"/>
      <c r="LP11" s="98"/>
      <c r="LQ11" s="98"/>
      <c r="LR11" s="98"/>
      <c r="LS11" s="98"/>
      <c r="LT11" s="98"/>
      <c r="LU11" s="98"/>
      <c r="LV11" s="98"/>
      <c r="LW11" s="98"/>
      <c r="LX11" s="98"/>
      <c r="LY11" s="98"/>
      <c r="LZ11" s="98"/>
      <c r="MA11" s="98"/>
      <c r="MB11" s="98"/>
      <c r="MC11" s="98"/>
      <c r="MD11" s="98"/>
      <c r="ME11" s="98"/>
      <c r="MF11" s="98"/>
      <c r="MG11" s="98"/>
      <c r="MH11" s="1587"/>
      <c r="MI11" s="98"/>
      <c r="MJ11" s="98"/>
      <c r="MK11" s="98"/>
      <c r="ML11" s="98"/>
      <c r="MM11" s="98"/>
      <c r="MN11" s="98"/>
      <c r="MO11" s="98"/>
      <c r="MP11" s="98"/>
      <c r="MQ11" s="98"/>
      <c r="MR11" s="98"/>
      <c r="MS11" s="98"/>
      <c r="MT11" s="98"/>
      <c r="MU11" s="98"/>
      <c r="MV11" s="98"/>
      <c r="MW11" s="98"/>
      <c r="MX11" s="98"/>
      <c r="MY11" s="98"/>
      <c r="MZ11" s="98"/>
      <c r="NA11" s="98"/>
      <c r="NB11" s="98"/>
      <c r="NC11" s="98"/>
      <c r="ND11" s="98"/>
    </row>
    <row r="12" spans="1:444" ht="15">
      <c r="B12" s="503"/>
      <c r="D12" s="51" t="s">
        <v>290</v>
      </c>
      <c r="E12" s="51" t="s">
        <v>290</v>
      </c>
      <c r="F12" s="51" t="s">
        <v>290</v>
      </c>
      <c r="G12" s="51" t="s">
        <v>290</v>
      </c>
      <c r="H12" s="51" t="s">
        <v>290</v>
      </c>
      <c r="I12" s="51" t="s">
        <v>290</v>
      </c>
      <c r="J12" s="51" t="s">
        <v>290</v>
      </c>
      <c r="Q12" s="15"/>
      <c r="R12" s="51" t="s">
        <v>290</v>
      </c>
      <c r="S12" s="51" t="s">
        <v>290</v>
      </c>
      <c r="T12" s="51" t="s">
        <v>290</v>
      </c>
      <c r="U12" s="51" t="s">
        <v>290</v>
      </c>
      <c r="V12" s="51" t="s">
        <v>290</v>
      </c>
      <c r="W12" s="51" t="s">
        <v>290</v>
      </c>
      <c r="X12" s="51" t="s">
        <v>290</v>
      </c>
      <c r="AB12" s="217"/>
      <c r="AC12" s="79"/>
      <c r="AD12" s="151"/>
      <c r="AE12" s="51" t="s">
        <v>290</v>
      </c>
      <c r="AF12" s="51" t="s">
        <v>290</v>
      </c>
      <c r="AG12" s="51" t="s">
        <v>290</v>
      </c>
      <c r="AH12" s="51" t="s">
        <v>290</v>
      </c>
      <c r="AI12" s="51" t="s">
        <v>290</v>
      </c>
      <c r="AJ12" s="51" t="s">
        <v>290</v>
      </c>
      <c r="AK12" s="51" t="s">
        <v>290</v>
      </c>
      <c r="AQ12" s="217"/>
      <c r="AR12" s="51" t="s">
        <v>290</v>
      </c>
      <c r="AS12" s="51"/>
      <c r="AT12" s="51" t="s">
        <v>290</v>
      </c>
      <c r="AU12" s="51" t="s">
        <v>290</v>
      </c>
      <c r="AV12" s="51" t="s">
        <v>290</v>
      </c>
      <c r="AW12" s="51" t="s">
        <v>290</v>
      </c>
      <c r="AX12" s="51" t="s">
        <v>290</v>
      </c>
      <c r="BD12" s="79"/>
      <c r="BF12" s="51" t="s">
        <v>290</v>
      </c>
      <c r="BG12" s="51" t="s">
        <v>290</v>
      </c>
      <c r="BH12" s="51" t="s">
        <v>290</v>
      </c>
      <c r="BI12" s="51" t="s">
        <v>290</v>
      </c>
      <c r="BJ12" s="51" t="s">
        <v>290</v>
      </c>
      <c r="BK12" s="51" t="s">
        <v>290</v>
      </c>
      <c r="BL12" s="51" t="s">
        <v>290</v>
      </c>
      <c r="BS12" s="51" t="s">
        <v>290</v>
      </c>
      <c r="BT12" s="51" t="s">
        <v>290</v>
      </c>
      <c r="BU12" s="51" t="s">
        <v>290</v>
      </c>
      <c r="BV12" s="51" t="s">
        <v>290</v>
      </c>
      <c r="BW12" s="51" t="s">
        <v>290</v>
      </c>
      <c r="BX12" s="51" t="s">
        <v>290</v>
      </c>
      <c r="BY12" s="51" t="s">
        <v>290</v>
      </c>
      <c r="CE12" s="15"/>
      <c r="CF12" s="400"/>
      <c r="CG12" s="51" t="s">
        <v>290</v>
      </c>
      <c r="CH12" s="51" t="s">
        <v>290</v>
      </c>
      <c r="CI12" s="51" t="s">
        <v>290</v>
      </c>
      <c r="CJ12" s="51" t="s">
        <v>290</v>
      </c>
      <c r="CK12" s="51" t="s">
        <v>290</v>
      </c>
      <c r="CL12" s="51" t="s">
        <v>290</v>
      </c>
      <c r="CM12" s="51" t="s">
        <v>290</v>
      </c>
      <c r="CQ12" s="400"/>
      <c r="CR12" s="400"/>
      <c r="CS12" s="400"/>
      <c r="CU12" s="51" t="s">
        <v>290</v>
      </c>
      <c r="CV12" s="51" t="s">
        <v>290</v>
      </c>
      <c r="CW12" s="51" t="s">
        <v>290</v>
      </c>
      <c r="CX12" s="51" t="s">
        <v>290</v>
      </c>
      <c r="CY12" s="51" t="s">
        <v>290</v>
      </c>
      <c r="CZ12" s="51" t="s">
        <v>290</v>
      </c>
      <c r="DA12" s="51" t="s">
        <v>290</v>
      </c>
      <c r="DB12" s="51" t="s">
        <v>290</v>
      </c>
      <c r="DC12" s="51" t="s">
        <v>290</v>
      </c>
      <c r="DG12" s="15"/>
      <c r="DI12" s="51" t="s">
        <v>290</v>
      </c>
      <c r="DJ12" s="51" t="s">
        <v>290</v>
      </c>
      <c r="DK12" s="51" t="s">
        <v>290</v>
      </c>
      <c r="DL12" s="51" t="s">
        <v>290</v>
      </c>
      <c r="DM12" s="51" t="s">
        <v>290</v>
      </c>
      <c r="DW12" s="51" t="s">
        <v>290</v>
      </c>
      <c r="DX12" s="51" t="s">
        <v>290</v>
      </c>
      <c r="DY12" s="51" t="s">
        <v>290</v>
      </c>
      <c r="DZ12" s="51" t="s">
        <v>290</v>
      </c>
      <c r="EA12" s="51" t="s">
        <v>290</v>
      </c>
      <c r="EB12" s="51" t="s">
        <v>290</v>
      </c>
      <c r="EC12" s="51" t="s">
        <v>290</v>
      </c>
      <c r="EF12" s="51" t="s">
        <v>290</v>
      </c>
      <c r="EG12" s="51" t="s">
        <v>290</v>
      </c>
      <c r="EH12" s="51" t="s">
        <v>290</v>
      </c>
      <c r="EI12" s="51" t="s">
        <v>290</v>
      </c>
      <c r="EJ12" s="51" t="s">
        <v>290</v>
      </c>
      <c r="EK12" s="51" t="s">
        <v>290</v>
      </c>
      <c r="EL12" s="51" t="s">
        <v>290</v>
      </c>
      <c r="EO12" s="51" t="s">
        <v>290</v>
      </c>
      <c r="EP12" s="51" t="s">
        <v>290</v>
      </c>
      <c r="EQ12" s="51" t="s">
        <v>290</v>
      </c>
      <c r="ER12" s="51" t="s">
        <v>290</v>
      </c>
      <c r="ES12" s="51" t="s">
        <v>290</v>
      </c>
      <c r="ET12" s="51" t="s">
        <v>290</v>
      </c>
      <c r="EU12" s="51" t="s">
        <v>290</v>
      </c>
      <c r="EX12" s="51" t="s">
        <v>290</v>
      </c>
      <c r="EY12" s="51" t="s">
        <v>290</v>
      </c>
      <c r="EZ12" s="51" t="s">
        <v>290</v>
      </c>
      <c r="FA12" s="51" t="s">
        <v>290</v>
      </c>
      <c r="FB12" s="51" t="s">
        <v>290</v>
      </c>
      <c r="FC12" s="51" t="s">
        <v>290</v>
      </c>
      <c r="FD12" s="51" t="s">
        <v>290</v>
      </c>
      <c r="FE12" s="153"/>
      <c r="FF12" s="153"/>
      <c r="FG12" s="51" t="s">
        <v>290</v>
      </c>
      <c r="FH12" s="51" t="s">
        <v>290</v>
      </c>
      <c r="FI12" s="51" t="s">
        <v>290</v>
      </c>
      <c r="FJ12" s="51" t="s">
        <v>290</v>
      </c>
      <c r="FK12" s="51" t="s">
        <v>290</v>
      </c>
      <c r="FL12" s="51" t="s">
        <v>290</v>
      </c>
      <c r="FM12" s="51" t="s">
        <v>290</v>
      </c>
      <c r="FP12" s="51" t="s">
        <v>290</v>
      </c>
      <c r="FQ12" s="51" t="s">
        <v>290</v>
      </c>
      <c r="FR12" s="51" t="s">
        <v>290</v>
      </c>
      <c r="FS12" s="51" t="s">
        <v>290</v>
      </c>
      <c r="FT12" s="51" t="s">
        <v>290</v>
      </c>
      <c r="FU12" s="51" t="s">
        <v>290</v>
      </c>
      <c r="FV12" s="956" t="s">
        <v>290</v>
      </c>
      <c r="FW12" s="956" t="s">
        <v>290</v>
      </c>
      <c r="FX12" s="956" t="s">
        <v>290</v>
      </c>
      <c r="FY12" s="956" t="s">
        <v>290</v>
      </c>
      <c r="FZ12" s="956" t="s">
        <v>290</v>
      </c>
      <c r="GA12" s="956" t="s">
        <v>290</v>
      </c>
      <c r="GB12" s="956" t="s">
        <v>290</v>
      </c>
      <c r="GC12" s="956" t="s">
        <v>290</v>
      </c>
      <c r="GD12" s="956" t="s">
        <v>290</v>
      </c>
      <c r="GE12" s="956" t="s">
        <v>290</v>
      </c>
      <c r="GF12" s="956" t="s">
        <v>290</v>
      </c>
      <c r="GG12" s="956" t="s">
        <v>290</v>
      </c>
      <c r="GH12" s="956" t="s">
        <v>290</v>
      </c>
      <c r="GI12" s="956" t="s">
        <v>290</v>
      </c>
      <c r="GJ12" s="956" t="s">
        <v>290</v>
      </c>
      <c r="GK12" s="956" t="s">
        <v>290</v>
      </c>
      <c r="GL12" s="956" t="s">
        <v>290</v>
      </c>
      <c r="GM12" s="956" t="s">
        <v>290</v>
      </c>
      <c r="GN12" s="956" t="s">
        <v>290</v>
      </c>
      <c r="GO12" s="956" t="s">
        <v>290</v>
      </c>
      <c r="GP12" s="956" t="s">
        <v>290</v>
      </c>
      <c r="GQ12" s="956" t="s">
        <v>290</v>
      </c>
      <c r="GR12" s="956" t="s">
        <v>290</v>
      </c>
      <c r="GS12" s="956" t="s">
        <v>290</v>
      </c>
      <c r="GT12" s="956" t="s">
        <v>290</v>
      </c>
      <c r="GU12" s="956" t="s">
        <v>290</v>
      </c>
      <c r="GV12" s="956" t="s">
        <v>290</v>
      </c>
      <c r="GW12" s="956" t="s">
        <v>290</v>
      </c>
      <c r="GX12" s="956" t="s">
        <v>290</v>
      </c>
      <c r="GY12" s="956" t="s">
        <v>290</v>
      </c>
      <c r="GZ12" s="956" t="s">
        <v>290</v>
      </c>
      <c r="HA12" s="956" t="s">
        <v>290</v>
      </c>
      <c r="HB12" s="956" t="s">
        <v>290</v>
      </c>
      <c r="HC12" s="956" t="s">
        <v>290</v>
      </c>
      <c r="HD12" s="956" t="s">
        <v>290</v>
      </c>
      <c r="HE12" s="956" t="s">
        <v>290</v>
      </c>
      <c r="HF12" s="956" t="s">
        <v>290</v>
      </c>
      <c r="HG12" s="956" t="s">
        <v>290</v>
      </c>
      <c r="HH12" s="956" t="s">
        <v>290</v>
      </c>
      <c r="HI12" s="956" t="s">
        <v>290</v>
      </c>
      <c r="HJ12" s="956" t="s">
        <v>290</v>
      </c>
      <c r="HK12" s="956" t="s">
        <v>290</v>
      </c>
      <c r="HL12" s="956" t="s">
        <v>290</v>
      </c>
      <c r="HM12" s="956" t="s">
        <v>290</v>
      </c>
      <c r="HN12" s="956" t="s">
        <v>290</v>
      </c>
      <c r="HO12" s="956" t="s">
        <v>290</v>
      </c>
      <c r="HP12" s="956" t="s">
        <v>290</v>
      </c>
      <c r="HQ12" s="956" t="s">
        <v>290</v>
      </c>
      <c r="HR12" s="956" t="s">
        <v>290</v>
      </c>
      <c r="HS12" s="956" t="s">
        <v>290</v>
      </c>
      <c r="HT12" s="956" t="s">
        <v>290</v>
      </c>
      <c r="HU12" s="956" t="s">
        <v>290</v>
      </c>
      <c r="HV12" s="956" t="s">
        <v>290</v>
      </c>
      <c r="HW12" s="956" t="s">
        <v>290</v>
      </c>
      <c r="HX12" s="956" t="s">
        <v>290</v>
      </c>
      <c r="HY12" s="956" t="s">
        <v>290</v>
      </c>
      <c r="HZ12" s="956" t="s">
        <v>290</v>
      </c>
      <c r="IA12" s="956" t="s">
        <v>290</v>
      </c>
      <c r="IB12" s="956" t="s">
        <v>290</v>
      </c>
      <c r="IC12" s="956" t="s">
        <v>290</v>
      </c>
      <c r="ID12" s="956" t="s">
        <v>290</v>
      </c>
      <c r="IE12" s="956" t="s">
        <v>290</v>
      </c>
      <c r="IF12" s="956" t="s">
        <v>290</v>
      </c>
      <c r="IG12" s="956" t="s">
        <v>290</v>
      </c>
      <c r="IH12" s="956" t="s">
        <v>290</v>
      </c>
      <c r="II12" s="956" t="s">
        <v>290</v>
      </c>
      <c r="IJ12" s="956" t="s">
        <v>290</v>
      </c>
      <c r="IK12" s="956" t="s">
        <v>290</v>
      </c>
      <c r="IL12" s="956" t="s">
        <v>290</v>
      </c>
      <c r="IM12" s="956" t="s">
        <v>290</v>
      </c>
      <c r="IN12" s="956" t="s">
        <v>290</v>
      </c>
      <c r="IO12" s="956" t="s">
        <v>290</v>
      </c>
      <c r="IP12" s="956" t="s">
        <v>290</v>
      </c>
      <c r="IQ12" s="956" t="s">
        <v>290</v>
      </c>
      <c r="IR12" s="956" t="s">
        <v>290</v>
      </c>
      <c r="IS12" s="956" t="s">
        <v>290</v>
      </c>
      <c r="IT12" s="956" t="s">
        <v>290</v>
      </c>
      <c r="IU12" s="956" t="s">
        <v>290</v>
      </c>
      <c r="IV12" s="956" t="s">
        <v>290</v>
      </c>
      <c r="IW12" s="956" t="s">
        <v>290</v>
      </c>
      <c r="IX12" s="956" t="s">
        <v>290</v>
      </c>
      <c r="IY12" s="956" t="s">
        <v>290</v>
      </c>
      <c r="IZ12" s="956" t="s">
        <v>290</v>
      </c>
      <c r="JA12" s="956" t="s">
        <v>290</v>
      </c>
      <c r="JB12" s="956" t="s">
        <v>290</v>
      </c>
      <c r="JC12" s="956" t="s">
        <v>290</v>
      </c>
      <c r="JD12" s="956" t="s">
        <v>290</v>
      </c>
      <c r="JE12" s="956" t="s">
        <v>290</v>
      </c>
      <c r="JF12" s="956" t="s">
        <v>290</v>
      </c>
      <c r="JG12" s="956" t="s">
        <v>290</v>
      </c>
      <c r="JH12" s="956" t="s">
        <v>290</v>
      </c>
      <c r="JI12" s="956" t="s">
        <v>290</v>
      </c>
      <c r="JJ12" s="956" t="s">
        <v>290</v>
      </c>
      <c r="JK12" s="956" t="s">
        <v>290</v>
      </c>
      <c r="JL12" s="956" t="s">
        <v>290</v>
      </c>
      <c r="JM12" s="956" t="s">
        <v>290</v>
      </c>
      <c r="JN12" s="956" t="s">
        <v>290</v>
      </c>
      <c r="JO12" s="956" t="s">
        <v>290</v>
      </c>
      <c r="JP12" s="956" t="s">
        <v>290</v>
      </c>
      <c r="JQ12" s="956" t="s">
        <v>290</v>
      </c>
      <c r="JR12" s="956" t="s">
        <v>290</v>
      </c>
      <c r="JS12" s="956" t="s">
        <v>290</v>
      </c>
      <c r="JT12" s="956" t="s">
        <v>290</v>
      </c>
      <c r="JU12" s="956" t="s">
        <v>290</v>
      </c>
      <c r="JV12" s="956" t="s">
        <v>290</v>
      </c>
      <c r="JW12" s="956" t="s">
        <v>290</v>
      </c>
      <c r="JX12" s="956" t="s">
        <v>290</v>
      </c>
      <c r="JY12" s="956" t="s">
        <v>290</v>
      </c>
      <c r="JZ12" s="956" t="s">
        <v>290</v>
      </c>
      <c r="KA12" s="956" t="s">
        <v>290</v>
      </c>
      <c r="KB12" s="956" t="s">
        <v>290</v>
      </c>
      <c r="KC12" s="956" t="s">
        <v>290</v>
      </c>
      <c r="KD12" s="956" t="s">
        <v>290</v>
      </c>
      <c r="KE12" s="956" t="s">
        <v>290</v>
      </c>
      <c r="KF12" s="956" t="s">
        <v>290</v>
      </c>
      <c r="KG12" s="956" t="s">
        <v>290</v>
      </c>
      <c r="KH12" s="956" t="s">
        <v>290</v>
      </c>
      <c r="KI12" s="956" t="s">
        <v>290</v>
      </c>
      <c r="KJ12" s="956" t="s">
        <v>290</v>
      </c>
      <c r="KK12" s="956" t="s">
        <v>290</v>
      </c>
      <c r="KL12" s="956" t="s">
        <v>290</v>
      </c>
      <c r="KM12" s="956" t="s">
        <v>290</v>
      </c>
      <c r="KN12" s="956" t="s">
        <v>290</v>
      </c>
      <c r="KO12" s="956" t="s">
        <v>290</v>
      </c>
      <c r="KP12" s="956" t="s">
        <v>290</v>
      </c>
      <c r="KQ12" s="956" t="s">
        <v>290</v>
      </c>
      <c r="KR12" s="956" t="s">
        <v>290</v>
      </c>
      <c r="KS12" s="956" t="s">
        <v>290</v>
      </c>
      <c r="KT12" s="956" t="s">
        <v>290</v>
      </c>
      <c r="KU12" s="956" t="s">
        <v>290</v>
      </c>
      <c r="KV12" s="956" t="s">
        <v>290</v>
      </c>
      <c r="KW12" s="956" t="s">
        <v>290</v>
      </c>
      <c r="KX12" s="956" t="s">
        <v>290</v>
      </c>
      <c r="KY12" s="956" t="s">
        <v>290</v>
      </c>
      <c r="KZ12" s="956" t="s">
        <v>290</v>
      </c>
      <c r="LA12" s="956" t="s">
        <v>290</v>
      </c>
      <c r="LB12" s="956" t="s">
        <v>290</v>
      </c>
      <c r="LC12" s="956" t="s">
        <v>290</v>
      </c>
      <c r="LD12" s="956" t="s">
        <v>290</v>
      </c>
      <c r="LE12" s="956" t="s">
        <v>290</v>
      </c>
      <c r="LF12" s="956" t="s">
        <v>290</v>
      </c>
      <c r="LG12" s="956" t="s">
        <v>290</v>
      </c>
      <c r="LH12" s="956" t="s">
        <v>290</v>
      </c>
      <c r="LI12" s="956" t="s">
        <v>290</v>
      </c>
      <c r="LJ12" s="956" t="s">
        <v>290</v>
      </c>
      <c r="LK12" s="956" t="s">
        <v>290</v>
      </c>
      <c r="LL12" s="956" t="s">
        <v>290</v>
      </c>
      <c r="LM12" s="956" t="s">
        <v>290</v>
      </c>
      <c r="LN12" s="956" t="s">
        <v>290</v>
      </c>
      <c r="LO12" s="956" t="s">
        <v>290</v>
      </c>
      <c r="LP12" s="956" t="s">
        <v>290</v>
      </c>
      <c r="LQ12" s="956" t="s">
        <v>290</v>
      </c>
      <c r="LR12" s="956" t="s">
        <v>290</v>
      </c>
      <c r="LS12" s="956" t="s">
        <v>290</v>
      </c>
      <c r="LT12" s="956" t="s">
        <v>290</v>
      </c>
      <c r="LU12" s="956" t="s">
        <v>290</v>
      </c>
      <c r="LV12" s="956" t="s">
        <v>290</v>
      </c>
      <c r="LW12" s="956" t="s">
        <v>290</v>
      </c>
      <c r="LX12" s="956" t="s">
        <v>290</v>
      </c>
      <c r="LY12" s="956" t="s">
        <v>290</v>
      </c>
      <c r="LZ12" s="956" t="s">
        <v>290</v>
      </c>
      <c r="MA12" s="956" t="s">
        <v>290</v>
      </c>
      <c r="MB12" s="956" t="s">
        <v>290</v>
      </c>
      <c r="MC12" s="956" t="s">
        <v>290</v>
      </c>
      <c r="MD12" s="956" t="s">
        <v>290</v>
      </c>
      <c r="ME12" s="956" t="s">
        <v>290</v>
      </c>
      <c r="MF12" s="956" t="s">
        <v>290</v>
      </c>
      <c r="MG12" s="956" t="s">
        <v>290</v>
      </c>
      <c r="MH12" s="1590"/>
      <c r="MI12" s="956" t="s">
        <v>290</v>
      </c>
      <c r="MJ12" s="956" t="s">
        <v>290</v>
      </c>
      <c r="MK12" s="956" t="s">
        <v>290</v>
      </c>
      <c r="ML12" s="956" t="s">
        <v>290</v>
      </c>
      <c r="MM12" s="956" t="s">
        <v>290</v>
      </c>
      <c r="MN12" s="956" t="s">
        <v>290</v>
      </c>
      <c r="MO12" s="956" t="s">
        <v>290</v>
      </c>
      <c r="MP12" s="956" t="s">
        <v>290</v>
      </c>
      <c r="MQ12" s="956" t="s">
        <v>290</v>
      </c>
      <c r="MR12" s="956" t="s">
        <v>290</v>
      </c>
      <c r="MS12" s="956" t="s">
        <v>290</v>
      </c>
      <c r="MT12" s="956" t="s">
        <v>290</v>
      </c>
      <c r="MU12" s="956" t="s">
        <v>290</v>
      </c>
      <c r="MV12" s="956" t="s">
        <v>290</v>
      </c>
      <c r="MW12" s="956" t="s">
        <v>290</v>
      </c>
      <c r="MX12" s="956" t="s">
        <v>290</v>
      </c>
      <c r="MY12" s="956" t="s">
        <v>290</v>
      </c>
      <c r="MZ12" s="956" t="s">
        <v>290</v>
      </c>
      <c r="NA12" s="956" t="s">
        <v>290</v>
      </c>
      <c r="NB12" s="956" t="s">
        <v>290</v>
      </c>
      <c r="NC12" s="956" t="s">
        <v>290</v>
      </c>
      <c r="ND12" s="956" t="s">
        <v>290</v>
      </c>
    </row>
    <row r="13" spans="1:444" ht="82.5" customHeight="1">
      <c r="B13" s="638" t="s">
        <v>129</v>
      </c>
      <c r="C13" s="374"/>
      <c r="D13" s="16" t="s">
        <v>51</v>
      </c>
      <c r="E13" s="16" t="s">
        <v>53</v>
      </c>
      <c r="F13" s="16" t="s">
        <v>54</v>
      </c>
      <c r="G13" s="16" t="s">
        <v>55</v>
      </c>
      <c r="H13" s="16" t="s">
        <v>268</v>
      </c>
      <c r="I13" s="16" t="s">
        <v>269</v>
      </c>
      <c r="J13" s="16" t="s">
        <v>271</v>
      </c>
      <c r="Q13" s="15"/>
      <c r="R13" s="16" t="s">
        <v>167</v>
      </c>
      <c r="S13" s="16" t="s">
        <v>168</v>
      </c>
      <c r="T13" s="16" t="s">
        <v>169</v>
      </c>
      <c r="U13" s="6" t="s">
        <v>170</v>
      </c>
      <c r="V13" s="6" t="s">
        <v>173</v>
      </c>
      <c r="W13" s="6" t="s">
        <v>172</v>
      </c>
      <c r="X13" s="6" t="s">
        <v>171</v>
      </c>
      <c r="AB13" s="217"/>
      <c r="AC13" s="79"/>
      <c r="AD13" s="151"/>
      <c r="AE13" s="6" t="s">
        <v>366</v>
      </c>
      <c r="AF13" s="6" t="s">
        <v>365</v>
      </c>
      <c r="AG13" s="6" t="s">
        <v>360</v>
      </c>
      <c r="AH13" s="6" t="s">
        <v>364</v>
      </c>
      <c r="AI13" s="6" t="s">
        <v>362</v>
      </c>
      <c r="AJ13" s="6" t="s">
        <v>386</v>
      </c>
      <c r="AK13" s="6" t="s">
        <v>384</v>
      </c>
      <c r="AQ13" s="217"/>
      <c r="AR13" s="16" t="s">
        <v>397</v>
      </c>
      <c r="AS13" s="16" t="s">
        <v>387</v>
      </c>
      <c r="AT13" s="6" t="s">
        <v>363</v>
      </c>
      <c r="AU13" s="6" t="s">
        <v>361</v>
      </c>
      <c r="AV13" s="6" t="s">
        <v>270</v>
      </c>
      <c r="AW13" s="16" t="s">
        <v>454</v>
      </c>
      <c r="AX13" s="16" t="s">
        <v>359</v>
      </c>
      <c r="BF13" s="6" t="s">
        <v>455</v>
      </c>
      <c r="BG13" s="6" t="s">
        <v>458</v>
      </c>
      <c r="BH13" s="6" t="s">
        <v>266</v>
      </c>
      <c r="BI13" s="6" t="s">
        <v>460</v>
      </c>
      <c r="BJ13" s="6" t="s">
        <v>456</v>
      </c>
      <c r="BK13" s="6" t="s">
        <v>461</v>
      </c>
      <c r="BL13" s="6" t="s">
        <v>459</v>
      </c>
      <c r="BS13" s="6" t="s">
        <v>457</v>
      </c>
      <c r="BT13" s="16" t="s">
        <v>272</v>
      </c>
      <c r="BU13" s="6" t="s">
        <v>388</v>
      </c>
      <c r="BV13" s="6" t="s">
        <v>562</v>
      </c>
      <c r="BW13" s="6" t="s">
        <v>563</v>
      </c>
      <c r="BX13" s="16" t="s">
        <v>711</v>
      </c>
      <c r="BY13" s="16" t="s">
        <v>710</v>
      </c>
      <c r="CE13" s="15"/>
      <c r="CF13" s="400"/>
      <c r="CG13" s="16" t="s">
        <v>716</v>
      </c>
      <c r="CH13" s="16" t="s">
        <v>773</v>
      </c>
      <c r="CI13" s="16" t="s">
        <v>708</v>
      </c>
      <c r="CJ13" s="16" t="s">
        <v>712</v>
      </c>
      <c r="CK13" s="16" t="s">
        <v>714</v>
      </c>
      <c r="CL13" s="16" t="s">
        <v>705</v>
      </c>
      <c r="CM13" s="6" t="s">
        <v>383</v>
      </c>
      <c r="CQ13" s="400"/>
      <c r="CR13" s="400"/>
      <c r="CS13" s="400"/>
      <c r="CU13" s="544" t="s">
        <v>1326</v>
      </c>
      <c r="CV13" s="544" t="s">
        <v>1325</v>
      </c>
      <c r="CW13" s="545" t="s">
        <v>561</v>
      </c>
      <c r="CX13" s="544" t="s">
        <v>1445</v>
      </c>
      <c r="CY13" s="544" t="s">
        <v>1447</v>
      </c>
      <c r="CZ13" s="544" t="s">
        <v>1492</v>
      </c>
      <c r="DA13" s="544" t="s">
        <v>706</v>
      </c>
      <c r="DB13" s="544" t="s">
        <v>707</v>
      </c>
      <c r="DC13" s="544" t="s">
        <v>1444</v>
      </c>
      <c r="DG13" s="15"/>
      <c r="DI13" s="544" t="s">
        <v>1448</v>
      </c>
      <c r="DJ13" s="544" t="s">
        <v>1486</v>
      </c>
      <c r="DK13" s="544" t="s">
        <v>1530</v>
      </c>
      <c r="DL13" s="544" t="s">
        <v>1531</v>
      </c>
      <c r="DM13" s="544" t="s">
        <v>770</v>
      </c>
      <c r="DW13" s="541" t="s">
        <v>1491</v>
      </c>
      <c r="DX13" s="541" t="s">
        <v>774</v>
      </c>
      <c r="DY13" s="541" t="s">
        <v>1650</v>
      </c>
      <c r="DZ13" s="541" t="s">
        <v>1653</v>
      </c>
      <c r="EA13" s="541" t="s">
        <v>1651</v>
      </c>
      <c r="EB13" s="541" t="s">
        <v>1652</v>
      </c>
      <c r="EC13" s="541" t="s">
        <v>1649</v>
      </c>
      <c r="EF13" s="542" t="s">
        <v>398</v>
      </c>
      <c r="EG13" s="541" t="s">
        <v>775</v>
      </c>
      <c r="EH13" s="541" t="s">
        <v>1494</v>
      </c>
      <c r="EI13" s="541" t="s">
        <v>1528</v>
      </c>
      <c r="EJ13" s="541" t="s">
        <v>1488</v>
      </c>
      <c r="EK13" s="541" t="s">
        <v>1529</v>
      </c>
      <c r="EL13" s="541" t="s">
        <v>1655</v>
      </c>
      <c r="EO13" s="541" t="s">
        <v>1490</v>
      </c>
      <c r="EP13" s="541" t="s">
        <v>767</v>
      </c>
      <c r="EQ13" s="541" t="s">
        <v>1767</v>
      </c>
      <c r="ER13" s="541" t="s">
        <v>1768</v>
      </c>
      <c r="ES13" s="541" t="s">
        <v>1658</v>
      </c>
      <c r="ET13" s="541" t="s">
        <v>1654</v>
      </c>
      <c r="EU13" s="541" t="s">
        <v>1657</v>
      </c>
      <c r="EX13" s="649" t="s">
        <v>1546</v>
      </c>
      <c r="EY13" s="649" t="s">
        <v>1692</v>
      </c>
      <c r="EZ13" s="649" t="s">
        <v>1694</v>
      </c>
      <c r="FA13" s="649" t="s">
        <v>1695</v>
      </c>
      <c r="FB13" s="649" t="s">
        <v>1691</v>
      </c>
      <c r="FC13" s="649" t="s">
        <v>1696</v>
      </c>
      <c r="FD13" s="649" t="s">
        <v>1697</v>
      </c>
      <c r="FE13" s="689"/>
      <c r="FF13" s="689"/>
      <c r="FG13" s="649" t="s">
        <v>1700</v>
      </c>
      <c r="FH13" s="649" t="s">
        <v>1701</v>
      </c>
      <c r="FI13" s="649" t="s">
        <v>1770</v>
      </c>
      <c r="FJ13" s="649" t="s">
        <v>776</v>
      </c>
      <c r="FK13" s="628" t="s">
        <v>385</v>
      </c>
      <c r="FL13" s="649" t="s">
        <v>1493</v>
      </c>
      <c r="FM13" s="649" t="s">
        <v>1749</v>
      </c>
      <c r="FP13" s="895" t="s">
        <v>1748</v>
      </c>
      <c r="FQ13" s="895" t="s">
        <v>1743</v>
      </c>
      <c r="FR13" s="895" t="s">
        <v>1698</v>
      </c>
      <c r="FS13" s="895" t="s">
        <v>1485</v>
      </c>
      <c r="FT13" s="895" t="s">
        <v>1869</v>
      </c>
      <c r="FU13" s="897" t="s">
        <v>1978</v>
      </c>
      <c r="FV13" s="895" t="s">
        <v>715</v>
      </c>
      <c r="FW13" s="916" t="s">
        <v>1785</v>
      </c>
      <c r="FX13" s="896" t="s">
        <v>1782</v>
      </c>
      <c r="FY13" s="895" t="s">
        <v>1783</v>
      </c>
      <c r="FZ13" s="895" t="s">
        <v>1784</v>
      </c>
      <c r="GA13" s="895" t="s">
        <v>1818</v>
      </c>
      <c r="GB13" s="895" t="s">
        <v>2088</v>
      </c>
      <c r="GC13" s="895" t="s">
        <v>2398</v>
      </c>
      <c r="GD13" s="895" t="s">
        <v>1870</v>
      </c>
      <c r="GE13" s="895" t="s">
        <v>2016</v>
      </c>
      <c r="GF13" s="895" t="s">
        <v>2021</v>
      </c>
      <c r="GG13" s="895" t="s">
        <v>1656</v>
      </c>
      <c r="GH13" s="895" t="s">
        <v>2400</v>
      </c>
      <c r="GI13" s="895" t="s">
        <v>2009</v>
      </c>
      <c r="GJ13" s="895" t="s">
        <v>2516</v>
      </c>
      <c r="GK13" s="895" t="s">
        <v>2039</v>
      </c>
      <c r="GL13" s="897" t="s">
        <v>2667</v>
      </c>
      <c r="GM13" s="895" t="s">
        <v>2020</v>
      </c>
      <c r="GN13" s="895" t="s">
        <v>2019</v>
      </c>
      <c r="GO13" s="895" t="s">
        <v>2167</v>
      </c>
      <c r="GP13" s="895" t="s">
        <v>2012</v>
      </c>
      <c r="GQ13" s="895" t="s">
        <v>2010</v>
      </c>
      <c r="GR13" s="895" t="s">
        <v>2018</v>
      </c>
      <c r="GS13" s="895" t="s">
        <v>2017</v>
      </c>
      <c r="GT13" s="895" t="s">
        <v>2246</v>
      </c>
      <c r="GU13" s="895" t="s">
        <v>2237</v>
      </c>
      <c r="GV13" s="895" t="s">
        <v>2168</v>
      </c>
      <c r="GW13" s="895" t="s">
        <v>2267</v>
      </c>
      <c r="GX13" s="895" t="s">
        <v>2243</v>
      </c>
      <c r="GY13" s="897" t="s">
        <v>768</v>
      </c>
      <c r="GZ13" s="895" t="s">
        <v>2406</v>
      </c>
      <c r="HA13" s="895" t="s">
        <v>2022</v>
      </c>
      <c r="HB13" s="895" t="s">
        <v>2175</v>
      </c>
      <c r="HC13" s="895" t="s">
        <v>2968</v>
      </c>
      <c r="HD13" s="895" t="s">
        <v>2242</v>
      </c>
      <c r="HE13" s="895" t="s">
        <v>2972</v>
      </c>
      <c r="HF13" s="895" t="s">
        <v>2232</v>
      </c>
      <c r="HG13" s="895" t="s">
        <v>2333</v>
      </c>
      <c r="HH13" s="895" t="s">
        <v>1940</v>
      </c>
      <c r="HI13" s="895" t="s">
        <v>2409</v>
      </c>
      <c r="HJ13" s="895" t="s">
        <v>2335</v>
      </c>
      <c r="HK13" s="895" t="s">
        <v>2399</v>
      </c>
      <c r="HL13" s="895" t="s">
        <v>2412</v>
      </c>
      <c r="HM13" s="493" t="s">
        <v>3183</v>
      </c>
      <c r="HN13" s="493" t="s">
        <v>3181</v>
      </c>
      <c r="HO13" s="493" t="s">
        <v>3073</v>
      </c>
      <c r="HP13" s="493" t="s">
        <v>3114</v>
      </c>
      <c r="HQ13" s="493" t="s">
        <v>3237</v>
      </c>
      <c r="HR13" s="493" t="s">
        <v>3239</v>
      </c>
      <c r="HS13" s="493" t="s">
        <v>3039</v>
      </c>
      <c r="HT13" s="493" t="s">
        <v>3178</v>
      </c>
      <c r="HU13" s="493" t="s">
        <v>3030</v>
      </c>
      <c r="HV13" s="493" t="s">
        <v>3238</v>
      </c>
      <c r="HW13" s="493" t="s">
        <v>3185</v>
      </c>
      <c r="HX13" s="493" t="s">
        <v>2431</v>
      </c>
      <c r="HY13" s="493" t="s">
        <v>3182</v>
      </c>
      <c r="HZ13" s="493" t="s">
        <v>3034</v>
      </c>
      <c r="IA13" s="493" t="s">
        <v>3419</v>
      </c>
      <c r="IB13" s="493" t="s">
        <v>3464</v>
      </c>
      <c r="IC13" s="493" t="s">
        <v>2368</v>
      </c>
      <c r="ID13" s="493" t="s">
        <v>3424</v>
      </c>
      <c r="IE13" s="493" t="s">
        <v>3474</v>
      </c>
      <c r="IF13" s="493" t="s">
        <v>3575</v>
      </c>
      <c r="IG13" s="493" t="s">
        <v>2973</v>
      </c>
      <c r="IH13" s="493" t="s">
        <v>2337</v>
      </c>
      <c r="II13" s="493" t="s">
        <v>3476</v>
      </c>
      <c r="IJ13" s="493" t="s">
        <v>3526</v>
      </c>
      <c r="IK13" s="493" t="s">
        <v>3577</v>
      </c>
      <c r="IL13" s="493" t="s">
        <v>3532</v>
      </c>
      <c r="IM13" s="493" t="s">
        <v>3463</v>
      </c>
      <c r="IN13" s="493" t="s">
        <v>3527</v>
      </c>
      <c r="IO13" s="493" t="s">
        <v>2234</v>
      </c>
      <c r="IP13" s="493" t="s">
        <v>3593</v>
      </c>
      <c r="IQ13" s="493" t="s">
        <v>3595</v>
      </c>
      <c r="IR13" s="493" t="s">
        <v>3579</v>
      </c>
      <c r="IS13" s="493" t="s">
        <v>3597</v>
      </c>
      <c r="IT13" s="493" t="s">
        <v>3576</v>
      </c>
      <c r="IU13" s="493" t="s">
        <v>3479</v>
      </c>
      <c r="IV13" s="493" t="s">
        <v>3478</v>
      </c>
      <c r="IW13" s="493" t="s">
        <v>3586</v>
      </c>
      <c r="IX13" s="493" t="s">
        <v>2269</v>
      </c>
      <c r="IY13" s="493" t="s">
        <v>2213</v>
      </c>
      <c r="IZ13" s="493" t="s">
        <v>2236</v>
      </c>
      <c r="JA13" s="493" t="s">
        <v>2174</v>
      </c>
      <c r="JB13" s="493" t="s">
        <v>3585</v>
      </c>
      <c r="JC13" s="493" t="s">
        <v>2172</v>
      </c>
      <c r="JD13" s="493" t="s">
        <v>3589</v>
      </c>
      <c r="JE13" s="493" t="s">
        <v>3590</v>
      </c>
      <c r="JF13" s="493" t="s">
        <v>3719</v>
      </c>
      <c r="JG13" s="493" t="s">
        <v>2170</v>
      </c>
      <c r="JH13" s="493" t="s">
        <v>2971</v>
      </c>
      <c r="JI13" s="493" t="s">
        <v>3475</v>
      </c>
      <c r="JJ13" s="493" t="s">
        <v>3524</v>
      </c>
      <c r="JK13" s="493" t="s">
        <v>3477</v>
      </c>
      <c r="JL13" s="493" t="s">
        <v>4359</v>
      </c>
      <c r="JM13" s="493" t="s">
        <v>4360</v>
      </c>
      <c r="JN13" s="493" t="s">
        <v>4410</v>
      </c>
      <c r="JO13" s="493" t="s">
        <v>4434</v>
      </c>
      <c r="JP13" s="493" t="s">
        <v>4397</v>
      </c>
      <c r="JQ13" s="493" t="s">
        <v>4409</v>
      </c>
      <c r="JR13" s="493" t="s">
        <v>4439</v>
      </c>
      <c r="JS13" s="493" t="s">
        <v>4433</v>
      </c>
      <c r="JT13" s="493" t="s">
        <v>4392</v>
      </c>
      <c r="JU13" s="493" t="s">
        <v>4406</v>
      </c>
      <c r="JV13" s="493" t="s">
        <v>4407</v>
      </c>
      <c r="JW13" s="493" t="s">
        <v>4402</v>
      </c>
      <c r="JX13" s="493" t="s">
        <v>4398</v>
      </c>
      <c r="JY13" s="493" t="s">
        <v>4399</v>
      </c>
      <c r="JZ13" s="493" t="s">
        <v>4403</v>
      </c>
      <c r="KA13" s="493" t="s">
        <v>4408</v>
      </c>
      <c r="KB13" s="493" t="s">
        <v>4440</v>
      </c>
      <c r="KC13" s="493" t="s">
        <v>4553</v>
      </c>
      <c r="KD13" s="493" t="s">
        <v>4569</v>
      </c>
      <c r="KE13" s="493" t="s">
        <v>4566</v>
      </c>
      <c r="KF13" s="493" t="s">
        <v>4441</v>
      </c>
      <c r="KG13" s="493" t="s">
        <v>4565</v>
      </c>
      <c r="KH13" s="493" t="s">
        <v>4562</v>
      </c>
      <c r="KI13" s="493" t="s">
        <v>4393</v>
      </c>
      <c r="KJ13" s="493" t="s">
        <v>4405</v>
      </c>
      <c r="KK13" s="493" t="s">
        <v>4537</v>
      </c>
      <c r="KL13" s="493" t="s">
        <v>4558</v>
      </c>
      <c r="KM13" s="493" t="s">
        <v>4570</v>
      </c>
      <c r="KN13" s="493" t="s">
        <v>4568</v>
      </c>
      <c r="KO13" s="493" t="s">
        <v>4438</v>
      </c>
      <c r="KP13" s="493" t="s">
        <v>4404</v>
      </c>
      <c r="KQ13" s="493" t="s">
        <v>4538</v>
      </c>
      <c r="KR13" s="493" t="s">
        <v>4567</v>
      </c>
      <c r="KS13" s="493" t="s">
        <v>4401</v>
      </c>
      <c r="KT13" s="493" t="s">
        <v>4395</v>
      </c>
      <c r="KU13" s="493" t="s">
        <v>4435</v>
      </c>
      <c r="KV13" s="493" t="s">
        <v>4437</v>
      </c>
      <c r="KW13" s="493" t="s">
        <v>4400</v>
      </c>
      <c r="KX13" s="493" t="s">
        <v>4556</v>
      </c>
      <c r="KY13" s="493" t="s">
        <v>4394</v>
      </c>
      <c r="KZ13" s="493" t="s">
        <v>4443</v>
      </c>
      <c r="LA13" s="493" t="s">
        <v>4444</v>
      </c>
      <c r="LB13" s="493" t="s">
        <v>4536</v>
      </c>
      <c r="LC13" s="493" t="s">
        <v>4559</v>
      </c>
      <c r="LD13" s="493" t="s">
        <v>4554</v>
      </c>
      <c r="LE13" s="493" t="s">
        <v>4564</v>
      </c>
      <c r="LF13" s="493" t="s">
        <v>4534</v>
      </c>
      <c r="LG13" s="493" t="s">
        <v>4747</v>
      </c>
      <c r="LH13" s="493" t="s">
        <v>4396</v>
      </c>
      <c r="LI13" s="493" t="s">
        <v>4535</v>
      </c>
      <c r="LJ13" s="493" t="s">
        <v>4436</v>
      </c>
      <c r="LK13" s="493" t="s">
        <v>4442</v>
      </c>
      <c r="LL13" s="493" t="s">
        <v>4563</v>
      </c>
      <c r="LM13" s="493" t="s">
        <v>4431</v>
      </c>
      <c r="LN13" s="493" t="s">
        <v>4555</v>
      </c>
      <c r="LO13" s="493" t="s">
        <v>4557</v>
      </c>
      <c r="LP13" s="493" t="s">
        <v>4748</v>
      </c>
      <c r="LQ13" s="493" t="s">
        <v>4749</v>
      </c>
      <c r="LR13" s="493" t="s">
        <v>4805</v>
      </c>
      <c r="LS13" s="493" t="s">
        <v>4552</v>
      </c>
      <c r="LT13" s="493" t="s">
        <v>4561</v>
      </c>
      <c r="LU13" s="493" t="s">
        <v>4560</v>
      </c>
      <c r="LV13" s="493" t="s">
        <v>4446</v>
      </c>
      <c r="LW13" s="493" t="s">
        <v>4750</v>
      </c>
      <c r="LX13" s="493" t="s">
        <v>4751</v>
      </c>
      <c r="LY13" s="493" t="s">
        <v>4806</v>
      </c>
      <c r="LZ13" s="493" t="s">
        <v>4807</v>
      </c>
      <c r="MA13" s="493" t="s">
        <v>4808</v>
      </c>
      <c r="MB13" s="493" t="s">
        <v>4809</v>
      </c>
      <c r="MC13" s="493" t="s">
        <v>4432</v>
      </c>
      <c r="MD13" s="493" t="s">
        <v>3530</v>
      </c>
      <c r="ME13" s="493" t="s">
        <v>4828</v>
      </c>
      <c r="MF13" s="493" t="s">
        <v>4829</v>
      </c>
      <c r="MG13" s="493" t="s">
        <v>4830</v>
      </c>
      <c r="MH13" s="1591"/>
      <c r="MI13" s="537"/>
      <c r="MJ13" s="537"/>
      <c r="MK13" s="537"/>
      <c r="ML13" s="537"/>
      <c r="MM13" s="537"/>
      <c r="MN13" s="537"/>
      <c r="MO13" s="537"/>
      <c r="MP13" s="537"/>
      <c r="MQ13" s="537"/>
      <c r="MR13" s="537"/>
      <c r="MS13" s="537"/>
      <c r="MT13" s="537"/>
      <c r="MU13" s="537"/>
      <c r="MV13" s="537"/>
      <c r="MW13" s="537"/>
      <c r="MX13" s="537"/>
      <c r="MY13" s="537"/>
      <c r="MZ13" s="537"/>
      <c r="NA13" s="537"/>
      <c r="NB13" s="537"/>
      <c r="NC13" s="537"/>
      <c r="ND13" s="537"/>
    </row>
    <row r="14" spans="1:444" ht="15" customHeight="1">
      <c r="B14" s="552" t="s">
        <v>613</v>
      </c>
      <c r="C14" s="200"/>
      <c r="D14" s="63" t="s">
        <v>284</v>
      </c>
      <c r="E14" s="63" t="s">
        <v>428</v>
      </c>
      <c r="F14" s="63" t="s">
        <v>428</v>
      </c>
      <c r="G14" s="63" t="s">
        <v>428</v>
      </c>
      <c r="H14" s="66"/>
      <c r="I14" s="66"/>
      <c r="J14" s="66"/>
      <c r="Q14" s="15"/>
      <c r="R14" s="64"/>
      <c r="S14" s="64"/>
      <c r="T14" s="64"/>
      <c r="U14" s="64"/>
      <c r="V14" s="64"/>
      <c r="W14" s="64"/>
      <c r="X14" s="64"/>
      <c r="AB14" s="217"/>
      <c r="AC14" s="79"/>
      <c r="AD14" s="151"/>
      <c r="AE14" s="64"/>
      <c r="AF14" s="64"/>
      <c r="AG14" s="64"/>
      <c r="AH14" s="64"/>
      <c r="AI14" s="64"/>
      <c r="AJ14" s="64"/>
      <c r="AK14" s="64"/>
      <c r="AQ14" s="217"/>
      <c r="AR14" s="64"/>
      <c r="AS14" s="64"/>
      <c r="AT14" s="64"/>
      <c r="AU14" s="64"/>
      <c r="AV14" s="64"/>
      <c r="AW14" s="64"/>
      <c r="AX14" s="64"/>
      <c r="BF14" s="64"/>
      <c r="BG14" s="64"/>
      <c r="BH14" s="64"/>
      <c r="BI14" s="202" t="s">
        <v>596</v>
      </c>
      <c r="BJ14" s="64"/>
      <c r="BS14" s="64"/>
      <c r="BT14" s="67" t="s">
        <v>650</v>
      </c>
      <c r="BU14" s="64"/>
      <c r="CE14" s="15"/>
      <c r="CF14" s="400"/>
      <c r="CJ14" s="22"/>
      <c r="CK14" s="17"/>
      <c r="CM14" s="65"/>
      <c r="CQ14" s="400"/>
      <c r="CR14" s="400"/>
      <c r="CS14" s="400"/>
      <c r="CZ14" s="217"/>
      <c r="DG14" s="15"/>
      <c r="DK14" s="217"/>
      <c r="DL14" s="217"/>
      <c r="DX14" s="15"/>
      <c r="EF14" s="64"/>
      <c r="EG14" s="15"/>
      <c r="EP14" s="15"/>
      <c r="EX14" s="503"/>
      <c r="EY14" s="503"/>
      <c r="EZ14" s="503"/>
      <c r="FA14" s="503"/>
      <c r="FB14" s="503"/>
      <c r="FC14" s="503"/>
      <c r="FD14" s="503"/>
      <c r="FE14" s="599"/>
      <c r="FF14" s="599"/>
      <c r="FG14" s="503"/>
      <c r="FH14" s="503"/>
      <c r="FI14" s="503"/>
      <c r="FJ14" s="503"/>
      <c r="FK14" s="621"/>
      <c r="FL14" s="503"/>
      <c r="FM14" s="503"/>
      <c r="FP14" s="503"/>
      <c r="FQ14" s="503"/>
      <c r="FR14" s="503"/>
      <c r="FS14" s="503"/>
      <c r="FT14" s="503"/>
      <c r="FU14" s="537"/>
      <c r="FV14" s="503"/>
      <c r="FW14" s="885"/>
      <c r="FX14" s="778"/>
      <c r="FY14" s="503"/>
      <c r="FZ14" s="503"/>
      <c r="GA14" s="503"/>
      <c r="GB14" s="503"/>
      <c r="GC14" s="503"/>
      <c r="GD14" s="503"/>
      <c r="GE14" s="639"/>
      <c r="GF14" s="639"/>
      <c r="GG14" s="513"/>
      <c r="GH14" s="503"/>
      <c r="GI14" s="503"/>
      <c r="GJ14" s="503"/>
      <c r="GK14" s="503"/>
      <c r="GL14" s="537"/>
      <c r="GM14" s="639"/>
      <c r="GN14" s="639"/>
      <c r="GO14" s="537"/>
      <c r="GP14" s="503"/>
      <c r="GQ14" s="503"/>
      <c r="GR14" s="639"/>
      <c r="GS14" s="639"/>
      <c r="GT14" s="539"/>
      <c r="GU14" s="1153">
        <v>5001032655</v>
      </c>
      <c r="GV14" s="1153">
        <v>5001032655</v>
      </c>
      <c r="GW14" s="1153">
        <v>5001032655</v>
      </c>
      <c r="GX14" s="1153">
        <v>5001032655</v>
      </c>
      <c r="GY14" s="811">
        <v>5000987288</v>
      </c>
      <c r="GZ14" s="537"/>
      <c r="HA14" s="639"/>
      <c r="HB14" s="1153">
        <v>5001032655</v>
      </c>
      <c r="HC14" s="537"/>
      <c r="HD14" s="1153">
        <v>5001032655</v>
      </c>
      <c r="HE14" s="537"/>
      <c r="HF14" s="1153">
        <v>5001032655</v>
      </c>
      <c r="HG14" s="537"/>
      <c r="HH14" s="503"/>
      <c r="HI14" s="537"/>
      <c r="HJ14" s="537"/>
      <c r="HK14" s="503"/>
      <c r="HL14" s="537"/>
      <c r="HM14" s="537"/>
      <c r="HN14" s="537"/>
      <c r="HO14" s="537"/>
      <c r="HP14" s="537"/>
      <c r="HQ14" s="537"/>
      <c r="HR14" s="537"/>
      <c r="HS14" s="537"/>
      <c r="HT14" s="537"/>
      <c r="HU14" s="537"/>
      <c r="HV14" s="537"/>
      <c r="HW14" s="537"/>
      <c r="HX14" s="537"/>
      <c r="HY14" s="537"/>
      <c r="HZ14" s="537"/>
      <c r="IA14" s="537"/>
      <c r="IB14" s="537"/>
      <c r="IC14" s="537"/>
      <c r="ID14" s="537"/>
      <c r="IE14" s="537"/>
      <c r="IF14" s="537"/>
      <c r="IG14" s="537"/>
      <c r="IH14" s="537"/>
      <c r="II14" s="537"/>
      <c r="IJ14" s="537"/>
      <c r="IK14" s="537"/>
      <c r="IL14" s="537"/>
      <c r="IM14" s="537"/>
      <c r="IN14" s="537"/>
      <c r="IO14" s="1153">
        <v>5001032655</v>
      </c>
      <c r="IP14" s="537"/>
      <c r="IQ14" s="537"/>
      <c r="IR14" s="537"/>
      <c r="IS14" s="537"/>
      <c r="IT14" s="537"/>
      <c r="IU14" s="537"/>
      <c r="IV14" s="537"/>
      <c r="IW14" s="537"/>
      <c r="IX14" s="1153">
        <v>5001032655</v>
      </c>
      <c r="IY14" s="1153">
        <v>5001032655</v>
      </c>
      <c r="IZ14" s="1153">
        <v>5001032655</v>
      </c>
      <c r="JA14" s="1153">
        <v>5001032655</v>
      </c>
      <c r="JB14" s="537"/>
      <c r="JC14" s="1153">
        <v>5001032655</v>
      </c>
      <c r="JD14" s="537"/>
      <c r="JE14" s="537"/>
      <c r="JF14" s="537"/>
      <c r="JG14" s="1153">
        <v>5001032655</v>
      </c>
      <c r="JH14" s="537"/>
      <c r="JI14" s="537"/>
      <c r="JJ14" s="537"/>
      <c r="JK14" s="537"/>
      <c r="JL14" s="537"/>
      <c r="JM14" s="537"/>
      <c r="JN14" s="537"/>
      <c r="JO14" s="537"/>
      <c r="JP14" s="537"/>
      <c r="JQ14" s="537"/>
      <c r="JR14" s="537"/>
      <c r="JS14" s="537"/>
      <c r="JT14" s="537"/>
      <c r="JU14" s="537"/>
      <c r="JV14" s="537"/>
      <c r="JW14" s="537"/>
      <c r="JX14" s="537"/>
      <c r="JY14" s="537"/>
      <c r="JZ14" s="537"/>
      <c r="KA14" s="537"/>
      <c r="KB14" s="537"/>
      <c r="KC14" s="537"/>
      <c r="KD14" s="537"/>
      <c r="KE14" s="537"/>
      <c r="KF14" s="537"/>
      <c r="KG14" s="537"/>
      <c r="KH14" s="537"/>
      <c r="KI14" s="537"/>
      <c r="KJ14" s="537"/>
      <c r="KK14" s="537"/>
      <c r="KL14" s="537"/>
      <c r="KM14" s="537"/>
      <c r="KN14" s="537"/>
      <c r="KO14" s="537"/>
      <c r="KP14" s="537"/>
      <c r="KQ14" s="537"/>
      <c r="KR14" s="537"/>
      <c r="KS14" s="537"/>
      <c r="KT14" s="537"/>
      <c r="KU14" s="537"/>
      <c r="KV14" s="537"/>
      <c r="KW14" s="537"/>
      <c r="KX14" s="537"/>
      <c r="KY14" s="537"/>
      <c r="KZ14" s="537"/>
      <c r="LA14" s="537"/>
      <c r="LB14" s="537"/>
      <c r="LC14" s="537"/>
      <c r="LD14" s="537"/>
      <c r="LE14" s="537"/>
      <c r="LF14" s="537"/>
      <c r="LG14" s="537"/>
      <c r="LH14" s="537"/>
      <c r="LI14" s="537"/>
      <c r="LJ14" s="537"/>
      <c r="LK14" s="537"/>
      <c r="LL14" s="537"/>
      <c r="LM14" s="537"/>
      <c r="LN14" s="537"/>
      <c r="LO14" s="537"/>
      <c r="LP14" s="537"/>
      <c r="LQ14" s="537"/>
      <c r="LR14" s="537"/>
      <c r="LS14" s="537"/>
      <c r="LT14" s="537"/>
      <c r="LU14" s="537"/>
      <c r="LV14" s="537"/>
      <c r="LW14" s="537"/>
      <c r="LX14" s="537"/>
      <c r="LY14" s="537"/>
      <c r="LZ14" s="537"/>
      <c r="MA14" s="537"/>
      <c r="MB14" s="537"/>
      <c r="MC14" s="537"/>
      <c r="MD14" s="537"/>
      <c r="ME14" s="537"/>
      <c r="MF14" s="537"/>
      <c r="MG14" s="537"/>
      <c r="MI14" s="537"/>
      <c r="MJ14" s="537"/>
      <c r="MK14" s="537"/>
      <c r="ML14" s="537"/>
      <c r="MM14" s="537"/>
      <c r="MN14" s="537"/>
      <c r="MO14" s="537"/>
      <c r="MP14" s="537"/>
      <c r="MQ14" s="537"/>
      <c r="MR14" s="537"/>
      <c r="MS14" s="537"/>
      <c r="MT14" s="537"/>
      <c r="MU14" s="537"/>
      <c r="MV14" s="537"/>
      <c r="MW14" s="537"/>
      <c r="MX14" s="537"/>
      <c r="MY14" s="537"/>
      <c r="MZ14" s="537"/>
      <c r="NA14" s="537"/>
      <c r="NB14" s="537"/>
      <c r="NC14" s="537"/>
      <c r="ND14" s="537"/>
    </row>
    <row r="15" spans="1:444" ht="15" customHeight="1">
      <c r="B15" s="553" t="s">
        <v>216</v>
      </c>
      <c r="C15" s="482"/>
      <c r="D15" s="65"/>
      <c r="E15" s="65"/>
      <c r="F15" s="65"/>
      <c r="G15" s="65"/>
      <c r="H15" s="64"/>
      <c r="I15" s="64"/>
      <c r="J15" s="64"/>
      <c r="Q15" s="15"/>
      <c r="R15" s="64"/>
      <c r="S15" s="64"/>
      <c r="T15" s="64"/>
      <c r="U15" s="64"/>
      <c r="V15" s="64"/>
      <c r="W15" s="64"/>
      <c r="X15" s="64"/>
      <c r="AB15" s="217"/>
      <c r="AC15" s="79"/>
      <c r="AD15" s="151"/>
      <c r="AE15" s="64"/>
      <c r="AF15" s="64"/>
      <c r="AG15" s="64"/>
      <c r="AH15" s="64"/>
      <c r="AI15" s="64"/>
      <c r="AJ15" s="64"/>
      <c r="AK15" s="64"/>
      <c r="AQ15" s="217"/>
      <c r="AR15" s="64"/>
      <c r="AS15" s="64"/>
      <c r="AT15" s="64"/>
      <c r="AU15" s="64"/>
      <c r="AV15" s="64"/>
      <c r="AW15" s="64"/>
      <c r="AX15" s="64"/>
      <c r="BF15" s="64"/>
      <c r="BG15" s="64"/>
      <c r="BH15" s="64"/>
      <c r="BJ15" s="64"/>
      <c r="BS15" s="24" t="s">
        <v>614</v>
      </c>
      <c r="BT15" s="64"/>
      <c r="BU15" s="64"/>
      <c r="CE15" s="15"/>
      <c r="CF15" s="400"/>
      <c r="CJ15" s="22"/>
      <c r="CK15" s="17"/>
      <c r="CM15" s="64"/>
      <c r="CQ15" s="400"/>
      <c r="CR15" s="400"/>
      <c r="CS15" s="400"/>
      <c r="CZ15" s="217"/>
      <c r="DG15" s="15"/>
      <c r="DK15" s="217"/>
      <c r="DL15" s="217"/>
      <c r="DX15" s="15"/>
      <c r="EF15" s="66">
        <v>5000971760</v>
      </c>
      <c r="EG15" s="15"/>
      <c r="EP15" s="15"/>
      <c r="EX15" s="503"/>
      <c r="EY15" s="503"/>
      <c r="EZ15" s="503"/>
      <c r="FA15" s="503"/>
      <c r="FB15" s="503"/>
      <c r="FC15" s="503"/>
      <c r="FD15" s="503"/>
      <c r="FE15" s="599"/>
      <c r="FF15" s="599"/>
      <c r="FG15" s="503"/>
      <c r="FH15" s="503"/>
      <c r="FI15" s="503"/>
      <c r="FJ15" s="503"/>
      <c r="FK15" s="621"/>
      <c r="FL15" s="503"/>
      <c r="FM15" s="503"/>
      <c r="FP15" s="503"/>
      <c r="FQ15" s="503"/>
      <c r="FR15" s="603">
        <v>5000999889</v>
      </c>
      <c r="FS15" s="503"/>
      <c r="FT15" s="503"/>
      <c r="FU15" s="537"/>
      <c r="FV15" s="894">
        <v>5001028562</v>
      </c>
      <c r="FW15" s="885"/>
      <c r="FX15" s="778"/>
      <c r="FY15" s="503"/>
      <c r="FZ15" s="503"/>
      <c r="GA15" s="503"/>
      <c r="GB15" s="503"/>
      <c r="GC15" s="503"/>
      <c r="GD15" s="503"/>
      <c r="GE15" s="503"/>
      <c r="GF15" s="503"/>
      <c r="GH15" s="503"/>
      <c r="GI15" s="503"/>
      <c r="GJ15" s="503"/>
      <c r="GK15" s="503"/>
      <c r="GL15" s="537"/>
      <c r="GM15" s="503"/>
      <c r="GN15" s="503"/>
      <c r="GO15" s="537"/>
      <c r="GP15" s="503"/>
      <c r="GR15" s="503"/>
      <c r="GS15" s="503"/>
      <c r="GT15" s="539"/>
      <c r="GU15" s="539"/>
      <c r="GV15" s="537"/>
      <c r="GW15" s="537"/>
      <c r="GX15" s="539"/>
      <c r="GY15" s="537"/>
      <c r="GZ15" s="537"/>
      <c r="HA15" s="503"/>
      <c r="HB15" s="537"/>
      <c r="HC15" s="537"/>
      <c r="HD15" s="539"/>
      <c r="HE15" s="537"/>
      <c r="HF15" s="539"/>
      <c r="HG15" s="537"/>
      <c r="HH15" s="503"/>
      <c r="HI15" s="537"/>
      <c r="HJ15" s="537"/>
      <c r="HK15" s="503"/>
      <c r="HL15" s="537"/>
      <c r="HM15" s="537"/>
      <c r="HN15" s="537"/>
      <c r="HO15" s="537"/>
      <c r="HP15" s="537"/>
      <c r="HQ15" s="537"/>
      <c r="HR15" s="537"/>
      <c r="HS15" s="537"/>
      <c r="HT15" s="537"/>
      <c r="HU15" s="537"/>
      <c r="HV15" s="537"/>
      <c r="HW15" s="537"/>
      <c r="HX15" s="537"/>
      <c r="HY15" s="537"/>
      <c r="HZ15" s="537"/>
      <c r="IA15" s="537"/>
      <c r="IB15" s="537"/>
      <c r="IC15" s="537"/>
      <c r="ID15" s="537"/>
      <c r="IE15" s="537"/>
      <c r="IF15" s="537"/>
      <c r="IG15" s="537"/>
      <c r="IH15" s="537"/>
      <c r="II15" s="537"/>
      <c r="IJ15" s="537"/>
      <c r="IK15" s="537"/>
      <c r="IL15" s="537"/>
      <c r="IM15" s="537"/>
      <c r="IN15" s="537"/>
      <c r="IO15" s="539"/>
      <c r="IP15" s="537"/>
      <c r="IQ15" s="537"/>
      <c r="IR15" s="537"/>
      <c r="IS15" s="537"/>
      <c r="IT15" s="537"/>
      <c r="IU15" s="537"/>
      <c r="IV15" s="537"/>
      <c r="IW15" s="537"/>
      <c r="IX15" s="537"/>
      <c r="IY15" s="537"/>
      <c r="IZ15" s="539"/>
      <c r="JA15" s="537"/>
      <c r="JB15" s="537"/>
      <c r="JC15" s="537"/>
      <c r="JD15" s="537"/>
      <c r="JE15" s="537"/>
      <c r="JF15" s="537"/>
      <c r="JG15" s="537"/>
      <c r="JH15" s="537"/>
      <c r="JI15" s="537"/>
      <c r="JJ15" s="537"/>
      <c r="JK15" s="537"/>
      <c r="JL15" s="537"/>
      <c r="JM15" s="537"/>
      <c r="JN15" s="537"/>
      <c r="JO15" s="537"/>
      <c r="JP15" s="537"/>
      <c r="JQ15" s="537"/>
      <c r="JR15" s="537"/>
      <c r="JS15" s="537"/>
      <c r="JT15" s="537"/>
      <c r="JU15" s="537"/>
      <c r="JV15" s="537"/>
      <c r="JW15" s="537"/>
      <c r="JX15" s="537"/>
      <c r="JY15" s="537"/>
      <c r="JZ15" s="537"/>
      <c r="KA15" s="537"/>
      <c r="KB15" s="537"/>
      <c r="KC15" s="537"/>
      <c r="KD15" s="537"/>
      <c r="KE15" s="537"/>
      <c r="KF15" s="537"/>
      <c r="KG15" s="537"/>
      <c r="KH15" s="537"/>
      <c r="KI15" s="537"/>
      <c r="KJ15" s="537"/>
      <c r="KK15" s="537"/>
      <c r="KL15" s="537"/>
      <c r="KM15" s="537"/>
      <c r="KN15" s="537"/>
      <c r="KO15" s="537"/>
      <c r="KP15" s="537"/>
      <c r="KQ15" s="537"/>
      <c r="KR15" s="537"/>
      <c r="KS15" s="537"/>
      <c r="KT15" s="537"/>
      <c r="KU15" s="537"/>
      <c r="KV15" s="537"/>
      <c r="KW15" s="537"/>
      <c r="KX15" s="537"/>
      <c r="KY15" s="537"/>
      <c r="KZ15" s="537"/>
      <c r="LA15" s="537"/>
      <c r="LB15" s="537"/>
      <c r="LC15" s="537"/>
      <c r="LD15" s="537"/>
      <c r="LE15" s="537"/>
      <c r="LF15" s="537"/>
      <c r="LG15" s="537"/>
      <c r="LH15" s="537"/>
      <c r="LI15" s="537"/>
      <c r="LJ15" s="537"/>
      <c r="LK15" s="537"/>
      <c r="LL15" s="537"/>
      <c r="LM15" s="537"/>
      <c r="LN15" s="537"/>
      <c r="LO15" s="537"/>
      <c r="LP15" s="537"/>
      <c r="LQ15" s="537"/>
      <c r="LR15" s="537"/>
      <c r="LS15" s="537"/>
      <c r="LT15" s="537"/>
      <c r="LU15" s="537"/>
      <c r="LV15" s="537"/>
      <c r="LW15" s="537"/>
      <c r="LX15" s="537"/>
      <c r="LY15" s="537"/>
      <c r="LZ15" s="537"/>
      <c r="MA15" s="537"/>
      <c r="MB15" s="537"/>
      <c r="MC15" s="537"/>
      <c r="MD15" s="537"/>
      <c r="ME15" s="537"/>
      <c r="MF15" s="537"/>
      <c r="MG15" s="537"/>
      <c r="MI15" s="537"/>
      <c r="MJ15" s="537"/>
      <c r="MK15" s="537"/>
      <c r="ML15" s="537"/>
      <c r="MM15" s="537"/>
      <c r="MN15" s="537"/>
      <c r="MO15" s="537"/>
      <c r="MP15" s="537"/>
      <c r="MQ15" s="537"/>
      <c r="MR15" s="537"/>
      <c r="MS15" s="537"/>
      <c r="MT15" s="537"/>
      <c r="MU15" s="537"/>
      <c r="MV15" s="537"/>
      <c r="MW15" s="537"/>
      <c r="MX15" s="537"/>
      <c r="MY15" s="537"/>
      <c r="MZ15" s="537"/>
      <c r="NA15" s="537"/>
      <c r="NB15" s="537"/>
      <c r="NC15" s="537"/>
      <c r="ND15" s="537"/>
    </row>
    <row r="16" spans="1:444" s="74" customFormat="1" ht="15" customHeight="1">
      <c r="B16" s="554" t="s">
        <v>1799</v>
      </c>
      <c r="C16" s="179"/>
      <c r="D16" s="59"/>
      <c r="E16" s="59"/>
      <c r="F16" s="59"/>
      <c r="G16" s="59"/>
      <c r="H16" s="60"/>
      <c r="I16" s="60"/>
      <c r="J16" s="60"/>
      <c r="P16" s="233"/>
      <c r="R16" s="60"/>
      <c r="S16" s="60"/>
      <c r="T16" s="60"/>
      <c r="U16" s="60"/>
      <c r="V16" s="60"/>
      <c r="W16" s="60"/>
      <c r="X16" s="60"/>
      <c r="AB16" s="233"/>
      <c r="AC16" s="127"/>
      <c r="AD16" s="193"/>
      <c r="AE16" s="46"/>
      <c r="AF16" s="46"/>
      <c r="AG16" s="46"/>
      <c r="AH16" s="46"/>
      <c r="AI16" s="46"/>
      <c r="AJ16" s="46"/>
      <c r="AK16" s="46"/>
      <c r="AQ16" s="233"/>
      <c r="AR16" s="46"/>
      <c r="AS16" s="46"/>
      <c r="AT16" s="46"/>
      <c r="AU16" s="46"/>
      <c r="AV16" s="72"/>
      <c r="AW16" s="46"/>
      <c r="AX16" s="71" t="s">
        <v>525</v>
      </c>
      <c r="BF16" s="46"/>
      <c r="BG16" s="46"/>
      <c r="BH16" s="223">
        <v>5000940389</v>
      </c>
      <c r="BJ16" s="46"/>
      <c r="BS16" s="46"/>
      <c r="BT16" s="239">
        <v>5000932426</v>
      </c>
      <c r="BU16" s="46"/>
      <c r="CF16" s="233"/>
      <c r="CJ16" s="197"/>
      <c r="CK16" s="196"/>
      <c r="CM16" s="46"/>
      <c r="CQ16" s="233"/>
      <c r="CR16" s="233"/>
      <c r="CS16" s="233"/>
      <c r="CZ16" s="233"/>
      <c r="DK16" s="233"/>
      <c r="DL16" s="233"/>
      <c r="DW16" s="233"/>
      <c r="DY16" s="233"/>
      <c r="DZ16" s="233"/>
      <c r="EA16" s="233"/>
      <c r="EB16" s="233"/>
      <c r="EC16" s="233"/>
      <c r="EF16" s="232"/>
      <c r="EH16" s="233"/>
      <c r="EI16" s="233"/>
      <c r="EJ16" s="233"/>
      <c r="EK16" s="233"/>
      <c r="EL16" s="233"/>
      <c r="EO16" s="233"/>
      <c r="EQ16" s="233"/>
      <c r="ER16" s="233"/>
      <c r="ES16" s="233"/>
      <c r="ET16" s="233"/>
      <c r="EU16" s="233"/>
      <c r="EX16" s="602"/>
      <c r="EY16" s="602"/>
      <c r="EZ16" s="602"/>
      <c r="FA16" s="602"/>
      <c r="FB16" s="602"/>
      <c r="FC16" s="602"/>
      <c r="FD16" s="602"/>
      <c r="FE16" s="710"/>
      <c r="FF16" s="710"/>
      <c r="FG16" s="602"/>
      <c r="FH16" s="602"/>
      <c r="FI16" s="602"/>
      <c r="FJ16" s="602"/>
      <c r="FK16" s="622"/>
      <c r="FL16" s="602"/>
      <c r="FM16" s="602"/>
      <c r="FP16" s="602"/>
      <c r="FQ16" s="602"/>
      <c r="FR16" s="602"/>
      <c r="FS16" s="616" t="s">
        <v>1981</v>
      </c>
      <c r="FT16" s="602"/>
      <c r="FU16" s="767"/>
      <c r="FV16" s="602"/>
      <c r="FW16" s="883"/>
      <c r="FX16" s="834"/>
      <c r="FY16" s="602"/>
      <c r="FZ16" s="602"/>
      <c r="GA16" s="602"/>
      <c r="GB16" s="602"/>
      <c r="GC16" s="602"/>
      <c r="GD16" s="602"/>
      <c r="GE16" s="602"/>
      <c r="GF16" s="602"/>
      <c r="GG16" s="602"/>
      <c r="GH16" s="602"/>
      <c r="GI16" s="602"/>
      <c r="GJ16" s="602"/>
      <c r="GK16" s="602"/>
      <c r="GL16" s="767"/>
      <c r="GM16" s="602"/>
      <c r="GN16" s="602"/>
      <c r="GO16" s="767"/>
      <c r="GP16" s="602"/>
      <c r="GQ16" s="602"/>
      <c r="GR16" s="602"/>
      <c r="GS16" s="602"/>
      <c r="GT16" s="1167">
        <v>5001032217</v>
      </c>
      <c r="GU16" s="600"/>
      <c r="GV16" s="767"/>
      <c r="GW16" s="767"/>
      <c r="GX16" s="600"/>
      <c r="GY16" s="537"/>
      <c r="GZ16" s="767"/>
      <c r="HA16" s="602"/>
      <c r="HB16" s="767"/>
      <c r="HC16" s="767"/>
      <c r="HD16" s="1167">
        <v>5001032217</v>
      </c>
      <c r="HE16" s="767"/>
      <c r="HF16" s="600"/>
      <c r="HG16" s="767"/>
      <c r="HH16" s="602"/>
      <c r="HI16" s="767"/>
      <c r="HJ16" s="767"/>
      <c r="HK16" s="602"/>
      <c r="HL16" s="767"/>
      <c r="HM16" s="767"/>
      <c r="HN16" s="767"/>
      <c r="HO16" s="767"/>
      <c r="HP16" s="767"/>
      <c r="HQ16" s="767"/>
      <c r="HR16" s="767"/>
      <c r="HS16" s="767"/>
      <c r="HT16" s="767"/>
      <c r="HU16" s="767"/>
      <c r="HV16" s="767"/>
      <c r="HW16" s="767"/>
      <c r="HX16" s="767"/>
      <c r="HY16" s="767"/>
      <c r="HZ16" s="767"/>
      <c r="IA16" s="767"/>
      <c r="IB16" s="767"/>
      <c r="IC16" s="767"/>
      <c r="ID16" s="767"/>
      <c r="IE16" s="767"/>
      <c r="IF16" s="767"/>
      <c r="IG16" s="767"/>
      <c r="IH16" s="767"/>
      <c r="II16" s="767"/>
      <c r="IJ16" s="767"/>
      <c r="IK16" s="767"/>
      <c r="IL16" s="767"/>
      <c r="IM16" s="767"/>
      <c r="IN16" s="767"/>
      <c r="IO16" s="600"/>
      <c r="IP16" s="767"/>
      <c r="IQ16" s="767"/>
      <c r="IR16" s="767"/>
      <c r="IS16" s="767"/>
      <c r="IT16" s="767"/>
      <c r="IU16" s="767"/>
      <c r="IV16" s="767"/>
      <c r="IW16" s="767"/>
      <c r="IX16" s="767"/>
      <c r="IY16" s="767"/>
      <c r="IZ16" s="1264">
        <v>5001032217</v>
      </c>
      <c r="JA16" s="1264">
        <v>5001032217</v>
      </c>
      <c r="JB16" s="767"/>
      <c r="JC16" s="1264">
        <v>5001032217</v>
      </c>
      <c r="JD16" s="767"/>
      <c r="JE16" s="767"/>
      <c r="JF16" s="767"/>
      <c r="JG16" s="1264">
        <v>5001032217</v>
      </c>
      <c r="JH16" s="767"/>
      <c r="JI16" s="767"/>
      <c r="JJ16" s="767"/>
      <c r="JK16" s="767"/>
      <c r="JL16" s="767"/>
      <c r="JM16" s="767"/>
      <c r="JN16" s="767"/>
      <c r="JO16" s="767"/>
      <c r="JP16" s="767"/>
      <c r="JQ16" s="767"/>
      <c r="JR16" s="767"/>
      <c r="JS16" s="767"/>
      <c r="JT16" s="767"/>
      <c r="JU16" s="767"/>
      <c r="JV16" s="767"/>
      <c r="JW16" s="767"/>
      <c r="JX16" s="767"/>
      <c r="JY16" s="767"/>
      <c r="JZ16" s="767"/>
      <c r="KA16" s="767"/>
      <c r="KB16" s="767"/>
      <c r="KC16" s="767"/>
      <c r="KD16" s="767"/>
      <c r="KE16" s="767"/>
      <c r="KF16" s="767"/>
      <c r="KG16" s="767"/>
      <c r="KH16" s="767"/>
      <c r="KI16" s="767"/>
      <c r="KJ16" s="767"/>
      <c r="KK16" s="767"/>
      <c r="KL16" s="767"/>
      <c r="KM16" s="767"/>
      <c r="KN16" s="767"/>
      <c r="KO16" s="767"/>
      <c r="KP16" s="767"/>
      <c r="KQ16" s="767"/>
      <c r="KR16" s="767"/>
      <c r="KS16" s="767"/>
      <c r="KT16" s="767"/>
      <c r="KU16" s="767"/>
      <c r="KV16" s="767"/>
      <c r="KW16" s="767"/>
      <c r="KX16" s="767"/>
      <c r="KY16" s="767"/>
      <c r="KZ16" s="767"/>
      <c r="LA16" s="767"/>
      <c r="LB16" s="767"/>
      <c r="LC16" s="767"/>
      <c r="LD16" s="767"/>
      <c r="LE16" s="767"/>
      <c r="LF16" s="767"/>
      <c r="LG16" s="767"/>
      <c r="LH16" s="767"/>
      <c r="LI16" s="767"/>
      <c r="LJ16" s="767"/>
      <c r="LK16" s="767"/>
      <c r="LL16" s="767"/>
      <c r="LM16" s="767"/>
      <c r="LN16" s="767"/>
      <c r="LO16" s="767"/>
      <c r="LP16" s="767"/>
      <c r="LQ16" s="767"/>
      <c r="LR16" s="767"/>
      <c r="LS16" s="767"/>
      <c r="LT16" s="767"/>
      <c r="LU16" s="767"/>
      <c r="LV16" s="767"/>
      <c r="LW16" s="767"/>
      <c r="LX16" s="767"/>
      <c r="LY16" s="767"/>
      <c r="LZ16" s="767"/>
      <c r="MA16" s="767"/>
      <c r="MB16" s="767"/>
      <c r="MC16" s="767"/>
      <c r="MD16" s="767"/>
      <c r="ME16" s="767"/>
      <c r="MF16" s="767"/>
      <c r="MG16" s="767"/>
      <c r="MH16" s="1583"/>
      <c r="MI16" s="767"/>
      <c r="MJ16" s="767"/>
      <c r="MK16" s="767"/>
      <c r="ML16" s="767"/>
      <c r="MM16" s="767"/>
      <c r="MN16" s="767"/>
      <c r="MO16" s="767"/>
      <c r="MP16" s="767"/>
      <c r="MQ16" s="767"/>
      <c r="MR16" s="767"/>
      <c r="MS16" s="767"/>
      <c r="MT16" s="767"/>
      <c r="MU16" s="767"/>
      <c r="MV16" s="767"/>
      <c r="MW16" s="767"/>
      <c r="MX16" s="767"/>
      <c r="MY16" s="767"/>
      <c r="MZ16" s="767"/>
      <c r="NA16" s="767"/>
      <c r="NB16" s="767"/>
      <c r="NC16" s="767"/>
      <c r="ND16" s="767"/>
    </row>
    <row r="17" spans="1:368" ht="15" customHeight="1">
      <c r="B17" s="714" t="s">
        <v>2572</v>
      </c>
      <c r="C17" s="482"/>
      <c r="D17" s="68"/>
      <c r="E17" s="68"/>
      <c r="F17" s="68"/>
      <c r="G17" s="68"/>
      <c r="H17" s="69"/>
      <c r="I17" s="69"/>
      <c r="J17" s="69"/>
      <c r="Q17" s="15"/>
      <c r="R17" s="69"/>
      <c r="S17" s="69"/>
      <c r="T17" s="69"/>
      <c r="U17" s="69"/>
      <c r="V17" s="69"/>
      <c r="W17" s="69"/>
      <c r="X17" s="69"/>
      <c r="AB17" s="217"/>
      <c r="AC17" s="79"/>
      <c r="AD17" s="151"/>
      <c r="AE17" s="69"/>
      <c r="AF17" s="69"/>
      <c r="AG17" s="69"/>
      <c r="AH17" s="69"/>
      <c r="AI17" s="69"/>
      <c r="AJ17" s="69"/>
      <c r="AK17" s="69"/>
      <c r="AQ17" s="217"/>
      <c r="AR17" s="69"/>
      <c r="AS17" s="69"/>
      <c r="AT17" s="69"/>
      <c r="AU17" s="69"/>
      <c r="AV17" s="69"/>
      <c r="AW17" s="69"/>
      <c r="AX17" s="69"/>
      <c r="BF17" s="69"/>
      <c r="BG17" s="69"/>
      <c r="BH17" s="69"/>
      <c r="BJ17" s="69"/>
      <c r="BS17" s="69"/>
      <c r="BT17" s="69"/>
      <c r="BU17" s="69"/>
      <c r="CE17" s="15"/>
      <c r="CF17" s="400"/>
      <c r="CJ17" s="22"/>
      <c r="CK17" s="17"/>
      <c r="CM17" s="69"/>
      <c r="CQ17" s="400"/>
      <c r="CR17" s="400"/>
      <c r="CS17" s="400"/>
      <c r="CZ17" s="217"/>
      <c r="DG17" s="15"/>
      <c r="DK17" s="217"/>
      <c r="DL17" s="217"/>
      <c r="DX17" s="15"/>
      <c r="EF17" s="69"/>
      <c r="EG17" s="15"/>
      <c r="EP17" s="15"/>
      <c r="EX17" s="503"/>
      <c r="EY17" s="503"/>
      <c r="EZ17" s="503"/>
      <c r="FA17" s="503"/>
      <c r="FB17" s="503"/>
      <c r="FC17" s="503"/>
      <c r="FD17" s="503"/>
      <c r="FE17" s="599"/>
      <c r="FF17" s="599"/>
      <c r="FG17" s="503"/>
      <c r="FH17" s="503"/>
      <c r="FI17" s="503"/>
      <c r="FJ17" s="503"/>
      <c r="FK17" s="621"/>
      <c r="FL17" s="503"/>
      <c r="FM17" s="503"/>
      <c r="FP17" s="503"/>
      <c r="FQ17" s="503"/>
      <c r="FR17" s="503"/>
      <c r="FS17" s="503"/>
      <c r="FT17" s="503"/>
      <c r="FU17" s="537"/>
      <c r="FV17" s="503"/>
      <c r="FW17" s="885"/>
      <c r="FX17" s="778"/>
      <c r="FY17" s="503"/>
      <c r="FZ17" s="503"/>
      <c r="GA17" s="503"/>
      <c r="GB17" s="503"/>
      <c r="GC17" s="503"/>
      <c r="GD17" s="503"/>
      <c r="GE17" s="503"/>
      <c r="GF17" s="503"/>
      <c r="GG17" s="603">
        <v>5001033451</v>
      </c>
      <c r="GH17" s="503"/>
      <c r="GI17" s="503"/>
      <c r="GJ17" s="503"/>
      <c r="GK17" s="503"/>
      <c r="GL17" s="537"/>
      <c r="GM17" s="598"/>
      <c r="GN17" s="503"/>
      <c r="GO17" s="537"/>
      <c r="GP17" s="503"/>
      <c r="GQ17" s="503"/>
      <c r="GR17" s="503"/>
      <c r="GS17" s="503"/>
      <c r="GT17" s="539"/>
      <c r="GU17" s="539"/>
      <c r="GV17" s="537"/>
      <c r="GW17" s="537"/>
      <c r="GX17" s="539"/>
      <c r="GY17" s="537"/>
      <c r="GZ17" s="537"/>
      <c r="HA17" s="503"/>
      <c r="HB17" s="537"/>
      <c r="HC17" s="537"/>
      <c r="HD17" s="539"/>
      <c r="HE17" s="537"/>
      <c r="HF17" s="539"/>
      <c r="HG17" s="537"/>
      <c r="HH17" s="503"/>
      <c r="HI17" s="537"/>
      <c r="HJ17" s="537"/>
      <c r="HK17" s="777" t="s">
        <v>2521</v>
      </c>
      <c r="HL17" s="537"/>
      <c r="HM17" s="537"/>
      <c r="HN17" s="537"/>
      <c r="HO17" s="537"/>
      <c r="HP17" s="537"/>
      <c r="HQ17" s="537"/>
      <c r="HR17" s="537"/>
      <c r="HS17" s="537"/>
      <c r="HT17" s="537"/>
      <c r="HU17" s="537"/>
      <c r="HV17" s="537"/>
      <c r="HW17" s="537"/>
      <c r="HX17" s="537"/>
      <c r="HY17" s="537"/>
      <c r="HZ17" s="537"/>
      <c r="IA17" s="537"/>
      <c r="IB17" s="537"/>
      <c r="IC17" s="537"/>
      <c r="ID17" s="537"/>
      <c r="IE17" s="537"/>
      <c r="IF17" s="537"/>
      <c r="IG17" s="537"/>
      <c r="IH17" s="537"/>
      <c r="II17" s="537"/>
      <c r="IJ17" s="537"/>
      <c r="IK17" s="537"/>
      <c r="IL17" s="537"/>
      <c r="IM17" s="537"/>
      <c r="IN17" s="537"/>
      <c r="IO17" s="539"/>
      <c r="IP17" s="537"/>
      <c r="IQ17" s="537"/>
      <c r="IR17" s="537"/>
      <c r="IS17" s="537"/>
      <c r="IT17" s="537"/>
      <c r="IU17" s="537"/>
      <c r="IV17" s="537"/>
      <c r="IW17" s="537"/>
      <c r="IX17" s="537"/>
      <c r="IY17" s="537"/>
      <c r="IZ17" s="539"/>
      <c r="JA17" s="537"/>
      <c r="JB17" s="537"/>
      <c r="JC17" s="537"/>
      <c r="JD17" s="537"/>
      <c r="JE17" s="537"/>
      <c r="JF17" s="537"/>
      <c r="JG17" s="537"/>
      <c r="JH17" s="537"/>
      <c r="JI17" s="537"/>
      <c r="JJ17" s="537"/>
      <c r="JK17" s="537"/>
      <c r="JL17" s="537"/>
      <c r="JM17" s="537"/>
      <c r="JN17" s="537"/>
      <c r="JO17" s="537"/>
      <c r="JP17" s="537"/>
      <c r="JQ17" s="537"/>
      <c r="JR17" s="537"/>
      <c r="JS17" s="537"/>
      <c r="JT17" s="537"/>
      <c r="JU17" s="537"/>
      <c r="JV17" s="537"/>
      <c r="JW17" s="537"/>
      <c r="JX17" s="537"/>
      <c r="JY17" s="537"/>
      <c r="JZ17" s="537"/>
      <c r="KA17" s="537"/>
      <c r="KB17" s="537"/>
      <c r="KC17" s="537"/>
      <c r="KD17" s="537"/>
      <c r="KE17" s="537"/>
      <c r="KF17" s="537"/>
      <c r="KG17" s="537"/>
      <c r="KH17" s="537"/>
      <c r="KI17" s="537"/>
      <c r="KJ17" s="537"/>
      <c r="KK17" s="537"/>
      <c r="KL17" s="537"/>
      <c r="KM17" s="537"/>
      <c r="KN17" s="537"/>
      <c r="KO17" s="537"/>
      <c r="KP17" s="537"/>
      <c r="KQ17" s="537"/>
      <c r="KR17" s="537"/>
      <c r="KS17" s="537"/>
      <c r="KT17" s="537"/>
      <c r="KU17" s="537"/>
      <c r="KV17" s="537"/>
      <c r="KW17" s="537"/>
      <c r="KX17" s="537"/>
      <c r="KY17" s="537"/>
      <c r="KZ17" s="537"/>
      <c r="LA17" s="537"/>
      <c r="LB17" s="537"/>
      <c r="LC17" s="537"/>
      <c r="LD17" s="537"/>
      <c r="LE17" s="537"/>
      <c r="LF17" s="537"/>
      <c r="LG17" s="537"/>
      <c r="LH17" s="537"/>
      <c r="LI17" s="537"/>
      <c r="LJ17" s="537"/>
      <c r="LK17" s="537"/>
      <c r="LL17" s="537"/>
      <c r="LM17" s="537"/>
      <c r="LN17" s="537"/>
      <c r="LO17" s="537"/>
      <c r="LP17" s="537"/>
      <c r="LQ17" s="537"/>
      <c r="LR17" s="537"/>
      <c r="LS17" s="537"/>
      <c r="LT17" s="537"/>
      <c r="LU17" s="537"/>
      <c r="LV17" s="537"/>
      <c r="LW17" s="537"/>
      <c r="LX17" s="537"/>
      <c r="LY17" s="537"/>
      <c r="LZ17" s="537"/>
      <c r="MA17" s="537"/>
      <c r="MB17" s="537"/>
      <c r="MC17" s="537"/>
      <c r="MD17" s="537"/>
      <c r="ME17" s="537"/>
      <c r="MF17" s="537"/>
      <c r="MG17" s="537"/>
      <c r="MI17" s="537"/>
      <c r="MJ17" s="537"/>
      <c r="MK17" s="537"/>
      <c r="ML17" s="537"/>
      <c r="MM17" s="537"/>
      <c r="MN17" s="537"/>
      <c r="MO17" s="537"/>
      <c r="MP17" s="537"/>
      <c r="MQ17" s="537"/>
      <c r="MR17" s="537"/>
      <c r="MS17" s="537"/>
      <c r="MT17" s="537"/>
      <c r="MU17" s="537"/>
      <c r="MV17" s="537"/>
      <c r="MW17" s="537"/>
      <c r="MX17" s="537"/>
      <c r="MY17" s="537"/>
      <c r="MZ17" s="537"/>
      <c r="NA17" s="537"/>
      <c r="NB17" s="537"/>
      <c r="NC17" s="537"/>
      <c r="ND17" s="537"/>
    </row>
    <row r="18" spans="1:368" s="402" customFormat="1" ht="15" customHeight="1">
      <c r="B18" s="938" t="s">
        <v>2522</v>
      </c>
      <c r="C18" s="482"/>
      <c r="D18" s="68"/>
      <c r="E18" s="68"/>
      <c r="F18" s="68"/>
      <c r="G18" s="68"/>
      <c r="H18" s="69"/>
      <c r="I18" s="69"/>
      <c r="J18" s="69"/>
      <c r="R18" s="69"/>
      <c r="S18" s="69"/>
      <c r="T18" s="69"/>
      <c r="U18" s="69"/>
      <c r="V18" s="69"/>
      <c r="W18" s="69"/>
      <c r="X18" s="69"/>
      <c r="AC18" s="80"/>
      <c r="AD18" s="403"/>
      <c r="AE18" s="69"/>
      <c r="AF18" s="69"/>
      <c r="AG18" s="69"/>
      <c r="AH18" s="69"/>
      <c r="AI18" s="69"/>
      <c r="AJ18" s="69"/>
      <c r="AK18" s="69"/>
      <c r="AR18" s="69"/>
      <c r="AS18" s="69"/>
      <c r="AT18" s="69"/>
      <c r="AU18" s="69"/>
      <c r="AV18" s="69"/>
      <c r="AW18" s="69"/>
      <c r="AX18" s="69"/>
      <c r="BF18" s="69"/>
      <c r="BG18" s="69"/>
      <c r="BH18" s="69"/>
      <c r="BJ18" s="69"/>
      <c r="BS18" s="69"/>
      <c r="BT18" s="69"/>
      <c r="BU18" s="69"/>
      <c r="CJ18" s="403"/>
      <c r="CK18" s="403"/>
      <c r="CM18" s="69"/>
      <c r="EF18" s="69"/>
      <c r="EX18" s="598"/>
      <c r="EY18" s="598"/>
      <c r="EZ18" s="598"/>
      <c r="FA18" s="598"/>
      <c r="FB18" s="598"/>
      <c r="FC18" s="598"/>
      <c r="FD18" s="598"/>
      <c r="FE18" s="598"/>
      <c r="FF18" s="598"/>
      <c r="FG18" s="598"/>
      <c r="FH18" s="598"/>
      <c r="FI18" s="598"/>
      <c r="FJ18" s="598"/>
      <c r="FK18" s="766"/>
      <c r="FL18" s="598"/>
      <c r="FM18" s="598"/>
      <c r="FP18" s="598"/>
      <c r="FQ18" s="598"/>
      <c r="FR18" s="598"/>
      <c r="FS18" s="598"/>
      <c r="FT18" s="598"/>
      <c r="FU18" s="598"/>
      <c r="FV18" s="598"/>
      <c r="FW18" s="987"/>
      <c r="FX18" s="830"/>
      <c r="FY18" s="598"/>
      <c r="FZ18" s="598"/>
      <c r="GA18" s="598"/>
      <c r="GB18" s="598"/>
      <c r="GC18" s="598"/>
      <c r="GD18" s="598"/>
      <c r="GE18" s="598"/>
      <c r="GF18" s="598"/>
      <c r="GG18" s="598"/>
      <c r="GH18" s="598"/>
      <c r="GI18" s="598"/>
      <c r="GJ18" s="598"/>
      <c r="GK18" s="598"/>
      <c r="GL18" s="537"/>
      <c r="GM18" s="598"/>
      <c r="GN18" s="598"/>
      <c r="GO18" s="1162"/>
      <c r="GP18" s="503"/>
      <c r="GQ18" s="1225">
        <v>5001039007</v>
      </c>
      <c r="GR18" s="598"/>
      <c r="GS18" s="598">
        <v>5001043747</v>
      </c>
      <c r="GT18" s="598"/>
      <c r="GU18" s="598"/>
      <c r="GV18" s="598"/>
      <c r="GW18" s="598"/>
      <c r="GX18" s="598"/>
      <c r="GY18" s="537"/>
      <c r="GZ18" s="598"/>
      <c r="HA18" s="598"/>
      <c r="HB18" s="598"/>
      <c r="HC18" s="598"/>
      <c r="HD18" s="598"/>
      <c r="HE18" s="598"/>
      <c r="HF18" s="598"/>
      <c r="HG18" s="598"/>
      <c r="HH18" s="503"/>
      <c r="HI18" s="598"/>
      <c r="HJ18" s="598"/>
      <c r="HK18" s="598"/>
      <c r="HL18" s="598"/>
      <c r="HM18" s="598"/>
      <c r="HN18" s="598"/>
      <c r="HO18" s="598"/>
      <c r="HP18" s="598"/>
      <c r="HQ18" s="598"/>
      <c r="HR18" s="598"/>
      <c r="HS18" s="598"/>
      <c r="HT18" s="598"/>
      <c r="HU18" s="598"/>
      <c r="HV18" s="598"/>
      <c r="HW18" s="598"/>
      <c r="HX18" s="598"/>
      <c r="HY18" s="598"/>
      <c r="HZ18" s="598"/>
      <c r="IA18" s="598"/>
      <c r="IB18" s="598"/>
      <c r="IC18" s="598"/>
      <c r="ID18" s="598"/>
      <c r="IE18" s="598"/>
      <c r="IF18" s="598"/>
      <c r="IG18" s="598"/>
      <c r="IH18" s="598"/>
      <c r="II18" s="598"/>
      <c r="IJ18" s="598"/>
      <c r="IK18" s="598"/>
      <c r="IL18" s="598"/>
      <c r="IM18" s="598"/>
      <c r="IN18" s="598"/>
      <c r="IO18" s="598"/>
      <c r="IP18" s="598"/>
      <c r="IQ18" s="598"/>
      <c r="IR18" s="598"/>
      <c r="IS18" s="598"/>
      <c r="IT18" s="598"/>
      <c r="IU18" s="598"/>
      <c r="IV18" s="598"/>
      <c r="IW18" s="598"/>
      <c r="IX18" s="598"/>
      <c r="IY18" s="598"/>
      <c r="IZ18" s="598"/>
      <c r="JA18" s="598"/>
      <c r="JB18" s="598"/>
      <c r="JC18" s="598"/>
      <c r="JD18" s="598"/>
      <c r="JE18" s="598"/>
      <c r="JF18" s="598"/>
      <c r="JG18" s="598"/>
      <c r="JH18" s="598"/>
      <c r="JI18" s="598"/>
      <c r="JJ18" s="598"/>
      <c r="JK18" s="598"/>
      <c r="JL18" s="598"/>
      <c r="JM18" s="598"/>
      <c r="JN18" s="598"/>
      <c r="JO18" s="598"/>
      <c r="JP18" s="598"/>
      <c r="JQ18" s="598"/>
      <c r="JR18" s="598"/>
      <c r="JS18" s="598"/>
      <c r="JT18" s="598"/>
      <c r="JU18" s="598"/>
      <c r="JV18" s="598"/>
      <c r="JW18" s="598"/>
      <c r="JX18" s="598"/>
      <c r="JY18" s="598"/>
      <c r="JZ18" s="598"/>
      <c r="KA18" s="598"/>
      <c r="KB18" s="598"/>
      <c r="KC18" s="598"/>
      <c r="KD18" s="598"/>
      <c r="KE18" s="598"/>
      <c r="KF18" s="598"/>
      <c r="KG18" s="598"/>
      <c r="KH18" s="598"/>
      <c r="KI18" s="598"/>
      <c r="KJ18" s="598"/>
      <c r="KK18" s="598"/>
      <c r="KL18" s="598"/>
      <c r="KM18" s="598"/>
      <c r="KN18" s="598"/>
      <c r="KO18" s="598"/>
      <c r="KP18" s="598"/>
      <c r="KQ18" s="598"/>
      <c r="KR18" s="598"/>
      <c r="KS18" s="598"/>
      <c r="KT18" s="598"/>
      <c r="KU18" s="598"/>
      <c r="KV18" s="598"/>
      <c r="KW18" s="598"/>
      <c r="KX18" s="598"/>
      <c r="KY18" s="598"/>
      <c r="KZ18" s="598"/>
      <c r="LA18" s="598"/>
      <c r="LB18" s="598"/>
      <c r="LC18" s="598"/>
      <c r="LD18" s="598"/>
      <c r="LE18" s="598"/>
      <c r="LF18" s="598"/>
      <c r="LG18" s="598"/>
      <c r="LH18" s="598"/>
      <c r="LI18" s="598"/>
      <c r="LJ18" s="598"/>
      <c r="LK18" s="598"/>
      <c r="LL18" s="598"/>
      <c r="LM18" s="598"/>
      <c r="LN18" s="598"/>
      <c r="LO18" s="598"/>
      <c r="LP18" s="598"/>
      <c r="LQ18" s="598"/>
      <c r="LR18" s="598"/>
      <c r="LS18" s="598"/>
      <c r="LT18" s="598"/>
      <c r="LU18" s="598"/>
      <c r="LV18" s="598"/>
      <c r="LW18" s="598"/>
      <c r="LX18" s="598"/>
      <c r="LY18" s="598"/>
      <c r="LZ18" s="598"/>
      <c r="MA18" s="598"/>
      <c r="MB18" s="598"/>
      <c r="MC18" s="598"/>
      <c r="MD18" s="598"/>
      <c r="ME18" s="598"/>
      <c r="MF18" s="598"/>
      <c r="MG18" s="598"/>
      <c r="MH18" s="1583"/>
      <c r="MI18" s="598"/>
      <c r="MJ18" s="598"/>
      <c r="MK18" s="598"/>
      <c r="ML18" s="598"/>
      <c r="MM18" s="598"/>
      <c r="MN18" s="598"/>
      <c r="MO18" s="598"/>
      <c r="MP18" s="598"/>
      <c r="MQ18" s="598"/>
      <c r="MR18" s="598"/>
      <c r="MS18" s="598"/>
      <c r="MT18" s="598"/>
      <c r="MU18" s="598"/>
      <c r="MV18" s="598"/>
      <c r="MW18" s="598"/>
      <c r="MX18" s="598"/>
      <c r="MY18" s="598"/>
      <c r="MZ18" s="598"/>
      <c r="NA18" s="598"/>
      <c r="NB18" s="598"/>
      <c r="NC18" s="598"/>
      <c r="ND18" s="598"/>
    </row>
    <row r="19" spans="1:368" ht="15" customHeight="1">
      <c r="B19" s="554" t="s">
        <v>1800</v>
      </c>
      <c r="C19" s="482"/>
      <c r="D19" s="68"/>
      <c r="E19" s="68"/>
      <c r="F19" s="68"/>
      <c r="G19" s="68"/>
      <c r="H19" s="69"/>
      <c r="I19" s="69"/>
      <c r="J19" s="69"/>
      <c r="Q19" s="15"/>
      <c r="R19" s="69"/>
      <c r="S19" s="69"/>
      <c r="T19" s="69"/>
      <c r="U19" s="69"/>
      <c r="V19" s="69"/>
      <c r="W19" s="69"/>
      <c r="X19" s="69"/>
      <c r="AB19" s="217"/>
      <c r="AC19" s="79"/>
      <c r="AD19" s="151"/>
      <c r="AE19" s="46"/>
      <c r="AF19" s="46"/>
      <c r="AG19" s="46"/>
      <c r="AH19" s="46"/>
      <c r="AI19" s="46"/>
      <c r="AJ19" s="46"/>
      <c r="AK19" s="46"/>
      <c r="AQ19" s="217"/>
      <c r="AR19" s="46"/>
      <c r="AS19" s="46"/>
      <c r="AT19" s="46"/>
      <c r="AU19" s="46"/>
      <c r="AV19" s="69"/>
      <c r="AW19" s="46"/>
      <c r="AX19" s="46"/>
      <c r="BF19" s="46"/>
      <c r="BG19" s="46"/>
      <c r="BH19" s="69"/>
      <c r="BJ19" s="46"/>
      <c r="BS19" s="46"/>
      <c r="BT19" s="69"/>
      <c r="BU19" s="46"/>
      <c r="CE19" s="15"/>
      <c r="CF19" s="400"/>
      <c r="CJ19" s="22"/>
      <c r="CK19" s="17"/>
      <c r="CM19" s="46"/>
      <c r="CQ19" s="400"/>
      <c r="CR19" s="400"/>
      <c r="CS19" s="400"/>
      <c r="CZ19" s="217"/>
      <c r="DG19" s="15"/>
      <c r="DK19" s="217"/>
      <c r="DL19" s="217"/>
      <c r="DW19" s="144">
        <v>5000991607</v>
      </c>
      <c r="DX19" s="144">
        <v>5000994918</v>
      </c>
      <c r="DY19" s="144">
        <v>5000994918</v>
      </c>
      <c r="DZ19" s="144">
        <v>5000994918</v>
      </c>
      <c r="EA19" s="144">
        <v>5000994918</v>
      </c>
      <c r="EB19" s="144">
        <v>5000997259</v>
      </c>
      <c r="EC19" s="144">
        <v>5000997259</v>
      </c>
      <c r="EF19" s="134">
        <v>5000997906</v>
      </c>
      <c r="EG19" s="144">
        <v>5000997906</v>
      </c>
      <c r="EH19" s="144">
        <v>5000993625</v>
      </c>
      <c r="EI19" s="144">
        <v>5000993625</v>
      </c>
      <c r="EJ19" s="144">
        <v>5000997259</v>
      </c>
      <c r="EK19" s="144">
        <v>5000993625</v>
      </c>
      <c r="EL19" s="144">
        <v>5000997259</v>
      </c>
      <c r="EO19" s="144">
        <v>5000990923</v>
      </c>
      <c r="EP19" s="144">
        <v>5000996327</v>
      </c>
      <c r="EQ19" s="144">
        <v>5001005078</v>
      </c>
      <c r="ER19" s="144">
        <v>5001004218</v>
      </c>
      <c r="ES19" s="144">
        <v>5000996327</v>
      </c>
      <c r="ET19" s="144">
        <v>5000996327</v>
      </c>
      <c r="EU19" s="144">
        <v>5000995560</v>
      </c>
      <c r="EX19" s="603">
        <v>5000995560</v>
      </c>
      <c r="EY19" s="603">
        <v>5000999524</v>
      </c>
      <c r="EZ19" s="603">
        <v>5000999096</v>
      </c>
      <c r="FA19" s="603">
        <v>5000999524</v>
      </c>
      <c r="FB19" s="603">
        <v>5000999096</v>
      </c>
      <c r="FC19" s="603">
        <v>5000999096</v>
      </c>
      <c r="FD19" s="603">
        <v>5000999524</v>
      </c>
      <c r="FE19" s="599"/>
      <c r="FF19" s="599"/>
      <c r="FG19" s="603">
        <v>5000999524</v>
      </c>
      <c r="FH19" s="603">
        <v>5001001650</v>
      </c>
      <c r="FI19" s="603">
        <v>5001002031</v>
      </c>
      <c r="FJ19" s="603">
        <v>5000998410</v>
      </c>
      <c r="FK19" s="631">
        <v>5000998410</v>
      </c>
      <c r="FL19" s="603">
        <v>5000994467</v>
      </c>
      <c r="FM19" s="603">
        <v>5001002031</v>
      </c>
      <c r="FP19" s="651">
        <v>5001002653</v>
      </c>
      <c r="FQ19" s="651">
        <v>5001002653</v>
      </c>
      <c r="FR19" s="603">
        <v>5000999096</v>
      </c>
      <c r="FS19" s="603">
        <v>5001013165</v>
      </c>
      <c r="FT19" s="603">
        <v>5001013512</v>
      </c>
      <c r="FU19" s="794">
        <v>5001015919</v>
      </c>
      <c r="FV19" s="603">
        <v>5001015919</v>
      </c>
      <c r="FW19" s="890">
        <v>5001011460</v>
      </c>
      <c r="FX19" s="833">
        <v>5001013165</v>
      </c>
      <c r="FY19" s="603">
        <v>5001013165</v>
      </c>
      <c r="FZ19" s="603">
        <v>5001015919</v>
      </c>
      <c r="GA19" s="603">
        <v>5001021326</v>
      </c>
      <c r="GB19" s="603">
        <v>5001028752</v>
      </c>
      <c r="GC19" s="603">
        <v>5001028791</v>
      </c>
      <c r="GD19" s="603">
        <v>5001014862</v>
      </c>
      <c r="GE19" s="603">
        <v>5001020289</v>
      </c>
      <c r="GF19" s="603">
        <v>5001020289</v>
      </c>
      <c r="GG19" s="603">
        <v>5001017107</v>
      </c>
      <c r="GH19" s="603">
        <v>5001037717</v>
      </c>
      <c r="GI19" s="794">
        <v>5001040497</v>
      </c>
      <c r="GJ19" s="603">
        <v>5001017107</v>
      </c>
      <c r="GK19" s="894">
        <v>5001037769</v>
      </c>
      <c r="GL19" s="598"/>
      <c r="GM19" s="603">
        <v>5001021326</v>
      </c>
      <c r="GN19" s="1010">
        <v>5001043016</v>
      </c>
      <c r="GO19" s="1010">
        <v>5001046602</v>
      </c>
      <c r="GP19" s="603">
        <v>5001022289</v>
      </c>
      <c r="GQ19" s="603">
        <v>5001042684</v>
      </c>
      <c r="GR19" s="1165">
        <v>5001047869</v>
      </c>
      <c r="GS19" s="1010">
        <v>5001042581</v>
      </c>
      <c r="GT19" s="720">
        <v>5001051624</v>
      </c>
      <c r="GU19" s="539">
        <v>5001055427</v>
      </c>
      <c r="GV19" s="794">
        <v>5001055378</v>
      </c>
      <c r="GW19" s="537">
        <v>5001055453</v>
      </c>
      <c r="GX19" s="720">
        <v>5001055419</v>
      </c>
      <c r="GY19" s="794">
        <v>5001057763</v>
      </c>
      <c r="GZ19" s="794">
        <v>5001058266</v>
      </c>
      <c r="HA19" s="503"/>
      <c r="HB19" s="794">
        <v>5001057763</v>
      </c>
      <c r="HC19" s="537"/>
      <c r="HD19" s="539"/>
      <c r="HE19" s="537"/>
      <c r="HF19" s="539"/>
      <c r="HG19" s="537"/>
      <c r="HH19" s="537"/>
      <c r="HI19" s="537"/>
      <c r="HJ19" s="537"/>
      <c r="HK19" s="598" t="s">
        <v>2582</v>
      </c>
      <c r="HL19" s="537"/>
      <c r="HM19" s="537"/>
      <c r="HN19" s="537"/>
      <c r="HO19" s="537"/>
      <c r="HP19" s="537"/>
      <c r="HQ19" s="537"/>
      <c r="HR19" s="537"/>
      <c r="HS19" s="537"/>
      <c r="HT19" s="537"/>
      <c r="HU19" s="537"/>
      <c r="HV19" s="537"/>
      <c r="HW19" s="537"/>
      <c r="HX19" s="537"/>
      <c r="HY19" s="537"/>
      <c r="HZ19" s="537"/>
      <c r="IA19" s="537"/>
      <c r="IB19" s="537"/>
      <c r="IC19" s="537"/>
      <c r="ID19" s="537"/>
      <c r="IE19" s="537"/>
      <c r="IF19" s="537"/>
      <c r="IG19" s="537"/>
      <c r="IH19" s="537"/>
      <c r="II19" s="537"/>
      <c r="IJ19" s="537"/>
      <c r="IK19" s="537"/>
      <c r="IL19" s="537"/>
      <c r="IM19" s="537"/>
      <c r="IN19" s="537"/>
      <c r="IO19" s="539"/>
      <c r="IP19" s="537"/>
      <c r="IQ19" s="537"/>
      <c r="IR19" s="537"/>
      <c r="IS19" s="537"/>
      <c r="IT19" s="537"/>
      <c r="IU19" s="537"/>
      <c r="IV19" s="537"/>
      <c r="IW19" s="537"/>
      <c r="IX19" s="537"/>
      <c r="IY19" s="537"/>
      <c r="IZ19" s="539"/>
      <c r="JA19" s="537"/>
      <c r="JB19" s="537"/>
      <c r="JC19" s="537"/>
      <c r="JD19" s="537"/>
      <c r="JE19" s="537"/>
      <c r="JF19" s="537"/>
      <c r="JG19" s="537"/>
      <c r="JH19" s="537"/>
      <c r="JI19" s="537"/>
      <c r="JJ19" s="537"/>
      <c r="JK19" s="537"/>
      <c r="JL19" s="537"/>
      <c r="JM19" s="537"/>
      <c r="JN19" s="537"/>
      <c r="JO19" s="537"/>
      <c r="JP19" s="537"/>
      <c r="JQ19" s="537"/>
      <c r="JR19" s="537"/>
      <c r="JS19" s="537"/>
      <c r="JT19" s="537"/>
      <c r="JU19" s="537"/>
      <c r="JV19" s="537"/>
      <c r="JW19" s="537"/>
      <c r="JX19" s="537"/>
      <c r="JY19" s="537"/>
      <c r="JZ19" s="537"/>
      <c r="KA19" s="537"/>
      <c r="KB19" s="537"/>
      <c r="KC19" s="537"/>
      <c r="KD19" s="537"/>
      <c r="KE19" s="537"/>
      <c r="KF19" s="537"/>
      <c r="KG19" s="537"/>
      <c r="KH19" s="537"/>
      <c r="KI19" s="537"/>
      <c r="KJ19" s="537"/>
      <c r="KK19" s="537"/>
      <c r="KL19" s="537"/>
      <c r="KM19" s="537"/>
      <c r="KN19" s="537"/>
      <c r="KO19" s="537"/>
      <c r="KP19" s="537"/>
      <c r="KQ19" s="537"/>
      <c r="KR19" s="537"/>
      <c r="KS19" s="537"/>
      <c r="KT19" s="537"/>
      <c r="KU19" s="537"/>
      <c r="KV19" s="537"/>
      <c r="KW19" s="537"/>
      <c r="KX19" s="537"/>
      <c r="KY19" s="537"/>
      <c r="KZ19" s="537"/>
      <c r="LA19" s="537"/>
      <c r="LB19" s="537"/>
      <c r="LC19" s="537"/>
      <c r="LD19" s="537"/>
      <c r="LE19" s="537"/>
      <c r="LF19" s="537"/>
      <c r="LG19" s="537"/>
      <c r="LH19" s="537"/>
      <c r="LI19" s="537"/>
      <c r="LJ19" s="537"/>
      <c r="LK19" s="537"/>
      <c r="LL19" s="537"/>
      <c r="LM19" s="537"/>
      <c r="LN19" s="537"/>
      <c r="LO19" s="537"/>
      <c r="LP19" s="537"/>
      <c r="LQ19" s="537"/>
      <c r="LR19" s="537"/>
      <c r="LS19" s="537"/>
      <c r="LT19" s="537"/>
      <c r="LU19" s="537"/>
      <c r="LV19" s="537"/>
      <c r="LW19" s="537"/>
      <c r="LX19" s="537"/>
      <c r="LY19" s="537"/>
      <c r="LZ19" s="537"/>
      <c r="MA19" s="537"/>
      <c r="MB19" s="537"/>
      <c r="MC19" s="537"/>
      <c r="MD19" s="537"/>
      <c r="ME19" s="537"/>
      <c r="MF19" s="537"/>
      <c r="MG19" s="537"/>
      <c r="MH19" s="1592"/>
      <c r="MI19" s="537"/>
      <c r="MJ19" s="537"/>
      <c r="MK19" s="537"/>
      <c r="ML19" s="537"/>
      <c r="MM19" s="537"/>
      <c r="MN19" s="537"/>
      <c r="MO19" s="537"/>
      <c r="MP19" s="537"/>
      <c r="MQ19" s="537"/>
      <c r="MR19" s="537"/>
      <c r="MS19" s="537"/>
      <c r="MT19" s="537"/>
      <c r="MU19" s="537"/>
      <c r="MV19" s="537"/>
      <c r="MW19" s="537"/>
      <c r="MX19" s="537"/>
      <c r="MY19" s="537"/>
      <c r="MZ19" s="537"/>
      <c r="NA19" s="537"/>
      <c r="NB19" s="537"/>
      <c r="NC19" s="537"/>
      <c r="ND19" s="537"/>
    </row>
    <row r="20" spans="1:368" s="218" customFormat="1" ht="12" customHeight="1">
      <c r="A20" s="574">
        <v>2</v>
      </c>
      <c r="B20" s="219" t="s">
        <v>606</v>
      </c>
      <c r="C20" s="68"/>
      <c r="D20" s="73"/>
      <c r="E20" s="200"/>
      <c r="F20" s="200"/>
      <c r="G20" s="200"/>
      <c r="H20" s="60"/>
      <c r="I20" s="60"/>
      <c r="J20" s="60"/>
      <c r="P20" s="309"/>
      <c r="Q20" s="309"/>
      <c r="R20" s="307"/>
      <c r="S20" s="307"/>
      <c r="T20" s="307"/>
      <c r="U20" s="307"/>
      <c r="V20" s="307"/>
      <c r="W20" s="307"/>
      <c r="X20" s="307"/>
      <c r="Y20" s="309"/>
      <c r="Z20" s="309"/>
      <c r="AA20" s="309"/>
      <c r="AB20" s="309"/>
      <c r="AC20" s="310"/>
      <c r="AD20" s="311"/>
      <c r="AE20" s="307"/>
      <c r="AF20" s="307"/>
      <c r="AG20" s="307"/>
      <c r="AH20" s="307"/>
      <c r="AI20" s="307"/>
      <c r="AJ20" s="131"/>
      <c r="AK20" s="131"/>
      <c r="AL20" s="309"/>
      <c r="AM20" s="309"/>
      <c r="AN20" s="309"/>
      <c r="AO20" s="309"/>
      <c r="AP20" s="309"/>
      <c r="AQ20" s="309"/>
      <c r="AR20" s="131"/>
      <c r="AS20" s="131"/>
      <c r="AT20" s="307"/>
      <c r="AU20" s="307"/>
      <c r="AV20" s="307"/>
      <c r="AW20" s="131"/>
      <c r="AX20" s="307"/>
      <c r="AY20" s="309"/>
      <c r="AZ20" s="309"/>
      <c r="BA20" s="309"/>
      <c r="BB20" s="309"/>
      <c r="BC20" s="309"/>
      <c r="BD20" s="309"/>
      <c r="BE20" s="309"/>
      <c r="BF20" s="312">
        <v>42271</v>
      </c>
      <c r="BG20" s="312">
        <v>42271</v>
      </c>
      <c r="BH20" s="312">
        <v>42271</v>
      </c>
      <c r="BI20" s="312">
        <v>42271</v>
      </c>
      <c r="BJ20" s="312">
        <v>42271</v>
      </c>
      <c r="BK20" s="313">
        <f t="shared" ref="BK20:BL25" si="5">WORKDAY(BK21,$A20,$E$42:$E$71)</f>
        <v>42255</v>
      </c>
      <c r="BL20" s="313">
        <f t="shared" si="5"/>
        <v>42255</v>
      </c>
      <c r="BM20" s="309"/>
      <c r="BN20" s="309"/>
      <c r="BO20" s="309"/>
      <c r="BP20" s="309"/>
      <c r="BQ20" s="314"/>
      <c r="BR20" s="314"/>
      <c r="BS20" s="319">
        <v>42321</v>
      </c>
      <c r="BT20" s="319">
        <v>42321</v>
      </c>
      <c r="BU20" s="319">
        <v>42321</v>
      </c>
      <c r="BV20" s="319">
        <v>42321</v>
      </c>
      <c r="BW20" s="319">
        <v>42321</v>
      </c>
      <c r="BX20" s="319">
        <v>42321</v>
      </c>
      <c r="BY20" s="319">
        <v>42321</v>
      </c>
      <c r="CD20" s="314"/>
      <c r="CE20" s="314"/>
      <c r="CF20" s="314"/>
      <c r="CG20" s="313">
        <v>42352</v>
      </c>
      <c r="CH20" s="313">
        <v>42352</v>
      </c>
      <c r="CI20" s="313">
        <v>42352</v>
      </c>
      <c r="CJ20" s="313">
        <v>42352</v>
      </c>
      <c r="CK20" s="313">
        <v>42352</v>
      </c>
      <c r="CL20" s="313">
        <v>42352</v>
      </c>
      <c r="CM20" s="313">
        <v>42352</v>
      </c>
      <c r="CQ20" s="233"/>
      <c r="CR20" s="233"/>
      <c r="CS20" s="233"/>
      <c r="CU20" s="535">
        <f t="shared" ref="CU20:DC20" si="6">WORKDAY(CU21,$A20,$E$42:$E$71)</f>
        <v>42353</v>
      </c>
      <c r="CV20" s="531">
        <f t="shared" si="6"/>
        <v>42369</v>
      </c>
      <c r="CW20" s="533">
        <f t="shared" si="6"/>
        <v>42370</v>
      </c>
      <c r="CX20" s="535">
        <f t="shared" si="6"/>
        <v>42369</v>
      </c>
      <c r="CY20" s="535">
        <f t="shared" si="6"/>
        <v>42369</v>
      </c>
      <c r="CZ20" s="535">
        <f t="shared" si="6"/>
        <v>42390</v>
      </c>
      <c r="DA20" s="533">
        <f t="shared" si="6"/>
        <v>42389</v>
      </c>
      <c r="DB20" s="533">
        <f t="shared" si="6"/>
        <v>42390</v>
      </c>
      <c r="DC20" s="535">
        <f t="shared" si="6"/>
        <v>42369</v>
      </c>
      <c r="DI20" s="535">
        <f t="shared" ref="DI20:DK22" si="7">WORKDAY(DI21,$A20,$E$42:$E$71)</f>
        <v>42389</v>
      </c>
      <c r="DJ20" s="535">
        <f t="shared" si="7"/>
        <v>42397</v>
      </c>
      <c r="DK20" s="535">
        <f t="shared" si="7"/>
        <v>42394</v>
      </c>
      <c r="DL20" s="535">
        <v>42387</v>
      </c>
      <c r="DM20" s="533">
        <v>42387</v>
      </c>
      <c r="DW20" s="371">
        <v>42404</v>
      </c>
      <c r="DX20" s="371">
        <v>42404</v>
      </c>
      <c r="DY20" s="371">
        <v>42404</v>
      </c>
      <c r="DZ20" s="371">
        <v>42404</v>
      </c>
      <c r="EA20" s="371">
        <v>42404</v>
      </c>
      <c r="EB20" s="371">
        <v>42404</v>
      </c>
      <c r="EC20" s="371">
        <v>42404</v>
      </c>
      <c r="EF20" s="319">
        <v>42411</v>
      </c>
      <c r="EG20" s="319">
        <v>42411</v>
      </c>
      <c r="EH20" s="319">
        <v>42411</v>
      </c>
      <c r="EI20" s="319">
        <v>42411</v>
      </c>
      <c r="EJ20" s="319">
        <v>42411</v>
      </c>
      <c r="EK20" s="319">
        <v>42411</v>
      </c>
      <c r="EL20" s="319">
        <v>42411</v>
      </c>
      <c r="EO20" s="371">
        <v>42419</v>
      </c>
      <c r="EP20" s="371">
        <v>42419</v>
      </c>
      <c r="EQ20" s="371">
        <v>42419</v>
      </c>
      <c r="ER20" s="371">
        <v>42419</v>
      </c>
      <c r="ES20" s="371">
        <v>42419</v>
      </c>
      <c r="ET20" s="371">
        <v>42419</v>
      </c>
      <c r="EU20" s="371">
        <v>42419</v>
      </c>
      <c r="EX20" s="371">
        <v>42432</v>
      </c>
      <c r="EY20" s="371">
        <v>42432</v>
      </c>
      <c r="EZ20" s="371">
        <v>42432</v>
      </c>
      <c r="FA20" s="371">
        <v>42432</v>
      </c>
      <c r="FB20" s="371">
        <v>42432</v>
      </c>
      <c r="FC20" s="371">
        <v>42432</v>
      </c>
      <c r="FD20" s="371">
        <v>42432</v>
      </c>
      <c r="FE20" s="540"/>
      <c r="FF20" s="540"/>
      <c r="FG20" s="365">
        <f>WORKDAY(FG21,$A20,$E$42:$E$71)</f>
        <v>42424</v>
      </c>
      <c r="FH20" s="365">
        <f>WORKDAY(FH21,$A20,$E$42:$E$71)</f>
        <v>42424</v>
      </c>
      <c r="FI20" s="365">
        <f>WORKDAY(FI21,$A20,$E$42:$E$71)</f>
        <v>42424</v>
      </c>
      <c r="FJ20" s="308">
        <f>WORKDAY(FJ21,$A20,$E$42:$E$71)</f>
        <v>42424</v>
      </c>
      <c r="FK20" s="308" t="e">
        <f>WORKDAY(FK21,'BA SGV Quality Clinic'!#REF!,'BA SGV Quality Clinic'!$D$42:$D$71)</f>
        <v>#REF!</v>
      </c>
      <c r="FL20" s="365">
        <f>WORKDAY(FL21,'5319480'!$A20,'5319480'!$E$42:$E$71)</f>
        <v>42424</v>
      </c>
      <c r="FM20" s="365">
        <f>WORKDAY(FM21,$A20,$E$42:$E$71)</f>
        <v>42418</v>
      </c>
      <c r="FP20" s="371">
        <v>42488</v>
      </c>
      <c r="FQ20" s="371">
        <v>42488</v>
      </c>
      <c r="FR20" s="371">
        <v>42488</v>
      </c>
      <c r="FS20" s="371">
        <v>42488</v>
      </c>
      <c r="FT20" s="371">
        <v>42488</v>
      </c>
      <c r="FU20" s="371">
        <v>42488</v>
      </c>
      <c r="FV20" s="371">
        <v>42488</v>
      </c>
      <c r="FW20" s="887">
        <v>42512</v>
      </c>
      <c r="FX20" s="887">
        <v>42512</v>
      </c>
      <c r="FY20" s="887">
        <v>42512</v>
      </c>
      <c r="FZ20" s="887">
        <v>42512</v>
      </c>
      <c r="GA20" s="887">
        <v>42512</v>
      </c>
      <c r="GB20" s="887">
        <v>42512</v>
      </c>
      <c r="GC20" s="887">
        <v>42512</v>
      </c>
      <c r="GD20" s="532">
        <f>WORKDAY(GD21,'[2]5319480'!$A20,'[2]5319480'!$E$41:$E$70)</f>
        <v>42446</v>
      </c>
      <c r="GE20" s="532">
        <f>WORKDAY(GE21,'[2]5319480'!$A20,'[2]5319480'!$E$41:$E$70)</f>
        <v>42501</v>
      </c>
      <c r="GF20" s="532">
        <f>WORKDAY(GF21,'[2]5319480'!$A20,'[2]5319480'!$E$41:$E$70)</f>
        <v>42501</v>
      </c>
      <c r="GG20" s="532">
        <f>WORKDAY(GG21,'[2]5319480'!$A20,'[2]5319480'!$E$41:$E$70)</f>
        <v>42514</v>
      </c>
      <c r="GH20" s="532">
        <f>WORKDAY(GH21,'[2]5319480'!$A20,'[2]5319480'!$E$41:$E$70)</f>
        <v>42513</v>
      </c>
      <c r="GI20" s="532">
        <f>WORKDAY(GI21,'[2]5319480'!$A20,'[2]5319480'!$E$41:$E$70)</f>
        <v>42514</v>
      </c>
      <c r="GJ20" s="532">
        <f>WORKDAY(GJ21,'[2]5319480'!$A20,'[2]5319480'!$E$41:$E$70)</f>
        <v>42514</v>
      </c>
      <c r="GK20" s="532">
        <f>WORKDAY(GK21,'[2]5319480'!$A20,'[2]5319480'!$E$41:$E$70)</f>
        <v>42515</v>
      </c>
      <c r="GL20" s="532">
        <f>WORKDAY(GL21,'[2]5319480'!$A20,'[2]5319480'!$E$41:$E$70)</f>
        <v>42516</v>
      </c>
      <c r="GM20" s="365">
        <f>WORKDAY(GM21,'5319480'!$A20,'5319480'!$E$42:$E$71)</f>
        <v>42522</v>
      </c>
      <c r="GN20" s="532">
        <f>WORKDAY(GN21,'[2]5319480'!$A20,'[2]5319480'!$E$41:$E$70)</f>
        <v>42468</v>
      </c>
      <c r="GO20" s="1186">
        <v>42522</v>
      </c>
      <c r="GP20" s="532">
        <f>WORKDAY(GP21,'[2]5319480'!$A20,'[2]5319480'!$E$41:$E$70)</f>
        <v>42523</v>
      </c>
      <c r="GQ20" s="532">
        <f>WORKDAY(GQ21,'[2]5319480'!$A20,'[2]5319480'!$E$41:$E$70)</f>
        <v>42536</v>
      </c>
      <c r="GR20" s="532">
        <f>WORKDAY(GR21,'[2]5319480'!$A20,'[2]5319480'!$E$41:$E$70)</f>
        <v>42536</v>
      </c>
      <c r="GS20" s="781">
        <v>42559</v>
      </c>
      <c r="GT20" s="371">
        <v>42550</v>
      </c>
      <c r="GU20" s="371">
        <v>42559</v>
      </c>
      <c r="GV20" s="371">
        <v>42550</v>
      </c>
      <c r="GW20" s="371">
        <v>42559</v>
      </c>
      <c r="GX20" s="371">
        <v>42559</v>
      </c>
      <c r="GY20" s="781">
        <v>42559</v>
      </c>
      <c r="GZ20" s="371">
        <v>42559</v>
      </c>
      <c r="HA20" s="371">
        <v>42559</v>
      </c>
      <c r="HB20" s="773">
        <v>42578</v>
      </c>
      <c r="HC20" s="773">
        <v>42578</v>
      </c>
      <c r="HD20" s="773">
        <v>42578</v>
      </c>
      <c r="HE20" s="773">
        <v>42578</v>
      </c>
      <c r="HF20" s="773">
        <v>42578</v>
      </c>
      <c r="HG20" s="773">
        <v>42578</v>
      </c>
      <c r="HH20" s="773">
        <f>WORKDAY(HH21,'5319480'!$A20,'5319480'!$E$42:$E$71)</f>
        <v>42550</v>
      </c>
      <c r="HI20" s="773">
        <v>42566</v>
      </c>
      <c r="HJ20" s="773">
        <v>42566</v>
      </c>
      <c r="HK20" s="773">
        <v>42566</v>
      </c>
      <c r="HL20" s="773">
        <v>42578</v>
      </c>
      <c r="HM20" s="1186">
        <f t="shared" ref="HM20:HS20" si="8">WORKDAY(HM21,$A20,$E$42:$E$71)</f>
        <v>42587</v>
      </c>
      <c r="HN20" s="1186">
        <f t="shared" si="8"/>
        <v>42587</v>
      </c>
      <c r="HO20" s="1186">
        <f t="shared" si="8"/>
        <v>42600</v>
      </c>
      <c r="HP20" s="1186">
        <f t="shared" si="8"/>
        <v>42586</v>
      </c>
      <c r="HQ20" s="1171">
        <f t="shared" si="8"/>
        <v>42591</v>
      </c>
      <c r="HR20" s="1171">
        <f t="shared" si="8"/>
        <v>42591</v>
      </c>
      <c r="HS20" s="1186">
        <f t="shared" si="8"/>
        <v>42591</v>
      </c>
      <c r="HT20" s="773">
        <v>42591</v>
      </c>
      <c r="HU20" s="773">
        <v>42591</v>
      </c>
      <c r="HV20" s="888">
        <v>42593</v>
      </c>
      <c r="HW20" s="773">
        <v>42593</v>
      </c>
      <c r="HX20" s="773">
        <v>42593</v>
      </c>
      <c r="HY20" s="1186">
        <f>WORKDAY(HY21,$A20,$E$42:$E$71)</f>
        <v>42597</v>
      </c>
      <c r="HZ20" s="773">
        <v>42593</v>
      </c>
      <c r="IA20" s="773">
        <v>42606</v>
      </c>
      <c r="IB20" s="773">
        <v>42606</v>
      </c>
      <c r="IC20" s="773">
        <v>42606</v>
      </c>
      <c r="ID20" s="773">
        <v>42606</v>
      </c>
      <c r="IE20" s="773">
        <v>42606</v>
      </c>
      <c r="IF20" s="773">
        <v>42606</v>
      </c>
      <c r="IG20" s="773">
        <v>42606</v>
      </c>
      <c r="IH20" s="773">
        <v>42612</v>
      </c>
      <c r="II20" s="773">
        <f>WORKDAY(II21,'5319480'!$A20,'5319480'!$E$42:$E$71)</f>
        <v>42612</v>
      </c>
      <c r="IJ20" s="773">
        <f>WORKDAY(IJ21,'5319480'!$A20,'5319480'!$E$42:$E$71)</f>
        <v>42612</v>
      </c>
      <c r="IK20" s="773">
        <v>42612</v>
      </c>
      <c r="IL20" s="773">
        <v>42612</v>
      </c>
      <c r="IM20" s="773">
        <v>42612</v>
      </c>
      <c r="IN20" s="773">
        <v>42612</v>
      </c>
      <c r="IO20" s="773">
        <v>42620</v>
      </c>
      <c r="IP20" s="773">
        <v>42620</v>
      </c>
      <c r="IQ20" s="773">
        <v>42620</v>
      </c>
      <c r="IR20" s="773">
        <v>42620</v>
      </c>
      <c r="IS20" s="773">
        <v>42620</v>
      </c>
      <c r="IT20" s="773">
        <v>42620</v>
      </c>
      <c r="IU20" s="773">
        <v>42620</v>
      </c>
      <c r="IV20" s="773">
        <v>42634</v>
      </c>
      <c r="IW20" s="773">
        <v>42634</v>
      </c>
      <c r="IX20" s="773">
        <v>42634</v>
      </c>
      <c r="IY20" s="773">
        <v>42635</v>
      </c>
      <c r="IZ20" s="773">
        <v>42635</v>
      </c>
      <c r="JA20" s="773">
        <v>42634</v>
      </c>
      <c r="JB20" s="773">
        <v>42635</v>
      </c>
      <c r="JC20" s="773">
        <v>42636</v>
      </c>
      <c r="JD20" s="773">
        <v>42636</v>
      </c>
      <c r="JE20" s="773">
        <v>42643</v>
      </c>
      <c r="JF20" s="773">
        <v>42643</v>
      </c>
      <c r="JG20" s="773">
        <v>42643</v>
      </c>
      <c r="JH20" s="773">
        <v>42643</v>
      </c>
      <c r="JI20" s="773">
        <v>42643</v>
      </c>
      <c r="JJ20" s="365">
        <f>WORKDAY(JJ21,'5319480'!$A20,'5319480'!$E$42:$E$71)</f>
        <v>42663</v>
      </c>
      <c r="JK20" s="365">
        <f>WORKDAY(JK21,'5319480'!$A20,'5319480'!$E$42:$E$71)</f>
        <v>42663</v>
      </c>
      <c r="JL20" s="365">
        <f>WORKDAY(JL21,'5319480'!$A20,'5319480'!$E$42:$E$71)</f>
        <v>42669</v>
      </c>
      <c r="JM20" s="365">
        <f>WORKDAY(JM21,'5319480'!$A20,'5319480'!$E$42:$E$71)</f>
        <v>42669</v>
      </c>
      <c r="JN20" s="365">
        <f>WORKDAY(JN21,'5319480'!$A20,'5319480'!$E$42:$E$71)</f>
        <v>42671</v>
      </c>
      <c r="JO20" s="365">
        <f>WORKDAY(JO21,'5319480'!$A20,'5319480'!$E$42:$E$71)</f>
        <v>42671</v>
      </c>
      <c r="JP20" s="365">
        <f>WORKDAY(JP21,'5319480'!$A20,'5319480'!$E$42:$E$71)</f>
        <v>42671</v>
      </c>
      <c r="JQ20" s="365">
        <f>WORKDAY(JQ21,'5319480'!$A20,'5319480'!$E$42:$E$71)</f>
        <v>42671</v>
      </c>
      <c r="JR20" s="365">
        <f>WORKDAY(JR21,'5319480'!$A20,'5319480'!$E$42:$E$71)</f>
        <v>42671</v>
      </c>
      <c r="JS20" s="365">
        <f>WORKDAY(JS21,'5319480'!$A20,'5319480'!$E$42:$E$71)</f>
        <v>42671</v>
      </c>
      <c r="JT20" s="365">
        <f>WORKDAY(JT21,'5319480'!$A20,'5319480'!$E$42:$E$71)</f>
        <v>42674</v>
      </c>
      <c r="JU20" s="365">
        <f>WORKDAY(JU21,'5319480'!$A20,'5319480'!$E$42:$E$71)</f>
        <v>42674</v>
      </c>
      <c r="JV20" s="365">
        <f>WORKDAY(JV21,'5319480'!$A20,'5319480'!$E$42:$E$71)</f>
        <v>42674</v>
      </c>
      <c r="JW20" s="365">
        <f>WORKDAY(JW21,'5319480'!$A20,'5319480'!$E$42:$E$71)</f>
        <v>42674</v>
      </c>
      <c r="JX20" s="365">
        <f>WORKDAY(JX21,'5319480'!$A20,'5319480'!$E$42:$E$71)</f>
        <v>42674</v>
      </c>
      <c r="JY20" s="365">
        <f>WORKDAY(JY21,'5319480'!$A20,'5319480'!$E$42:$E$71)</f>
        <v>42674</v>
      </c>
      <c r="JZ20" s="365">
        <f>WORKDAY(JZ21,'5319480'!$A20,'5319480'!$E$42:$E$71)</f>
        <v>42674</v>
      </c>
      <c r="KA20" s="365">
        <f>WORKDAY(KA21,'5319480'!$A20,'5319480'!$E$42:$E$71)</f>
        <v>42674</v>
      </c>
      <c r="KB20" s="365">
        <f>WORKDAY(KB21,'5319480'!$A20,'5319480'!$E$42:$E$71)</f>
        <v>42674</v>
      </c>
      <c r="KC20" s="365">
        <f>WORKDAY(KC21,'5319480'!$A20,'5319480'!$E$42:$E$71)</f>
        <v>42674</v>
      </c>
      <c r="KD20" s="365">
        <f>WORKDAY(KD21,'5319480'!$A20,'5319480'!$E$42:$E$71)</f>
        <v>42675</v>
      </c>
      <c r="KE20" s="365">
        <f>WORKDAY(KE21,'5319480'!$A20,'5319480'!$E$42:$E$71)</f>
        <v>42675</v>
      </c>
      <c r="KF20" s="365">
        <f>WORKDAY(KF21,'5319480'!$A20,'5319480'!$E$42:$E$71)</f>
        <v>42675</v>
      </c>
      <c r="KG20" s="365">
        <f>WORKDAY(KG21,'5319480'!$A20,'5319480'!$E$42:$E$71)</f>
        <v>42675</v>
      </c>
      <c r="KH20" s="365">
        <f>WORKDAY(KH21,'5319480'!$A20,'5319480'!$E$42:$E$71)</f>
        <v>42675</v>
      </c>
      <c r="KI20" s="365">
        <f>WORKDAY(KI21,'5319480'!$A20,'5319480'!$E$42:$E$71)</f>
        <v>42675</v>
      </c>
      <c r="KJ20" s="365">
        <f>WORKDAY(KJ21,'5319480'!$A20,'5319480'!$E$42:$E$71)</f>
        <v>42675</v>
      </c>
      <c r="KK20" s="365">
        <f>WORKDAY(KK21,'5319480'!$A20,'5319480'!$E$42:$E$71)</f>
        <v>42675</v>
      </c>
      <c r="KL20" s="365">
        <f>WORKDAY(KL21,'5319480'!$A20,'5319480'!$E$42:$E$71)</f>
        <v>42675</v>
      </c>
      <c r="KM20" s="365">
        <f>WORKDAY(KM21,'5319480'!$A20,'5319480'!$E$42:$E$71)</f>
        <v>42675</v>
      </c>
      <c r="KN20" s="365">
        <f>WORKDAY(KN21,'5319480'!$A20,'5319480'!$E$42:$E$71)</f>
        <v>42675</v>
      </c>
      <c r="KO20" s="365">
        <f>WORKDAY(KO21,'5319480'!$A20,'5319480'!$E$42:$E$71)</f>
        <v>42675</v>
      </c>
      <c r="KP20" s="365">
        <f>WORKDAY(KP21,'5319480'!$A20,'5319480'!$E$42:$E$71)</f>
        <v>42676</v>
      </c>
      <c r="KQ20" s="365">
        <f>WORKDAY(KQ21,'5319480'!$A20,'5319480'!$E$42:$E$71)</f>
        <v>42676</v>
      </c>
      <c r="KR20" s="365">
        <f>WORKDAY(KR21,'5319480'!$A20,'5319480'!$E$42:$E$71)</f>
        <v>42676</v>
      </c>
      <c r="KS20" s="365">
        <f>WORKDAY(KS21,'5319480'!$A20,'5319480'!$E$42:$E$71)</f>
        <v>42676</v>
      </c>
      <c r="KT20" s="365">
        <f>WORKDAY(KT21,'5319480'!$A20,'5319480'!$E$42:$E$71)</f>
        <v>42676</v>
      </c>
      <c r="KU20" s="365">
        <f>WORKDAY(KU21,'5319480'!$A20,'5319480'!$E$42:$E$71)</f>
        <v>42676</v>
      </c>
      <c r="KV20" s="365">
        <f>WORKDAY(KV21,'5319480'!$A20,'5319480'!$E$42:$E$71)</f>
        <v>42676</v>
      </c>
      <c r="KW20" s="365">
        <f>WORKDAY(KW21,'5319480'!$A20,'5319480'!$E$42:$E$71)</f>
        <v>42676</v>
      </c>
      <c r="KX20" s="365">
        <f>WORKDAY(KX21,'5319480'!$A20,'5319480'!$E$42:$E$71)</f>
        <v>42676</v>
      </c>
      <c r="KY20" s="365">
        <f>WORKDAY(KY21,'5319480'!$A20,'5319480'!$E$42:$E$71)</f>
        <v>42676</v>
      </c>
      <c r="KZ20" s="365">
        <f>WORKDAY(KZ21,'5319480'!$A20,'5319480'!$E$42:$E$71)</f>
        <v>42676</v>
      </c>
      <c r="LA20" s="365">
        <f>WORKDAY(LA21,'5319480'!$A20,'5319480'!$E$42:$E$71)</f>
        <v>42676</v>
      </c>
      <c r="LB20" s="365">
        <f>WORKDAY(LB21,'5319480'!$A20,'5319480'!$E$42:$E$71)</f>
        <v>42677</v>
      </c>
      <c r="LC20" s="365">
        <f>WORKDAY(LC21,'5319480'!$A20,'5319480'!$E$42:$E$71)</f>
        <v>42677</v>
      </c>
      <c r="LD20" s="365">
        <f>WORKDAY(LD21,'5319480'!$A20,'5319480'!$E$42:$E$71)</f>
        <v>42677</v>
      </c>
      <c r="LE20" s="365">
        <f>WORKDAY(LE21,'5319480'!$A20,'5319480'!$E$42:$E$71)</f>
        <v>42677</v>
      </c>
      <c r="LF20" s="365">
        <f>WORKDAY(LF21,'5319480'!$A20,'5319480'!$E$42:$E$71)</f>
        <v>42677</v>
      </c>
      <c r="LG20" s="365">
        <f>WORKDAY(LG21,'5319480'!$A20,'5319480'!$E$42:$E$71)</f>
        <v>42678</v>
      </c>
      <c r="LH20" s="365">
        <f>WORKDAY(LH21,'5319480'!$A20,'5319480'!$E$42:$E$71)</f>
        <v>42597</v>
      </c>
      <c r="LI20" s="365">
        <f>WORKDAY(LI21,'5319480'!$A20,'5319480'!$E$42:$E$71)</f>
        <v>42597</v>
      </c>
      <c r="LJ20" s="365">
        <f>WORKDAY(LJ21,'5319480'!$A20,'5319480'!$E$42:$E$71)</f>
        <v>42597</v>
      </c>
      <c r="LK20" s="365">
        <f>WORKDAY(LK21,'5319480'!$A20,'5319480'!$E$42:$E$71)</f>
        <v>42597</v>
      </c>
      <c r="LL20" s="365">
        <f>WORKDAY(LL21,'5319480'!$A20,'5319480'!$E$42:$E$71)</f>
        <v>42597</v>
      </c>
      <c r="LM20" s="365">
        <f>WORKDAY(LM21,'5319480'!$A20,'5319480'!$E$42:$E$71)</f>
        <v>42597</v>
      </c>
      <c r="LN20" s="365">
        <f>WORKDAY(LN21,'5319480'!$A20,'5319480'!$E$42:$E$71)</f>
        <v>42597</v>
      </c>
      <c r="LO20" s="365">
        <f>WORKDAY(LO21,'5319480'!$A20,'5319480'!$E$42:$E$71)</f>
        <v>42597</v>
      </c>
      <c r="LP20" s="365">
        <f>WORKDAY(LP21,'5319480'!$A20,'5319480'!$E$42:$E$71)</f>
        <v>42597</v>
      </c>
      <c r="LQ20" s="365">
        <f>WORKDAY(LQ21,'5319480'!$A20,'5319480'!$E$42:$E$71)</f>
        <v>42597</v>
      </c>
      <c r="LR20" s="365">
        <f>WORKDAY(LR21,'5319480'!$A20,'5319480'!$E$42:$E$71)</f>
        <v>42597</v>
      </c>
      <c r="LS20" s="365">
        <f>WORKDAY(LS21,'5319480'!$A20,'5319480'!$E$42:$E$71)</f>
        <v>42597</v>
      </c>
      <c r="LT20" s="365">
        <f>WORKDAY(LT21,'5319480'!$A20,'5319480'!$E$42:$E$71)</f>
        <v>42597</v>
      </c>
      <c r="LU20" s="365">
        <f>WORKDAY(LU21,'5319480'!$A20,'5319480'!$E$42:$E$71)</f>
        <v>42597</v>
      </c>
      <c r="LV20" s="365">
        <f>WORKDAY(LV21,'5319480'!$A20,'5319480'!$E$42:$E$71)</f>
        <v>42597</v>
      </c>
      <c r="LW20" s="365">
        <f>WORKDAY(LW21,'5319480'!$A20,'5319480'!$E$42:$E$71)</f>
        <v>42597</v>
      </c>
      <c r="LX20" s="365">
        <f>WORKDAY(LX21,'5319480'!$A20,'5319480'!$E$42:$E$71)</f>
        <v>42597</v>
      </c>
      <c r="LY20" s="365">
        <f>WORKDAY(LY21,'5319480'!$A20,'5319480'!$E$42:$E$71)</f>
        <v>42597</v>
      </c>
      <c r="LZ20" s="365">
        <f>WORKDAY(LZ21,'5319480'!$A20,'5319480'!$E$42:$E$71)</f>
        <v>42597</v>
      </c>
      <c r="MA20" s="365">
        <f>WORKDAY(MA21,'5319480'!$A20,'5319480'!$E$42:$E$71)</f>
        <v>42597</v>
      </c>
      <c r="MB20" s="365">
        <f>WORKDAY(MB21,'5319480'!$A20,'5319480'!$E$42:$E$71)</f>
        <v>42597</v>
      </c>
      <c r="MC20" s="365">
        <f>WORKDAY(MC21,'5319480'!$A20,'5319480'!$E$42:$E$71)</f>
        <v>42597</v>
      </c>
      <c r="MD20" s="365">
        <f>WORKDAY(MD21,'5319480'!$A20,'5319480'!$E$42:$E$71)</f>
        <v>42597</v>
      </c>
      <c r="ME20" s="365">
        <f>WORKDAY(ME21,'5319480'!$A20,'5319480'!$E$42:$E$71)</f>
        <v>42597</v>
      </c>
      <c r="MF20" s="365">
        <f>WORKDAY(MF21,'5319480'!$A20,'5319480'!$E$42:$E$71)</f>
        <v>42597</v>
      </c>
      <c r="MG20" s="365">
        <f>WORKDAY(MG21,'5319480'!$A20,'5319480'!$E$42:$E$71)</f>
        <v>42597</v>
      </c>
      <c r="MH20" s="1593"/>
      <c r="MI20" s="365">
        <f>WORKDAY(MI21,'5319480'!$A20,'5319480'!$E$42:$E$71)</f>
        <v>42597</v>
      </c>
      <c r="MJ20" s="365">
        <f>WORKDAY(MJ21,'5319480'!$A20,'5319480'!$E$42:$E$71)</f>
        <v>42597</v>
      </c>
      <c r="MK20" s="365">
        <f>WORKDAY(MK21,'5319480'!$A20,'5319480'!$E$42:$E$71)</f>
        <v>42597</v>
      </c>
      <c r="ML20" s="365">
        <f>WORKDAY(ML21,'5319480'!$A20,'5319480'!$E$42:$E$71)</f>
        <v>42597</v>
      </c>
      <c r="MM20" s="365">
        <f>WORKDAY(MM21,'5319480'!$A20,'5319480'!$E$42:$E$71)</f>
        <v>42597</v>
      </c>
      <c r="MN20" s="365">
        <f>WORKDAY(MN21,'5319480'!$A20,'5319480'!$E$42:$E$71)</f>
        <v>42597</v>
      </c>
      <c r="MO20" s="365">
        <f>WORKDAY(MO21,'5319480'!$A20,'5319480'!$E$42:$E$71)</f>
        <v>42597</v>
      </c>
      <c r="MP20" s="365">
        <f>WORKDAY(MP21,'5319480'!$A20,'5319480'!$E$42:$E$71)</f>
        <v>42597</v>
      </c>
      <c r="MQ20" s="365">
        <f>WORKDAY(MQ21,'5319480'!$A20,'5319480'!$E$42:$E$71)</f>
        <v>42597</v>
      </c>
      <c r="MR20" s="365">
        <f>WORKDAY(MR21,'5319480'!$A20,'5319480'!$E$42:$E$71)</f>
        <v>42597</v>
      </c>
      <c r="MS20" s="365">
        <f>WORKDAY(MS21,'5319480'!$A20,'5319480'!$E$42:$E$71)</f>
        <v>42597</v>
      </c>
      <c r="MT20" s="365">
        <f>WORKDAY(MT21,'5319480'!$A20,'5319480'!$E$42:$E$71)</f>
        <v>42597</v>
      </c>
      <c r="MU20" s="365">
        <f>WORKDAY(MU21,'5319480'!$A20,'5319480'!$E$42:$E$71)</f>
        <v>42597</v>
      </c>
      <c r="MV20" s="365">
        <f>WORKDAY(MV21,'5319480'!$A20,'5319480'!$E$42:$E$71)</f>
        <v>42597</v>
      </c>
      <c r="MW20" s="365">
        <f>WORKDAY(MW21,'5319480'!$A20,'5319480'!$E$42:$E$71)</f>
        <v>42597</v>
      </c>
      <c r="MX20" s="365">
        <f>WORKDAY(MX21,'5319480'!$A20,'5319480'!$E$42:$E$71)</f>
        <v>42597</v>
      </c>
      <c r="MY20" s="365">
        <f>WORKDAY(MY21,'5319480'!$A20,'5319480'!$E$42:$E$71)</f>
        <v>42597</v>
      </c>
      <c r="MZ20" s="365">
        <f>WORKDAY(MZ21,'5319480'!$A20,'5319480'!$E$42:$E$71)</f>
        <v>42597</v>
      </c>
      <c r="NA20" s="365">
        <f>WORKDAY(NA21,'5319480'!$A20,'5319480'!$E$42:$E$71)</f>
        <v>42597</v>
      </c>
      <c r="NB20" s="365">
        <f>WORKDAY(NB21,'5319480'!$A20,'5319480'!$E$42:$E$71)</f>
        <v>42597</v>
      </c>
      <c r="NC20" s="365">
        <f>WORKDAY(NC21,'5319480'!$A20,'5319480'!$E$42:$E$71)</f>
        <v>42597</v>
      </c>
      <c r="ND20" s="365">
        <f>WORKDAY(ND21,'5319480'!$A20,'5319480'!$E$42:$E$71)</f>
        <v>42597</v>
      </c>
    </row>
    <row r="21" spans="1:368" ht="12" customHeight="1">
      <c r="A21" s="585">
        <v>10</v>
      </c>
      <c r="B21" s="140" t="s">
        <v>717</v>
      </c>
      <c r="C21" s="483"/>
      <c r="D21" s="139" t="e">
        <f>WORKDAY(D22,#REF!,$E$42:$E$71)</f>
        <v>#REF!</v>
      </c>
      <c r="E21" s="139" t="e">
        <f>WORKDAY(E22,#REF!,$E$42:$E$71)</f>
        <v>#REF!</v>
      </c>
      <c r="F21" s="139" t="e">
        <f>WORKDAY(F22,#REF!,$E$42:$E$71)</f>
        <v>#REF!</v>
      </c>
      <c r="G21" s="139" t="e">
        <f>WORKDAY(G22,#REF!,$E$42:$E$71)</f>
        <v>#REF!</v>
      </c>
      <c r="H21" s="139" t="e">
        <f>WORKDAY(H22,#REF!,$E$42:$E$71)</f>
        <v>#REF!</v>
      </c>
      <c r="I21" s="139" t="e">
        <f>WORKDAY(I22,#REF!,$E$42:$E$71)</f>
        <v>#REF!</v>
      </c>
      <c r="J21" s="139" t="e">
        <f>WORKDAY(J22,#REF!,$E$42:$E$71)</f>
        <v>#REF!</v>
      </c>
      <c r="P21" s="314"/>
      <c r="Q21" s="314"/>
      <c r="R21" s="319">
        <v>42222</v>
      </c>
      <c r="S21" s="313">
        <f t="shared" ref="S21:S34" si="9">WORKDAY(S22,$A21,$E$42:$E$71)</f>
        <v>42137</v>
      </c>
      <c r="T21" s="313">
        <f t="shared" ref="T21:T34" si="10">WORKDAY(T22,$A21,$E$42:$E$71)</f>
        <v>42137</v>
      </c>
      <c r="U21" s="313">
        <f t="shared" ref="U21:U34" si="11">WORKDAY(U22,$A21,$E$42:$E$71)</f>
        <v>42137</v>
      </c>
      <c r="V21" s="313">
        <f t="shared" ref="V21:V34" si="12">WORKDAY(V22,$A21,$E$42:$E$71)</f>
        <v>42137</v>
      </c>
      <c r="W21" s="313">
        <f t="shared" ref="W21:W34" si="13">WORKDAY(W22,$A21,$E$42:$E$71)</f>
        <v>42137</v>
      </c>
      <c r="X21" s="313">
        <f t="shared" ref="X21:X34" si="14">WORKDAY(X22,$A21,$E$42:$E$71)</f>
        <v>42137</v>
      </c>
      <c r="Y21" s="314"/>
      <c r="Z21" s="314"/>
      <c r="AA21" s="314"/>
      <c r="AB21" s="314"/>
      <c r="AC21" s="318"/>
      <c r="AD21" s="320"/>
      <c r="AE21" s="313">
        <f t="shared" ref="AE21:AE34" si="15">WORKDAY(AE22,$A21,$E$42:$E$71)</f>
        <v>42202</v>
      </c>
      <c r="AF21" s="313">
        <f t="shared" ref="AF21:AF34" si="16">WORKDAY(AF22,$A21,$E$42:$E$71)</f>
        <v>42202</v>
      </c>
      <c r="AG21" s="313">
        <f t="shared" ref="AG21:AG34" si="17">WORKDAY(AG22,$A21,$E$42:$E$71)</f>
        <v>42202</v>
      </c>
      <c r="AH21" s="313">
        <f t="shared" ref="AH21:AH34" si="18">WORKDAY(AH22,$A21,$E$42:$E$71)</f>
        <v>42202</v>
      </c>
      <c r="AI21" s="313">
        <f t="shared" ref="AI21:AI34" si="19">WORKDAY(AI22,$A21,$E$42:$E$71)</f>
        <v>42202</v>
      </c>
      <c r="AJ21" s="313">
        <f t="shared" ref="AJ21:AJ34" si="20">WORKDAY(AJ22,$A21,$E$42:$E$71)</f>
        <v>42212</v>
      </c>
      <c r="AK21" s="313">
        <f t="shared" ref="AK21:AK34" si="21">WORKDAY(AK22,$A21,$E$42:$E$71)</f>
        <v>42212</v>
      </c>
      <c r="AL21" s="314"/>
      <c r="AM21" s="314"/>
      <c r="AN21" s="314"/>
      <c r="AO21" s="314"/>
      <c r="AP21" s="314"/>
      <c r="AQ21" s="314"/>
      <c r="AR21" s="319">
        <v>42243</v>
      </c>
      <c r="AS21" s="319">
        <v>42243</v>
      </c>
      <c r="AT21" s="319">
        <v>42243</v>
      </c>
      <c r="AU21" s="319">
        <v>42243</v>
      </c>
      <c r="AV21" s="319">
        <v>42243</v>
      </c>
      <c r="AW21" s="319">
        <v>42243</v>
      </c>
      <c r="AX21" s="319">
        <v>42243</v>
      </c>
      <c r="AY21" s="314"/>
      <c r="AZ21" s="314"/>
      <c r="BA21" s="314"/>
      <c r="BB21" s="314"/>
      <c r="BC21" s="314"/>
      <c r="BD21" s="314"/>
      <c r="BE21" s="314"/>
      <c r="BF21" s="313">
        <f t="shared" ref="BF21:BJ25" si="22">WORKDAY(BF22,$A21,$E$42:$E$71)</f>
        <v>42251</v>
      </c>
      <c r="BG21" s="313">
        <f t="shared" si="22"/>
        <v>42251</v>
      </c>
      <c r="BH21" s="312">
        <f t="shared" si="22"/>
        <v>42247</v>
      </c>
      <c r="BI21" s="313">
        <f t="shared" si="22"/>
        <v>42251</v>
      </c>
      <c r="BJ21" s="313">
        <f t="shared" si="22"/>
        <v>42251</v>
      </c>
      <c r="BK21" s="313">
        <f t="shared" si="5"/>
        <v>42251</v>
      </c>
      <c r="BL21" s="313">
        <f t="shared" si="5"/>
        <v>42251</v>
      </c>
      <c r="BM21" s="314"/>
      <c r="BN21" s="314"/>
      <c r="BO21" s="314"/>
      <c r="BP21" s="314"/>
      <c r="BQ21" s="314"/>
      <c r="BR21" s="314"/>
      <c r="BS21" s="313">
        <v>42312</v>
      </c>
      <c r="BT21" s="319">
        <v>42314</v>
      </c>
      <c r="BU21" s="313">
        <v>42315</v>
      </c>
      <c r="BV21" s="313">
        <v>42313</v>
      </c>
      <c r="BW21" s="313">
        <v>42314</v>
      </c>
      <c r="BX21" s="313">
        <v>42320</v>
      </c>
      <c r="BY21" s="313">
        <v>42320</v>
      </c>
      <c r="CD21" s="314"/>
      <c r="CE21" s="314"/>
      <c r="CF21" s="314"/>
      <c r="CG21" s="313">
        <v>42320</v>
      </c>
      <c r="CH21" s="313">
        <f t="shared" ref="CH21:CL26" si="23">WORKDAY(CH22,$A21,$E$42:$E$71)</f>
        <v>42342</v>
      </c>
      <c r="CI21" s="313">
        <f t="shared" si="23"/>
        <v>42331</v>
      </c>
      <c r="CJ21" s="313">
        <f t="shared" si="23"/>
        <v>42331</v>
      </c>
      <c r="CK21" s="313">
        <f t="shared" si="23"/>
        <v>42331</v>
      </c>
      <c r="CL21" s="313">
        <f t="shared" si="23"/>
        <v>42331</v>
      </c>
      <c r="CM21" s="319">
        <v>42243</v>
      </c>
      <c r="CQ21" s="400"/>
      <c r="CR21" s="400"/>
      <c r="CS21" s="400"/>
      <c r="CU21" s="371">
        <f t="shared" ref="CU21:CU27" si="24">WORKDAY(CU22,$A21,$E$42:$E$71)</f>
        <v>42349</v>
      </c>
      <c r="CV21" s="319">
        <v>42367</v>
      </c>
      <c r="CW21" s="313">
        <v>42368</v>
      </c>
      <c r="CX21" s="371">
        <v>42367</v>
      </c>
      <c r="CY21" s="371">
        <v>42367</v>
      </c>
      <c r="CZ21" s="371">
        <f t="shared" ref="CZ21:DB22" si="25">WORKDAY(CZ22,$A21,$E$42:$E$71)</f>
        <v>42388</v>
      </c>
      <c r="DA21" s="313">
        <f t="shared" si="25"/>
        <v>42387</v>
      </c>
      <c r="DB21" s="313">
        <f t="shared" si="25"/>
        <v>42388</v>
      </c>
      <c r="DC21" s="371">
        <v>42367</v>
      </c>
      <c r="DG21" s="15"/>
      <c r="DI21" s="371">
        <f t="shared" si="7"/>
        <v>42387</v>
      </c>
      <c r="DJ21" s="371">
        <f t="shared" si="7"/>
        <v>42395</v>
      </c>
      <c r="DK21" s="371">
        <f t="shared" si="7"/>
        <v>42390</v>
      </c>
      <c r="DL21" s="371">
        <v>42387</v>
      </c>
      <c r="DM21" s="313">
        <f>WORKDAY(DM22,$A21,$E$42:$E$71)</f>
        <v>42388</v>
      </c>
      <c r="DW21" s="371">
        <v>42395</v>
      </c>
      <c r="DX21" s="313">
        <v>42389</v>
      </c>
      <c r="DY21" s="371">
        <v>42389</v>
      </c>
      <c r="DZ21" s="371">
        <v>42389</v>
      </c>
      <c r="EA21" s="371">
        <v>42389</v>
      </c>
      <c r="EB21" s="371">
        <v>42389</v>
      </c>
      <c r="EC21" s="371">
        <v>42389</v>
      </c>
      <c r="EF21" s="313">
        <v>42403</v>
      </c>
      <c r="EG21" s="308">
        <f>WORKDAY(EG22,$A21,$E$42:$E$71)</f>
        <v>42417</v>
      </c>
      <c r="EH21" s="365">
        <v>42389</v>
      </c>
      <c r="EI21" s="365">
        <v>42389</v>
      </c>
      <c r="EJ21" s="365">
        <f>WORKDAY(EJ22,$A21,$E$42:$E$71)</f>
        <v>42416</v>
      </c>
      <c r="EK21" s="365">
        <f>WORKDAY(EK22,$A21,$E$42:$E$71)</f>
        <v>42394</v>
      </c>
      <c r="EL21" s="365">
        <f>WORKDAY(EL22,$A21,$E$42:$E$71)</f>
        <v>42404</v>
      </c>
      <c r="EO21" s="371">
        <v>42393</v>
      </c>
      <c r="EP21" s="313">
        <v>42417</v>
      </c>
      <c r="EQ21" s="371">
        <v>42417</v>
      </c>
      <c r="ER21" s="371">
        <v>42417</v>
      </c>
      <c r="ES21" s="371">
        <v>42389</v>
      </c>
      <c r="ET21" s="371">
        <v>42389</v>
      </c>
      <c r="EU21" s="371">
        <v>42389</v>
      </c>
      <c r="EX21" s="371">
        <v>42389</v>
      </c>
      <c r="EY21" s="371">
        <v>42417</v>
      </c>
      <c r="EZ21" s="371">
        <f>WORKDAY(EZ22,$A21,$E$42:$E$71)</f>
        <v>42405</v>
      </c>
      <c r="FA21" s="371">
        <v>42422</v>
      </c>
      <c r="FB21" s="371">
        <v>42422</v>
      </c>
      <c r="FC21" s="371">
        <v>42422</v>
      </c>
      <c r="FD21" s="371">
        <f>WORKDAY(FD22,$A21,$E$42:$E$71)</f>
        <v>42408</v>
      </c>
      <c r="FE21" s="540"/>
      <c r="FF21" s="540"/>
      <c r="FG21" s="371">
        <v>42422</v>
      </c>
      <c r="FH21" s="371">
        <v>42422</v>
      </c>
      <c r="FI21" s="371">
        <v>42422</v>
      </c>
      <c r="FJ21" s="313">
        <v>42422</v>
      </c>
      <c r="FK21" s="313">
        <v>42422</v>
      </c>
      <c r="FL21" s="371">
        <v>42422</v>
      </c>
      <c r="FM21" s="371">
        <f>WORKDAY(FM22,$A21,$E$42:$E$71)</f>
        <v>42416</v>
      </c>
      <c r="FP21" s="371">
        <v>42424</v>
      </c>
      <c r="FQ21" s="371">
        <v>42426</v>
      </c>
      <c r="FR21" s="371">
        <v>42426</v>
      </c>
      <c r="FS21" s="371">
        <v>42437</v>
      </c>
      <c r="FT21" s="371">
        <v>42437</v>
      </c>
      <c r="FU21" s="781">
        <v>42444</v>
      </c>
      <c r="FV21" s="371">
        <v>42444</v>
      </c>
      <c r="FW21" s="887">
        <v>42437</v>
      </c>
      <c r="FX21" s="831">
        <v>42438</v>
      </c>
      <c r="FY21" s="371">
        <v>42444</v>
      </c>
      <c r="FZ21" s="371">
        <v>42444</v>
      </c>
      <c r="GA21" s="371">
        <v>42499</v>
      </c>
      <c r="GB21" s="371">
        <v>42499</v>
      </c>
      <c r="GC21" s="371">
        <v>42499</v>
      </c>
      <c r="GD21" s="371">
        <v>42444</v>
      </c>
      <c r="GE21" s="371">
        <v>42499</v>
      </c>
      <c r="GF21" s="371">
        <v>42499</v>
      </c>
      <c r="GG21" s="371">
        <v>42510</v>
      </c>
      <c r="GH21" s="371">
        <v>42509</v>
      </c>
      <c r="GI21" s="371">
        <v>42511</v>
      </c>
      <c r="GJ21" s="371">
        <v>42511</v>
      </c>
      <c r="GK21" s="371">
        <v>42513</v>
      </c>
      <c r="GL21" s="781">
        <v>42514</v>
      </c>
      <c r="GM21" s="371">
        <v>42516</v>
      </c>
      <c r="GN21" s="371">
        <v>42466</v>
      </c>
      <c r="GO21" s="371">
        <v>42516</v>
      </c>
      <c r="GP21" s="371">
        <v>42521</v>
      </c>
      <c r="GQ21" s="371">
        <v>42534</v>
      </c>
      <c r="GR21" s="371">
        <v>42534</v>
      </c>
      <c r="GS21" s="371">
        <v>42534</v>
      </c>
      <c r="GT21" s="371">
        <v>42549</v>
      </c>
      <c r="GU21" s="371">
        <v>42550</v>
      </c>
      <c r="GV21" s="371">
        <v>42550</v>
      </c>
      <c r="GW21" s="371">
        <v>42551</v>
      </c>
      <c r="GX21" s="371">
        <v>42551</v>
      </c>
      <c r="GY21" s="781">
        <v>42552</v>
      </c>
      <c r="GZ21" s="371">
        <v>42556</v>
      </c>
      <c r="HA21" s="371">
        <v>42559</v>
      </c>
      <c r="HB21" s="371">
        <v>42564</v>
      </c>
      <c r="HC21" s="371">
        <v>42573</v>
      </c>
      <c r="HD21" s="371">
        <v>42573</v>
      </c>
      <c r="HE21" s="371">
        <v>42577</v>
      </c>
      <c r="HF21" s="371">
        <v>42577</v>
      </c>
      <c r="HG21" s="371">
        <v>42577</v>
      </c>
      <c r="HH21" s="365">
        <f>WORKDAY(HH22,'5319480'!$A21,'5319480'!$E$42:$E$71)</f>
        <v>42548</v>
      </c>
      <c r="HI21" s="371">
        <v>42515</v>
      </c>
      <c r="HJ21" s="371">
        <v>42515</v>
      </c>
      <c r="HK21" s="371">
        <v>42515</v>
      </c>
      <c r="HL21" s="371">
        <v>42523</v>
      </c>
      <c r="HM21" s="371">
        <v>42585</v>
      </c>
      <c r="HN21" s="371">
        <v>42585</v>
      </c>
      <c r="HO21" s="371">
        <f>WORKDAY(HO22,$A21,$E$42:$E$71)</f>
        <v>42598</v>
      </c>
      <c r="HP21" s="371">
        <v>42584</v>
      </c>
      <c r="HQ21" s="781">
        <v>42587</v>
      </c>
      <c r="HR21" s="781">
        <v>42587</v>
      </c>
      <c r="HS21" s="371">
        <v>42587</v>
      </c>
      <c r="HT21" s="371">
        <v>42591</v>
      </c>
      <c r="HU21" s="371">
        <v>42591</v>
      </c>
      <c r="HV21" s="781">
        <f>WORKDAY(HV22,$A21,$E$42:$E$71)</f>
        <v>42605</v>
      </c>
      <c r="HW21" s="371">
        <v>42593</v>
      </c>
      <c r="HX21" s="371">
        <v>42593</v>
      </c>
      <c r="HY21" s="371">
        <v>42593</v>
      </c>
      <c r="HZ21" s="371">
        <v>42593</v>
      </c>
      <c r="IA21" s="371">
        <v>42606</v>
      </c>
      <c r="IB21" s="371">
        <f>WORKDAY(IB22,'5319480'!$A21,'5319480'!$E$42:$E$71)</f>
        <v>42621</v>
      </c>
      <c r="IC21" s="371">
        <v>42515</v>
      </c>
      <c r="ID21" s="371">
        <f>WORKDAY(ID22,'5319480'!$A21,'5319480'!$E$42:$E$71)</f>
        <v>42619</v>
      </c>
      <c r="IE21" s="371">
        <f>WORKDAY(IE22,'5319480'!$A21,'5319480'!$E$42:$E$71)</f>
        <v>42619</v>
      </c>
      <c r="IF21" s="371">
        <f>WORKDAY(IF22,'5319480'!$A21,'5319480'!$E$42:$E$71)</f>
        <v>42619</v>
      </c>
      <c r="IG21" s="371">
        <f>WORKDAY(IG22,'5319480'!$A21,'5319480'!$E$42:$E$71)</f>
        <v>42619</v>
      </c>
      <c r="IH21" s="371">
        <v>42610</v>
      </c>
      <c r="II21" s="371">
        <v>42610</v>
      </c>
      <c r="IJ21" s="371">
        <v>42610</v>
      </c>
      <c r="IK21" s="371">
        <v>42611</v>
      </c>
      <c r="IL21" s="371">
        <v>42612</v>
      </c>
      <c r="IM21" s="371">
        <v>42612</v>
      </c>
      <c r="IN21" s="371">
        <v>42612</v>
      </c>
      <c r="IO21" s="371">
        <v>42613</v>
      </c>
      <c r="IP21" s="371">
        <f>WORKDAY(IP22,'5319480'!$A21,'5319480'!$E$42:$E$71)</f>
        <v>42625</v>
      </c>
      <c r="IQ21" s="371">
        <v>42613</v>
      </c>
      <c r="IR21" s="371">
        <v>42620</v>
      </c>
      <c r="IS21" s="371">
        <v>42620</v>
      </c>
      <c r="IT21" s="371">
        <v>42620</v>
      </c>
      <c r="IU21" s="371">
        <v>42620</v>
      </c>
      <c r="IV21" s="371">
        <v>42622</v>
      </c>
      <c r="IW21" s="371">
        <v>42626</v>
      </c>
      <c r="IX21" s="371">
        <v>42627</v>
      </c>
      <c r="IY21" s="371">
        <v>42527</v>
      </c>
      <c r="IZ21" s="371">
        <v>42527</v>
      </c>
      <c r="JA21" s="371">
        <v>42527</v>
      </c>
      <c r="JB21" s="371">
        <f>WORKDAY(JB22,'5319480'!$A21,'5319480'!$E$42:$E$71)</f>
        <v>42641</v>
      </c>
      <c r="JC21" s="371">
        <v>42527</v>
      </c>
      <c r="JD21" s="371">
        <f>WORKDAY(JD22,'5319480'!$A21,'5319480'!$E$42:$E$71)</f>
        <v>42643</v>
      </c>
      <c r="JE21" s="371">
        <v>42639</v>
      </c>
      <c r="JF21" s="371">
        <v>42642</v>
      </c>
      <c r="JG21" s="371">
        <v>42527</v>
      </c>
      <c r="JH21" s="371">
        <f>WORKDAY(JH22,'5319480'!$A21,'5319480'!$E$42:$E$71)</f>
        <v>42656</v>
      </c>
      <c r="JI21" s="371">
        <v>42643</v>
      </c>
      <c r="JJ21" s="365">
        <f>WORKDAY(JJ22,'5319480'!$A21,'5319480'!$E$42:$E$71)</f>
        <v>42661</v>
      </c>
      <c r="JK21" s="365">
        <f>WORKDAY(JK22,'5319480'!$A21,'5319480'!$E$42:$E$71)</f>
        <v>42661</v>
      </c>
      <c r="JL21" s="365">
        <f>WORKDAY(JL22,'5319480'!$A21,'5319480'!$E$42:$E$71)</f>
        <v>42667</v>
      </c>
      <c r="JM21" s="365">
        <f>WORKDAY(JM22,'5319480'!$A21,'5319480'!$E$42:$E$71)</f>
        <v>42667</v>
      </c>
      <c r="JN21" s="365">
        <f>WORKDAY(JN22,'5319480'!$A21,'5319480'!$E$42:$E$71)</f>
        <v>42669</v>
      </c>
      <c r="JO21" s="365">
        <f>WORKDAY(JO22,'5319480'!$A21,'5319480'!$E$42:$E$71)</f>
        <v>42669</v>
      </c>
      <c r="JP21" s="365">
        <f>WORKDAY(JP22,'5319480'!$A21,'5319480'!$E$42:$E$71)</f>
        <v>42669</v>
      </c>
      <c r="JQ21" s="365">
        <f>WORKDAY(JQ22,'5319480'!$A21,'5319480'!$E$42:$E$71)</f>
        <v>42669</v>
      </c>
      <c r="JR21" s="365">
        <f>WORKDAY(JR22,'5319480'!$A21,'5319480'!$E$42:$E$71)</f>
        <v>42669</v>
      </c>
      <c r="JS21" s="365">
        <f>WORKDAY(JS22,'5319480'!$A21,'5319480'!$E$42:$E$71)</f>
        <v>42669</v>
      </c>
      <c r="JT21" s="365">
        <f>WORKDAY(JT22,'5319480'!$A21,'5319480'!$E$42:$E$71)</f>
        <v>42670</v>
      </c>
      <c r="JU21" s="365">
        <f>WORKDAY(JU22,'5319480'!$A21,'5319480'!$E$42:$E$71)</f>
        <v>42670</v>
      </c>
      <c r="JV21" s="365">
        <f>WORKDAY(JV22,'5319480'!$A21,'5319480'!$E$42:$E$71)</f>
        <v>42670</v>
      </c>
      <c r="JW21" s="365">
        <f>WORKDAY(JW22,'5319480'!$A21,'5319480'!$E$42:$E$71)</f>
        <v>42670</v>
      </c>
      <c r="JX21" s="365">
        <f>WORKDAY(JX22,'5319480'!$A21,'5319480'!$E$42:$E$71)</f>
        <v>42670</v>
      </c>
      <c r="JY21" s="365">
        <f>WORKDAY(JY22,'5319480'!$A21,'5319480'!$E$42:$E$71)</f>
        <v>42670</v>
      </c>
      <c r="JZ21" s="365">
        <f>WORKDAY(JZ22,'5319480'!$A21,'5319480'!$E$42:$E$71)</f>
        <v>42670</v>
      </c>
      <c r="KA21" s="365">
        <f>WORKDAY(KA22,'5319480'!$A21,'5319480'!$E$42:$E$71)</f>
        <v>42670</v>
      </c>
      <c r="KB21" s="365">
        <f>WORKDAY(KB22,'5319480'!$A21,'5319480'!$E$42:$E$71)</f>
        <v>42670</v>
      </c>
      <c r="KC21" s="365">
        <f>WORKDAY(KC22,'5319480'!$A21,'5319480'!$E$42:$E$71)</f>
        <v>42670</v>
      </c>
      <c r="KD21" s="365">
        <f>WORKDAY(KD22,'5319480'!$A21,'5319480'!$E$42:$E$71)</f>
        <v>42671</v>
      </c>
      <c r="KE21" s="365">
        <f>WORKDAY(KE22,'5319480'!$A21,'5319480'!$E$42:$E$71)</f>
        <v>42671</v>
      </c>
      <c r="KF21" s="365">
        <f>WORKDAY(KF22,'5319480'!$A21,'5319480'!$E$42:$E$71)</f>
        <v>42671</v>
      </c>
      <c r="KG21" s="365">
        <f>WORKDAY(KG22,'5319480'!$A21,'5319480'!$E$42:$E$71)</f>
        <v>42671</v>
      </c>
      <c r="KH21" s="365">
        <f>WORKDAY(KH22,'5319480'!$A21,'5319480'!$E$42:$E$71)</f>
        <v>42671</v>
      </c>
      <c r="KI21" s="365">
        <f>WORKDAY(KI22,'5319480'!$A21,'5319480'!$E$42:$E$71)</f>
        <v>42671</v>
      </c>
      <c r="KJ21" s="365">
        <f>WORKDAY(KJ22,'5319480'!$A21,'5319480'!$E$42:$E$71)</f>
        <v>42671</v>
      </c>
      <c r="KK21" s="365">
        <f>WORKDAY(KK22,'5319480'!$A21,'5319480'!$E$42:$E$71)</f>
        <v>42671</v>
      </c>
      <c r="KL21" s="365">
        <f>WORKDAY(KL22,'5319480'!$A21,'5319480'!$E$42:$E$71)</f>
        <v>42671</v>
      </c>
      <c r="KM21" s="365">
        <f>WORKDAY(KM22,'5319480'!$A21,'5319480'!$E$42:$E$71)</f>
        <v>42671</v>
      </c>
      <c r="KN21" s="365">
        <f>WORKDAY(KN22,'5319480'!$A21,'5319480'!$E$42:$E$71)</f>
        <v>42671</v>
      </c>
      <c r="KO21" s="365">
        <f>WORKDAY(KO22,'5319480'!$A21,'5319480'!$E$42:$E$71)</f>
        <v>42671</v>
      </c>
      <c r="KP21" s="365">
        <f>WORKDAY(KP22,'5319480'!$A21,'5319480'!$E$42:$E$71)</f>
        <v>42674</v>
      </c>
      <c r="KQ21" s="365">
        <f>WORKDAY(KQ22,'5319480'!$A21,'5319480'!$E$42:$E$71)</f>
        <v>42674</v>
      </c>
      <c r="KR21" s="365">
        <f>WORKDAY(KR22,'5319480'!$A21,'5319480'!$E$42:$E$71)</f>
        <v>42674</v>
      </c>
      <c r="KS21" s="365">
        <f>WORKDAY(KS22,'5319480'!$A21,'5319480'!$E$42:$E$71)</f>
        <v>42674</v>
      </c>
      <c r="KT21" s="365">
        <f>WORKDAY(KT22,'5319480'!$A21,'5319480'!$E$42:$E$71)</f>
        <v>42674</v>
      </c>
      <c r="KU21" s="365">
        <f>WORKDAY(KU22,'5319480'!$A21,'5319480'!$E$42:$E$71)</f>
        <v>42674</v>
      </c>
      <c r="KV21" s="365">
        <f>WORKDAY(KV22,'5319480'!$A21,'5319480'!$E$42:$E$71)</f>
        <v>42674</v>
      </c>
      <c r="KW21" s="365">
        <f>WORKDAY(KW22,'5319480'!$A21,'5319480'!$E$42:$E$71)</f>
        <v>42674</v>
      </c>
      <c r="KX21" s="365">
        <f>WORKDAY(KX22,'5319480'!$A21,'5319480'!$E$42:$E$71)</f>
        <v>42674</v>
      </c>
      <c r="KY21" s="365">
        <f>WORKDAY(KY22,'5319480'!$A21,'5319480'!$E$42:$E$71)</f>
        <v>42674</v>
      </c>
      <c r="KZ21" s="365">
        <f>WORKDAY(KZ22,'5319480'!$A21,'5319480'!$E$42:$E$71)</f>
        <v>42674</v>
      </c>
      <c r="LA21" s="365">
        <f>WORKDAY(LA22,'5319480'!$A21,'5319480'!$E$42:$E$71)</f>
        <v>42674</v>
      </c>
      <c r="LB21" s="365">
        <f>WORKDAY(LB22,'5319480'!$A21,'5319480'!$E$42:$E$71)</f>
        <v>42675</v>
      </c>
      <c r="LC21" s="365">
        <f>WORKDAY(LC22,'5319480'!$A21,'5319480'!$E$42:$E$71)</f>
        <v>42675</v>
      </c>
      <c r="LD21" s="365">
        <f>WORKDAY(LD22,'5319480'!$A21,'5319480'!$E$42:$E$71)</f>
        <v>42675</v>
      </c>
      <c r="LE21" s="365">
        <f>WORKDAY(LE22,'5319480'!$A21,'5319480'!$E$42:$E$71)</f>
        <v>42675</v>
      </c>
      <c r="LF21" s="365">
        <f>WORKDAY(LF22,'5319480'!$A21,'5319480'!$E$42:$E$71)</f>
        <v>42675</v>
      </c>
      <c r="LG21" s="365">
        <f>WORKDAY(LG22,'5319480'!$A21,'5319480'!$E$42:$E$71)</f>
        <v>42676</v>
      </c>
      <c r="LH21" s="365">
        <f>WORKDAY(LH22,'5319480'!$A21,'5319480'!$E$42:$E$71)</f>
        <v>42593</v>
      </c>
      <c r="LI21" s="365">
        <f>WORKDAY(LI22,'5319480'!$A21,'5319480'!$E$42:$E$71)</f>
        <v>42593</v>
      </c>
      <c r="LJ21" s="365">
        <f>WORKDAY(LJ22,'5319480'!$A21,'5319480'!$E$42:$E$71)</f>
        <v>42593</v>
      </c>
      <c r="LK21" s="365">
        <f>WORKDAY(LK22,'5319480'!$A21,'5319480'!$E$42:$E$71)</f>
        <v>42593</v>
      </c>
      <c r="LL21" s="365">
        <f>WORKDAY(LL22,'5319480'!$A21,'5319480'!$E$42:$E$71)</f>
        <v>42593</v>
      </c>
      <c r="LM21" s="365">
        <f>WORKDAY(LM22,'5319480'!$A21,'5319480'!$E$42:$E$71)</f>
        <v>42593</v>
      </c>
      <c r="LN21" s="365">
        <f>WORKDAY(LN22,'5319480'!$A21,'5319480'!$E$42:$E$71)</f>
        <v>42593</v>
      </c>
      <c r="LO21" s="365">
        <f>WORKDAY(LO22,'5319480'!$A21,'5319480'!$E$42:$E$71)</f>
        <v>42593</v>
      </c>
      <c r="LP21" s="365">
        <f>WORKDAY(LP22,'5319480'!$A21,'5319480'!$E$42:$E$71)</f>
        <v>42593</v>
      </c>
      <c r="LQ21" s="365">
        <f>WORKDAY(LQ22,'5319480'!$A21,'5319480'!$E$42:$E$71)</f>
        <v>42593</v>
      </c>
      <c r="LR21" s="365">
        <f>WORKDAY(LR22,'5319480'!$A21,'5319480'!$E$42:$E$71)</f>
        <v>42593</v>
      </c>
      <c r="LS21" s="365">
        <f>WORKDAY(LS22,'5319480'!$A21,'5319480'!$E$42:$E$71)</f>
        <v>42593</v>
      </c>
      <c r="LT21" s="365">
        <f>WORKDAY(LT22,'5319480'!$A21,'5319480'!$E$42:$E$71)</f>
        <v>42593</v>
      </c>
      <c r="LU21" s="365">
        <f>WORKDAY(LU22,'5319480'!$A21,'5319480'!$E$42:$E$71)</f>
        <v>42593</v>
      </c>
      <c r="LV21" s="365">
        <f>WORKDAY(LV22,'5319480'!$A21,'5319480'!$E$42:$E$71)</f>
        <v>42593</v>
      </c>
      <c r="LW21" s="365">
        <f>WORKDAY(LW22,'5319480'!$A21,'5319480'!$E$42:$E$71)</f>
        <v>42593</v>
      </c>
      <c r="LX21" s="365">
        <f>WORKDAY(LX22,'5319480'!$A21,'5319480'!$E$42:$E$71)</f>
        <v>42593</v>
      </c>
      <c r="LY21" s="365">
        <f>WORKDAY(LY22,'5319480'!$A21,'5319480'!$E$42:$E$71)</f>
        <v>42593</v>
      </c>
      <c r="LZ21" s="365">
        <f>WORKDAY(LZ22,'5319480'!$A21,'5319480'!$E$42:$E$71)</f>
        <v>42593</v>
      </c>
      <c r="MA21" s="365">
        <f>WORKDAY(MA22,'5319480'!$A21,'5319480'!$E$42:$E$71)</f>
        <v>42593</v>
      </c>
      <c r="MB21" s="365">
        <f>WORKDAY(MB22,'5319480'!$A21,'5319480'!$E$42:$E$71)</f>
        <v>42593</v>
      </c>
      <c r="MC21" s="365">
        <f>WORKDAY(MC22,'5319480'!$A21,'5319480'!$E$42:$E$71)</f>
        <v>42593</v>
      </c>
      <c r="MD21" s="365">
        <f>WORKDAY(MD22,'5319480'!$A21,'5319480'!$E$42:$E$71)</f>
        <v>42593</v>
      </c>
      <c r="ME21" s="365">
        <f>WORKDAY(ME22,'5319480'!$A21,'5319480'!$E$42:$E$71)</f>
        <v>42593</v>
      </c>
      <c r="MF21" s="365">
        <f>WORKDAY(MF22,'5319480'!$A21,'5319480'!$E$42:$E$71)</f>
        <v>42593</v>
      </c>
      <c r="MG21" s="365">
        <f>WORKDAY(MG22,'5319480'!$A21,'5319480'!$E$42:$E$71)</f>
        <v>42593</v>
      </c>
      <c r="MH21" s="1593"/>
      <c r="MI21" s="365">
        <f>WORKDAY(MI22,'5319480'!$A21,'5319480'!$E$42:$E$71)</f>
        <v>42593</v>
      </c>
      <c r="MJ21" s="365">
        <f>WORKDAY(MJ22,'5319480'!$A21,'5319480'!$E$42:$E$71)</f>
        <v>42593</v>
      </c>
      <c r="MK21" s="365">
        <f>WORKDAY(MK22,'5319480'!$A21,'5319480'!$E$42:$E$71)</f>
        <v>42593</v>
      </c>
      <c r="ML21" s="365">
        <f>WORKDAY(ML22,'5319480'!$A21,'5319480'!$E$42:$E$71)</f>
        <v>42593</v>
      </c>
      <c r="MM21" s="365">
        <f>WORKDAY(MM22,'5319480'!$A21,'5319480'!$E$42:$E$71)</f>
        <v>42593</v>
      </c>
      <c r="MN21" s="365">
        <f>WORKDAY(MN22,'5319480'!$A21,'5319480'!$E$42:$E$71)</f>
        <v>42593</v>
      </c>
      <c r="MO21" s="365">
        <f>WORKDAY(MO22,'5319480'!$A21,'5319480'!$E$42:$E$71)</f>
        <v>42593</v>
      </c>
      <c r="MP21" s="365">
        <f>WORKDAY(MP22,'5319480'!$A21,'5319480'!$E$42:$E$71)</f>
        <v>42593</v>
      </c>
      <c r="MQ21" s="365">
        <f>WORKDAY(MQ22,'5319480'!$A21,'5319480'!$E$42:$E$71)</f>
        <v>42593</v>
      </c>
      <c r="MR21" s="365">
        <f>WORKDAY(MR22,'5319480'!$A21,'5319480'!$E$42:$E$71)</f>
        <v>42593</v>
      </c>
      <c r="MS21" s="365">
        <f>WORKDAY(MS22,'5319480'!$A21,'5319480'!$E$42:$E$71)</f>
        <v>42593</v>
      </c>
      <c r="MT21" s="365">
        <f>WORKDAY(MT22,'5319480'!$A21,'5319480'!$E$42:$E$71)</f>
        <v>42593</v>
      </c>
      <c r="MU21" s="365">
        <f>WORKDAY(MU22,'5319480'!$A21,'5319480'!$E$42:$E$71)</f>
        <v>42593</v>
      </c>
      <c r="MV21" s="365">
        <f>WORKDAY(MV22,'5319480'!$A21,'5319480'!$E$42:$E$71)</f>
        <v>42593</v>
      </c>
      <c r="MW21" s="365">
        <f>WORKDAY(MW22,'5319480'!$A21,'5319480'!$E$42:$E$71)</f>
        <v>42593</v>
      </c>
      <c r="MX21" s="365">
        <f>WORKDAY(MX22,'5319480'!$A21,'5319480'!$E$42:$E$71)</f>
        <v>42593</v>
      </c>
      <c r="MY21" s="365">
        <f>WORKDAY(MY22,'5319480'!$A21,'5319480'!$E$42:$E$71)</f>
        <v>42593</v>
      </c>
      <c r="MZ21" s="365">
        <f>WORKDAY(MZ22,'5319480'!$A21,'5319480'!$E$42:$E$71)</f>
        <v>42593</v>
      </c>
      <c r="NA21" s="365">
        <f>WORKDAY(NA22,'5319480'!$A21,'5319480'!$E$42:$E$71)</f>
        <v>42593</v>
      </c>
      <c r="NB21" s="365">
        <f>WORKDAY(NB22,'5319480'!$A21,'5319480'!$E$42:$E$71)</f>
        <v>42593</v>
      </c>
      <c r="NC21" s="365">
        <f>WORKDAY(NC22,'5319480'!$A21,'5319480'!$E$42:$E$71)</f>
        <v>42593</v>
      </c>
      <c r="ND21" s="365">
        <f>WORKDAY(ND22,'5319480'!$A21,'5319480'!$E$42:$E$71)</f>
        <v>42593</v>
      </c>
    </row>
    <row r="22" spans="1:368" ht="12" customHeight="1">
      <c r="A22" s="587">
        <v>0</v>
      </c>
      <c r="B22" s="140" t="s">
        <v>1545</v>
      </c>
      <c r="C22" s="483"/>
      <c r="D22" s="139" t="e">
        <f>WORKDAY(D23,#REF!,$E$42:$E$71)</f>
        <v>#REF!</v>
      </c>
      <c r="E22" s="139" t="e">
        <f>WORKDAY(E23,#REF!,$E$42:$E$71)</f>
        <v>#REF!</v>
      </c>
      <c r="F22" s="139" t="e">
        <f>WORKDAY(F23,#REF!,$E$42:$E$71)</f>
        <v>#REF!</v>
      </c>
      <c r="G22" s="139" t="e">
        <f>WORKDAY(G23,#REF!,$E$42:$E$71)</f>
        <v>#REF!</v>
      </c>
      <c r="H22" s="139" t="e">
        <f>WORKDAY(H23,#REF!,$E$42:$E$71)</f>
        <v>#REF!</v>
      </c>
      <c r="I22" s="139" t="e">
        <f>WORKDAY(I23,#REF!,$E$42:$E$71)</f>
        <v>#REF!</v>
      </c>
      <c r="J22" s="139" t="e">
        <f>WORKDAY(J23,#REF!,$E$42:$E$71)</f>
        <v>#REF!</v>
      </c>
      <c r="P22" s="314"/>
      <c r="Q22" s="314"/>
      <c r="R22" s="313">
        <f t="shared" ref="R22:R34" si="26">WORKDAY(R23,$A22,$E$42:$E$71)</f>
        <v>42123</v>
      </c>
      <c r="S22" s="313">
        <f t="shared" si="9"/>
        <v>42123</v>
      </c>
      <c r="T22" s="313">
        <f t="shared" si="10"/>
        <v>42123</v>
      </c>
      <c r="U22" s="313">
        <f t="shared" si="11"/>
        <v>42123</v>
      </c>
      <c r="V22" s="313">
        <f t="shared" si="12"/>
        <v>42123</v>
      </c>
      <c r="W22" s="313">
        <f t="shared" si="13"/>
        <v>42123</v>
      </c>
      <c r="X22" s="313">
        <f t="shared" si="14"/>
        <v>42123</v>
      </c>
      <c r="Y22" s="314"/>
      <c r="Z22" s="314"/>
      <c r="AA22" s="314"/>
      <c r="AB22" s="314"/>
      <c r="AC22" s="318"/>
      <c r="AD22" s="320"/>
      <c r="AE22" s="313">
        <f t="shared" si="15"/>
        <v>42188</v>
      </c>
      <c r="AF22" s="313">
        <f t="shared" si="16"/>
        <v>42188</v>
      </c>
      <c r="AG22" s="313">
        <f t="shared" si="17"/>
        <v>42188</v>
      </c>
      <c r="AH22" s="313">
        <f t="shared" si="18"/>
        <v>42188</v>
      </c>
      <c r="AI22" s="313">
        <f t="shared" si="19"/>
        <v>42188</v>
      </c>
      <c r="AJ22" s="313">
        <f t="shared" si="20"/>
        <v>42198</v>
      </c>
      <c r="AK22" s="313">
        <f t="shared" si="21"/>
        <v>42198</v>
      </c>
      <c r="AL22" s="314"/>
      <c r="AM22" s="314"/>
      <c r="AN22" s="314"/>
      <c r="AO22" s="314"/>
      <c r="AP22" s="314"/>
      <c r="AQ22" s="314"/>
      <c r="AR22" s="313">
        <f t="shared" ref="AR22:AR34" si="27">WORKDAY(AR23,$A22,$E$42:$E$71)</f>
        <v>42200</v>
      </c>
      <c r="AS22" s="313">
        <f t="shared" ref="AS22:AS34" si="28">WORKDAY(AS23,$A22,$E$42:$E$71)</f>
        <v>42198</v>
      </c>
      <c r="AT22" s="313">
        <f t="shared" ref="AT22:AT34" si="29">WORKDAY(AT23,$A22,$E$42:$E$71)</f>
        <v>42188</v>
      </c>
      <c r="AU22" s="313">
        <f t="shared" ref="AU22:AU34" si="30">WORKDAY(AU23,$A22,$E$42:$E$71)</f>
        <v>42188</v>
      </c>
      <c r="AV22" s="313">
        <f t="shared" ref="AV22:AV34" si="31">WORKDAY(AV23,$A22,$E$42:$E$71)</f>
        <v>42164</v>
      </c>
      <c r="AW22" s="313">
        <f t="shared" ref="AW22:AW34" si="32">WORKDAY(AW23,$A22,$E$42:$E$71)</f>
        <v>42229</v>
      </c>
      <c r="AX22" s="312">
        <f t="shared" ref="AX22:AX34" si="33">WORKDAY(AX23,$A22,$E$42:$E$71)</f>
        <v>42188</v>
      </c>
      <c r="AY22" s="314"/>
      <c r="AZ22" s="314"/>
      <c r="BA22" s="314"/>
      <c r="BB22" s="314"/>
      <c r="BC22" s="314"/>
      <c r="BD22" s="314"/>
      <c r="BE22" s="314"/>
      <c r="BF22" s="313">
        <f t="shared" si="22"/>
        <v>42237</v>
      </c>
      <c r="BG22" s="313">
        <f t="shared" si="22"/>
        <v>42237</v>
      </c>
      <c r="BH22" s="312">
        <f t="shared" si="22"/>
        <v>42233</v>
      </c>
      <c r="BI22" s="313">
        <f t="shared" si="22"/>
        <v>42237</v>
      </c>
      <c r="BJ22" s="313">
        <f t="shared" si="22"/>
        <v>42237</v>
      </c>
      <c r="BK22" s="313">
        <f t="shared" si="5"/>
        <v>42237</v>
      </c>
      <c r="BL22" s="313">
        <f t="shared" si="5"/>
        <v>42237</v>
      </c>
      <c r="BM22" s="314"/>
      <c r="BN22" s="314"/>
      <c r="BO22" s="314"/>
      <c r="BP22" s="314"/>
      <c r="BQ22" s="314"/>
      <c r="BR22" s="314"/>
      <c r="BS22" s="313">
        <f t="shared" ref="BS22:BY24" si="34">WORKDAY(BS23,$A22,$E$42:$E$71)</f>
        <v>42237</v>
      </c>
      <c r="BT22" s="313">
        <f t="shared" si="34"/>
        <v>42164</v>
      </c>
      <c r="BU22" s="313">
        <f t="shared" si="34"/>
        <v>42255</v>
      </c>
      <c r="BV22" s="313">
        <f t="shared" si="34"/>
        <v>42311</v>
      </c>
      <c r="BW22" s="313">
        <f t="shared" si="34"/>
        <v>42311</v>
      </c>
      <c r="BX22" s="313">
        <f t="shared" si="34"/>
        <v>42317</v>
      </c>
      <c r="BY22" s="313">
        <f t="shared" si="34"/>
        <v>42317</v>
      </c>
      <c r="CD22" s="314"/>
      <c r="CE22" s="314"/>
      <c r="CF22" s="314"/>
      <c r="CG22" s="313">
        <f>WORKDAY(CG23,$A22,$E$42:$E$71)</f>
        <v>42317</v>
      </c>
      <c r="CH22" s="313">
        <f t="shared" si="23"/>
        <v>42328</v>
      </c>
      <c r="CI22" s="313">
        <f t="shared" si="23"/>
        <v>42317</v>
      </c>
      <c r="CJ22" s="313">
        <f t="shared" si="23"/>
        <v>42317</v>
      </c>
      <c r="CK22" s="313">
        <f t="shared" si="23"/>
        <v>42317</v>
      </c>
      <c r="CL22" s="313">
        <f t="shared" si="23"/>
        <v>42317</v>
      </c>
      <c r="CM22" s="322">
        <f t="shared" ref="CM22:CM34" si="35">WORKDAY(CM23,$A22,$E$42:$E$71)</f>
        <v>42198</v>
      </c>
      <c r="CQ22" s="400"/>
      <c r="CR22" s="400"/>
      <c r="CS22" s="400"/>
      <c r="CU22" s="371">
        <f t="shared" si="24"/>
        <v>42335</v>
      </c>
      <c r="CV22" s="319">
        <f t="shared" ref="CV22:CY23" si="36">WORKDAY(CV23,$A22,$E$42:$E$71)</f>
        <v>42356</v>
      </c>
      <c r="CW22" s="313">
        <f t="shared" si="36"/>
        <v>42314</v>
      </c>
      <c r="CX22" s="371">
        <f t="shared" si="36"/>
        <v>42360</v>
      </c>
      <c r="CY22" s="371">
        <f t="shared" si="36"/>
        <v>42359</v>
      </c>
      <c r="CZ22" s="371">
        <f t="shared" si="25"/>
        <v>42374</v>
      </c>
      <c r="DA22" s="313">
        <f t="shared" si="25"/>
        <v>42373</v>
      </c>
      <c r="DB22" s="313">
        <f t="shared" si="25"/>
        <v>42374</v>
      </c>
      <c r="DC22" s="371">
        <f>WORKDAY(DC23,$A22,$E$42:$E$71)</f>
        <v>42361</v>
      </c>
      <c r="DG22" s="15"/>
      <c r="DI22" s="371">
        <f t="shared" si="7"/>
        <v>42373</v>
      </c>
      <c r="DJ22" s="371">
        <f t="shared" si="7"/>
        <v>42381</v>
      </c>
      <c r="DK22" s="371">
        <f t="shared" si="7"/>
        <v>42376</v>
      </c>
      <c r="DL22" s="371">
        <f>WORKDAY(DL23,$A22,$E$42:$E$71)</f>
        <v>42383</v>
      </c>
      <c r="DM22" s="313">
        <f>WORKDAY(DM23,$A22,$E$42:$E$71)</f>
        <v>42374</v>
      </c>
      <c r="DW22" s="371">
        <f t="shared" ref="DW22:EC22" si="37">WORKDAY(DW23,$A22,$E$42:$E$71)</f>
        <v>42381</v>
      </c>
      <c r="DX22" s="313">
        <f t="shared" si="37"/>
        <v>42381</v>
      </c>
      <c r="DY22" s="371">
        <f t="shared" si="37"/>
        <v>42382</v>
      </c>
      <c r="DZ22" s="371">
        <f t="shared" si="37"/>
        <v>42382</v>
      </c>
      <c r="EA22" s="371">
        <f t="shared" si="37"/>
        <v>42382</v>
      </c>
      <c r="EB22" s="371">
        <f t="shared" si="37"/>
        <v>42381</v>
      </c>
      <c r="EC22" s="371">
        <f t="shared" si="37"/>
        <v>42382</v>
      </c>
      <c r="EF22" s="313" t="e">
        <f>WORKDAY(EF23,'BA SGV Quality Clinic'!#REF!,'BA SGV Quality Clinic'!$D$42:$D$71)</f>
        <v>#REF!</v>
      </c>
      <c r="EG22" s="313">
        <f>WORKDAY(EG23,$A22,$E$42:$E$71)</f>
        <v>42403</v>
      </c>
      <c r="EH22" s="371">
        <f>WORKDAY(EH23,$A22,$E$42:$E$71)</f>
        <v>42381</v>
      </c>
      <c r="EI22" s="371">
        <f>WORKDAY(EI23,$A22,$E$42:$E$71)</f>
        <v>42380</v>
      </c>
      <c r="EJ22" s="371">
        <v>42402</v>
      </c>
      <c r="EK22" s="371">
        <f>WORKDAY(EK23,$A22,$E$42:$E$71)</f>
        <v>42380</v>
      </c>
      <c r="EL22" s="371">
        <f>WORKDAY(EL23,$A22,$E$42:$E$71)</f>
        <v>42390</v>
      </c>
      <c r="EO22" s="371">
        <f t="shared" ref="EO22:EU23" si="38">WORKDAY(EO23,$A22,$E$42:$E$71)</f>
        <v>42383</v>
      </c>
      <c r="EP22" s="313">
        <f t="shared" si="38"/>
        <v>42388</v>
      </c>
      <c r="EQ22" s="371">
        <f t="shared" si="38"/>
        <v>42410</v>
      </c>
      <c r="ER22" s="371">
        <f t="shared" si="38"/>
        <v>42408</v>
      </c>
      <c r="ES22" s="371">
        <f t="shared" si="38"/>
        <v>42387</v>
      </c>
      <c r="ET22" s="371">
        <f t="shared" si="38"/>
        <v>42387</v>
      </c>
      <c r="EU22" s="543">
        <f t="shared" si="38"/>
        <v>42383</v>
      </c>
      <c r="EX22" s="371">
        <f>WORKDAY(EX23,$A22,$E$42:$E$71)</f>
        <v>42383</v>
      </c>
      <c r="EY22" s="371">
        <f>WORKDAY(EY23,$A22,$E$42:$E$71)</f>
        <v>42391</v>
      </c>
      <c r="EZ22" s="371">
        <f>WORKDAY(EZ23,$A22,$E$42:$E$71)</f>
        <v>42391</v>
      </c>
      <c r="FA22" s="371">
        <f t="shared" ref="FA22:FC23" si="39">WORKDAY(FA23,$A22,$E$42:$E$71)</f>
        <v>42396</v>
      </c>
      <c r="FB22" s="371">
        <f t="shared" si="39"/>
        <v>42394</v>
      </c>
      <c r="FC22" s="371">
        <f t="shared" si="39"/>
        <v>42394</v>
      </c>
      <c r="FD22" s="371">
        <f>WORKDAY(FD23,$A22,$E$42:$E$71)</f>
        <v>42394</v>
      </c>
      <c r="FE22" s="540"/>
      <c r="FF22" s="540"/>
      <c r="FG22" s="371">
        <f t="shared" ref="FG22:FJ23" si="40">WORKDAY(FG23,$A22,$E$42:$E$71)</f>
        <v>42394</v>
      </c>
      <c r="FH22" s="371">
        <f t="shared" si="40"/>
        <v>42398</v>
      </c>
      <c r="FI22" s="371">
        <f t="shared" si="40"/>
        <v>42401</v>
      </c>
      <c r="FJ22" s="313">
        <f t="shared" si="40"/>
        <v>42391</v>
      </c>
      <c r="FK22" s="313" t="e">
        <f>WORKDAY(FK23,'BA SGV Quality Clinic'!#REF!,'BA SGV Quality Clinic'!$D$42:$D$71)</f>
        <v>#REF!</v>
      </c>
      <c r="FL22" s="371">
        <f>WORKDAY(FL23,'5319480'!$A22,'5319480'!$E$42:$E$71)</f>
        <v>42377</v>
      </c>
      <c r="FM22" s="371">
        <f>WORKDAY(FM23,$A22,$E$42:$E$71)</f>
        <v>42402</v>
      </c>
      <c r="FP22" s="371">
        <f>WORKDAY(FP23,$A22,$E$42:$E$71)</f>
        <v>42403</v>
      </c>
      <c r="FQ22" s="371">
        <f>WORKDAY(FQ23,$A22,$E$42:$E$71)</f>
        <v>42403</v>
      </c>
      <c r="FR22" s="371">
        <v>42422</v>
      </c>
      <c r="FS22" s="371">
        <f>WORKDAY(FS23,'5319480'!$A22,'5319480'!$E$42:$E$71)</f>
        <v>42412</v>
      </c>
      <c r="FT22" s="371">
        <f>WORKDAY(FT23,$A22,$E$42:$E$71)</f>
        <v>42426</v>
      </c>
      <c r="FU22" s="781">
        <f>WORKDAY(FU23,$A22,$E$42:$E$71)</f>
        <v>42433</v>
      </c>
      <c r="FV22" s="371">
        <f>WORKDAY(FV23,$A22,$E$42:$E$71)</f>
        <v>42433</v>
      </c>
      <c r="FW22" s="887">
        <v>42424</v>
      </c>
      <c r="FX22" s="831">
        <v>42429</v>
      </c>
      <c r="FY22" s="371">
        <v>42424</v>
      </c>
      <c r="FZ22" s="371">
        <v>42436</v>
      </c>
      <c r="GA22" s="371">
        <v>42447</v>
      </c>
      <c r="GB22" s="371">
        <v>42443</v>
      </c>
      <c r="GC22" s="371">
        <v>42443</v>
      </c>
      <c r="GD22" s="371">
        <v>42433</v>
      </c>
      <c r="GE22" s="371">
        <v>42446</v>
      </c>
      <c r="GF22" s="371">
        <v>42446</v>
      </c>
      <c r="GG22" s="371">
        <v>42439</v>
      </c>
      <c r="GH22" s="371">
        <v>42443</v>
      </c>
      <c r="GI22" s="371">
        <v>42473</v>
      </c>
      <c r="GJ22" s="371">
        <v>42443</v>
      </c>
      <c r="GK22" s="371">
        <v>42443</v>
      </c>
      <c r="GL22" s="781">
        <f>WORKDAY(GL23,'[2]5319480'!$A22,'[2]5319480'!$E$41:$E$70)</f>
        <v>42440</v>
      </c>
      <c r="GM22" s="371">
        <f>WORKDAY(GM23,'5319480'!$A22,'5319480'!$E$42:$E$71)</f>
        <v>42447</v>
      </c>
      <c r="GN22" s="371">
        <v>42452</v>
      </c>
      <c r="GO22" s="371">
        <v>42502</v>
      </c>
      <c r="GP22" s="371">
        <v>42451</v>
      </c>
      <c r="GQ22" s="371">
        <v>42452</v>
      </c>
      <c r="GR22" s="371">
        <v>42452</v>
      </c>
      <c r="GS22" s="371">
        <v>42452</v>
      </c>
      <c r="GT22" s="371">
        <v>42529</v>
      </c>
      <c r="GU22" s="371">
        <v>42509</v>
      </c>
      <c r="GV22" s="371">
        <v>42550</v>
      </c>
      <c r="GW22" s="371">
        <v>42542</v>
      </c>
      <c r="GX22" s="371">
        <v>42542</v>
      </c>
      <c r="GY22" s="781">
        <f>WORKDAY(GY23,'5319480'!$A22,'5319480'!$E$42:$E$71)</f>
        <v>42530</v>
      </c>
      <c r="GZ22" s="371">
        <v>42507</v>
      </c>
      <c r="HA22" s="371">
        <v>42453</v>
      </c>
      <c r="HB22" s="371">
        <v>42541</v>
      </c>
      <c r="HC22" s="371">
        <v>42571</v>
      </c>
      <c r="HD22" s="371">
        <v>42509</v>
      </c>
      <c r="HE22" s="371">
        <f>WORKDAY(HE23,$A22,$E$42:$E$71)</f>
        <v>42572</v>
      </c>
      <c r="HF22" s="371">
        <v>42571</v>
      </c>
      <c r="HG22" s="371">
        <v>42572</v>
      </c>
      <c r="HH22" s="371">
        <f>WORKDAY(HH23,'5319480'!$A22,'5319480'!$E$42:$E$71)</f>
        <v>42534</v>
      </c>
      <c r="HI22" s="371">
        <v>42565</v>
      </c>
      <c r="HJ22" s="371">
        <v>42565</v>
      </c>
      <c r="HK22" s="371">
        <v>42443</v>
      </c>
      <c r="HL22" s="371">
        <v>42578</v>
      </c>
      <c r="HM22" s="371">
        <f>WORKDAY(HM23,$A22,$E$42:$E$71)</f>
        <v>42584</v>
      </c>
      <c r="HN22" s="371">
        <f>WORKDAY(HN23,$A22,$E$42:$E$71)</f>
        <v>42584</v>
      </c>
      <c r="HO22" s="371">
        <f>WORKDAY(HO23,$A22,$E$42:$E$71)</f>
        <v>42584</v>
      </c>
      <c r="HP22" s="371">
        <f t="shared" ref="HP22:HU22" si="41">WORKDAY(HP23,$A22,$E$42:$E$71)</f>
        <v>42584</v>
      </c>
      <c r="HQ22" s="781">
        <f t="shared" si="41"/>
        <v>42587</v>
      </c>
      <c r="HR22" s="781">
        <f t="shared" si="41"/>
        <v>42587</v>
      </c>
      <c r="HS22" s="371">
        <f t="shared" si="41"/>
        <v>42587</v>
      </c>
      <c r="HT22" s="371">
        <f t="shared" si="41"/>
        <v>42583</v>
      </c>
      <c r="HU22" s="371">
        <f t="shared" si="41"/>
        <v>42585</v>
      </c>
      <c r="HV22" s="781">
        <f>WORKDAY(HV23,$A22,$E$42:$E$71)</f>
        <v>42591</v>
      </c>
      <c r="HW22" s="371">
        <f>WORKDAY(HW23,$A22,$E$42:$E$71)</f>
        <v>42578</v>
      </c>
      <c r="HX22" s="371">
        <v>42507</v>
      </c>
      <c r="HY22" s="371">
        <f>WORKDAY(HY23,$A22,$E$42:$E$71)</f>
        <v>42580</v>
      </c>
      <c r="HZ22" s="371">
        <v>42593</v>
      </c>
      <c r="IA22" s="371">
        <v>42605</v>
      </c>
      <c r="IB22" s="371">
        <v>42606</v>
      </c>
      <c r="IC22" s="371">
        <v>42501</v>
      </c>
      <c r="ID22" s="371">
        <f>WORKDAY(ID23,'5319480'!$A22,'5319480'!$E$42:$E$71)</f>
        <v>42604</v>
      </c>
      <c r="IE22" s="371">
        <f>WORKDAY(IE23,'5319480'!$A22,'5319480'!$E$42:$E$71)</f>
        <v>42604</v>
      </c>
      <c r="IF22" s="371">
        <f>WORKDAY(IF23,'5319480'!$A22,'5319480'!$E$42:$E$71)</f>
        <v>42604</v>
      </c>
      <c r="IG22" s="371">
        <f>WORKDAY(IG23,'5319480'!$A22,'5319480'!$E$42:$E$71)</f>
        <v>42604</v>
      </c>
      <c r="IH22" s="371">
        <v>42610</v>
      </c>
      <c r="II22" s="371">
        <v>42610</v>
      </c>
      <c r="IJ22" s="371">
        <v>42610</v>
      </c>
      <c r="IK22" s="371">
        <v>42609</v>
      </c>
      <c r="IL22" s="371">
        <v>42610</v>
      </c>
      <c r="IM22" s="371">
        <v>42612</v>
      </c>
      <c r="IN22" s="371">
        <v>42609</v>
      </c>
      <c r="IO22" s="371">
        <v>42607</v>
      </c>
      <c r="IP22" s="371">
        <v>42610</v>
      </c>
      <c r="IQ22" s="371">
        <f>WORKDAY(IQ23,'5319480'!$A22,'5319480'!$E$42:$E$71)</f>
        <v>42605</v>
      </c>
      <c r="IR22" s="371">
        <v>42616</v>
      </c>
      <c r="IS22" s="371">
        <f>WORKDAY(IS23,'5319480'!$A22,'5319480'!$E$42:$E$71)</f>
        <v>42619</v>
      </c>
      <c r="IT22" s="371">
        <f>WORKDAY(IT23,'5319480'!$A22,'5319480'!$E$42:$E$71)</f>
        <v>42620</v>
      </c>
      <c r="IU22" s="371">
        <f>WORKDAY(IU23,'5319480'!$A22,'5319480'!$E$42:$E$71)</f>
        <v>42606</v>
      </c>
      <c r="IV22" s="371">
        <v>42609</v>
      </c>
      <c r="IW22" s="371">
        <v>42625</v>
      </c>
      <c r="IX22" s="371">
        <v>42627</v>
      </c>
      <c r="IY22" s="371">
        <v>42509</v>
      </c>
      <c r="IZ22" s="371">
        <v>42509</v>
      </c>
      <c r="JA22" s="371">
        <v>42509</v>
      </c>
      <c r="JB22" s="371">
        <f>WORKDAY(JB23,'5319480'!$A22,'5319480'!$E$42:$E$71)</f>
        <v>42627</v>
      </c>
      <c r="JC22" s="371">
        <v>42509</v>
      </c>
      <c r="JD22" s="371">
        <f>WORKDAY(JD23,'5319480'!$A22,'5319480'!$E$42:$E$71)</f>
        <v>42629</v>
      </c>
      <c r="JE22" s="371">
        <f>WORKDAY(JE23,'5319480'!$A22,'5319480'!$E$42:$E$71)</f>
        <v>42632</v>
      </c>
      <c r="JF22" s="371">
        <f>WORKDAY(JF23,'5319480'!$A22,'5319480'!$E$42:$E$71)</f>
        <v>42637</v>
      </c>
      <c r="JG22" s="371">
        <v>42509</v>
      </c>
      <c r="JH22" s="371">
        <v>42642</v>
      </c>
      <c r="JI22" s="371">
        <f>WORKDAY(JI23,'5319480'!$A22,'5319480'!$E$42:$E$71)</f>
        <v>42599</v>
      </c>
      <c r="JJ22" s="371">
        <f>WORKDAY(JJ23,'5319480'!$A22,'5319480'!$E$42:$E$71)</f>
        <v>42647</v>
      </c>
      <c r="JK22" s="371">
        <v>42647</v>
      </c>
      <c r="JL22" s="365">
        <f>WORKDAY(JL23,'5319480'!$A22,'5319480'!$E$42:$E$71)</f>
        <v>42653</v>
      </c>
      <c r="JM22" s="365">
        <f>WORKDAY(JM23,'5319480'!$A22,'5319480'!$E$42:$E$71)</f>
        <v>42653</v>
      </c>
      <c r="JN22" s="365">
        <f>WORKDAY(JN23,'5319480'!$A22,'5319480'!$E$42:$E$71)</f>
        <v>42655</v>
      </c>
      <c r="JO22" s="365">
        <f>WORKDAY(JO23,'5319480'!$A22,'5319480'!$E$42:$E$71)</f>
        <v>42655</v>
      </c>
      <c r="JP22" s="365">
        <f>WORKDAY(JP23,'5319480'!$A22,'5319480'!$E$42:$E$71)</f>
        <v>42655</v>
      </c>
      <c r="JQ22" s="365">
        <f>WORKDAY(JQ23,'5319480'!$A22,'5319480'!$E$42:$E$71)</f>
        <v>42655</v>
      </c>
      <c r="JR22" s="365">
        <f>WORKDAY(JR23,'5319480'!$A22,'5319480'!$E$42:$E$71)</f>
        <v>42655</v>
      </c>
      <c r="JS22" s="365">
        <f>WORKDAY(JS23,'5319480'!$A22,'5319480'!$E$42:$E$71)</f>
        <v>42655</v>
      </c>
      <c r="JT22" s="365">
        <f>WORKDAY(JT23,'5319480'!$A22,'5319480'!$E$42:$E$71)</f>
        <v>42656</v>
      </c>
      <c r="JU22" s="365">
        <f>WORKDAY(JU23,'5319480'!$A22,'5319480'!$E$42:$E$71)</f>
        <v>42656</v>
      </c>
      <c r="JV22" s="365">
        <f>WORKDAY(JV23,'5319480'!$A22,'5319480'!$E$42:$E$71)</f>
        <v>42656</v>
      </c>
      <c r="JW22" s="365">
        <f>WORKDAY(JW23,'5319480'!$A22,'5319480'!$E$42:$E$71)</f>
        <v>42656</v>
      </c>
      <c r="JX22" s="365">
        <f>WORKDAY(JX23,'5319480'!$A22,'5319480'!$E$42:$E$71)</f>
        <v>42656</v>
      </c>
      <c r="JY22" s="365">
        <f>WORKDAY(JY23,'5319480'!$A22,'5319480'!$E$42:$E$71)</f>
        <v>42656</v>
      </c>
      <c r="JZ22" s="365">
        <f>WORKDAY(JZ23,'5319480'!$A22,'5319480'!$E$42:$E$71)</f>
        <v>42656</v>
      </c>
      <c r="KA22" s="365">
        <f>WORKDAY(KA23,'5319480'!$A22,'5319480'!$E$42:$E$71)</f>
        <v>42656</v>
      </c>
      <c r="KB22" s="365">
        <f>WORKDAY(KB23,'5319480'!$A22,'5319480'!$E$42:$E$71)</f>
        <v>42656</v>
      </c>
      <c r="KC22" s="365">
        <f>WORKDAY(KC23,'5319480'!$A22,'5319480'!$E$42:$E$71)</f>
        <v>42656</v>
      </c>
      <c r="KD22" s="365">
        <f>WORKDAY(KD23,'5319480'!$A22,'5319480'!$E$42:$E$71)</f>
        <v>42657</v>
      </c>
      <c r="KE22" s="365">
        <f>WORKDAY(KE23,'5319480'!$A22,'5319480'!$E$42:$E$71)</f>
        <v>42657</v>
      </c>
      <c r="KF22" s="365">
        <f>WORKDAY(KF23,'5319480'!$A22,'5319480'!$E$42:$E$71)</f>
        <v>42657</v>
      </c>
      <c r="KG22" s="365">
        <f>WORKDAY(KG23,'5319480'!$A22,'5319480'!$E$42:$E$71)</f>
        <v>42657</v>
      </c>
      <c r="KH22" s="365">
        <f>WORKDAY(KH23,'5319480'!$A22,'5319480'!$E$42:$E$71)</f>
        <v>42657</v>
      </c>
      <c r="KI22" s="365">
        <f>WORKDAY(KI23,'5319480'!$A22,'5319480'!$E$42:$E$71)</f>
        <v>42657</v>
      </c>
      <c r="KJ22" s="365">
        <f>WORKDAY(KJ23,'5319480'!$A22,'5319480'!$E$42:$E$71)</f>
        <v>42657</v>
      </c>
      <c r="KK22" s="365">
        <f>WORKDAY(KK23,'5319480'!$A22,'5319480'!$E$42:$E$71)</f>
        <v>42657</v>
      </c>
      <c r="KL22" s="365">
        <f>WORKDAY(KL23,'5319480'!$A22,'5319480'!$E$42:$E$71)</f>
        <v>42657</v>
      </c>
      <c r="KM22" s="365">
        <f>WORKDAY(KM23,'5319480'!$A22,'5319480'!$E$42:$E$71)</f>
        <v>42657</v>
      </c>
      <c r="KN22" s="365">
        <f>WORKDAY(KN23,'5319480'!$A22,'5319480'!$E$42:$E$71)</f>
        <v>42657</v>
      </c>
      <c r="KO22" s="365">
        <f>WORKDAY(KO23,'5319480'!$A22,'5319480'!$E$42:$E$71)</f>
        <v>42657</v>
      </c>
      <c r="KP22" s="365">
        <f>WORKDAY(KP23,'5319480'!$A22,'5319480'!$E$42:$E$71)</f>
        <v>42660</v>
      </c>
      <c r="KQ22" s="365">
        <f>WORKDAY(KQ23,'5319480'!$A22,'5319480'!$E$42:$E$71)</f>
        <v>42660</v>
      </c>
      <c r="KR22" s="365">
        <f>WORKDAY(KR23,'5319480'!$A22,'5319480'!$E$42:$E$71)</f>
        <v>42660</v>
      </c>
      <c r="KS22" s="365">
        <f>WORKDAY(KS23,'5319480'!$A22,'5319480'!$E$42:$E$71)</f>
        <v>42660</v>
      </c>
      <c r="KT22" s="365">
        <f>WORKDAY(KT23,'5319480'!$A22,'5319480'!$E$42:$E$71)</f>
        <v>42660</v>
      </c>
      <c r="KU22" s="365">
        <f>WORKDAY(KU23,'5319480'!$A22,'5319480'!$E$42:$E$71)</f>
        <v>42660</v>
      </c>
      <c r="KV22" s="365">
        <f>WORKDAY(KV23,'5319480'!$A22,'5319480'!$E$42:$E$71)</f>
        <v>42660</v>
      </c>
      <c r="KW22" s="365">
        <f>WORKDAY(KW23,'5319480'!$A22,'5319480'!$E$42:$E$71)</f>
        <v>42660</v>
      </c>
      <c r="KX22" s="365">
        <f>WORKDAY(KX23,'5319480'!$A22,'5319480'!$E$42:$E$71)</f>
        <v>42660</v>
      </c>
      <c r="KY22" s="365">
        <f>WORKDAY(KY23,'5319480'!$A22,'5319480'!$E$42:$E$71)</f>
        <v>42660</v>
      </c>
      <c r="KZ22" s="365">
        <f>WORKDAY(KZ23,'5319480'!$A22,'5319480'!$E$42:$E$71)</f>
        <v>42660</v>
      </c>
      <c r="LA22" s="365">
        <f>WORKDAY(LA23,'5319480'!$A22,'5319480'!$E$42:$E$71)</f>
        <v>42660</v>
      </c>
      <c r="LB22" s="365">
        <f>WORKDAY(LB23,'5319480'!$A22,'5319480'!$E$42:$E$71)</f>
        <v>42661</v>
      </c>
      <c r="LC22" s="365">
        <f>WORKDAY(LC23,'5319480'!$A22,'5319480'!$E$42:$E$71)</f>
        <v>42661</v>
      </c>
      <c r="LD22" s="365">
        <f>WORKDAY(LD23,'5319480'!$A22,'5319480'!$E$42:$E$71)</f>
        <v>42661</v>
      </c>
      <c r="LE22" s="365">
        <f>WORKDAY(LE23,'5319480'!$A22,'5319480'!$E$42:$E$71)</f>
        <v>42661</v>
      </c>
      <c r="LF22" s="365">
        <f>WORKDAY(LF23,'5319480'!$A22,'5319480'!$E$42:$E$71)</f>
        <v>42661</v>
      </c>
      <c r="LG22" s="365">
        <f>WORKDAY(LG23,'5319480'!$A22,'5319480'!$E$42:$E$71)</f>
        <v>42662</v>
      </c>
      <c r="LH22" s="365">
        <f>WORKDAY(LH23,'5319480'!$A22,'5319480'!$E$42:$E$71)</f>
        <v>42579</v>
      </c>
      <c r="LI22" s="365">
        <f>WORKDAY(LI23,'5319480'!$A22,'5319480'!$E$42:$E$71)</f>
        <v>42579</v>
      </c>
      <c r="LJ22" s="365">
        <f>WORKDAY(LJ23,'5319480'!$A22,'5319480'!$E$42:$E$71)</f>
        <v>42579</v>
      </c>
      <c r="LK22" s="365">
        <f>WORKDAY(LK23,'5319480'!$A22,'5319480'!$E$42:$E$71)</f>
        <v>42579</v>
      </c>
      <c r="LL22" s="365">
        <f>WORKDAY(LL23,'5319480'!$A22,'5319480'!$E$42:$E$71)</f>
        <v>42579</v>
      </c>
      <c r="LM22" s="365">
        <f>WORKDAY(LM23,'5319480'!$A22,'5319480'!$E$42:$E$71)</f>
        <v>42579</v>
      </c>
      <c r="LN22" s="365">
        <f>WORKDAY(LN23,'5319480'!$A22,'5319480'!$E$42:$E$71)</f>
        <v>42579</v>
      </c>
      <c r="LO22" s="365">
        <f>WORKDAY(LO23,'5319480'!$A22,'5319480'!$E$42:$E$71)</f>
        <v>42579</v>
      </c>
      <c r="LP22" s="365">
        <f>WORKDAY(LP23,'5319480'!$A22,'5319480'!$E$42:$E$71)</f>
        <v>42579</v>
      </c>
      <c r="LQ22" s="365">
        <f>WORKDAY(LQ23,'5319480'!$A22,'5319480'!$E$42:$E$71)</f>
        <v>42579</v>
      </c>
      <c r="LR22" s="365">
        <f>WORKDAY(LR23,'5319480'!$A22,'5319480'!$E$42:$E$71)</f>
        <v>42579</v>
      </c>
      <c r="LS22" s="365">
        <f>WORKDAY(LS23,'5319480'!$A22,'5319480'!$E$42:$E$71)</f>
        <v>42579</v>
      </c>
      <c r="LT22" s="365">
        <f>WORKDAY(LT23,'5319480'!$A22,'5319480'!$E$42:$E$71)</f>
        <v>42579</v>
      </c>
      <c r="LU22" s="365">
        <f>WORKDAY(LU23,'5319480'!$A22,'5319480'!$E$42:$E$71)</f>
        <v>42579</v>
      </c>
      <c r="LV22" s="365">
        <f>WORKDAY(LV23,'5319480'!$A22,'5319480'!$E$42:$E$71)</f>
        <v>42579</v>
      </c>
      <c r="LW22" s="365">
        <f>WORKDAY(LW23,'5319480'!$A22,'5319480'!$E$42:$E$71)</f>
        <v>42579</v>
      </c>
      <c r="LX22" s="365">
        <f>WORKDAY(LX23,'5319480'!$A22,'5319480'!$E$42:$E$71)</f>
        <v>42579</v>
      </c>
      <c r="LY22" s="365">
        <f>WORKDAY(LY23,'5319480'!$A22,'5319480'!$E$42:$E$71)</f>
        <v>42579</v>
      </c>
      <c r="LZ22" s="365">
        <f>WORKDAY(LZ23,'5319480'!$A22,'5319480'!$E$42:$E$71)</f>
        <v>42579</v>
      </c>
      <c r="MA22" s="365">
        <f>WORKDAY(MA23,'5319480'!$A22,'5319480'!$E$42:$E$71)</f>
        <v>42579</v>
      </c>
      <c r="MB22" s="365">
        <f>WORKDAY(MB23,'5319480'!$A22,'5319480'!$E$42:$E$71)</f>
        <v>42579</v>
      </c>
      <c r="MC22" s="365">
        <f>WORKDAY(MC23,'5319480'!$A22,'5319480'!$E$42:$E$71)</f>
        <v>42579</v>
      </c>
      <c r="MD22" s="365">
        <f>WORKDAY(MD23,'5319480'!$A22,'5319480'!$E$42:$E$71)</f>
        <v>42579</v>
      </c>
      <c r="ME22" s="365">
        <f>WORKDAY(ME23,'5319480'!$A22,'5319480'!$E$42:$E$71)</f>
        <v>42579</v>
      </c>
      <c r="MF22" s="365">
        <f>WORKDAY(MF23,'5319480'!$A22,'5319480'!$E$42:$E$71)</f>
        <v>42579</v>
      </c>
      <c r="MG22" s="365">
        <f>WORKDAY(MG23,'5319480'!$A22,'5319480'!$E$42:$E$71)</f>
        <v>42579</v>
      </c>
      <c r="MH22" s="1593"/>
      <c r="MI22" s="365">
        <f>WORKDAY(MI23,'5319480'!$A22,'5319480'!$E$42:$E$71)</f>
        <v>42579</v>
      </c>
      <c r="MJ22" s="365">
        <f>WORKDAY(MJ23,'5319480'!$A22,'5319480'!$E$42:$E$71)</f>
        <v>42579</v>
      </c>
      <c r="MK22" s="365">
        <f>WORKDAY(MK23,'5319480'!$A22,'5319480'!$E$42:$E$71)</f>
        <v>42579</v>
      </c>
      <c r="ML22" s="365">
        <f>WORKDAY(ML23,'5319480'!$A22,'5319480'!$E$42:$E$71)</f>
        <v>42579</v>
      </c>
      <c r="MM22" s="365">
        <f>WORKDAY(MM23,'5319480'!$A22,'5319480'!$E$42:$E$71)</f>
        <v>42579</v>
      </c>
      <c r="MN22" s="365">
        <f>WORKDAY(MN23,'5319480'!$A22,'5319480'!$E$42:$E$71)</f>
        <v>42579</v>
      </c>
      <c r="MO22" s="365">
        <f>WORKDAY(MO23,'5319480'!$A22,'5319480'!$E$42:$E$71)</f>
        <v>42579</v>
      </c>
      <c r="MP22" s="365">
        <f>WORKDAY(MP23,'5319480'!$A22,'5319480'!$E$42:$E$71)</f>
        <v>42579</v>
      </c>
      <c r="MQ22" s="365">
        <f>WORKDAY(MQ23,'5319480'!$A22,'5319480'!$E$42:$E$71)</f>
        <v>42579</v>
      </c>
      <c r="MR22" s="365">
        <f>WORKDAY(MR23,'5319480'!$A22,'5319480'!$E$42:$E$71)</f>
        <v>42579</v>
      </c>
      <c r="MS22" s="365">
        <f>WORKDAY(MS23,'5319480'!$A22,'5319480'!$E$42:$E$71)</f>
        <v>42579</v>
      </c>
      <c r="MT22" s="365">
        <f>WORKDAY(MT23,'5319480'!$A22,'5319480'!$E$42:$E$71)</f>
        <v>42579</v>
      </c>
      <c r="MU22" s="365">
        <f>WORKDAY(MU23,'5319480'!$A22,'5319480'!$E$42:$E$71)</f>
        <v>42579</v>
      </c>
      <c r="MV22" s="365">
        <f>WORKDAY(MV23,'5319480'!$A22,'5319480'!$E$42:$E$71)</f>
        <v>42579</v>
      </c>
      <c r="MW22" s="365">
        <f>WORKDAY(MW23,'5319480'!$A22,'5319480'!$E$42:$E$71)</f>
        <v>42579</v>
      </c>
      <c r="MX22" s="365">
        <f>WORKDAY(MX23,'5319480'!$A22,'5319480'!$E$42:$E$71)</f>
        <v>42579</v>
      </c>
      <c r="MY22" s="365">
        <f>WORKDAY(MY23,'5319480'!$A22,'5319480'!$E$42:$E$71)</f>
        <v>42579</v>
      </c>
      <c r="MZ22" s="365">
        <f>WORKDAY(MZ23,'5319480'!$A22,'5319480'!$E$42:$E$71)</f>
        <v>42579</v>
      </c>
      <c r="NA22" s="365">
        <f>WORKDAY(NA23,'5319480'!$A22,'5319480'!$E$42:$E$71)</f>
        <v>42579</v>
      </c>
      <c r="NB22" s="365">
        <f>WORKDAY(NB23,'5319480'!$A22,'5319480'!$E$42:$E$71)</f>
        <v>42579</v>
      </c>
      <c r="NC22" s="365">
        <f>WORKDAY(NC23,'5319480'!$A22,'5319480'!$E$42:$E$71)</f>
        <v>42579</v>
      </c>
      <c r="ND22" s="365">
        <f>WORKDAY(ND23,'5319480'!$A22,'5319480'!$E$42:$E$71)</f>
        <v>42579</v>
      </c>
    </row>
    <row r="23" spans="1:368" ht="12" customHeight="1">
      <c r="A23" s="589">
        <v>1</v>
      </c>
      <c r="B23" s="140" t="s">
        <v>3</v>
      </c>
      <c r="C23" s="483"/>
      <c r="D23" s="139" t="e">
        <f>WORKDAY(D24,#REF!,$E$42:$E$71)</f>
        <v>#REF!</v>
      </c>
      <c r="E23" s="139" t="e">
        <f>WORKDAY(E24,#REF!,$E$42:$E$71)</f>
        <v>#REF!</v>
      </c>
      <c r="F23" s="139" t="e">
        <f>WORKDAY(F24,#REF!,$E$42:$E$71)</f>
        <v>#REF!</v>
      </c>
      <c r="G23" s="139" t="e">
        <f>WORKDAY(G24,#REF!,$E$42:$E$71)</f>
        <v>#REF!</v>
      </c>
      <c r="H23" s="139" t="e">
        <f>WORKDAY(H24,#REF!,$E$42:$E$71)</f>
        <v>#REF!</v>
      </c>
      <c r="I23" s="139" t="e">
        <f>WORKDAY(I24,#REF!,$E$42:$E$71)</f>
        <v>#REF!</v>
      </c>
      <c r="J23" s="139" t="e">
        <f>WORKDAY(J24,#REF!,$E$42:$E$71)</f>
        <v>#REF!</v>
      </c>
      <c r="P23" s="314"/>
      <c r="Q23" s="314"/>
      <c r="R23" s="313">
        <f t="shared" si="26"/>
        <v>42123</v>
      </c>
      <c r="S23" s="313">
        <f t="shared" si="9"/>
        <v>42123</v>
      </c>
      <c r="T23" s="313">
        <f t="shared" si="10"/>
        <v>42123</v>
      </c>
      <c r="U23" s="313">
        <f t="shared" si="11"/>
        <v>42123</v>
      </c>
      <c r="V23" s="313">
        <f t="shared" si="12"/>
        <v>42123</v>
      </c>
      <c r="W23" s="313">
        <f t="shared" si="13"/>
        <v>42123</v>
      </c>
      <c r="X23" s="313">
        <f t="shared" si="14"/>
        <v>42123</v>
      </c>
      <c r="Y23" s="314"/>
      <c r="Z23" s="314"/>
      <c r="AA23" s="314"/>
      <c r="AB23" s="314"/>
      <c r="AC23" s="318"/>
      <c r="AD23" s="320"/>
      <c r="AE23" s="313">
        <f t="shared" si="15"/>
        <v>42188</v>
      </c>
      <c r="AF23" s="313">
        <f t="shared" si="16"/>
        <v>42188</v>
      </c>
      <c r="AG23" s="313">
        <f t="shared" si="17"/>
        <v>42188</v>
      </c>
      <c r="AH23" s="313">
        <f t="shared" si="18"/>
        <v>42188</v>
      </c>
      <c r="AI23" s="313">
        <f t="shared" si="19"/>
        <v>42188</v>
      </c>
      <c r="AJ23" s="313">
        <f t="shared" si="20"/>
        <v>42198</v>
      </c>
      <c r="AK23" s="313">
        <f t="shared" si="21"/>
        <v>42198</v>
      </c>
      <c r="AL23" s="314"/>
      <c r="AM23" s="314"/>
      <c r="AN23" s="314"/>
      <c r="AO23" s="314"/>
      <c r="AP23" s="314"/>
      <c r="AQ23" s="314"/>
      <c r="AR23" s="313">
        <f t="shared" si="27"/>
        <v>42200</v>
      </c>
      <c r="AS23" s="313">
        <f t="shared" si="28"/>
        <v>42198</v>
      </c>
      <c r="AT23" s="313">
        <f t="shared" si="29"/>
        <v>42188</v>
      </c>
      <c r="AU23" s="313">
        <f t="shared" si="30"/>
        <v>42188</v>
      </c>
      <c r="AV23" s="313">
        <f t="shared" si="31"/>
        <v>42164</v>
      </c>
      <c r="AW23" s="313">
        <f t="shared" si="32"/>
        <v>42229</v>
      </c>
      <c r="AX23" s="312">
        <f t="shared" si="33"/>
        <v>42188</v>
      </c>
      <c r="AY23" s="314"/>
      <c r="AZ23" s="314"/>
      <c r="BA23" s="314"/>
      <c r="BB23" s="314"/>
      <c r="BC23" s="314"/>
      <c r="BD23" s="314"/>
      <c r="BE23" s="314"/>
      <c r="BF23" s="313">
        <f t="shared" si="22"/>
        <v>42237</v>
      </c>
      <c r="BG23" s="313">
        <f t="shared" si="22"/>
        <v>42237</v>
      </c>
      <c r="BH23" s="312">
        <f t="shared" si="22"/>
        <v>42233</v>
      </c>
      <c r="BI23" s="313">
        <f t="shared" si="22"/>
        <v>42237</v>
      </c>
      <c r="BJ23" s="313">
        <f t="shared" si="22"/>
        <v>42237</v>
      </c>
      <c r="BK23" s="313">
        <f t="shared" si="5"/>
        <v>42237</v>
      </c>
      <c r="BL23" s="313">
        <f t="shared" si="5"/>
        <v>42237</v>
      </c>
      <c r="BM23" s="314"/>
      <c r="BN23" s="314"/>
      <c r="BO23" s="314"/>
      <c r="BP23" s="314"/>
      <c r="BQ23" s="314"/>
      <c r="BR23" s="314"/>
      <c r="BS23" s="313">
        <f t="shared" si="34"/>
        <v>42237</v>
      </c>
      <c r="BT23" s="313">
        <f t="shared" si="34"/>
        <v>42164</v>
      </c>
      <c r="BU23" s="313">
        <f t="shared" si="34"/>
        <v>42255</v>
      </c>
      <c r="BV23" s="313">
        <f t="shared" si="34"/>
        <v>42311</v>
      </c>
      <c r="BW23" s="313">
        <f t="shared" si="34"/>
        <v>42311</v>
      </c>
      <c r="BX23" s="313">
        <f t="shared" si="34"/>
        <v>42317</v>
      </c>
      <c r="BY23" s="313">
        <f t="shared" si="34"/>
        <v>42317</v>
      </c>
      <c r="CD23" s="314"/>
      <c r="CE23" s="314"/>
      <c r="CF23" s="314"/>
      <c r="CG23" s="313">
        <f>WORKDAY(CG24,$A23,$E$42:$E$71)</f>
        <v>42317</v>
      </c>
      <c r="CH23" s="313">
        <f t="shared" si="23"/>
        <v>42328</v>
      </c>
      <c r="CI23" s="313">
        <f t="shared" si="23"/>
        <v>42317</v>
      </c>
      <c r="CJ23" s="313">
        <f t="shared" si="23"/>
        <v>42317</v>
      </c>
      <c r="CK23" s="313">
        <f t="shared" si="23"/>
        <v>42317</v>
      </c>
      <c r="CL23" s="313">
        <f t="shared" si="23"/>
        <v>42317</v>
      </c>
      <c r="CM23" s="322">
        <f t="shared" si="35"/>
        <v>42198</v>
      </c>
      <c r="CQ23" s="400"/>
      <c r="CR23" s="400"/>
      <c r="CS23" s="400"/>
      <c r="CU23" s="371">
        <f t="shared" si="24"/>
        <v>42335</v>
      </c>
      <c r="CV23" s="319">
        <f t="shared" si="36"/>
        <v>42356</v>
      </c>
      <c r="CW23" s="313">
        <f t="shared" si="36"/>
        <v>42314</v>
      </c>
      <c r="CX23" s="371">
        <f t="shared" si="36"/>
        <v>42360</v>
      </c>
      <c r="CY23" s="371">
        <f t="shared" si="36"/>
        <v>42359</v>
      </c>
      <c r="CZ23" s="371">
        <f>WORKDAY(CZ24,$A23,$E$42:$E$71)</f>
        <v>42374</v>
      </c>
      <c r="DA23" s="313">
        <v>42373</v>
      </c>
      <c r="DB23" s="313">
        <f>WORKDAY(DB24,$A23,$E$42:$E$71)</f>
        <v>42374</v>
      </c>
      <c r="DC23" s="371">
        <v>42361</v>
      </c>
      <c r="DG23" s="15"/>
      <c r="DI23" s="371">
        <v>42373</v>
      </c>
      <c r="DJ23" s="371">
        <v>42381</v>
      </c>
      <c r="DK23" s="371">
        <f>WORKDAY(DK24,$A23,$E$42:$E$71)</f>
        <v>42376</v>
      </c>
      <c r="DL23" s="371">
        <f>WORKDAY(DL24,$A23,$E$42:$E$71)</f>
        <v>42383</v>
      </c>
      <c r="DM23" s="313">
        <f>WORKDAY(DM24,$A23,$E$42:$E$71)</f>
        <v>42374</v>
      </c>
      <c r="DW23" s="371">
        <v>42381</v>
      </c>
      <c r="DX23" s="313">
        <v>42381</v>
      </c>
      <c r="DY23" s="371">
        <f>WORKDAY(DY24,$A23,$E$42:$E$71)</f>
        <v>42382</v>
      </c>
      <c r="DZ23" s="371">
        <f>WORKDAY(DZ24,$A23,$E$42:$E$71)</f>
        <v>42382</v>
      </c>
      <c r="EA23" s="371">
        <f>WORKDAY(EA24,$A23,$E$42:$E$71)</f>
        <v>42382</v>
      </c>
      <c r="EB23" s="371">
        <f>WORKDAY(EB24,$A23,$E$42:$E$71)</f>
        <v>42381</v>
      </c>
      <c r="EC23" s="371">
        <f>WORKDAY(EC24,$A23,$E$42:$E$71)</f>
        <v>42382</v>
      </c>
      <c r="EF23" s="313">
        <v>42403</v>
      </c>
      <c r="EG23" s="313">
        <v>42403</v>
      </c>
      <c r="EH23" s="371">
        <v>42381</v>
      </c>
      <c r="EI23" s="371">
        <f>WORKDAY(EI24,$A23,$E$42:$E$71)</f>
        <v>42380</v>
      </c>
      <c r="EJ23" s="371">
        <v>42381</v>
      </c>
      <c r="EK23" s="371">
        <f>WORKDAY(EK24,$A23,$E$42:$E$71)</f>
        <v>42380</v>
      </c>
      <c r="EL23" s="371">
        <f>WORKDAY(EL24,$A23,$E$42:$E$71)</f>
        <v>42390</v>
      </c>
      <c r="EO23" s="371">
        <f t="shared" si="38"/>
        <v>42383</v>
      </c>
      <c r="EP23" s="313">
        <f t="shared" si="38"/>
        <v>42388</v>
      </c>
      <c r="EQ23" s="371">
        <f t="shared" si="38"/>
        <v>42410</v>
      </c>
      <c r="ER23" s="371">
        <f t="shared" si="38"/>
        <v>42408</v>
      </c>
      <c r="ES23" s="371">
        <f t="shared" si="38"/>
        <v>42387</v>
      </c>
      <c r="ET23" s="371">
        <f t="shared" si="38"/>
        <v>42387</v>
      </c>
      <c r="EU23" s="543">
        <f t="shared" si="38"/>
        <v>42383</v>
      </c>
      <c r="EX23" s="371">
        <f>WORKDAY(EX24,$A23,$E$42:$E$71)</f>
        <v>42383</v>
      </c>
      <c r="EY23" s="371">
        <f>WORKDAY(EY24,$A23,$E$42:$E$71)</f>
        <v>42391</v>
      </c>
      <c r="EZ23" s="371">
        <f>WORKDAY(EZ24,$A23,$E$42:$E$71)</f>
        <v>42391</v>
      </c>
      <c r="FA23" s="371">
        <f t="shared" si="39"/>
        <v>42396</v>
      </c>
      <c r="FB23" s="371">
        <f t="shared" si="39"/>
        <v>42394</v>
      </c>
      <c r="FC23" s="371">
        <f t="shared" si="39"/>
        <v>42394</v>
      </c>
      <c r="FD23" s="371">
        <f>WORKDAY(FD24,$A23,$E$42:$E$71)</f>
        <v>42394</v>
      </c>
      <c r="FE23" s="540"/>
      <c r="FF23" s="540"/>
      <c r="FG23" s="371">
        <f t="shared" si="40"/>
        <v>42394</v>
      </c>
      <c r="FH23" s="371">
        <f t="shared" si="40"/>
        <v>42398</v>
      </c>
      <c r="FI23" s="371">
        <f t="shared" si="40"/>
        <v>42401</v>
      </c>
      <c r="FJ23" s="313">
        <f t="shared" si="40"/>
        <v>42391</v>
      </c>
      <c r="FK23" s="313" t="e">
        <f>WORKDAY(FK24,'BA SGV Quality Clinic'!#REF!,'BA SGV Quality Clinic'!$D$42:$D$71)</f>
        <v>#REF!</v>
      </c>
      <c r="FL23" s="371">
        <f>WORKDAY(FL24,'5319480'!$A23,'5319480'!$E$42:$E$71)</f>
        <v>42377</v>
      </c>
      <c r="FM23" s="371">
        <f>WORKDAY(FM24,$A23,$E$42:$E$71)</f>
        <v>42402</v>
      </c>
      <c r="FP23" s="371">
        <f>WORKDAY(FP24,$A23,$E$42:$E$71)</f>
        <v>42403</v>
      </c>
      <c r="FQ23" s="371">
        <f>WORKDAY(FQ24,$A23,$E$42:$E$71)</f>
        <v>42403</v>
      </c>
      <c r="FR23" s="371">
        <v>42422</v>
      </c>
      <c r="FS23" s="371">
        <f>WORKDAY(FS24,'5319480'!$A23,'5319480'!$E$42:$E$71)</f>
        <v>42412</v>
      </c>
      <c r="FT23" s="371">
        <f>WORKDAY(FT24,$A23,$E$42:$E$71)</f>
        <v>42426</v>
      </c>
      <c r="FU23" s="781">
        <v>42433</v>
      </c>
      <c r="FV23" s="371">
        <f>WORKDAY(FV24,$A23,$E$42:$E$71)</f>
        <v>42433</v>
      </c>
      <c r="FW23" s="887">
        <v>42424</v>
      </c>
      <c r="FX23" s="831">
        <v>42429</v>
      </c>
      <c r="FY23" s="371">
        <v>42424</v>
      </c>
      <c r="FZ23" s="371">
        <v>42436</v>
      </c>
      <c r="GA23" s="371">
        <v>42447</v>
      </c>
      <c r="GB23" s="371">
        <v>42438</v>
      </c>
      <c r="GC23" s="371">
        <v>42438</v>
      </c>
      <c r="GD23" s="371">
        <v>42433</v>
      </c>
      <c r="GE23" s="371">
        <v>42446</v>
      </c>
      <c r="GF23" s="371">
        <v>42446</v>
      </c>
      <c r="GG23" s="371">
        <v>42438</v>
      </c>
      <c r="GH23" s="371">
        <v>42439</v>
      </c>
      <c r="GI23" s="371">
        <v>42473</v>
      </c>
      <c r="GJ23" s="371">
        <v>42438</v>
      </c>
      <c r="GK23" s="371">
        <v>42439</v>
      </c>
      <c r="GL23" s="781">
        <f>WORKDAY(GL24,'[2]5319480'!$A23,'[2]5319480'!$E$41:$E$70)</f>
        <v>42440</v>
      </c>
      <c r="GM23" s="371">
        <v>42447</v>
      </c>
      <c r="GN23" s="371">
        <v>42452</v>
      </c>
      <c r="GO23" s="371">
        <v>42502</v>
      </c>
      <c r="GP23" s="371">
        <v>42451</v>
      </c>
      <c r="GQ23" s="371">
        <v>42452</v>
      </c>
      <c r="GR23" s="371">
        <v>42452</v>
      </c>
      <c r="GS23" s="371">
        <v>42452</v>
      </c>
      <c r="GT23" s="371">
        <v>42524</v>
      </c>
      <c r="GU23" s="371">
        <v>42530</v>
      </c>
      <c r="GV23" s="371">
        <v>42542</v>
      </c>
      <c r="GW23" s="371">
        <v>42472</v>
      </c>
      <c r="GX23" s="371">
        <v>42509</v>
      </c>
      <c r="GY23" s="781">
        <f>WORKDAY(GY24,'5319480'!$A23,'5319480'!$E$42:$E$71)</f>
        <v>42530</v>
      </c>
      <c r="GZ23" s="371">
        <v>42507</v>
      </c>
      <c r="HA23" s="371">
        <v>42552</v>
      </c>
      <c r="HB23" s="371">
        <v>42540</v>
      </c>
      <c r="HC23" s="371">
        <v>42571</v>
      </c>
      <c r="HD23" s="371">
        <v>42566</v>
      </c>
      <c r="HE23" s="371">
        <f>WORKDAY(HE24,$A23,$E$42:$E$71)</f>
        <v>42572</v>
      </c>
      <c r="HF23" s="371">
        <v>42509</v>
      </c>
      <c r="HG23" s="371">
        <v>42571</v>
      </c>
      <c r="HH23" s="371">
        <v>42534</v>
      </c>
      <c r="HI23" s="371">
        <v>42501</v>
      </c>
      <c r="HJ23" s="371">
        <v>42489</v>
      </c>
      <c r="HK23" s="371">
        <v>42443</v>
      </c>
      <c r="HL23" s="371">
        <v>42507</v>
      </c>
      <c r="HM23" s="371">
        <v>42584</v>
      </c>
      <c r="HN23" s="371">
        <v>42584</v>
      </c>
      <c r="HO23" s="371">
        <v>42584</v>
      </c>
      <c r="HP23" s="371">
        <v>42584</v>
      </c>
      <c r="HQ23" s="781">
        <f>WORKDAY(HQ24,$A23,$E$42:$E$71)</f>
        <v>42587</v>
      </c>
      <c r="HR23" s="781">
        <f>WORKDAY(HR24,$A23,$E$42:$E$71)</f>
        <v>42587</v>
      </c>
      <c r="HS23" s="371">
        <f>WORKDAY(HS24,$A23,$E$42:$E$71)</f>
        <v>42587</v>
      </c>
      <c r="HT23" s="371">
        <f>WORKDAY(HT24,$A23,$E$42:$E$71)</f>
        <v>42583</v>
      </c>
      <c r="HU23" s="371">
        <f>WORKDAY(HU24,$A23,$E$42:$E$71)</f>
        <v>42585</v>
      </c>
      <c r="HV23" s="781">
        <f>WORKDAY(HV24,$A23,$E$42:$E$71)</f>
        <v>42591</v>
      </c>
      <c r="HW23" s="371">
        <f>WORKDAY(HW24,$A23,$E$42:$E$71)</f>
        <v>42578</v>
      </c>
      <c r="HX23" s="371">
        <v>42507</v>
      </c>
      <c r="HY23" s="371">
        <f>WORKDAY(HY24,$A23,$E$42:$E$71)</f>
        <v>42580</v>
      </c>
      <c r="HZ23" s="371">
        <f>WORKDAY(HZ24,'5319480'!$A23,'5319480'!$E$42:$E$71)</f>
        <v>42592</v>
      </c>
      <c r="IA23" s="371">
        <v>42605</v>
      </c>
      <c r="IB23" s="371">
        <v>42604</v>
      </c>
      <c r="IC23" s="371">
        <v>42604</v>
      </c>
      <c r="ID23" s="371">
        <v>42604</v>
      </c>
      <c r="IE23" s="371">
        <v>42604</v>
      </c>
      <c r="IF23" s="371">
        <v>42604</v>
      </c>
      <c r="IG23" s="371">
        <v>42604</v>
      </c>
      <c r="IH23" s="371">
        <v>42610</v>
      </c>
      <c r="II23" s="371">
        <v>42610</v>
      </c>
      <c r="IJ23" s="371">
        <v>42610</v>
      </c>
      <c r="IK23" s="371">
        <v>42609</v>
      </c>
      <c r="IL23" s="371">
        <v>42610</v>
      </c>
      <c r="IM23" s="371">
        <v>42612</v>
      </c>
      <c r="IN23" s="371">
        <v>42609</v>
      </c>
      <c r="IO23" s="371">
        <v>42607</v>
      </c>
      <c r="IP23" s="371">
        <f>WORKDAY(IP24,'5319480'!$A23,'5319480'!$E$42:$E$71)</f>
        <v>42604</v>
      </c>
      <c r="IQ23" s="371">
        <f>WORKDAY(IQ24,'5319480'!$A23,'5319480'!$E$42:$E$71)</f>
        <v>42605</v>
      </c>
      <c r="IR23" s="371">
        <v>42616</v>
      </c>
      <c r="IS23" s="371">
        <v>42619</v>
      </c>
      <c r="IT23" s="371">
        <v>42620</v>
      </c>
      <c r="IU23" s="371">
        <f>WORKDAY(IU24,'5319480'!$A23,'5319480'!$E$42:$E$71)</f>
        <v>42606</v>
      </c>
      <c r="IV23" s="371">
        <v>42609</v>
      </c>
      <c r="IW23" s="371">
        <v>42625</v>
      </c>
      <c r="IX23" s="371">
        <v>42627</v>
      </c>
      <c r="IY23" s="371">
        <v>42509</v>
      </c>
      <c r="IZ23" s="371">
        <v>42509</v>
      </c>
      <c r="JA23" s="371">
        <v>42509</v>
      </c>
      <c r="JB23" s="371">
        <f>WORKDAY(JB24,'5319480'!$A23,'5319480'!$E$42:$E$71)</f>
        <v>42627</v>
      </c>
      <c r="JC23" s="371">
        <v>42509</v>
      </c>
      <c r="JD23" s="371">
        <f>WORKDAY(JD24,'5319480'!$A23,'5319480'!$E$42:$E$71)</f>
        <v>42629</v>
      </c>
      <c r="JE23" s="371">
        <f>WORKDAY(JE24,'5319480'!$A23,'5319480'!$E$42:$E$71)</f>
        <v>42632</v>
      </c>
      <c r="JF23" s="371">
        <v>42637</v>
      </c>
      <c r="JG23" s="371">
        <v>42509</v>
      </c>
      <c r="JH23" s="371">
        <v>42642</v>
      </c>
      <c r="JI23" s="371">
        <f>WORKDAY(JI24,'5319480'!$A23,'5319480'!$E$42:$E$71)</f>
        <v>42599</v>
      </c>
      <c r="JJ23" s="371">
        <f>WORKDAY(JJ24,'5319480'!$A23,'5319480'!$E$42:$E$71)</f>
        <v>42647</v>
      </c>
      <c r="JK23" s="371">
        <v>42647</v>
      </c>
      <c r="JL23" s="365">
        <f>WORKDAY(JL24,'5319480'!$A23,'5319480'!$E$42:$E$71)</f>
        <v>42653</v>
      </c>
      <c r="JM23" s="365">
        <f>WORKDAY(JM24,'5319480'!$A23,'5319480'!$E$42:$E$71)</f>
        <v>42653</v>
      </c>
      <c r="JN23" s="365">
        <f>WORKDAY(JN24,'5319480'!$A23,'5319480'!$E$42:$E$71)</f>
        <v>42655</v>
      </c>
      <c r="JO23" s="365">
        <f>WORKDAY(JO24,'5319480'!$A23,'5319480'!$E$42:$E$71)</f>
        <v>42655</v>
      </c>
      <c r="JP23" s="365">
        <f>WORKDAY(JP24,'5319480'!$A23,'5319480'!$E$42:$E$71)</f>
        <v>42655</v>
      </c>
      <c r="JQ23" s="365">
        <f>WORKDAY(JQ24,'5319480'!$A23,'5319480'!$E$42:$E$71)</f>
        <v>42655</v>
      </c>
      <c r="JR23" s="365">
        <f>WORKDAY(JR24,'5319480'!$A23,'5319480'!$E$42:$E$71)</f>
        <v>42655</v>
      </c>
      <c r="JS23" s="365">
        <f>WORKDAY(JS24,'5319480'!$A23,'5319480'!$E$42:$E$71)</f>
        <v>42655</v>
      </c>
      <c r="JT23" s="365">
        <f>WORKDAY(JT24,'5319480'!$A23,'5319480'!$E$42:$E$71)</f>
        <v>42656</v>
      </c>
      <c r="JU23" s="365">
        <f>WORKDAY(JU24,'5319480'!$A23,'5319480'!$E$42:$E$71)</f>
        <v>42656</v>
      </c>
      <c r="JV23" s="365">
        <f>WORKDAY(JV24,'5319480'!$A23,'5319480'!$E$42:$E$71)</f>
        <v>42656</v>
      </c>
      <c r="JW23" s="365">
        <f>WORKDAY(JW24,'5319480'!$A23,'5319480'!$E$42:$E$71)</f>
        <v>42656</v>
      </c>
      <c r="JX23" s="365">
        <f>WORKDAY(JX24,'5319480'!$A23,'5319480'!$E$42:$E$71)</f>
        <v>42656</v>
      </c>
      <c r="JY23" s="365">
        <f>WORKDAY(JY24,'5319480'!$A23,'5319480'!$E$42:$E$71)</f>
        <v>42656</v>
      </c>
      <c r="JZ23" s="365">
        <f>WORKDAY(JZ24,'5319480'!$A23,'5319480'!$E$42:$E$71)</f>
        <v>42656</v>
      </c>
      <c r="KA23" s="365">
        <f>WORKDAY(KA24,'5319480'!$A23,'5319480'!$E$42:$E$71)</f>
        <v>42656</v>
      </c>
      <c r="KB23" s="365">
        <f>WORKDAY(KB24,'5319480'!$A23,'5319480'!$E$42:$E$71)</f>
        <v>42656</v>
      </c>
      <c r="KC23" s="365">
        <f>WORKDAY(KC24,'5319480'!$A23,'5319480'!$E$42:$E$71)</f>
        <v>42656</v>
      </c>
      <c r="KD23" s="365">
        <f>WORKDAY(KD24,'5319480'!$A23,'5319480'!$E$42:$E$71)</f>
        <v>42657</v>
      </c>
      <c r="KE23" s="365">
        <f>WORKDAY(KE24,'5319480'!$A23,'5319480'!$E$42:$E$71)</f>
        <v>42657</v>
      </c>
      <c r="KF23" s="365">
        <f>WORKDAY(KF24,'5319480'!$A23,'5319480'!$E$42:$E$71)</f>
        <v>42657</v>
      </c>
      <c r="KG23" s="365">
        <f>WORKDAY(KG24,'5319480'!$A23,'5319480'!$E$42:$E$71)</f>
        <v>42657</v>
      </c>
      <c r="KH23" s="365">
        <f>WORKDAY(KH24,'5319480'!$A23,'5319480'!$E$42:$E$71)</f>
        <v>42657</v>
      </c>
      <c r="KI23" s="365">
        <f>WORKDAY(KI24,'5319480'!$A23,'5319480'!$E$42:$E$71)</f>
        <v>42657</v>
      </c>
      <c r="KJ23" s="365">
        <f>WORKDAY(KJ24,'5319480'!$A23,'5319480'!$E$42:$E$71)</f>
        <v>42657</v>
      </c>
      <c r="KK23" s="365">
        <f>WORKDAY(KK24,'5319480'!$A23,'5319480'!$E$42:$E$71)</f>
        <v>42657</v>
      </c>
      <c r="KL23" s="365">
        <f>WORKDAY(KL24,'5319480'!$A23,'5319480'!$E$42:$E$71)</f>
        <v>42657</v>
      </c>
      <c r="KM23" s="365">
        <f>WORKDAY(KM24,'5319480'!$A23,'5319480'!$E$42:$E$71)</f>
        <v>42657</v>
      </c>
      <c r="KN23" s="365">
        <f>WORKDAY(KN24,'5319480'!$A23,'5319480'!$E$42:$E$71)</f>
        <v>42657</v>
      </c>
      <c r="KO23" s="365">
        <f>WORKDAY(KO24,'5319480'!$A23,'5319480'!$E$42:$E$71)</f>
        <v>42657</v>
      </c>
      <c r="KP23" s="365">
        <f>WORKDAY(KP24,'5319480'!$A23,'5319480'!$E$42:$E$71)</f>
        <v>42660</v>
      </c>
      <c r="KQ23" s="365">
        <f>WORKDAY(KQ24,'5319480'!$A23,'5319480'!$E$42:$E$71)</f>
        <v>42660</v>
      </c>
      <c r="KR23" s="365">
        <f>WORKDAY(KR24,'5319480'!$A23,'5319480'!$E$42:$E$71)</f>
        <v>42660</v>
      </c>
      <c r="KS23" s="365">
        <f>WORKDAY(KS24,'5319480'!$A23,'5319480'!$E$42:$E$71)</f>
        <v>42660</v>
      </c>
      <c r="KT23" s="365">
        <f>WORKDAY(KT24,'5319480'!$A23,'5319480'!$E$42:$E$71)</f>
        <v>42660</v>
      </c>
      <c r="KU23" s="365">
        <f>WORKDAY(KU24,'5319480'!$A23,'5319480'!$E$42:$E$71)</f>
        <v>42660</v>
      </c>
      <c r="KV23" s="365">
        <f>WORKDAY(KV24,'5319480'!$A23,'5319480'!$E$42:$E$71)</f>
        <v>42660</v>
      </c>
      <c r="KW23" s="365">
        <f>WORKDAY(KW24,'5319480'!$A23,'5319480'!$E$42:$E$71)</f>
        <v>42660</v>
      </c>
      <c r="KX23" s="365">
        <f>WORKDAY(KX24,'5319480'!$A23,'5319480'!$E$42:$E$71)</f>
        <v>42660</v>
      </c>
      <c r="KY23" s="365">
        <f>WORKDAY(KY24,'5319480'!$A23,'5319480'!$E$42:$E$71)</f>
        <v>42660</v>
      </c>
      <c r="KZ23" s="365">
        <f>WORKDAY(KZ24,'5319480'!$A23,'5319480'!$E$42:$E$71)</f>
        <v>42660</v>
      </c>
      <c r="LA23" s="365">
        <f>WORKDAY(LA24,'5319480'!$A23,'5319480'!$E$42:$E$71)</f>
        <v>42660</v>
      </c>
      <c r="LB23" s="365">
        <f>WORKDAY(LB24,'5319480'!$A23,'5319480'!$E$42:$E$71)</f>
        <v>42661</v>
      </c>
      <c r="LC23" s="365">
        <f>WORKDAY(LC24,'5319480'!$A23,'5319480'!$E$42:$E$71)</f>
        <v>42661</v>
      </c>
      <c r="LD23" s="365">
        <f>WORKDAY(LD24,'5319480'!$A23,'5319480'!$E$42:$E$71)</f>
        <v>42661</v>
      </c>
      <c r="LE23" s="365">
        <f>WORKDAY(LE24,'5319480'!$A23,'5319480'!$E$42:$E$71)</f>
        <v>42661</v>
      </c>
      <c r="LF23" s="365">
        <f>WORKDAY(LF24,'5319480'!$A23,'5319480'!$E$42:$E$71)</f>
        <v>42661</v>
      </c>
      <c r="LG23" s="365">
        <f>WORKDAY(LG24,'5319480'!$A23,'5319480'!$E$42:$E$71)</f>
        <v>42662</v>
      </c>
      <c r="LH23" s="365">
        <f>WORKDAY(LH24,'5319480'!$A23,'5319480'!$E$42:$E$71)</f>
        <v>42579</v>
      </c>
      <c r="LI23" s="365">
        <f>WORKDAY(LI24,'5319480'!$A23,'5319480'!$E$42:$E$71)</f>
        <v>42579</v>
      </c>
      <c r="LJ23" s="365">
        <f>WORKDAY(LJ24,'5319480'!$A23,'5319480'!$E$42:$E$71)</f>
        <v>42579</v>
      </c>
      <c r="LK23" s="365">
        <f>WORKDAY(LK24,'5319480'!$A23,'5319480'!$E$42:$E$71)</f>
        <v>42579</v>
      </c>
      <c r="LL23" s="365">
        <f>WORKDAY(LL24,'5319480'!$A23,'5319480'!$E$42:$E$71)</f>
        <v>42579</v>
      </c>
      <c r="LM23" s="365">
        <f>WORKDAY(LM24,'5319480'!$A23,'5319480'!$E$42:$E$71)</f>
        <v>42579</v>
      </c>
      <c r="LN23" s="365">
        <f>WORKDAY(LN24,'5319480'!$A23,'5319480'!$E$42:$E$71)</f>
        <v>42579</v>
      </c>
      <c r="LO23" s="365">
        <f>WORKDAY(LO24,'5319480'!$A23,'5319480'!$E$42:$E$71)</f>
        <v>42579</v>
      </c>
      <c r="LP23" s="365">
        <f>WORKDAY(LP24,'5319480'!$A23,'5319480'!$E$42:$E$71)</f>
        <v>42579</v>
      </c>
      <c r="LQ23" s="365">
        <f>WORKDAY(LQ24,'5319480'!$A23,'5319480'!$E$42:$E$71)</f>
        <v>42579</v>
      </c>
      <c r="LR23" s="365">
        <f>WORKDAY(LR24,'5319480'!$A23,'5319480'!$E$42:$E$71)</f>
        <v>42579</v>
      </c>
      <c r="LS23" s="365">
        <f>WORKDAY(LS24,'5319480'!$A23,'5319480'!$E$42:$E$71)</f>
        <v>42579</v>
      </c>
      <c r="LT23" s="365">
        <f>WORKDAY(LT24,'5319480'!$A23,'5319480'!$E$42:$E$71)</f>
        <v>42579</v>
      </c>
      <c r="LU23" s="365">
        <f>WORKDAY(LU24,'5319480'!$A23,'5319480'!$E$42:$E$71)</f>
        <v>42579</v>
      </c>
      <c r="LV23" s="365">
        <f>WORKDAY(LV24,'5319480'!$A23,'5319480'!$E$42:$E$71)</f>
        <v>42579</v>
      </c>
      <c r="LW23" s="365">
        <f>WORKDAY(LW24,'5319480'!$A23,'5319480'!$E$42:$E$71)</f>
        <v>42579</v>
      </c>
      <c r="LX23" s="365">
        <f>WORKDAY(LX24,'5319480'!$A23,'5319480'!$E$42:$E$71)</f>
        <v>42579</v>
      </c>
      <c r="LY23" s="365">
        <f>WORKDAY(LY24,'5319480'!$A23,'5319480'!$E$42:$E$71)</f>
        <v>42579</v>
      </c>
      <c r="LZ23" s="365">
        <f>WORKDAY(LZ24,'5319480'!$A23,'5319480'!$E$42:$E$71)</f>
        <v>42579</v>
      </c>
      <c r="MA23" s="365">
        <f>WORKDAY(MA24,'5319480'!$A23,'5319480'!$E$42:$E$71)</f>
        <v>42579</v>
      </c>
      <c r="MB23" s="365">
        <f>WORKDAY(MB24,'5319480'!$A23,'5319480'!$E$42:$E$71)</f>
        <v>42579</v>
      </c>
      <c r="MC23" s="365">
        <f>WORKDAY(MC24,'5319480'!$A23,'5319480'!$E$42:$E$71)</f>
        <v>42579</v>
      </c>
      <c r="MD23" s="365">
        <f>WORKDAY(MD24,'5319480'!$A23,'5319480'!$E$42:$E$71)</f>
        <v>42579</v>
      </c>
      <c r="ME23" s="365">
        <f>WORKDAY(ME24,'5319480'!$A23,'5319480'!$E$42:$E$71)</f>
        <v>42579</v>
      </c>
      <c r="MF23" s="365">
        <f>WORKDAY(MF24,'5319480'!$A23,'5319480'!$E$42:$E$71)</f>
        <v>42579</v>
      </c>
      <c r="MG23" s="365">
        <f>WORKDAY(MG24,'5319480'!$A23,'5319480'!$E$42:$E$71)</f>
        <v>42579</v>
      </c>
      <c r="MH23" s="1593"/>
      <c r="MI23" s="365">
        <f>WORKDAY(MI24,'5319480'!$A23,'5319480'!$E$42:$E$71)</f>
        <v>42579</v>
      </c>
      <c r="MJ23" s="365">
        <f>WORKDAY(MJ24,'5319480'!$A23,'5319480'!$E$42:$E$71)</f>
        <v>42579</v>
      </c>
      <c r="MK23" s="365">
        <f>WORKDAY(MK24,'5319480'!$A23,'5319480'!$E$42:$E$71)</f>
        <v>42579</v>
      </c>
      <c r="ML23" s="365">
        <f>WORKDAY(ML24,'5319480'!$A23,'5319480'!$E$42:$E$71)</f>
        <v>42579</v>
      </c>
      <c r="MM23" s="365">
        <f>WORKDAY(MM24,'5319480'!$A23,'5319480'!$E$42:$E$71)</f>
        <v>42579</v>
      </c>
      <c r="MN23" s="365">
        <f>WORKDAY(MN24,'5319480'!$A23,'5319480'!$E$42:$E$71)</f>
        <v>42579</v>
      </c>
      <c r="MO23" s="365">
        <f>WORKDAY(MO24,'5319480'!$A23,'5319480'!$E$42:$E$71)</f>
        <v>42579</v>
      </c>
      <c r="MP23" s="365">
        <f>WORKDAY(MP24,'5319480'!$A23,'5319480'!$E$42:$E$71)</f>
        <v>42579</v>
      </c>
      <c r="MQ23" s="365">
        <f>WORKDAY(MQ24,'5319480'!$A23,'5319480'!$E$42:$E$71)</f>
        <v>42579</v>
      </c>
      <c r="MR23" s="365">
        <f>WORKDAY(MR24,'5319480'!$A23,'5319480'!$E$42:$E$71)</f>
        <v>42579</v>
      </c>
      <c r="MS23" s="365">
        <f>WORKDAY(MS24,'5319480'!$A23,'5319480'!$E$42:$E$71)</f>
        <v>42579</v>
      </c>
      <c r="MT23" s="365">
        <f>WORKDAY(MT24,'5319480'!$A23,'5319480'!$E$42:$E$71)</f>
        <v>42579</v>
      </c>
      <c r="MU23" s="365">
        <f>WORKDAY(MU24,'5319480'!$A23,'5319480'!$E$42:$E$71)</f>
        <v>42579</v>
      </c>
      <c r="MV23" s="365">
        <f>WORKDAY(MV24,'5319480'!$A23,'5319480'!$E$42:$E$71)</f>
        <v>42579</v>
      </c>
      <c r="MW23" s="365">
        <f>WORKDAY(MW24,'5319480'!$A23,'5319480'!$E$42:$E$71)</f>
        <v>42579</v>
      </c>
      <c r="MX23" s="365">
        <f>WORKDAY(MX24,'5319480'!$A23,'5319480'!$E$42:$E$71)</f>
        <v>42579</v>
      </c>
      <c r="MY23" s="365">
        <f>WORKDAY(MY24,'5319480'!$A23,'5319480'!$E$42:$E$71)</f>
        <v>42579</v>
      </c>
      <c r="MZ23" s="365">
        <f>WORKDAY(MZ24,'5319480'!$A23,'5319480'!$E$42:$E$71)</f>
        <v>42579</v>
      </c>
      <c r="NA23" s="365">
        <f>WORKDAY(NA24,'5319480'!$A23,'5319480'!$E$42:$E$71)</f>
        <v>42579</v>
      </c>
      <c r="NB23" s="365">
        <f>WORKDAY(NB24,'5319480'!$A23,'5319480'!$E$42:$E$71)</f>
        <v>42579</v>
      </c>
      <c r="NC23" s="365">
        <f>WORKDAY(NC24,'5319480'!$A23,'5319480'!$E$42:$E$71)</f>
        <v>42579</v>
      </c>
      <c r="ND23" s="365">
        <f>WORKDAY(ND24,'5319480'!$A23,'5319480'!$E$42:$E$71)</f>
        <v>42579</v>
      </c>
    </row>
    <row r="24" spans="1:368" ht="12" customHeight="1">
      <c r="A24" s="574">
        <v>1</v>
      </c>
      <c r="B24" s="140" t="s">
        <v>263</v>
      </c>
      <c r="C24" s="483"/>
      <c r="D24" s="139" t="e">
        <f>WORKDAY(D25,#REF!,$E$42:$E$71)</f>
        <v>#REF!</v>
      </c>
      <c r="E24" s="139" t="e">
        <f>WORKDAY(E25,#REF!,$E$42:$E$71)</f>
        <v>#REF!</v>
      </c>
      <c r="F24" s="139" t="e">
        <f>WORKDAY(F25,#REF!,$E$42:$E$71)</f>
        <v>#REF!</v>
      </c>
      <c r="G24" s="139" t="e">
        <f>WORKDAY(G25,#REF!,$E$42:$E$71)</f>
        <v>#REF!</v>
      </c>
      <c r="H24" s="139" t="e">
        <f>WORKDAY(H25,#REF!,$E$42:$E$71)</f>
        <v>#REF!</v>
      </c>
      <c r="I24" s="139" t="e">
        <f>WORKDAY(I25,#REF!,$E$42:$E$71)</f>
        <v>#REF!</v>
      </c>
      <c r="J24" s="139" t="e">
        <f>WORKDAY(J25,#REF!,$E$42:$E$71)</f>
        <v>#REF!</v>
      </c>
      <c r="P24" s="314"/>
      <c r="Q24" s="314"/>
      <c r="R24" s="313">
        <f t="shared" si="26"/>
        <v>42122</v>
      </c>
      <c r="S24" s="313">
        <f t="shared" si="9"/>
        <v>42122</v>
      </c>
      <c r="T24" s="313">
        <f t="shared" si="10"/>
        <v>42122</v>
      </c>
      <c r="U24" s="313">
        <f t="shared" si="11"/>
        <v>42122</v>
      </c>
      <c r="V24" s="313">
        <f t="shared" si="12"/>
        <v>42122</v>
      </c>
      <c r="W24" s="313">
        <f t="shared" si="13"/>
        <v>42122</v>
      </c>
      <c r="X24" s="313">
        <f t="shared" si="14"/>
        <v>42122</v>
      </c>
      <c r="Y24" s="314"/>
      <c r="Z24" s="314"/>
      <c r="AA24" s="314"/>
      <c r="AB24" s="314"/>
      <c r="AC24" s="318"/>
      <c r="AD24" s="320"/>
      <c r="AE24" s="313">
        <f t="shared" si="15"/>
        <v>42187</v>
      </c>
      <c r="AF24" s="313">
        <f t="shared" si="16"/>
        <v>42187</v>
      </c>
      <c r="AG24" s="313">
        <f t="shared" si="17"/>
        <v>42187</v>
      </c>
      <c r="AH24" s="313">
        <f t="shared" si="18"/>
        <v>42187</v>
      </c>
      <c r="AI24" s="313">
        <f t="shared" si="19"/>
        <v>42187</v>
      </c>
      <c r="AJ24" s="313">
        <f t="shared" si="20"/>
        <v>42195</v>
      </c>
      <c r="AK24" s="313">
        <f t="shared" si="21"/>
        <v>42195</v>
      </c>
      <c r="AL24" s="314"/>
      <c r="AM24" s="314"/>
      <c r="AN24" s="314"/>
      <c r="AO24" s="314"/>
      <c r="AP24" s="314"/>
      <c r="AQ24" s="314"/>
      <c r="AR24" s="313">
        <f t="shared" si="27"/>
        <v>42199</v>
      </c>
      <c r="AS24" s="313">
        <f t="shared" si="28"/>
        <v>42195</v>
      </c>
      <c r="AT24" s="313">
        <f t="shared" si="29"/>
        <v>42187</v>
      </c>
      <c r="AU24" s="313">
        <f t="shared" si="30"/>
        <v>42187</v>
      </c>
      <c r="AV24" s="313">
        <f t="shared" si="31"/>
        <v>42163</v>
      </c>
      <c r="AW24" s="313">
        <f t="shared" si="32"/>
        <v>42228</v>
      </c>
      <c r="AX24" s="312">
        <f t="shared" si="33"/>
        <v>42187</v>
      </c>
      <c r="AY24" s="314"/>
      <c r="AZ24" s="314"/>
      <c r="BA24" s="314"/>
      <c r="BB24" s="314"/>
      <c r="BC24" s="314"/>
      <c r="BD24" s="314"/>
      <c r="BE24" s="314"/>
      <c r="BF24" s="313">
        <f t="shared" si="22"/>
        <v>42236</v>
      </c>
      <c r="BG24" s="313">
        <f t="shared" si="22"/>
        <v>42236</v>
      </c>
      <c r="BH24" s="312">
        <f t="shared" si="22"/>
        <v>42230</v>
      </c>
      <c r="BI24" s="313">
        <f t="shared" si="22"/>
        <v>42236</v>
      </c>
      <c r="BJ24" s="313">
        <f t="shared" si="22"/>
        <v>42236</v>
      </c>
      <c r="BK24" s="313">
        <f t="shared" si="5"/>
        <v>42236</v>
      </c>
      <c r="BL24" s="313">
        <f t="shared" si="5"/>
        <v>42236</v>
      </c>
      <c r="BM24" s="314"/>
      <c r="BN24" s="314"/>
      <c r="BO24" s="314"/>
      <c r="BP24" s="314"/>
      <c r="BQ24" s="314"/>
      <c r="BR24" s="314"/>
      <c r="BS24" s="313">
        <f t="shared" si="34"/>
        <v>42236</v>
      </c>
      <c r="BT24" s="313">
        <f t="shared" si="34"/>
        <v>42163</v>
      </c>
      <c r="BU24" s="313">
        <f t="shared" si="34"/>
        <v>42254</v>
      </c>
      <c r="BV24" s="313">
        <f t="shared" si="34"/>
        <v>42310</v>
      </c>
      <c r="BW24" s="313">
        <f t="shared" si="34"/>
        <v>42310</v>
      </c>
      <c r="BX24" s="313">
        <f t="shared" si="34"/>
        <v>42314</v>
      </c>
      <c r="BY24" s="313">
        <f t="shared" si="34"/>
        <v>42314</v>
      </c>
      <c r="CD24" s="314"/>
      <c r="CE24" s="314"/>
      <c r="CF24" s="314"/>
      <c r="CG24" s="313">
        <f>WORKDAY(CG25,$A24,$E$42:$E$71)</f>
        <v>42314</v>
      </c>
      <c r="CH24" s="313">
        <f t="shared" si="23"/>
        <v>42327</v>
      </c>
      <c r="CI24" s="313">
        <f t="shared" si="23"/>
        <v>42314</v>
      </c>
      <c r="CJ24" s="313">
        <f t="shared" si="23"/>
        <v>42314</v>
      </c>
      <c r="CK24" s="313">
        <f t="shared" si="23"/>
        <v>42314</v>
      </c>
      <c r="CL24" s="313">
        <f t="shared" si="23"/>
        <v>42314</v>
      </c>
      <c r="CM24" s="322">
        <f t="shared" si="35"/>
        <v>42195</v>
      </c>
      <c r="CQ24" s="400"/>
      <c r="CR24" s="400"/>
      <c r="CS24" s="400"/>
      <c r="CU24" s="371">
        <f t="shared" si="24"/>
        <v>42334</v>
      </c>
      <c r="CV24" s="371">
        <f>WORKDAY(CV25,$A24,$E$42:$E$71)</f>
        <v>42355</v>
      </c>
      <c r="CW24" s="313">
        <v>42313</v>
      </c>
      <c r="CX24" s="371">
        <f>WORKDAY(CX25,$A24,$E$42:$E$71)</f>
        <v>42359</v>
      </c>
      <c r="CY24" s="371">
        <f>WORKDAY(CY25,$A24,$E$42:$E$71)</f>
        <v>42356</v>
      </c>
      <c r="CZ24" s="371">
        <v>42373</v>
      </c>
      <c r="DA24" s="313">
        <v>42374</v>
      </c>
      <c r="DB24" s="313">
        <v>42373</v>
      </c>
      <c r="DC24" s="371">
        <v>42361</v>
      </c>
      <c r="DG24" s="15"/>
      <c r="DI24" s="371">
        <v>42373</v>
      </c>
      <c r="DJ24" s="371">
        <f>WORKDAY(DJ25,$A24,$E$42:$E$71)</f>
        <v>42369</v>
      </c>
      <c r="DK24" s="371">
        <v>42375</v>
      </c>
      <c r="DL24" s="371">
        <v>42382</v>
      </c>
      <c r="DM24" s="313">
        <v>42373</v>
      </c>
      <c r="DW24" s="371">
        <v>42373</v>
      </c>
      <c r="DX24" s="313">
        <f>WORKDAY(DX25,$A24,$E$42:$E$71)</f>
        <v>42381</v>
      </c>
      <c r="DY24" s="371">
        <v>42381</v>
      </c>
      <c r="DZ24" s="371">
        <v>42381</v>
      </c>
      <c r="EA24" s="371">
        <v>42381</v>
      </c>
      <c r="EB24" s="371">
        <f>WORKDAY(EB25,$A24,$E$42:$E$71)</f>
        <v>42380</v>
      </c>
      <c r="EC24" s="371">
        <f>WORKDAY(EC25,$A24,$E$42:$E$71)</f>
        <v>42381</v>
      </c>
      <c r="EF24" s="313">
        <v>42389</v>
      </c>
      <c r="EG24" s="313">
        <v>42389</v>
      </c>
      <c r="EH24" s="371">
        <v>42377</v>
      </c>
      <c r="EI24" s="371">
        <v>42377</v>
      </c>
      <c r="EJ24" s="371">
        <f>WORKDAY(EJ25,$A24,$E$42:$E$71)</f>
        <v>42369</v>
      </c>
      <c r="EK24" s="371">
        <v>42377</v>
      </c>
      <c r="EL24" s="371">
        <v>42389</v>
      </c>
      <c r="EO24" s="371">
        <v>42382</v>
      </c>
      <c r="EP24" s="313">
        <v>42387</v>
      </c>
      <c r="EQ24" s="371">
        <v>42409</v>
      </c>
      <c r="ER24" s="371">
        <v>42405</v>
      </c>
      <c r="ES24" s="371">
        <v>42384</v>
      </c>
      <c r="ET24" s="371">
        <v>42384</v>
      </c>
      <c r="EU24" s="543">
        <v>42382</v>
      </c>
      <c r="EX24" s="371">
        <v>42382</v>
      </c>
      <c r="EY24" s="371">
        <v>42390</v>
      </c>
      <c r="EZ24" s="371">
        <v>42390</v>
      </c>
      <c r="FA24" s="371">
        <v>42395</v>
      </c>
      <c r="FB24" s="371">
        <v>42391</v>
      </c>
      <c r="FC24" s="371">
        <v>42391</v>
      </c>
      <c r="FD24" s="371">
        <v>42391</v>
      </c>
      <c r="FE24" s="540"/>
      <c r="FF24" s="540"/>
      <c r="FG24" s="371">
        <v>42391</v>
      </c>
      <c r="FH24" s="371">
        <v>42397</v>
      </c>
      <c r="FI24" s="371">
        <v>42398</v>
      </c>
      <c r="FJ24" s="313">
        <v>42390</v>
      </c>
      <c r="FK24" s="313">
        <v>42391</v>
      </c>
      <c r="FL24" s="371">
        <f>WORKDAY(FL25,'5319480'!$A24,'5319480'!$E$42:$E$71)</f>
        <v>42376</v>
      </c>
      <c r="FM24" s="371">
        <v>42401</v>
      </c>
      <c r="FP24" s="371">
        <f>WORKDAY(FP25,$A24,$E$42:$E$71)</f>
        <v>42402</v>
      </c>
      <c r="FQ24" s="371">
        <v>42402</v>
      </c>
      <c r="FR24" s="371">
        <v>42422</v>
      </c>
      <c r="FS24" s="371">
        <v>42411</v>
      </c>
      <c r="FT24" s="371">
        <f>WORKDAY(FT25,$A24,$E$42:$E$71)</f>
        <v>42425</v>
      </c>
      <c r="FU24" s="781">
        <f>WORKDAY(FU25,$A24,$E$42:$E$71)</f>
        <v>42433</v>
      </c>
      <c r="FV24" s="371">
        <f>WORKDAY(FV25,$A24,$E$42:$E$71)</f>
        <v>42432</v>
      </c>
      <c r="FW24" s="887">
        <v>42424</v>
      </c>
      <c r="FX24" s="831">
        <v>42426</v>
      </c>
      <c r="FY24" s="371">
        <v>42423</v>
      </c>
      <c r="FZ24" s="371">
        <v>42423</v>
      </c>
      <c r="GA24" s="371">
        <v>42432</v>
      </c>
      <c r="GB24" s="371">
        <v>42438</v>
      </c>
      <c r="GC24" s="371">
        <v>42438</v>
      </c>
      <c r="GD24" s="371">
        <v>42433</v>
      </c>
      <c r="GE24" s="371">
        <v>42446</v>
      </c>
      <c r="GF24" s="371">
        <v>42446</v>
      </c>
      <c r="GG24" s="371">
        <v>42437</v>
      </c>
      <c r="GH24" s="371">
        <v>42439</v>
      </c>
      <c r="GI24" s="371">
        <v>42472</v>
      </c>
      <c r="GJ24" s="371">
        <v>42438</v>
      </c>
      <c r="GK24" s="371">
        <v>42439</v>
      </c>
      <c r="GL24" s="781">
        <f>WORKDAY(GL25,'[2]5319480'!$A24,'[2]5319480'!$E$41:$E$70)</f>
        <v>42439</v>
      </c>
      <c r="GM24" s="371">
        <f>WORKDAY(GM25,'5319480'!$A24,'5319480'!$E$42:$E$71)</f>
        <v>42447</v>
      </c>
      <c r="GN24" s="371">
        <v>42452</v>
      </c>
      <c r="GO24" s="371">
        <v>42501</v>
      </c>
      <c r="GP24" s="371">
        <v>42451</v>
      </c>
      <c r="GQ24" s="371">
        <v>42452</v>
      </c>
      <c r="GR24" s="371">
        <v>42452</v>
      </c>
      <c r="GS24" s="371">
        <v>42452</v>
      </c>
      <c r="GT24" s="371">
        <v>42524</v>
      </c>
      <c r="GU24" s="371">
        <v>42529</v>
      </c>
      <c r="GV24" s="371">
        <v>42508</v>
      </c>
      <c r="GW24" s="371">
        <v>42471</v>
      </c>
      <c r="GX24" s="371">
        <v>42508</v>
      </c>
      <c r="GY24" s="781">
        <f>WORKDAY(GY25,'5319480'!$A24,'5319480'!$E$42:$E$71)</f>
        <v>42529</v>
      </c>
      <c r="GZ24" s="371">
        <v>42549</v>
      </c>
      <c r="HA24" s="371">
        <v>42552</v>
      </c>
      <c r="HB24" s="371">
        <v>42539</v>
      </c>
      <c r="HC24" s="371">
        <f>WORKDAY(HC25,$A24,$E$42:$E$71)</f>
        <v>42571</v>
      </c>
      <c r="HD24" s="371">
        <v>42566</v>
      </c>
      <c r="HE24" s="371">
        <v>42571</v>
      </c>
      <c r="HF24" s="371">
        <v>42571</v>
      </c>
      <c r="HG24" s="371">
        <v>42571</v>
      </c>
      <c r="HH24" s="371">
        <v>42534</v>
      </c>
      <c r="HI24" s="371">
        <v>42500</v>
      </c>
      <c r="HJ24" s="371">
        <v>42488</v>
      </c>
      <c r="HK24" s="371">
        <v>42440</v>
      </c>
      <c r="HL24" s="371">
        <v>42576</v>
      </c>
      <c r="HM24" s="371">
        <f>WORKDAY(HM25,$A24,$E$42:$E$71)</f>
        <v>42578</v>
      </c>
      <c r="HN24" s="371">
        <f>WORKDAY(HN25,$A24,$E$42:$E$71)</f>
        <v>42577</v>
      </c>
      <c r="HO24" s="371">
        <f>WORKDAY(HO25,$A24,$E$42:$E$71)</f>
        <v>42577</v>
      </c>
      <c r="HP24" s="371">
        <f>WORKDAY(HP25,$A24,$E$42:$E$71)</f>
        <v>42577</v>
      </c>
      <c r="HQ24" s="781">
        <v>42586</v>
      </c>
      <c r="HR24" s="781">
        <v>42586</v>
      </c>
      <c r="HS24" s="371">
        <v>42586</v>
      </c>
      <c r="HT24" s="371">
        <f>WORKDAY(HT25,$A24,$E$42:$E$71)</f>
        <v>42580</v>
      </c>
      <c r="HU24" s="371">
        <f>WORKDAY(HU25,$A24,$E$42:$E$71)</f>
        <v>42584</v>
      </c>
      <c r="HV24" s="781">
        <f>WORKDAY(HV25,$A24,$E$42:$E$71)</f>
        <v>42590</v>
      </c>
      <c r="HW24" s="371">
        <f>WORKDAY(HW25,$A24,$E$42:$E$71)</f>
        <v>42577</v>
      </c>
      <c r="HX24" s="371">
        <v>42506</v>
      </c>
      <c r="HY24" s="371">
        <f>WORKDAY(HY25,$A24,$E$42:$E$71)</f>
        <v>42579</v>
      </c>
      <c r="HZ24" s="371">
        <f>WORKDAY(HZ25,'5319480'!$A24,'5319480'!$E$42:$E$71)</f>
        <v>42591</v>
      </c>
      <c r="IA24" s="371">
        <v>42605</v>
      </c>
      <c r="IB24" s="371">
        <v>42604</v>
      </c>
      <c r="IC24" s="371">
        <v>42604</v>
      </c>
      <c r="ID24" s="371">
        <v>42604</v>
      </c>
      <c r="IE24" s="371">
        <v>42604</v>
      </c>
      <c r="IF24" s="371">
        <v>42604</v>
      </c>
      <c r="IG24" s="371">
        <v>42604</v>
      </c>
      <c r="IH24" s="371">
        <v>42495</v>
      </c>
      <c r="II24" s="371">
        <f>WORKDAY(II25,'5319480'!$A24,'5319480'!$E$42:$E$71)</f>
        <v>42601</v>
      </c>
      <c r="IJ24" s="371">
        <f>WORKDAY(IJ25,'5319480'!$A24,'5319480'!$E$42:$E$71)</f>
        <v>42601</v>
      </c>
      <c r="IK24" s="371">
        <v>42609</v>
      </c>
      <c r="IL24" s="371">
        <v>42610</v>
      </c>
      <c r="IM24" s="371">
        <f>WORKDAY(IM25,'5319480'!$A24,'5319480'!$E$42:$E$71)</f>
        <v>42604</v>
      </c>
      <c r="IN24" s="371">
        <v>42609</v>
      </c>
      <c r="IO24" s="371">
        <v>42607</v>
      </c>
      <c r="IP24" s="371">
        <f>WORKDAY(IP25,'5319480'!$A24,'5319480'!$E$42:$E$71)</f>
        <v>42601</v>
      </c>
      <c r="IQ24" s="371">
        <f>WORKDAY(IQ25,'5319480'!$A24,'5319480'!$E$42:$E$71)</f>
        <v>42604</v>
      </c>
      <c r="IR24" s="371">
        <v>42616</v>
      </c>
      <c r="IS24" s="371">
        <v>42619</v>
      </c>
      <c r="IT24" s="371">
        <v>42620</v>
      </c>
      <c r="IU24" s="371">
        <f>WORKDAY(IU25,'5319480'!$A24,'5319480'!$E$42:$E$71)</f>
        <v>42605</v>
      </c>
      <c r="IV24" s="371">
        <v>42609</v>
      </c>
      <c r="IW24" s="371">
        <v>42625</v>
      </c>
      <c r="IX24" s="371">
        <v>42627</v>
      </c>
      <c r="IY24" s="371">
        <v>42508</v>
      </c>
      <c r="IZ24" s="371">
        <v>42508</v>
      </c>
      <c r="JA24" s="371">
        <v>42508</v>
      </c>
      <c r="JB24" s="371">
        <f>WORKDAY(JB25,'5319480'!$A24,'5319480'!$E$42:$E$71)</f>
        <v>42626</v>
      </c>
      <c r="JC24" s="371">
        <v>42508</v>
      </c>
      <c r="JD24" s="371">
        <f>WORKDAY(JD25,'5319480'!$A24,'5319480'!$E$42:$E$71)</f>
        <v>42628</v>
      </c>
      <c r="JE24" s="371">
        <f>WORKDAY(JE25,'5319480'!$A24,'5319480'!$E$42:$E$71)</f>
        <v>42629</v>
      </c>
      <c r="JF24" s="371">
        <f>WORKDAY(JF25,'5319480'!$A24,'5319480'!$E$42:$E$71)</f>
        <v>42629</v>
      </c>
      <c r="JG24" s="371">
        <v>42508</v>
      </c>
      <c r="JH24" s="371">
        <v>42642</v>
      </c>
      <c r="JI24" s="371">
        <f>WORKDAY(JI25,'5319480'!$A24,'5319480'!$E$42:$E$71)</f>
        <v>42598</v>
      </c>
      <c r="JJ24" s="371">
        <f>WORKDAY(JJ25,'5319480'!$A24,'5319480'!$E$42:$E$71)</f>
        <v>42646</v>
      </c>
      <c r="JK24" s="371">
        <v>42647</v>
      </c>
      <c r="JL24" s="365">
        <f>WORKDAY(JL25,'5319480'!$A24,'5319480'!$E$42:$E$71)</f>
        <v>42650</v>
      </c>
      <c r="JM24" s="365">
        <f>WORKDAY(JM25,'5319480'!$A24,'5319480'!$E$42:$E$71)</f>
        <v>42650</v>
      </c>
      <c r="JN24" s="365">
        <f>WORKDAY(JN25,'5319480'!$A24,'5319480'!$E$42:$E$71)</f>
        <v>42654</v>
      </c>
      <c r="JO24" s="365">
        <f>WORKDAY(JO25,'5319480'!$A24,'5319480'!$E$42:$E$71)</f>
        <v>42654</v>
      </c>
      <c r="JP24" s="365">
        <f>WORKDAY(JP25,'5319480'!$A24,'5319480'!$E$42:$E$71)</f>
        <v>42654</v>
      </c>
      <c r="JQ24" s="365">
        <f>WORKDAY(JQ25,'5319480'!$A24,'5319480'!$E$42:$E$71)</f>
        <v>42654</v>
      </c>
      <c r="JR24" s="365">
        <f>WORKDAY(JR25,'5319480'!$A24,'5319480'!$E$42:$E$71)</f>
        <v>42654</v>
      </c>
      <c r="JS24" s="365">
        <f>WORKDAY(JS25,'5319480'!$A24,'5319480'!$E$42:$E$71)</f>
        <v>42654</v>
      </c>
      <c r="JT24" s="365">
        <f>WORKDAY(JT25,'5319480'!$A24,'5319480'!$E$42:$E$71)</f>
        <v>42655</v>
      </c>
      <c r="JU24" s="365">
        <f>WORKDAY(JU25,'5319480'!$A24,'5319480'!$E$42:$E$71)</f>
        <v>42655</v>
      </c>
      <c r="JV24" s="365">
        <f>WORKDAY(JV25,'5319480'!$A24,'5319480'!$E$42:$E$71)</f>
        <v>42655</v>
      </c>
      <c r="JW24" s="365">
        <f>WORKDAY(JW25,'5319480'!$A24,'5319480'!$E$42:$E$71)</f>
        <v>42655</v>
      </c>
      <c r="JX24" s="365">
        <f>WORKDAY(JX25,'5319480'!$A24,'5319480'!$E$42:$E$71)</f>
        <v>42655</v>
      </c>
      <c r="JY24" s="365">
        <f>WORKDAY(JY25,'5319480'!$A24,'5319480'!$E$42:$E$71)</f>
        <v>42655</v>
      </c>
      <c r="JZ24" s="365">
        <f>WORKDAY(JZ25,'5319480'!$A24,'5319480'!$E$42:$E$71)</f>
        <v>42655</v>
      </c>
      <c r="KA24" s="365">
        <f>WORKDAY(KA25,'5319480'!$A24,'5319480'!$E$42:$E$71)</f>
        <v>42655</v>
      </c>
      <c r="KB24" s="365">
        <f>WORKDAY(KB25,'5319480'!$A24,'5319480'!$E$42:$E$71)</f>
        <v>42655</v>
      </c>
      <c r="KC24" s="365">
        <f>WORKDAY(KC25,'5319480'!$A24,'5319480'!$E$42:$E$71)</f>
        <v>42655</v>
      </c>
      <c r="KD24" s="365">
        <f>WORKDAY(KD25,'5319480'!$A24,'5319480'!$E$42:$E$71)</f>
        <v>42656</v>
      </c>
      <c r="KE24" s="365">
        <f>WORKDAY(KE25,'5319480'!$A24,'5319480'!$E$42:$E$71)</f>
        <v>42656</v>
      </c>
      <c r="KF24" s="365">
        <f>WORKDAY(KF25,'5319480'!$A24,'5319480'!$E$42:$E$71)</f>
        <v>42656</v>
      </c>
      <c r="KG24" s="365">
        <f>WORKDAY(KG25,'5319480'!$A24,'5319480'!$E$42:$E$71)</f>
        <v>42656</v>
      </c>
      <c r="KH24" s="365">
        <f>WORKDAY(KH25,'5319480'!$A24,'5319480'!$E$42:$E$71)</f>
        <v>42656</v>
      </c>
      <c r="KI24" s="365">
        <f>WORKDAY(KI25,'5319480'!$A24,'5319480'!$E$42:$E$71)</f>
        <v>42656</v>
      </c>
      <c r="KJ24" s="365">
        <f>WORKDAY(KJ25,'5319480'!$A24,'5319480'!$E$42:$E$71)</f>
        <v>42656</v>
      </c>
      <c r="KK24" s="365">
        <f>WORKDAY(KK25,'5319480'!$A24,'5319480'!$E$42:$E$71)</f>
        <v>42656</v>
      </c>
      <c r="KL24" s="365">
        <f>WORKDAY(KL25,'5319480'!$A24,'5319480'!$E$42:$E$71)</f>
        <v>42656</v>
      </c>
      <c r="KM24" s="365">
        <f>WORKDAY(KM25,'5319480'!$A24,'5319480'!$E$42:$E$71)</f>
        <v>42656</v>
      </c>
      <c r="KN24" s="365">
        <f>WORKDAY(KN25,'5319480'!$A24,'5319480'!$E$42:$E$71)</f>
        <v>42656</v>
      </c>
      <c r="KO24" s="365">
        <f>WORKDAY(KO25,'5319480'!$A24,'5319480'!$E$42:$E$71)</f>
        <v>42656</v>
      </c>
      <c r="KP24" s="365">
        <f>WORKDAY(KP25,'5319480'!$A24,'5319480'!$E$42:$E$71)</f>
        <v>42657</v>
      </c>
      <c r="KQ24" s="365">
        <f>WORKDAY(KQ25,'5319480'!$A24,'5319480'!$E$42:$E$71)</f>
        <v>42657</v>
      </c>
      <c r="KR24" s="365">
        <f>WORKDAY(KR25,'5319480'!$A24,'5319480'!$E$42:$E$71)</f>
        <v>42657</v>
      </c>
      <c r="KS24" s="365">
        <f>WORKDAY(KS25,'5319480'!$A24,'5319480'!$E$42:$E$71)</f>
        <v>42657</v>
      </c>
      <c r="KT24" s="365">
        <f>WORKDAY(KT25,'5319480'!$A24,'5319480'!$E$42:$E$71)</f>
        <v>42657</v>
      </c>
      <c r="KU24" s="365">
        <f>WORKDAY(KU25,'5319480'!$A24,'5319480'!$E$42:$E$71)</f>
        <v>42657</v>
      </c>
      <c r="KV24" s="365">
        <f>WORKDAY(KV25,'5319480'!$A24,'5319480'!$E$42:$E$71)</f>
        <v>42657</v>
      </c>
      <c r="KW24" s="365">
        <f>WORKDAY(KW25,'5319480'!$A24,'5319480'!$E$42:$E$71)</f>
        <v>42657</v>
      </c>
      <c r="KX24" s="365">
        <f>WORKDAY(KX25,'5319480'!$A24,'5319480'!$E$42:$E$71)</f>
        <v>42657</v>
      </c>
      <c r="KY24" s="365">
        <f>WORKDAY(KY25,'5319480'!$A24,'5319480'!$E$42:$E$71)</f>
        <v>42657</v>
      </c>
      <c r="KZ24" s="365">
        <f>WORKDAY(KZ25,'5319480'!$A24,'5319480'!$E$42:$E$71)</f>
        <v>42657</v>
      </c>
      <c r="LA24" s="365">
        <f>WORKDAY(LA25,'5319480'!$A24,'5319480'!$E$42:$E$71)</f>
        <v>42657</v>
      </c>
      <c r="LB24" s="365">
        <f>WORKDAY(LB25,'5319480'!$A24,'5319480'!$E$42:$E$71)</f>
        <v>42660</v>
      </c>
      <c r="LC24" s="365">
        <f>WORKDAY(LC25,'5319480'!$A24,'5319480'!$E$42:$E$71)</f>
        <v>42660</v>
      </c>
      <c r="LD24" s="365">
        <f>WORKDAY(LD25,'5319480'!$A24,'5319480'!$E$42:$E$71)</f>
        <v>42660</v>
      </c>
      <c r="LE24" s="365">
        <f>WORKDAY(LE25,'5319480'!$A24,'5319480'!$E$42:$E$71)</f>
        <v>42660</v>
      </c>
      <c r="LF24" s="365">
        <f>WORKDAY(LF25,'5319480'!$A24,'5319480'!$E$42:$E$71)</f>
        <v>42660</v>
      </c>
      <c r="LG24" s="365">
        <f>WORKDAY(LG25,'5319480'!$A24,'5319480'!$E$42:$E$71)</f>
        <v>42661</v>
      </c>
      <c r="LH24" s="365">
        <f>WORKDAY(LH25,'5319480'!$A24,'5319480'!$E$42:$E$71)</f>
        <v>42578</v>
      </c>
      <c r="LI24" s="365">
        <f>WORKDAY(LI25,'5319480'!$A24,'5319480'!$E$42:$E$71)</f>
        <v>42578</v>
      </c>
      <c r="LJ24" s="365">
        <f>WORKDAY(LJ25,'5319480'!$A24,'5319480'!$E$42:$E$71)</f>
        <v>42578</v>
      </c>
      <c r="LK24" s="365">
        <f>WORKDAY(LK25,'5319480'!$A24,'5319480'!$E$42:$E$71)</f>
        <v>42578</v>
      </c>
      <c r="LL24" s="365">
        <f>WORKDAY(LL25,'5319480'!$A24,'5319480'!$E$42:$E$71)</f>
        <v>42578</v>
      </c>
      <c r="LM24" s="365">
        <f>WORKDAY(LM25,'5319480'!$A24,'5319480'!$E$42:$E$71)</f>
        <v>42578</v>
      </c>
      <c r="LN24" s="365">
        <f>WORKDAY(LN25,'5319480'!$A24,'5319480'!$E$42:$E$71)</f>
        <v>42578</v>
      </c>
      <c r="LO24" s="365">
        <f>WORKDAY(LO25,'5319480'!$A24,'5319480'!$E$42:$E$71)</f>
        <v>42578</v>
      </c>
      <c r="LP24" s="365">
        <f>WORKDAY(LP25,'5319480'!$A24,'5319480'!$E$42:$E$71)</f>
        <v>42578</v>
      </c>
      <c r="LQ24" s="365">
        <f>WORKDAY(LQ25,'5319480'!$A24,'5319480'!$E$42:$E$71)</f>
        <v>42578</v>
      </c>
      <c r="LR24" s="365">
        <f>WORKDAY(LR25,'5319480'!$A24,'5319480'!$E$42:$E$71)</f>
        <v>42578</v>
      </c>
      <c r="LS24" s="365">
        <f>WORKDAY(LS25,'5319480'!$A24,'5319480'!$E$42:$E$71)</f>
        <v>42578</v>
      </c>
      <c r="LT24" s="365">
        <f>WORKDAY(LT25,'5319480'!$A24,'5319480'!$E$42:$E$71)</f>
        <v>42578</v>
      </c>
      <c r="LU24" s="365">
        <f>WORKDAY(LU25,'5319480'!$A24,'5319480'!$E$42:$E$71)</f>
        <v>42578</v>
      </c>
      <c r="LV24" s="365">
        <f>WORKDAY(LV25,'5319480'!$A24,'5319480'!$E$42:$E$71)</f>
        <v>42578</v>
      </c>
      <c r="LW24" s="365">
        <f>WORKDAY(LW25,'5319480'!$A24,'5319480'!$E$42:$E$71)</f>
        <v>42578</v>
      </c>
      <c r="LX24" s="365">
        <f>WORKDAY(LX25,'5319480'!$A24,'5319480'!$E$42:$E$71)</f>
        <v>42578</v>
      </c>
      <c r="LY24" s="365">
        <f>WORKDAY(LY25,'5319480'!$A24,'5319480'!$E$42:$E$71)</f>
        <v>42578</v>
      </c>
      <c r="LZ24" s="365">
        <f>WORKDAY(LZ25,'5319480'!$A24,'5319480'!$E$42:$E$71)</f>
        <v>42578</v>
      </c>
      <c r="MA24" s="365">
        <f>WORKDAY(MA25,'5319480'!$A24,'5319480'!$E$42:$E$71)</f>
        <v>42578</v>
      </c>
      <c r="MB24" s="365">
        <f>WORKDAY(MB25,'5319480'!$A24,'5319480'!$E$42:$E$71)</f>
        <v>42578</v>
      </c>
      <c r="MC24" s="365">
        <f>WORKDAY(MC25,'5319480'!$A24,'5319480'!$E$42:$E$71)</f>
        <v>42578</v>
      </c>
      <c r="MD24" s="365">
        <f>WORKDAY(MD25,'5319480'!$A24,'5319480'!$E$42:$E$71)</f>
        <v>42578</v>
      </c>
      <c r="ME24" s="365">
        <f>WORKDAY(ME25,'5319480'!$A24,'5319480'!$E$42:$E$71)</f>
        <v>42578</v>
      </c>
      <c r="MF24" s="365">
        <f>WORKDAY(MF25,'5319480'!$A24,'5319480'!$E$42:$E$71)</f>
        <v>42578</v>
      </c>
      <c r="MG24" s="365">
        <f>WORKDAY(MG25,'5319480'!$A24,'5319480'!$E$42:$E$71)</f>
        <v>42578</v>
      </c>
      <c r="MH24" s="1593"/>
      <c r="MI24" s="365">
        <f>WORKDAY(MI25,'5319480'!$A24,'5319480'!$E$42:$E$71)</f>
        <v>42578</v>
      </c>
      <c r="MJ24" s="365">
        <f>WORKDAY(MJ25,'5319480'!$A24,'5319480'!$E$42:$E$71)</f>
        <v>42578</v>
      </c>
      <c r="MK24" s="365">
        <f>WORKDAY(MK25,'5319480'!$A24,'5319480'!$E$42:$E$71)</f>
        <v>42578</v>
      </c>
      <c r="ML24" s="365">
        <f>WORKDAY(ML25,'5319480'!$A24,'5319480'!$E$42:$E$71)</f>
        <v>42578</v>
      </c>
      <c r="MM24" s="365">
        <f>WORKDAY(MM25,'5319480'!$A24,'5319480'!$E$42:$E$71)</f>
        <v>42578</v>
      </c>
      <c r="MN24" s="365">
        <f>WORKDAY(MN25,'5319480'!$A24,'5319480'!$E$42:$E$71)</f>
        <v>42578</v>
      </c>
      <c r="MO24" s="365">
        <f>WORKDAY(MO25,'5319480'!$A24,'5319480'!$E$42:$E$71)</f>
        <v>42578</v>
      </c>
      <c r="MP24" s="365">
        <f>WORKDAY(MP25,'5319480'!$A24,'5319480'!$E$42:$E$71)</f>
        <v>42578</v>
      </c>
      <c r="MQ24" s="365">
        <f>WORKDAY(MQ25,'5319480'!$A24,'5319480'!$E$42:$E$71)</f>
        <v>42578</v>
      </c>
      <c r="MR24" s="365">
        <f>WORKDAY(MR25,'5319480'!$A24,'5319480'!$E$42:$E$71)</f>
        <v>42578</v>
      </c>
      <c r="MS24" s="365">
        <f>WORKDAY(MS25,'5319480'!$A24,'5319480'!$E$42:$E$71)</f>
        <v>42578</v>
      </c>
      <c r="MT24" s="365">
        <f>WORKDAY(MT25,'5319480'!$A24,'5319480'!$E$42:$E$71)</f>
        <v>42578</v>
      </c>
      <c r="MU24" s="365">
        <f>WORKDAY(MU25,'5319480'!$A24,'5319480'!$E$42:$E$71)</f>
        <v>42578</v>
      </c>
      <c r="MV24" s="365">
        <f>WORKDAY(MV25,'5319480'!$A24,'5319480'!$E$42:$E$71)</f>
        <v>42578</v>
      </c>
      <c r="MW24" s="365">
        <f>WORKDAY(MW25,'5319480'!$A24,'5319480'!$E$42:$E$71)</f>
        <v>42578</v>
      </c>
      <c r="MX24" s="365">
        <f>WORKDAY(MX25,'5319480'!$A24,'5319480'!$E$42:$E$71)</f>
        <v>42578</v>
      </c>
      <c r="MY24" s="365">
        <f>WORKDAY(MY25,'5319480'!$A24,'5319480'!$E$42:$E$71)</f>
        <v>42578</v>
      </c>
      <c r="MZ24" s="365">
        <f>WORKDAY(MZ25,'5319480'!$A24,'5319480'!$E$42:$E$71)</f>
        <v>42578</v>
      </c>
      <c r="NA24" s="365">
        <f>WORKDAY(NA25,'5319480'!$A24,'5319480'!$E$42:$E$71)</f>
        <v>42578</v>
      </c>
      <c r="NB24" s="365">
        <f>WORKDAY(NB25,'5319480'!$A24,'5319480'!$E$42:$E$71)</f>
        <v>42578</v>
      </c>
      <c r="NC24" s="365">
        <f>WORKDAY(NC25,'5319480'!$A24,'5319480'!$E$42:$E$71)</f>
        <v>42578</v>
      </c>
      <c r="ND24" s="365">
        <f>WORKDAY(ND25,'5319480'!$A24,'5319480'!$E$42:$E$71)</f>
        <v>42578</v>
      </c>
    </row>
    <row r="25" spans="1:368" ht="12" customHeight="1">
      <c r="A25" s="589">
        <v>1</v>
      </c>
      <c r="B25" s="140" t="s">
        <v>264</v>
      </c>
      <c r="C25" s="483"/>
      <c r="D25" s="139" t="e">
        <f>WORKDAY(D26,#REF!,$E$42:$E$71)</f>
        <v>#REF!</v>
      </c>
      <c r="E25" s="139" t="e">
        <f>WORKDAY(E26,#REF!,$E$42:$E$71)</f>
        <v>#REF!</v>
      </c>
      <c r="F25" s="139" t="e">
        <f>WORKDAY(F26,#REF!,$E$42:$E$71)</f>
        <v>#REF!</v>
      </c>
      <c r="G25" s="139" t="e">
        <f>WORKDAY(G26,#REF!,$E$42:$E$71)</f>
        <v>#REF!</v>
      </c>
      <c r="H25" s="139" t="e">
        <f>WORKDAY(H26,#REF!,$E$42:$E$71)</f>
        <v>#REF!</v>
      </c>
      <c r="I25" s="139" t="e">
        <f>WORKDAY(I26,#REF!,$E$42:$E$71)</f>
        <v>#REF!</v>
      </c>
      <c r="J25" s="139" t="e">
        <f>WORKDAY(J26,#REF!,$E$42:$E$71)</f>
        <v>#REF!</v>
      </c>
      <c r="P25" s="314"/>
      <c r="Q25" s="314"/>
      <c r="R25" s="313">
        <f t="shared" si="26"/>
        <v>42121</v>
      </c>
      <c r="S25" s="313">
        <f t="shared" si="9"/>
        <v>42121</v>
      </c>
      <c r="T25" s="313">
        <f t="shared" si="10"/>
        <v>42121</v>
      </c>
      <c r="U25" s="313">
        <f t="shared" si="11"/>
        <v>42121</v>
      </c>
      <c r="V25" s="313">
        <f t="shared" si="12"/>
        <v>42121</v>
      </c>
      <c r="W25" s="313">
        <f t="shared" si="13"/>
        <v>42121</v>
      </c>
      <c r="X25" s="313">
        <f t="shared" si="14"/>
        <v>42121</v>
      </c>
      <c r="Y25" s="314"/>
      <c r="Z25" s="314"/>
      <c r="AA25" s="314"/>
      <c r="AB25" s="314"/>
      <c r="AC25" s="318"/>
      <c r="AD25" s="320"/>
      <c r="AE25" s="313">
        <f t="shared" si="15"/>
        <v>42186</v>
      </c>
      <c r="AF25" s="313">
        <f t="shared" si="16"/>
        <v>42186</v>
      </c>
      <c r="AG25" s="313">
        <f t="shared" si="17"/>
        <v>42186</v>
      </c>
      <c r="AH25" s="313">
        <f t="shared" si="18"/>
        <v>42186</v>
      </c>
      <c r="AI25" s="313">
        <f t="shared" si="19"/>
        <v>42186</v>
      </c>
      <c r="AJ25" s="313">
        <f t="shared" si="20"/>
        <v>42194</v>
      </c>
      <c r="AK25" s="313">
        <f t="shared" si="21"/>
        <v>42194</v>
      </c>
      <c r="AL25" s="314"/>
      <c r="AM25" s="314"/>
      <c r="AN25" s="314"/>
      <c r="AO25" s="314"/>
      <c r="AP25" s="314"/>
      <c r="AQ25" s="314"/>
      <c r="AR25" s="313">
        <f t="shared" si="27"/>
        <v>42198</v>
      </c>
      <c r="AS25" s="313">
        <f t="shared" si="28"/>
        <v>42194</v>
      </c>
      <c r="AT25" s="313">
        <f t="shared" si="29"/>
        <v>42186</v>
      </c>
      <c r="AU25" s="313">
        <f t="shared" si="30"/>
        <v>42186</v>
      </c>
      <c r="AV25" s="313">
        <f t="shared" si="31"/>
        <v>42160</v>
      </c>
      <c r="AW25" s="313">
        <f t="shared" si="32"/>
        <v>42227</v>
      </c>
      <c r="AX25" s="312">
        <f t="shared" si="33"/>
        <v>42186</v>
      </c>
      <c r="AY25" s="314"/>
      <c r="AZ25" s="314"/>
      <c r="BA25" s="314"/>
      <c r="BB25" s="314"/>
      <c r="BC25" s="314"/>
      <c r="BD25" s="314"/>
      <c r="BE25" s="314"/>
      <c r="BF25" s="313">
        <f t="shared" si="22"/>
        <v>42235</v>
      </c>
      <c r="BG25" s="313">
        <f t="shared" si="22"/>
        <v>42235</v>
      </c>
      <c r="BH25" s="312">
        <f t="shared" si="22"/>
        <v>42229</v>
      </c>
      <c r="BI25" s="313">
        <f t="shared" si="22"/>
        <v>42235</v>
      </c>
      <c r="BJ25" s="313">
        <f t="shared" si="22"/>
        <v>42235</v>
      </c>
      <c r="BK25" s="313">
        <f t="shared" si="5"/>
        <v>42235</v>
      </c>
      <c r="BL25" s="313">
        <f t="shared" si="5"/>
        <v>42235</v>
      </c>
      <c r="BM25" s="314"/>
      <c r="BN25" s="314"/>
      <c r="BO25" s="314"/>
      <c r="BP25" s="314"/>
      <c r="BQ25" s="314"/>
      <c r="BR25" s="314"/>
      <c r="BS25" s="313">
        <f>WORKDAY(BS26,$A25,$E$42:$E$71)</f>
        <v>42235</v>
      </c>
      <c r="BT25" s="313">
        <f>WORKDAY(BT26,$A25,$E$42:$E$71)</f>
        <v>42160</v>
      </c>
      <c r="BU25" s="313">
        <f>WORKDAY(BU26,$A25,$E$42:$E$71)</f>
        <v>42251</v>
      </c>
      <c r="BV25" s="313">
        <v>42307</v>
      </c>
      <c r="BW25" s="313">
        <v>42307</v>
      </c>
      <c r="BX25" s="313">
        <f>WORKDAY(BX26,$A25,$E$42:$E$71)</f>
        <v>42313</v>
      </c>
      <c r="BY25" s="313">
        <f>WORKDAY(BY26,$A25,$E$42:$E$71)</f>
        <v>42313</v>
      </c>
      <c r="CD25" s="314"/>
      <c r="CE25" s="314"/>
      <c r="CF25" s="314"/>
      <c r="CG25" s="313">
        <f>WORKDAY(CG26,$A25,$E$42:$E$71)</f>
        <v>42313</v>
      </c>
      <c r="CH25" s="313">
        <f t="shared" si="23"/>
        <v>42326</v>
      </c>
      <c r="CI25" s="313">
        <f t="shared" si="23"/>
        <v>42313</v>
      </c>
      <c r="CJ25" s="313">
        <f t="shared" si="23"/>
        <v>42313</v>
      </c>
      <c r="CK25" s="313">
        <f t="shared" si="23"/>
        <v>42313</v>
      </c>
      <c r="CL25" s="313">
        <f t="shared" si="23"/>
        <v>42313</v>
      </c>
      <c r="CM25" s="322">
        <f t="shared" si="35"/>
        <v>42194</v>
      </c>
      <c r="CQ25" s="400"/>
      <c r="CR25" s="400"/>
      <c r="CS25" s="400"/>
      <c r="CU25" s="371">
        <f t="shared" si="24"/>
        <v>42333</v>
      </c>
      <c r="CV25" s="371">
        <v>42354</v>
      </c>
      <c r="CW25" s="313">
        <v>42307</v>
      </c>
      <c r="CX25" s="371">
        <v>42356</v>
      </c>
      <c r="CY25" s="371">
        <v>42355</v>
      </c>
      <c r="CZ25" s="371">
        <f>WORKDAY(CZ26,$A25,$E$42:$E$71)</f>
        <v>42369</v>
      </c>
      <c r="DA25" s="313">
        <f>WORKDAY(DA26,$A25,$E$42:$E$71)</f>
        <v>42313</v>
      </c>
      <c r="DB25" s="313">
        <v>42367</v>
      </c>
      <c r="DC25" s="371">
        <f>WORKDAY(DC26,$A25,$E$42:$E$71)</f>
        <v>42356</v>
      </c>
      <c r="DG25" s="15"/>
      <c r="DI25" s="371">
        <v>42359</v>
      </c>
      <c r="DJ25" s="371">
        <v>42368</v>
      </c>
      <c r="DK25" s="371">
        <f>WORKDAY(DK26,$A25,$E$42:$E$71)</f>
        <v>42374</v>
      </c>
      <c r="DL25" s="371">
        <f>WORKDAY(DL26,$A25,$E$42:$E$71)</f>
        <v>42374</v>
      </c>
      <c r="DM25" s="313">
        <f>WORKDAY(DM26,$A25,$E$42:$E$71)</f>
        <v>42368</v>
      </c>
      <c r="DW25" s="371">
        <f>WORKDAY(DW26,$A25,$E$42:$E$71)</f>
        <v>42369</v>
      </c>
      <c r="DX25" s="313">
        <f>WORKDAY(DX26,$A25,$E$42:$E$71)</f>
        <v>42380</v>
      </c>
      <c r="DY25" s="371">
        <f>WORKDAY(DY26,$A25,$E$42:$E$71)</f>
        <v>42377</v>
      </c>
      <c r="DZ25" s="371">
        <f>WORKDAY(DZ26,$A25,$E$42:$E$71)</f>
        <v>42381</v>
      </c>
      <c r="EA25" s="371">
        <f>WORKDAY(EA26,$A25,$E$42:$E$71)</f>
        <v>42381</v>
      </c>
      <c r="EB25" s="371">
        <f>WORKDAY(EB26,$A25,$E$42:$E$71)</f>
        <v>42377</v>
      </c>
      <c r="EC25" s="371">
        <f>WORKDAY(EC26,$A25,$E$42:$E$71)</f>
        <v>42380</v>
      </c>
      <c r="EF25" s="313" t="e">
        <f>WORKDAY(EF26,'BA SGV Quality Clinic'!#REF!,'BA SGV Quality Clinic'!$D$42:$D$71)</f>
        <v>#REF!</v>
      </c>
      <c r="EG25" s="313">
        <f>WORKDAY(EG26,$A25,$E$42:$E$71)</f>
        <v>42383</v>
      </c>
      <c r="EH25" s="371">
        <f>WORKDAY(EH26,$A25,$E$42:$E$71)</f>
        <v>42376</v>
      </c>
      <c r="EI25" s="371">
        <f>WORKDAY(EI26,$A25,$E$42:$E$71)</f>
        <v>42376</v>
      </c>
      <c r="EJ25" s="371">
        <v>42368</v>
      </c>
      <c r="EK25" s="371">
        <f>WORKDAY(EK26,$A25,$E$42:$E$71)</f>
        <v>42376</v>
      </c>
      <c r="EL25" s="371">
        <f>WORKDAY(EL26,$A25,$E$42:$E$71)</f>
        <v>42377</v>
      </c>
      <c r="EO25" s="371">
        <v>42733</v>
      </c>
      <c r="EP25" s="313">
        <f>WORKDAY(EP26,$A25,$E$42:$E$71)</f>
        <v>42383</v>
      </c>
      <c r="EQ25" s="371">
        <f>WORKDAY(EQ26,$A25,$E$42:$E$71)</f>
        <v>42404</v>
      </c>
      <c r="ER25" s="371">
        <v>42405</v>
      </c>
      <c r="ES25" s="371">
        <v>42384</v>
      </c>
      <c r="ET25" s="371">
        <v>42384</v>
      </c>
      <c r="EU25" s="371">
        <v>42381</v>
      </c>
      <c r="EX25" s="371">
        <v>42381</v>
      </c>
      <c r="EY25" s="371">
        <v>42400</v>
      </c>
      <c r="EZ25" s="371">
        <v>42392</v>
      </c>
      <c r="FA25" s="371">
        <v>42394</v>
      </c>
      <c r="FB25" s="371">
        <f t="shared" ref="FB25:FD26" si="42">WORKDAY(FB26,$A25,$E$42:$E$71)</f>
        <v>42396</v>
      </c>
      <c r="FC25" s="371">
        <f t="shared" si="42"/>
        <v>42396</v>
      </c>
      <c r="FD25" s="371">
        <f t="shared" si="42"/>
        <v>42396</v>
      </c>
      <c r="FE25" s="540"/>
      <c r="FF25" s="540"/>
      <c r="FG25" s="371">
        <f>WORKDAY(FG26,$A25,$E$42:$E$71)</f>
        <v>42396</v>
      </c>
      <c r="FH25" s="371">
        <f>WORKDAY(FH26,$A25,$E$42:$E$71)</f>
        <v>42394</v>
      </c>
      <c r="FI25" s="371">
        <v>42398</v>
      </c>
      <c r="FJ25" s="313">
        <v>42389</v>
      </c>
      <c r="FK25" s="313" t="e">
        <f>WORKDAY(FK26,'BA SGV Quality Clinic'!#REF!,'BA SGV Quality Clinic'!$D$42:$D$71)</f>
        <v>#REF!</v>
      </c>
      <c r="FL25" s="371">
        <f>WORKDAY(FL26,'5319480'!$A25,'5319480'!$E$42:$E$71)</f>
        <v>42375</v>
      </c>
      <c r="FM25" s="371">
        <v>42401</v>
      </c>
      <c r="FP25" s="371">
        <v>42401</v>
      </c>
      <c r="FQ25" s="371">
        <v>42401</v>
      </c>
      <c r="FR25" s="371">
        <f>WORKDAY(FR26,$A25,$E$42:$E$71)</f>
        <v>42396</v>
      </c>
      <c r="FS25" s="371">
        <v>42371</v>
      </c>
      <c r="FT25" s="371">
        <f>WORKDAY(FT26,$A25,$E$42:$E$71)</f>
        <v>42424</v>
      </c>
      <c r="FU25" s="781">
        <f>WORKDAY(FU26,$A25,$E$42:$E$71)</f>
        <v>42432</v>
      </c>
      <c r="FV25" s="371">
        <f>WORKDAY(FV26,$A25,$E$42:$E$71)</f>
        <v>42431</v>
      </c>
      <c r="FW25" s="887">
        <v>42424</v>
      </c>
      <c r="FX25" s="831">
        <v>42425</v>
      </c>
      <c r="FY25" s="371">
        <v>42422</v>
      </c>
      <c r="FZ25" s="371">
        <v>42422</v>
      </c>
      <c r="GA25" s="371">
        <v>42431</v>
      </c>
      <c r="GB25" s="371">
        <v>42437</v>
      </c>
      <c r="GC25" s="371">
        <v>42437</v>
      </c>
      <c r="GD25" s="371">
        <v>42432</v>
      </c>
      <c r="GE25" s="371">
        <v>42445</v>
      </c>
      <c r="GF25" s="371">
        <v>42445</v>
      </c>
      <c r="GG25" s="371">
        <v>42425</v>
      </c>
      <c r="GH25" s="371">
        <v>42438</v>
      </c>
      <c r="GI25" s="371">
        <v>42468</v>
      </c>
      <c r="GJ25" s="371">
        <v>42437</v>
      </c>
      <c r="GK25" s="371">
        <v>42438</v>
      </c>
      <c r="GL25" s="781">
        <f>WORKDAY(GL26,'[2]5319480'!$A25,'[2]5319480'!$E$41:$E$70)</f>
        <v>42438</v>
      </c>
      <c r="GM25" s="371">
        <f>WORKDAY(GM26,'5319480'!$A25,'5319480'!$E$42:$E$71)</f>
        <v>42446</v>
      </c>
      <c r="GN25" s="371">
        <v>42451</v>
      </c>
      <c r="GO25" s="371">
        <v>42500</v>
      </c>
      <c r="GP25" s="371">
        <v>42450</v>
      </c>
      <c r="GQ25" s="371">
        <v>42451</v>
      </c>
      <c r="GR25" s="371">
        <v>42451</v>
      </c>
      <c r="GS25" s="371">
        <v>42451</v>
      </c>
      <c r="GT25" s="371">
        <v>42523</v>
      </c>
      <c r="GU25" s="371">
        <v>42527</v>
      </c>
      <c r="GV25" s="371">
        <v>42527</v>
      </c>
      <c r="GW25" s="371">
        <v>42530</v>
      </c>
      <c r="GX25" s="371">
        <v>42527</v>
      </c>
      <c r="GY25" s="781">
        <v>42528</v>
      </c>
      <c r="GZ25" s="371">
        <v>42543</v>
      </c>
      <c r="HA25" s="371">
        <v>42550</v>
      </c>
      <c r="HB25" s="371">
        <v>42537</v>
      </c>
      <c r="HC25" s="371">
        <v>42570</v>
      </c>
      <c r="HD25" s="371">
        <v>42530</v>
      </c>
      <c r="HE25" s="371">
        <f>WORKDAY(HE26,$A25,$E$42:$E$71)</f>
        <v>42569</v>
      </c>
      <c r="HF25" s="371">
        <v>42527</v>
      </c>
      <c r="HG25" s="371">
        <v>42570</v>
      </c>
      <c r="HH25" s="371">
        <v>42531</v>
      </c>
      <c r="HI25" s="371">
        <v>42499</v>
      </c>
      <c r="HJ25" s="371">
        <v>42487</v>
      </c>
      <c r="HK25" s="371">
        <v>42439</v>
      </c>
      <c r="HL25" s="371">
        <v>42572</v>
      </c>
      <c r="HM25" s="371">
        <v>42577</v>
      </c>
      <c r="HN25" s="371">
        <v>42576</v>
      </c>
      <c r="HO25" s="371">
        <v>42576</v>
      </c>
      <c r="HP25" s="371">
        <v>42576</v>
      </c>
      <c r="HQ25" s="781">
        <f>WORKDAY(HQ26,$A25,$E$42:$E$71)</f>
        <v>42579</v>
      </c>
      <c r="HR25" s="781">
        <f>WORKDAY(HR26,$A25,$E$42:$E$71)</f>
        <v>42579</v>
      </c>
      <c r="HS25" s="371">
        <v>42583</v>
      </c>
      <c r="HT25" s="371">
        <f>WORKDAY(HT26,$A25,$E$42:$E$71)</f>
        <v>42579</v>
      </c>
      <c r="HU25" s="371">
        <v>42583</v>
      </c>
      <c r="HV25" s="781">
        <v>42589</v>
      </c>
      <c r="HW25" s="371">
        <v>42576</v>
      </c>
      <c r="HX25" s="371">
        <v>42545</v>
      </c>
      <c r="HY25" s="371">
        <v>42578</v>
      </c>
      <c r="HZ25" s="371">
        <v>42590</v>
      </c>
      <c r="IA25" s="371">
        <v>42591</v>
      </c>
      <c r="IB25" s="371">
        <f>WORKDAY(IB26,'5319480'!$A25,'5319480'!$E$42:$E$71)</f>
        <v>42599</v>
      </c>
      <c r="IC25" s="371">
        <v>42590</v>
      </c>
      <c r="ID25" s="371">
        <v>42591</v>
      </c>
      <c r="IE25" s="371">
        <f>WORKDAY(IE26,'5319480'!$A25,'5319480'!$E$42:$E$71)</f>
        <v>42594</v>
      </c>
      <c r="IF25" s="371">
        <f>WORKDAY(IF26,'5319480'!$A25,'5319480'!$E$42:$E$71)</f>
        <v>42594</v>
      </c>
      <c r="IG25" s="371">
        <v>42598</v>
      </c>
      <c r="IH25" s="371">
        <v>42599</v>
      </c>
      <c r="II25" s="371">
        <f>WORKDAY(II26,'5319480'!$A25,'5319480'!$E$42:$E$71)</f>
        <v>42600</v>
      </c>
      <c r="IJ25" s="371">
        <f>WORKDAY(IJ26,'5319480'!$A25,'5319480'!$E$42:$E$71)</f>
        <v>42600</v>
      </c>
      <c r="IK25" s="371">
        <v>42597</v>
      </c>
      <c r="IL25" s="371">
        <f>WORKDAY(IL26,'5319480'!$A25,'5319480'!$E$42:$E$71)</f>
        <v>42600</v>
      </c>
      <c r="IM25" s="371">
        <v>42601</v>
      </c>
      <c r="IN25" s="371">
        <f>WORKDAY(IN26,'5319480'!$A25,'5319480'!$E$42:$E$71)</f>
        <v>42600</v>
      </c>
      <c r="IO25" s="371">
        <v>42599</v>
      </c>
      <c r="IP25" s="371">
        <v>42600</v>
      </c>
      <c r="IQ25" s="371">
        <v>42602</v>
      </c>
      <c r="IR25" s="371">
        <v>42608</v>
      </c>
      <c r="IS25" s="371">
        <v>42601</v>
      </c>
      <c r="IT25" s="371">
        <v>42608</v>
      </c>
      <c r="IU25" s="371">
        <v>42604</v>
      </c>
      <c r="IV25" s="371">
        <v>42600</v>
      </c>
      <c r="IW25" s="371">
        <v>42623</v>
      </c>
      <c r="IX25" s="371">
        <v>42621</v>
      </c>
      <c r="IY25" s="371">
        <v>42622</v>
      </c>
      <c r="IZ25" s="371">
        <v>42625</v>
      </c>
      <c r="JA25" s="371">
        <v>42625</v>
      </c>
      <c r="JB25" s="371">
        <f>WORKDAY(JB26,'5319480'!$A25,'5319480'!$E$42:$E$71)</f>
        <v>42625</v>
      </c>
      <c r="JC25" s="371">
        <v>42625</v>
      </c>
      <c r="JD25" s="371">
        <v>42627</v>
      </c>
      <c r="JE25" s="371">
        <v>42628</v>
      </c>
      <c r="JF25" s="371">
        <v>42628</v>
      </c>
      <c r="JG25" s="371">
        <v>42643</v>
      </c>
      <c r="JH25" s="371">
        <f>WORKDAY(JH26,'5319480'!$A25,'5319480'!$E$42:$E$71)</f>
        <v>42642</v>
      </c>
      <c r="JI25" s="371">
        <f>WORKDAY(JI26,'5319480'!$A25,'5319480'!$E$42:$E$71)</f>
        <v>42597</v>
      </c>
      <c r="JJ25" s="371">
        <v>42643</v>
      </c>
      <c r="JK25" s="371">
        <v>42647</v>
      </c>
      <c r="JL25" s="371">
        <f>WORKDAY(JL26,'5319480'!$A25,'5319480'!$E$42:$E$71)</f>
        <v>42649</v>
      </c>
      <c r="JM25" s="371">
        <f>WORKDAY(JM26,'5319480'!$A25,'5319480'!$E$42:$E$71)</f>
        <v>42649</v>
      </c>
      <c r="JN25" s="365">
        <f>WORKDAY(JN26,'5319480'!$A25,'5319480'!$E$42:$E$71)</f>
        <v>42653</v>
      </c>
      <c r="JO25" s="365">
        <f>WORKDAY(JO26,'5319480'!$A25,'5319480'!$E$42:$E$71)</f>
        <v>42653</v>
      </c>
      <c r="JP25" s="365">
        <f>WORKDAY(JP26,'5319480'!$A25,'5319480'!$E$42:$E$71)</f>
        <v>42653</v>
      </c>
      <c r="JQ25" s="365">
        <f>WORKDAY(JQ26,'5319480'!$A25,'5319480'!$E$42:$E$71)</f>
        <v>42653</v>
      </c>
      <c r="JR25" s="365">
        <f>WORKDAY(JR26,'5319480'!$A25,'5319480'!$E$42:$E$71)</f>
        <v>42653</v>
      </c>
      <c r="JS25" s="365">
        <f>WORKDAY(JS26,'5319480'!$A25,'5319480'!$E$42:$E$71)</f>
        <v>42653</v>
      </c>
      <c r="JT25" s="365">
        <f>WORKDAY(JT26,'5319480'!$A25,'5319480'!$E$42:$E$71)</f>
        <v>42654</v>
      </c>
      <c r="JU25" s="365">
        <f>WORKDAY(JU26,'5319480'!$A25,'5319480'!$E$42:$E$71)</f>
        <v>42654</v>
      </c>
      <c r="JV25" s="365">
        <f>WORKDAY(JV26,'5319480'!$A25,'5319480'!$E$42:$E$71)</f>
        <v>42654</v>
      </c>
      <c r="JW25" s="365">
        <f>WORKDAY(JW26,'5319480'!$A25,'5319480'!$E$42:$E$71)</f>
        <v>42654</v>
      </c>
      <c r="JX25" s="365">
        <f>WORKDAY(JX26,'5319480'!$A25,'5319480'!$E$42:$E$71)</f>
        <v>42654</v>
      </c>
      <c r="JY25" s="365">
        <f>WORKDAY(JY26,'5319480'!$A25,'5319480'!$E$42:$E$71)</f>
        <v>42654</v>
      </c>
      <c r="JZ25" s="365">
        <f>WORKDAY(JZ26,'5319480'!$A25,'5319480'!$E$42:$E$71)</f>
        <v>42654</v>
      </c>
      <c r="KA25" s="365">
        <f>WORKDAY(KA26,'5319480'!$A25,'5319480'!$E$42:$E$71)</f>
        <v>42654</v>
      </c>
      <c r="KB25" s="365">
        <f>WORKDAY(KB26,'5319480'!$A25,'5319480'!$E$42:$E$71)</f>
        <v>42654</v>
      </c>
      <c r="KC25" s="365">
        <f>WORKDAY(KC26,'5319480'!$A25,'5319480'!$E$42:$E$71)</f>
        <v>42654</v>
      </c>
      <c r="KD25" s="365">
        <f>WORKDAY(KD26,'5319480'!$A25,'5319480'!$E$42:$E$71)</f>
        <v>42655</v>
      </c>
      <c r="KE25" s="365">
        <f>WORKDAY(KE26,'5319480'!$A25,'5319480'!$E$42:$E$71)</f>
        <v>42655</v>
      </c>
      <c r="KF25" s="365">
        <f>WORKDAY(KF26,'5319480'!$A25,'5319480'!$E$42:$E$71)</f>
        <v>42655</v>
      </c>
      <c r="KG25" s="365">
        <f>WORKDAY(KG26,'5319480'!$A25,'5319480'!$E$42:$E$71)</f>
        <v>42655</v>
      </c>
      <c r="KH25" s="365">
        <f>WORKDAY(KH26,'5319480'!$A25,'5319480'!$E$42:$E$71)</f>
        <v>42655</v>
      </c>
      <c r="KI25" s="365">
        <f>WORKDAY(KI26,'5319480'!$A25,'5319480'!$E$42:$E$71)</f>
        <v>42655</v>
      </c>
      <c r="KJ25" s="365">
        <f>WORKDAY(KJ26,'5319480'!$A25,'5319480'!$E$42:$E$71)</f>
        <v>42655</v>
      </c>
      <c r="KK25" s="365">
        <f>WORKDAY(KK26,'5319480'!$A25,'5319480'!$E$42:$E$71)</f>
        <v>42655</v>
      </c>
      <c r="KL25" s="365">
        <f>WORKDAY(KL26,'5319480'!$A25,'5319480'!$E$42:$E$71)</f>
        <v>42655</v>
      </c>
      <c r="KM25" s="365">
        <f>WORKDAY(KM26,'5319480'!$A25,'5319480'!$E$42:$E$71)</f>
        <v>42655</v>
      </c>
      <c r="KN25" s="365">
        <f>WORKDAY(KN26,'5319480'!$A25,'5319480'!$E$42:$E$71)</f>
        <v>42655</v>
      </c>
      <c r="KO25" s="365">
        <f>WORKDAY(KO26,'5319480'!$A25,'5319480'!$E$42:$E$71)</f>
        <v>42655</v>
      </c>
      <c r="KP25" s="365">
        <f>WORKDAY(KP26,'5319480'!$A25,'5319480'!$E$42:$E$71)</f>
        <v>42656</v>
      </c>
      <c r="KQ25" s="365">
        <f>WORKDAY(KQ26,'5319480'!$A25,'5319480'!$E$42:$E$71)</f>
        <v>42656</v>
      </c>
      <c r="KR25" s="365">
        <f>WORKDAY(KR26,'5319480'!$A25,'5319480'!$E$42:$E$71)</f>
        <v>42656</v>
      </c>
      <c r="KS25" s="365">
        <f>WORKDAY(KS26,'5319480'!$A25,'5319480'!$E$42:$E$71)</f>
        <v>42656</v>
      </c>
      <c r="KT25" s="365">
        <f>WORKDAY(KT26,'5319480'!$A25,'5319480'!$E$42:$E$71)</f>
        <v>42656</v>
      </c>
      <c r="KU25" s="365">
        <f>WORKDAY(KU26,'5319480'!$A25,'5319480'!$E$42:$E$71)</f>
        <v>42656</v>
      </c>
      <c r="KV25" s="365">
        <f>WORKDAY(KV26,'5319480'!$A25,'5319480'!$E$42:$E$71)</f>
        <v>42656</v>
      </c>
      <c r="KW25" s="365">
        <f>WORKDAY(KW26,'5319480'!$A25,'5319480'!$E$42:$E$71)</f>
        <v>42656</v>
      </c>
      <c r="KX25" s="365">
        <f>WORKDAY(KX26,'5319480'!$A25,'5319480'!$E$42:$E$71)</f>
        <v>42656</v>
      </c>
      <c r="KY25" s="365">
        <f>WORKDAY(KY26,'5319480'!$A25,'5319480'!$E$42:$E$71)</f>
        <v>42656</v>
      </c>
      <c r="KZ25" s="365">
        <f>WORKDAY(KZ26,'5319480'!$A25,'5319480'!$E$42:$E$71)</f>
        <v>42656</v>
      </c>
      <c r="LA25" s="365">
        <f>WORKDAY(LA26,'5319480'!$A25,'5319480'!$E$42:$E$71)</f>
        <v>42656</v>
      </c>
      <c r="LB25" s="365">
        <f>WORKDAY(LB26,'5319480'!$A25,'5319480'!$E$42:$E$71)</f>
        <v>42657</v>
      </c>
      <c r="LC25" s="365">
        <f>WORKDAY(LC26,'5319480'!$A25,'5319480'!$E$42:$E$71)</f>
        <v>42657</v>
      </c>
      <c r="LD25" s="365">
        <f>WORKDAY(LD26,'5319480'!$A25,'5319480'!$E$42:$E$71)</f>
        <v>42657</v>
      </c>
      <c r="LE25" s="365">
        <f>WORKDAY(LE26,'5319480'!$A25,'5319480'!$E$42:$E$71)</f>
        <v>42657</v>
      </c>
      <c r="LF25" s="365">
        <f>WORKDAY(LF26,'5319480'!$A25,'5319480'!$E$42:$E$71)</f>
        <v>42657</v>
      </c>
      <c r="LG25" s="365">
        <f>WORKDAY(LG26,'5319480'!$A25,'5319480'!$E$42:$E$71)</f>
        <v>42660</v>
      </c>
      <c r="LH25" s="365">
        <f>WORKDAY(LH26,'5319480'!$A25,'5319480'!$E$42:$E$71)</f>
        <v>42577</v>
      </c>
      <c r="LI25" s="365">
        <f>WORKDAY(LI26,'5319480'!$A25,'5319480'!$E$42:$E$71)</f>
        <v>42577</v>
      </c>
      <c r="LJ25" s="365">
        <f>WORKDAY(LJ26,'5319480'!$A25,'5319480'!$E$42:$E$71)</f>
        <v>42577</v>
      </c>
      <c r="LK25" s="365">
        <f>WORKDAY(LK26,'5319480'!$A25,'5319480'!$E$42:$E$71)</f>
        <v>42577</v>
      </c>
      <c r="LL25" s="365">
        <f>WORKDAY(LL26,'5319480'!$A25,'5319480'!$E$42:$E$71)</f>
        <v>42577</v>
      </c>
      <c r="LM25" s="365">
        <f>WORKDAY(LM26,'5319480'!$A25,'5319480'!$E$42:$E$71)</f>
        <v>42577</v>
      </c>
      <c r="LN25" s="365">
        <f>WORKDAY(LN26,'5319480'!$A25,'5319480'!$E$42:$E$71)</f>
        <v>42577</v>
      </c>
      <c r="LO25" s="365">
        <f>WORKDAY(LO26,'5319480'!$A25,'5319480'!$E$42:$E$71)</f>
        <v>42577</v>
      </c>
      <c r="LP25" s="365">
        <f>WORKDAY(LP26,'5319480'!$A25,'5319480'!$E$42:$E$71)</f>
        <v>42577</v>
      </c>
      <c r="LQ25" s="365">
        <f>WORKDAY(LQ26,'5319480'!$A25,'5319480'!$E$42:$E$71)</f>
        <v>42577</v>
      </c>
      <c r="LR25" s="365">
        <f>WORKDAY(LR26,'5319480'!$A25,'5319480'!$E$42:$E$71)</f>
        <v>42577</v>
      </c>
      <c r="LS25" s="365">
        <f>WORKDAY(LS26,'5319480'!$A25,'5319480'!$E$42:$E$71)</f>
        <v>42577</v>
      </c>
      <c r="LT25" s="365">
        <f>WORKDAY(LT26,'5319480'!$A25,'5319480'!$E$42:$E$71)</f>
        <v>42577</v>
      </c>
      <c r="LU25" s="365">
        <f>WORKDAY(LU26,'5319480'!$A25,'5319480'!$E$42:$E$71)</f>
        <v>42577</v>
      </c>
      <c r="LV25" s="365">
        <f>WORKDAY(LV26,'5319480'!$A25,'5319480'!$E$42:$E$71)</f>
        <v>42577</v>
      </c>
      <c r="LW25" s="365">
        <f>WORKDAY(LW26,'5319480'!$A25,'5319480'!$E$42:$E$71)</f>
        <v>42577</v>
      </c>
      <c r="LX25" s="365">
        <f>WORKDAY(LX26,'5319480'!$A25,'5319480'!$E$42:$E$71)</f>
        <v>42577</v>
      </c>
      <c r="LY25" s="365">
        <f>WORKDAY(LY26,'5319480'!$A25,'5319480'!$E$42:$E$71)</f>
        <v>42577</v>
      </c>
      <c r="LZ25" s="365">
        <f>WORKDAY(LZ26,'5319480'!$A25,'5319480'!$E$42:$E$71)</f>
        <v>42577</v>
      </c>
      <c r="MA25" s="365">
        <f>WORKDAY(MA26,'5319480'!$A25,'5319480'!$E$42:$E$71)</f>
        <v>42577</v>
      </c>
      <c r="MB25" s="365">
        <f>WORKDAY(MB26,'5319480'!$A25,'5319480'!$E$42:$E$71)</f>
        <v>42577</v>
      </c>
      <c r="MC25" s="365">
        <f>WORKDAY(MC26,'5319480'!$A25,'5319480'!$E$42:$E$71)</f>
        <v>42577</v>
      </c>
      <c r="MD25" s="365">
        <f>WORKDAY(MD26,'5319480'!$A25,'5319480'!$E$42:$E$71)</f>
        <v>42577</v>
      </c>
      <c r="ME25" s="365">
        <f>WORKDAY(ME26,'5319480'!$A25,'5319480'!$E$42:$E$71)</f>
        <v>42577</v>
      </c>
      <c r="MF25" s="365">
        <f>WORKDAY(MF26,'5319480'!$A25,'5319480'!$E$42:$E$71)</f>
        <v>42577</v>
      </c>
      <c r="MG25" s="365">
        <f>WORKDAY(MG26,'5319480'!$A25,'5319480'!$E$42:$E$71)</f>
        <v>42577</v>
      </c>
      <c r="MH25" s="1593"/>
      <c r="MI25" s="365">
        <f>WORKDAY(MI26,'5319480'!$A25,'5319480'!$E$42:$E$71)</f>
        <v>42577</v>
      </c>
      <c r="MJ25" s="365">
        <f>WORKDAY(MJ26,'5319480'!$A25,'5319480'!$E$42:$E$71)</f>
        <v>42577</v>
      </c>
      <c r="MK25" s="365">
        <f>WORKDAY(MK26,'5319480'!$A25,'5319480'!$E$42:$E$71)</f>
        <v>42577</v>
      </c>
      <c r="ML25" s="365">
        <f>WORKDAY(ML26,'5319480'!$A25,'5319480'!$E$42:$E$71)</f>
        <v>42577</v>
      </c>
      <c r="MM25" s="365">
        <f>WORKDAY(MM26,'5319480'!$A25,'5319480'!$E$42:$E$71)</f>
        <v>42577</v>
      </c>
      <c r="MN25" s="365">
        <f>WORKDAY(MN26,'5319480'!$A25,'5319480'!$E$42:$E$71)</f>
        <v>42577</v>
      </c>
      <c r="MO25" s="365">
        <f>WORKDAY(MO26,'5319480'!$A25,'5319480'!$E$42:$E$71)</f>
        <v>42577</v>
      </c>
      <c r="MP25" s="365">
        <f>WORKDAY(MP26,'5319480'!$A25,'5319480'!$E$42:$E$71)</f>
        <v>42577</v>
      </c>
      <c r="MQ25" s="365">
        <f>WORKDAY(MQ26,'5319480'!$A25,'5319480'!$E$42:$E$71)</f>
        <v>42577</v>
      </c>
      <c r="MR25" s="365">
        <f>WORKDAY(MR26,'5319480'!$A25,'5319480'!$E$42:$E$71)</f>
        <v>42577</v>
      </c>
      <c r="MS25" s="365">
        <f>WORKDAY(MS26,'5319480'!$A25,'5319480'!$E$42:$E$71)</f>
        <v>42577</v>
      </c>
      <c r="MT25" s="365">
        <f>WORKDAY(MT26,'5319480'!$A25,'5319480'!$E$42:$E$71)</f>
        <v>42577</v>
      </c>
      <c r="MU25" s="365">
        <f>WORKDAY(MU26,'5319480'!$A25,'5319480'!$E$42:$E$71)</f>
        <v>42577</v>
      </c>
      <c r="MV25" s="365">
        <f>WORKDAY(MV26,'5319480'!$A25,'5319480'!$E$42:$E$71)</f>
        <v>42577</v>
      </c>
      <c r="MW25" s="365">
        <f>WORKDAY(MW26,'5319480'!$A25,'5319480'!$E$42:$E$71)</f>
        <v>42577</v>
      </c>
      <c r="MX25" s="365">
        <f>WORKDAY(MX26,'5319480'!$A25,'5319480'!$E$42:$E$71)</f>
        <v>42577</v>
      </c>
      <c r="MY25" s="365">
        <f>WORKDAY(MY26,'5319480'!$A25,'5319480'!$E$42:$E$71)</f>
        <v>42577</v>
      </c>
      <c r="MZ25" s="365">
        <f>WORKDAY(MZ26,'5319480'!$A25,'5319480'!$E$42:$E$71)</f>
        <v>42577</v>
      </c>
      <c r="NA25" s="365">
        <f>WORKDAY(NA26,'5319480'!$A25,'5319480'!$E$42:$E$71)</f>
        <v>42577</v>
      </c>
      <c r="NB25" s="365">
        <f>WORKDAY(NB26,'5319480'!$A25,'5319480'!$E$42:$E$71)</f>
        <v>42577</v>
      </c>
      <c r="NC25" s="365">
        <f>WORKDAY(NC26,'5319480'!$A25,'5319480'!$E$42:$E$71)</f>
        <v>42577</v>
      </c>
      <c r="ND25" s="365">
        <f>WORKDAY(ND26,'5319480'!$A25,'5319480'!$E$42:$E$71)</f>
        <v>42577</v>
      </c>
    </row>
    <row r="26" spans="1:368" ht="12" customHeight="1">
      <c r="A26" s="574">
        <v>2</v>
      </c>
      <c r="B26" s="140" t="s">
        <v>78</v>
      </c>
      <c r="C26" s="483"/>
      <c r="D26" s="139" t="e">
        <f>WORKDAY(D28,#REF!,$E$42:$E$71)</f>
        <v>#REF!</v>
      </c>
      <c r="E26" s="139" t="e">
        <f>WORKDAY(E28,#REF!,$E$42:$E$71)</f>
        <v>#REF!</v>
      </c>
      <c r="F26" s="139" t="e">
        <f>WORKDAY(F28,#REF!,$E$42:$E$71)</f>
        <v>#REF!</v>
      </c>
      <c r="G26" s="139" t="e">
        <f>WORKDAY(G28,#REF!,$E$42:$E$71)</f>
        <v>#REF!</v>
      </c>
      <c r="H26" s="139" t="e">
        <f>WORKDAY(H28,#REF!,$E$42:$E$71)</f>
        <v>#REF!</v>
      </c>
      <c r="I26" s="139" t="e">
        <f>WORKDAY(I28,#REF!,$E$42:$E$71)</f>
        <v>#REF!</v>
      </c>
      <c r="J26" s="139" t="e">
        <f>WORKDAY(J28,#REF!,$E$42:$E$71)</f>
        <v>#REF!</v>
      </c>
      <c r="P26" s="314"/>
      <c r="Q26" s="314"/>
      <c r="R26" s="313">
        <f t="shared" si="26"/>
        <v>42118</v>
      </c>
      <c r="S26" s="313">
        <f t="shared" si="9"/>
        <v>42118</v>
      </c>
      <c r="T26" s="313">
        <f t="shared" si="10"/>
        <v>42118</v>
      </c>
      <c r="U26" s="313">
        <f t="shared" si="11"/>
        <v>42118</v>
      </c>
      <c r="V26" s="313">
        <f t="shared" si="12"/>
        <v>42118</v>
      </c>
      <c r="W26" s="313">
        <f t="shared" si="13"/>
        <v>42118</v>
      </c>
      <c r="X26" s="313">
        <f t="shared" si="14"/>
        <v>42118</v>
      </c>
      <c r="Y26" s="314"/>
      <c r="Z26" s="314"/>
      <c r="AA26" s="314"/>
      <c r="AB26" s="314"/>
      <c r="AC26" s="318"/>
      <c r="AD26" s="320"/>
      <c r="AE26" s="313">
        <f t="shared" si="15"/>
        <v>42185</v>
      </c>
      <c r="AF26" s="313">
        <f t="shared" si="16"/>
        <v>42185</v>
      </c>
      <c r="AG26" s="313">
        <f t="shared" si="17"/>
        <v>42185</v>
      </c>
      <c r="AH26" s="313">
        <f t="shared" si="18"/>
        <v>42185</v>
      </c>
      <c r="AI26" s="313">
        <f t="shared" si="19"/>
        <v>42185</v>
      </c>
      <c r="AJ26" s="313">
        <f t="shared" si="20"/>
        <v>42193</v>
      </c>
      <c r="AK26" s="313">
        <f t="shared" si="21"/>
        <v>42193</v>
      </c>
      <c r="AL26" s="314"/>
      <c r="AM26" s="314"/>
      <c r="AN26" s="314"/>
      <c r="AO26" s="314"/>
      <c r="AP26" s="314"/>
      <c r="AQ26" s="314"/>
      <c r="AR26" s="313">
        <f t="shared" si="27"/>
        <v>42195</v>
      </c>
      <c r="AS26" s="313">
        <f t="shared" si="28"/>
        <v>42193</v>
      </c>
      <c r="AT26" s="313">
        <f t="shared" si="29"/>
        <v>42185</v>
      </c>
      <c r="AU26" s="313">
        <f t="shared" si="30"/>
        <v>42185</v>
      </c>
      <c r="AV26" s="313">
        <f t="shared" si="31"/>
        <v>42159</v>
      </c>
      <c r="AW26" s="313">
        <f t="shared" si="32"/>
        <v>42226</v>
      </c>
      <c r="AX26" s="312">
        <f t="shared" si="33"/>
        <v>42185</v>
      </c>
      <c r="AY26" s="314"/>
      <c r="AZ26" s="314"/>
      <c r="BA26" s="314"/>
      <c r="BB26" s="314"/>
      <c r="BC26" s="314"/>
      <c r="BD26" s="314"/>
      <c r="BE26" s="314"/>
      <c r="BF26" s="312">
        <v>42234</v>
      </c>
      <c r="BG26" s="312">
        <v>42234</v>
      </c>
      <c r="BH26" s="313">
        <v>42228</v>
      </c>
      <c r="BI26" s="312">
        <v>42234</v>
      </c>
      <c r="BJ26" s="312">
        <v>42234</v>
      </c>
      <c r="BK26" s="312">
        <v>42234</v>
      </c>
      <c r="BL26" s="323">
        <v>42234</v>
      </c>
      <c r="BM26" s="314"/>
      <c r="BN26" s="314"/>
      <c r="BO26" s="314"/>
      <c r="BP26" s="314"/>
      <c r="BQ26" s="314"/>
      <c r="BR26" s="314"/>
      <c r="BS26" s="312">
        <v>42234</v>
      </c>
      <c r="BT26" s="313">
        <f t="shared" ref="BT26:BT34" si="43">WORKDAY(BT27,$A26,$E$42:$E$71)</f>
        <v>42159</v>
      </c>
      <c r="BU26" s="313">
        <v>42250</v>
      </c>
      <c r="BV26" s="313">
        <f>WORKDAY(BV27,$A26,$E$42:$E$71)</f>
        <v>42279</v>
      </c>
      <c r="BW26" s="313">
        <f>WORKDAY(BW27,$A26,$E$42:$E$71)</f>
        <v>42279</v>
      </c>
      <c r="BX26" s="313">
        <f>WORKDAY(BX27,$A26,$E$42:$E$71)</f>
        <v>42312</v>
      </c>
      <c r="BY26" s="313">
        <f>WORKDAY(BY27,$A26,$E$42:$E$71)</f>
        <v>42312</v>
      </c>
      <c r="CD26" s="324"/>
      <c r="CE26" s="324"/>
      <c r="CF26" s="324"/>
      <c r="CG26" s="313">
        <f>WORKDAY(CG27,$A26,$E$42:$E$71)</f>
        <v>42312</v>
      </c>
      <c r="CH26" s="313">
        <f t="shared" si="23"/>
        <v>42325</v>
      </c>
      <c r="CI26" s="313">
        <f t="shared" si="23"/>
        <v>42312</v>
      </c>
      <c r="CJ26" s="313">
        <f t="shared" si="23"/>
        <v>42312</v>
      </c>
      <c r="CK26" s="313">
        <f t="shared" si="23"/>
        <v>42312</v>
      </c>
      <c r="CL26" s="313">
        <f t="shared" si="23"/>
        <v>42312</v>
      </c>
      <c r="CM26" s="322">
        <f t="shared" si="35"/>
        <v>42193</v>
      </c>
      <c r="CQ26" s="400"/>
      <c r="CR26" s="400"/>
      <c r="CS26" s="400"/>
      <c r="CU26" s="371">
        <f t="shared" si="24"/>
        <v>42332</v>
      </c>
      <c r="CV26" s="371">
        <v>42353</v>
      </c>
      <c r="CW26" s="313">
        <f>WORKDAY(CW27,$A26,$E$42:$E$71)</f>
        <v>42279</v>
      </c>
      <c r="CX26" s="371">
        <v>42354</v>
      </c>
      <c r="CY26" s="371">
        <v>42355</v>
      </c>
      <c r="CZ26" s="371">
        <f>WORKDAY(CZ27,$A26,$E$42:$E$71)</f>
        <v>42368</v>
      </c>
      <c r="DA26" s="313">
        <f>WORKDAY(DA27,$A26,$E$42:$E$71)</f>
        <v>42312</v>
      </c>
      <c r="DB26" s="313">
        <f>WORKDAY(DB27,$A26,$E$42:$E$71)</f>
        <v>42312</v>
      </c>
      <c r="DC26" s="371">
        <v>42355</v>
      </c>
      <c r="DG26" s="15"/>
      <c r="DI26" s="371">
        <f>WORKDAY(DI27,$A26,$E$42:$E$71)</f>
        <v>42354</v>
      </c>
      <c r="DJ26" s="371">
        <v>42373</v>
      </c>
      <c r="DK26" s="371">
        <v>42373</v>
      </c>
      <c r="DL26" s="371">
        <v>42373</v>
      </c>
      <c r="DM26" s="313">
        <v>42367</v>
      </c>
      <c r="DW26" s="371">
        <v>42368</v>
      </c>
      <c r="DX26" s="313">
        <v>42379</v>
      </c>
      <c r="DY26" s="371">
        <v>42376</v>
      </c>
      <c r="DZ26" s="371">
        <v>42380</v>
      </c>
      <c r="EA26" s="371">
        <v>42380</v>
      </c>
      <c r="EB26" s="371">
        <v>42376</v>
      </c>
      <c r="EC26" s="371">
        <f>WORKDAY(EC27,$A26,$E$42:$E$71)</f>
        <v>42377</v>
      </c>
      <c r="EF26" s="313">
        <v>42234</v>
      </c>
      <c r="EG26" s="313">
        <v>42382</v>
      </c>
      <c r="EH26" s="371">
        <v>42375</v>
      </c>
      <c r="EI26" s="371">
        <v>42375</v>
      </c>
      <c r="EJ26" s="371">
        <v>42368</v>
      </c>
      <c r="EK26" s="371">
        <v>42375</v>
      </c>
      <c r="EL26" s="371">
        <v>42376</v>
      </c>
      <c r="EO26" s="371">
        <f>WORKDAY(EO27,$A26,$E$42:$E$71)</f>
        <v>42368</v>
      </c>
      <c r="EP26" s="313">
        <v>42382</v>
      </c>
      <c r="EQ26" s="371">
        <v>42403</v>
      </c>
      <c r="ER26" s="371">
        <v>42405</v>
      </c>
      <c r="ES26" s="371">
        <v>42376</v>
      </c>
      <c r="ET26" s="371">
        <v>42376</v>
      </c>
      <c r="EU26" s="371">
        <v>42380</v>
      </c>
      <c r="EX26" s="371">
        <v>42380</v>
      </c>
      <c r="EY26" s="371">
        <f>WORKDAY(EY27,$A26,$E$42:$E$71)</f>
        <v>42395</v>
      </c>
      <c r="EZ26" s="371">
        <v>42390</v>
      </c>
      <c r="FA26" s="371">
        <v>42394</v>
      </c>
      <c r="FB26" s="371">
        <f t="shared" si="42"/>
        <v>42395</v>
      </c>
      <c r="FC26" s="371">
        <f t="shared" si="42"/>
        <v>42395</v>
      </c>
      <c r="FD26" s="371">
        <f t="shared" si="42"/>
        <v>42395</v>
      </c>
      <c r="FE26" s="540"/>
      <c r="FF26" s="540"/>
      <c r="FG26" s="371">
        <f>WORKDAY(FG27,$A26,$E$42:$E$71)</f>
        <v>42395</v>
      </c>
      <c r="FH26" s="371">
        <v>42391</v>
      </c>
      <c r="FI26" s="371">
        <v>42397</v>
      </c>
      <c r="FJ26" s="313">
        <f>WORKDAY(FJ27,$A26,$E$42:$E$71)</f>
        <v>42325</v>
      </c>
      <c r="FK26" s="313">
        <v>42206</v>
      </c>
      <c r="FL26" s="371">
        <v>42374</v>
      </c>
      <c r="FM26" s="371">
        <f>WORKDAY(FM27,$A26,$E$42:$E$71)</f>
        <v>42391</v>
      </c>
      <c r="FP26" s="371">
        <v>42397</v>
      </c>
      <c r="FQ26" s="371">
        <v>42397</v>
      </c>
      <c r="FR26" s="371">
        <f>WORKDAY(FR27,$A26,$E$42:$E$71)</f>
        <v>42395</v>
      </c>
      <c r="FS26" s="371">
        <v>42410</v>
      </c>
      <c r="FT26" s="371">
        <v>42423</v>
      </c>
      <c r="FU26" s="781">
        <v>42431</v>
      </c>
      <c r="FV26" s="371">
        <f>WORKDAY(FV27,$A26,$E$42:$E$71)</f>
        <v>42430</v>
      </c>
      <c r="FW26" s="887">
        <v>42419</v>
      </c>
      <c r="FX26" s="831">
        <v>42424</v>
      </c>
      <c r="FY26" s="371">
        <v>42419</v>
      </c>
      <c r="FZ26" s="371">
        <v>42419</v>
      </c>
      <c r="GA26" s="371">
        <v>42430</v>
      </c>
      <c r="GB26" s="371">
        <v>42436</v>
      </c>
      <c r="GC26" s="371">
        <v>42436</v>
      </c>
      <c r="GD26" s="371">
        <v>42422</v>
      </c>
      <c r="GE26" s="371">
        <v>42446</v>
      </c>
      <c r="GF26" s="371">
        <v>42445</v>
      </c>
      <c r="GG26" s="371">
        <v>42424</v>
      </c>
      <c r="GH26" s="371">
        <v>42436</v>
      </c>
      <c r="GI26" s="371">
        <v>42445</v>
      </c>
      <c r="GJ26" s="371">
        <v>42436</v>
      </c>
      <c r="GK26" s="371">
        <v>42437</v>
      </c>
      <c r="GL26" s="781">
        <v>42437</v>
      </c>
      <c r="GM26" s="371">
        <v>42445</v>
      </c>
      <c r="GN26" s="371">
        <v>42451</v>
      </c>
      <c r="GO26" s="371">
        <v>42499</v>
      </c>
      <c r="GP26" s="371">
        <v>42450</v>
      </c>
      <c r="GQ26" s="371">
        <v>42451</v>
      </c>
      <c r="GR26" s="371">
        <v>42450</v>
      </c>
      <c r="GS26" s="371">
        <v>42451</v>
      </c>
      <c r="GT26" s="371">
        <v>42522</v>
      </c>
      <c r="GU26" s="371">
        <v>42527</v>
      </c>
      <c r="GV26" s="371">
        <v>42528</v>
      </c>
      <c r="GW26" s="371">
        <v>42527</v>
      </c>
      <c r="GX26" s="371">
        <v>42527</v>
      </c>
      <c r="GY26" s="313">
        <v>42527</v>
      </c>
      <c r="GZ26" s="371">
        <v>42542</v>
      </c>
      <c r="HA26" s="371">
        <v>42541</v>
      </c>
      <c r="HB26" s="371">
        <v>42536</v>
      </c>
      <c r="HC26" s="371">
        <v>42566</v>
      </c>
      <c r="HD26" s="371">
        <v>42527</v>
      </c>
      <c r="HE26" s="371">
        <v>42568</v>
      </c>
      <c r="HF26" s="371">
        <v>42527</v>
      </c>
      <c r="HG26" s="371">
        <v>42568</v>
      </c>
      <c r="HH26" s="371">
        <v>42530</v>
      </c>
      <c r="HI26" s="371">
        <v>42559</v>
      </c>
      <c r="HJ26" s="371">
        <v>42559</v>
      </c>
      <c r="HK26" s="371">
        <v>42436</v>
      </c>
      <c r="HL26" s="371">
        <v>42571</v>
      </c>
      <c r="HM26" s="371">
        <v>42576</v>
      </c>
      <c r="HN26" s="371">
        <v>42576</v>
      </c>
      <c r="HO26" s="371">
        <v>42576</v>
      </c>
      <c r="HP26" s="371">
        <v>42576</v>
      </c>
      <c r="HQ26" s="781">
        <v>42578</v>
      </c>
      <c r="HR26" s="781">
        <v>42578</v>
      </c>
      <c r="HS26" s="371">
        <f>WORKDAY(HS27,$A26,$E$42:$E$71)</f>
        <v>42573</v>
      </c>
      <c r="HT26" s="371">
        <v>42578</v>
      </c>
      <c r="HU26" s="371">
        <v>42572</v>
      </c>
      <c r="HV26" s="781">
        <v>42578</v>
      </c>
      <c r="HW26" s="371">
        <v>42576</v>
      </c>
      <c r="HX26" s="371">
        <v>42542</v>
      </c>
      <c r="HY26" s="371">
        <v>42576</v>
      </c>
      <c r="HZ26" s="371">
        <f>WORKDAY(HZ27,'5319480'!$A26,'5319480'!$E$42:$E$71)</f>
        <v>42573</v>
      </c>
      <c r="IA26" s="371">
        <v>42591</v>
      </c>
      <c r="IB26" s="371">
        <v>42598</v>
      </c>
      <c r="IC26" s="371">
        <v>42561</v>
      </c>
      <c r="ID26" s="371">
        <f>WORKDAY(ID27,'5319480'!$A26,'5319480'!$E$42:$E$71)</f>
        <v>42591</v>
      </c>
      <c r="IE26" s="371">
        <v>42593</v>
      </c>
      <c r="IF26" s="371">
        <f>WORKDAY(IF27,'5319480'!$A26,'5319480'!$E$42:$E$71)</f>
        <v>42593</v>
      </c>
      <c r="IG26" s="371">
        <f>WORKDAY(IG27,'5319480'!$A26,'5319480'!$E$42:$E$71)</f>
        <v>42566</v>
      </c>
      <c r="IH26" s="371">
        <v>42566</v>
      </c>
      <c r="II26" s="371">
        <v>42599</v>
      </c>
      <c r="IJ26" s="371">
        <v>42599</v>
      </c>
      <c r="IK26" s="371">
        <f>WORKDAY(IK27,'5319480'!$A26,'5319480'!$E$42:$E$71)</f>
        <v>42593</v>
      </c>
      <c r="IL26" s="371">
        <v>42599</v>
      </c>
      <c r="IM26" s="371">
        <f>WORKDAY(IM27,'5319480'!$A26,'5319480'!$E$42:$E$71)</f>
        <v>42594</v>
      </c>
      <c r="IN26" s="371">
        <v>42599</v>
      </c>
      <c r="IO26" s="371">
        <v>42522</v>
      </c>
      <c r="IP26" s="371">
        <v>42600</v>
      </c>
      <c r="IQ26" s="371">
        <v>42600</v>
      </c>
      <c r="IR26" s="371">
        <f>WORKDAY(IR27,'5319480'!$A26,'5319480'!$E$42:$E$71)</f>
        <v>42608</v>
      </c>
      <c r="IS26" s="371">
        <v>42601</v>
      </c>
      <c r="IT26" s="371">
        <f>WORKDAY(IT27,'5319480'!$A26,'5319480'!$E$42:$E$71)</f>
        <v>42608</v>
      </c>
      <c r="IU26" s="371">
        <v>42600</v>
      </c>
      <c r="IV26" s="371">
        <v>42600</v>
      </c>
      <c r="IW26" s="371">
        <v>42622</v>
      </c>
      <c r="IX26" s="371">
        <v>42616</v>
      </c>
      <c r="IY26" s="371">
        <v>42621</v>
      </c>
      <c r="IZ26" s="371">
        <v>42622</v>
      </c>
      <c r="JA26" s="371">
        <v>42621</v>
      </c>
      <c r="JB26" s="371">
        <v>42622</v>
      </c>
      <c r="JC26" s="371">
        <v>42621</v>
      </c>
      <c r="JD26" s="371">
        <v>42623</v>
      </c>
      <c r="JE26" s="371">
        <v>42622</v>
      </c>
      <c r="JF26" s="371">
        <v>42626</v>
      </c>
      <c r="JG26" s="371">
        <v>42621</v>
      </c>
      <c r="JH26" s="371">
        <v>42641</v>
      </c>
      <c r="JI26" s="371">
        <v>42596</v>
      </c>
      <c r="JJ26" s="371">
        <v>42597</v>
      </c>
      <c r="JK26" s="371">
        <v>42596</v>
      </c>
      <c r="JL26" s="371">
        <v>42648</v>
      </c>
      <c r="JM26" s="371">
        <v>42648</v>
      </c>
      <c r="JN26" s="365">
        <f>WORKDAY(JN27,'5319480'!$A26,'5319480'!$E$42:$E$71)</f>
        <v>42650</v>
      </c>
      <c r="JO26" s="365">
        <f>WORKDAY(JO27,'5319480'!$A26,'5319480'!$E$42:$E$71)</f>
        <v>42650</v>
      </c>
      <c r="JP26" s="365">
        <f>WORKDAY(JP27,'5319480'!$A26,'5319480'!$E$42:$E$71)</f>
        <v>42650</v>
      </c>
      <c r="JQ26" s="365">
        <f>WORKDAY(JQ27,'5319480'!$A26,'5319480'!$E$42:$E$71)</f>
        <v>42650</v>
      </c>
      <c r="JR26" s="365">
        <f>WORKDAY(JR27,'5319480'!$A26,'5319480'!$E$42:$E$71)</f>
        <v>42650</v>
      </c>
      <c r="JS26" s="365">
        <f>WORKDAY(JS27,'5319480'!$A26,'5319480'!$E$42:$E$71)</f>
        <v>42650</v>
      </c>
      <c r="JT26" s="365">
        <f>WORKDAY(JT27,'5319480'!$A26,'5319480'!$E$42:$E$71)</f>
        <v>42653</v>
      </c>
      <c r="JU26" s="365">
        <f>WORKDAY(JU27,'5319480'!$A26,'5319480'!$E$42:$E$71)</f>
        <v>42653</v>
      </c>
      <c r="JV26" s="365">
        <f>WORKDAY(JV27,'5319480'!$A26,'5319480'!$E$42:$E$71)</f>
        <v>42653</v>
      </c>
      <c r="JW26" s="365">
        <f>WORKDAY(JW27,'5319480'!$A26,'5319480'!$E$42:$E$71)</f>
        <v>42653</v>
      </c>
      <c r="JX26" s="365">
        <f>WORKDAY(JX27,'5319480'!$A26,'5319480'!$E$42:$E$71)</f>
        <v>42653</v>
      </c>
      <c r="JY26" s="365">
        <f>WORKDAY(JY27,'5319480'!$A26,'5319480'!$E$42:$E$71)</f>
        <v>42653</v>
      </c>
      <c r="JZ26" s="365">
        <f>WORKDAY(JZ27,'5319480'!$A26,'5319480'!$E$42:$E$71)</f>
        <v>42653</v>
      </c>
      <c r="KA26" s="365">
        <f>WORKDAY(KA27,'5319480'!$A26,'5319480'!$E$42:$E$71)</f>
        <v>42653</v>
      </c>
      <c r="KB26" s="365">
        <f>WORKDAY(KB27,'5319480'!$A26,'5319480'!$E$42:$E$71)</f>
        <v>42653</v>
      </c>
      <c r="KC26" s="365">
        <f>WORKDAY(KC27,'5319480'!$A26,'5319480'!$E$42:$E$71)</f>
        <v>42653</v>
      </c>
      <c r="KD26" s="365">
        <f>WORKDAY(KD27,'5319480'!$A26,'5319480'!$E$42:$E$71)</f>
        <v>42654</v>
      </c>
      <c r="KE26" s="365">
        <f>WORKDAY(KE27,'5319480'!$A26,'5319480'!$E$42:$E$71)</f>
        <v>42654</v>
      </c>
      <c r="KF26" s="365">
        <f>WORKDAY(KF27,'5319480'!$A26,'5319480'!$E$42:$E$71)</f>
        <v>42654</v>
      </c>
      <c r="KG26" s="365">
        <f>WORKDAY(KG27,'5319480'!$A26,'5319480'!$E$42:$E$71)</f>
        <v>42654</v>
      </c>
      <c r="KH26" s="365">
        <f>WORKDAY(KH27,'5319480'!$A26,'5319480'!$E$42:$E$71)</f>
        <v>42654</v>
      </c>
      <c r="KI26" s="365">
        <f>WORKDAY(KI27,'5319480'!$A26,'5319480'!$E$42:$E$71)</f>
        <v>42654</v>
      </c>
      <c r="KJ26" s="365">
        <f>WORKDAY(KJ27,'5319480'!$A26,'5319480'!$E$42:$E$71)</f>
        <v>42654</v>
      </c>
      <c r="KK26" s="365">
        <f>WORKDAY(KK27,'5319480'!$A26,'5319480'!$E$42:$E$71)</f>
        <v>42654</v>
      </c>
      <c r="KL26" s="365">
        <f>WORKDAY(KL27,'5319480'!$A26,'5319480'!$E$42:$E$71)</f>
        <v>42654</v>
      </c>
      <c r="KM26" s="365">
        <f>WORKDAY(KM27,'5319480'!$A26,'5319480'!$E$42:$E$71)</f>
        <v>42654</v>
      </c>
      <c r="KN26" s="365">
        <f>WORKDAY(KN27,'5319480'!$A26,'5319480'!$E$42:$E$71)</f>
        <v>42654</v>
      </c>
      <c r="KO26" s="365">
        <f>WORKDAY(KO27,'5319480'!$A26,'5319480'!$E$42:$E$71)</f>
        <v>42654</v>
      </c>
      <c r="KP26" s="365">
        <f>WORKDAY(KP27,'5319480'!$A26,'5319480'!$E$42:$E$71)</f>
        <v>42655</v>
      </c>
      <c r="KQ26" s="365">
        <f>WORKDAY(KQ27,'5319480'!$A26,'5319480'!$E$42:$E$71)</f>
        <v>42655</v>
      </c>
      <c r="KR26" s="365">
        <f>WORKDAY(KR27,'5319480'!$A26,'5319480'!$E$42:$E$71)</f>
        <v>42655</v>
      </c>
      <c r="KS26" s="365">
        <f>WORKDAY(KS27,'5319480'!$A26,'5319480'!$E$42:$E$71)</f>
        <v>42655</v>
      </c>
      <c r="KT26" s="365">
        <f>WORKDAY(KT27,'5319480'!$A26,'5319480'!$E$42:$E$71)</f>
        <v>42655</v>
      </c>
      <c r="KU26" s="365">
        <f>WORKDAY(KU27,'5319480'!$A26,'5319480'!$E$42:$E$71)</f>
        <v>42655</v>
      </c>
      <c r="KV26" s="365">
        <f>WORKDAY(KV27,'5319480'!$A26,'5319480'!$E$42:$E$71)</f>
        <v>42655</v>
      </c>
      <c r="KW26" s="365">
        <f>WORKDAY(KW27,'5319480'!$A26,'5319480'!$E$42:$E$71)</f>
        <v>42655</v>
      </c>
      <c r="KX26" s="365">
        <f>WORKDAY(KX27,'5319480'!$A26,'5319480'!$E$42:$E$71)</f>
        <v>42655</v>
      </c>
      <c r="KY26" s="365">
        <f>WORKDAY(KY27,'5319480'!$A26,'5319480'!$E$42:$E$71)</f>
        <v>42655</v>
      </c>
      <c r="KZ26" s="365">
        <f>WORKDAY(KZ27,'5319480'!$A26,'5319480'!$E$42:$E$71)</f>
        <v>42655</v>
      </c>
      <c r="LA26" s="365">
        <f>WORKDAY(LA27,'5319480'!$A26,'5319480'!$E$42:$E$71)</f>
        <v>42655</v>
      </c>
      <c r="LB26" s="365">
        <f>WORKDAY(LB27,'5319480'!$A26,'5319480'!$E$42:$E$71)</f>
        <v>42656</v>
      </c>
      <c r="LC26" s="365">
        <f>WORKDAY(LC27,'5319480'!$A26,'5319480'!$E$42:$E$71)</f>
        <v>42656</v>
      </c>
      <c r="LD26" s="365">
        <f>WORKDAY(LD27,'5319480'!$A26,'5319480'!$E$42:$E$71)</f>
        <v>42656</v>
      </c>
      <c r="LE26" s="365">
        <f>WORKDAY(LE27,'5319480'!$A26,'5319480'!$E$42:$E$71)</f>
        <v>42656</v>
      </c>
      <c r="LF26" s="365">
        <f>WORKDAY(LF27,'5319480'!$A26,'5319480'!$E$42:$E$71)</f>
        <v>42656</v>
      </c>
      <c r="LG26" s="365">
        <f>WORKDAY(LG27,'5319480'!$A26,'5319480'!$E$42:$E$71)</f>
        <v>42657</v>
      </c>
      <c r="LH26" s="365">
        <f>WORKDAY(LH27,'5319480'!$A26,'5319480'!$E$42:$E$71)</f>
        <v>42576</v>
      </c>
      <c r="LI26" s="365">
        <f>WORKDAY(LI27,'5319480'!$A26,'5319480'!$E$42:$E$71)</f>
        <v>42576</v>
      </c>
      <c r="LJ26" s="365">
        <f>WORKDAY(LJ27,'5319480'!$A26,'5319480'!$E$42:$E$71)</f>
        <v>42576</v>
      </c>
      <c r="LK26" s="365">
        <f>WORKDAY(LK27,'5319480'!$A26,'5319480'!$E$42:$E$71)</f>
        <v>42576</v>
      </c>
      <c r="LL26" s="365">
        <f>WORKDAY(LL27,'5319480'!$A26,'5319480'!$E$42:$E$71)</f>
        <v>42576</v>
      </c>
      <c r="LM26" s="365">
        <f>WORKDAY(LM27,'5319480'!$A26,'5319480'!$E$42:$E$71)</f>
        <v>42576</v>
      </c>
      <c r="LN26" s="365">
        <f>WORKDAY(LN27,'5319480'!$A26,'5319480'!$E$42:$E$71)</f>
        <v>42576</v>
      </c>
      <c r="LO26" s="365">
        <f>WORKDAY(LO27,'5319480'!$A26,'5319480'!$E$42:$E$71)</f>
        <v>42576</v>
      </c>
      <c r="LP26" s="365">
        <f>WORKDAY(LP27,'5319480'!$A26,'5319480'!$E$42:$E$71)</f>
        <v>42576</v>
      </c>
      <c r="LQ26" s="365">
        <f>WORKDAY(LQ27,'5319480'!$A26,'5319480'!$E$42:$E$71)</f>
        <v>42576</v>
      </c>
      <c r="LR26" s="365">
        <f>WORKDAY(LR27,'5319480'!$A26,'5319480'!$E$42:$E$71)</f>
        <v>42576</v>
      </c>
      <c r="LS26" s="365">
        <f>WORKDAY(LS27,'5319480'!$A26,'5319480'!$E$42:$E$71)</f>
        <v>42576</v>
      </c>
      <c r="LT26" s="365">
        <f>WORKDAY(LT27,'5319480'!$A26,'5319480'!$E$42:$E$71)</f>
        <v>42576</v>
      </c>
      <c r="LU26" s="365">
        <f>WORKDAY(LU27,'5319480'!$A26,'5319480'!$E$42:$E$71)</f>
        <v>42576</v>
      </c>
      <c r="LV26" s="365">
        <f>WORKDAY(LV27,'5319480'!$A26,'5319480'!$E$42:$E$71)</f>
        <v>42576</v>
      </c>
      <c r="LW26" s="365">
        <f>WORKDAY(LW27,'5319480'!$A26,'5319480'!$E$42:$E$71)</f>
        <v>42576</v>
      </c>
      <c r="LX26" s="365">
        <f>WORKDAY(LX27,'5319480'!$A26,'5319480'!$E$42:$E$71)</f>
        <v>42576</v>
      </c>
      <c r="LY26" s="365">
        <f>WORKDAY(LY27,'5319480'!$A26,'5319480'!$E$42:$E$71)</f>
        <v>42576</v>
      </c>
      <c r="LZ26" s="365">
        <f>WORKDAY(LZ27,'5319480'!$A26,'5319480'!$E$42:$E$71)</f>
        <v>42576</v>
      </c>
      <c r="MA26" s="365">
        <f>WORKDAY(MA27,'5319480'!$A26,'5319480'!$E$42:$E$71)</f>
        <v>42576</v>
      </c>
      <c r="MB26" s="365">
        <f>WORKDAY(MB27,'5319480'!$A26,'5319480'!$E$42:$E$71)</f>
        <v>42576</v>
      </c>
      <c r="MC26" s="365">
        <f>WORKDAY(MC27,'5319480'!$A26,'5319480'!$E$42:$E$71)</f>
        <v>42576</v>
      </c>
      <c r="MD26" s="365">
        <f>WORKDAY(MD27,'5319480'!$A26,'5319480'!$E$42:$E$71)</f>
        <v>42576</v>
      </c>
      <c r="ME26" s="365">
        <f>WORKDAY(ME27,'5319480'!$A26,'5319480'!$E$42:$E$71)</f>
        <v>42576</v>
      </c>
      <c r="MF26" s="365">
        <f>WORKDAY(MF27,'5319480'!$A26,'5319480'!$E$42:$E$71)</f>
        <v>42576</v>
      </c>
      <c r="MG26" s="365">
        <f>WORKDAY(MG27,'5319480'!$A26,'5319480'!$E$42:$E$71)</f>
        <v>42576</v>
      </c>
      <c r="MH26" s="1593"/>
      <c r="MI26" s="365">
        <f>WORKDAY(MI27,'5319480'!$A26,'5319480'!$E$42:$E$71)</f>
        <v>42576</v>
      </c>
      <c r="MJ26" s="365">
        <f>WORKDAY(MJ27,'5319480'!$A26,'5319480'!$E$42:$E$71)</f>
        <v>42576</v>
      </c>
      <c r="MK26" s="365">
        <f>WORKDAY(MK27,'5319480'!$A26,'5319480'!$E$42:$E$71)</f>
        <v>42576</v>
      </c>
      <c r="ML26" s="365">
        <f>WORKDAY(ML27,'5319480'!$A26,'5319480'!$E$42:$E$71)</f>
        <v>42576</v>
      </c>
      <c r="MM26" s="365">
        <f>WORKDAY(MM27,'5319480'!$A26,'5319480'!$E$42:$E$71)</f>
        <v>42576</v>
      </c>
      <c r="MN26" s="365">
        <f>WORKDAY(MN27,'5319480'!$A26,'5319480'!$E$42:$E$71)</f>
        <v>42576</v>
      </c>
      <c r="MO26" s="365">
        <f>WORKDAY(MO27,'5319480'!$A26,'5319480'!$E$42:$E$71)</f>
        <v>42576</v>
      </c>
      <c r="MP26" s="365">
        <f>WORKDAY(MP27,'5319480'!$A26,'5319480'!$E$42:$E$71)</f>
        <v>42576</v>
      </c>
      <c r="MQ26" s="365">
        <f>WORKDAY(MQ27,'5319480'!$A26,'5319480'!$E$42:$E$71)</f>
        <v>42576</v>
      </c>
      <c r="MR26" s="365">
        <f>WORKDAY(MR27,'5319480'!$A26,'5319480'!$E$42:$E$71)</f>
        <v>42576</v>
      </c>
      <c r="MS26" s="365">
        <f>WORKDAY(MS27,'5319480'!$A26,'5319480'!$E$42:$E$71)</f>
        <v>42576</v>
      </c>
      <c r="MT26" s="365">
        <f>WORKDAY(MT27,'5319480'!$A26,'5319480'!$E$42:$E$71)</f>
        <v>42576</v>
      </c>
      <c r="MU26" s="365">
        <f>WORKDAY(MU27,'5319480'!$A26,'5319480'!$E$42:$E$71)</f>
        <v>42576</v>
      </c>
      <c r="MV26" s="365">
        <f>WORKDAY(MV27,'5319480'!$A26,'5319480'!$E$42:$E$71)</f>
        <v>42576</v>
      </c>
      <c r="MW26" s="365">
        <f>WORKDAY(MW27,'5319480'!$A26,'5319480'!$E$42:$E$71)</f>
        <v>42576</v>
      </c>
      <c r="MX26" s="365">
        <f>WORKDAY(MX27,'5319480'!$A26,'5319480'!$E$42:$E$71)</f>
        <v>42576</v>
      </c>
      <c r="MY26" s="365">
        <f>WORKDAY(MY27,'5319480'!$A26,'5319480'!$E$42:$E$71)</f>
        <v>42576</v>
      </c>
      <c r="MZ26" s="365">
        <f>WORKDAY(MZ27,'5319480'!$A26,'5319480'!$E$42:$E$71)</f>
        <v>42576</v>
      </c>
      <c r="NA26" s="365">
        <f>WORKDAY(NA27,'5319480'!$A26,'5319480'!$E$42:$E$71)</f>
        <v>42576</v>
      </c>
      <c r="NB26" s="365">
        <f>WORKDAY(NB27,'5319480'!$A26,'5319480'!$E$42:$E$71)</f>
        <v>42576</v>
      </c>
      <c r="NC26" s="365">
        <f>WORKDAY(NC27,'5319480'!$A26,'5319480'!$E$42:$E$71)</f>
        <v>42576</v>
      </c>
      <c r="ND26" s="365">
        <f>WORKDAY(ND27,'5319480'!$A26,'5319480'!$E$42:$E$71)</f>
        <v>42576</v>
      </c>
    </row>
    <row r="27" spans="1:368" ht="12" customHeight="1">
      <c r="A27" s="574">
        <v>1</v>
      </c>
      <c r="B27" s="189" t="s">
        <v>589</v>
      </c>
      <c r="C27" s="483"/>
      <c r="D27" s="188"/>
      <c r="E27" s="188"/>
      <c r="F27" s="188"/>
      <c r="G27" s="188"/>
      <c r="H27" s="188"/>
      <c r="I27" s="188"/>
      <c r="J27" s="188"/>
      <c r="P27" s="314"/>
      <c r="Q27" s="314"/>
      <c r="R27" s="313">
        <f t="shared" si="26"/>
        <v>42116</v>
      </c>
      <c r="S27" s="313">
        <f t="shared" si="9"/>
        <v>42116</v>
      </c>
      <c r="T27" s="313">
        <f t="shared" si="10"/>
        <v>42116</v>
      </c>
      <c r="U27" s="313">
        <f t="shared" si="11"/>
        <v>42116</v>
      </c>
      <c r="V27" s="313">
        <f t="shared" si="12"/>
        <v>42116</v>
      </c>
      <c r="W27" s="313">
        <f t="shared" si="13"/>
        <v>42116</v>
      </c>
      <c r="X27" s="313">
        <f t="shared" si="14"/>
        <v>42116</v>
      </c>
      <c r="Y27" s="314"/>
      <c r="Z27" s="314"/>
      <c r="AA27" s="314"/>
      <c r="AB27" s="314"/>
      <c r="AC27" s="318"/>
      <c r="AD27" s="320"/>
      <c r="AE27" s="313">
        <f t="shared" si="15"/>
        <v>42181</v>
      </c>
      <c r="AF27" s="313">
        <f t="shared" si="16"/>
        <v>42181</v>
      </c>
      <c r="AG27" s="313">
        <f t="shared" si="17"/>
        <v>42181</v>
      </c>
      <c r="AH27" s="313">
        <f t="shared" si="18"/>
        <v>42181</v>
      </c>
      <c r="AI27" s="313">
        <f t="shared" si="19"/>
        <v>42181</v>
      </c>
      <c r="AJ27" s="313">
        <f t="shared" si="20"/>
        <v>42191</v>
      </c>
      <c r="AK27" s="313">
        <f t="shared" si="21"/>
        <v>42191</v>
      </c>
      <c r="AL27" s="314"/>
      <c r="AM27" s="314"/>
      <c r="AN27" s="314"/>
      <c r="AO27" s="314"/>
      <c r="AP27" s="314"/>
      <c r="AQ27" s="314"/>
      <c r="AR27" s="313">
        <f t="shared" si="27"/>
        <v>42193</v>
      </c>
      <c r="AS27" s="313">
        <f t="shared" si="28"/>
        <v>42191</v>
      </c>
      <c r="AT27" s="313">
        <f t="shared" si="29"/>
        <v>42181</v>
      </c>
      <c r="AU27" s="313">
        <f t="shared" si="30"/>
        <v>42181</v>
      </c>
      <c r="AV27" s="313">
        <f t="shared" si="31"/>
        <v>42157</v>
      </c>
      <c r="AW27" s="313">
        <f t="shared" si="32"/>
        <v>42222</v>
      </c>
      <c r="AX27" s="312">
        <f t="shared" si="33"/>
        <v>42181</v>
      </c>
      <c r="AY27" s="314"/>
      <c r="AZ27" s="314"/>
      <c r="BA27" s="314"/>
      <c r="BB27" s="314"/>
      <c r="BC27" s="314"/>
      <c r="BD27" s="314"/>
      <c r="BE27" s="314"/>
      <c r="BF27" s="313">
        <f t="shared" ref="BF27:BL34" si="44">WORKDAY(BF28,$A27,$E$42:$E$71)</f>
        <v>42222</v>
      </c>
      <c r="BG27" s="313">
        <f t="shared" si="44"/>
        <v>42222</v>
      </c>
      <c r="BH27" s="313">
        <f t="shared" si="44"/>
        <v>42157</v>
      </c>
      <c r="BI27" s="313">
        <f t="shared" si="44"/>
        <v>42222</v>
      </c>
      <c r="BJ27" s="313">
        <f t="shared" si="44"/>
        <v>42222</v>
      </c>
      <c r="BK27" s="313">
        <f t="shared" si="44"/>
        <v>42222</v>
      </c>
      <c r="BL27" s="313">
        <f t="shared" si="44"/>
        <v>42222</v>
      </c>
      <c r="BM27" s="314"/>
      <c r="BN27" s="314"/>
      <c r="BO27" s="314"/>
      <c r="BP27" s="314"/>
      <c r="BQ27" s="314"/>
      <c r="BR27" s="314"/>
      <c r="BS27" s="313">
        <f t="shared" ref="BS27:BS34" si="45">WORKDAY(BS28,$A27,$E$42:$E$71)</f>
        <v>42222</v>
      </c>
      <c r="BT27" s="313">
        <f t="shared" si="43"/>
        <v>42157</v>
      </c>
      <c r="BU27" s="313">
        <f t="shared" ref="BU27:BU34" si="46">WORKDAY(BU28,$A27,$E$42:$E$71)</f>
        <v>42191</v>
      </c>
      <c r="BV27" s="313">
        <f>WORKDAY(BV28,$A27,$E$42:$E$71)</f>
        <v>42277</v>
      </c>
      <c r="BW27" s="313">
        <f>WORKDAY(BW28,$A27,$E$42:$E$71)</f>
        <v>42277</v>
      </c>
      <c r="BX27" s="313">
        <v>42310</v>
      </c>
      <c r="BY27" s="313">
        <f>WORKDAY(BY28,$A27,$E$42:$E$71)</f>
        <v>42310</v>
      </c>
      <c r="CD27" s="324"/>
      <c r="CE27" s="324"/>
      <c r="CF27" s="324"/>
      <c r="CG27" s="313">
        <v>42310</v>
      </c>
      <c r="CH27" s="313">
        <f>WORKDAY(CH28,$A27,$E$42:$E$71)</f>
        <v>42321</v>
      </c>
      <c r="CI27" s="313">
        <v>42310</v>
      </c>
      <c r="CJ27" s="313">
        <v>42310</v>
      </c>
      <c r="CK27" s="313">
        <v>42310</v>
      </c>
      <c r="CL27" s="313">
        <v>42310</v>
      </c>
      <c r="CM27" s="322">
        <f t="shared" si="35"/>
        <v>42191</v>
      </c>
      <c r="CQ27" s="400"/>
      <c r="CR27" s="400"/>
      <c r="CS27" s="400"/>
      <c r="CU27" s="371">
        <f t="shared" si="24"/>
        <v>42328</v>
      </c>
      <c r="CV27" s="371">
        <f>WORKDAY(CV28,$A27,$E$42:$E$71)</f>
        <v>42347</v>
      </c>
      <c r="CW27" s="313">
        <f>WORKDAY(CW28,$A27,$E$42:$E$71)</f>
        <v>42277</v>
      </c>
      <c r="CX27" s="371">
        <f>WORKDAY(CX28,$A27,$E$42:$E$71)</f>
        <v>42352</v>
      </c>
      <c r="CY27" s="371">
        <f>WORKDAY(CY28,$A27,$E$42:$E$71)</f>
        <v>42349</v>
      </c>
      <c r="CZ27" s="371">
        <f>WORKDAY(CZ28,$A27,$E$42:$E$71)</f>
        <v>42366</v>
      </c>
      <c r="DA27" s="313">
        <v>42310</v>
      </c>
      <c r="DB27" s="313">
        <v>42310</v>
      </c>
      <c r="DC27" s="371">
        <v>42352</v>
      </c>
      <c r="DG27" s="15"/>
      <c r="DI27" s="371">
        <f>WORKDAY(DI28,$A27,$E$42:$E$71)</f>
        <v>42352</v>
      </c>
      <c r="DJ27" s="371">
        <f>WORKDAY(DJ28,$A27,$E$42:$E$71)</f>
        <v>42366</v>
      </c>
      <c r="DK27" s="371">
        <v>42362</v>
      </c>
      <c r="DL27" s="371">
        <f>WORKDAY(DL28,$A27,$E$42:$E$71)</f>
        <v>42368</v>
      </c>
      <c r="DM27" s="313">
        <f>WORKDAY(DM28,$A27,$E$42:$E$71)</f>
        <v>42321</v>
      </c>
      <c r="DW27" s="371">
        <f>WORKDAY(DW28,$A27,$E$42:$E$71)</f>
        <v>42366</v>
      </c>
      <c r="DX27" s="313">
        <f>WORKDAY(DX28,$A27,$E$42:$E$71)</f>
        <v>42321</v>
      </c>
      <c r="DY27" s="371">
        <v>42375</v>
      </c>
      <c r="DZ27" s="371">
        <v>42375</v>
      </c>
      <c r="EA27" s="371">
        <v>42375</v>
      </c>
      <c r="EB27" s="371">
        <v>42375</v>
      </c>
      <c r="EC27" s="371">
        <v>42375</v>
      </c>
      <c r="EF27" s="313" t="e">
        <f>WORKDAY(EF28,'BA SGV Quality Clinic'!#REF!,'BA SGV Quality Clinic'!$D$42:$D$71)</f>
        <v>#REF!</v>
      </c>
      <c r="EG27" s="313">
        <f>WORKDAY(EG28,$A27,$E$42:$E$71)</f>
        <v>42321</v>
      </c>
      <c r="EH27" s="371">
        <v>42367</v>
      </c>
      <c r="EI27" s="371">
        <f>WORKDAY(EI28,$A27,$E$42:$E$71)</f>
        <v>42369</v>
      </c>
      <c r="EJ27" s="371">
        <f>WORKDAY(EJ28,$A27,$E$42:$E$71)</f>
        <v>42366</v>
      </c>
      <c r="EK27" s="371">
        <v>42368</v>
      </c>
      <c r="EL27" s="371">
        <v>42375</v>
      </c>
      <c r="EO27" s="371">
        <f>WORKDAY(EO28,$A27,$E$42:$E$71)</f>
        <v>42366</v>
      </c>
      <c r="EP27" s="313">
        <f>WORKDAY(EP28,$A27,$E$42:$E$71)</f>
        <v>42321</v>
      </c>
      <c r="EQ27" s="371">
        <v>42402</v>
      </c>
      <c r="ER27" s="371">
        <v>42405</v>
      </c>
      <c r="ES27" s="371">
        <v>42375</v>
      </c>
      <c r="ET27" s="371">
        <v>42375</v>
      </c>
      <c r="EU27" s="371">
        <v>42375</v>
      </c>
      <c r="EX27" s="371">
        <f>WORKDAY(EX28,$A27,$E$42:$E$71)</f>
        <v>42376</v>
      </c>
      <c r="EY27" s="371">
        <v>42391</v>
      </c>
      <c r="EZ27" s="371">
        <v>42391</v>
      </c>
      <c r="FA27" s="371">
        <v>42391</v>
      </c>
      <c r="FB27" s="371">
        <v>42391</v>
      </c>
      <c r="FC27" s="371">
        <v>42391</v>
      </c>
      <c r="FD27" s="371">
        <v>42391</v>
      </c>
      <c r="FE27" s="540"/>
      <c r="FF27" s="540"/>
      <c r="FG27" s="371">
        <v>42391</v>
      </c>
      <c r="FH27" s="371">
        <v>42391</v>
      </c>
      <c r="FI27" s="371">
        <f>WORKDAY(FI28,$A27,$E$42:$E$71)</f>
        <v>42389</v>
      </c>
      <c r="FJ27" s="313">
        <f>WORKDAY(FJ28,$A27,$E$42:$E$71)</f>
        <v>42321</v>
      </c>
      <c r="FK27" s="313" t="e">
        <f>WORKDAY(FK28,'BA SGV Quality Clinic'!#REF!,'BA SGV Quality Clinic'!$D$42:$D$71)</f>
        <v>#REF!</v>
      </c>
      <c r="FL27" s="371">
        <v>42367</v>
      </c>
      <c r="FM27" s="371">
        <f>WORKDAY(FM28,$A27,$E$42:$E$71)</f>
        <v>42389</v>
      </c>
      <c r="FP27" s="371">
        <v>42397</v>
      </c>
      <c r="FQ27" s="371">
        <v>42397</v>
      </c>
      <c r="FR27" s="371">
        <v>42391</v>
      </c>
      <c r="FS27" s="371">
        <v>42409</v>
      </c>
      <c r="FT27" s="371">
        <v>42423</v>
      </c>
      <c r="FU27" s="781">
        <v>42426</v>
      </c>
      <c r="FV27" s="371">
        <v>42426</v>
      </c>
      <c r="FW27" s="887">
        <v>42419</v>
      </c>
      <c r="FX27" s="831">
        <v>42419</v>
      </c>
      <c r="FY27" s="371">
        <v>42419</v>
      </c>
      <c r="FZ27" s="371">
        <v>42419</v>
      </c>
      <c r="GA27" s="371">
        <v>42426</v>
      </c>
      <c r="GB27" s="371">
        <v>42432</v>
      </c>
      <c r="GC27" s="371">
        <v>42432</v>
      </c>
      <c r="GD27" s="371">
        <v>42422</v>
      </c>
      <c r="GE27" s="371">
        <v>42444</v>
      </c>
      <c r="GF27" s="371">
        <v>42444</v>
      </c>
      <c r="GG27" s="371">
        <v>42444</v>
      </c>
      <c r="GH27" s="371">
        <v>42432</v>
      </c>
      <c r="GI27" s="371">
        <v>42444</v>
      </c>
      <c r="GJ27" s="371">
        <v>42432</v>
      </c>
      <c r="GK27" s="371">
        <v>42432</v>
      </c>
      <c r="GL27" s="781">
        <v>42432</v>
      </c>
      <c r="GM27" s="371">
        <v>42444</v>
      </c>
      <c r="GN27" s="371">
        <v>42447</v>
      </c>
      <c r="GO27" s="371">
        <v>42453</v>
      </c>
      <c r="GP27" s="371">
        <v>42447</v>
      </c>
      <c r="GQ27" s="371">
        <v>42447</v>
      </c>
      <c r="GR27" s="371">
        <v>42447</v>
      </c>
      <c r="GS27" s="371">
        <v>42447</v>
      </c>
      <c r="GT27" s="371">
        <v>42517</v>
      </c>
      <c r="GU27" s="371">
        <v>42502</v>
      </c>
      <c r="GV27" s="371">
        <v>42502</v>
      </c>
      <c r="GW27" s="371">
        <v>42521</v>
      </c>
      <c r="GX27" s="371">
        <v>42502</v>
      </c>
      <c r="GY27" s="319">
        <f>WORKDAY(GY28,'5319080'!$A27,'5319080'!$D$42:$D$71)</f>
        <v>42524</v>
      </c>
      <c r="GZ27" s="371">
        <v>42539</v>
      </c>
      <c r="HA27" s="371">
        <v>42535</v>
      </c>
      <c r="HB27" s="371">
        <v>42534</v>
      </c>
      <c r="HC27" s="371">
        <v>42564</v>
      </c>
      <c r="HD27" s="371">
        <v>42502</v>
      </c>
      <c r="HE27" s="371">
        <v>42566</v>
      </c>
      <c r="HF27" s="371">
        <v>42502</v>
      </c>
      <c r="HG27" s="371">
        <v>42564</v>
      </c>
      <c r="HH27" s="371">
        <v>42527</v>
      </c>
      <c r="HI27" s="371">
        <v>42558</v>
      </c>
      <c r="HJ27" s="371">
        <v>42558</v>
      </c>
      <c r="HK27" s="371">
        <v>42432</v>
      </c>
      <c r="HL27" s="371">
        <v>42565</v>
      </c>
      <c r="HM27" s="371">
        <f t="shared" ref="HM27:HR27" si="47">WORKDAY(HM28,$A27,$E$42:$E$71)</f>
        <v>42573</v>
      </c>
      <c r="HN27" s="371">
        <f t="shared" si="47"/>
        <v>42573</v>
      </c>
      <c r="HO27" s="371">
        <f t="shared" si="47"/>
        <v>42571</v>
      </c>
      <c r="HP27" s="371">
        <f t="shared" si="47"/>
        <v>42576</v>
      </c>
      <c r="HQ27" s="781">
        <f t="shared" si="47"/>
        <v>42577</v>
      </c>
      <c r="HR27" s="781">
        <f t="shared" si="47"/>
        <v>42577</v>
      </c>
      <c r="HS27" s="371">
        <f>WORKDAY(HS28,$A27,$E$42:$E$71)</f>
        <v>42571</v>
      </c>
      <c r="HT27" s="371">
        <f>WORKDAY(HT28,$A27,$E$42:$E$71)</f>
        <v>42573</v>
      </c>
      <c r="HU27" s="371">
        <f>WORKDAY(HU28,$A27,$E$42:$E$71)</f>
        <v>42571</v>
      </c>
      <c r="HV27" s="781">
        <f>WORKDAY(HV28,$A27,$E$42:$E$71)</f>
        <v>42577</v>
      </c>
      <c r="HW27" s="371">
        <f>WORKDAY(HW28,$A27,$E$42:$E$71)</f>
        <v>42576</v>
      </c>
      <c r="HX27" s="371">
        <v>42539</v>
      </c>
      <c r="HY27" s="371">
        <f>WORKDAY(HY28,$A27,$E$42:$E$71)</f>
        <v>42576</v>
      </c>
      <c r="HZ27" s="371">
        <f>WORKDAY(HZ28,'5319480'!$A27,'5319480'!$E$42:$E$71)</f>
        <v>42571</v>
      </c>
      <c r="IA27" s="371">
        <v>42588</v>
      </c>
      <c r="IB27" s="371">
        <v>42593</v>
      </c>
      <c r="IC27" s="371">
        <v>42558</v>
      </c>
      <c r="ID27" s="371">
        <v>42588</v>
      </c>
      <c r="IE27" s="371">
        <v>42590</v>
      </c>
      <c r="IF27" s="371">
        <f>WORKDAY(IF28,'5319480'!$A27,'5319480'!$E$42:$E$71)</f>
        <v>42591</v>
      </c>
      <c r="IG27" s="371">
        <v>42564</v>
      </c>
      <c r="IH27" s="371">
        <v>42565</v>
      </c>
      <c r="II27" s="371">
        <f>WORKDAY(II28,'5319480'!$A27,'5319480'!$E$42:$E$71)</f>
        <v>42592</v>
      </c>
      <c r="IJ27" s="371">
        <f>WORKDAY(IJ28,'5319480'!$A27,'5319480'!$E$42:$E$71)</f>
        <v>42591</v>
      </c>
      <c r="IK27" s="371">
        <f>WORKDAY(IK28,'5319480'!$A27,'5319480'!$E$42:$E$71)</f>
        <v>42591</v>
      </c>
      <c r="IL27" s="371">
        <f>WORKDAY(IL28,'5319480'!$A27,'5319480'!$E$42:$E$71)</f>
        <v>42592</v>
      </c>
      <c r="IM27" s="371">
        <f>WORKDAY(IM28,'5319480'!$A27,'5319480'!$E$42:$E$71)</f>
        <v>42592</v>
      </c>
      <c r="IN27" s="371">
        <f>WORKDAY(IN28,'5319480'!$A27,'5319480'!$E$42:$E$71)</f>
        <v>42591</v>
      </c>
      <c r="IO27" s="371">
        <v>42521</v>
      </c>
      <c r="IP27" s="371">
        <v>42599</v>
      </c>
      <c r="IQ27" s="371">
        <f>WORKDAY(IQ28,'5319480'!$A27,'5319480'!$E$42:$E$71)</f>
        <v>42600</v>
      </c>
      <c r="IR27" s="371">
        <v>42606</v>
      </c>
      <c r="IS27" s="371">
        <v>42600</v>
      </c>
      <c r="IT27" s="371">
        <v>42606</v>
      </c>
      <c r="IU27" s="371">
        <f>WORKDAY(IU28,'5319480'!$A27,'5319480'!$E$42:$E$71)</f>
        <v>42592</v>
      </c>
      <c r="IV27" s="371">
        <f>WORKDAY(IV28,'5319480'!$A27,'5319480'!$E$42:$E$71)</f>
        <v>42592</v>
      </c>
      <c r="IW27" s="371">
        <v>42621</v>
      </c>
      <c r="IX27" s="371">
        <v>42522</v>
      </c>
      <c r="IY27" s="371">
        <v>42502</v>
      </c>
      <c r="IZ27" s="371">
        <v>42502</v>
      </c>
      <c r="JA27" s="371">
        <v>42502</v>
      </c>
      <c r="JB27" s="371">
        <v>42621</v>
      </c>
      <c r="JC27" s="371">
        <v>42502</v>
      </c>
      <c r="JD27" s="371">
        <v>42621</v>
      </c>
      <c r="JE27" s="371">
        <v>42621</v>
      </c>
      <c r="JF27" s="371">
        <v>42625</v>
      </c>
      <c r="JG27" s="371">
        <v>42502</v>
      </c>
      <c r="JH27" s="371">
        <f>WORKDAY(JH28,'5319480'!$A27,'5319480'!$E$42:$E$71)</f>
        <v>42566</v>
      </c>
      <c r="JI27" s="371">
        <v>42590</v>
      </c>
      <c r="JJ27" s="371">
        <f>WORKDAY(JJ28,'5319480'!$A27,'5319480'!$E$42:$E$71)</f>
        <v>42592</v>
      </c>
      <c r="JK27" s="371">
        <f>WORKDAY(JK28,'5319480'!$A27,'5319480'!$E$42:$E$71)</f>
        <v>42592</v>
      </c>
      <c r="JL27" s="371">
        <v>42647</v>
      </c>
      <c r="JM27" s="371">
        <v>42647</v>
      </c>
      <c r="JN27" s="365">
        <f>WORKDAY(JN28,'5319480'!$A27,'5319480'!$E$42:$E$71)</f>
        <v>42648</v>
      </c>
      <c r="JO27" s="365">
        <f>WORKDAY(JO28,'5319480'!$A27,'5319480'!$E$42:$E$71)</f>
        <v>42648</v>
      </c>
      <c r="JP27" s="365">
        <f>WORKDAY(JP28,'5319480'!$A27,'5319480'!$E$42:$E$71)</f>
        <v>42648</v>
      </c>
      <c r="JQ27" s="365">
        <f>WORKDAY(JQ28,'5319480'!$A27,'5319480'!$E$42:$E$71)</f>
        <v>42648</v>
      </c>
      <c r="JR27" s="365">
        <f>WORKDAY(JR28,'5319480'!$A27,'5319480'!$E$42:$E$71)</f>
        <v>42648</v>
      </c>
      <c r="JS27" s="365">
        <f>WORKDAY(JS28,'5319480'!$A27,'5319480'!$E$42:$E$71)</f>
        <v>42648</v>
      </c>
      <c r="JT27" s="365">
        <f>WORKDAY(JT28,'5319480'!$A27,'5319480'!$E$42:$E$71)</f>
        <v>42649</v>
      </c>
      <c r="JU27" s="365">
        <f>WORKDAY(JU28,'5319480'!$A27,'5319480'!$E$42:$E$71)</f>
        <v>42649</v>
      </c>
      <c r="JV27" s="365">
        <f>WORKDAY(JV28,'5319480'!$A27,'5319480'!$E$42:$E$71)</f>
        <v>42649</v>
      </c>
      <c r="JW27" s="365">
        <f>WORKDAY(JW28,'5319480'!$A27,'5319480'!$E$42:$E$71)</f>
        <v>42649</v>
      </c>
      <c r="JX27" s="365">
        <f>WORKDAY(JX28,'5319480'!$A27,'5319480'!$E$42:$E$71)</f>
        <v>42649</v>
      </c>
      <c r="JY27" s="365">
        <f>WORKDAY(JY28,'5319480'!$A27,'5319480'!$E$42:$E$71)</f>
        <v>42649</v>
      </c>
      <c r="JZ27" s="365">
        <f>WORKDAY(JZ28,'5319480'!$A27,'5319480'!$E$42:$E$71)</f>
        <v>42649</v>
      </c>
      <c r="KA27" s="365">
        <f>WORKDAY(KA28,'5319480'!$A27,'5319480'!$E$42:$E$71)</f>
        <v>42649</v>
      </c>
      <c r="KB27" s="365">
        <f>WORKDAY(KB28,'5319480'!$A27,'5319480'!$E$42:$E$71)</f>
        <v>42649</v>
      </c>
      <c r="KC27" s="365">
        <f>WORKDAY(KC28,'5319480'!$A27,'5319480'!$E$42:$E$71)</f>
        <v>42649</v>
      </c>
      <c r="KD27" s="365">
        <f>WORKDAY(KD28,'5319480'!$A27,'5319480'!$E$42:$E$71)</f>
        <v>42650</v>
      </c>
      <c r="KE27" s="365">
        <f>WORKDAY(KE28,'5319480'!$A27,'5319480'!$E$42:$E$71)</f>
        <v>42650</v>
      </c>
      <c r="KF27" s="365">
        <f>WORKDAY(KF28,'5319480'!$A27,'5319480'!$E$42:$E$71)</f>
        <v>42650</v>
      </c>
      <c r="KG27" s="365">
        <f>WORKDAY(KG28,'5319480'!$A27,'5319480'!$E$42:$E$71)</f>
        <v>42650</v>
      </c>
      <c r="KH27" s="365">
        <f>WORKDAY(KH28,'5319480'!$A27,'5319480'!$E$42:$E$71)</f>
        <v>42650</v>
      </c>
      <c r="KI27" s="365">
        <f>WORKDAY(KI28,'5319480'!$A27,'5319480'!$E$42:$E$71)</f>
        <v>42650</v>
      </c>
      <c r="KJ27" s="365">
        <f>WORKDAY(KJ28,'5319480'!$A27,'5319480'!$E$42:$E$71)</f>
        <v>42650</v>
      </c>
      <c r="KK27" s="365">
        <f>WORKDAY(KK28,'5319480'!$A27,'5319480'!$E$42:$E$71)</f>
        <v>42650</v>
      </c>
      <c r="KL27" s="365">
        <f>WORKDAY(KL28,'5319480'!$A27,'5319480'!$E$42:$E$71)</f>
        <v>42650</v>
      </c>
      <c r="KM27" s="365">
        <f>WORKDAY(KM28,'5319480'!$A27,'5319480'!$E$42:$E$71)</f>
        <v>42650</v>
      </c>
      <c r="KN27" s="365">
        <f>WORKDAY(KN28,'5319480'!$A27,'5319480'!$E$42:$E$71)</f>
        <v>42650</v>
      </c>
      <c r="KO27" s="365">
        <f>WORKDAY(KO28,'5319480'!$A27,'5319480'!$E$42:$E$71)</f>
        <v>42650</v>
      </c>
      <c r="KP27" s="365">
        <f>WORKDAY(KP28,'5319480'!$A27,'5319480'!$E$42:$E$71)</f>
        <v>42653</v>
      </c>
      <c r="KQ27" s="365">
        <f>WORKDAY(KQ28,'5319480'!$A27,'5319480'!$E$42:$E$71)</f>
        <v>42653</v>
      </c>
      <c r="KR27" s="365">
        <f>WORKDAY(KR28,'5319480'!$A27,'5319480'!$E$42:$E$71)</f>
        <v>42653</v>
      </c>
      <c r="KS27" s="365">
        <f>WORKDAY(KS28,'5319480'!$A27,'5319480'!$E$42:$E$71)</f>
        <v>42653</v>
      </c>
      <c r="KT27" s="365">
        <f>WORKDAY(KT28,'5319480'!$A27,'5319480'!$E$42:$E$71)</f>
        <v>42653</v>
      </c>
      <c r="KU27" s="365">
        <f>WORKDAY(KU28,'5319480'!$A27,'5319480'!$E$42:$E$71)</f>
        <v>42653</v>
      </c>
      <c r="KV27" s="365">
        <f>WORKDAY(KV28,'5319480'!$A27,'5319480'!$E$42:$E$71)</f>
        <v>42653</v>
      </c>
      <c r="KW27" s="365">
        <f>WORKDAY(KW28,'5319480'!$A27,'5319480'!$E$42:$E$71)</f>
        <v>42653</v>
      </c>
      <c r="KX27" s="365">
        <f>WORKDAY(KX28,'5319480'!$A27,'5319480'!$E$42:$E$71)</f>
        <v>42653</v>
      </c>
      <c r="KY27" s="365">
        <f>WORKDAY(KY28,'5319480'!$A27,'5319480'!$E$42:$E$71)</f>
        <v>42653</v>
      </c>
      <c r="KZ27" s="365">
        <f>WORKDAY(KZ28,'5319480'!$A27,'5319480'!$E$42:$E$71)</f>
        <v>42653</v>
      </c>
      <c r="LA27" s="365">
        <f>WORKDAY(LA28,'5319480'!$A27,'5319480'!$E$42:$E$71)</f>
        <v>42653</v>
      </c>
      <c r="LB27" s="365">
        <f>WORKDAY(LB28,'5319480'!$A27,'5319480'!$E$42:$E$71)</f>
        <v>42654</v>
      </c>
      <c r="LC27" s="365">
        <f>WORKDAY(LC28,'5319480'!$A27,'5319480'!$E$42:$E$71)</f>
        <v>42654</v>
      </c>
      <c r="LD27" s="365">
        <f>WORKDAY(LD28,'5319480'!$A27,'5319480'!$E$42:$E$71)</f>
        <v>42654</v>
      </c>
      <c r="LE27" s="365">
        <f>WORKDAY(LE28,'5319480'!$A27,'5319480'!$E$42:$E$71)</f>
        <v>42654</v>
      </c>
      <c r="LF27" s="365">
        <f>WORKDAY(LF28,'5319480'!$A27,'5319480'!$E$42:$E$71)</f>
        <v>42654</v>
      </c>
      <c r="LG27" s="365">
        <f>WORKDAY(LG28,'5319480'!$A27,'5319480'!$E$42:$E$71)</f>
        <v>42655</v>
      </c>
      <c r="LH27" s="365">
        <f>WORKDAY(LH28,'5319480'!$A27,'5319480'!$E$42:$E$71)</f>
        <v>42572</v>
      </c>
      <c r="LI27" s="365">
        <f>WORKDAY(LI28,'5319480'!$A27,'5319480'!$E$42:$E$71)</f>
        <v>42572</v>
      </c>
      <c r="LJ27" s="365">
        <f>WORKDAY(LJ28,'5319480'!$A27,'5319480'!$E$42:$E$71)</f>
        <v>42572</v>
      </c>
      <c r="LK27" s="365">
        <f>WORKDAY(LK28,'5319480'!$A27,'5319480'!$E$42:$E$71)</f>
        <v>42572</v>
      </c>
      <c r="LL27" s="365">
        <f>WORKDAY(LL28,'5319480'!$A27,'5319480'!$E$42:$E$71)</f>
        <v>42572</v>
      </c>
      <c r="LM27" s="365">
        <f>WORKDAY(LM28,'5319480'!$A27,'5319480'!$E$42:$E$71)</f>
        <v>42572</v>
      </c>
      <c r="LN27" s="365">
        <f>WORKDAY(LN28,'5319480'!$A27,'5319480'!$E$42:$E$71)</f>
        <v>42572</v>
      </c>
      <c r="LO27" s="365">
        <f>WORKDAY(LO28,'5319480'!$A27,'5319480'!$E$42:$E$71)</f>
        <v>42572</v>
      </c>
      <c r="LP27" s="365">
        <f>WORKDAY(LP28,'5319480'!$A27,'5319480'!$E$42:$E$71)</f>
        <v>42572</v>
      </c>
      <c r="LQ27" s="365">
        <f>WORKDAY(LQ28,'5319480'!$A27,'5319480'!$E$42:$E$71)</f>
        <v>42572</v>
      </c>
      <c r="LR27" s="365">
        <f>WORKDAY(LR28,'5319480'!$A27,'5319480'!$E$42:$E$71)</f>
        <v>42572</v>
      </c>
      <c r="LS27" s="365">
        <f>WORKDAY(LS28,'5319480'!$A27,'5319480'!$E$42:$E$71)</f>
        <v>42572</v>
      </c>
      <c r="LT27" s="365">
        <f>WORKDAY(LT28,'5319480'!$A27,'5319480'!$E$42:$E$71)</f>
        <v>42572</v>
      </c>
      <c r="LU27" s="365">
        <f>WORKDAY(LU28,'5319480'!$A27,'5319480'!$E$42:$E$71)</f>
        <v>42572</v>
      </c>
      <c r="LV27" s="365">
        <f>WORKDAY(LV28,'5319480'!$A27,'5319480'!$E$42:$E$71)</f>
        <v>42572</v>
      </c>
      <c r="LW27" s="365">
        <f>WORKDAY(LW28,'5319480'!$A27,'5319480'!$E$42:$E$71)</f>
        <v>42572</v>
      </c>
      <c r="LX27" s="365">
        <f>WORKDAY(LX28,'5319480'!$A27,'5319480'!$E$42:$E$71)</f>
        <v>42572</v>
      </c>
      <c r="LY27" s="365">
        <f>WORKDAY(LY28,'5319480'!$A27,'5319480'!$E$42:$E$71)</f>
        <v>42572</v>
      </c>
      <c r="LZ27" s="365">
        <f>WORKDAY(LZ28,'5319480'!$A27,'5319480'!$E$42:$E$71)</f>
        <v>42572</v>
      </c>
      <c r="MA27" s="365">
        <f>WORKDAY(MA28,'5319480'!$A27,'5319480'!$E$42:$E$71)</f>
        <v>42572</v>
      </c>
      <c r="MB27" s="365">
        <f>WORKDAY(MB28,'5319480'!$A27,'5319480'!$E$42:$E$71)</f>
        <v>42572</v>
      </c>
      <c r="MC27" s="365">
        <f>WORKDAY(MC28,'5319480'!$A27,'5319480'!$E$42:$E$71)</f>
        <v>42572</v>
      </c>
      <c r="MD27" s="365">
        <f>WORKDAY(MD28,'5319480'!$A27,'5319480'!$E$42:$E$71)</f>
        <v>42572</v>
      </c>
      <c r="ME27" s="365">
        <f>WORKDAY(ME28,'5319480'!$A27,'5319480'!$E$42:$E$71)</f>
        <v>42572</v>
      </c>
      <c r="MF27" s="365">
        <f>WORKDAY(MF28,'5319480'!$A27,'5319480'!$E$42:$E$71)</f>
        <v>42572</v>
      </c>
      <c r="MG27" s="365">
        <f>WORKDAY(MG28,'5319480'!$A27,'5319480'!$E$42:$E$71)</f>
        <v>42572</v>
      </c>
      <c r="MH27" s="1593"/>
      <c r="MI27" s="365">
        <f>WORKDAY(MI28,'5319480'!$A27,'5319480'!$E$42:$E$71)</f>
        <v>42572</v>
      </c>
      <c r="MJ27" s="365">
        <f>WORKDAY(MJ28,'5319480'!$A27,'5319480'!$E$42:$E$71)</f>
        <v>42572</v>
      </c>
      <c r="MK27" s="365">
        <f>WORKDAY(MK28,'5319480'!$A27,'5319480'!$E$42:$E$71)</f>
        <v>42572</v>
      </c>
      <c r="ML27" s="365">
        <f>WORKDAY(ML28,'5319480'!$A27,'5319480'!$E$42:$E$71)</f>
        <v>42572</v>
      </c>
      <c r="MM27" s="365">
        <f>WORKDAY(MM28,'5319480'!$A27,'5319480'!$E$42:$E$71)</f>
        <v>42572</v>
      </c>
      <c r="MN27" s="365">
        <f>WORKDAY(MN28,'5319480'!$A27,'5319480'!$E$42:$E$71)</f>
        <v>42572</v>
      </c>
      <c r="MO27" s="365">
        <f>WORKDAY(MO28,'5319480'!$A27,'5319480'!$E$42:$E$71)</f>
        <v>42572</v>
      </c>
      <c r="MP27" s="365">
        <f>WORKDAY(MP28,'5319480'!$A27,'5319480'!$E$42:$E$71)</f>
        <v>42572</v>
      </c>
      <c r="MQ27" s="365">
        <f>WORKDAY(MQ28,'5319480'!$A27,'5319480'!$E$42:$E$71)</f>
        <v>42572</v>
      </c>
      <c r="MR27" s="365">
        <f>WORKDAY(MR28,'5319480'!$A27,'5319480'!$E$42:$E$71)</f>
        <v>42572</v>
      </c>
      <c r="MS27" s="365">
        <f>WORKDAY(MS28,'5319480'!$A27,'5319480'!$E$42:$E$71)</f>
        <v>42572</v>
      </c>
      <c r="MT27" s="365">
        <f>WORKDAY(MT28,'5319480'!$A27,'5319480'!$E$42:$E$71)</f>
        <v>42572</v>
      </c>
      <c r="MU27" s="365">
        <f>WORKDAY(MU28,'5319480'!$A27,'5319480'!$E$42:$E$71)</f>
        <v>42572</v>
      </c>
      <c r="MV27" s="365">
        <f>WORKDAY(MV28,'5319480'!$A27,'5319480'!$E$42:$E$71)</f>
        <v>42572</v>
      </c>
      <c r="MW27" s="365">
        <f>WORKDAY(MW28,'5319480'!$A27,'5319480'!$E$42:$E$71)</f>
        <v>42572</v>
      </c>
      <c r="MX27" s="365">
        <f>WORKDAY(MX28,'5319480'!$A27,'5319480'!$E$42:$E$71)</f>
        <v>42572</v>
      </c>
      <c r="MY27" s="365">
        <f>WORKDAY(MY28,'5319480'!$A27,'5319480'!$E$42:$E$71)</f>
        <v>42572</v>
      </c>
      <c r="MZ27" s="365">
        <f>WORKDAY(MZ28,'5319480'!$A27,'5319480'!$E$42:$E$71)</f>
        <v>42572</v>
      </c>
      <c r="NA27" s="365">
        <f>WORKDAY(NA28,'5319480'!$A27,'5319480'!$E$42:$E$71)</f>
        <v>42572</v>
      </c>
      <c r="NB27" s="365">
        <f>WORKDAY(NB28,'5319480'!$A27,'5319480'!$E$42:$E$71)</f>
        <v>42572</v>
      </c>
      <c r="NC27" s="365">
        <f>WORKDAY(NC28,'5319480'!$A27,'5319480'!$E$42:$E$71)</f>
        <v>42572</v>
      </c>
      <c r="ND27" s="365">
        <f>WORKDAY(ND28,'5319480'!$A27,'5319480'!$E$42:$E$71)</f>
        <v>42572</v>
      </c>
    </row>
    <row r="28" spans="1:368" ht="12" customHeight="1">
      <c r="A28" s="585">
        <v>10</v>
      </c>
      <c r="B28" s="889" t="s">
        <v>3134</v>
      </c>
      <c r="C28" s="484"/>
      <c r="D28" s="139" t="e">
        <f>WORKDAY(D29,#REF!,$E$42:$E$71)</f>
        <v>#REF!</v>
      </c>
      <c r="E28" s="139" t="e">
        <f>WORKDAY(E29,#REF!,$E$42:$E$71)</f>
        <v>#REF!</v>
      </c>
      <c r="F28" s="139" t="e">
        <f>WORKDAY(F29,#REF!,$E$42:$E$71)</f>
        <v>#REF!</v>
      </c>
      <c r="G28" s="139" t="e">
        <f>WORKDAY(G29,#REF!,$E$42:$E$71)</f>
        <v>#REF!</v>
      </c>
      <c r="H28" s="139" t="e">
        <f>WORKDAY(H29,#REF!,$E$42:$E$71)</f>
        <v>#REF!</v>
      </c>
      <c r="I28" s="139" t="e">
        <f>WORKDAY(I29,#REF!,$E$42:$E$71)</f>
        <v>#REF!</v>
      </c>
      <c r="J28" s="139" t="e">
        <f>WORKDAY(J29,#REF!,$E$42:$E$71)</f>
        <v>#REF!</v>
      </c>
      <c r="P28" s="314"/>
      <c r="Q28" s="314"/>
      <c r="R28" s="313">
        <f t="shared" si="26"/>
        <v>42115</v>
      </c>
      <c r="S28" s="313">
        <f t="shared" si="9"/>
        <v>42115</v>
      </c>
      <c r="T28" s="313">
        <f t="shared" si="10"/>
        <v>42115</v>
      </c>
      <c r="U28" s="313">
        <f t="shared" si="11"/>
        <v>42115</v>
      </c>
      <c r="V28" s="313">
        <f t="shared" si="12"/>
        <v>42115</v>
      </c>
      <c r="W28" s="313">
        <f t="shared" si="13"/>
        <v>42115</v>
      </c>
      <c r="X28" s="313">
        <f t="shared" si="14"/>
        <v>42115</v>
      </c>
      <c r="Y28" s="314"/>
      <c r="Z28" s="314"/>
      <c r="AA28" s="314"/>
      <c r="AB28" s="314"/>
      <c r="AC28" s="318"/>
      <c r="AD28" s="320"/>
      <c r="AE28" s="313">
        <f t="shared" si="15"/>
        <v>42180</v>
      </c>
      <c r="AF28" s="313">
        <f t="shared" si="16"/>
        <v>42180</v>
      </c>
      <c r="AG28" s="313">
        <f t="shared" si="17"/>
        <v>42180</v>
      </c>
      <c r="AH28" s="313">
        <f t="shared" si="18"/>
        <v>42180</v>
      </c>
      <c r="AI28" s="313">
        <f t="shared" si="19"/>
        <v>42180</v>
      </c>
      <c r="AJ28" s="313">
        <f t="shared" si="20"/>
        <v>42188</v>
      </c>
      <c r="AK28" s="313">
        <f t="shared" si="21"/>
        <v>42188</v>
      </c>
      <c r="AL28" s="314"/>
      <c r="AM28" s="314"/>
      <c r="AN28" s="314"/>
      <c r="AO28" s="314"/>
      <c r="AP28" s="314"/>
      <c r="AQ28" s="314"/>
      <c r="AR28" s="313">
        <f t="shared" si="27"/>
        <v>42192</v>
      </c>
      <c r="AS28" s="313">
        <f t="shared" si="28"/>
        <v>42188</v>
      </c>
      <c r="AT28" s="313">
        <f t="shared" si="29"/>
        <v>42180</v>
      </c>
      <c r="AU28" s="313">
        <f t="shared" si="30"/>
        <v>42180</v>
      </c>
      <c r="AV28" s="313">
        <f t="shared" si="31"/>
        <v>42156</v>
      </c>
      <c r="AW28" s="313">
        <f t="shared" si="32"/>
        <v>42221</v>
      </c>
      <c r="AX28" s="312">
        <f t="shared" si="33"/>
        <v>42180</v>
      </c>
      <c r="AY28" s="314"/>
      <c r="AZ28" s="314"/>
      <c r="BA28" s="314"/>
      <c r="BB28" s="314"/>
      <c r="BC28" s="314"/>
      <c r="BD28" s="314"/>
      <c r="BE28" s="314"/>
      <c r="BF28" s="313">
        <f t="shared" si="44"/>
        <v>42221</v>
      </c>
      <c r="BG28" s="313">
        <f t="shared" si="44"/>
        <v>42221</v>
      </c>
      <c r="BH28" s="312">
        <f t="shared" si="44"/>
        <v>42156</v>
      </c>
      <c r="BI28" s="313">
        <f t="shared" si="44"/>
        <v>42221</v>
      </c>
      <c r="BJ28" s="313">
        <f t="shared" si="44"/>
        <v>42221</v>
      </c>
      <c r="BK28" s="313">
        <f t="shared" si="44"/>
        <v>42221</v>
      </c>
      <c r="BL28" s="313">
        <f t="shared" si="44"/>
        <v>42221</v>
      </c>
      <c r="BM28" s="314"/>
      <c r="BN28" s="314"/>
      <c r="BO28" s="314"/>
      <c r="BP28" s="314"/>
      <c r="BQ28" s="314"/>
      <c r="BR28" s="314"/>
      <c r="BS28" s="313">
        <f t="shared" si="45"/>
        <v>42221</v>
      </c>
      <c r="BT28" s="313">
        <f t="shared" si="43"/>
        <v>42156</v>
      </c>
      <c r="BU28" s="313">
        <f t="shared" si="46"/>
        <v>42188</v>
      </c>
      <c r="BV28" s="313">
        <v>42276</v>
      </c>
      <c r="BW28" s="313">
        <v>42276</v>
      </c>
      <c r="BX28" s="313">
        <f>WORKDAY(BX29,$A28,$E$42:$E$71)</f>
        <v>42307</v>
      </c>
      <c r="BY28" s="313">
        <f>WORKDAY(BY29,$A28,$E$42:$E$71)</f>
        <v>42307</v>
      </c>
      <c r="CD28" s="324"/>
      <c r="CE28" s="324"/>
      <c r="CF28" s="324"/>
      <c r="CG28" s="313">
        <f>WORKDAY(CG29,$A28,$E$42:$E$71)</f>
        <v>42307</v>
      </c>
      <c r="CH28" s="313">
        <v>42320</v>
      </c>
      <c r="CI28" s="313">
        <f>WORKDAY(CI29,$A28,$E$42:$E$71)</f>
        <v>42307</v>
      </c>
      <c r="CJ28" s="313">
        <f>WORKDAY(CJ29,$A28,$E$42:$E$71)</f>
        <v>42307</v>
      </c>
      <c r="CK28" s="313">
        <f>WORKDAY(CK29,$A28,$E$42:$E$71)</f>
        <v>42307</v>
      </c>
      <c r="CL28" s="313">
        <f>WORKDAY(CL29,$A28,$E$42:$E$71)</f>
        <v>42307</v>
      </c>
      <c r="CM28" s="322">
        <f t="shared" si="35"/>
        <v>42188</v>
      </c>
      <c r="CQ28" s="400"/>
      <c r="CR28" s="400"/>
      <c r="CS28" s="400"/>
      <c r="CU28" s="371">
        <v>42327</v>
      </c>
      <c r="CV28" s="319">
        <v>42346</v>
      </c>
      <c r="CW28" s="313">
        <v>42276</v>
      </c>
      <c r="CX28" s="371">
        <v>42349</v>
      </c>
      <c r="CY28" s="371">
        <v>42348</v>
      </c>
      <c r="CZ28" s="371">
        <f>WORKDAY(CZ29,$A28,$E$42:$E$71)</f>
        <v>42363</v>
      </c>
      <c r="DA28" s="313">
        <f>WORKDAY(DA29,$A28,$E$42:$E$71)</f>
        <v>42307</v>
      </c>
      <c r="DB28" s="313">
        <f>WORKDAY(DB29,$A28,$E$42:$E$71)</f>
        <v>42307</v>
      </c>
      <c r="DC28" s="371">
        <v>42349</v>
      </c>
      <c r="DG28" s="15"/>
      <c r="DI28" s="371">
        <v>42349</v>
      </c>
      <c r="DJ28" s="371">
        <f>WORKDAY(DJ29,$A28,$E$42:$E$71)</f>
        <v>42363</v>
      </c>
      <c r="DK28" s="371">
        <f>WORKDAY(DK29,$A28,$E$42:$E$71)</f>
        <v>42367</v>
      </c>
      <c r="DL28" s="371">
        <f>WORKDAY(DL29,$A28,$E$42:$E$71)</f>
        <v>42367</v>
      </c>
      <c r="DM28" s="313">
        <v>42320</v>
      </c>
      <c r="DW28" s="371">
        <f>WORKDAY(DW29,$A28,$E$42:$E$71)</f>
        <v>42363</v>
      </c>
      <c r="DX28" s="313">
        <v>42320</v>
      </c>
      <c r="DY28" s="371">
        <f>WORKDAY(DY29,$A28,$E$42:$E$71)</f>
        <v>42380</v>
      </c>
      <c r="DZ28" s="371">
        <f>WORKDAY(DZ29,$A28,$E$42:$E$71)</f>
        <v>42380</v>
      </c>
      <c r="EA28" s="371">
        <f>WORKDAY(EA29,$A28,$E$42:$E$71)</f>
        <v>42380</v>
      </c>
      <c r="EB28" s="371">
        <f>WORKDAY(EB29,$A28,$E$42:$E$71)</f>
        <v>42380</v>
      </c>
      <c r="EC28" s="371">
        <f>WORKDAY(EC29,$A28,$E$42:$E$71)</f>
        <v>42380</v>
      </c>
      <c r="EF28" s="313" t="e">
        <f>WORKDAY(EF29,'BA SGV Quality Clinic'!#REF!,'BA SGV Quality Clinic'!$D$42:$D$71)</f>
        <v>#REF!</v>
      </c>
      <c r="EG28" s="313">
        <v>42320</v>
      </c>
      <c r="EH28" s="371">
        <f>WORKDAY(EH29,$A28,$E$42:$E$71)</f>
        <v>42367</v>
      </c>
      <c r="EI28" s="371">
        <f>WORKDAY(EI29,$A28,$E$42:$E$71)</f>
        <v>42368</v>
      </c>
      <c r="EJ28" s="371">
        <f>WORKDAY(EJ29,$A28,$E$42:$E$71)</f>
        <v>42363</v>
      </c>
      <c r="EK28" s="371">
        <f>WORKDAY(EK29,$A28,$E$42:$E$71)</f>
        <v>42368</v>
      </c>
      <c r="EL28" s="371">
        <f>WORKDAY(EL29,$A28,$E$42:$E$71)</f>
        <v>42380</v>
      </c>
      <c r="EO28" s="371">
        <f>WORKDAY(EO29,$A28,$E$42:$E$71)</f>
        <v>42363</v>
      </c>
      <c r="EP28" s="313">
        <v>42320</v>
      </c>
      <c r="EQ28" s="371">
        <f>WORKDAY(EQ29,$A28,$E$42:$E$71)</f>
        <v>42402</v>
      </c>
      <c r="ER28" s="371">
        <f>WORKDAY(ER29,$A28,$E$42:$E$71)</f>
        <v>42405</v>
      </c>
      <c r="ES28" s="371">
        <f>WORKDAY(ES29,$A28,$E$42:$E$71)</f>
        <v>42380</v>
      </c>
      <c r="ET28" s="371">
        <f>WORKDAY(ET29,$A28,$E$42:$E$71)</f>
        <v>42380</v>
      </c>
      <c r="EU28" s="371">
        <f>WORKDAY(EU29,$A28,$E$42:$E$71)</f>
        <v>42380</v>
      </c>
      <c r="EX28" s="371">
        <f>WORKDAY(EX29,$A28,$E$42:$E$71)</f>
        <v>42375</v>
      </c>
      <c r="EY28" s="371">
        <v>42376</v>
      </c>
      <c r="EZ28" s="371">
        <v>42380</v>
      </c>
      <c r="FA28" s="371">
        <v>42376</v>
      </c>
      <c r="FB28" s="371">
        <v>42376</v>
      </c>
      <c r="FC28" s="371">
        <v>42376</v>
      </c>
      <c r="FD28" s="371">
        <v>42376</v>
      </c>
      <c r="FE28" s="540"/>
      <c r="FF28" s="540"/>
      <c r="FG28" s="371">
        <v>42376</v>
      </c>
      <c r="FH28" s="371">
        <v>42376</v>
      </c>
      <c r="FI28" s="371">
        <v>42388</v>
      </c>
      <c r="FJ28" s="313">
        <v>42320</v>
      </c>
      <c r="FK28" s="313" t="e">
        <f>WORKDAY(FK29,'BA SGV Quality Clinic'!#REF!,'BA SGV Quality Clinic'!$D$42:$D$71)</f>
        <v>#REF!</v>
      </c>
      <c r="FL28" s="371">
        <f>WORKDAY(FL29,'5319480'!$A28,'5319480'!$E$42:$E$71)</f>
        <v>42367</v>
      </c>
      <c r="FM28" s="371">
        <v>42388</v>
      </c>
      <c r="FP28" s="371">
        <v>42388</v>
      </c>
      <c r="FQ28" s="371">
        <f t="shared" ref="FQ28:FQ34" si="48">WORKDAY(FQ29,$A28,$E$42:$E$71)</f>
        <v>42402</v>
      </c>
      <c r="FR28" s="371">
        <v>42376</v>
      </c>
      <c r="FS28" s="371">
        <v>42409</v>
      </c>
      <c r="FT28" s="371">
        <v>42422</v>
      </c>
      <c r="FU28" s="781">
        <v>42426</v>
      </c>
      <c r="FV28" s="313">
        <v>42426</v>
      </c>
      <c r="FW28" s="887">
        <v>42418</v>
      </c>
      <c r="FX28" s="831">
        <v>42418</v>
      </c>
      <c r="FY28" s="371">
        <v>42418</v>
      </c>
      <c r="FZ28" s="371">
        <v>42418</v>
      </c>
      <c r="GA28" s="371">
        <v>42426</v>
      </c>
      <c r="GB28" s="371">
        <v>42432</v>
      </c>
      <c r="GC28" s="371">
        <v>42432</v>
      </c>
      <c r="GD28" s="371">
        <v>42422</v>
      </c>
      <c r="GE28" s="371">
        <v>42444</v>
      </c>
      <c r="GF28" s="371">
        <v>42444</v>
      </c>
      <c r="GG28" s="371">
        <v>42443</v>
      </c>
      <c r="GH28" s="371">
        <v>42432</v>
      </c>
      <c r="GI28" s="371">
        <v>42444</v>
      </c>
      <c r="GJ28" s="371">
        <v>42432</v>
      </c>
      <c r="GK28" s="371">
        <v>42432</v>
      </c>
      <c r="GL28" s="781">
        <v>42432</v>
      </c>
      <c r="GM28" s="371">
        <v>42444</v>
      </c>
      <c r="GN28" s="371">
        <v>42447</v>
      </c>
      <c r="GO28" s="371">
        <v>42453</v>
      </c>
      <c r="GP28" s="371">
        <v>42447</v>
      </c>
      <c r="GQ28" s="371">
        <v>42447</v>
      </c>
      <c r="GR28" s="371">
        <v>42447</v>
      </c>
      <c r="GS28" s="371">
        <v>42447</v>
      </c>
      <c r="GT28" s="371">
        <v>42517</v>
      </c>
      <c r="GU28" s="371">
        <v>42502</v>
      </c>
      <c r="GV28" s="371">
        <v>42502</v>
      </c>
      <c r="GW28" s="371">
        <v>42521</v>
      </c>
      <c r="GX28" s="371">
        <v>42502</v>
      </c>
      <c r="GY28" s="319">
        <v>42523</v>
      </c>
      <c r="GZ28" s="1295">
        <v>42539</v>
      </c>
      <c r="HA28" s="371">
        <v>42536</v>
      </c>
      <c r="HB28" s="371">
        <v>42532</v>
      </c>
      <c r="HC28" s="1295">
        <v>42564</v>
      </c>
      <c r="HD28" s="371">
        <v>42502</v>
      </c>
      <c r="HE28" s="1295">
        <v>42565</v>
      </c>
      <c r="HF28" s="371">
        <v>42502</v>
      </c>
      <c r="HG28" s="1295">
        <v>42564</v>
      </c>
      <c r="HH28" s="371">
        <v>42527</v>
      </c>
      <c r="HI28" s="1295">
        <v>42557</v>
      </c>
      <c r="HJ28" s="1295">
        <v>42557</v>
      </c>
      <c r="HK28" s="371">
        <v>42432</v>
      </c>
      <c r="HL28" s="1295">
        <v>42564</v>
      </c>
      <c r="HM28" s="1295">
        <v>42572</v>
      </c>
      <c r="HN28" s="1295">
        <v>42572</v>
      </c>
      <c r="HO28" s="1295">
        <v>42570</v>
      </c>
      <c r="HP28" s="1295">
        <v>42573</v>
      </c>
      <c r="HQ28" s="1287">
        <v>42576</v>
      </c>
      <c r="HR28" s="1287">
        <v>42576</v>
      </c>
      <c r="HS28" s="1295">
        <v>42570</v>
      </c>
      <c r="HT28" s="1295">
        <v>42572</v>
      </c>
      <c r="HU28" s="1295">
        <v>42570</v>
      </c>
      <c r="HV28" s="1287">
        <v>42576</v>
      </c>
      <c r="HW28" s="1295">
        <v>42573</v>
      </c>
      <c r="HX28" s="1295">
        <v>42539</v>
      </c>
      <c r="HY28" s="1295">
        <v>42573</v>
      </c>
      <c r="HZ28" s="1295">
        <v>42570</v>
      </c>
      <c r="IA28" s="1295">
        <v>42586</v>
      </c>
      <c r="IB28" s="1295">
        <v>42591</v>
      </c>
      <c r="IC28" s="1295">
        <v>42557</v>
      </c>
      <c r="ID28" s="1295">
        <v>42586</v>
      </c>
      <c r="IE28" s="1295">
        <v>42590</v>
      </c>
      <c r="IF28" s="1295">
        <v>42590</v>
      </c>
      <c r="IG28" s="1295">
        <v>42564</v>
      </c>
      <c r="IH28" s="1295">
        <v>42564</v>
      </c>
      <c r="II28" s="1295">
        <v>42591</v>
      </c>
      <c r="IJ28" s="1295">
        <v>42590</v>
      </c>
      <c r="IK28" s="1295">
        <v>42590</v>
      </c>
      <c r="IL28" s="1295">
        <v>42591</v>
      </c>
      <c r="IM28" s="1295">
        <v>42591</v>
      </c>
      <c r="IN28" s="1295">
        <v>42590</v>
      </c>
      <c r="IO28" s="371">
        <v>42521</v>
      </c>
      <c r="IP28" s="1295">
        <v>42599</v>
      </c>
      <c r="IQ28" s="1295">
        <v>42599</v>
      </c>
      <c r="IR28" s="1295">
        <v>42606</v>
      </c>
      <c r="IS28" s="1295">
        <v>42599</v>
      </c>
      <c r="IT28" s="1295">
        <v>42606</v>
      </c>
      <c r="IU28" s="1295">
        <v>42591</v>
      </c>
      <c r="IV28" s="1295">
        <v>42591</v>
      </c>
      <c r="IW28" s="1295">
        <v>42621</v>
      </c>
      <c r="IX28" s="371">
        <v>42521</v>
      </c>
      <c r="IY28" s="371">
        <v>42502</v>
      </c>
      <c r="IZ28" s="371">
        <v>42502</v>
      </c>
      <c r="JA28" s="371">
        <v>42502</v>
      </c>
      <c r="JB28" s="1295">
        <v>42621</v>
      </c>
      <c r="JC28" s="371">
        <v>42502</v>
      </c>
      <c r="JD28" s="1295">
        <v>42621</v>
      </c>
      <c r="JE28" s="1295">
        <v>42621</v>
      </c>
      <c r="JF28" s="1295">
        <v>42625</v>
      </c>
      <c r="JG28" s="371">
        <v>42502</v>
      </c>
      <c r="JH28" s="1295">
        <v>42565</v>
      </c>
      <c r="JI28" s="1295">
        <v>42590</v>
      </c>
      <c r="JJ28" s="1295">
        <v>42591</v>
      </c>
      <c r="JK28" s="1295">
        <v>42591</v>
      </c>
      <c r="JL28" s="1295">
        <v>42647</v>
      </c>
      <c r="JM28" s="1295">
        <v>42647</v>
      </c>
      <c r="JN28" s="1235">
        <v>42647</v>
      </c>
      <c r="JO28" s="1235">
        <v>42647</v>
      </c>
      <c r="JP28" s="1235">
        <v>42647</v>
      </c>
      <c r="JQ28" s="1235">
        <v>42647</v>
      </c>
      <c r="JR28" s="1235">
        <v>42647</v>
      </c>
      <c r="JS28" s="1235">
        <v>42647</v>
      </c>
      <c r="JT28" s="1235">
        <v>42648</v>
      </c>
      <c r="JU28" s="1235">
        <v>42648</v>
      </c>
      <c r="JV28" s="1235">
        <v>42648</v>
      </c>
      <c r="JW28" s="1235">
        <v>42648</v>
      </c>
      <c r="JX28" s="1235">
        <v>42648</v>
      </c>
      <c r="JY28" s="1235">
        <v>42648</v>
      </c>
      <c r="JZ28" s="1235">
        <v>42648</v>
      </c>
      <c r="KA28" s="1235">
        <v>42648</v>
      </c>
      <c r="KB28" s="1235">
        <v>42648</v>
      </c>
      <c r="KC28" s="1235">
        <v>42648</v>
      </c>
      <c r="KD28" s="1235">
        <v>42649</v>
      </c>
      <c r="KE28" s="1235">
        <v>42649</v>
      </c>
      <c r="KF28" s="1235">
        <v>42649</v>
      </c>
      <c r="KG28" s="1235">
        <v>42649</v>
      </c>
      <c r="KH28" s="1235">
        <v>42649</v>
      </c>
      <c r="KI28" s="1235">
        <v>42649</v>
      </c>
      <c r="KJ28" s="1235">
        <v>42649</v>
      </c>
      <c r="KK28" s="1235">
        <v>42649</v>
      </c>
      <c r="KL28" s="1235">
        <v>42649</v>
      </c>
      <c r="KM28" s="1235">
        <v>42649</v>
      </c>
      <c r="KN28" s="1235">
        <v>42649</v>
      </c>
      <c r="KO28" s="1235">
        <v>42649</v>
      </c>
      <c r="KP28" s="1235">
        <v>42650</v>
      </c>
      <c r="KQ28" s="1235">
        <v>42650</v>
      </c>
      <c r="KR28" s="1235">
        <v>42650</v>
      </c>
      <c r="KS28" s="1235">
        <v>42650</v>
      </c>
      <c r="KT28" s="1235">
        <v>42650</v>
      </c>
      <c r="KU28" s="1235">
        <v>42650</v>
      </c>
      <c r="KV28" s="1235">
        <v>42650</v>
      </c>
      <c r="KW28" s="1235">
        <v>42650</v>
      </c>
      <c r="KX28" s="1235">
        <v>42650</v>
      </c>
      <c r="KY28" s="1235">
        <v>42650</v>
      </c>
      <c r="KZ28" s="1235">
        <v>42650</v>
      </c>
      <c r="LA28" s="1235">
        <v>42650</v>
      </c>
      <c r="LB28" s="1235">
        <v>42653</v>
      </c>
      <c r="LC28" s="1235">
        <v>42653</v>
      </c>
      <c r="LD28" s="1235">
        <v>42653</v>
      </c>
      <c r="LE28" s="1235">
        <v>42653</v>
      </c>
      <c r="LF28" s="1235">
        <v>42653</v>
      </c>
      <c r="LG28" s="1235">
        <v>42654</v>
      </c>
      <c r="LH28" s="365">
        <v>42571</v>
      </c>
      <c r="LI28" s="365">
        <v>42571</v>
      </c>
      <c r="LJ28" s="365">
        <v>42571</v>
      </c>
      <c r="LK28" s="365">
        <v>42571</v>
      </c>
      <c r="LL28" s="365">
        <v>42571</v>
      </c>
      <c r="LM28" s="365">
        <v>42571</v>
      </c>
      <c r="LN28" s="365">
        <v>42571</v>
      </c>
      <c r="LO28" s="365">
        <v>42571</v>
      </c>
      <c r="LP28" s="365">
        <v>42571</v>
      </c>
      <c r="LQ28" s="365">
        <v>42571</v>
      </c>
      <c r="LR28" s="365">
        <v>42571</v>
      </c>
      <c r="LS28" s="365">
        <v>42571</v>
      </c>
      <c r="LT28" s="365">
        <v>42571</v>
      </c>
      <c r="LU28" s="365">
        <v>42571</v>
      </c>
      <c r="LV28" s="365">
        <v>42571</v>
      </c>
      <c r="LW28" s="365">
        <v>42571</v>
      </c>
      <c r="LX28" s="365">
        <v>42571</v>
      </c>
      <c r="LY28" s="365">
        <v>42571</v>
      </c>
      <c r="LZ28" s="365">
        <v>42571</v>
      </c>
      <c r="MA28" s="365">
        <v>42571</v>
      </c>
      <c r="MB28" s="365">
        <v>42571</v>
      </c>
      <c r="MC28" s="365">
        <v>42571</v>
      </c>
      <c r="MD28" s="365">
        <v>42571</v>
      </c>
      <c r="ME28" s="365">
        <v>42571</v>
      </c>
      <c r="MF28" s="365">
        <v>42571</v>
      </c>
      <c r="MG28" s="365">
        <v>42571</v>
      </c>
      <c r="MH28" s="1593"/>
      <c r="MI28" s="365">
        <v>42571</v>
      </c>
      <c r="MJ28" s="365">
        <v>42571</v>
      </c>
      <c r="MK28" s="365">
        <v>42571</v>
      </c>
      <c r="ML28" s="365">
        <v>42571</v>
      </c>
      <c r="MM28" s="365">
        <v>42571</v>
      </c>
      <c r="MN28" s="365">
        <v>42571</v>
      </c>
      <c r="MO28" s="365">
        <v>42571</v>
      </c>
      <c r="MP28" s="365">
        <v>42571</v>
      </c>
      <c r="MQ28" s="365">
        <v>42571</v>
      </c>
      <c r="MR28" s="365">
        <v>42571</v>
      </c>
      <c r="MS28" s="365">
        <v>42571</v>
      </c>
      <c r="MT28" s="365">
        <v>42571</v>
      </c>
      <c r="MU28" s="365">
        <v>42571</v>
      </c>
      <c r="MV28" s="365">
        <v>42571</v>
      </c>
      <c r="MW28" s="365">
        <v>42571</v>
      </c>
      <c r="MX28" s="365">
        <v>42571</v>
      </c>
      <c r="MY28" s="365">
        <v>42571</v>
      </c>
      <c r="MZ28" s="365">
        <v>42571</v>
      </c>
      <c r="NA28" s="365">
        <v>42571</v>
      </c>
      <c r="NB28" s="365">
        <v>42571</v>
      </c>
      <c r="NC28" s="365">
        <v>42571</v>
      </c>
      <c r="ND28" s="365">
        <v>42571</v>
      </c>
    </row>
    <row r="29" spans="1:368" ht="12" customHeight="1">
      <c r="A29" s="574">
        <v>1</v>
      </c>
      <c r="B29" s="140" t="s">
        <v>1306</v>
      </c>
      <c r="C29" s="483"/>
      <c r="D29" s="139" t="e">
        <f>WORKDAY(D30,#REF!,$E$42:$E$71)</f>
        <v>#REF!</v>
      </c>
      <c r="E29" s="139" t="e">
        <f>WORKDAY(E30,#REF!,$E$42:$E$71)</f>
        <v>#REF!</v>
      </c>
      <c r="F29" s="139" t="e">
        <f>WORKDAY(F30,#REF!,$E$42:$E$71)</f>
        <v>#REF!</v>
      </c>
      <c r="G29" s="139" t="e">
        <f>WORKDAY(G30,#REF!,$E$42:$E$71)</f>
        <v>#REF!</v>
      </c>
      <c r="H29" s="139" t="e">
        <f>WORKDAY(H30,#REF!,$E$42:$E$71)</f>
        <v>#REF!</v>
      </c>
      <c r="I29" s="139" t="e">
        <f>WORKDAY(I30,#REF!,$E$42:$E$71)</f>
        <v>#REF!</v>
      </c>
      <c r="J29" s="139" t="e">
        <f>WORKDAY(J30,#REF!,$E$42:$E$71)</f>
        <v>#REF!</v>
      </c>
      <c r="P29" s="314"/>
      <c r="Q29" s="314"/>
      <c r="R29" s="313">
        <f t="shared" si="26"/>
        <v>42101</v>
      </c>
      <c r="S29" s="313">
        <f t="shared" si="9"/>
        <v>42101</v>
      </c>
      <c r="T29" s="313">
        <f t="shared" si="10"/>
        <v>42101</v>
      </c>
      <c r="U29" s="313">
        <f t="shared" si="11"/>
        <v>42101</v>
      </c>
      <c r="V29" s="313">
        <f t="shared" si="12"/>
        <v>42101</v>
      </c>
      <c r="W29" s="313">
        <f t="shared" si="13"/>
        <v>42101</v>
      </c>
      <c r="X29" s="313">
        <f t="shared" si="14"/>
        <v>42101</v>
      </c>
      <c r="Y29" s="314"/>
      <c r="Z29" s="314"/>
      <c r="AA29" s="314"/>
      <c r="AB29" s="314"/>
      <c r="AC29" s="318"/>
      <c r="AD29" s="320"/>
      <c r="AE29" s="313">
        <f t="shared" si="15"/>
        <v>42166</v>
      </c>
      <c r="AF29" s="313">
        <f t="shared" si="16"/>
        <v>42166</v>
      </c>
      <c r="AG29" s="313">
        <f t="shared" si="17"/>
        <v>42166</v>
      </c>
      <c r="AH29" s="313">
        <f t="shared" si="18"/>
        <v>42166</v>
      </c>
      <c r="AI29" s="313">
        <f t="shared" si="19"/>
        <v>42166</v>
      </c>
      <c r="AJ29" s="313">
        <f t="shared" si="20"/>
        <v>42174</v>
      </c>
      <c r="AK29" s="313">
        <f t="shared" si="21"/>
        <v>42174</v>
      </c>
      <c r="AL29" s="314"/>
      <c r="AM29" s="314"/>
      <c r="AN29" s="314"/>
      <c r="AO29" s="314"/>
      <c r="AP29" s="314"/>
      <c r="AQ29" s="314"/>
      <c r="AR29" s="313">
        <f t="shared" si="27"/>
        <v>42178</v>
      </c>
      <c r="AS29" s="313">
        <f t="shared" si="28"/>
        <v>42174</v>
      </c>
      <c r="AT29" s="313">
        <f t="shared" si="29"/>
        <v>42166</v>
      </c>
      <c r="AU29" s="313">
        <f t="shared" si="30"/>
        <v>42166</v>
      </c>
      <c r="AV29" s="313">
        <f t="shared" si="31"/>
        <v>42142</v>
      </c>
      <c r="AW29" s="313">
        <f t="shared" si="32"/>
        <v>42207</v>
      </c>
      <c r="AX29" s="312">
        <f t="shared" si="33"/>
        <v>42166</v>
      </c>
      <c r="AY29" s="314"/>
      <c r="AZ29" s="314"/>
      <c r="BA29" s="314"/>
      <c r="BB29" s="314"/>
      <c r="BC29" s="314"/>
      <c r="BD29" s="314"/>
      <c r="BE29" s="314"/>
      <c r="BF29" s="313">
        <f t="shared" si="44"/>
        <v>42207</v>
      </c>
      <c r="BG29" s="313">
        <f t="shared" si="44"/>
        <v>42207</v>
      </c>
      <c r="BH29" s="312">
        <f t="shared" si="44"/>
        <v>42142</v>
      </c>
      <c r="BI29" s="313">
        <f t="shared" si="44"/>
        <v>42207</v>
      </c>
      <c r="BJ29" s="313">
        <f t="shared" si="44"/>
        <v>42207</v>
      </c>
      <c r="BK29" s="313">
        <f t="shared" si="44"/>
        <v>42207</v>
      </c>
      <c r="BL29" s="313">
        <f t="shared" si="44"/>
        <v>42207</v>
      </c>
      <c r="BM29" s="314"/>
      <c r="BN29" s="314"/>
      <c r="BO29" s="314"/>
      <c r="BP29" s="314"/>
      <c r="BQ29" s="314"/>
      <c r="BR29" s="314"/>
      <c r="BS29" s="313">
        <f t="shared" si="45"/>
        <v>42207</v>
      </c>
      <c r="BT29" s="313">
        <f t="shared" si="43"/>
        <v>42142</v>
      </c>
      <c r="BU29" s="313">
        <f t="shared" si="46"/>
        <v>42174</v>
      </c>
      <c r="BV29" s="313">
        <f t="shared" ref="BV29:BW34" si="49">WORKDAY(BV30,$A29,$E$42:$E$71)</f>
        <v>42174</v>
      </c>
      <c r="BW29" s="313">
        <f t="shared" si="49"/>
        <v>42174</v>
      </c>
      <c r="BX29" s="319">
        <v>42293</v>
      </c>
      <c r="BY29" s="319">
        <v>42293</v>
      </c>
      <c r="CD29" s="324"/>
      <c r="CE29" s="324"/>
      <c r="CF29" s="324"/>
      <c r="CG29" s="319">
        <v>42293</v>
      </c>
      <c r="CH29" s="313">
        <v>42310</v>
      </c>
      <c r="CI29" s="319">
        <v>42293</v>
      </c>
      <c r="CJ29" s="319">
        <v>42293</v>
      </c>
      <c r="CK29" s="319">
        <v>42293</v>
      </c>
      <c r="CL29" s="319">
        <v>42293</v>
      </c>
      <c r="CM29" s="322">
        <f t="shared" si="35"/>
        <v>42174</v>
      </c>
      <c r="CQ29" s="400"/>
      <c r="CR29" s="400"/>
      <c r="CS29" s="400"/>
      <c r="CU29" s="371">
        <v>42319</v>
      </c>
      <c r="CV29" s="319">
        <v>42321</v>
      </c>
      <c r="CW29" s="313">
        <f t="shared" ref="CW29:CW34" si="50">WORKDAY(CW30,$A29,$E$42:$E$71)</f>
        <v>42174</v>
      </c>
      <c r="CX29" s="371">
        <v>42339</v>
      </c>
      <c r="CY29" s="371">
        <v>42339</v>
      </c>
      <c r="CZ29" s="406">
        <v>42349</v>
      </c>
      <c r="DA29" s="319">
        <v>42293</v>
      </c>
      <c r="DB29" s="319">
        <v>42293</v>
      </c>
      <c r="DC29" s="371">
        <v>42339</v>
      </c>
      <c r="DG29" s="15"/>
      <c r="DI29" s="371">
        <v>42339</v>
      </c>
      <c r="DJ29" s="406">
        <v>42349</v>
      </c>
      <c r="DK29" s="319">
        <v>42353</v>
      </c>
      <c r="DL29" s="319">
        <v>42353</v>
      </c>
      <c r="DM29" s="313">
        <v>42310</v>
      </c>
      <c r="DW29" s="406">
        <v>42349</v>
      </c>
      <c r="DX29" s="313">
        <v>42310</v>
      </c>
      <c r="DY29" s="371">
        <v>42366</v>
      </c>
      <c r="DZ29" s="371">
        <v>42366</v>
      </c>
      <c r="EA29" s="371">
        <v>42366</v>
      </c>
      <c r="EB29" s="371">
        <v>42366</v>
      </c>
      <c r="EC29" s="371">
        <v>42366</v>
      </c>
      <c r="EF29" s="313" t="e">
        <f>WORKDAY(EF30,'BA SGV Quality Clinic'!#REF!,'BA SGV Quality Clinic'!$D$42:$D$71)</f>
        <v>#REF!</v>
      </c>
      <c r="EG29" s="313">
        <v>42310</v>
      </c>
      <c r="EH29" s="319">
        <v>42353</v>
      </c>
      <c r="EI29" s="371">
        <f>WORKDAY(EI30,$A29,$E$42:$E$71)</f>
        <v>42354</v>
      </c>
      <c r="EJ29" s="406">
        <v>42349</v>
      </c>
      <c r="EK29" s="371">
        <f>WORKDAY(EK30,$A29,$E$42:$E$71)</f>
        <v>42354</v>
      </c>
      <c r="EL29" s="371">
        <v>42366</v>
      </c>
      <c r="EO29" s="406">
        <v>42349</v>
      </c>
      <c r="EP29" s="313">
        <v>42310</v>
      </c>
      <c r="EQ29" s="371">
        <v>42388</v>
      </c>
      <c r="ER29" s="371">
        <v>42391</v>
      </c>
      <c r="ES29" s="371">
        <v>42366</v>
      </c>
      <c r="ET29" s="371">
        <v>42366</v>
      </c>
      <c r="EU29" s="371">
        <v>42366</v>
      </c>
      <c r="EX29" s="371">
        <v>42361</v>
      </c>
      <c r="EY29" s="371">
        <v>42376</v>
      </c>
      <c r="EZ29" s="371">
        <v>42380</v>
      </c>
      <c r="FA29" s="371">
        <v>42376</v>
      </c>
      <c r="FB29" s="371">
        <v>42376</v>
      </c>
      <c r="FC29" s="371">
        <v>42376</v>
      </c>
      <c r="FD29" s="371">
        <v>42376</v>
      </c>
      <c r="FE29" s="540"/>
      <c r="FF29" s="540"/>
      <c r="FG29" s="371">
        <v>42376</v>
      </c>
      <c r="FH29" s="371">
        <v>42376</v>
      </c>
      <c r="FI29" s="371">
        <f>WORKDAY(FI30,$A29,$E$42:$E$71)</f>
        <v>42389</v>
      </c>
      <c r="FJ29" s="313">
        <v>42310</v>
      </c>
      <c r="FK29" s="313" t="e">
        <f>WORKDAY(FK30,'BA SGV Quality Clinic'!#REF!,'BA SGV Quality Clinic'!$D$42:$D$71)</f>
        <v>#REF!</v>
      </c>
      <c r="FL29" s="319">
        <v>42353</v>
      </c>
      <c r="FM29" s="371">
        <f>WORKDAY(FM30,$A29,$E$42:$E$71)</f>
        <v>42389</v>
      </c>
      <c r="FP29" s="371">
        <f>WORKDAY(FP30,$A29,$E$42:$E$71)</f>
        <v>42389</v>
      </c>
      <c r="FQ29" s="371">
        <f t="shared" si="48"/>
        <v>42388</v>
      </c>
      <c r="FR29" s="371">
        <v>42376</v>
      </c>
      <c r="FS29" s="319">
        <v>42409</v>
      </c>
      <c r="FT29" s="371">
        <v>42405</v>
      </c>
      <c r="FU29" s="781">
        <v>42416</v>
      </c>
      <c r="FV29" s="319">
        <v>42416</v>
      </c>
      <c r="FW29" s="887">
        <v>42394</v>
      </c>
      <c r="FX29" s="831">
        <v>42394</v>
      </c>
      <c r="FY29" s="371">
        <v>42394</v>
      </c>
      <c r="FZ29" s="371">
        <v>42394</v>
      </c>
      <c r="GA29" s="371">
        <v>42416</v>
      </c>
      <c r="GB29" s="371">
        <v>42423</v>
      </c>
      <c r="GC29" s="371">
        <v>42422</v>
      </c>
      <c r="GD29" s="371">
        <v>42405</v>
      </c>
      <c r="GE29" s="371">
        <v>42429</v>
      </c>
      <c r="GF29" s="371">
        <v>42429</v>
      </c>
      <c r="GG29" s="371">
        <v>42429</v>
      </c>
      <c r="GH29" s="371">
        <v>42422</v>
      </c>
      <c r="GI29" s="371">
        <v>42429</v>
      </c>
      <c r="GJ29" s="371">
        <v>42423</v>
      </c>
      <c r="GK29" s="371">
        <v>42423</v>
      </c>
      <c r="GL29" s="781">
        <v>42420</v>
      </c>
      <c r="GM29" s="371">
        <v>42429</v>
      </c>
      <c r="GN29" s="371">
        <v>42430</v>
      </c>
      <c r="GO29" s="371">
        <v>42444</v>
      </c>
      <c r="GP29" s="371">
        <v>42430</v>
      </c>
      <c r="GQ29" s="371">
        <v>42430</v>
      </c>
      <c r="GR29" s="371">
        <v>42430</v>
      </c>
      <c r="GS29" s="371">
        <v>42430</v>
      </c>
      <c r="GT29" s="371">
        <v>42447</v>
      </c>
      <c r="GU29" s="371">
        <v>42445</v>
      </c>
      <c r="GV29" s="371">
        <v>42444</v>
      </c>
      <c r="GW29" s="371">
        <v>42450</v>
      </c>
      <c r="GX29" s="371">
        <v>42445</v>
      </c>
      <c r="GY29" s="319">
        <v>42432</v>
      </c>
      <c r="GZ29" s="371">
        <v>42485</v>
      </c>
      <c r="HA29" s="371">
        <v>42431</v>
      </c>
      <c r="HB29" s="371">
        <v>42451</v>
      </c>
      <c r="HC29" s="371">
        <v>42543</v>
      </c>
      <c r="HD29" s="371">
        <v>42445</v>
      </c>
      <c r="HE29" s="371">
        <v>42541</v>
      </c>
      <c r="HF29" s="371">
        <v>42445</v>
      </c>
      <c r="HG29" s="371">
        <v>42467</v>
      </c>
      <c r="HH29" s="371">
        <v>42412</v>
      </c>
      <c r="HI29" s="371">
        <v>42479</v>
      </c>
      <c r="HJ29" s="371">
        <v>42467</v>
      </c>
      <c r="HK29" s="371">
        <v>42423</v>
      </c>
      <c r="HL29" s="371">
        <v>42485</v>
      </c>
      <c r="HM29" s="371">
        <f>WORKDAY(HM30,$A29,$E$42:$E$71)</f>
        <v>42562</v>
      </c>
      <c r="HN29" s="371">
        <f>WORKDAY(HN30,$A29,$E$42:$E$71)</f>
        <v>42562</v>
      </c>
      <c r="HO29" s="371">
        <f>WORKDAY(HO30,$A29,$E$42:$E$71)</f>
        <v>42556</v>
      </c>
      <c r="HP29" s="371">
        <v>42559</v>
      </c>
      <c r="HQ29" s="781">
        <v>42565</v>
      </c>
      <c r="HR29" s="781">
        <v>42565</v>
      </c>
      <c r="HS29" s="371">
        <v>42548</v>
      </c>
      <c r="HT29" s="371">
        <f>WORKDAY(HT30,$A29,$E$42:$E$71)</f>
        <v>42562</v>
      </c>
      <c r="HU29" s="371">
        <v>42548</v>
      </c>
      <c r="HV29" s="781">
        <v>42565</v>
      </c>
      <c r="HW29" s="371">
        <f>WORKDAY(HW30,$A29,$E$42:$E$71)</f>
        <v>42562</v>
      </c>
      <c r="HX29" s="371">
        <v>42485</v>
      </c>
      <c r="HY29" s="371">
        <f>WORKDAY(HY30,$A29,$E$42:$E$71)</f>
        <v>42562</v>
      </c>
      <c r="HZ29" s="371">
        <v>42548</v>
      </c>
      <c r="IA29" s="371">
        <f>WORKDAY(IA30,'5319480'!$A29,'5319480'!$E$42:$E$71)</f>
        <v>42578</v>
      </c>
      <c r="IB29" s="371">
        <v>42579</v>
      </c>
      <c r="IC29" s="371">
        <v>42479</v>
      </c>
      <c r="ID29" s="371">
        <f>WORKDAY(ID30,'5319480'!$A29,'5319480'!$E$42:$E$71)</f>
        <v>42578</v>
      </c>
      <c r="IE29" s="371">
        <v>42579</v>
      </c>
      <c r="IF29" s="371">
        <v>42583</v>
      </c>
      <c r="IG29" s="371">
        <v>42543</v>
      </c>
      <c r="IH29" s="371">
        <v>42474</v>
      </c>
      <c r="II29" s="371">
        <v>42579</v>
      </c>
      <c r="IJ29" s="371">
        <v>42579</v>
      </c>
      <c r="IK29" s="371">
        <f>WORKDAY(IK30,'5319480'!$A29,'5319480'!$E$42:$E$71)</f>
        <v>42559</v>
      </c>
      <c r="IL29" s="371">
        <v>42579</v>
      </c>
      <c r="IM29" s="371">
        <v>42579</v>
      </c>
      <c r="IN29" s="371">
        <f>WORKDAY(IN30,'5319480'!$A29,'5319480'!$E$42:$E$71)</f>
        <v>42559</v>
      </c>
      <c r="IO29" s="371">
        <v>42450</v>
      </c>
      <c r="IP29" s="371">
        <v>42588</v>
      </c>
      <c r="IQ29" s="371">
        <v>42584</v>
      </c>
      <c r="IR29" s="371">
        <f>WORKDAY(IR30,'5319480'!$A29,'5319480'!$E$42:$E$71)</f>
        <v>42559</v>
      </c>
      <c r="IS29" s="371">
        <f>WORKDAY(IS30,'5319480'!$A29,'5319480'!$E$42:$E$71)</f>
        <v>42559</v>
      </c>
      <c r="IT29" s="371">
        <f>WORKDAY(IT30,'5319480'!$A29,'5319480'!$E$42:$E$71)</f>
        <v>42559</v>
      </c>
      <c r="IU29" s="371">
        <v>42579</v>
      </c>
      <c r="IV29" s="371">
        <v>42579</v>
      </c>
      <c r="IW29" s="371">
        <v>42601</v>
      </c>
      <c r="IX29" s="371">
        <v>42450</v>
      </c>
      <c r="IY29" s="371">
        <v>42444</v>
      </c>
      <c r="IZ29" s="371">
        <v>42444</v>
      </c>
      <c r="JA29" s="371">
        <v>42444</v>
      </c>
      <c r="JB29" s="371">
        <v>42601</v>
      </c>
      <c r="JC29" s="371">
        <v>42444</v>
      </c>
      <c r="JD29" s="371">
        <v>42601</v>
      </c>
      <c r="JE29" s="371">
        <v>42601</v>
      </c>
      <c r="JF29" s="371">
        <f>WORKDAY(JF30,'5319480'!$A29,'5319480'!$E$42:$E$71)</f>
        <v>42598</v>
      </c>
      <c r="JG29" s="371">
        <v>42444</v>
      </c>
      <c r="JH29" s="371">
        <v>42541</v>
      </c>
      <c r="JI29" s="371">
        <v>42579</v>
      </c>
      <c r="JJ29" s="371">
        <v>42579</v>
      </c>
      <c r="JK29" s="371">
        <v>42579</v>
      </c>
      <c r="JL29" s="371">
        <v>42636</v>
      </c>
      <c r="JM29" s="371">
        <v>42636</v>
      </c>
      <c r="JN29" s="371">
        <v>42647</v>
      </c>
      <c r="JO29" s="371">
        <v>42647</v>
      </c>
      <c r="JP29" s="371">
        <v>42647</v>
      </c>
      <c r="JQ29" s="371">
        <f>WORKDAY(JQ30,'5319480'!$A29,'5319480'!$E$42:$E$71)</f>
        <v>42559</v>
      </c>
      <c r="JR29" s="371">
        <v>42647</v>
      </c>
      <c r="JS29" s="371">
        <v>42647</v>
      </c>
      <c r="JT29" s="371">
        <v>42647</v>
      </c>
      <c r="JU29" s="371">
        <v>42647</v>
      </c>
      <c r="JV29" s="371">
        <v>42647</v>
      </c>
      <c r="JW29" s="371">
        <f>WORKDAY(JW30,'5319480'!$A29,'5319480'!$E$42:$E$71)</f>
        <v>42648</v>
      </c>
      <c r="JX29" s="371">
        <f>WORKDAY(JX30,'5319480'!$A29,'5319480'!$E$42:$E$71)</f>
        <v>42648</v>
      </c>
      <c r="JY29" s="371">
        <f>WORKDAY(JY30,'5319480'!$A29,'5319480'!$E$42:$E$71)</f>
        <v>42648</v>
      </c>
      <c r="JZ29" s="371">
        <f>WORKDAY(JZ30,'5319480'!$A29,'5319480'!$E$42:$E$71)</f>
        <v>42648</v>
      </c>
      <c r="KA29" s="371">
        <f>WORKDAY(KA30,'5319480'!$A29,'5319480'!$E$42:$E$71)</f>
        <v>42648</v>
      </c>
      <c r="KB29" s="371">
        <f>WORKDAY(KB30,'5319480'!$A29,'5319480'!$E$42:$E$71)</f>
        <v>42648</v>
      </c>
      <c r="KC29" s="371">
        <f>WORKDAY(KC30,'5319480'!$A29,'5319480'!$E$42:$E$71)</f>
        <v>42648</v>
      </c>
      <c r="KD29" s="371">
        <v>42649</v>
      </c>
      <c r="KE29" s="371">
        <v>42649</v>
      </c>
      <c r="KF29" s="371">
        <v>42649</v>
      </c>
      <c r="KG29" s="371">
        <v>42649</v>
      </c>
      <c r="KH29" s="371">
        <f>WORKDAY(KH30,'5319480'!$A29,'5319480'!$E$42:$E$71)</f>
        <v>42648</v>
      </c>
      <c r="KI29" s="371">
        <v>42649</v>
      </c>
      <c r="KJ29" s="371">
        <v>42649</v>
      </c>
      <c r="KK29" s="371">
        <v>42649</v>
      </c>
      <c r="KL29" s="371">
        <v>42649</v>
      </c>
      <c r="KM29" s="371">
        <v>42649</v>
      </c>
      <c r="KN29" s="371">
        <v>42649</v>
      </c>
      <c r="KO29" s="371">
        <v>42649</v>
      </c>
      <c r="KP29" s="371">
        <v>42649</v>
      </c>
      <c r="KQ29" s="371">
        <v>42649</v>
      </c>
      <c r="KR29" s="371">
        <v>42649</v>
      </c>
      <c r="KS29" s="371">
        <v>42650</v>
      </c>
      <c r="KT29" s="371">
        <v>42650</v>
      </c>
      <c r="KU29" s="371">
        <v>42650</v>
      </c>
      <c r="KV29" s="371">
        <v>42650</v>
      </c>
      <c r="KW29" s="371">
        <v>42650</v>
      </c>
      <c r="KX29" s="371">
        <v>42650</v>
      </c>
      <c r="KY29" s="371">
        <v>42650</v>
      </c>
      <c r="KZ29" s="371">
        <v>42650</v>
      </c>
      <c r="LA29" s="371">
        <v>42650</v>
      </c>
      <c r="LB29" s="371">
        <f>WORKDAY(LB30,'5319480'!$A29,'5319480'!$E$42:$E$71)</f>
        <v>42648</v>
      </c>
      <c r="LC29" s="371">
        <f>WORKDAY(LC30,'5319480'!$A29,'5319480'!$E$42:$E$71)</f>
        <v>42559</v>
      </c>
      <c r="LD29" s="371">
        <f>WORKDAY(LD30,'5319480'!$A29,'5319480'!$E$42:$E$71)</f>
        <v>42559</v>
      </c>
      <c r="LE29" s="371">
        <f>WORKDAY(LE30,'5319480'!$A29,'5319480'!$E$42:$E$71)</f>
        <v>42559</v>
      </c>
      <c r="LF29" s="371">
        <f>WORKDAY(LF30,'5319480'!$A29,'5319480'!$E$42:$E$71)</f>
        <v>42559</v>
      </c>
      <c r="LG29" s="371">
        <f>WORKDAY(LG30,'5319480'!$A29,'5319480'!$E$42:$E$71)</f>
        <v>42654</v>
      </c>
      <c r="LH29" s="365">
        <f>WORKDAY(LH30,'5319480'!$A29,'5319480'!$E$42:$E$71)</f>
        <v>42648</v>
      </c>
      <c r="LI29" s="365">
        <f>WORKDAY(LI30,'5319480'!$A29,'5319480'!$E$42:$E$71)</f>
        <v>42648</v>
      </c>
      <c r="LJ29" s="365">
        <f>WORKDAY(LJ30,'5319480'!$A29,'5319480'!$E$42:$E$71)</f>
        <v>42649</v>
      </c>
      <c r="LK29" s="365">
        <f>WORKDAY(LK30,'5319480'!$A29,'5319480'!$E$42:$E$71)</f>
        <v>42646</v>
      </c>
      <c r="LL29" s="365">
        <f>WORKDAY(LL30,'5319480'!$A29,'5319480'!$E$42:$E$71)</f>
        <v>42655</v>
      </c>
      <c r="LM29" s="365">
        <f>WORKDAY(LM30,'5319480'!$A29,'5319480'!$E$42:$E$71)</f>
        <v>42559</v>
      </c>
      <c r="LN29" s="365">
        <f>WORKDAY(LN30,'5319480'!$A29,'5319480'!$E$42:$E$71)</f>
        <v>42559</v>
      </c>
      <c r="LO29" s="365">
        <f>WORKDAY(LO30,'5319480'!$A29,'5319480'!$E$42:$E$71)</f>
        <v>42559</v>
      </c>
      <c r="LP29" s="365">
        <f>WORKDAY(LP30,'5319480'!$A29,'5319480'!$E$42:$E$71)</f>
        <v>42559</v>
      </c>
      <c r="LQ29" s="365">
        <f>WORKDAY(LQ30,'5319480'!$A29,'5319480'!$E$42:$E$71)</f>
        <v>42559</v>
      </c>
      <c r="LR29" s="365">
        <f>WORKDAY(LR30,'5319480'!$A29,'5319480'!$E$42:$E$71)</f>
        <v>42559</v>
      </c>
      <c r="LS29" s="365">
        <f>WORKDAY(LS30,'5319480'!$A29,'5319480'!$E$42:$E$71)</f>
        <v>42559</v>
      </c>
      <c r="LT29" s="365">
        <f>WORKDAY(LT30,'5319480'!$A29,'5319480'!$E$42:$E$71)</f>
        <v>42559</v>
      </c>
      <c r="LU29" s="365">
        <f>WORKDAY(LU30,'5319480'!$A29,'5319480'!$E$42:$E$71)</f>
        <v>42559</v>
      </c>
      <c r="LV29" s="365">
        <f>WORKDAY(LV30,'5319480'!$A29,'5319480'!$E$42:$E$71)</f>
        <v>42559</v>
      </c>
      <c r="LW29" s="365">
        <f>WORKDAY(LW30,'5319480'!$A29,'5319480'!$E$42:$E$71)</f>
        <v>42559</v>
      </c>
      <c r="LX29" s="365">
        <f>WORKDAY(LX30,'5319480'!$A29,'5319480'!$E$42:$E$71)</f>
        <v>42559</v>
      </c>
      <c r="LY29" s="365">
        <f>WORKDAY(LY30,'5319480'!$A29,'5319480'!$E$42:$E$71)</f>
        <v>42559</v>
      </c>
      <c r="LZ29" s="365">
        <f>WORKDAY(LZ30,'5319480'!$A29,'5319480'!$E$42:$E$71)</f>
        <v>42559</v>
      </c>
      <c r="MA29" s="365">
        <f>WORKDAY(MA30,'5319480'!$A29,'5319480'!$E$42:$E$71)</f>
        <v>42559</v>
      </c>
      <c r="MB29" s="365">
        <f>WORKDAY(MB30,'5319480'!$A29,'5319480'!$E$42:$E$71)</f>
        <v>42559</v>
      </c>
      <c r="MC29" s="365">
        <f>WORKDAY(MC30,'5319480'!$A29,'5319480'!$E$42:$E$71)</f>
        <v>42559</v>
      </c>
      <c r="MD29" s="365">
        <f>WORKDAY(MD30,'5319480'!$A29,'5319480'!$E$42:$E$71)</f>
        <v>42559</v>
      </c>
      <c r="ME29" s="365">
        <f>WORKDAY(ME30,'5319480'!$A29,'5319480'!$E$42:$E$71)</f>
        <v>42559</v>
      </c>
      <c r="MF29" s="365">
        <f>WORKDAY(MF30,'5319480'!$A29,'5319480'!$E$42:$E$71)</f>
        <v>42559</v>
      </c>
      <c r="MG29" s="365">
        <f>WORKDAY(MG30,'5319480'!$A29,'5319480'!$E$42:$E$71)</f>
        <v>42559</v>
      </c>
      <c r="MH29" s="1593"/>
      <c r="MI29" s="365">
        <f>WORKDAY(MI30,'5319480'!$A29,'5319480'!$E$42:$E$71)</f>
        <v>42559</v>
      </c>
      <c r="MJ29" s="365">
        <f>WORKDAY(MJ30,'5319480'!$A29,'5319480'!$E$42:$E$71)</f>
        <v>42559</v>
      </c>
      <c r="MK29" s="365">
        <f>WORKDAY(MK30,'5319480'!$A29,'5319480'!$E$42:$E$71)</f>
        <v>42559</v>
      </c>
      <c r="ML29" s="365">
        <f>WORKDAY(ML30,'5319480'!$A29,'5319480'!$E$42:$E$71)</f>
        <v>42559</v>
      </c>
      <c r="MM29" s="365">
        <f>WORKDAY(MM30,'5319480'!$A29,'5319480'!$E$42:$E$71)</f>
        <v>42559</v>
      </c>
      <c r="MN29" s="365">
        <f>WORKDAY(MN30,'5319480'!$A29,'5319480'!$E$42:$E$71)</f>
        <v>42559</v>
      </c>
      <c r="MO29" s="365">
        <f>WORKDAY(MO30,'5319480'!$A29,'5319480'!$E$42:$E$71)</f>
        <v>42559</v>
      </c>
      <c r="MP29" s="365">
        <f>WORKDAY(MP30,'5319480'!$A29,'5319480'!$E$42:$E$71)</f>
        <v>42559</v>
      </c>
      <c r="MQ29" s="365">
        <f>WORKDAY(MQ30,'5319480'!$A29,'5319480'!$E$42:$E$71)</f>
        <v>42559</v>
      </c>
      <c r="MR29" s="365">
        <f>WORKDAY(MR30,'5319480'!$A29,'5319480'!$E$42:$E$71)</f>
        <v>42559</v>
      </c>
      <c r="MS29" s="365">
        <f>WORKDAY(MS30,'5319480'!$A29,'5319480'!$E$42:$E$71)</f>
        <v>42559</v>
      </c>
      <c r="MT29" s="365">
        <f>WORKDAY(MT30,'5319480'!$A29,'5319480'!$E$42:$E$71)</f>
        <v>42559</v>
      </c>
      <c r="MU29" s="365">
        <f>WORKDAY(MU30,'5319480'!$A29,'5319480'!$E$42:$E$71)</f>
        <v>42559</v>
      </c>
      <c r="MV29" s="365">
        <f>WORKDAY(MV30,'5319480'!$A29,'5319480'!$E$42:$E$71)</f>
        <v>42559</v>
      </c>
      <c r="MW29" s="365">
        <f>WORKDAY(MW30,'5319480'!$A29,'5319480'!$E$42:$E$71)</f>
        <v>42559</v>
      </c>
      <c r="MX29" s="365">
        <f>WORKDAY(MX30,'5319480'!$A29,'5319480'!$E$42:$E$71)</f>
        <v>42559</v>
      </c>
      <c r="MY29" s="365">
        <f>WORKDAY(MY30,'5319480'!$A29,'5319480'!$E$42:$E$71)</f>
        <v>42559</v>
      </c>
      <c r="MZ29" s="365">
        <f>WORKDAY(MZ30,'5319480'!$A29,'5319480'!$E$42:$E$71)</f>
        <v>42559</v>
      </c>
      <c r="NA29" s="365">
        <f>WORKDAY(NA30,'5319480'!$A29,'5319480'!$E$42:$E$71)</f>
        <v>42559</v>
      </c>
      <c r="NB29" s="365">
        <f>WORKDAY(NB30,'5319480'!$A29,'5319480'!$E$42:$E$71)</f>
        <v>42559</v>
      </c>
      <c r="NC29" s="365">
        <f>WORKDAY(NC30,'5319480'!$A29,'5319480'!$E$42:$E$71)</f>
        <v>42559</v>
      </c>
      <c r="ND29" s="365">
        <f>WORKDAY(ND30,'5319480'!$A29,'5319480'!$E$42:$E$71)</f>
        <v>42559</v>
      </c>
    </row>
    <row r="30" spans="1:368" ht="12" customHeight="1">
      <c r="A30" s="574">
        <v>1</v>
      </c>
      <c r="B30" s="138" t="s">
        <v>592</v>
      </c>
      <c r="C30" s="399"/>
      <c r="D30" s="139" t="e">
        <f>WORKDAY(D31,#REF!,$E$42:$E$71)</f>
        <v>#REF!</v>
      </c>
      <c r="E30" s="139" t="e">
        <f>WORKDAY(E31,#REF!,$E$42:$E$71)</f>
        <v>#REF!</v>
      </c>
      <c r="F30" s="139" t="e">
        <f>WORKDAY(F31,#REF!,$E$42:$E$71)</f>
        <v>#REF!</v>
      </c>
      <c r="G30" s="139" t="e">
        <f>WORKDAY(G31,#REF!,$E$42:$E$71)</f>
        <v>#REF!</v>
      </c>
      <c r="H30" s="139" t="e">
        <f>WORKDAY(H31,#REF!,$E$42:$E$71)</f>
        <v>#REF!</v>
      </c>
      <c r="I30" s="139" t="e">
        <f>WORKDAY(I31,#REF!,$E$42:$E$71)</f>
        <v>#REF!</v>
      </c>
      <c r="J30" s="139" t="e">
        <f>WORKDAY(J31,#REF!,$E$42:$E$71)</f>
        <v>#REF!</v>
      </c>
      <c r="P30" s="314"/>
      <c r="Q30" s="314"/>
      <c r="R30" s="313">
        <f t="shared" si="26"/>
        <v>42100</v>
      </c>
      <c r="S30" s="313">
        <f t="shared" si="9"/>
        <v>42100</v>
      </c>
      <c r="T30" s="313">
        <f t="shared" si="10"/>
        <v>42100</v>
      </c>
      <c r="U30" s="313">
        <f t="shared" si="11"/>
        <v>42100</v>
      </c>
      <c r="V30" s="313">
        <f t="shared" si="12"/>
        <v>42100</v>
      </c>
      <c r="W30" s="313">
        <f t="shared" si="13"/>
        <v>42100</v>
      </c>
      <c r="X30" s="313">
        <f t="shared" si="14"/>
        <v>42100</v>
      </c>
      <c r="Y30" s="314"/>
      <c r="Z30" s="314"/>
      <c r="AA30" s="314"/>
      <c r="AB30" s="314"/>
      <c r="AC30" s="318"/>
      <c r="AD30" s="320"/>
      <c r="AE30" s="313">
        <f t="shared" si="15"/>
        <v>42165</v>
      </c>
      <c r="AF30" s="313">
        <f t="shared" si="16"/>
        <v>42165</v>
      </c>
      <c r="AG30" s="313">
        <f t="shared" si="17"/>
        <v>42165</v>
      </c>
      <c r="AH30" s="313">
        <f t="shared" si="18"/>
        <v>42165</v>
      </c>
      <c r="AI30" s="313">
        <f t="shared" si="19"/>
        <v>42165</v>
      </c>
      <c r="AJ30" s="313">
        <f t="shared" si="20"/>
        <v>42173</v>
      </c>
      <c r="AK30" s="313">
        <f t="shared" si="21"/>
        <v>42173</v>
      </c>
      <c r="AL30" s="314"/>
      <c r="AM30" s="314"/>
      <c r="AN30" s="314"/>
      <c r="AO30" s="314"/>
      <c r="AP30" s="314"/>
      <c r="AQ30" s="314"/>
      <c r="AR30" s="313">
        <f t="shared" si="27"/>
        <v>42177</v>
      </c>
      <c r="AS30" s="313">
        <f t="shared" si="28"/>
        <v>42173</v>
      </c>
      <c r="AT30" s="313">
        <f t="shared" si="29"/>
        <v>42165</v>
      </c>
      <c r="AU30" s="313">
        <f t="shared" si="30"/>
        <v>42165</v>
      </c>
      <c r="AV30" s="313">
        <f t="shared" si="31"/>
        <v>42139</v>
      </c>
      <c r="AW30" s="313">
        <f t="shared" si="32"/>
        <v>42206</v>
      </c>
      <c r="AX30" s="312">
        <f t="shared" si="33"/>
        <v>42165</v>
      </c>
      <c r="AY30" s="314"/>
      <c r="AZ30" s="314"/>
      <c r="BA30" s="314"/>
      <c r="BB30" s="314"/>
      <c r="BC30" s="314"/>
      <c r="BD30" s="314"/>
      <c r="BE30" s="314"/>
      <c r="BF30" s="313">
        <f t="shared" si="44"/>
        <v>42206</v>
      </c>
      <c r="BG30" s="313">
        <f t="shared" si="44"/>
        <v>42206</v>
      </c>
      <c r="BH30" s="312">
        <f t="shared" si="44"/>
        <v>42139</v>
      </c>
      <c r="BI30" s="313">
        <f t="shared" si="44"/>
        <v>42206</v>
      </c>
      <c r="BJ30" s="313">
        <f t="shared" si="44"/>
        <v>42206</v>
      </c>
      <c r="BK30" s="313">
        <f t="shared" si="44"/>
        <v>42206</v>
      </c>
      <c r="BL30" s="313">
        <f t="shared" si="44"/>
        <v>42206</v>
      </c>
      <c r="BM30" s="314"/>
      <c r="BN30" s="314"/>
      <c r="BO30" s="314"/>
      <c r="BP30" s="314"/>
      <c r="BQ30" s="314"/>
      <c r="BR30" s="314"/>
      <c r="BS30" s="313">
        <f t="shared" si="45"/>
        <v>42206</v>
      </c>
      <c r="BT30" s="313">
        <f t="shared" si="43"/>
        <v>42139</v>
      </c>
      <c r="BU30" s="313">
        <f t="shared" si="46"/>
        <v>42173</v>
      </c>
      <c r="BV30" s="313">
        <f t="shared" si="49"/>
        <v>42173</v>
      </c>
      <c r="BW30" s="313">
        <f t="shared" si="49"/>
        <v>42173</v>
      </c>
      <c r="BX30" s="313">
        <f t="shared" ref="BX30:BY32" si="51">WORKDAY(BX31,$A30,$E$42:$E$71)</f>
        <v>42290</v>
      </c>
      <c r="BY30" s="313">
        <f t="shared" si="51"/>
        <v>42290</v>
      </c>
      <c r="CD30" s="324"/>
      <c r="CE30" s="324"/>
      <c r="CF30" s="324"/>
      <c r="CG30" s="313">
        <f>WORKDAY(CG31,$A30,$E$42:$E$71)</f>
        <v>42290</v>
      </c>
      <c r="CH30" s="313">
        <v>42305</v>
      </c>
      <c r="CI30" s="313">
        <f t="shared" ref="CI30:CL32" si="52">WORKDAY(CI31,$A30,$E$42:$E$71)</f>
        <v>42290</v>
      </c>
      <c r="CJ30" s="313">
        <f t="shared" si="52"/>
        <v>42290</v>
      </c>
      <c r="CK30" s="313">
        <f t="shared" si="52"/>
        <v>42290</v>
      </c>
      <c r="CL30" s="313">
        <f t="shared" si="52"/>
        <v>42290</v>
      </c>
      <c r="CM30" s="322">
        <f t="shared" si="35"/>
        <v>42173</v>
      </c>
      <c r="CQ30" s="400"/>
      <c r="CR30" s="400"/>
      <c r="CS30" s="400"/>
      <c r="CU30" s="371">
        <f>WORKDAY(CU31,$A30,$E$42:$E$71)</f>
        <v>42320</v>
      </c>
      <c r="CV30" s="319">
        <v>42318</v>
      </c>
      <c r="CW30" s="313">
        <f t="shared" si="50"/>
        <v>42173</v>
      </c>
      <c r="CX30" s="371">
        <f t="shared" ref="CX30:DC32" si="53">WORKDAY(CX31,$A30,$E$42:$E$71)</f>
        <v>42333</v>
      </c>
      <c r="CY30" s="371">
        <f t="shared" si="53"/>
        <v>42333</v>
      </c>
      <c r="CZ30" s="371">
        <f t="shared" si="53"/>
        <v>42347</v>
      </c>
      <c r="DA30" s="313">
        <f t="shared" si="53"/>
        <v>42290</v>
      </c>
      <c r="DB30" s="313">
        <f t="shared" si="53"/>
        <v>42290</v>
      </c>
      <c r="DC30" s="371">
        <f t="shared" si="53"/>
        <v>42333</v>
      </c>
      <c r="DG30" s="15"/>
      <c r="DI30" s="371">
        <f t="shared" ref="DI30:DL33" si="54">WORKDAY(DI31,$A30,$E$42:$E$71)</f>
        <v>42333</v>
      </c>
      <c r="DJ30" s="371">
        <f t="shared" si="54"/>
        <v>42347</v>
      </c>
      <c r="DK30" s="371">
        <f t="shared" si="54"/>
        <v>42349</v>
      </c>
      <c r="DL30" s="371">
        <f t="shared" si="54"/>
        <v>42349</v>
      </c>
      <c r="DM30" s="313">
        <v>42305</v>
      </c>
      <c r="DW30" s="371">
        <f t="shared" ref="DW30:EC30" si="55">WORKDAY(DW31,$A30,$E$42:$E$71)</f>
        <v>42347</v>
      </c>
      <c r="DX30" s="313">
        <f t="shared" si="55"/>
        <v>42305</v>
      </c>
      <c r="DY30" s="371">
        <f t="shared" si="55"/>
        <v>42361</v>
      </c>
      <c r="DZ30" s="371">
        <f t="shared" si="55"/>
        <v>42361</v>
      </c>
      <c r="EA30" s="371">
        <f t="shared" si="55"/>
        <v>42361</v>
      </c>
      <c r="EB30" s="371">
        <f t="shared" si="55"/>
        <v>42361</v>
      </c>
      <c r="EC30" s="371">
        <f t="shared" si="55"/>
        <v>42361</v>
      </c>
      <c r="EF30" s="313" t="e">
        <f>WORKDAY(EF31,'BA SGV Quality Clinic'!#REF!,'BA SGV Quality Clinic'!$D$42:$D$71)</f>
        <v>#REF!</v>
      </c>
      <c r="EG30" s="313">
        <f>WORKDAY(EG31,$A30,$E$42:$E$71)</f>
        <v>42305</v>
      </c>
      <c r="EH30" s="371">
        <f>WORKDAY(EH31,$A30,$E$42:$E$71)</f>
        <v>42347</v>
      </c>
      <c r="EI30" s="371">
        <f>WORKDAY(EI31,$A30,$E$42:$E$71)</f>
        <v>42353</v>
      </c>
      <c r="EJ30" s="371">
        <f>WORKDAY(EJ31,$A30,$E$42:$E$71)</f>
        <v>42347</v>
      </c>
      <c r="EK30" s="371">
        <f>WORKDAY(EK31,$A30,$E$42:$E$71)</f>
        <v>42353</v>
      </c>
      <c r="EL30" s="371">
        <f>WORKDAY(EL31,$A30,$E$42:$E$71)</f>
        <v>42361</v>
      </c>
      <c r="EO30" s="371">
        <f>WORKDAY(EO31,$A30,$E$42:$E$71)</f>
        <v>42347</v>
      </c>
      <c r="EP30" s="313">
        <v>42305</v>
      </c>
      <c r="EQ30" s="371">
        <v>42388</v>
      </c>
      <c r="ER30" s="371">
        <v>42389</v>
      </c>
      <c r="ES30" s="371">
        <f t="shared" ref="ES30:EU34" si="56">WORKDAY(ES31,$A30,$E$42:$E$71)</f>
        <v>42361</v>
      </c>
      <c r="ET30" s="371">
        <f t="shared" si="56"/>
        <v>42361</v>
      </c>
      <c r="EU30" s="371">
        <f t="shared" si="56"/>
        <v>42361</v>
      </c>
      <c r="EX30" s="371">
        <f t="shared" ref="EX30:FD30" si="57">WORKDAY(EX31,$A30,$E$42:$E$71)</f>
        <v>42354</v>
      </c>
      <c r="EY30" s="371">
        <f t="shared" si="57"/>
        <v>42376</v>
      </c>
      <c r="EZ30" s="371">
        <f t="shared" si="57"/>
        <v>42376</v>
      </c>
      <c r="FA30" s="371">
        <f t="shared" si="57"/>
        <v>42376</v>
      </c>
      <c r="FB30" s="371">
        <f t="shared" si="57"/>
        <v>42376</v>
      </c>
      <c r="FC30" s="371">
        <f t="shared" si="57"/>
        <v>42376</v>
      </c>
      <c r="FD30" s="371">
        <f t="shared" si="57"/>
        <v>42376</v>
      </c>
      <c r="FE30" s="540"/>
      <c r="FF30" s="540"/>
      <c r="FG30" s="371">
        <f>WORKDAY(FG31,$A30,$E$42:$E$71)</f>
        <v>42376</v>
      </c>
      <c r="FH30" s="371">
        <f>WORKDAY(FH31,$A30,$E$42:$E$71)</f>
        <v>42376</v>
      </c>
      <c r="FI30" s="371">
        <f>WORKDAY(FI31,$A30,$E$42:$E$71)</f>
        <v>42388</v>
      </c>
      <c r="FJ30" s="313">
        <f>WORKDAY(FJ31,$A30,$E$42:$E$71)</f>
        <v>42305</v>
      </c>
      <c r="FK30" s="313" t="e">
        <f>WORKDAY(FK31,'BA SGV Quality Clinic'!#REF!,'BA SGV Quality Clinic'!$D$42:$D$71)</f>
        <v>#REF!</v>
      </c>
      <c r="FL30" s="371">
        <f>WORKDAY(FL31,'5319480'!$A30,'5319480'!$E$42:$E$71)</f>
        <v>42353</v>
      </c>
      <c r="FM30" s="371">
        <f>WORKDAY(FM31,$A30,$E$42:$E$71)</f>
        <v>42388</v>
      </c>
      <c r="FP30" s="371">
        <f>WORKDAY(FP31,$A30,$E$42:$E$71)</f>
        <v>42388</v>
      </c>
      <c r="FQ30" s="371">
        <f t="shared" si="48"/>
        <v>42387</v>
      </c>
      <c r="FR30" s="371">
        <f>WORKDAY(FR31,$A30,$E$42:$E$71)</f>
        <v>42376</v>
      </c>
      <c r="FS30" s="371">
        <f>WORKDAY(FS31,'5319480'!$A30,'5319480'!$E$42:$E$71)</f>
        <v>42409</v>
      </c>
      <c r="FT30" s="371">
        <f>WORKDAY(FT31,$A30,$E$42:$E$71)</f>
        <v>42404</v>
      </c>
      <c r="FU30" s="781">
        <v>42416</v>
      </c>
      <c r="FV30" s="313" t="e">
        <f>WORKDAY(FV31,'BA SGV Quality Clinic'!#REF!,'BA SGV Quality Clinic'!$D$42:$D$71)</f>
        <v>#REF!</v>
      </c>
      <c r="FW30" s="887">
        <v>42394</v>
      </c>
      <c r="FX30" s="831">
        <v>42394</v>
      </c>
      <c r="FY30" s="371">
        <v>42394</v>
      </c>
      <c r="FZ30" s="371">
        <v>42394</v>
      </c>
      <c r="GA30" s="371">
        <v>42403</v>
      </c>
      <c r="GB30" s="371">
        <v>42419</v>
      </c>
      <c r="GC30" s="371">
        <v>42419</v>
      </c>
      <c r="GD30" s="371">
        <v>42404</v>
      </c>
      <c r="GE30" s="371">
        <v>42429</v>
      </c>
      <c r="GF30" s="371">
        <v>42426</v>
      </c>
      <c r="GG30" s="371">
        <v>42426</v>
      </c>
      <c r="GH30" s="371">
        <v>42419</v>
      </c>
      <c r="GI30" s="731">
        <v>42425</v>
      </c>
      <c r="GJ30" s="371">
        <v>42423</v>
      </c>
      <c r="GK30" s="371">
        <v>42419</v>
      </c>
      <c r="GL30" s="781">
        <v>42419</v>
      </c>
      <c r="GM30" s="371">
        <f>WORKDAY(GM31,'5319480'!$A30,'5319480'!$E$42:$E$71)</f>
        <v>42429</v>
      </c>
      <c r="GN30" s="371">
        <v>42426</v>
      </c>
      <c r="GO30" s="371">
        <v>42444</v>
      </c>
      <c r="GP30" s="371">
        <v>42426</v>
      </c>
      <c r="GQ30" s="371">
        <v>42426</v>
      </c>
      <c r="GR30" s="371">
        <v>42426</v>
      </c>
      <c r="GS30" s="371">
        <v>42429</v>
      </c>
      <c r="GT30" s="371">
        <v>42446</v>
      </c>
      <c r="GU30" s="371">
        <v>42445</v>
      </c>
      <c r="GV30" s="371">
        <v>42444</v>
      </c>
      <c r="GW30" s="371">
        <v>42450</v>
      </c>
      <c r="GX30" s="371">
        <v>42445</v>
      </c>
      <c r="GY30" s="313">
        <v>42305</v>
      </c>
      <c r="GZ30" s="371">
        <v>42481</v>
      </c>
      <c r="HA30" s="371">
        <v>42430</v>
      </c>
      <c r="HB30" s="371">
        <v>42448</v>
      </c>
      <c r="HC30" s="371">
        <v>42543</v>
      </c>
      <c r="HD30" s="371">
        <v>42445</v>
      </c>
      <c r="HE30" s="371">
        <v>42541</v>
      </c>
      <c r="HF30" s="371">
        <v>42445</v>
      </c>
      <c r="HG30" s="371">
        <v>42466</v>
      </c>
      <c r="HH30" s="371">
        <f>WORKDAY(HH31,'5319480'!$A30,'5319480'!$E$42:$E$71)</f>
        <v>42412</v>
      </c>
      <c r="HI30" s="371">
        <v>42479</v>
      </c>
      <c r="HJ30" s="371">
        <v>42466</v>
      </c>
      <c r="HK30" s="371">
        <v>42423</v>
      </c>
      <c r="HL30" s="371">
        <v>42481</v>
      </c>
      <c r="HM30" s="371">
        <v>42559</v>
      </c>
      <c r="HN30" s="371">
        <v>42559</v>
      </c>
      <c r="HO30" s="371">
        <f>WORKDAY(HO31,$A30,$E$42:$E$71)</f>
        <v>42551</v>
      </c>
      <c r="HP30" s="371">
        <v>42558</v>
      </c>
      <c r="HQ30" s="781">
        <f>WORKDAY(HQ31,$A30,$E$42:$E$71)</f>
        <v>42565</v>
      </c>
      <c r="HR30" s="781">
        <f>WORKDAY(HR31,$A30,$E$42:$E$71)</f>
        <v>42565</v>
      </c>
      <c r="HS30" s="371">
        <v>42548</v>
      </c>
      <c r="HT30" s="371">
        <v>42559</v>
      </c>
      <c r="HU30" s="371">
        <v>42548</v>
      </c>
      <c r="HV30" s="781">
        <f>WORKDAY(HV31,$A30,$E$42:$E$71)</f>
        <v>42565</v>
      </c>
      <c r="HW30" s="371">
        <v>42559</v>
      </c>
      <c r="HX30" s="371">
        <v>42481</v>
      </c>
      <c r="HY30" s="371">
        <v>42559</v>
      </c>
      <c r="HZ30" s="371">
        <v>42548</v>
      </c>
      <c r="IA30" s="371">
        <v>42577</v>
      </c>
      <c r="IB30" s="371">
        <v>42558</v>
      </c>
      <c r="IC30" s="371">
        <v>42467</v>
      </c>
      <c r="ID30" s="371">
        <v>42577</v>
      </c>
      <c r="IE30" s="371">
        <v>42558</v>
      </c>
      <c r="IF30" s="371">
        <v>42583</v>
      </c>
      <c r="IG30" s="371">
        <v>42541</v>
      </c>
      <c r="IH30" s="371">
        <v>42464</v>
      </c>
      <c r="II30" s="371">
        <v>42579</v>
      </c>
      <c r="IJ30" s="371">
        <v>42580</v>
      </c>
      <c r="IK30" s="371">
        <v>42558</v>
      </c>
      <c r="IL30" s="371">
        <v>42579</v>
      </c>
      <c r="IM30" s="371">
        <v>42558</v>
      </c>
      <c r="IN30" s="371">
        <v>42558</v>
      </c>
      <c r="IO30" s="371">
        <v>42445</v>
      </c>
      <c r="IP30" s="371">
        <v>42587</v>
      </c>
      <c r="IQ30" s="371">
        <v>42558</v>
      </c>
      <c r="IR30" s="371">
        <v>42558</v>
      </c>
      <c r="IS30" s="371">
        <v>42558</v>
      </c>
      <c r="IT30" s="371">
        <v>42558</v>
      </c>
      <c r="IU30" s="371">
        <v>42579</v>
      </c>
      <c r="IV30" s="371">
        <v>42579</v>
      </c>
      <c r="IW30" s="371">
        <v>42597</v>
      </c>
      <c r="IX30" s="371">
        <v>42450</v>
      </c>
      <c r="IY30" s="371">
        <v>42444</v>
      </c>
      <c r="IZ30" s="371">
        <v>42444</v>
      </c>
      <c r="JA30" s="371">
        <v>42444</v>
      </c>
      <c r="JB30" s="371">
        <v>42601</v>
      </c>
      <c r="JC30" s="371">
        <v>42444</v>
      </c>
      <c r="JD30" s="371">
        <v>42597</v>
      </c>
      <c r="JE30" s="371">
        <v>42597</v>
      </c>
      <c r="JF30" s="371">
        <v>42597</v>
      </c>
      <c r="JG30" s="371">
        <v>42444</v>
      </c>
      <c r="JH30" s="371">
        <v>42541</v>
      </c>
      <c r="JI30" s="371">
        <v>42579</v>
      </c>
      <c r="JJ30" s="371">
        <v>42579</v>
      </c>
      <c r="JK30" s="371">
        <v>42579</v>
      </c>
      <c r="JL30" s="371">
        <v>42558</v>
      </c>
      <c r="JM30" s="371">
        <v>42558</v>
      </c>
      <c r="JN30" s="371">
        <v>42558</v>
      </c>
      <c r="JO30" s="371">
        <v>42558</v>
      </c>
      <c r="JP30" s="371">
        <v>42558</v>
      </c>
      <c r="JQ30" s="371">
        <v>42558</v>
      </c>
      <c r="JR30" s="371">
        <v>42558</v>
      </c>
      <c r="JS30" s="371">
        <v>42558</v>
      </c>
      <c r="JT30" s="371">
        <v>42647</v>
      </c>
      <c r="JU30" s="371">
        <v>42647</v>
      </c>
      <c r="JV30" s="371">
        <v>42646</v>
      </c>
      <c r="JW30" s="371">
        <v>42647</v>
      </c>
      <c r="JX30" s="371">
        <v>42647</v>
      </c>
      <c r="JY30" s="371">
        <v>42647</v>
      </c>
      <c r="JZ30" s="371">
        <v>42647</v>
      </c>
      <c r="KA30" s="371">
        <v>42647</v>
      </c>
      <c r="KB30" s="371">
        <v>42647</v>
      </c>
      <c r="KC30" s="371">
        <v>42647</v>
      </c>
      <c r="KD30" s="371">
        <v>42558</v>
      </c>
      <c r="KE30" s="371">
        <v>42558</v>
      </c>
      <c r="KF30" s="371">
        <v>42647</v>
      </c>
      <c r="KG30" s="371">
        <v>42647</v>
      </c>
      <c r="KH30" s="371">
        <v>42647</v>
      </c>
      <c r="KI30" s="371">
        <v>42558</v>
      </c>
      <c r="KJ30" s="371">
        <v>42558</v>
      </c>
      <c r="KK30" s="371">
        <v>42558</v>
      </c>
      <c r="KL30" s="371">
        <v>42558</v>
      </c>
      <c r="KM30" s="371">
        <v>42558</v>
      </c>
      <c r="KN30" s="371">
        <v>42558</v>
      </c>
      <c r="KO30" s="371">
        <v>42558</v>
      </c>
      <c r="KP30" s="371">
        <v>42558</v>
      </c>
      <c r="KQ30" s="371">
        <v>42558</v>
      </c>
      <c r="KR30" s="371">
        <v>42558</v>
      </c>
      <c r="KS30" s="371">
        <v>42558</v>
      </c>
      <c r="KT30" s="371">
        <v>42558</v>
      </c>
      <c r="KU30" s="371">
        <v>42558</v>
      </c>
      <c r="KV30" s="371">
        <v>42558</v>
      </c>
      <c r="KW30" s="371">
        <v>42558</v>
      </c>
      <c r="KX30" s="371">
        <v>42558</v>
      </c>
      <c r="KY30" s="371">
        <v>42558</v>
      </c>
      <c r="KZ30" s="371">
        <v>42558</v>
      </c>
      <c r="LA30" s="371">
        <v>42558</v>
      </c>
      <c r="LB30" s="371">
        <v>42647</v>
      </c>
      <c r="LC30" s="371">
        <v>42558</v>
      </c>
      <c r="LD30" s="371">
        <v>42558</v>
      </c>
      <c r="LE30" s="371">
        <v>42558</v>
      </c>
      <c r="LF30" s="371">
        <v>42558</v>
      </c>
      <c r="LG30" s="371">
        <v>42653</v>
      </c>
      <c r="LH30" s="371">
        <v>42647</v>
      </c>
      <c r="LI30" s="371">
        <v>42647</v>
      </c>
      <c r="LJ30" s="371">
        <v>42648</v>
      </c>
      <c r="LK30" s="371">
        <v>42643</v>
      </c>
      <c r="LL30" s="371">
        <v>42654</v>
      </c>
      <c r="LM30" s="365">
        <v>42558</v>
      </c>
      <c r="LN30" s="365">
        <v>42558</v>
      </c>
      <c r="LO30" s="365">
        <v>42558</v>
      </c>
      <c r="LP30" s="365">
        <v>42558</v>
      </c>
      <c r="LQ30" s="365">
        <v>42558</v>
      </c>
      <c r="LR30" s="365">
        <v>42558</v>
      </c>
      <c r="LS30" s="365">
        <v>42558</v>
      </c>
      <c r="LT30" s="365">
        <v>42558</v>
      </c>
      <c r="LU30" s="365">
        <v>42558</v>
      </c>
      <c r="LV30" s="365">
        <v>42558</v>
      </c>
      <c r="LW30" s="365">
        <v>42558</v>
      </c>
      <c r="LX30" s="365">
        <v>42558</v>
      </c>
      <c r="LY30" s="365">
        <v>42558</v>
      </c>
      <c r="LZ30" s="365">
        <v>42558</v>
      </c>
      <c r="MA30" s="365">
        <v>42558</v>
      </c>
      <c r="MB30" s="365">
        <v>42558</v>
      </c>
      <c r="MC30" s="365">
        <v>42558</v>
      </c>
      <c r="MD30" s="365">
        <v>42558</v>
      </c>
      <c r="ME30" s="365">
        <v>42558</v>
      </c>
      <c r="MF30" s="365">
        <v>42558</v>
      </c>
      <c r="MG30" s="365">
        <v>42558</v>
      </c>
      <c r="MH30" s="1593"/>
      <c r="MI30" s="365">
        <v>42558</v>
      </c>
      <c r="MJ30" s="365">
        <v>42558</v>
      </c>
      <c r="MK30" s="365">
        <v>42558</v>
      </c>
      <c r="ML30" s="365">
        <v>42558</v>
      </c>
      <c r="MM30" s="365">
        <v>42558</v>
      </c>
      <c r="MN30" s="365">
        <v>42558</v>
      </c>
      <c r="MO30" s="365">
        <v>42558</v>
      </c>
      <c r="MP30" s="365">
        <v>42558</v>
      </c>
      <c r="MQ30" s="365">
        <v>42558</v>
      </c>
      <c r="MR30" s="365">
        <v>42558</v>
      </c>
      <c r="MS30" s="365">
        <v>42558</v>
      </c>
      <c r="MT30" s="365">
        <v>42558</v>
      </c>
      <c r="MU30" s="365">
        <v>42558</v>
      </c>
      <c r="MV30" s="365">
        <v>42558</v>
      </c>
      <c r="MW30" s="365">
        <v>42558</v>
      </c>
      <c r="MX30" s="365">
        <v>42558</v>
      </c>
      <c r="MY30" s="365">
        <v>42558</v>
      </c>
      <c r="MZ30" s="365">
        <v>42558</v>
      </c>
      <c r="NA30" s="365">
        <v>42558</v>
      </c>
      <c r="NB30" s="365">
        <v>42558</v>
      </c>
      <c r="NC30" s="365">
        <v>42558</v>
      </c>
      <c r="ND30" s="365">
        <v>42558</v>
      </c>
    </row>
    <row r="31" spans="1:368" ht="12" customHeight="1">
      <c r="A31" s="589">
        <v>1</v>
      </c>
      <c r="B31" s="138" t="s">
        <v>591</v>
      </c>
      <c r="C31" s="399"/>
      <c r="D31" s="139" t="e">
        <f>WORKDAY(D32,#REF!,$E$42:$E$71)</f>
        <v>#REF!</v>
      </c>
      <c r="E31" s="139" t="e">
        <f>WORKDAY(E32,#REF!,$E$42:$E$71)</f>
        <v>#REF!</v>
      </c>
      <c r="F31" s="139" t="e">
        <f>WORKDAY(F32,#REF!,$E$42:$E$71)</f>
        <v>#REF!</v>
      </c>
      <c r="G31" s="139" t="e">
        <f>WORKDAY(G32,#REF!,$E$42:$E$71)</f>
        <v>#REF!</v>
      </c>
      <c r="H31" s="139" t="e">
        <f>WORKDAY(H32,#REF!,$E$42:$E$71)</f>
        <v>#REF!</v>
      </c>
      <c r="I31" s="139" t="e">
        <f>WORKDAY(I32,#REF!,$E$42:$E$71)</f>
        <v>#REF!</v>
      </c>
      <c r="J31" s="139" t="e">
        <f>WORKDAY(J32,#REF!,$E$42:$E$71)</f>
        <v>#REF!</v>
      </c>
      <c r="P31" s="314"/>
      <c r="Q31" s="314"/>
      <c r="R31" s="313">
        <f t="shared" si="26"/>
        <v>42097</v>
      </c>
      <c r="S31" s="313">
        <f t="shared" si="9"/>
        <v>42097</v>
      </c>
      <c r="T31" s="313">
        <f t="shared" si="10"/>
        <v>42097</v>
      </c>
      <c r="U31" s="313">
        <f t="shared" si="11"/>
        <v>42097</v>
      </c>
      <c r="V31" s="313">
        <f t="shared" si="12"/>
        <v>42097</v>
      </c>
      <c r="W31" s="313">
        <f t="shared" si="13"/>
        <v>42097</v>
      </c>
      <c r="X31" s="313">
        <f t="shared" si="14"/>
        <v>42097</v>
      </c>
      <c r="Y31" s="314"/>
      <c r="Z31" s="314"/>
      <c r="AA31" s="314"/>
      <c r="AB31" s="314"/>
      <c r="AC31" s="318"/>
      <c r="AD31" s="320"/>
      <c r="AE31" s="313">
        <f t="shared" si="15"/>
        <v>42164</v>
      </c>
      <c r="AF31" s="313">
        <f t="shared" si="16"/>
        <v>42164</v>
      </c>
      <c r="AG31" s="313">
        <f t="shared" si="17"/>
        <v>42164</v>
      </c>
      <c r="AH31" s="313">
        <f t="shared" si="18"/>
        <v>42164</v>
      </c>
      <c r="AI31" s="313">
        <f t="shared" si="19"/>
        <v>42164</v>
      </c>
      <c r="AJ31" s="313">
        <f t="shared" si="20"/>
        <v>42172</v>
      </c>
      <c r="AK31" s="313">
        <f t="shared" si="21"/>
        <v>42172</v>
      </c>
      <c r="AL31" s="314"/>
      <c r="AM31" s="314"/>
      <c r="AN31" s="314"/>
      <c r="AO31" s="314"/>
      <c r="AP31" s="314"/>
      <c r="AQ31" s="314"/>
      <c r="AR31" s="313">
        <f t="shared" si="27"/>
        <v>42174</v>
      </c>
      <c r="AS31" s="313">
        <f t="shared" si="28"/>
        <v>42172</v>
      </c>
      <c r="AT31" s="313">
        <f t="shared" si="29"/>
        <v>42164</v>
      </c>
      <c r="AU31" s="313">
        <f t="shared" si="30"/>
        <v>42164</v>
      </c>
      <c r="AV31" s="313">
        <f t="shared" si="31"/>
        <v>42138</v>
      </c>
      <c r="AW31" s="313">
        <f t="shared" si="32"/>
        <v>42205</v>
      </c>
      <c r="AX31" s="312">
        <f t="shared" si="33"/>
        <v>42164</v>
      </c>
      <c r="AY31" s="314"/>
      <c r="AZ31" s="314"/>
      <c r="BA31" s="314"/>
      <c r="BB31" s="314"/>
      <c r="BC31" s="314"/>
      <c r="BD31" s="314"/>
      <c r="BE31" s="314"/>
      <c r="BF31" s="313">
        <f t="shared" si="44"/>
        <v>42205</v>
      </c>
      <c r="BG31" s="313">
        <f t="shared" si="44"/>
        <v>42205</v>
      </c>
      <c r="BH31" s="312">
        <f t="shared" si="44"/>
        <v>42138</v>
      </c>
      <c r="BI31" s="313">
        <f t="shared" si="44"/>
        <v>42205</v>
      </c>
      <c r="BJ31" s="313">
        <f t="shared" si="44"/>
        <v>42205</v>
      </c>
      <c r="BK31" s="313">
        <f t="shared" si="44"/>
        <v>42205</v>
      </c>
      <c r="BL31" s="313">
        <f t="shared" si="44"/>
        <v>42205</v>
      </c>
      <c r="BM31" s="314"/>
      <c r="BN31" s="314"/>
      <c r="BO31" s="314"/>
      <c r="BP31" s="314"/>
      <c r="BQ31" s="314"/>
      <c r="BR31" s="314"/>
      <c r="BS31" s="313">
        <f t="shared" si="45"/>
        <v>42205</v>
      </c>
      <c r="BT31" s="313">
        <f t="shared" si="43"/>
        <v>42138</v>
      </c>
      <c r="BU31" s="313">
        <f t="shared" si="46"/>
        <v>42172</v>
      </c>
      <c r="BV31" s="313">
        <f t="shared" si="49"/>
        <v>42172</v>
      </c>
      <c r="BW31" s="313">
        <f t="shared" si="49"/>
        <v>42172</v>
      </c>
      <c r="BX31" s="313">
        <f t="shared" si="51"/>
        <v>42289</v>
      </c>
      <c r="BY31" s="313">
        <f t="shared" si="51"/>
        <v>42289</v>
      </c>
      <c r="CD31" s="314"/>
      <c r="CE31" s="314"/>
      <c r="CF31" s="314"/>
      <c r="CG31" s="313">
        <f>WORKDAY(CG32,$A31,$E$42:$E$71)</f>
        <v>42289</v>
      </c>
      <c r="CH31" s="313">
        <f>WORKDAY(CH32,$A31,$E$42:$E$71)</f>
        <v>42304</v>
      </c>
      <c r="CI31" s="313">
        <f t="shared" si="52"/>
        <v>42289</v>
      </c>
      <c r="CJ31" s="313">
        <f t="shared" si="52"/>
        <v>42289</v>
      </c>
      <c r="CK31" s="313">
        <f t="shared" si="52"/>
        <v>42289</v>
      </c>
      <c r="CL31" s="313">
        <f t="shared" si="52"/>
        <v>42289</v>
      </c>
      <c r="CM31" s="322">
        <f t="shared" si="35"/>
        <v>42172</v>
      </c>
      <c r="CQ31" s="400"/>
      <c r="CR31" s="400"/>
      <c r="CS31" s="400"/>
      <c r="CU31" s="371">
        <f>WORKDAY(CU32,$A31,$E$42:$E$71)</f>
        <v>42319</v>
      </c>
      <c r="CV31" s="319">
        <f>WORKDAY(CV32,$A31,$E$42:$E$71)</f>
        <v>42319</v>
      </c>
      <c r="CW31" s="313">
        <f t="shared" si="50"/>
        <v>42172</v>
      </c>
      <c r="CX31" s="371">
        <f t="shared" si="53"/>
        <v>42332</v>
      </c>
      <c r="CY31" s="371">
        <f t="shared" si="53"/>
        <v>42332</v>
      </c>
      <c r="CZ31" s="371">
        <f t="shared" si="53"/>
        <v>42346</v>
      </c>
      <c r="DA31" s="313">
        <f t="shared" si="53"/>
        <v>42289</v>
      </c>
      <c r="DB31" s="313">
        <f t="shared" si="53"/>
        <v>42289</v>
      </c>
      <c r="DC31" s="371">
        <f t="shared" si="53"/>
        <v>42332</v>
      </c>
      <c r="DG31" s="15"/>
      <c r="DI31" s="371">
        <f t="shared" si="54"/>
        <v>42332</v>
      </c>
      <c r="DJ31" s="371">
        <f t="shared" si="54"/>
        <v>42346</v>
      </c>
      <c r="DK31" s="371">
        <f t="shared" si="54"/>
        <v>42348</v>
      </c>
      <c r="DL31" s="371">
        <f t="shared" si="54"/>
        <v>42348</v>
      </c>
      <c r="DM31" s="313">
        <f>WORKDAY(DM32,$A31,$E$42:$E$71)</f>
        <v>42304</v>
      </c>
      <c r="DW31" s="371">
        <f>WORKDAY(DW32,$A31,$E$42:$E$71)</f>
        <v>42346</v>
      </c>
      <c r="DX31" s="313">
        <v>42304</v>
      </c>
      <c r="DY31" s="371">
        <f t="shared" ref="DY31:EB34" si="58">WORKDAY(DY32,$A31,$E$42:$E$71)</f>
        <v>42360</v>
      </c>
      <c r="DZ31" s="371">
        <f t="shared" si="58"/>
        <v>42360</v>
      </c>
      <c r="EA31" s="371">
        <f t="shared" si="58"/>
        <v>42360</v>
      </c>
      <c r="EB31" s="371">
        <f t="shared" si="58"/>
        <v>42360</v>
      </c>
      <c r="EC31" s="371">
        <v>42360</v>
      </c>
      <c r="EF31" s="313" t="e">
        <f>WORKDAY(EF32,'BA SGV Quality Clinic'!#REF!,'BA SGV Quality Clinic'!$D$42:$D$71)</f>
        <v>#REF!</v>
      </c>
      <c r="EG31" s="313">
        <v>42304</v>
      </c>
      <c r="EH31" s="371">
        <f>WORKDAY(EH32,$A31,$E$42:$E$71)</f>
        <v>42346</v>
      </c>
      <c r="EI31" s="371">
        <v>42352</v>
      </c>
      <c r="EJ31" s="371">
        <f>WORKDAY(EJ32,$A31,$E$42:$E$71)</f>
        <v>42346</v>
      </c>
      <c r="EK31" s="371">
        <v>42352</v>
      </c>
      <c r="EL31" s="371">
        <f>WORKDAY(EL32,$A31,$E$42:$E$71)</f>
        <v>42360</v>
      </c>
      <c r="EO31" s="371">
        <f>WORKDAY(EO32,$A31,$E$42:$E$71)</f>
        <v>42346</v>
      </c>
      <c r="EP31" s="313">
        <f>WORKDAY(EP32,$A31,$E$42:$E$71)</f>
        <v>42304</v>
      </c>
      <c r="EQ31" s="371">
        <v>42387</v>
      </c>
      <c r="ER31" s="371">
        <v>42389</v>
      </c>
      <c r="ES31" s="371">
        <f t="shared" si="56"/>
        <v>42360</v>
      </c>
      <c r="ET31" s="371">
        <f t="shared" si="56"/>
        <v>42360</v>
      </c>
      <c r="EU31" s="371">
        <f t="shared" si="56"/>
        <v>42360</v>
      </c>
      <c r="EX31" s="371">
        <f>WORKDAY(EX32,$A31,$E$42:$E$71)</f>
        <v>42353</v>
      </c>
      <c r="EY31" s="371">
        <v>42375</v>
      </c>
      <c r="EZ31" s="371">
        <v>42375</v>
      </c>
      <c r="FA31" s="371">
        <v>42375</v>
      </c>
      <c r="FB31" s="371">
        <v>42375</v>
      </c>
      <c r="FC31" s="371">
        <v>42375</v>
      </c>
      <c r="FD31" s="371">
        <v>42375</v>
      </c>
      <c r="FE31" s="540"/>
      <c r="FF31" s="540"/>
      <c r="FG31" s="371">
        <v>42375</v>
      </c>
      <c r="FH31" s="371">
        <v>42375</v>
      </c>
      <c r="FI31" s="371">
        <v>42387</v>
      </c>
      <c r="FJ31" s="313">
        <v>42304</v>
      </c>
      <c r="FK31" s="313" t="e">
        <f>WORKDAY(FK32,'BA SGV Quality Clinic'!#REF!,'BA SGV Quality Clinic'!$D$42:$D$71)</f>
        <v>#REF!</v>
      </c>
      <c r="FL31" s="371">
        <v>42352</v>
      </c>
      <c r="FM31" s="371">
        <v>42387</v>
      </c>
      <c r="FP31" s="371">
        <v>42387</v>
      </c>
      <c r="FQ31" s="371">
        <f t="shared" si="48"/>
        <v>42384</v>
      </c>
      <c r="FR31" s="371">
        <v>42375</v>
      </c>
      <c r="FS31" s="371">
        <v>42408</v>
      </c>
      <c r="FT31" s="371">
        <v>42403</v>
      </c>
      <c r="FU31" s="781">
        <v>42416</v>
      </c>
      <c r="FV31" s="313" t="e">
        <f>WORKDAY(FV32,'BA SGV Quality Clinic'!#REF!,'BA SGV Quality Clinic'!$D$42:$D$71)</f>
        <v>#REF!</v>
      </c>
      <c r="FW31" s="887">
        <v>42393</v>
      </c>
      <c r="FX31" s="831">
        <v>42393</v>
      </c>
      <c r="FY31" s="371">
        <v>42424</v>
      </c>
      <c r="FZ31" s="371">
        <v>42393</v>
      </c>
      <c r="GA31" s="371">
        <v>42402</v>
      </c>
      <c r="GB31" s="371">
        <v>42419</v>
      </c>
      <c r="GC31" s="371">
        <v>42419</v>
      </c>
      <c r="GD31" s="371">
        <v>42403</v>
      </c>
      <c r="GE31" s="371">
        <v>42426</v>
      </c>
      <c r="GF31" s="371">
        <v>42425</v>
      </c>
      <c r="GG31" s="371">
        <v>42425</v>
      </c>
      <c r="GH31" s="371">
        <v>42419</v>
      </c>
      <c r="GI31" s="371">
        <v>42423</v>
      </c>
      <c r="GJ31" s="371">
        <v>42422</v>
      </c>
      <c r="GK31" s="371">
        <v>42419</v>
      </c>
      <c r="GL31" s="781">
        <v>42419</v>
      </c>
      <c r="GM31" s="371">
        <f>WORKDAY(GM32,'5319480'!$A31,'5319480'!$E$42:$E$71)</f>
        <v>42426</v>
      </c>
      <c r="GN31" s="371">
        <v>42425</v>
      </c>
      <c r="GO31" s="371">
        <v>42443</v>
      </c>
      <c r="GP31" s="371">
        <v>42425</v>
      </c>
      <c r="GQ31" s="371">
        <v>42423</v>
      </c>
      <c r="GR31" s="371">
        <v>42425</v>
      </c>
      <c r="GS31" s="371">
        <v>42426</v>
      </c>
      <c r="GT31" s="371">
        <v>42445</v>
      </c>
      <c r="GU31" s="371">
        <v>42445</v>
      </c>
      <c r="GV31" s="371">
        <v>42443</v>
      </c>
      <c r="GW31" s="371">
        <v>42447</v>
      </c>
      <c r="GX31" s="371">
        <v>42445</v>
      </c>
      <c r="GY31" s="313" t="e">
        <f>WORKDAY(GY32,'BA SGV Quality Clinic'!#REF!,'BA SGV Quality Clinic'!$D$42:$D$71)</f>
        <v>#REF!</v>
      </c>
      <c r="GZ31" s="371">
        <v>42481</v>
      </c>
      <c r="HA31" s="371">
        <v>42429</v>
      </c>
      <c r="HB31" s="371">
        <v>42447</v>
      </c>
      <c r="HC31" s="371">
        <v>42541</v>
      </c>
      <c r="HD31" s="371">
        <v>42445</v>
      </c>
      <c r="HE31" s="371">
        <f>WORKDAY(HE32,$A31,$E$42:$E$71)</f>
        <v>42541</v>
      </c>
      <c r="HF31" s="371">
        <v>42445</v>
      </c>
      <c r="HG31" s="371">
        <v>42461</v>
      </c>
      <c r="HH31" s="371">
        <v>42411</v>
      </c>
      <c r="HI31" s="371">
        <v>42478</v>
      </c>
      <c r="HJ31" s="371">
        <v>42461</v>
      </c>
      <c r="HK31" s="371">
        <v>42423</v>
      </c>
      <c r="HL31" s="371">
        <v>42481</v>
      </c>
      <c r="HM31" s="371">
        <v>42558</v>
      </c>
      <c r="HN31" s="371">
        <v>42558</v>
      </c>
      <c r="HO31" s="371">
        <v>42550</v>
      </c>
      <c r="HP31" s="371">
        <f>WORKDAY(HP32,$A31,$E$42:$E$71)</f>
        <v>42557</v>
      </c>
      <c r="HQ31" s="781">
        <f>WORKDAY(HQ32,$A31,$E$42:$E$71)</f>
        <v>42564</v>
      </c>
      <c r="HR31" s="781">
        <f>WORKDAY(HR32,$A31,$E$42:$E$71)</f>
        <v>42564</v>
      </c>
      <c r="HS31" s="371">
        <v>42546</v>
      </c>
      <c r="HT31" s="371">
        <v>42558</v>
      </c>
      <c r="HU31" s="371">
        <v>42546</v>
      </c>
      <c r="HV31" s="781">
        <f>WORKDAY(HV32,$A31,$E$42:$E$71)</f>
        <v>42564</v>
      </c>
      <c r="HW31" s="371">
        <v>42558</v>
      </c>
      <c r="HX31" s="371">
        <v>42481</v>
      </c>
      <c r="HY31" s="371">
        <v>42558</v>
      </c>
      <c r="HZ31" s="371">
        <f>WORKDAY(HZ32,'5319480'!$A31,'5319480'!$E$42:$E$71)</f>
        <v>42548</v>
      </c>
      <c r="IA31" s="371">
        <v>42576</v>
      </c>
      <c r="IB31" s="371">
        <v>42577</v>
      </c>
      <c r="IC31" s="371">
        <v>42461</v>
      </c>
      <c r="ID31" s="371">
        <v>42573</v>
      </c>
      <c r="IE31" s="371">
        <v>42578</v>
      </c>
      <c r="IF31" s="371">
        <v>42581</v>
      </c>
      <c r="IG31" s="371">
        <f>WORKDAY(IG32,'5319480'!$A31,'5319480'!$E$42:$E$71)</f>
        <v>42541</v>
      </c>
      <c r="IH31" s="371">
        <v>42461</v>
      </c>
      <c r="II31" s="371">
        <v>42578</v>
      </c>
      <c r="IJ31" s="371">
        <v>42579</v>
      </c>
      <c r="IK31" s="371">
        <v>42552</v>
      </c>
      <c r="IL31" s="371">
        <v>42579</v>
      </c>
      <c r="IM31" s="371">
        <v>42578</v>
      </c>
      <c r="IN31" s="371">
        <v>42579</v>
      </c>
      <c r="IO31" s="371">
        <v>42445</v>
      </c>
      <c r="IP31" s="371">
        <v>42584</v>
      </c>
      <c r="IQ31" s="371">
        <v>42583</v>
      </c>
      <c r="IR31" s="371">
        <v>42582</v>
      </c>
      <c r="IS31" s="371">
        <v>42583</v>
      </c>
      <c r="IT31" s="371">
        <v>42583</v>
      </c>
      <c r="IU31" s="371">
        <v>42577</v>
      </c>
      <c r="IV31" s="371">
        <v>42577</v>
      </c>
      <c r="IW31" s="371">
        <v>42593</v>
      </c>
      <c r="IX31" s="371">
        <v>42447</v>
      </c>
      <c r="IY31" s="371">
        <v>42443</v>
      </c>
      <c r="IZ31" s="371">
        <v>42444</v>
      </c>
      <c r="JA31" s="371">
        <v>42444</v>
      </c>
      <c r="JB31" s="371">
        <v>42597</v>
      </c>
      <c r="JC31" s="371">
        <v>42444</v>
      </c>
      <c r="JD31" s="371">
        <v>42593</v>
      </c>
      <c r="JE31" s="371">
        <v>42593</v>
      </c>
      <c r="JF31" s="371">
        <v>42594</v>
      </c>
      <c r="JG31" s="371">
        <v>42443</v>
      </c>
      <c r="JH31" s="371">
        <f>WORKDAY(JH32,'5319480'!$A31,'5319480'!$E$42:$E$71)</f>
        <v>42541</v>
      </c>
      <c r="JI31" s="371">
        <v>42578</v>
      </c>
      <c r="JJ31" s="371">
        <v>42579</v>
      </c>
      <c r="JK31" s="371">
        <v>42578</v>
      </c>
      <c r="JL31" s="371">
        <v>42552</v>
      </c>
      <c r="JM31" s="371">
        <v>42552</v>
      </c>
      <c r="JN31" s="371">
        <v>42643</v>
      </c>
      <c r="JO31" s="371">
        <v>42643</v>
      </c>
      <c r="JP31" s="371">
        <v>42644</v>
      </c>
      <c r="JQ31" s="371">
        <v>42552</v>
      </c>
      <c r="JR31" s="371">
        <v>42552</v>
      </c>
      <c r="JS31" s="371">
        <v>42552</v>
      </c>
      <c r="JT31" s="371">
        <v>42643</v>
      </c>
      <c r="JU31" s="371">
        <v>42643</v>
      </c>
      <c r="JV31" s="371">
        <v>42646</v>
      </c>
      <c r="JW31" s="371">
        <v>42643</v>
      </c>
      <c r="JX31" s="371">
        <v>42644</v>
      </c>
      <c r="JY31" s="371">
        <v>42644</v>
      </c>
      <c r="JZ31" s="371">
        <v>42644</v>
      </c>
      <c r="KA31" s="371">
        <v>42552</v>
      </c>
      <c r="KB31" s="371">
        <v>42646</v>
      </c>
      <c r="KC31" s="371">
        <v>42647</v>
      </c>
      <c r="KD31" s="371">
        <v>42648</v>
      </c>
      <c r="KE31" s="371">
        <v>42648</v>
      </c>
      <c r="KF31" s="371">
        <v>42646</v>
      </c>
      <c r="KG31" s="371">
        <v>42646</v>
      </c>
      <c r="KH31" s="371">
        <v>42646</v>
      </c>
      <c r="KI31" s="371">
        <v>42647</v>
      </c>
      <c r="KJ31" s="371">
        <v>42647</v>
      </c>
      <c r="KK31" s="371">
        <v>42647</v>
      </c>
      <c r="KL31" s="371">
        <v>42647</v>
      </c>
      <c r="KM31" s="371">
        <v>42647</v>
      </c>
      <c r="KN31" s="371">
        <v>42647</v>
      </c>
      <c r="KO31" s="371">
        <v>42647</v>
      </c>
      <c r="KP31" s="371">
        <v>42647</v>
      </c>
      <c r="KQ31" s="371">
        <v>42648</v>
      </c>
      <c r="KR31" s="371">
        <v>42648</v>
      </c>
      <c r="KS31" s="371">
        <v>42642</v>
      </c>
      <c r="KT31" s="371">
        <v>42643</v>
      </c>
      <c r="KU31" s="371">
        <v>42642</v>
      </c>
      <c r="KV31" s="371">
        <v>42642</v>
      </c>
      <c r="KW31" s="371">
        <v>42644</v>
      </c>
      <c r="KX31" s="371">
        <v>42648</v>
      </c>
      <c r="KY31" s="371">
        <v>42552</v>
      </c>
      <c r="KZ31" s="371">
        <v>42552</v>
      </c>
      <c r="LA31" s="371">
        <v>42552</v>
      </c>
      <c r="LB31" s="371">
        <v>42646</v>
      </c>
      <c r="LC31" s="371">
        <v>42647</v>
      </c>
      <c r="LD31" s="371">
        <v>42648</v>
      </c>
      <c r="LE31" s="371">
        <v>42649</v>
      </c>
      <c r="LF31" s="371">
        <v>42649</v>
      </c>
      <c r="LG31" s="371">
        <v>42652</v>
      </c>
      <c r="LH31" s="371">
        <v>42647</v>
      </c>
      <c r="LI31" s="371">
        <v>42646</v>
      </c>
      <c r="LJ31" s="371">
        <v>42647</v>
      </c>
      <c r="LK31" s="371">
        <v>42643</v>
      </c>
      <c r="LL31" s="371">
        <v>42653</v>
      </c>
      <c r="LM31" s="371">
        <v>42642</v>
      </c>
      <c r="LN31" s="371">
        <v>42654</v>
      </c>
      <c r="LO31" s="371">
        <v>42653</v>
      </c>
      <c r="LP31" s="371">
        <v>42654</v>
      </c>
      <c r="LQ31" s="371">
        <v>42653</v>
      </c>
      <c r="LR31" s="371">
        <v>42653</v>
      </c>
      <c r="LS31" s="365">
        <v>42552</v>
      </c>
      <c r="LT31" s="365">
        <v>42552</v>
      </c>
      <c r="LU31" s="365">
        <v>42552</v>
      </c>
      <c r="LV31" s="365">
        <v>42552</v>
      </c>
      <c r="LW31" s="365">
        <v>42552</v>
      </c>
      <c r="LX31" s="365">
        <v>42552</v>
      </c>
      <c r="LY31" s="365">
        <v>42552</v>
      </c>
      <c r="LZ31" s="365">
        <v>42552</v>
      </c>
      <c r="MA31" s="365">
        <v>42552</v>
      </c>
      <c r="MB31" s="365">
        <v>42552</v>
      </c>
      <c r="MC31" s="365">
        <v>42552</v>
      </c>
      <c r="MD31" s="365">
        <v>42552</v>
      </c>
      <c r="ME31" s="365">
        <v>42552</v>
      </c>
      <c r="MF31" s="365">
        <v>42552</v>
      </c>
      <c r="MG31" s="365">
        <v>42552</v>
      </c>
      <c r="MH31" s="1593"/>
      <c r="MI31" s="365">
        <v>42552</v>
      </c>
      <c r="MJ31" s="365">
        <v>42552</v>
      </c>
      <c r="MK31" s="365">
        <v>42552</v>
      </c>
      <c r="ML31" s="365">
        <v>42552</v>
      </c>
      <c r="MM31" s="365">
        <v>42552</v>
      </c>
      <c r="MN31" s="365">
        <v>42552</v>
      </c>
      <c r="MO31" s="365">
        <v>42552</v>
      </c>
      <c r="MP31" s="365">
        <v>42552</v>
      </c>
      <c r="MQ31" s="365">
        <v>42552</v>
      </c>
      <c r="MR31" s="365">
        <v>42552</v>
      </c>
      <c r="MS31" s="365">
        <v>42552</v>
      </c>
      <c r="MT31" s="365">
        <v>42552</v>
      </c>
      <c r="MU31" s="365">
        <v>42552</v>
      </c>
      <c r="MV31" s="365">
        <v>42552</v>
      </c>
      <c r="MW31" s="365">
        <v>42552</v>
      </c>
      <c r="MX31" s="365">
        <v>42552</v>
      </c>
      <c r="MY31" s="365">
        <v>42552</v>
      </c>
      <c r="MZ31" s="365">
        <v>42552</v>
      </c>
      <c r="NA31" s="365">
        <v>42552</v>
      </c>
      <c r="NB31" s="365">
        <v>42552</v>
      </c>
      <c r="NC31" s="365">
        <v>42552</v>
      </c>
      <c r="ND31" s="365">
        <v>42552</v>
      </c>
    </row>
    <row r="32" spans="1:368" ht="12" customHeight="1">
      <c r="A32" s="589">
        <v>1</v>
      </c>
      <c r="B32" s="138" t="s">
        <v>693</v>
      </c>
      <c r="C32" s="399"/>
      <c r="D32" s="139" t="e">
        <f>WORKDAY(D33,#REF!,$E$42:$E$71)</f>
        <v>#REF!</v>
      </c>
      <c r="E32" s="139" t="e">
        <f>WORKDAY(E33,#REF!,$E$42:$E$71)</f>
        <v>#REF!</v>
      </c>
      <c r="F32" s="139" t="e">
        <f>WORKDAY(F33,#REF!,$E$42:$E$71)</f>
        <v>#REF!</v>
      </c>
      <c r="G32" s="139" t="e">
        <f>WORKDAY(G33,#REF!,$E$42:$E$71)</f>
        <v>#REF!</v>
      </c>
      <c r="H32" s="139" t="e">
        <f>WORKDAY(H33,#REF!,$E$42:$E$71)</f>
        <v>#REF!</v>
      </c>
      <c r="I32" s="139" t="e">
        <f>WORKDAY(I33,#REF!,$E$42:$E$71)</f>
        <v>#REF!</v>
      </c>
      <c r="J32" s="139" t="e">
        <f>WORKDAY(J33,#REF!,$E$42:$E$71)</f>
        <v>#REF!</v>
      </c>
      <c r="P32" s="314"/>
      <c r="Q32" s="314"/>
      <c r="R32" s="313">
        <f t="shared" si="26"/>
        <v>42096</v>
      </c>
      <c r="S32" s="313">
        <f t="shared" si="9"/>
        <v>42096</v>
      </c>
      <c r="T32" s="313">
        <f t="shared" si="10"/>
        <v>42096</v>
      </c>
      <c r="U32" s="313">
        <f t="shared" si="11"/>
        <v>42096</v>
      </c>
      <c r="V32" s="313">
        <f t="shared" si="12"/>
        <v>42096</v>
      </c>
      <c r="W32" s="313">
        <f t="shared" si="13"/>
        <v>42096</v>
      </c>
      <c r="X32" s="313">
        <f t="shared" si="14"/>
        <v>42096</v>
      </c>
      <c r="Y32" s="314"/>
      <c r="Z32" s="314"/>
      <c r="AA32" s="314"/>
      <c r="AB32" s="314"/>
      <c r="AC32" s="318"/>
      <c r="AD32" s="320"/>
      <c r="AE32" s="313">
        <f t="shared" si="15"/>
        <v>42163</v>
      </c>
      <c r="AF32" s="313">
        <f t="shared" si="16"/>
        <v>42163</v>
      </c>
      <c r="AG32" s="313">
        <f t="shared" si="17"/>
        <v>42163</v>
      </c>
      <c r="AH32" s="313">
        <f t="shared" si="18"/>
        <v>42163</v>
      </c>
      <c r="AI32" s="313">
        <f t="shared" si="19"/>
        <v>42163</v>
      </c>
      <c r="AJ32" s="313">
        <f t="shared" si="20"/>
        <v>42171</v>
      </c>
      <c r="AK32" s="313">
        <f t="shared" si="21"/>
        <v>42171</v>
      </c>
      <c r="AL32" s="314"/>
      <c r="AM32" s="314"/>
      <c r="AN32" s="314"/>
      <c r="AO32" s="314"/>
      <c r="AP32" s="314"/>
      <c r="AQ32" s="314"/>
      <c r="AR32" s="313">
        <f t="shared" si="27"/>
        <v>42173</v>
      </c>
      <c r="AS32" s="313">
        <f t="shared" si="28"/>
        <v>42171</v>
      </c>
      <c r="AT32" s="313">
        <f t="shared" si="29"/>
        <v>42163</v>
      </c>
      <c r="AU32" s="313">
        <f t="shared" si="30"/>
        <v>42163</v>
      </c>
      <c r="AV32" s="313">
        <f t="shared" si="31"/>
        <v>42137</v>
      </c>
      <c r="AW32" s="313">
        <f t="shared" si="32"/>
        <v>42202</v>
      </c>
      <c r="AX32" s="312">
        <f t="shared" si="33"/>
        <v>42163</v>
      </c>
      <c r="AY32" s="314"/>
      <c r="AZ32" s="314"/>
      <c r="BA32" s="314"/>
      <c r="BB32" s="314"/>
      <c r="BC32" s="314"/>
      <c r="BD32" s="314"/>
      <c r="BE32" s="314"/>
      <c r="BF32" s="313">
        <f t="shared" si="44"/>
        <v>42202</v>
      </c>
      <c r="BG32" s="313">
        <f t="shared" si="44"/>
        <v>42202</v>
      </c>
      <c r="BH32" s="312">
        <f t="shared" si="44"/>
        <v>42137</v>
      </c>
      <c r="BI32" s="313">
        <f t="shared" si="44"/>
        <v>42202</v>
      </c>
      <c r="BJ32" s="313">
        <f t="shared" si="44"/>
        <v>42202</v>
      </c>
      <c r="BK32" s="313">
        <f t="shared" si="44"/>
        <v>42202</v>
      </c>
      <c r="BL32" s="313">
        <f t="shared" si="44"/>
        <v>42202</v>
      </c>
      <c r="BM32" s="314"/>
      <c r="BN32" s="314"/>
      <c r="BO32" s="314"/>
      <c r="BP32" s="314"/>
      <c r="BQ32" s="314"/>
      <c r="BR32" s="314"/>
      <c r="BS32" s="313">
        <f t="shared" si="45"/>
        <v>42202</v>
      </c>
      <c r="BT32" s="313">
        <f t="shared" si="43"/>
        <v>42137</v>
      </c>
      <c r="BU32" s="313">
        <f t="shared" si="46"/>
        <v>42171</v>
      </c>
      <c r="BV32" s="313">
        <f t="shared" si="49"/>
        <v>42171</v>
      </c>
      <c r="BW32" s="313">
        <f t="shared" si="49"/>
        <v>42171</v>
      </c>
      <c r="BX32" s="313">
        <f t="shared" si="51"/>
        <v>42286</v>
      </c>
      <c r="BY32" s="313">
        <f t="shared" si="51"/>
        <v>42286</v>
      </c>
      <c r="CD32" s="314"/>
      <c r="CE32" s="314"/>
      <c r="CF32" s="314"/>
      <c r="CG32" s="313">
        <f>WORKDAY(CG33,$A32,$E$42:$E$71)</f>
        <v>42286</v>
      </c>
      <c r="CH32" s="313">
        <f>WORKDAY(CH33,$A32,$E$42:$E$71)</f>
        <v>42303</v>
      </c>
      <c r="CI32" s="313">
        <f t="shared" si="52"/>
        <v>42286</v>
      </c>
      <c r="CJ32" s="313">
        <f t="shared" si="52"/>
        <v>42286</v>
      </c>
      <c r="CK32" s="313">
        <f t="shared" si="52"/>
        <v>42286</v>
      </c>
      <c r="CL32" s="313">
        <f t="shared" si="52"/>
        <v>42286</v>
      </c>
      <c r="CM32" s="322">
        <f t="shared" si="35"/>
        <v>42171</v>
      </c>
      <c r="CQ32" s="400"/>
      <c r="CR32" s="400"/>
      <c r="CS32" s="400"/>
      <c r="CU32" s="371">
        <f>WORKDAY(CU33,$A32,$E$42:$E$71)</f>
        <v>42318</v>
      </c>
      <c r="CV32" s="319">
        <f>WORKDAY(CV33,$A32,$E$42:$E$71)</f>
        <v>42318</v>
      </c>
      <c r="CW32" s="313">
        <f t="shared" si="50"/>
        <v>42171</v>
      </c>
      <c r="CX32" s="371">
        <f t="shared" si="53"/>
        <v>42331</v>
      </c>
      <c r="CY32" s="371">
        <f t="shared" si="53"/>
        <v>42331</v>
      </c>
      <c r="CZ32" s="371">
        <f t="shared" si="53"/>
        <v>42345</v>
      </c>
      <c r="DA32" s="313">
        <f t="shared" si="53"/>
        <v>42286</v>
      </c>
      <c r="DB32" s="313">
        <f t="shared" si="53"/>
        <v>42286</v>
      </c>
      <c r="DC32" s="371">
        <f t="shared" si="53"/>
        <v>42331</v>
      </c>
      <c r="DG32" s="15"/>
      <c r="DI32" s="371">
        <f t="shared" si="54"/>
        <v>42331</v>
      </c>
      <c r="DJ32" s="371">
        <f t="shared" si="54"/>
        <v>42345</v>
      </c>
      <c r="DK32" s="371">
        <f t="shared" si="54"/>
        <v>42347</v>
      </c>
      <c r="DL32" s="371">
        <f t="shared" si="54"/>
        <v>42347</v>
      </c>
      <c r="DM32" s="313">
        <f>WORKDAY(DM33,$A32,$E$42:$E$71)</f>
        <v>42303</v>
      </c>
      <c r="DW32" s="371">
        <f>WORKDAY(DW33,$A32,$E$42:$E$71)</f>
        <v>42345</v>
      </c>
      <c r="DX32" s="313">
        <f>WORKDAY(DX33,$A32,$E$42:$E$71)</f>
        <v>42303</v>
      </c>
      <c r="DY32" s="371">
        <f t="shared" si="58"/>
        <v>42359</v>
      </c>
      <c r="DZ32" s="371">
        <f t="shared" si="58"/>
        <v>42359</v>
      </c>
      <c r="EA32" s="371">
        <f t="shared" si="58"/>
        <v>42359</v>
      </c>
      <c r="EB32" s="371">
        <f t="shared" si="58"/>
        <v>42359</v>
      </c>
      <c r="EC32" s="371">
        <f>WORKDAY(EC33,$A32,$E$42:$E$71)</f>
        <v>42359</v>
      </c>
      <c r="EF32" s="313" t="e">
        <f>WORKDAY(EF33,'BA SGV Quality Clinic'!#REF!,'BA SGV Quality Clinic'!$D$42:$D$71)</f>
        <v>#REF!</v>
      </c>
      <c r="EG32" s="313">
        <f>WORKDAY(EG33,$A32,$E$42:$E$71)</f>
        <v>42303</v>
      </c>
      <c r="EH32" s="371">
        <f>WORKDAY(EH33,$A32,$E$42:$E$71)</f>
        <v>42345</v>
      </c>
      <c r="EI32" s="371">
        <v>42352</v>
      </c>
      <c r="EJ32" s="371">
        <f>WORKDAY(EJ33,$A32,$E$42:$E$71)</f>
        <v>42345</v>
      </c>
      <c r="EK32" s="371">
        <v>42351</v>
      </c>
      <c r="EL32" s="371">
        <f>WORKDAY(EL33,$A32,$E$42:$E$71)</f>
        <v>42359</v>
      </c>
      <c r="EO32" s="371">
        <f>WORKDAY(EO33,$A32,$E$42:$E$71)</f>
        <v>42345</v>
      </c>
      <c r="EP32" s="313">
        <f>WORKDAY(EP33,$A32,$E$42:$E$71)</f>
        <v>42303</v>
      </c>
      <c r="EQ32" s="371">
        <v>42387</v>
      </c>
      <c r="ER32" s="371">
        <v>42389</v>
      </c>
      <c r="ES32" s="371">
        <f t="shared" si="56"/>
        <v>42359</v>
      </c>
      <c r="ET32" s="371">
        <f t="shared" si="56"/>
        <v>42359</v>
      </c>
      <c r="EU32" s="371">
        <f t="shared" si="56"/>
        <v>42359</v>
      </c>
      <c r="EX32" s="371">
        <v>42352</v>
      </c>
      <c r="EY32" s="371">
        <f t="shared" ref="EY32:FD34" si="59">WORKDAY(EY33,$A32,$E$42:$E$71)</f>
        <v>42373</v>
      </c>
      <c r="EZ32" s="371">
        <f t="shared" si="59"/>
        <v>42373</v>
      </c>
      <c r="FA32" s="371">
        <f t="shared" si="59"/>
        <v>42373</v>
      </c>
      <c r="FB32" s="371">
        <f t="shared" si="59"/>
        <v>42373</v>
      </c>
      <c r="FC32" s="371">
        <f t="shared" si="59"/>
        <v>42373</v>
      </c>
      <c r="FD32" s="371">
        <f t="shared" si="59"/>
        <v>42373</v>
      </c>
      <c r="FE32" s="540"/>
      <c r="FF32" s="540"/>
      <c r="FG32" s="371">
        <f t="shared" ref="FG32:FJ34" si="60">WORKDAY(FG33,$A32,$E$42:$E$71)</f>
        <v>42373</v>
      </c>
      <c r="FH32" s="371">
        <f t="shared" si="60"/>
        <v>42373</v>
      </c>
      <c r="FI32" s="371">
        <f t="shared" si="60"/>
        <v>42387</v>
      </c>
      <c r="FJ32" s="313">
        <f t="shared" si="60"/>
        <v>42303</v>
      </c>
      <c r="FK32" s="313" t="e">
        <f>WORKDAY(FK33,'BA SGV Quality Clinic'!#REF!,'BA SGV Quality Clinic'!$D$42:$D$71)</f>
        <v>#REF!</v>
      </c>
      <c r="FL32" s="371">
        <f>WORKDAY(FL33,'5319480'!$A32,'5319480'!$E$42:$E$71)</f>
        <v>42345</v>
      </c>
      <c r="FM32" s="371">
        <f>WORKDAY(FM33,$A32,$E$42:$E$71)</f>
        <v>42387</v>
      </c>
      <c r="FP32" s="371">
        <f>WORKDAY(FP33,$A32,$E$42:$E$71)</f>
        <v>42387</v>
      </c>
      <c r="FQ32" s="371">
        <f t="shared" si="48"/>
        <v>42383</v>
      </c>
      <c r="FR32" s="371">
        <f>WORKDAY(FR33,$A32,$E$42:$E$71)</f>
        <v>42373</v>
      </c>
      <c r="FS32" s="371">
        <f>WORKDAY(FS33,'5319480'!$A32,'5319480'!$E$42:$E$71)</f>
        <v>42345</v>
      </c>
      <c r="FT32" s="371">
        <v>42403</v>
      </c>
      <c r="FU32" s="781">
        <v>42415</v>
      </c>
      <c r="FV32" s="313" t="e">
        <f>WORKDAY(FV33,'BA SGV Quality Clinic'!#REF!,'BA SGV Quality Clinic'!$D$42:$D$71)</f>
        <v>#REF!</v>
      </c>
      <c r="FW32" s="887">
        <v>42393</v>
      </c>
      <c r="FX32" s="831">
        <v>42393</v>
      </c>
      <c r="FY32" s="371">
        <v>42393</v>
      </c>
      <c r="FZ32" s="371">
        <v>42393</v>
      </c>
      <c r="GA32" s="371">
        <v>42402</v>
      </c>
      <c r="GB32" s="371">
        <v>42418</v>
      </c>
      <c r="GC32" s="371">
        <v>42418</v>
      </c>
      <c r="GD32" s="371">
        <v>42403</v>
      </c>
      <c r="GE32" s="371">
        <v>42425</v>
      </c>
      <c r="GF32" s="371">
        <v>42425</v>
      </c>
      <c r="GG32" s="371">
        <v>42424</v>
      </c>
      <c r="GH32" s="371">
        <v>42418</v>
      </c>
      <c r="GI32" s="371">
        <v>42422</v>
      </c>
      <c r="GJ32" s="371">
        <v>42419</v>
      </c>
      <c r="GK32" s="371">
        <v>42418</v>
      </c>
      <c r="GL32" s="781">
        <f>WORKDAY(GL33,'[2]5319480'!$A32,'[2]5319480'!$E$41:$E$70)</f>
        <v>42418</v>
      </c>
      <c r="GM32" s="371">
        <v>42425</v>
      </c>
      <c r="GN32" s="371">
        <v>42425</v>
      </c>
      <c r="GO32" s="371">
        <v>42440</v>
      </c>
      <c r="GP32" s="371">
        <v>42425</v>
      </c>
      <c r="GQ32" s="371">
        <v>42422</v>
      </c>
      <c r="GR32" s="371">
        <v>42425</v>
      </c>
      <c r="GS32" s="371">
        <v>42425</v>
      </c>
      <c r="GT32" s="371">
        <v>42444</v>
      </c>
      <c r="GU32" s="371">
        <v>42444</v>
      </c>
      <c r="GV32" s="371">
        <v>42440</v>
      </c>
      <c r="GW32" s="371">
        <v>42447</v>
      </c>
      <c r="GX32" s="371">
        <v>42444</v>
      </c>
      <c r="GY32" s="313" t="e">
        <f>WORKDAY(GY33,'BA SGV Quality Clinic'!#REF!,'BA SGV Quality Clinic'!$D$42:$D$71)</f>
        <v>#REF!</v>
      </c>
      <c r="GZ32" s="371">
        <v>42480</v>
      </c>
      <c r="HA32" s="371">
        <v>42425</v>
      </c>
      <c r="HB32" s="371">
        <v>42440</v>
      </c>
      <c r="HC32" s="371">
        <v>42541</v>
      </c>
      <c r="HD32" s="371">
        <v>42444</v>
      </c>
      <c r="HE32" s="371">
        <f>WORKDAY(HE33,$A32,$E$42:$E$71)</f>
        <v>42538</v>
      </c>
      <c r="HF32" s="371">
        <v>42444</v>
      </c>
      <c r="HG32" s="371">
        <v>42459</v>
      </c>
      <c r="HH32" s="371">
        <v>42410</v>
      </c>
      <c r="HI32" s="371">
        <v>42475</v>
      </c>
      <c r="HJ32" s="371">
        <v>42460</v>
      </c>
      <c r="HK32" s="371">
        <v>42419</v>
      </c>
      <c r="HL32" s="371">
        <v>42480</v>
      </c>
      <c r="HM32" s="371">
        <v>42558</v>
      </c>
      <c r="HN32" s="371">
        <f>WORKDAY(HN33,$A32,$E$42:$E$71)</f>
        <v>42558</v>
      </c>
      <c r="HO32" s="371">
        <f>WORKDAY(HO33,$A32,$E$42:$E$71)</f>
        <v>42549</v>
      </c>
      <c r="HP32" s="371">
        <v>42556</v>
      </c>
      <c r="HQ32" s="781">
        <v>42563</v>
      </c>
      <c r="HR32" s="781">
        <v>42563</v>
      </c>
      <c r="HS32" s="371">
        <v>42545</v>
      </c>
      <c r="HT32" s="371">
        <f>WORKDAY(HT33,$A32,$E$42:$E$71)</f>
        <v>42558</v>
      </c>
      <c r="HU32" s="371">
        <v>42545</v>
      </c>
      <c r="HV32" s="781">
        <v>42563</v>
      </c>
      <c r="HW32" s="371">
        <v>42558</v>
      </c>
      <c r="HX32" s="371">
        <v>42480</v>
      </c>
      <c r="HY32" s="371">
        <v>42558</v>
      </c>
      <c r="HZ32" s="371">
        <v>42545</v>
      </c>
      <c r="IA32" s="371">
        <v>42576</v>
      </c>
      <c r="IB32" s="371">
        <v>42576</v>
      </c>
      <c r="IC32" s="371">
        <v>42461</v>
      </c>
      <c r="ID32" s="371">
        <v>42572</v>
      </c>
      <c r="IE32" s="371">
        <v>42577</v>
      </c>
      <c r="IF32" s="371">
        <v>42580</v>
      </c>
      <c r="IG32" s="371">
        <f>WORKDAY(IG33,'5319480'!$A32,'5319480'!$E$42:$E$71)</f>
        <v>42538</v>
      </c>
      <c r="IH32" s="371">
        <v>42460</v>
      </c>
      <c r="II32" s="371">
        <v>42577</v>
      </c>
      <c r="IJ32" s="371">
        <v>42578</v>
      </c>
      <c r="IK32" s="371">
        <v>42580</v>
      </c>
      <c r="IL32" s="371">
        <v>42578</v>
      </c>
      <c r="IM32" s="371">
        <v>42551</v>
      </c>
      <c r="IN32" s="371">
        <v>42579</v>
      </c>
      <c r="IO32" s="371">
        <v>42444</v>
      </c>
      <c r="IP32" s="371">
        <v>42583</v>
      </c>
      <c r="IQ32" s="371">
        <v>42583</v>
      </c>
      <c r="IR32" s="371">
        <v>42580</v>
      </c>
      <c r="IS32" s="371">
        <v>42580</v>
      </c>
      <c r="IT32" s="371">
        <v>42580</v>
      </c>
      <c r="IU32" s="371">
        <v>42576</v>
      </c>
      <c r="IV32" s="371">
        <v>42576</v>
      </c>
      <c r="IW32" s="371">
        <v>42592</v>
      </c>
      <c r="IX32" s="371">
        <v>42447</v>
      </c>
      <c r="IY32" s="371">
        <v>42440</v>
      </c>
      <c r="IZ32" s="371">
        <v>42444</v>
      </c>
      <c r="JA32" s="371">
        <v>42443</v>
      </c>
      <c r="JB32" s="371">
        <v>42592</v>
      </c>
      <c r="JC32" s="371">
        <v>42440</v>
      </c>
      <c r="JD32" s="371">
        <v>42592</v>
      </c>
      <c r="JE32" s="371">
        <v>42592</v>
      </c>
      <c r="JF32" s="371">
        <v>42577</v>
      </c>
      <c r="JG32" s="371">
        <v>42440</v>
      </c>
      <c r="JH32" s="371">
        <f>WORKDAY(JH33,'5319480'!$A32,'5319480'!$E$42:$E$71)</f>
        <v>42538</v>
      </c>
      <c r="JI32" s="371">
        <v>42577</v>
      </c>
      <c r="JJ32" s="371">
        <v>42578</v>
      </c>
      <c r="JK32" s="371">
        <v>42577</v>
      </c>
      <c r="JL32" s="371">
        <v>42577</v>
      </c>
      <c r="JM32" s="371">
        <v>42577</v>
      </c>
      <c r="JN32" s="371">
        <v>42640</v>
      </c>
      <c r="JO32" s="371">
        <v>42641</v>
      </c>
      <c r="JP32" s="371">
        <v>42640</v>
      </c>
      <c r="JQ32" s="371">
        <v>42640</v>
      </c>
      <c r="JR32" s="371">
        <v>42641</v>
      </c>
      <c r="JS32" s="371">
        <v>42577</v>
      </c>
      <c r="JT32" s="371">
        <v>42640</v>
      </c>
      <c r="JU32" s="371">
        <v>42640</v>
      </c>
      <c r="JV32" s="371">
        <v>42640</v>
      </c>
      <c r="JW32" s="371">
        <v>42640</v>
      </c>
      <c r="JX32" s="371">
        <v>42640</v>
      </c>
      <c r="JY32" s="371">
        <v>42640</v>
      </c>
      <c r="JZ32" s="371">
        <v>42640</v>
      </c>
      <c r="KA32" s="371">
        <v>42640</v>
      </c>
      <c r="KB32" s="371">
        <v>42641</v>
      </c>
      <c r="KC32" s="371">
        <v>42644</v>
      </c>
      <c r="KD32" s="371">
        <v>42647</v>
      </c>
      <c r="KE32" s="371">
        <v>42647</v>
      </c>
      <c r="KF32" s="371">
        <v>42643</v>
      </c>
      <c r="KG32" s="371">
        <v>42648</v>
      </c>
      <c r="KH32" s="371">
        <v>42644</v>
      </c>
      <c r="KI32" s="371">
        <v>42640</v>
      </c>
      <c r="KJ32" s="371">
        <v>42640</v>
      </c>
      <c r="KK32" s="371">
        <v>42643</v>
      </c>
      <c r="KL32" s="371">
        <v>42643</v>
      </c>
      <c r="KM32" s="371">
        <v>42642</v>
      </c>
      <c r="KN32" s="371">
        <v>42643</v>
      </c>
      <c r="KO32" s="371">
        <v>42641</v>
      </c>
      <c r="KP32" s="371">
        <v>42640</v>
      </c>
      <c r="KQ32" s="371">
        <v>42645</v>
      </c>
      <c r="KR32" s="371">
        <v>42645</v>
      </c>
      <c r="KS32" s="371">
        <v>42641</v>
      </c>
      <c r="KT32" s="371">
        <v>42641</v>
      </c>
      <c r="KU32" s="371">
        <v>42641</v>
      </c>
      <c r="KV32" s="371">
        <v>42641</v>
      </c>
      <c r="KW32" s="371">
        <v>42640</v>
      </c>
      <c r="KX32" s="371">
        <v>42647</v>
      </c>
      <c r="KY32" s="371">
        <v>42640</v>
      </c>
      <c r="KZ32" s="371">
        <v>42641</v>
      </c>
      <c r="LA32" s="371">
        <v>42640</v>
      </c>
      <c r="LB32" s="371">
        <v>42642</v>
      </c>
      <c r="LC32" s="371">
        <v>42644</v>
      </c>
      <c r="LD32" s="371">
        <v>42647</v>
      </c>
      <c r="LE32" s="371">
        <v>42647</v>
      </c>
      <c r="LF32" s="371">
        <v>42577</v>
      </c>
      <c r="LG32" s="371">
        <v>42650</v>
      </c>
      <c r="LH32" s="371">
        <v>42640</v>
      </c>
      <c r="LI32" s="371">
        <v>42646</v>
      </c>
      <c r="LJ32" s="371">
        <v>42641</v>
      </c>
      <c r="LK32" s="371">
        <v>42641</v>
      </c>
      <c r="LL32" s="371">
        <v>42648</v>
      </c>
      <c r="LM32" s="371">
        <v>42641</v>
      </c>
      <c r="LN32" s="371">
        <v>42647</v>
      </c>
      <c r="LO32" s="371">
        <v>42648</v>
      </c>
      <c r="LP32" s="371">
        <v>42650</v>
      </c>
      <c r="LQ32" s="371">
        <v>42650</v>
      </c>
      <c r="LR32" s="371">
        <v>42653</v>
      </c>
      <c r="LS32" s="371">
        <v>42648</v>
      </c>
      <c r="LT32" s="371">
        <v>42648</v>
      </c>
      <c r="LU32" s="371">
        <v>42648</v>
      </c>
      <c r="LV32" s="371">
        <v>42651</v>
      </c>
      <c r="LW32" s="371">
        <v>42650</v>
      </c>
      <c r="LX32" s="371">
        <v>42653</v>
      </c>
      <c r="LY32" s="371">
        <v>42653</v>
      </c>
      <c r="LZ32" s="371">
        <v>42653</v>
      </c>
      <c r="MA32" s="371">
        <v>42654</v>
      </c>
      <c r="MB32" s="371">
        <v>42654</v>
      </c>
      <c r="MC32" s="365">
        <v>42577</v>
      </c>
      <c r="MD32" s="365">
        <v>42577</v>
      </c>
      <c r="ME32" s="365">
        <v>42577</v>
      </c>
      <c r="MF32" s="365">
        <v>42577</v>
      </c>
      <c r="MG32" s="365">
        <v>42577</v>
      </c>
      <c r="MH32" s="1593"/>
      <c r="MI32" s="365">
        <v>42577</v>
      </c>
      <c r="MJ32" s="365">
        <v>42577</v>
      </c>
      <c r="MK32" s="365">
        <v>42577</v>
      </c>
      <c r="ML32" s="365">
        <v>42577</v>
      </c>
      <c r="MM32" s="365">
        <v>42577</v>
      </c>
      <c r="MN32" s="365">
        <v>42577</v>
      </c>
      <c r="MO32" s="365">
        <v>42577</v>
      </c>
      <c r="MP32" s="365">
        <v>42577</v>
      </c>
      <c r="MQ32" s="365">
        <v>42577</v>
      </c>
      <c r="MR32" s="365">
        <v>42577</v>
      </c>
      <c r="MS32" s="365">
        <v>42577</v>
      </c>
      <c r="MT32" s="365">
        <v>42577</v>
      </c>
      <c r="MU32" s="365">
        <v>42577</v>
      </c>
      <c r="MV32" s="365">
        <v>42577</v>
      </c>
      <c r="MW32" s="365">
        <v>42577</v>
      </c>
      <c r="MX32" s="365">
        <v>42577</v>
      </c>
      <c r="MY32" s="365">
        <v>42577</v>
      </c>
      <c r="MZ32" s="365">
        <v>42577</v>
      </c>
      <c r="NA32" s="365">
        <v>42577</v>
      </c>
      <c r="NB32" s="365">
        <v>42577</v>
      </c>
      <c r="NC32" s="365">
        <v>42577</v>
      </c>
      <c r="ND32" s="365">
        <v>42577</v>
      </c>
    </row>
    <row r="33" spans="1:368" ht="12" customHeight="1">
      <c r="A33" s="589">
        <v>1</v>
      </c>
      <c r="B33" s="138" t="s">
        <v>590</v>
      </c>
      <c r="C33" s="399"/>
      <c r="D33" s="139" t="e">
        <f>WORKDAY(D35,#REF!,$E$42:$E$71)</f>
        <v>#REF!</v>
      </c>
      <c r="E33" s="139" t="e">
        <f>WORKDAY(E35,#REF!,$E$42:$E$71)</f>
        <v>#REF!</v>
      </c>
      <c r="F33" s="139" t="e">
        <f>WORKDAY(F35,#REF!,$E$42:$E$71)</f>
        <v>#REF!</v>
      </c>
      <c r="G33" s="139" t="e">
        <f>WORKDAY(G35,#REF!,$E$42:$E$71)</f>
        <v>#REF!</v>
      </c>
      <c r="H33" s="139" t="e">
        <f>WORKDAY(H35,#REF!,$E$42:$E$71)</f>
        <v>#REF!</v>
      </c>
      <c r="I33" s="139" t="e">
        <f>WORKDAY(I35,#REF!,$E$42:$E$71)</f>
        <v>#REF!</v>
      </c>
      <c r="J33" s="139" t="e">
        <f>WORKDAY(J35,#REF!,$E$42:$E$71)</f>
        <v>#REF!</v>
      </c>
      <c r="P33" s="314"/>
      <c r="Q33" s="314"/>
      <c r="R33" s="313">
        <f t="shared" si="26"/>
        <v>42095</v>
      </c>
      <c r="S33" s="313">
        <f t="shared" si="9"/>
        <v>42095</v>
      </c>
      <c r="T33" s="313">
        <f t="shared" si="10"/>
        <v>42095</v>
      </c>
      <c r="U33" s="313">
        <f t="shared" si="11"/>
        <v>42095</v>
      </c>
      <c r="V33" s="313">
        <f t="shared" si="12"/>
        <v>42095</v>
      </c>
      <c r="W33" s="313">
        <f t="shared" si="13"/>
        <v>42095</v>
      </c>
      <c r="X33" s="313">
        <f t="shared" si="14"/>
        <v>42095</v>
      </c>
      <c r="Y33" s="314"/>
      <c r="Z33" s="314"/>
      <c r="AA33" s="314"/>
      <c r="AB33" s="314"/>
      <c r="AC33" s="318"/>
      <c r="AD33" s="320"/>
      <c r="AE33" s="313">
        <f t="shared" si="15"/>
        <v>42160</v>
      </c>
      <c r="AF33" s="313">
        <f t="shared" si="16"/>
        <v>42160</v>
      </c>
      <c r="AG33" s="313">
        <f t="shared" si="17"/>
        <v>42160</v>
      </c>
      <c r="AH33" s="313">
        <f t="shared" si="18"/>
        <v>42160</v>
      </c>
      <c r="AI33" s="313">
        <f t="shared" si="19"/>
        <v>42160</v>
      </c>
      <c r="AJ33" s="313">
        <f t="shared" si="20"/>
        <v>42170</v>
      </c>
      <c r="AK33" s="313">
        <f t="shared" si="21"/>
        <v>42170</v>
      </c>
      <c r="AL33" s="314"/>
      <c r="AM33" s="314"/>
      <c r="AN33" s="314"/>
      <c r="AO33" s="314"/>
      <c r="AP33" s="314"/>
      <c r="AQ33" s="314"/>
      <c r="AR33" s="313">
        <f t="shared" si="27"/>
        <v>42172</v>
      </c>
      <c r="AS33" s="313">
        <f t="shared" si="28"/>
        <v>42170</v>
      </c>
      <c r="AT33" s="313">
        <f t="shared" si="29"/>
        <v>42160</v>
      </c>
      <c r="AU33" s="313">
        <f t="shared" si="30"/>
        <v>42160</v>
      </c>
      <c r="AV33" s="313">
        <f t="shared" si="31"/>
        <v>42136</v>
      </c>
      <c r="AW33" s="313">
        <f t="shared" si="32"/>
        <v>42201</v>
      </c>
      <c r="AX33" s="312">
        <f t="shared" si="33"/>
        <v>42160</v>
      </c>
      <c r="AY33" s="314"/>
      <c r="AZ33" s="314"/>
      <c r="BA33" s="314"/>
      <c r="BB33" s="314"/>
      <c r="BC33" s="314"/>
      <c r="BD33" s="314"/>
      <c r="BE33" s="314"/>
      <c r="BF33" s="313">
        <f t="shared" si="44"/>
        <v>42201</v>
      </c>
      <c r="BG33" s="313">
        <f t="shared" si="44"/>
        <v>42201</v>
      </c>
      <c r="BH33" s="313">
        <f t="shared" si="44"/>
        <v>42136</v>
      </c>
      <c r="BI33" s="313">
        <f t="shared" si="44"/>
        <v>42201</v>
      </c>
      <c r="BJ33" s="313">
        <f t="shared" si="44"/>
        <v>42201</v>
      </c>
      <c r="BK33" s="313">
        <f t="shared" si="44"/>
        <v>42201</v>
      </c>
      <c r="BL33" s="313">
        <f t="shared" si="44"/>
        <v>42201</v>
      </c>
      <c r="BM33" s="314"/>
      <c r="BN33" s="314"/>
      <c r="BO33" s="314"/>
      <c r="BP33" s="314"/>
      <c r="BQ33" s="314"/>
      <c r="BR33" s="314"/>
      <c r="BS33" s="313">
        <f t="shared" si="45"/>
        <v>42201</v>
      </c>
      <c r="BT33" s="313">
        <f t="shared" si="43"/>
        <v>42136</v>
      </c>
      <c r="BU33" s="313">
        <f t="shared" si="46"/>
        <v>42170</v>
      </c>
      <c r="BV33" s="313">
        <f t="shared" si="49"/>
        <v>42170</v>
      </c>
      <c r="BW33" s="313">
        <f t="shared" si="49"/>
        <v>42170</v>
      </c>
      <c r="BX33" s="313">
        <v>42285</v>
      </c>
      <c r="BY33" s="313">
        <v>42285</v>
      </c>
      <c r="CD33" s="314"/>
      <c r="CE33" s="314"/>
      <c r="CF33" s="314"/>
      <c r="CG33" s="313">
        <v>42285</v>
      </c>
      <c r="CH33" s="313">
        <f>WORKDAY(CH34,$A33,$E$42:$E$71)</f>
        <v>42300</v>
      </c>
      <c r="CI33" s="313">
        <v>42285</v>
      </c>
      <c r="CJ33" s="313">
        <v>42285</v>
      </c>
      <c r="CK33" s="313">
        <v>42285</v>
      </c>
      <c r="CL33" s="313">
        <v>42285</v>
      </c>
      <c r="CM33" s="322">
        <f t="shared" si="35"/>
        <v>42170</v>
      </c>
      <c r="CQ33" s="400"/>
      <c r="CR33" s="400"/>
      <c r="CS33" s="400"/>
      <c r="CU33" s="371">
        <f>WORKDAY(CU34,$A33,$E$42:$E$71)</f>
        <v>42317</v>
      </c>
      <c r="CV33" s="319">
        <f>WORKDAY(CV34,$A33,$E$42:$E$71)</f>
        <v>42317</v>
      </c>
      <c r="CW33" s="313">
        <f t="shared" si="50"/>
        <v>42170</v>
      </c>
      <c r="CX33" s="371">
        <f>WORKDAY(CX34,$A33,$E$42:$E$71)</f>
        <v>42328</v>
      </c>
      <c r="CY33" s="371">
        <f>WORKDAY(CY34,$A33,$E$42:$E$71)</f>
        <v>42328</v>
      </c>
      <c r="CZ33" s="371">
        <f>WORKDAY(CZ34,$A33,$E$42:$E$71)</f>
        <v>42342</v>
      </c>
      <c r="DA33" s="313">
        <v>42285</v>
      </c>
      <c r="DB33" s="313">
        <v>42285</v>
      </c>
      <c r="DC33" s="371">
        <f>WORKDAY(DC34,$A33,$E$42:$E$71)</f>
        <v>42328</v>
      </c>
      <c r="DG33" s="15"/>
      <c r="DI33" s="371">
        <f t="shared" si="54"/>
        <v>42328</v>
      </c>
      <c r="DJ33" s="371">
        <f t="shared" si="54"/>
        <v>42342</v>
      </c>
      <c r="DK33" s="371">
        <f t="shared" si="54"/>
        <v>42346</v>
      </c>
      <c r="DL33" s="371">
        <f t="shared" si="54"/>
        <v>42346</v>
      </c>
      <c r="DM33" s="313">
        <f>WORKDAY(DM34,$A33,$E$42:$E$71)</f>
        <v>42300</v>
      </c>
      <c r="DW33" s="371">
        <f>WORKDAY(DW34,$A33,$E$42:$E$71)</f>
        <v>42342</v>
      </c>
      <c r="DX33" s="313">
        <f>WORKDAY(DX34,$A33,$E$42:$E$71)</f>
        <v>42300</v>
      </c>
      <c r="DY33" s="371">
        <f t="shared" si="58"/>
        <v>42356</v>
      </c>
      <c r="DZ33" s="371">
        <f t="shared" si="58"/>
        <v>42356</v>
      </c>
      <c r="EA33" s="371">
        <f t="shared" si="58"/>
        <v>42356</v>
      </c>
      <c r="EB33" s="371">
        <f t="shared" si="58"/>
        <v>42356</v>
      </c>
      <c r="EC33" s="371">
        <f>WORKDAY(EC34,$A33,$E$42:$E$71)</f>
        <v>42356</v>
      </c>
      <c r="EF33" s="313" t="e">
        <f>WORKDAY(EF34,'BA SGV Quality Clinic'!#REF!,'BA SGV Quality Clinic'!$D$42:$D$71)</f>
        <v>#REF!</v>
      </c>
      <c r="EG33" s="313">
        <f>WORKDAY(EG34,$A33,$E$42:$E$71)</f>
        <v>42300</v>
      </c>
      <c r="EH33" s="371">
        <f>WORKDAY(EH34,$A33,$E$42:$E$71)</f>
        <v>42342</v>
      </c>
      <c r="EI33" s="371">
        <f>WORKDAY(EI34,$A33,$E$42:$E$71)</f>
        <v>42346</v>
      </c>
      <c r="EJ33" s="371">
        <f>WORKDAY(EJ34,$A33,$E$42:$E$71)</f>
        <v>42342</v>
      </c>
      <c r="EK33" s="371">
        <f>WORKDAY(EK34,$A33,$E$42:$E$71)</f>
        <v>42346</v>
      </c>
      <c r="EL33" s="371">
        <f>WORKDAY(EL34,$A33,$E$42:$E$71)</f>
        <v>42356</v>
      </c>
      <c r="EO33" s="371">
        <f>WORKDAY(EO34,$A33,$E$42:$E$71)</f>
        <v>42342</v>
      </c>
      <c r="EP33" s="313">
        <f>WORKDAY(EP34,$A33,$E$42:$E$71)</f>
        <v>42300</v>
      </c>
      <c r="EQ33" s="371">
        <v>42387</v>
      </c>
      <c r="ER33" s="371">
        <v>42387</v>
      </c>
      <c r="ES33" s="371">
        <f t="shared" si="56"/>
        <v>42356</v>
      </c>
      <c r="ET33" s="371">
        <f t="shared" si="56"/>
        <v>42356</v>
      </c>
      <c r="EU33" s="371">
        <f t="shared" si="56"/>
        <v>42356</v>
      </c>
      <c r="EX33" s="371">
        <v>42353</v>
      </c>
      <c r="EY33" s="371">
        <f t="shared" si="59"/>
        <v>42370</v>
      </c>
      <c r="EZ33" s="371">
        <f t="shared" si="59"/>
        <v>42370</v>
      </c>
      <c r="FA33" s="371">
        <f t="shared" si="59"/>
        <v>42370</v>
      </c>
      <c r="FB33" s="371">
        <f t="shared" si="59"/>
        <v>42370</v>
      </c>
      <c r="FC33" s="371">
        <f t="shared" si="59"/>
        <v>42370</v>
      </c>
      <c r="FD33" s="371">
        <f t="shared" si="59"/>
        <v>42370</v>
      </c>
      <c r="FE33" s="540"/>
      <c r="FF33" s="540"/>
      <c r="FG33" s="371">
        <f t="shared" si="60"/>
        <v>42370</v>
      </c>
      <c r="FH33" s="371">
        <f t="shared" si="60"/>
        <v>42370</v>
      </c>
      <c r="FI33" s="371">
        <f t="shared" si="60"/>
        <v>42384</v>
      </c>
      <c r="FJ33" s="313">
        <f t="shared" si="60"/>
        <v>42300</v>
      </c>
      <c r="FK33" s="313" t="e">
        <f>WORKDAY(FK34,'BA SGV Quality Clinic'!#REF!,'BA SGV Quality Clinic'!$D$42:$D$71)</f>
        <v>#REF!</v>
      </c>
      <c r="FL33" s="371">
        <f>WORKDAY(FL34,'5319480'!$A33,'5319480'!$E$42:$E$71)</f>
        <v>42342</v>
      </c>
      <c r="FM33" s="371">
        <f>WORKDAY(FM34,$A33,$E$42:$E$71)</f>
        <v>42384</v>
      </c>
      <c r="FP33" s="371">
        <f>WORKDAY(FP34,$A33,$E$42:$E$71)</f>
        <v>42384</v>
      </c>
      <c r="FQ33" s="371">
        <f t="shared" si="48"/>
        <v>42382</v>
      </c>
      <c r="FR33" s="371">
        <f>WORKDAY(FR34,$A33,$E$42:$E$71)</f>
        <v>42370</v>
      </c>
      <c r="FS33" s="371">
        <f>WORKDAY(FS34,'5319480'!$A33,'5319480'!$E$42:$E$71)</f>
        <v>42342</v>
      </c>
      <c r="FT33" s="371">
        <v>42402</v>
      </c>
      <c r="FU33" s="781">
        <v>42415</v>
      </c>
      <c r="FV33" s="313">
        <v>42285</v>
      </c>
      <c r="FW33" s="887">
        <v>42392</v>
      </c>
      <c r="FX33" s="831">
        <v>42392</v>
      </c>
      <c r="FY33" s="371">
        <v>42392</v>
      </c>
      <c r="FZ33" s="371">
        <v>42392</v>
      </c>
      <c r="GA33" s="371">
        <v>42401</v>
      </c>
      <c r="GB33" s="371">
        <v>42418</v>
      </c>
      <c r="GC33" s="371">
        <v>42418</v>
      </c>
      <c r="GD33" s="371">
        <v>42402</v>
      </c>
      <c r="GE33" s="371">
        <v>42425</v>
      </c>
      <c r="GF33" s="371">
        <v>42424</v>
      </c>
      <c r="GG33" s="371">
        <v>42722</v>
      </c>
      <c r="GH33" s="371">
        <v>42418</v>
      </c>
      <c r="GI33" s="371">
        <v>42422</v>
      </c>
      <c r="GJ33" s="371">
        <v>42419</v>
      </c>
      <c r="GK33" s="371">
        <v>42418</v>
      </c>
      <c r="GL33" s="781">
        <v>42417</v>
      </c>
      <c r="GM33" s="371">
        <v>42425</v>
      </c>
      <c r="GN33" s="371">
        <v>42424</v>
      </c>
      <c r="GO33" s="371">
        <v>42439</v>
      </c>
      <c r="GP33" s="371">
        <v>42419</v>
      </c>
      <c r="GQ33" s="371">
        <v>42422</v>
      </c>
      <c r="GR33" s="371">
        <v>42424</v>
      </c>
      <c r="GS33" s="371">
        <v>42425</v>
      </c>
      <c r="GT33" s="371">
        <v>42440</v>
      </c>
      <c r="GU33" s="371">
        <v>42443</v>
      </c>
      <c r="GV33" s="371">
        <v>42439</v>
      </c>
      <c r="GW33" s="371">
        <v>42444</v>
      </c>
      <c r="GX33" s="371">
        <v>42443</v>
      </c>
      <c r="GY33" s="313" t="e">
        <f>WORKDAY(GY34,'BA SGV Quality Clinic'!#REF!,'BA SGV Quality Clinic'!$D$42:$D$71)</f>
        <v>#REF!</v>
      </c>
      <c r="GZ33" s="371">
        <v>42472</v>
      </c>
      <c r="HA33" s="371">
        <v>42424</v>
      </c>
      <c r="HB33" s="371">
        <v>42439</v>
      </c>
      <c r="HC33" s="371">
        <v>42537</v>
      </c>
      <c r="HD33" s="371">
        <v>42443</v>
      </c>
      <c r="HE33" s="371">
        <v>42537</v>
      </c>
      <c r="HF33" s="371">
        <v>42443</v>
      </c>
      <c r="HG33" s="371">
        <v>42453</v>
      </c>
      <c r="HH33" s="371">
        <v>42410</v>
      </c>
      <c r="HI33" s="371">
        <v>42472</v>
      </c>
      <c r="HJ33" s="371">
        <v>42453</v>
      </c>
      <c r="HK33" s="371">
        <v>42419</v>
      </c>
      <c r="HL33" s="371">
        <v>42472</v>
      </c>
      <c r="HM33" s="371">
        <v>42557</v>
      </c>
      <c r="HN33" s="371">
        <v>42557</v>
      </c>
      <c r="HO33" s="371">
        <v>42548</v>
      </c>
      <c r="HP33" s="371">
        <f>WORKDAY(HP34,$A33,$E$42:$E$71)</f>
        <v>42556</v>
      </c>
      <c r="HQ33" s="781">
        <v>42562</v>
      </c>
      <c r="HR33" s="781">
        <v>42562</v>
      </c>
      <c r="HS33" s="371">
        <v>42544</v>
      </c>
      <c r="HT33" s="371">
        <v>42557</v>
      </c>
      <c r="HU33" s="371">
        <v>42544</v>
      </c>
      <c r="HV33" s="781">
        <v>42562</v>
      </c>
      <c r="HW33" s="371">
        <v>42557</v>
      </c>
      <c r="HX33" s="371">
        <v>42475</v>
      </c>
      <c r="HY33" s="371">
        <v>42557</v>
      </c>
      <c r="HZ33" s="371">
        <v>42544</v>
      </c>
      <c r="IA33" s="371">
        <v>42571</v>
      </c>
      <c r="IB33" s="371">
        <v>42572</v>
      </c>
      <c r="IC33" s="371">
        <v>42461</v>
      </c>
      <c r="ID33" s="371">
        <v>42571</v>
      </c>
      <c r="IE33" s="371">
        <v>42576</v>
      </c>
      <c r="IF33" s="371">
        <v>42577</v>
      </c>
      <c r="IG33" s="371">
        <v>42537</v>
      </c>
      <c r="IH33" s="371">
        <v>42453</v>
      </c>
      <c r="II33" s="371">
        <v>42576</v>
      </c>
      <c r="IJ33" s="371">
        <v>42577</v>
      </c>
      <c r="IK33" s="371">
        <v>42577</v>
      </c>
      <c r="IL33" s="371">
        <v>42577</v>
      </c>
      <c r="IM33" s="371">
        <v>42572</v>
      </c>
      <c r="IN33" s="371">
        <v>42577</v>
      </c>
      <c r="IO33" s="371">
        <v>42443</v>
      </c>
      <c r="IP33" s="371">
        <v>42580</v>
      </c>
      <c r="IQ33" s="371">
        <v>42580</v>
      </c>
      <c r="IR33" s="371">
        <v>42577</v>
      </c>
      <c r="IS33" s="371">
        <v>42579</v>
      </c>
      <c r="IT33" s="371">
        <v>42577</v>
      </c>
      <c r="IU33" s="371">
        <v>42576</v>
      </c>
      <c r="IV33" s="371">
        <v>42576</v>
      </c>
      <c r="IW33" s="371">
        <v>42577</v>
      </c>
      <c r="IX33" s="371">
        <v>42444</v>
      </c>
      <c r="IY33" s="371">
        <v>42439</v>
      </c>
      <c r="IZ33" s="371">
        <v>42443</v>
      </c>
      <c r="JA33" s="371">
        <v>42439</v>
      </c>
      <c r="JB33" s="371">
        <v>42577</v>
      </c>
      <c r="JC33" s="371">
        <v>42439</v>
      </c>
      <c r="JD33" s="371">
        <v>42577</v>
      </c>
      <c r="JE33" s="371">
        <v>42577</v>
      </c>
      <c r="JF33" s="371">
        <v>42591</v>
      </c>
      <c r="JG33" s="371">
        <v>42439</v>
      </c>
      <c r="JH33" s="371">
        <v>42537</v>
      </c>
      <c r="JI33" s="371">
        <v>42576</v>
      </c>
      <c r="JJ33" s="371">
        <v>42577</v>
      </c>
      <c r="JK33" s="371">
        <v>42576</v>
      </c>
      <c r="JL33" s="371">
        <v>42577</v>
      </c>
      <c r="JM33" s="371">
        <v>42577</v>
      </c>
      <c r="JN33" s="371">
        <v>42577</v>
      </c>
      <c r="JO33" s="371">
        <v>42577</v>
      </c>
      <c r="JP33" s="371">
        <v>42635</v>
      </c>
      <c r="JQ33" s="371">
        <v>42635</v>
      </c>
      <c r="JR33" s="371">
        <v>42577</v>
      </c>
      <c r="JS33" s="371">
        <v>42636</v>
      </c>
      <c r="JT33" s="371">
        <v>42635</v>
      </c>
      <c r="JU33" s="371">
        <v>42635</v>
      </c>
      <c r="JV33" s="371">
        <v>42635</v>
      </c>
      <c r="JW33" s="371">
        <v>42635</v>
      </c>
      <c r="JX33" s="371">
        <v>42635</v>
      </c>
      <c r="JY33" s="371">
        <v>42635</v>
      </c>
      <c r="JZ33" s="371">
        <v>42635</v>
      </c>
      <c r="KA33" s="371">
        <v>42635</v>
      </c>
      <c r="KB33" s="371">
        <v>42577</v>
      </c>
      <c r="KC33" s="371">
        <v>42636</v>
      </c>
      <c r="KD33" s="371">
        <v>42641</v>
      </c>
      <c r="KE33" s="371">
        <v>42641</v>
      </c>
      <c r="KF33" s="371">
        <v>42636</v>
      </c>
      <c r="KG33" s="371">
        <v>42641</v>
      </c>
      <c r="KH33" s="371">
        <v>42577</v>
      </c>
      <c r="KI33" s="371">
        <v>42635</v>
      </c>
      <c r="KJ33" s="371">
        <v>42577</v>
      </c>
      <c r="KK33" s="371">
        <v>42642</v>
      </c>
      <c r="KL33" s="371">
        <v>42641</v>
      </c>
      <c r="KM33" s="371">
        <v>42641</v>
      </c>
      <c r="KN33" s="371">
        <v>42641</v>
      </c>
      <c r="KO33" s="371">
        <v>42577</v>
      </c>
      <c r="KP33" s="371">
        <v>42635</v>
      </c>
      <c r="KQ33" s="371">
        <v>42642</v>
      </c>
      <c r="KR33" s="371">
        <v>42577</v>
      </c>
      <c r="KS33" s="371">
        <v>42635</v>
      </c>
      <c r="KT33" s="371">
        <v>42636</v>
      </c>
      <c r="KU33" s="371">
        <v>42577</v>
      </c>
      <c r="KV33" s="371">
        <v>42577</v>
      </c>
      <c r="KW33" s="371">
        <v>42635</v>
      </c>
      <c r="KX33" s="371">
        <v>42636</v>
      </c>
      <c r="KY33" s="371">
        <v>42636</v>
      </c>
      <c r="KZ33" s="371">
        <v>42577</v>
      </c>
      <c r="LA33" s="371">
        <v>42577</v>
      </c>
      <c r="LB33" s="371">
        <v>42642</v>
      </c>
      <c r="LC33" s="371">
        <v>42577</v>
      </c>
      <c r="LD33" s="371">
        <v>42641</v>
      </c>
      <c r="LE33" s="371">
        <v>42641</v>
      </c>
      <c r="LF33" s="371">
        <v>42642</v>
      </c>
      <c r="LG33" s="371">
        <v>42577</v>
      </c>
      <c r="LH33" s="371">
        <v>42635</v>
      </c>
      <c r="LI33" s="371">
        <v>42642</v>
      </c>
      <c r="LJ33" s="371">
        <v>42577</v>
      </c>
      <c r="LK33" s="371">
        <v>42577</v>
      </c>
      <c r="LL33" s="371">
        <v>42577</v>
      </c>
      <c r="LM33" s="371">
        <v>42577</v>
      </c>
      <c r="LN33" s="371">
        <v>42641</v>
      </c>
      <c r="LO33" s="371">
        <v>42636</v>
      </c>
      <c r="LP33" s="371">
        <v>42648</v>
      </c>
      <c r="LQ33" s="371">
        <v>42648</v>
      </c>
      <c r="LR33" s="371">
        <v>42649</v>
      </c>
      <c r="LS33" s="371">
        <v>42636</v>
      </c>
      <c r="LT33" s="371">
        <v>42641</v>
      </c>
      <c r="LU33" s="371">
        <v>42641</v>
      </c>
      <c r="LV33" s="371">
        <v>42636</v>
      </c>
      <c r="LW33" s="371">
        <v>42649</v>
      </c>
      <c r="LX33" s="371">
        <v>42649</v>
      </c>
      <c r="LY33" s="371">
        <v>42649</v>
      </c>
      <c r="LZ33" s="371">
        <v>42649</v>
      </c>
      <c r="MA33" s="371">
        <v>42652</v>
      </c>
      <c r="MB33" s="371">
        <v>42652</v>
      </c>
      <c r="MC33" s="371">
        <v>42636</v>
      </c>
      <c r="MD33" s="371">
        <v>42577</v>
      </c>
      <c r="ME33" s="365">
        <v>42577</v>
      </c>
      <c r="MF33" s="365">
        <v>42577</v>
      </c>
      <c r="MG33" s="365">
        <v>42577</v>
      </c>
      <c r="MH33" s="1593"/>
      <c r="MI33" s="365">
        <v>42577</v>
      </c>
      <c r="MJ33" s="365">
        <v>42577</v>
      </c>
      <c r="MK33" s="365">
        <v>42577</v>
      </c>
      <c r="ML33" s="365">
        <v>42577</v>
      </c>
      <c r="MM33" s="365">
        <v>42577</v>
      </c>
      <c r="MN33" s="365">
        <v>42577</v>
      </c>
      <c r="MO33" s="365">
        <v>42577</v>
      </c>
      <c r="MP33" s="365">
        <v>42577</v>
      </c>
      <c r="MQ33" s="365">
        <v>42577</v>
      </c>
      <c r="MR33" s="365">
        <v>42577</v>
      </c>
      <c r="MS33" s="365">
        <v>42577</v>
      </c>
      <c r="MT33" s="365">
        <v>42577</v>
      </c>
      <c r="MU33" s="365">
        <v>42577</v>
      </c>
      <c r="MV33" s="365">
        <v>42577</v>
      </c>
      <c r="MW33" s="365">
        <v>42577</v>
      </c>
      <c r="MX33" s="365">
        <v>42577</v>
      </c>
      <c r="MY33" s="365">
        <v>42577</v>
      </c>
      <c r="MZ33" s="365">
        <v>42577</v>
      </c>
      <c r="NA33" s="365">
        <v>42577</v>
      </c>
      <c r="NB33" s="365">
        <v>42577</v>
      </c>
      <c r="NC33" s="365">
        <v>42577</v>
      </c>
      <c r="ND33" s="365">
        <v>42577</v>
      </c>
    </row>
    <row r="34" spans="1:368" ht="12" customHeight="1">
      <c r="A34" s="574">
        <v>1</v>
      </c>
      <c r="B34" s="138" t="s">
        <v>588</v>
      </c>
      <c r="C34" s="399"/>
      <c r="D34" s="188"/>
      <c r="E34" s="188"/>
      <c r="F34" s="188"/>
      <c r="G34" s="188"/>
      <c r="H34" s="188"/>
      <c r="I34" s="188"/>
      <c r="J34" s="188"/>
      <c r="P34" s="314"/>
      <c r="Q34" s="314"/>
      <c r="R34" s="313">
        <f t="shared" si="26"/>
        <v>42094</v>
      </c>
      <c r="S34" s="313">
        <f t="shared" si="9"/>
        <v>42094</v>
      </c>
      <c r="T34" s="313">
        <f t="shared" si="10"/>
        <v>42094</v>
      </c>
      <c r="U34" s="313">
        <f t="shared" si="11"/>
        <v>42094</v>
      </c>
      <c r="V34" s="313">
        <f t="shared" si="12"/>
        <v>42094</v>
      </c>
      <c r="W34" s="313">
        <f t="shared" si="13"/>
        <v>42094</v>
      </c>
      <c r="X34" s="313">
        <f t="shared" si="14"/>
        <v>42094</v>
      </c>
      <c r="Y34" s="314"/>
      <c r="Z34" s="314"/>
      <c r="AA34" s="314"/>
      <c r="AB34" s="314"/>
      <c r="AC34" s="318"/>
      <c r="AD34" s="320"/>
      <c r="AE34" s="313">
        <f t="shared" si="15"/>
        <v>42159</v>
      </c>
      <c r="AF34" s="313">
        <f t="shared" si="16"/>
        <v>42159</v>
      </c>
      <c r="AG34" s="313">
        <f t="shared" si="17"/>
        <v>42159</v>
      </c>
      <c r="AH34" s="313">
        <f t="shared" si="18"/>
        <v>42159</v>
      </c>
      <c r="AI34" s="313">
        <f t="shared" si="19"/>
        <v>42159</v>
      </c>
      <c r="AJ34" s="313">
        <f t="shared" si="20"/>
        <v>42167</v>
      </c>
      <c r="AK34" s="313">
        <f t="shared" si="21"/>
        <v>42167</v>
      </c>
      <c r="AL34" s="314"/>
      <c r="AM34" s="314"/>
      <c r="AN34" s="314"/>
      <c r="AO34" s="314"/>
      <c r="AP34" s="314"/>
      <c r="AQ34" s="314"/>
      <c r="AR34" s="313">
        <f t="shared" si="27"/>
        <v>42171</v>
      </c>
      <c r="AS34" s="313">
        <f t="shared" si="28"/>
        <v>42167</v>
      </c>
      <c r="AT34" s="313">
        <f t="shared" si="29"/>
        <v>42159</v>
      </c>
      <c r="AU34" s="313">
        <f t="shared" si="30"/>
        <v>42159</v>
      </c>
      <c r="AV34" s="313">
        <f t="shared" si="31"/>
        <v>42135</v>
      </c>
      <c r="AW34" s="313">
        <f t="shared" si="32"/>
        <v>42200</v>
      </c>
      <c r="AX34" s="312">
        <f t="shared" si="33"/>
        <v>42159</v>
      </c>
      <c r="AY34" s="314"/>
      <c r="AZ34" s="314"/>
      <c r="BA34" s="314"/>
      <c r="BB34" s="314"/>
      <c r="BC34" s="314"/>
      <c r="BD34" s="314"/>
      <c r="BE34" s="314"/>
      <c r="BF34" s="313">
        <f t="shared" si="44"/>
        <v>42200</v>
      </c>
      <c r="BG34" s="313">
        <f t="shared" si="44"/>
        <v>42200</v>
      </c>
      <c r="BH34" s="313">
        <f t="shared" si="44"/>
        <v>42135</v>
      </c>
      <c r="BI34" s="313">
        <f t="shared" si="44"/>
        <v>42200</v>
      </c>
      <c r="BJ34" s="313">
        <f t="shared" si="44"/>
        <v>42200</v>
      </c>
      <c r="BK34" s="313">
        <f t="shared" si="44"/>
        <v>42200</v>
      </c>
      <c r="BL34" s="313">
        <f t="shared" si="44"/>
        <v>42200</v>
      </c>
      <c r="BM34" s="314"/>
      <c r="BN34" s="314"/>
      <c r="BO34" s="314"/>
      <c r="BP34" s="314"/>
      <c r="BQ34" s="314"/>
      <c r="BR34" s="314"/>
      <c r="BS34" s="313">
        <f t="shared" si="45"/>
        <v>42200</v>
      </c>
      <c r="BT34" s="313">
        <f t="shared" si="43"/>
        <v>42135</v>
      </c>
      <c r="BU34" s="313">
        <f t="shared" si="46"/>
        <v>42167</v>
      </c>
      <c r="BV34" s="313">
        <f t="shared" si="49"/>
        <v>42167</v>
      </c>
      <c r="BW34" s="313">
        <f t="shared" si="49"/>
        <v>42167</v>
      </c>
      <c r="BX34" s="313">
        <f>WORKDAY(BX35,$A34,$E$42:$E$71)</f>
        <v>42283</v>
      </c>
      <c r="BY34" s="313">
        <f>WORKDAY(BY35,$A34,$E$42:$E$71)</f>
        <v>42283</v>
      </c>
      <c r="CD34" s="314"/>
      <c r="CE34" s="314"/>
      <c r="CF34" s="314"/>
      <c r="CG34" s="313">
        <f>WORKDAY(CG35,$A34,$E$42:$E$71)</f>
        <v>42283</v>
      </c>
      <c r="CH34" s="313">
        <f>WORKDAY(CH35,$A34,$E$42:$E$71)</f>
        <v>42299</v>
      </c>
      <c r="CI34" s="313">
        <f>WORKDAY(CI35,$A34,$E$42:$E$71)</f>
        <v>42283</v>
      </c>
      <c r="CJ34" s="313">
        <f>WORKDAY(CJ35,$A34,$E$42:$E$71)</f>
        <v>42283</v>
      </c>
      <c r="CK34" s="313">
        <f>WORKDAY(CK35,$A34,$E$42:$E$71)</f>
        <v>42283</v>
      </c>
      <c r="CL34" s="313">
        <f>WORKDAY(CL35,$A34,$E$42:$E$71)</f>
        <v>42283</v>
      </c>
      <c r="CM34" s="322">
        <f t="shared" si="35"/>
        <v>42167</v>
      </c>
      <c r="CQ34" s="400"/>
      <c r="CR34" s="400"/>
      <c r="CS34" s="400"/>
      <c r="CU34" s="371">
        <f>WORKDAY(CU35,$A34,$E$42:$E$71)</f>
        <v>42314</v>
      </c>
      <c r="CV34" s="319">
        <f>WORKDAY(CV35,$A34,$E$42:$E$71)</f>
        <v>42314</v>
      </c>
      <c r="CW34" s="313">
        <f t="shared" si="50"/>
        <v>42167</v>
      </c>
      <c r="CX34" s="371">
        <f>WORKDAY(CX35,$A34,$E$42:$E$71)</f>
        <v>42327</v>
      </c>
      <c r="CY34" s="371">
        <f>WORKDAY(CY35,$A34,$E$42:$E$71)</f>
        <v>42327</v>
      </c>
      <c r="CZ34" s="371">
        <v>42341</v>
      </c>
      <c r="DA34" s="313">
        <f>WORKDAY(DA35,$A34,$E$42:$E$71)</f>
        <v>42283</v>
      </c>
      <c r="DB34" s="313">
        <f>WORKDAY(DB35,$A34,$E$42:$E$71)</f>
        <v>42283</v>
      </c>
      <c r="DC34" s="371">
        <f>WORKDAY(DC35,$A34,$E$42:$E$71)</f>
        <v>42327</v>
      </c>
      <c r="DG34" s="15"/>
      <c r="DI34" s="371">
        <f>WORKDAY(DI35,$A34,$E$42:$E$71)</f>
        <v>42327</v>
      </c>
      <c r="DJ34" s="371">
        <v>42341</v>
      </c>
      <c r="DK34" s="371">
        <f>WORKDAY(DK35,$A34,$E$42:$E$71)</f>
        <v>42345</v>
      </c>
      <c r="DL34" s="371">
        <f>WORKDAY(DL35,$A34,$E$42:$E$71)</f>
        <v>42345</v>
      </c>
      <c r="DM34" s="313">
        <f>WORKDAY(DM35,$A34,$E$42:$E$71)</f>
        <v>42299</v>
      </c>
      <c r="DW34" s="371">
        <v>42341</v>
      </c>
      <c r="DX34" s="313">
        <f>WORKDAY(DX35,$A34,$E$42:$E$71)</f>
        <v>42299</v>
      </c>
      <c r="DY34" s="371">
        <f t="shared" si="58"/>
        <v>42355</v>
      </c>
      <c r="DZ34" s="371">
        <f t="shared" si="58"/>
        <v>42355</v>
      </c>
      <c r="EA34" s="371">
        <f t="shared" si="58"/>
        <v>42355</v>
      </c>
      <c r="EB34" s="371">
        <f t="shared" si="58"/>
        <v>42355</v>
      </c>
      <c r="EC34" s="371">
        <f>WORKDAY(EC35,$A34,$E$42:$E$71)</f>
        <v>42355</v>
      </c>
      <c r="EF34" s="313" t="e">
        <f>WORKDAY(EF35,'BA SGV Quality Clinic'!#REF!,'BA SGV Quality Clinic'!$D$42:$D$71)</f>
        <v>#REF!</v>
      </c>
      <c r="EG34" s="313">
        <f>WORKDAY(EG35,$A34,$E$42:$E$71)</f>
        <v>42299</v>
      </c>
      <c r="EH34" s="371">
        <v>42341</v>
      </c>
      <c r="EI34" s="371">
        <f>WORKDAY(EI35,$A34,$E$42:$E$71)</f>
        <v>42345</v>
      </c>
      <c r="EJ34" s="371">
        <v>42341</v>
      </c>
      <c r="EK34" s="371">
        <f>WORKDAY(EK35,$A34,$E$42:$E$71)</f>
        <v>42345</v>
      </c>
      <c r="EL34" s="371">
        <f>WORKDAY(EL35,$A34,$E$42:$E$71)</f>
        <v>42355</v>
      </c>
      <c r="EO34" s="371">
        <v>42341</v>
      </c>
      <c r="EP34" s="313">
        <f>WORKDAY(EP35,$A34,$E$42:$E$71)</f>
        <v>42299</v>
      </c>
      <c r="EQ34" s="371">
        <f>WORKDAY(EQ35,$A34,$E$42:$E$71)</f>
        <v>42387</v>
      </c>
      <c r="ER34" s="371">
        <f>WORKDAY(ER35,$A34,$E$42:$E$71)</f>
        <v>42387</v>
      </c>
      <c r="ES34" s="371">
        <f t="shared" si="56"/>
        <v>42355</v>
      </c>
      <c r="ET34" s="371">
        <f t="shared" si="56"/>
        <v>42355</v>
      </c>
      <c r="EU34" s="371">
        <f t="shared" si="56"/>
        <v>42355</v>
      </c>
      <c r="EX34" s="371">
        <f>WORKDAY(EX35,$A34,$E$42:$E$71)</f>
        <v>42348</v>
      </c>
      <c r="EY34" s="371">
        <f t="shared" si="59"/>
        <v>42369</v>
      </c>
      <c r="EZ34" s="371">
        <f t="shared" si="59"/>
        <v>42369</v>
      </c>
      <c r="FA34" s="371">
        <f t="shared" si="59"/>
        <v>42369</v>
      </c>
      <c r="FB34" s="371">
        <f t="shared" si="59"/>
        <v>42369</v>
      </c>
      <c r="FC34" s="371">
        <f t="shared" si="59"/>
        <v>42369</v>
      </c>
      <c r="FD34" s="371">
        <f t="shared" si="59"/>
        <v>42369</v>
      </c>
      <c r="FE34" s="540"/>
      <c r="FF34" s="540"/>
      <c r="FG34" s="371">
        <f t="shared" si="60"/>
        <v>42369</v>
      </c>
      <c r="FH34" s="371">
        <f t="shared" si="60"/>
        <v>42369</v>
      </c>
      <c r="FI34" s="371">
        <f t="shared" si="60"/>
        <v>42383</v>
      </c>
      <c r="FJ34" s="313">
        <f t="shared" si="60"/>
        <v>42299</v>
      </c>
      <c r="FK34" s="313" t="e">
        <f>WORKDAY(FK35,'BA SGV Quality Clinic'!#REF!,'BA SGV Quality Clinic'!$D$42:$D$71)</f>
        <v>#REF!</v>
      </c>
      <c r="FL34" s="371">
        <v>42341</v>
      </c>
      <c r="FM34" s="371">
        <f>WORKDAY(FM35,$A34,$E$42:$E$71)</f>
        <v>42383</v>
      </c>
      <c r="FP34" s="371">
        <f>WORKDAY(FP35,$A34,$E$42:$E$71)</f>
        <v>42383</v>
      </c>
      <c r="FQ34" s="371">
        <f t="shared" si="48"/>
        <v>42381</v>
      </c>
      <c r="FR34" s="371">
        <f>WORKDAY(FR35,$A34,$E$42:$E$71)</f>
        <v>42369</v>
      </c>
      <c r="FS34" s="371">
        <v>42341</v>
      </c>
      <c r="FT34" s="371">
        <f>WORKDAY(FT35,$A34,$E$42:$E$71)</f>
        <v>42401</v>
      </c>
      <c r="FU34" s="781">
        <f>WORKDAY(FU35,$A34,$E$42:$E$71)</f>
        <v>42412</v>
      </c>
      <c r="FV34" s="313" t="e">
        <f>WORKDAY(FV35,'BA SGV Quality Clinic'!#REF!,'BA SGV Quality Clinic'!$D$42:$D$71)</f>
        <v>#REF!</v>
      </c>
      <c r="FW34" s="887">
        <v>42390</v>
      </c>
      <c r="FX34" s="831">
        <v>42390</v>
      </c>
      <c r="FY34" s="371">
        <v>42390</v>
      </c>
      <c r="FZ34" s="371">
        <v>42390</v>
      </c>
      <c r="GA34" s="371">
        <v>42398</v>
      </c>
      <c r="GB34" s="371">
        <v>42417</v>
      </c>
      <c r="GC34" s="371">
        <v>42417</v>
      </c>
      <c r="GD34" s="371">
        <v>42401</v>
      </c>
      <c r="GE34" s="371">
        <v>42423</v>
      </c>
      <c r="GF34" s="371">
        <v>42423</v>
      </c>
      <c r="GG34" s="371">
        <v>42721</v>
      </c>
      <c r="GH34" s="371">
        <v>42417</v>
      </c>
      <c r="GI34" s="371">
        <v>42418</v>
      </c>
      <c r="GJ34" s="371">
        <v>42417</v>
      </c>
      <c r="GK34" s="371">
        <v>42417</v>
      </c>
      <c r="GL34" s="781">
        <f>WORKDAY(GL35,'[2]5319480'!$A34,'[2]5319480'!$E$41:$E$70)</f>
        <v>42417</v>
      </c>
      <c r="GM34" s="371">
        <f>WORKDAY(GM35,'5319480'!$A34,'5319480'!$E$42:$E$71)</f>
        <v>42423</v>
      </c>
      <c r="GN34" s="371">
        <v>42423</v>
      </c>
      <c r="GO34" s="371">
        <v>42436</v>
      </c>
      <c r="GP34" s="371">
        <v>42418</v>
      </c>
      <c r="GQ34" s="371">
        <v>42418</v>
      </c>
      <c r="GR34" s="371">
        <v>42423</v>
      </c>
      <c r="GS34" s="371">
        <v>42423</v>
      </c>
      <c r="GT34" s="371">
        <v>42440</v>
      </c>
      <c r="GU34" s="371">
        <v>42440</v>
      </c>
      <c r="GV34" s="371">
        <v>42436</v>
      </c>
      <c r="GW34" s="371">
        <v>42443</v>
      </c>
      <c r="GX34" s="371">
        <v>42440</v>
      </c>
      <c r="GY34" s="313" t="e">
        <f>WORKDAY(GY35,'BA SGV Quality Clinic'!#REF!,'BA SGV Quality Clinic'!$D$42:$D$71)</f>
        <v>#REF!</v>
      </c>
      <c r="GZ34" s="371">
        <v>42471</v>
      </c>
      <c r="HA34" s="371">
        <v>42423</v>
      </c>
      <c r="HB34" s="371">
        <v>42436</v>
      </c>
      <c r="HC34" s="371">
        <f>WORKDAY(HC35,$A34,$E$42:$E$71)</f>
        <v>42537</v>
      </c>
      <c r="HD34" s="371">
        <v>42440</v>
      </c>
      <c r="HE34" s="371">
        <f>WORKDAY(HE35,$A34,$E$42:$E$71)</f>
        <v>42537</v>
      </c>
      <c r="HF34" s="371">
        <v>42440</v>
      </c>
      <c r="HG34" s="371">
        <v>42452</v>
      </c>
      <c r="HH34" s="371">
        <f>WORKDAY(HH35,'5319480'!$A34,'5319480'!$E$42:$E$71)</f>
        <v>42409</v>
      </c>
      <c r="HI34" s="371">
        <v>42471</v>
      </c>
      <c r="HJ34" s="371">
        <v>42452</v>
      </c>
      <c r="HK34" s="371">
        <v>42417</v>
      </c>
      <c r="HL34" s="371">
        <v>42471</v>
      </c>
      <c r="HM34" s="371">
        <f>WORKDAY(HM35,$A34,$E$42:$E$71)</f>
        <v>42557</v>
      </c>
      <c r="HN34" s="371">
        <f>WORKDAY(HN35,$A34,$E$42:$E$71)</f>
        <v>42557</v>
      </c>
      <c r="HO34" s="371">
        <f>WORKDAY(HO35,$A34,$E$42:$E$71)</f>
        <v>42548</v>
      </c>
      <c r="HP34" s="371">
        <f>WORKDAY(HP35,$A34,$E$42:$E$71)</f>
        <v>42551</v>
      </c>
      <c r="HQ34" s="781">
        <f t="shared" ref="HQ34:HW34" si="61">WORKDAY(HQ35,$A34,$E$42:$E$71)</f>
        <v>42562</v>
      </c>
      <c r="HR34" s="781">
        <f t="shared" si="61"/>
        <v>42562</v>
      </c>
      <c r="HS34" s="371">
        <f t="shared" si="61"/>
        <v>42544</v>
      </c>
      <c r="HT34" s="371">
        <f t="shared" si="61"/>
        <v>42557</v>
      </c>
      <c r="HU34" s="371">
        <f t="shared" si="61"/>
        <v>42544</v>
      </c>
      <c r="HV34" s="781">
        <f t="shared" si="61"/>
        <v>42562</v>
      </c>
      <c r="HW34" s="371">
        <f t="shared" si="61"/>
        <v>42557</v>
      </c>
      <c r="HX34" s="371">
        <v>42475</v>
      </c>
      <c r="HY34" s="371">
        <f>WORKDAY(HY35,$A34,$E$42:$E$71)</f>
        <v>42557</v>
      </c>
      <c r="HZ34" s="371">
        <f>WORKDAY(HZ35,'5319480'!$A34,'5319480'!$E$42:$E$71)</f>
        <v>42544</v>
      </c>
      <c r="IA34" s="371">
        <f>WORKDAY(IA35,'5319480'!$A34,'5319480'!$E$42:$E$71)</f>
        <v>42571</v>
      </c>
      <c r="IB34" s="371">
        <v>42572</v>
      </c>
      <c r="IC34" s="371">
        <v>42460</v>
      </c>
      <c r="ID34" s="371">
        <f>WORKDAY(ID35,'5319480'!$A34,'5319480'!$E$42:$E$71)</f>
        <v>42571</v>
      </c>
      <c r="IE34" s="371">
        <v>42572</v>
      </c>
      <c r="IF34" s="371">
        <v>42572</v>
      </c>
      <c r="IG34" s="371">
        <f>WORKDAY(IG35,'5319480'!$A34,'5319480'!$E$42:$E$71)</f>
        <v>42537</v>
      </c>
      <c r="IH34" s="371">
        <v>42452</v>
      </c>
      <c r="II34" s="371">
        <v>42572</v>
      </c>
      <c r="IJ34" s="371">
        <v>42572</v>
      </c>
      <c r="IK34" s="371">
        <v>42572</v>
      </c>
      <c r="IL34" s="371">
        <v>42572</v>
      </c>
      <c r="IM34" s="371">
        <v>42572</v>
      </c>
      <c r="IN34" s="371">
        <v>42572</v>
      </c>
      <c r="IO34" s="371">
        <v>42440</v>
      </c>
      <c r="IP34" s="371">
        <v>42572</v>
      </c>
      <c r="IQ34" s="371">
        <v>42572</v>
      </c>
      <c r="IR34" s="371">
        <v>42572</v>
      </c>
      <c r="IS34" s="371">
        <v>42572</v>
      </c>
      <c r="IT34" s="371">
        <v>42572</v>
      </c>
      <c r="IU34" s="371">
        <v>42572</v>
      </c>
      <c r="IV34" s="371">
        <v>42572</v>
      </c>
      <c r="IW34" s="371">
        <v>42572</v>
      </c>
      <c r="IX34" s="371">
        <v>42443</v>
      </c>
      <c r="IY34" s="371">
        <v>42439</v>
      </c>
      <c r="IZ34" s="371">
        <v>42440</v>
      </c>
      <c r="JA34" s="371">
        <v>42436</v>
      </c>
      <c r="JB34" s="371">
        <v>42572</v>
      </c>
      <c r="JC34" s="371">
        <v>42436</v>
      </c>
      <c r="JD34" s="371">
        <v>42572</v>
      </c>
      <c r="JE34" s="371">
        <v>42572</v>
      </c>
      <c r="JF34" s="371">
        <v>42591</v>
      </c>
      <c r="JG34" s="371">
        <v>42436</v>
      </c>
      <c r="JH34" s="371">
        <f>WORKDAY(JH35,'5319480'!$A34,'5319480'!$E$42:$E$71)</f>
        <v>42537</v>
      </c>
      <c r="JI34" s="371">
        <v>42572</v>
      </c>
      <c r="JJ34" s="371">
        <v>42572</v>
      </c>
      <c r="JK34" s="371">
        <v>42572</v>
      </c>
      <c r="JL34" s="371">
        <v>42572</v>
      </c>
      <c r="JM34" s="371">
        <v>42572</v>
      </c>
      <c r="JN34" s="371">
        <v>42635</v>
      </c>
      <c r="JO34" s="371">
        <v>42572</v>
      </c>
      <c r="JP34" s="371">
        <v>42635</v>
      </c>
      <c r="JQ34" s="371">
        <v>42635</v>
      </c>
      <c r="JR34" s="371">
        <v>42572</v>
      </c>
      <c r="JS34" s="371">
        <v>42636</v>
      </c>
      <c r="JT34" s="371">
        <v>42635</v>
      </c>
      <c r="JU34" s="371">
        <v>42635</v>
      </c>
      <c r="JV34" s="371">
        <v>42635</v>
      </c>
      <c r="JW34" s="371">
        <v>42635</v>
      </c>
      <c r="JX34" s="371">
        <v>42635</v>
      </c>
      <c r="JY34" s="371">
        <v>42635</v>
      </c>
      <c r="JZ34" s="371">
        <v>42635</v>
      </c>
      <c r="KA34" s="371">
        <v>42635</v>
      </c>
      <c r="KB34" s="371">
        <v>42572</v>
      </c>
      <c r="KC34" s="371">
        <v>42636</v>
      </c>
      <c r="KD34" s="371">
        <v>42641</v>
      </c>
      <c r="KE34" s="371">
        <v>42572</v>
      </c>
      <c r="KF34" s="371">
        <v>42636</v>
      </c>
      <c r="KG34" s="371">
        <v>42641</v>
      </c>
      <c r="KH34" s="371">
        <v>42572</v>
      </c>
      <c r="KI34" s="371">
        <v>42635</v>
      </c>
      <c r="KJ34" s="371">
        <v>42572</v>
      </c>
      <c r="KK34" s="371">
        <v>42642</v>
      </c>
      <c r="KL34" s="371">
        <v>42641</v>
      </c>
      <c r="KM34" s="371">
        <v>42641</v>
      </c>
      <c r="KN34" s="371">
        <v>42641</v>
      </c>
      <c r="KO34" s="371">
        <v>42572</v>
      </c>
      <c r="KP34" s="371">
        <v>42635</v>
      </c>
      <c r="KQ34" s="371">
        <v>42642</v>
      </c>
      <c r="KR34" s="371">
        <v>42572</v>
      </c>
      <c r="KS34" s="371">
        <v>42635</v>
      </c>
      <c r="KT34" s="371">
        <v>42636</v>
      </c>
      <c r="KU34" s="371">
        <v>42572</v>
      </c>
      <c r="KV34" s="371">
        <v>42572</v>
      </c>
      <c r="KW34" s="371">
        <v>42635</v>
      </c>
      <c r="KX34" s="371">
        <v>42636</v>
      </c>
      <c r="KY34" s="371">
        <v>42636</v>
      </c>
      <c r="KZ34" s="371">
        <v>42572</v>
      </c>
      <c r="LA34" s="371">
        <v>42572</v>
      </c>
      <c r="LB34" s="371">
        <v>42642</v>
      </c>
      <c r="LC34" s="371">
        <v>42572</v>
      </c>
      <c r="LD34" s="371">
        <v>42641</v>
      </c>
      <c r="LE34" s="371">
        <v>42641</v>
      </c>
      <c r="LF34" s="371">
        <v>42642</v>
      </c>
      <c r="LG34" s="371">
        <v>42572</v>
      </c>
      <c r="LH34" s="371">
        <v>42635</v>
      </c>
      <c r="LI34" s="371">
        <v>42642</v>
      </c>
      <c r="LJ34" s="371">
        <v>42572</v>
      </c>
      <c r="LK34" s="371">
        <v>42572</v>
      </c>
      <c r="LL34" s="371">
        <v>42572</v>
      </c>
      <c r="LM34" s="371">
        <v>42572</v>
      </c>
      <c r="LN34" s="371">
        <v>42641</v>
      </c>
      <c r="LO34" s="371">
        <v>42636</v>
      </c>
      <c r="LP34" s="371">
        <v>42648</v>
      </c>
      <c r="LQ34" s="371">
        <v>42648</v>
      </c>
      <c r="LR34" s="371">
        <v>42649</v>
      </c>
      <c r="LS34" s="371">
        <v>42636</v>
      </c>
      <c r="LT34" s="371">
        <v>42641</v>
      </c>
      <c r="LU34" s="371">
        <v>42641</v>
      </c>
      <c r="LV34" s="371">
        <v>42636</v>
      </c>
      <c r="LW34" s="371">
        <v>42649</v>
      </c>
      <c r="LX34" s="371">
        <v>42649</v>
      </c>
      <c r="LY34" s="371">
        <v>42649</v>
      </c>
      <c r="LZ34" s="371">
        <v>42649</v>
      </c>
      <c r="MA34" s="371">
        <v>42652</v>
      </c>
      <c r="MB34" s="371">
        <v>42652</v>
      </c>
      <c r="MC34" s="371">
        <v>42636</v>
      </c>
      <c r="MD34" s="371">
        <v>42572</v>
      </c>
      <c r="ME34" s="365">
        <v>42572</v>
      </c>
      <c r="MF34" s="365">
        <v>42572</v>
      </c>
      <c r="MG34" s="365">
        <v>42572</v>
      </c>
      <c r="MH34" s="1593"/>
      <c r="MI34" s="365">
        <v>42572</v>
      </c>
      <c r="MJ34" s="365">
        <v>42572</v>
      </c>
      <c r="MK34" s="365">
        <v>42572</v>
      </c>
      <c r="ML34" s="365">
        <v>42572</v>
      </c>
      <c r="MM34" s="365">
        <v>42572</v>
      </c>
      <c r="MN34" s="365">
        <v>42572</v>
      </c>
      <c r="MO34" s="365">
        <v>42572</v>
      </c>
      <c r="MP34" s="365">
        <v>42572</v>
      </c>
      <c r="MQ34" s="365">
        <v>42572</v>
      </c>
      <c r="MR34" s="365">
        <v>42572</v>
      </c>
      <c r="MS34" s="365">
        <v>42572</v>
      </c>
      <c r="MT34" s="365">
        <v>42572</v>
      </c>
      <c r="MU34" s="365">
        <v>42572</v>
      </c>
      <c r="MV34" s="365">
        <v>42572</v>
      </c>
      <c r="MW34" s="365">
        <v>42572</v>
      </c>
      <c r="MX34" s="365">
        <v>42572</v>
      </c>
      <c r="MY34" s="365">
        <v>42572</v>
      </c>
      <c r="MZ34" s="365">
        <v>42572</v>
      </c>
      <c r="NA34" s="365">
        <v>42572</v>
      </c>
      <c r="NB34" s="365">
        <v>42572</v>
      </c>
      <c r="NC34" s="365">
        <v>42572</v>
      </c>
      <c r="ND34" s="365">
        <v>42572</v>
      </c>
    </row>
    <row r="35" spans="1:368" ht="12" customHeight="1">
      <c r="A35" s="574">
        <v>1</v>
      </c>
      <c r="B35" s="494" t="s">
        <v>2</v>
      </c>
      <c r="C35" s="494"/>
      <c r="D35" s="495">
        <v>42093</v>
      </c>
      <c r="E35" s="495">
        <v>42093</v>
      </c>
      <c r="F35" s="495">
        <v>42093</v>
      </c>
      <c r="G35" s="495">
        <v>42093</v>
      </c>
      <c r="H35" s="495">
        <v>42132</v>
      </c>
      <c r="I35" s="495">
        <v>42132</v>
      </c>
      <c r="J35" s="495">
        <v>42132</v>
      </c>
      <c r="P35" s="314"/>
      <c r="Q35" s="314"/>
      <c r="R35" s="496">
        <v>42093</v>
      </c>
      <c r="S35" s="496">
        <v>42093</v>
      </c>
      <c r="T35" s="496">
        <v>42093</v>
      </c>
      <c r="U35" s="496">
        <v>42093</v>
      </c>
      <c r="V35" s="496">
        <v>42093</v>
      </c>
      <c r="W35" s="496">
        <v>42093</v>
      </c>
      <c r="X35" s="496">
        <v>42093</v>
      </c>
      <c r="Y35" s="314"/>
      <c r="Z35" s="314"/>
      <c r="AA35" s="314"/>
      <c r="AB35" s="314"/>
      <c r="AC35" s="318"/>
      <c r="AD35" s="320"/>
      <c r="AE35" s="496">
        <v>42158</v>
      </c>
      <c r="AF35" s="496">
        <v>42158</v>
      </c>
      <c r="AG35" s="496">
        <v>42158</v>
      </c>
      <c r="AH35" s="496">
        <v>42158</v>
      </c>
      <c r="AI35" s="496">
        <v>42158</v>
      </c>
      <c r="AJ35" s="496">
        <v>42166</v>
      </c>
      <c r="AK35" s="496">
        <v>42166</v>
      </c>
      <c r="AL35" s="314"/>
      <c r="AM35" s="314"/>
      <c r="AN35" s="314"/>
      <c r="AO35" s="314"/>
      <c r="AP35" s="314"/>
      <c r="AQ35" s="314"/>
      <c r="AR35" s="496">
        <v>42170</v>
      </c>
      <c r="AS35" s="496">
        <v>42166</v>
      </c>
      <c r="AT35" s="496">
        <v>42158</v>
      </c>
      <c r="AU35" s="496">
        <v>42158</v>
      </c>
      <c r="AV35" s="496">
        <v>42132</v>
      </c>
      <c r="AW35" s="496">
        <v>42199</v>
      </c>
      <c r="AX35" s="498">
        <v>42158</v>
      </c>
      <c r="AY35" s="314"/>
      <c r="AZ35" s="314"/>
      <c r="BA35" s="314"/>
      <c r="BB35" s="314"/>
      <c r="BC35" s="314"/>
      <c r="BD35" s="314"/>
      <c r="BE35" s="314"/>
      <c r="BF35" s="496">
        <v>42199</v>
      </c>
      <c r="BG35" s="496">
        <v>42199</v>
      </c>
      <c r="BH35" s="498">
        <v>42132</v>
      </c>
      <c r="BI35" s="496">
        <v>42199</v>
      </c>
      <c r="BJ35" s="496">
        <v>42199</v>
      </c>
      <c r="BK35" s="496">
        <v>42199</v>
      </c>
      <c r="BL35" s="496">
        <v>42199</v>
      </c>
      <c r="BM35" s="314"/>
      <c r="BN35" s="314"/>
      <c r="BO35" s="314"/>
      <c r="BP35" s="314"/>
      <c r="BQ35" s="314"/>
      <c r="BR35" s="314"/>
      <c r="BS35" s="496">
        <v>42199</v>
      </c>
      <c r="BT35" s="496">
        <v>42132</v>
      </c>
      <c r="BU35" s="496">
        <v>42166</v>
      </c>
      <c r="BV35" s="496">
        <v>42166</v>
      </c>
      <c r="BW35" s="496">
        <v>42166</v>
      </c>
      <c r="BX35" s="496">
        <v>42282</v>
      </c>
      <c r="BY35" s="496">
        <v>42282</v>
      </c>
      <c r="CD35" s="314"/>
      <c r="CE35" s="314"/>
      <c r="CF35" s="314"/>
      <c r="CG35" s="496">
        <v>42282</v>
      </c>
      <c r="CH35" s="496">
        <v>42298</v>
      </c>
      <c r="CI35" s="496">
        <v>42282</v>
      </c>
      <c r="CJ35" s="496">
        <v>42282</v>
      </c>
      <c r="CK35" s="496">
        <v>42282</v>
      </c>
      <c r="CL35" s="496">
        <v>42282</v>
      </c>
      <c r="CM35" s="496">
        <v>42166</v>
      </c>
      <c r="CQ35" s="400"/>
      <c r="CR35" s="400"/>
      <c r="CS35" s="400"/>
      <c r="CU35" s="496">
        <v>42313</v>
      </c>
      <c r="CV35" s="496">
        <v>42313</v>
      </c>
      <c r="CW35" s="496">
        <v>42166</v>
      </c>
      <c r="CX35" s="496">
        <v>42326</v>
      </c>
      <c r="CY35" s="496">
        <v>42326</v>
      </c>
      <c r="CZ35" s="496">
        <v>42340</v>
      </c>
      <c r="DA35" s="496">
        <v>42282</v>
      </c>
      <c r="DB35" s="496">
        <v>42282</v>
      </c>
      <c r="DC35" s="496">
        <v>42326</v>
      </c>
      <c r="DG35" s="15"/>
      <c r="DI35" s="319">
        <v>42326</v>
      </c>
      <c r="DJ35" s="319">
        <v>42340</v>
      </c>
      <c r="DK35" s="319">
        <v>42342</v>
      </c>
      <c r="DL35" s="319">
        <v>42342</v>
      </c>
      <c r="DM35" s="319">
        <v>42298</v>
      </c>
      <c r="DW35" s="319">
        <v>42340</v>
      </c>
      <c r="DX35" s="319">
        <v>42298</v>
      </c>
      <c r="DY35" s="319">
        <v>42354</v>
      </c>
      <c r="DZ35" s="319">
        <v>42354</v>
      </c>
      <c r="EA35" s="319">
        <v>42354</v>
      </c>
      <c r="EB35" s="319">
        <v>42354</v>
      </c>
      <c r="EC35" s="319">
        <v>42354</v>
      </c>
      <c r="EF35" s="319">
        <v>42170</v>
      </c>
      <c r="EG35" s="319">
        <v>42298</v>
      </c>
      <c r="EH35" s="319">
        <v>42340</v>
      </c>
      <c r="EI35" s="319">
        <v>42342</v>
      </c>
      <c r="EJ35" s="319">
        <v>42340</v>
      </c>
      <c r="EK35" s="319">
        <v>42342</v>
      </c>
      <c r="EL35" s="319">
        <v>42354</v>
      </c>
      <c r="EO35" s="319">
        <v>42340</v>
      </c>
      <c r="EP35" s="319">
        <v>42298</v>
      </c>
      <c r="EQ35" s="319">
        <v>42385</v>
      </c>
      <c r="ER35" s="319">
        <v>42385</v>
      </c>
      <c r="ES35" s="319">
        <v>42354</v>
      </c>
      <c r="ET35" s="319">
        <v>42354</v>
      </c>
      <c r="EU35" s="319">
        <v>42354</v>
      </c>
      <c r="EX35" s="319">
        <v>42347</v>
      </c>
      <c r="EY35" s="371">
        <v>42368</v>
      </c>
      <c r="EZ35" s="371">
        <v>42368</v>
      </c>
      <c r="FA35" s="371">
        <v>42368</v>
      </c>
      <c r="FB35" s="371">
        <v>42368</v>
      </c>
      <c r="FC35" s="371">
        <v>42368</v>
      </c>
      <c r="FD35" s="371">
        <v>42368</v>
      </c>
      <c r="FE35" s="540"/>
      <c r="FF35" s="540"/>
      <c r="FG35" s="371">
        <v>42368</v>
      </c>
      <c r="FH35" s="371">
        <v>42368</v>
      </c>
      <c r="FI35" s="319">
        <v>42382</v>
      </c>
      <c r="FJ35" s="319">
        <v>42298</v>
      </c>
      <c r="FK35" s="319">
        <v>42166</v>
      </c>
      <c r="FL35" s="319">
        <v>42340</v>
      </c>
      <c r="FM35" s="496">
        <v>42382</v>
      </c>
      <c r="FP35" s="496">
        <v>42382</v>
      </c>
      <c r="FQ35" s="319">
        <v>42380</v>
      </c>
      <c r="FR35" s="371">
        <v>42368</v>
      </c>
      <c r="FS35" s="319">
        <v>42340</v>
      </c>
      <c r="FT35" s="319">
        <v>42399</v>
      </c>
      <c r="FU35" s="781">
        <v>42411</v>
      </c>
      <c r="FV35" s="319">
        <v>42282</v>
      </c>
      <c r="FW35" s="887">
        <v>42389</v>
      </c>
      <c r="FX35" s="831">
        <v>42389</v>
      </c>
      <c r="FY35" s="319">
        <v>42389</v>
      </c>
      <c r="FZ35" s="319">
        <v>42389</v>
      </c>
      <c r="GA35" s="319">
        <v>42397</v>
      </c>
      <c r="GB35" s="496">
        <v>42416</v>
      </c>
      <c r="GC35" s="496">
        <v>42416</v>
      </c>
      <c r="GD35" s="319">
        <v>42399</v>
      </c>
      <c r="GE35" s="319">
        <v>42422</v>
      </c>
      <c r="GF35" s="319">
        <v>42422</v>
      </c>
      <c r="GG35" s="496">
        <v>42720</v>
      </c>
      <c r="GH35" s="496">
        <v>42416</v>
      </c>
      <c r="GI35" s="496">
        <v>42417</v>
      </c>
      <c r="GJ35" s="496">
        <v>42416</v>
      </c>
      <c r="GK35" s="496">
        <v>42416</v>
      </c>
      <c r="GL35" s="781">
        <v>42416</v>
      </c>
      <c r="GM35" s="319">
        <v>42422</v>
      </c>
      <c r="GN35" s="319">
        <v>42422</v>
      </c>
      <c r="GO35" s="319">
        <v>42434</v>
      </c>
      <c r="GP35" s="496">
        <v>42417</v>
      </c>
      <c r="GQ35" s="496">
        <v>42417</v>
      </c>
      <c r="GR35" s="319">
        <v>42422</v>
      </c>
      <c r="GS35" s="319">
        <v>42422</v>
      </c>
      <c r="GT35" s="371">
        <v>42439</v>
      </c>
      <c r="GU35" s="371">
        <v>42439</v>
      </c>
      <c r="GV35" s="319">
        <v>42434</v>
      </c>
      <c r="GW35" s="319">
        <v>42440</v>
      </c>
      <c r="GX35" s="371">
        <v>42439</v>
      </c>
      <c r="GY35" s="496">
        <v>42298</v>
      </c>
      <c r="GZ35" s="319">
        <v>42468</v>
      </c>
      <c r="HA35" s="319">
        <v>42422</v>
      </c>
      <c r="HB35" s="319">
        <v>42434</v>
      </c>
      <c r="HC35" s="319">
        <v>42536</v>
      </c>
      <c r="HD35" s="371">
        <v>42439</v>
      </c>
      <c r="HE35" s="319">
        <v>42536</v>
      </c>
      <c r="HF35" s="371">
        <v>42439</v>
      </c>
      <c r="HG35" s="319">
        <v>42451</v>
      </c>
      <c r="HH35" s="319">
        <v>42408</v>
      </c>
      <c r="HI35" s="319">
        <v>42468</v>
      </c>
      <c r="HJ35" s="319">
        <v>42451</v>
      </c>
      <c r="HK35" s="496">
        <v>42416</v>
      </c>
      <c r="HL35" s="319">
        <v>42468</v>
      </c>
      <c r="HM35" s="319">
        <v>42556</v>
      </c>
      <c r="HN35" s="319">
        <v>42556</v>
      </c>
      <c r="HO35" s="319">
        <v>42545</v>
      </c>
      <c r="HP35" s="319">
        <v>42550</v>
      </c>
      <c r="HQ35" s="781">
        <v>42559</v>
      </c>
      <c r="HR35" s="781">
        <v>42559</v>
      </c>
      <c r="HS35" s="319">
        <v>42543</v>
      </c>
      <c r="HT35" s="319">
        <v>42556</v>
      </c>
      <c r="HU35" s="319">
        <v>42543</v>
      </c>
      <c r="HV35" s="781">
        <v>42559</v>
      </c>
      <c r="HW35" s="319">
        <v>42556</v>
      </c>
      <c r="HX35" s="319">
        <v>42474</v>
      </c>
      <c r="HY35" s="319">
        <v>42556</v>
      </c>
      <c r="HZ35" s="319">
        <v>42543</v>
      </c>
      <c r="IA35" s="319">
        <v>42570</v>
      </c>
      <c r="IB35" s="319">
        <v>42572</v>
      </c>
      <c r="IC35" s="319">
        <v>42459</v>
      </c>
      <c r="ID35" s="319">
        <v>42570</v>
      </c>
      <c r="IE35" s="319">
        <v>42573</v>
      </c>
      <c r="IF35" s="319">
        <v>42577</v>
      </c>
      <c r="IG35" s="319">
        <v>42536</v>
      </c>
      <c r="IH35" s="319">
        <v>42451</v>
      </c>
      <c r="II35" s="319">
        <v>42573</v>
      </c>
      <c r="IJ35" s="319">
        <v>42576</v>
      </c>
      <c r="IK35" s="319">
        <v>42577</v>
      </c>
      <c r="IL35" s="319">
        <v>42576</v>
      </c>
      <c r="IM35" s="319">
        <v>42572</v>
      </c>
      <c r="IN35" s="319">
        <v>42576</v>
      </c>
      <c r="IO35" s="371">
        <v>42439</v>
      </c>
      <c r="IP35" s="319">
        <v>42578</v>
      </c>
      <c r="IQ35" s="319">
        <v>42578</v>
      </c>
      <c r="IR35" s="319">
        <v>42577</v>
      </c>
      <c r="IS35" s="319">
        <v>42578</v>
      </c>
      <c r="IT35" s="319">
        <v>42577</v>
      </c>
      <c r="IU35" s="319">
        <v>42573</v>
      </c>
      <c r="IV35" s="319">
        <v>42573</v>
      </c>
      <c r="IW35" s="319">
        <v>42577</v>
      </c>
      <c r="IX35" s="319">
        <v>42440</v>
      </c>
      <c r="IY35" s="319">
        <v>42438</v>
      </c>
      <c r="IZ35" s="371">
        <v>42439</v>
      </c>
      <c r="JA35" s="319">
        <v>42434</v>
      </c>
      <c r="JB35" s="319">
        <v>42577</v>
      </c>
      <c r="JC35" s="319">
        <v>42434</v>
      </c>
      <c r="JD35" s="319">
        <v>42577</v>
      </c>
      <c r="JE35" s="319">
        <v>42577</v>
      </c>
      <c r="JF35" s="319">
        <v>42590</v>
      </c>
      <c r="JG35" s="319">
        <v>42434</v>
      </c>
      <c r="JH35" s="319">
        <v>42536</v>
      </c>
      <c r="JI35" s="319">
        <v>42573</v>
      </c>
      <c r="JJ35" s="319">
        <v>42576</v>
      </c>
      <c r="JK35" s="319">
        <v>42573</v>
      </c>
      <c r="JL35" s="319">
        <v>42632</v>
      </c>
      <c r="JM35" s="319">
        <v>42632</v>
      </c>
      <c r="JN35" s="319">
        <v>42635</v>
      </c>
      <c r="JO35" s="319">
        <v>42636</v>
      </c>
      <c r="JP35" s="319">
        <v>42635</v>
      </c>
      <c r="JQ35" s="319">
        <v>42635</v>
      </c>
      <c r="JR35" s="319">
        <v>42636</v>
      </c>
      <c r="JS35" s="319">
        <v>42636</v>
      </c>
      <c r="JT35" s="319">
        <v>42635</v>
      </c>
      <c r="JU35" s="319">
        <v>42635</v>
      </c>
      <c r="JV35" s="319">
        <v>42635</v>
      </c>
      <c r="JW35" s="319">
        <v>42635</v>
      </c>
      <c r="JX35" s="319">
        <v>42635</v>
      </c>
      <c r="JY35" s="319">
        <v>42635</v>
      </c>
      <c r="JZ35" s="319">
        <v>42635</v>
      </c>
      <c r="KA35" s="319">
        <v>42635</v>
      </c>
      <c r="KB35" s="319">
        <v>42636</v>
      </c>
      <c r="KC35" s="319">
        <v>42641</v>
      </c>
      <c r="KD35" s="319">
        <v>42641</v>
      </c>
      <c r="KE35" s="319">
        <v>42641</v>
      </c>
      <c r="KF35" s="319">
        <v>42636</v>
      </c>
      <c r="KG35" s="319">
        <v>42641</v>
      </c>
      <c r="KH35" s="319">
        <v>42641</v>
      </c>
      <c r="KI35" s="319">
        <v>42635</v>
      </c>
      <c r="KJ35" s="319">
        <v>42635</v>
      </c>
      <c r="KK35" s="319">
        <v>42641</v>
      </c>
      <c r="KL35" s="319">
        <v>42641</v>
      </c>
      <c r="KM35" s="319">
        <v>42641</v>
      </c>
      <c r="KN35" s="319">
        <v>42641</v>
      </c>
      <c r="KO35" s="319">
        <v>42636</v>
      </c>
      <c r="KP35" s="319">
        <v>42635</v>
      </c>
      <c r="KQ35" s="319">
        <v>42641</v>
      </c>
      <c r="KR35" s="319">
        <v>42641</v>
      </c>
      <c r="KS35" s="319">
        <v>42635</v>
      </c>
      <c r="KT35" s="319">
        <v>42635</v>
      </c>
      <c r="KU35" s="319">
        <v>42636</v>
      </c>
      <c r="KV35" s="319">
        <v>42636</v>
      </c>
      <c r="KW35" s="319">
        <v>42635</v>
      </c>
      <c r="KX35" s="319">
        <v>42641</v>
      </c>
      <c r="KY35" s="319">
        <v>42635</v>
      </c>
      <c r="KZ35" s="319">
        <v>42636</v>
      </c>
      <c r="LA35" s="319">
        <v>42636</v>
      </c>
      <c r="LB35" s="319">
        <v>42641</v>
      </c>
      <c r="LC35" s="319">
        <v>42641</v>
      </c>
      <c r="LD35" s="319">
        <v>42641</v>
      </c>
      <c r="LE35" s="319">
        <v>42641</v>
      </c>
      <c r="LF35" s="319">
        <v>42641</v>
      </c>
      <c r="LG35" s="319">
        <v>42648</v>
      </c>
      <c r="LH35" s="319">
        <v>42635</v>
      </c>
      <c r="LI35" s="319">
        <v>42641</v>
      </c>
      <c r="LJ35" s="319">
        <v>42636</v>
      </c>
      <c r="LK35" s="319">
        <v>42636</v>
      </c>
      <c r="LL35" s="319">
        <v>42641</v>
      </c>
      <c r="LM35" s="319">
        <v>42636</v>
      </c>
      <c r="LN35" s="319">
        <v>42641</v>
      </c>
      <c r="LO35" s="319">
        <v>42641</v>
      </c>
      <c r="LP35" s="319">
        <v>42648</v>
      </c>
      <c r="LQ35" s="319">
        <v>42648</v>
      </c>
      <c r="LR35" s="319">
        <v>42649</v>
      </c>
      <c r="LS35" s="319">
        <v>42641</v>
      </c>
      <c r="LT35" s="319">
        <v>42641</v>
      </c>
      <c r="LU35" s="319">
        <v>42641</v>
      </c>
      <c r="LV35" s="319">
        <v>42636</v>
      </c>
      <c r="LW35" s="319">
        <v>42649</v>
      </c>
      <c r="LX35" s="319">
        <v>42649</v>
      </c>
      <c r="LY35" s="319">
        <v>42649</v>
      </c>
      <c r="LZ35" s="319">
        <v>42649</v>
      </c>
      <c r="MA35" s="319">
        <v>42650</v>
      </c>
      <c r="MB35" s="319">
        <v>42650</v>
      </c>
      <c r="MC35" s="319">
        <v>42636</v>
      </c>
      <c r="MD35" s="319">
        <v>42576</v>
      </c>
      <c r="ME35" s="319">
        <v>42650</v>
      </c>
      <c r="MF35" s="319">
        <v>42650</v>
      </c>
      <c r="MG35" s="319">
        <v>42650</v>
      </c>
      <c r="MH35" s="1593"/>
      <c r="MI35" s="315"/>
      <c r="MJ35" s="315"/>
      <c r="MK35" s="315"/>
      <c r="ML35" s="315"/>
      <c r="MM35" s="315"/>
      <c r="MN35" s="315"/>
      <c r="MO35" s="315"/>
      <c r="MP35" s="315"/>
      <c r="MQ35" s="315"/>
      <c r="MR35" s="315"/>
      <c r="MS35" s="315"/>
      <c r="MT35" s="315"/>
      <c r="MU35" s="315"/>
      <c r="MV35" s="315"/>
      <c r="MW35" s="315"/>
      <c r="MX35" s="315"/>
      <c r="MY35" s="315"/>
      <c r="MZ35" s="315"/>
      <c r="NA35" s="315"/>
      <c r="NB35" s="315"/>
      <c r="NC35" s="315"/>
      <c r="ND35" s="315"/>
    </row>
    <row r="36" spans="1:368" ht="12" customHeight="1">
      <c r="B36" s="604" t="s">
        <v>1715</v>
      </c>
      <c r="C36" s="605"/>
      <c r="D36" s="605"/>
      <c r="E36" s="605"/>
      <c r="F36" s="605"/>
      <c r="G36" s="605"/>
      <c r="H36" s="605"/>
      <c r="I36" s="605"/>
      <c r="J36" s="605"/>
      <c r="K36" s="605"/>
      <c r="L36" s="605"/>
      <c r="M36" s="605"/>
      <c r="N36" s="605"/>
      <c r="O36" s="605"/>
      <c r="P36" s="605"/>
      <c r="Q36" s="605"/>
      <c r="R36" s="605"/>
      <c r="S36" s="605"/>
      <c r="T36" s="605"/>
      <c r="U36" s="605"/>
      <c r="V36" s="605"/>
      <c r="W36" s="605"/>
      <c r="X36" s="605"/>
      <c r="Y36" s="605"/>
      <c r="Z36" s="605"/>
      <c r="AA36" s="605"/>
      <c r="AB36" s="605"/>
      <c r="AC36" s="605"/>
      <c r="AD36" s="608"/>
      <c r="AE36" s="605"/>
      <c r="AF36" s="1068"/>
      <c r="AG36" s="1068"/>
      <c r="AH36" s="605"/>
      <c r="AI36" s="605"/>
      <c r="AJ36" s="605"/>
      <c r="AK36" s="605"/>
      <c r="AL36" s="605"/>
      <c r="AM36" s="605"/>
      <c r="AN36" s="605"/>
      <c r="AO36" s="605"/>
      <c r="AP36" s="605"/>
      <c r="AQ36" s="605"/>
      <c r="AR36" s="605"/>
      <c r="AS36" s="605"/>
      <c r="AT36" s="605"/>
      <c r="AU36" s="605"/>
      <c r="AV36" s="605"/>
      <c r="AW36" s="605"/>
      <c r="AX36" s="605"/>
      <c r="AY36" s="605"/>
      <c r="AZ36" s="605"/>
      <c r="BA36" s="605"/>
      <c r="BB36" s="605"/>
      <c r="BC36" s="605"/>
      <c r="BD36" s="605"/>
      <c r="BE36" s="605"/>
      <c r="BF36" s="605"/>
      <c r="BG36" s="605"/>
      <c r="BH36" s="605"/>
      <c r="BI36" s="605"/>
      <c r="BJ36" s="605"/>
      <c r="BK36" s="605"/>
      <c r="BL36" s="605"/>
      <c r="BM36" s="605"/>
      <c r="BN36" s="605"/>
      <c r="BO36" s="605"/>
      <c r="BP36" s="605"/>
      <c r="BQ36" s="605"/>
      <c r="BR36" s="605"/>
      <c r="BS36" s="609"/>
      <c r="BT36" s="605"/>
      <c r="BU36" s="605"/>
      <c r="BV36" s="605"/>
      <c r="BW36" s="605"/>
      <c r="BX36" s="605"/>
      <c r="BY36" s="605"/>
      <c r="BZ36" s="605"/>
      <c r="CA36" s="605"/>
      <c r="CB36" s="605"/>
      <c r="CC36" s="605"/>
      <c r="CD36" s="605"/>
      <c r="CE36" s="605"/>
      <c r="CF36" s="605"/>
      <c r="CG36" s="609"/>
      <c r="CH36" s="605"/>
      <c r="CI36" s="605"/>
      <c r="CJ36" s="605"/>
      <c r="CK36" s="605"/>
      <c r="CL36" s="605"/>
      <c r="CM36" s="605"/>
      <c r="CN36" s="605"/>
      <c r="CO36" s="605"/>
      <c r="CP36" s="605"/>
      <c r="CQ36" s="605"/>
      <c r="CR36" s="605"/>
      <c r="CS36" s="605"/>
      <c r="CT36" s="605"/>
      <c r="CU36" s="605"/>
      <c r="CV36" s="1059"/>
      <c r="CW36" s="605"/>
      <c r="CX36" s="605"/>
      <c r="CY36" s="605"/>
      <c r="CZ36" s="605"/>
      <c r="DA36" s="605"/>
      <c r="DB36" s="609">
        <v>42384</v>
      </c>
      <c r="DC36" s="609">
        <v>42384</v>
      </c>
      <c r="DI36" s="609">
        <v>42384</v>
      </c>
      <c r="DJ36" s="499"/>
      <c r="DK36" s="609">
        <v>42384</v>
      </c>
      <c r="DL36" s="499">
        <v>42384</v>
      </c>
      <c r="DM36" s="499"/>
      <c r="DR36" s="331"/>
      <c r="DW36" s="499">
        <v>42398</v>
      </c>
      <c r="DX36" s="499">
        <v>42398</v>
      </c>
      <c r="DY36" s="499">
        <v>42398</v>
      </c>
      <c r="DZ36" s="499">
        <v>42398</v>
      </c>
      <c r="EA36" s="499">
        <v>42398</v>
      </c>
      <c r="EB36" s="499">
        <v>42398</v>
      </c>
      <c r="EC36" s="499">
        <v>42398</v>
      </c>
      <c r="EF36" s="609">
        <v>42405</v>
      </c>
      <c r="EG36" s="499">
        <v>42405</v>
      </c>
      <c r="EH36" s="499">
        <v>42398</v>
      </c>
      <c r="EI36" s="499">
        <v>42398</v>
      </c>
      <c r="EJ36" s="499">
        <v>42405</v>
      </c>
      <c r="EK36" s="499">
        <v>42398</v>
      </c>
      <c r="EL36" s="499">
        <v>42398</v>
      </c>
      <c r="EO36" s="499">
        <v>42408</v>
      </c>
      <c r="EP36" s="499">
        <v>42417</v>
      </c>
      <c r="EQ36" s="499">
        <v>42417</v>
      </c>
      <c r="ER36" s="499">
        <v>42417</v>
      </c>
      <c r="ES36" s="499">
        <v>42412</v>
      </c>
      <c r="ET36" s="499">
        <v>42412</v>
      </c>
      <c r="EU36" s="499">
        <v>42412</v>
      </c>
      <c r="EX36" s="499">
        <v>42412</v>
      </c>
      <c r="EY36" s="499">
        <v>42422</v>
      </c>
      <c r="EZ36" s="499">
        <v>42422</v>
      </c>
      <c r="FA36" s="499">
        <v>42422</v>
      </c>
      <c r="FB36" s="499">
        <v>42422</v>
      </c>
      <c r="FC36" s="499">
        <v>42422</v>
      </c>
      <c r="FD36" s="499">
        <v>42417</v>
      </c>
      <c r="FE36" s="499"/>
      <c r="FF36" s="499"/>
      <c r="FG36" s="499">
        <v>42422</v>
      </c>
      <c r="FH36" s="499">
        <v>42422</v>
      </c>
      <c r="FI36" s="499">
        <v>42422</v>
      </c>
      <c r="FJ36" s="499">
        <v>42422</v>
      </c>
      <c r="FK36" s="609">
        <v>42422</v>
      </c>
      <c r="FL36" s="499">
        <v>42425</v>
      </c>
      <c r="FM36" s="499">
        <v>42425</v>
      </c>
      <c r="FP36" s="499">
        <v>42425</v>
      </c>
      <c r="FQ36" s="499">
        <v>42425</v>
      </c>
      <c r="FR36" s="499">
        <v>42433</v>
      </c>
      <c r="FS36" s="609">
        <v>42438</v>
      </c>
      <c r="FT36" s="499">
        <v>42438</v>
      </c>
      <c r="FU36" s="499">
        <v>42444</v>
      </c>
      <c r="FV36" s="609">
        <v>42444</v>
      </c>
      <c r="FW36" s="1198">
        <v>42486</v>
      </c>
      <c r="FX36" s="1199">
        <v>42486</v>
      </c>
      <c r="FY36" s="1194">
        <v>42495</v>
      </c>
      <c r="FZ36" s="1194">
        <v>42486</v>
      </c>
      <c r="GA36" s="1194">
        <v>42499</v>
      </c>
      <c r="GB36" s="1194">
        <v>42500</v>
      </c>
      <c r="GC36" s="1194">
        <v>42500</v>
      </c>
      <c r="GD36" s="1194">
        <v>42444</v>
      </c>
      <c r="GE36" s="1194">
        <v>42500</v>
      </c>
      <c r="GF36" s="1194">
        <v>42500</v>
      </c>
      <c r="GG36" s="1194">
        <v>42510</v>
      </c>
      <c r="GH36" s="1194">
        <v>42513</v>
      </c>
      <c r="GI36" s="1194">
        <v>42513</v>
      </c>
      <c r="GJ36" s="1194">
        <v>42513</v>
      </c>
      <c r="GK36" s="1194">
        <v>42513</v>
      </c>
      <c r="GL36" s="532">
        <v>42515</v>
      </c>
      <c r="GM36" s="499">
        <v>42516</v>
      </c>
      <c r="GN36" s="1194">
        <v>42527</v>
      </c>
      <c r="GO36" s="1194">
        <v>42527</v>
      </c>
      <c r="GP36" s="1194">
        <v>42528</v>
      </c>
      <c r="GQ36" s="1194">
        <v>42534</v>
      </c>
      <c r="GR36" s="1194">
        <v>42531</v>
      </c>
      <c r="GS36" s="1194">
        <v>42534</v>
      </c>
      <c r="GT36" s="1194">
        <v>42549</v>
      </c>
      <c r="GU36" s="1194">
        <v>42550</v>
      </c>
      <c r="GV36" s="1194">
        <v>42550</v>
      </c>
      <c r="GW36" s="1194">
        <v>42551</v>
      </c>
      <c r="GX36" s="1194">
        <v>42551</v>
      </c>
      <c r="GY36" s="510">
        <v>42552</v>
      </c>
      <c r="GZ36" s="1194">
        <v>42556</v>
      </c>
      <c r="HA36" s="1194">
        <v>42559</v>
      </c>
      <c r="HB36" s="1194">
        <v>42564</v>
      </c>
      <c r="HC36" s="499">
        <v>42573</v>
      </c>
      <c r="HD36" s="1194">
        <v>42573</v>
      </c>
      <c r="HE36" s="499">
        <v>42576</v>
      </c>
      <c r="HF36" s="1194">
        <v>42577</v>
      </c>
      <c r="HG36" s="499">
        <v>42577</v>
      </c>
      <c r="HH36" s="532">
        <v>42566</v>
      </c>
      <c r="HI36" s="1194">
        <v>42566</v>
      </c>
      <c r="HJ36" s="1194">
        <v>42565</v>
      </c>
      <c r="HK36" s="1194">
        <v>42566</v>
      </c>
      <c r="HL36" s="499">
        <v>42578</v>
      </c>
      <c r="HM36" s="499">
        <v>42585</v>
      </c>
      <c r="HN36" s="499">
        <v>42585</v>
      </c>
      <c r="HO36" s="499">
        <v>42586</v>
      </c>
      <c r="HP36" s="499">
        <v>42585</v>
      </c>
      <c r="HQ36" s="532">
        <v>42587</v>
      </c>
      <c r="HR36" s="532">
        <v>42587</v>
      </c>
      <c r="HS36" s="532">
        <v>42587</v>
      </c>
      <c r="HT36" s="532">
        <v>42591</v>
      </c>
      <c r="HU36" s="499">
        <v>42590</v>
      </c>
      <c r="HV36" s="532">
        <v>42593</v>
      </c>
      <c r="HW36" s="499">
        <v>42593</v>
      </c>
      <c r="HX36" s="1194">
        <v>42592</v>
      </c>
      <c r="HY36" s="499">
        <v>42593</v>
      </c>
      <c r="HZ36" s="499">
        <v>42593</v>
      </c>
      <c r="IA36" s="499">
        <v>42606</v>
      </c>
      <c r="IB36" s="499">
        <v>42606</v>
      </c>
      <c r="IC36" s="1194">
        <v>42605</v>
      </c>
      <c r="ID36" s="499">
        <v>42606</v>
      </c>
      <c r="IE36" s="499">
        <v>42606</v>
      </c>
      <c r="IF36" s="532">
        <v>42606</v>
      </c>
      <c r="IG36" s="499">
        <v>42605</v>
      </c>
      <c r="IH36" s="499">
        <v>42612</v>
      </c>
      <c r="II36" s="532">
        <v>42612</v>
      </c>
      <c r="IJ36" s="532">
        <v>42612</v>
      </c>
      <c r="IK36" s="532">
        <v>42612</v>
      </c>
      <c r="IL36" s="532">
        <v>42612</v>
      </c>
      <c r="IM36" s="532">
        <v>42612</v>
      </c>
      <c r="IN36" s="532">
        <v>42612</v>
      </c>
      <c r="IO36" s="532">
        <v>42620</v>
      </c>
      <c r="IP36" s="532">
        <v>42620</v>
      </c>
      <c r="IQ36" s="532">
        <v>42620</v>
      </c>
      <c r="IR36" s="532">
        <v>42620</v>
      </c>
      <c r="IS36" s="532">
        <v>42619</v>
      </c>
      <c r="IT36" s="532">
        <v>42620</v>
      </c>
      <c r="IU36" s="532">
        <v>42619</v>
      </c>
      <c r="IV36" s="532">
        <v>42626</v>
      </c>
      <c r="IW36" s="532">
        <v>42626</v>
      </c>
      <c r="IX36" s="1194">
        <v>42627</v>
      </c>
      <c r="IY36" s="1194">
        <v>42628</v>
      </c>
      <c r="IZ36" s="1194">
        <v>42628</v>
      </c>
      <c r="JA36" s="1194">
        <v>42628</v>
      </c>
      <c r="JB36" s="532">
        <v>42628</v>
      </c>
      <c r="JC36" s="1194">
        <v>42628</v>
      </c>
      <c r="JD36" s="532">
        <v>42628</v>
      </c>
      <c r="JE36" s="532">
        <v>42641</v>
      </c>
      <c r="JF36" s="532">
        <v>42642</v>
      </c>
      <c r="JG36" s="532">
        <v>42643</v>
      </c>
      <c r="JH36" s="499">
        <v>42643</v>
      </c>
      <c r="JI36" s="532">
        <v>42642</v>
      </c>
      <c r="JJ36" s="532">
        <v>42654</v>
      </c>
      <c r="JK36" s="532">
        <v>42654</v>
      </c>
      <c r="JL36" s="532">
        <v>42654</v>
      </c>
      <c r="JM36" s="532">
        <v>42654</v>
      </c>
      <c r="JN36" s="532">
        <v>42647</v>
      </c>
      <c r="JO36" s="532">
        <v>42647</v>
      </c>
      <c r="JP36" s="532">
        <v>42647</v>
      </c>
      <c r="JQ36" s="532">
        <v>42647</v>
      </c>
      <c r="JR36" s="532">
        <v>42647</v>
      </c>
      <c r="JS36" s="532">
        <v>42647</v>
      </c>
      <c r="JT36" s="532">
        <v>42648</v>
      </c>
      <c r="JU36" s="532">
        <v>42648</v>
      </c>
      <c r="JV36" s="532">
        <v>42648</v>
      </c>
      <c r="JW36" s="532">
        <v>42648</v>
      </c>
      <c r="JX36" s="532">
        <v>42648</v>
      </c>
      <c r="JY36" s="532">
        <v>42648</v>
      </c>
      <c r="JZ36" s="532">
        <v>42648</v>
      </c>
      <c r="KA36" s="532">
        <v>42648</v>
      </c>
      <c r="KB36" s="532">
        <v>42648</v>
      </c>
      <c r="KC36" s="532">
        <v>42648</v>
      </c>
      <c r="KD36" s="532">
        <v>42649</v>
      </c>
      <c r="KE36" s="532">
        <v>42649</v>
      </c>
      <c r="KF36" s="532">
        <v>42649</v>
      </c>
      <c r="KG36" s="532">
        <v>42649</v>
      </c>
      <c r="KH36" s="532">
        <v>42649</v>
      </c>
      <c r="KI36" s="532">
        <v>42649</v>
      </c>
      <c r="KJ36" s="532">
        <v>42649</v>
      </c>
      <c r="KK36" s="532">
        <v>42649</v>
      </c>
      <c r="KL36" s="532">
        <v>42649</v>
      </c>
      <c r="KM36" s="532">
        <v>42649</v>
      </c>
      <c r="KN36" s="532">
        <v>42649</v>
      </c>
      <c r="KO36" s="532">
        <v>42649</v>
      </c>
      <c r="KP36" s="532">
        <v>42650</v>
      </c>
      <c r="KQ36" s="532">
        <v>42649</v>
      </c>
      <c r="KR36" s="532">
        <v>42649</v>
      </c>
      <c r="KS36" s="532">
        <v>42650</v>
      </c>
      <c r="KT36" s="532">
        <v>42650</v>
      </c>
      <c r="KU36" s="532">
        <v>42650</v>
      </c>
      <c r="KV36" s="532">
        <v>42650</v>
      </c>
      <c r="KW36" s="532">
        <v>42650</v>
      </c>
      <c r="KX36" s="532">
        <v>42650</v>
      </c>
      <c r="KY36" s="532">
        <v>42650</v>
      </c>
      <c r="KZ36" s="532">
        <v>42650</v>
      </c>
      <c r="LA36" s="532">
        <v>42650</v>
      </c>
      <c r="LB36" s="532">
        <v>42653</v>
      </c>
      <c r="LC36" s="532">
        <v>42653</v>
      </c>
      <c r="LD36" s="532">
        <v>42653</v>
      </c>
      <c r="LE36" s="532">
        <v>42653</v>
      </c>
      <c r="LF36" s="532">
        <v>42653</v>
      </c>
      <c r="LG36" s="532">
        <v>42654</v>
      </c>
      <c r="LH36" s="532">
        <v>42654</v>
      </c>
      <c r="LI36" s="532">
        <v>42654</v>
      </c>
      <c r="LJ36" s="532">
        <v>42654</v>
      </c>
      <c r="LK36" s="532">
        <v>42654</v>
      </c>
      <c r="LL36" s="532">
        <v>42654</v>
      </c>
      <c r="LM36" s="532">
        <v>42654</v>
      </c>
      <c r="LN36" s="532">
        <v>42654</v>
      </c>
      <c r="LO36" s="532">
        <v>42654</v>
      </c>
      <c r="LP36" s="532">
        <v>42654</v>
      </c>
      <c r="LQ36" s="532">
        <v>42654</v>
      </c>
      <c r="LR36" s="800">
        <v>42654</v>
      </c>
      <c r="LS36" s="532">
        <v>42654</v>
      </c>
      <c r="LT36" s="532">
        <v>42654</v>
      </c>
      <c r="LU36" s="532">
        <v>42654</v>
      </c>
      <c r="LV36" s="532">
        <v>42654</v>
      </c>
      <c r="LW36" s="532">
        <v>42654</v>
      </c>
      <c r="LX36" s="800">
        <v>42653</v>
      </c>
      <c r="LY36" s="800">
        <v>42654</v>
      </c>
      <c r="LZ36" s="800">
        <v>42654</v>
      </c>
      <c r="MA36" s="532">
        <v>42654</v>
      </c>
      <c r="MB36" s="532">
        <v>42654</v>
      </c>
      <c r="MC36" s="532">
        <v>42654</v>
      </c>
      <c r="MD36" s="532"/>
      <c r="ME36" s="532"/>
      <c r="MF36" s="532"/>
      <c r="MG36" s="532"/>
      <c r="MH36" s="1593"/>
      <c r="MI36" s="532"/>
      <c r="MJ36" s="532"/>
      <c r="MK36" s="532"/>
      <c r="ML36" s="532"/>
      <c r="MM36" s="532"/>
      <c r="MN36" s="532"/>
      <c r="MO36" s="532"/>
      <c r="MP36" s="532"/>
      <c r="MQ36" s="532"/>
      <c r="MR36" s="532"/>
      <c r="MS36" s="532"/>
      <c r="MT36" s="532"/>
      <c r="MU36" s="532"/>
      <c r="MV36" s="532"/>
      <c r="MW36" s="532"/>
      <c r="MX36" s="532"/>
      <c r="MY36" s="532"/>
      <c r="MZ36" s="532"/>
      <c r="NA36" s="532"/>
      <c r="NB36" s="532"/>
      <c r="NC36" s="532"/>
      <c r="ND36" s="532"/>
    </row>
    <row r="37" spans="1:368" ht="89.25" customHeight="1">
      <c r="B37" s="1053"/>
      <c r="C37" s="537"/>
      <c r="D37" s="537"/>
      <c r="E37" s="537"/>
      <c r="F37" s="537"/>
      <c r="G37" s="537"/>
      <c r="H37" s="537"/>
      <c r="I37" s="537"/>
      <c r="J37" s="537"/>
      <c r="K37" s="537"/>
      <c r="L37" s="537"/>
      <c r="M37" s="537"/>
      <c r="N37" s="537"/>
      <c r="O37" s="537"/>
      <c r="P37" s="537"/>
      <c r="Q37" s="537"/>
      <c r="R37" s="537"/>
      <c r="S37" s="537"/>
      <c r="T37" s="537"/>
      <c r="U37" s="537"/>
      <c r="V37" s="537"/>
      <c r="W37" s="537"/>
      <c r="X37" s="537"/>
      <c r="Y37" s="537"/>
      <c r="Z37" s="537"/>
      <c r="AA37" s="537"/>
      <c r="AB37" s="537"/>
      <c r="AC37" s="537"/>
      <c r="AD37" s="1055"/>
      <c r="AE37" s="537"/>
      <c r="AF37" s="537"/>
      <c r="AG37" s="537"/>
      <c r="AH37" s="537"/>
      <c r="AI37" s="537"/>
      <c r="AJ37" s="537"/>
      <c r="AK37" s="537"/>
      <c r="AL37" s="537"/>
      <c r="AM37" s="537"/>
      <c r="AN37" s="537"/>
      <c r="AO37" s="537"/>
      <c r="AP37" s="537"/>
      <c r="AQ37" s="537"/>
      <c r="AR37" s="537"/>
      <c r="AS37" s="537"/>
      <c r="AT37" s="537"/>
      <c r="AU37" s="537"/>
      <c r="AV37" s="537"/>
      <c r="AW37" s="537"/>
      <c r="AX37" s="537"/>
      <c r="AY37" s="537"/>
      <c r="AZ37" s="537"/>
      <c r="BA37" s="537"/>
      <c r="BB37" s="537"/>
      <c r="BC37" s="537"/>
      <c r="BD37" s="537"/>
      <c r="BE37" s="537"/>
      <c r="BF37" s="537"/>
      <c r="BG37" s="537"/>
      <c r="BH37" s="537"/>
      <c r="BI37" s="537"/>
      <c r="BJ37" s="537"/>
      <c r="BK37" s="537"/>
      <c r="BL37" s="537"/>
      <c r="BM37" s="537"/>
      <c r="BN37" s="537"/>
      <c r="BO37" s="537"/>
      <c r="BP37" s="537"/>
      <c r="BQ37" s="537"/>
      <c r="BR37" s="537"/>
      <c r="BS37" s="537"/>
      <c r="BT37" s="537"/>
      <c r="BU37" s="537"/>
      <c r="BV37" s="537"/>
      <c r="BW37" s="537"/>
      <c r="BX37" s="537"/>
      <c r="BY37" s="537"/>
      <c r="BZ37" s="537"/>
      <c r="CA37" s="537"/>
      <c r="CB37" s="537"/>
      <c r="CC37" s="537"/>
      <c r="CD37" s="537"/>
      <c r="CE37" s="537"/>
      <c r="CF37" s="537"/>
      <c r="CG37" s="537"/>
      <c r="CH37" s="537"/>
      <c r="CI37" s="537"/>
      <c r="CJ37" s="537"/>
      <c r="CK37" s="537"/>
      <c r="CL37" s="537"/>
      <c r="CM37" s="537"/>
      <c r="CN37" s="537"/>
      <c r="CO37" s="537"/>
      <c r="CP37" s="537"/>
      <c r="CQ37" s="537"/>
      <c r="CR37" s="537"/>
      <c r="CS37" s="537"/>
      <c r="CT37" s="537"/>
      <c r="CU37" s="537"/>
      <c r="CV37" s="598"/>
      <c r="CW37" s="537"/>
      <c r="CX37" s="537"/>
      <c r="CY37" s="537"/>
      <c r="CZ37" s="537"/>
      <c r="DA37" s="537"/>
      <c r="DB37" s="537"/>
      <c r="DC37" s="537"/>
      <c r="DD37" s="537"/>
      <c r="DE37" s="537"/>
      <c r="DF37" s="537"/>
      <c r="DG37" s="537"/>
      <c r="DH37" s="537"/>
      <c r="DI37" s="537"/>
      <c r="DJ37" s="537"/>
      <c r="DK37" s="537"/>
      <c r="DL37" s="537"/>
      <c r="DM37" s="537"/>
      <c r="DN37" s="537"/>
      <c r="DO37" s="537"/>
      <c r="DP37" s="537"/>
      <c r="DQ37" s="537"/>
      <c r="DR37" s="537"/>
      <c r="DS37" s="537"/>
      <c r="DT37" s="537"/>
      <c r="DU37" s="537"/>
      <c r="DV37" s="537"/>
      <c r="DW37" s="537"/>
      <c r="DX37" s="537"/>
      <c r="DY37" s="537"/>
      <c r="DZ37" s="537"/>
      <c r="EA37" s="537"/>
      <c r="EB37" s="537"/>
      <c r="EC37" s="537"/>
      <c r="ED37" s="537"/>
      <c r="EE37" s="537"/>
      <c r="EF37" s="537"/>
      <c r="EG37" s="537"/>
      <c r="EH37" s="537"/>
      <c r="EI37" s="537"/>
      <c r="EJ37" s="537"/>
      <c r="EK37" s="537"/>
      <c r="EL37" s="537"/>
      <c r="EM37" s="537"/>
      <c r="EN37" s="537"/>
      <c r="EO37" s="532"/>
      <c r="EP37" s="532"/>
      <c r="EQ37" s="532"/>
      <c r="ER37" s="532"/>
      <c r="ES37" s="532"/>
      <c r="ET37" s="532"/>
      <c r="EU37" s="532"/>
      <c r="EV37" s="537"/>
      <c r="EW37" s="537"/>
      <c r="EX37" s="532"/>
      <c r="EY37" s="532"/>
      <c r="EZ37" s="532"/>
      <c r="FA37" s="532"/>
      <c r="FB37" s="532"/>
      <c r="FC37" s="532"/>
      <c r="FD37" s="532"/>
      <c r="FE37" s="532"/>
      <c r="FF37" s="532"/>
      <c r="FG37" s="532"/>
      <c r="FH37" s="532"/>
      <c r="FI37" s="532"/>
      <c r="FJ37" s="532"/>
      <c r="FK37" s="532"/>
      <c r="FL37" s="532"/>
      <c r="FM37" s="532" t="s">
        <v>2052</v>
      </c>
      <c r="FN37" s="537"/>
      <c r="FO37" s="537"/>
      <c r="FP37" s="888" t="s">
        <v>2127</v>
      </c>
      <c r="FQ37" s="888" t="s">
        <v>2127</v>
      </c>
      <c r="FR37" s="888" t="s">
        <v>2127</v>
      </c>
      <c r="FS37" s="888" t="s">
        <v>2193</v>
      </c>
      <c r="FT37" s="888" t="s">
        <v>2191</v>
      </c>
      <c r="FU37" s="888" t="s">
        <v>2350</v>
      </c>
      <c r="FV37" s="888" t="s">
        <v>2350</v>
      </c>
      <c r="FW37" s="888" t="s">
        <v>2191</v>
      </c>
      <c r="FX37" s="888" t="s">
        <v>2208</v>
      </c>
      <c r="FY37" s="888" t="s">
        <v>2350</v>
      </c>
      <c r="FZ37" s="888" t="s">
        <v>2350</v>
      </c>
      <c r="GA37" s="888" t="s">
        <v>2127</v>
      </c>
      <c r="GB37" s="888" t="s">
        <v>2632</v>
      </c>
      <c r="GC37" s="888" t="s">
        <v>2632</v>
      </c>
      <c r="GD37" s="888" t="s">
        <v>2350</v>
      </c>
      <c r="GE37" s="888" t="s">
        <v>2632</v>
      </c>
      <c r="GF37" s="888" t="s">
        <v>2632</v>
      </c>
      <c r="GG37" s="888" t="s">
        <v>2689</v>
      </c>
      <c r="GH37" s="888" t="s">
        <v>2672</v>
      </c>
      <c r="GI37" s="888" t="s">
        <v>2689</v>
      </c>
      <c r="GJ37" s="888" t="s">
        <v>2689</v>
      </c>
      <c r="GK37" s="888" t="s">
        <v>2695</v>
      </c>
      <c r="GL37" s="888" t="s">
        <v>2761</v>
      </c>
      <c r="GM37" s="888" t="s">
        <v>2761</v>
      </c>
      <c r="GN37" s="888" t="s">
        <v>2765</v>
      </c>
      <c r="GO37" s="888" t="s">
        <v>2882</v>
      </c>
      <c r="GP37" s="888" t="s">
        <v>2882</v>
      </c>
      <c r="GQ37" s="888" t="s">
        <v>2912</v>
      </c>
      <c r="GR37" s="888" t="s">
        <v>2912</v>
      </c>
      <c r="GS37" s="888" t="s">
        <v>2912</v>
      </c>
      <c r="GT37" s="888" t="s">
        <v>3095</v>
      </c>
      <c r="GU37" s="888" t="s">
        <v>3102</v>
      </c>
      <c r="GV37" s="1174" t="s">
        <v>3101</v>
      </c>
      <c r="GW37" s="1174" t="s">
        <v>3126</v>
      </c>
      <c r="GX37" s="1174" t="s">
        <v>3126</v>
      </c>
      <c r="GY37" s="888" t="s">
        <v>3151</v>
      </c>
      <c r="GZ37" s="888" t="s">
        <v>3164</v>
      </c>
      <c r="HA37" s="888" t="s">
        <v>3216</v>
      </c>
      <c r="HB37" s="888" t="s">
        <v>3278</v>
      </c>
      <c r="HC37" s="1419" t="s">
        <v>3472</v>
      </c>
      <c r="HD37" s="888" t="s">
        <v>3472</v>
      </c>
      <c r="HE37" s="1419" t="s">
        <v>3517</v>
      </c>
      <c r="HF37" s="888" t="s">
        <v>2350</v>
      </c>
      <c r="HG37" s="1419" t="s">
        <v>2127</v>
      </c>
      <c r="HH37" s="888" t="s">
        <v>3290</v>
      </c>
      <c r="HI37" s="888" t="s">
        <v>3282</v>
      </c>
      <c r="HJ37" s="888" t="s">
        <v>3282</v>
      </c>
      <c r="HK37" s="888" t="s">
        <v>3332</v>
      </c>
      <c r="HL37" s="1419" t="s">
        <v>3570</v>
      </c>
      <c r="HM37" s="1419" t="s">
        <v>3679</v>
      </c>
      <c r="HN37" s="1419" t="s">
        <v>3679</v>
      </c>
      <c r="HO37" s="1419" t="s">
        <v>3690</v>
      </c>
      <c r="HP37" s="1419" t="s">
        <v>3683</v>
      </c>
      <c r="HQ37" s="1419" t="s">
        <v>3697</v>
      </c>
      <c r="HR37" s="1419" t="s">
        <v>3697</v>
      </c>
      <c r="HS37" s="1419" t="s">
        <v>3697</v>
      </c>
      <c r="HT37" s="1419" t="s">
        <v>3706</v>
      </c>
      <c r="HU37" s="1419" t="s">
        <v>3706</v>
      </c>
      <c r="HV37" s="1419" t="s">
        <v>3768</v>
      </c>
      <c r="HW37" s="1419" t="s">
        <v>3768</v>
      </c>
      <c r="HX37" s="888" t="s">
        <v>3768</v>
      </c>
      <c r="HY37" s="1419" t="s">
        <v>3768</v>
      </c>
      <c r="HZ37" s="1419" t="s">
        <v>3768</v>
      </c>
      <c r="IA37" s="1419" t="s">
        <v>3951</v>
      </c>
      <c r="IB37" s="1419" t="s">
        <v>3951</v>
      </c>
      <c r="IC37" s="1419" t="s">
        <v>3951</v>
      </c>
      <c r="ID37" s="1419" t="s">
        <v>3951</v>
      </c>
      <c r="IE37" s="1419" t="s">
        <v>3951</v>
      </c>
      <c r="IF37" s="1419" t="s">
        <v>3951</v>
      </c>
      <c r="IG37" s="1419" t="s">
        <v>3951</v>
      </c>
      <c r="IH37" s="888" t="s">
        <v>4018</v>
      </c>
      <c r="II37" s="1419" t="s">
        <v>4018</v>
      </c>
      <c r="IJ37" s="1419" t="s">
        <v>4018</v>
      </c>
      <c r="IK37" s="1419" t="s">
        <v>4023</v>
      </c>
      <c r="IL37" s="1419" t="s">
        <v>4023</v>
      </c>
      <c r="IM37" s="1419" t="s">
        <v>4066</v>
      </c>
      <c r="IN37" s="1419" t="s">
        <v>4023</v>
      </c>
      <c r="IO37" s="1419" t="s">
        <v>4072</v>
      </c>
      <c r="IP37" s="1419" t="s">
        <v>4072</v>
      </c>
      <c r="IQ37" s="1419" t="s">
        <v>4072</v>
      </c>
      <c r="IR37" s="1419" t="s">
        <v>4131</v>
      </c>
      <c r="IS37" s="1419" t="s">
        <v>4131</v>
      </c>
      <c r="IT37" s="1419" t="s">
        <v>4131</v>
      </c>
      <c r="IU37" s="1419" t="s">
        <v>4131</v>
      </c>
      <c r="IV37" s="1419" t="s">
        <v>4178</v>
      </c>
      <c r="IW37" s="1419" t="s">
        <v>4262</v>
      </c>
      <c r="IX37" s="1419" t="s">
        <v>4302</v>
      </c>
      <c r="IY37" s="1419" t="s">
        <v>4302</v>
      </c>
      <c r="IZ37" s="1419" t="s">
        <v>4302</v>
      </c>
      <c r="JA37" s="1419" t="s">
        <v>4302</v>
      </c>
      <c r="JB37" s="1419" t="s">
        <v>4302</v>
      </c>
      <c r="JC37" s="888" t="s">
        <v>4458</v>
      </c>
      <c r="JD37" s="888" t="s">
        <v>4458</v>
      </c>
      <c r="JE37" s="1419" t="s">
        <v>4507</v>
      </c>
      <c r="JF37" s="1419" t="s">
        <v>4571</v>
      </c>
      <c r="JG37" s="1419" t="s">
        <v>4571</v>
      </c>
      <c r="JH37" s="1419" t="s">
        <v>4571</v>
      </c>
      <c r="JI37" s="1419" t="s">
        <v>4598</v>
      </c>
      <c r="JJ37" s="1194" t="s">
        <v>4707</v>
      </c>
      <c r="JK37" s="1194" t="s">
        <v>3290</v>
      </c>
      <c r="JL37" s="800" t="s">
        <v>4721</v>
      </c>
      <c r="JM37" s="800" t="s">
        <v>4721</v>
      </c>
      <c r="JN37" s="1351"/>
      <c r="JO37" s="1351"/>
      <c r="JP37" s="1351"/>
      <c r="JQ37" s="1351"/>
      <c r="JR37" s="1351"/>
      <c r="JS37" s="1351"/>
      <c r="JT37" s="1351"/>
      <c r="JU37" s="1351"/>
      <c r="JV37" s="1351"/>
      <c r="JW37" s="1351"/>
      <c r="JX37" s="1351"/>
      <c r="JY37" s="1351"/>
      <c r="JZ37" s="1351"/>
      <c r="KA37" s="1351"/>
      <c r="KB37" s="1351"/>
      <c r="KC37" s="1351"/>
      <c r="KD37" s="1351"/>
      <c r="KE37" s="1351"/>
      <c r="KF37" s="1351"/>
      <c r="KG37" s="1351"/>
      <c r="KH37" s="1351"/>
      <c r="KI37" s="1351"/>
      <c r="KJ37" s="1351"/>
      <c r="KK37" s="1351"/>
      <c r="KL37" s="1351"/>
      <c r="KM37" s="1351"/>
      <c r="KN37" s="1351"/>
      <c r="KO37" s="1351"/>
      <c r="KP37" s="1351"/>
      <c r="KQ37" s="1351"/>
      <c r="KR37" s="1351"/>
      <c r="KS37" s="1351"/>
      <c r="KT37" s="1351"/>
      <c r="KU37" s="1351"/>
      <c r="KV37" s="1351"/>
      <c r="KW37" s="1351"/>
      <c r="KX37" s="1351"/>
      <c r="KY37" s="1351"/>
      <c r="KZ37" s="1351"/>
      <c r="LA37" s="1351"/>
      <c r="LB37" s="1351"/>
      <c r="LC37" s="1351"/>
      <c r="LD37" s="1351"/>
      <c r="LE37" s="1351"/>
      <c r="LF37" s="1351"/>
      <c r="LG37" s="1351"/>
      <c r="LH37" s="1351" t="s">
        <v>4713</v>
      </c>
      <c r="LI37" s="1351" t="s">
        <v>4712</v>
      </c>
      <c r="LJ37" s="1351" t="s">
        <v>4713</v>
      </c>
      <c r="LK37" s="1351" t="s">
        <v>4858</v>
      </c>
      <c r="LL37" s="1351"/>
      <c r="LM37" s="1351" t="s">
        <v>4859</v>
      </c>
      <c r="LN37" s="1351"/>
      <c r="LO37" s="1351"/>
      <c r="LP37" s="1351"/>
      <c r="LQ37" s="1351"/>
      <c r="LR37" s="1351" t="s">
        <v>3901</v>
      </c>
      <c r="LS37" s="1351" t="s">
        <v>3603</v>
      </c>
      <c r="LT37" s="1351" t="s">
        <v>3603</v>
      </c>
      <c r="LU37" s="1351" t="s">
        <v>3603</v>
      </c>
      <c r="LV37" s="1351" t="s">
        <v>3901</v>
      </c>
      <c r="LW37" s="1351" t="s">
        <v>3901</v>
      </c>
      <c r="LX37" s="1351" t="s">
        <v>3901</v>
      </c>
      <c r="LY37" s="1351" t="s">
        <v>3901</v>
      </c>
      <c r="LZ37" s="1351" t="s">
        <v>3901</v>
      </c>
      <c r="MA37" s="1351" t="s">
        <v>3901</v>
      </c>
      <c r="MB37" s="1351" t="s">
        <v>3901</v>
      </c>
      <c r="MC37" s="1351" t="s">
        <v>4617</v>
      </c>
      <c r="MD37" s="1194"/>
      <c r="ME37" s="1351"/>
      <c r="MF37" s="1351"/>
      <c r="MG37" s="1351"/>
      <c r="MH37" s="1593"/>
      <c r="MI37" s="598"/>
      <c r="MJ37" s="598"/>
      <c r="MK37" s="598"/>
      <c r="ML37" s="598"/>
      <c r="MM37" s="598"/>
      <c r="MN37" s="598"/>
      <c r="MO37" s="598"/>
      <c r="MP37" s="598"/>
      <c r="MQ37" s="598"/>
      <c r="MR37" s="598"/>
      <c r="MS37" s="598"/>
      <c r="MT37" s="598"/>
      <c r="MU37" s="598"/>
      <c r="MV37" s="598"/>
      <c r="MW37" s="598"/>
      <c r="MX37" s="598"/>
      <c r="MY37" s="598"/>
      <c r="MZ37" s="598"/>
      <c r="NA37" s="598"/>
      <c r="NB37" s="598"/>
      <c r="NC37" s="598"/>
      <c r="ND37" s="598"/>
    </row>
    <row r="38" spans="1:368" s="402" customFormat="1" ht="45" customHeight="1">
      <c r="B38" s="1058" t="s">
        <v>2524</v>
      </c>
      <c r="C38" s="598"/>
      <c r="D38" s="598"/>
      <c r="E38" s="598"/>
      <c r="F38" s="598"/>
      <c r="G38" s="598"/>
      <c r="H38" s="598"/>
      <c r="I38" s="598"/>
      <c r="J38" s="598"/>
      <c r="K38" s="598"/>
      <c r="L38" s="598"/>
      <c r="M38" s="598"/>
      <c r="N38" s="598"/>
      <c r="O38" s="598"/>
      <c r="P38" s="598"/>
      <c r="Q38" s="598"/>
      <c r="R38" s="598"/>
      <c r="S38" s="598"/>
      <c r="T38" s="598"/>
      <c r="U38" s="598"/>
      <c r="V38" s="598"/>
      <c r="W38" s="598"/>
      <c r="X38" s="598"/>
      <c r="Y38" s="598"/>
      <c r="Z38" s="598"/>
      <c r="AA38" s="598"/>
      <c r="AB38" s="598"/>
      <c r="AC38" s="598"/>
      <c r="AD38" s="598"/>
      <c r="AE38" s="598"/>
      <c r="AF38" s="598"/>
      <c r="AG38" s="598"/>
      <c r="AH38" s="598"/>
      <c r="AI38" s="598"/>
      <c r="AJ38" s="598"/>
      <c r="AK38" s="598"/>
      <c r="AL38" s="598"/>
      <c r="AM38" s="598"/>
      <c r="AN38" s="598"/>
      <c r="AO38" s="598"/>
      <c r="AP38" s="598"/>
      <c r="AQ38" s="598"/>
      <c r="AR38" s="598"/>
      <c r="AS38" s="598"/>
      <c r="AT38" s="598"/>
      <c r="AU38" s="598"/>
      <c r="AV38" s="598"/>
      <c r="AW38" s="598"/>
      <c r="AX38" s="598"/>
      <c r="AY38" s="598"/>
      <c r="AZ38" s="598"/>
      <c r="BA38" s="598"/>
      <c r="BB38" s="598"/>
      <c r="BC38" s="598"/>
      <c r="BD38" s="598"/>
      <c r="BE38" s="598"/>
      <c r="BF38" s="598"/>
      <c r="BG38" s="598"/>
      <c r="BH38" s="598"/>
      <c r="BI38" s="598"/>
      <c r="BJ38" s="598"/>
      <c r="BK38" s="598"/>
      <c r="BL38" s="598"/>
      <c r="BM38" s="598"/>
      <c r="BN38" s="598"/>
      <c r="BO38" s="598"/>
      <c r="BP38" s="598"/>
      <c r="BQ38" s="598"/>
      <c r="BR38" s="788"/>
      <c r="BS38" s="598"/>
      <c r="BT38" s="598"/>
      <c r="BU38" s="598"/>
      <c r="BV38" s="598"/>
      <c r="BW38" s="598"/>
      <c r="BX38" s="598"/>
      <c r="BY38" s="598"/>
      <c r="BZ38" s="598"/>
      <c r="CA38" s="598"/>
      <c r="CB38" s="598"/>
      <c r="CC38" s="598"/>
      <c r="CD38" s="598"/>
      <c r="CE38" s="598"/>
      <c r="CF38" s="788"/>
      <c r="CG38" s="598"/>
      <c r="CH38" s="598"/>
      <c r="CI38" s="598"/>
      <c r="CJ38" s="598"/>
      <c r="CK38" s="598"/>
      <c r="CL38" s="598"/>
      <c r="CM38" s="598"/>
      <c r="CN38" s="598"/>
      <c r="CO38" s="598"/>
      <c r="CP38" s="598"/>
      <c r="CQ38" s="598"/>
      <c r="CR38" s="598"/>
      <c r="CS38" s="598"/>
      <c r="CT38" s="598"/>
      <c r="CU38" s="598"/>
      <c r="CV38" s="598"/>
      <c r="CW38" s="598"/>
      <c r="CX38" s="598"/>
      <c r="CY38" s="598"/>
      <c r="CZ38" s="598"/>
      <c r="DA38" s="598"/>
      <c r="DB38" s="598"/>
      <c r="DC38" s="598"/>
      <c r="DD38" s="598"/>
      <c r="DE38" s="598"/>
      <c r="DF38" s="598"/>
      <c r="DG38" s="598"/>
      <c r="DH38" s="598"/>
      <c r="DI38" s="598"/>
      <c r="DJ38" s="598"/>
      <c r="DK38" s="598"/>
      <c r="DL38" s="598"/>
      <c r="DM38" s="598"/>
      <c r="DN38" s="598"/>
      <c r="DO38" s="598"/>
      <c r="DP38" s="598"/>
      <c r="DQ38" s="598"/>
      <c r="DR38" s="598"/>
      <c r="DS38" s="598"/>
      <c r="DT38" s="598"/>
      <c r="DU38" s="598"/>
      <c r="DV38" s="598"/>
      <c r="DW38" s="598"/>
      <c r="DX38" s="598"/>
      <c r="DY38" s="598"/>
      <c r="DZ38" s="598"/>
      <c r="EA38" s="598"/>
      <c r="EB38" s="598"/>
      <c r="EC38" s="598"/>
      <c r="ED38" s="598"/>
      <c r="EE38" s="598"/>
      <c r="EF38" s="598"/>
      <c r="EG38" s="598"/>
      <c r="EH38" s="598"/>
      <c r="EI38" s="598"/>
      <c r="EJ38" s="598"/>
      <c r="EK38" s="598"/>
      <c r="EL38" s="598"/>
      <c r="EM38" s="532"/>
      <c r="EN38" s="532"/>
      <c r="EO38" s="532"/>
      <c r="EP38" s="532"/>
      <c r="EQ38" s="532"/>
      <c r="ER38" s="532"/>
      <c r="ES38" s="598"/>
      <c r="ET38" s="598"/>
      <c r="EU38" s="532"/>
      <c r="EV38" s="532"/>
      <c r="EW38" s="532"/>
      <c r="EX38" s="532"/>
      <c r="EY38" s="532"/>
      <c r="EZ38" s="532"/>
      <c r="FA38" s="532"/>
      <c r="FB38" s="532"/>
      <c r="FC38" s="532"/>
      <c r="FD38" s="532"/>
      <c r="FE38" s="532"/>
      <c r="FF38" s="532"/>
      <c r="FG38" s="532"/>
      <c r="FH38" s="532"/>
      <c r="FI38" s="598"/>
      <c r="FJ38" s="598"/>
      <c r="FK38" s="788"/>
      <c r="FL38" s="532"/>
      <c r="FM38" s="532"/>
      <c r="FN38" s="532"/>
      <c r="FO38" s="532"/>
      <c r="FP38" s="532"/>
      <c r="FQ38" s="532"/>
      <c r="FR38" s="532"/>
      <c r="FS38" s="532"/>
      <c r="FT38" s="532"/>
      <c r="FU38" s="532"/>
      <c r="FV38" s="532"/>
      <c r="FW38" s="1171" t="s">
        <v>2584</v>
      </c>
      <c r="FX38" s="1171" t="s">
        <v>2584</v>
      </c>
      <c r="FY38" s="1171" t="s">
        <v>2584</v>
      </c>
      <c r="FZ38" s="1171" t="s">
        <v>2584</v>
      </c>
      <c r="GA38" s="1171" t="s">
        <v>2584</v>
      </c>
      <c r="GB38" s="1171" t="s">
        <v>2584</v>
      </c>
      <c r="GC38" s="1171" t="s">
        <v>2584</v>
      </c>
      <c r="GD38" s="1171" t="s">
        <v>2584</v>
      </c>
      <c r="GE38" s="1171" t="s">
        <v>2584</v>
      </c>
      <c r="GF38" s="1171" t="s">
        <v>2584</v>
      </c>
      <c r="GG38" s="1171" t="s">
        <v>2584</v>
      </c>
      <c r="GH38" s="1171" t="s">
        <v>2584</v>
      </c>
      <c r="GI38" s="1171" t="s">
        <v>2584</v>
      </c>
      <c r="GJ38" s="1171" t="s">
        <v>2584</v>
      </c>
      <c r="GK38" s="1171"/>
      <c r="GL38" s="532"/>
      <c r="GM38" s="800"/>
      <c r="GN38" s="1171" t="s">
        <v>2584</v>
      </c>
      <c r="GO38" s="1171" t="s">
        <v>2584</v>
      </c>
      <c r="GP38" s="1171" t="s">
        <v>2584</v>
      </c>
      <c r="GQ38" s="1171" t="s">
        <v>2814</v>
      </c>
      <c r="GR38" s="1171" t="s">
        <v>2814</v>
      </c>
      <c r="GS38" s="1171" t="s">
        <v>2814</v>
      </c>
      <c r="GT38" s="1171" t="s">
        <v>2995</v>
      </c>
      <c r="GU38" s="1171" t="s">
        <v>2814</v>
      </c>
      <c r="GV38" s="800" t="s">
        <v>2814</v>
      </c>
      <c r="GW38" s="1171" t="s">
        <v>2814</v>
      </c>
      <c r="GX38" s="1171" t="s">
        <v>2814</v>
      </c>
      <c r="GY38" s="1171" t="s">
        <v>2814</v>
      </c>
      <c r="GZ38" s="1171"/>
      <c r="HA38" s="1171" t="s">
        <v>2814</v>
      </c>
      <c r="HB38" s="1171" t="s">
        <v>2814</v>
      </c>
      <c r="HC38" s="1171" t="s">
        <v>3255</v>
      </c>
      <c r="HD38" s="1171" t="s">
        <v>3255</v>
      </c>
      <c r="HE38" s="1171" t="s">
        <v>2584</v>
      </c>
      <c r="HF38" s="1171" t="s">
        <v>2584</v>
      </c>
      <c r="HG38" s="1171" t="s">
        <v>2584</v>
      </c>
      <c r="HH38" s="1171" t="s">
        <v>3255</v>
      </c>
      <c r="HI38" s="1171" t="s">
        <v>3255</v>
      </c>
      <c r="HJ38" s="1171" t="s">
        <v>3255</v>
      </c>
      <c r="HK38" s="1171" t="s">
        <v>3255</v>
      </c>
      <c r="HL38" s="1171" t="s">
        <v>3571</v>
      </c>
      <c r="HM38" s="800" t="s">
        <v>3255</v>
      </c>
      <c r="HN38" s="800" t="s">
        <v>3255</v>
      </c>
      <c r="HO38" s="800" t="s">
        <v>3255</v>
      </c>
      <c r="HP38" s="800" t="s">
        <v>3255</v>
      </c>
      <c r="HQ38" s="800" t="s">
        <v>3255</v>
      </c>
      <c r="HR38" s="800" t="s">
        <v>3255</v>
      </c>
      <c r="HS38" s="800" t="s">
        <v>3255</v>
      </c>
      <c r="HT38" s="1171" t="s">
        <v>3708</v>
      </c>
      <c r="HU38" s="1171" t="s">
        <v>3708</v>
      </c>
      <c r="HV38" s="1171" t="s">
        <v>3149</v>
      </c>
      <c r="HW38" s="800" t="s">
        <v>3292</v>
      </c>
      <c r="HX38" s="1171" t="s">
        <v>3292</v>
      </c>
      <c r="HY38" s="800" t="s">
        <v>3292</v>
      </c>
      <c r="HZ38" s="1171" t="s">
        <v>3292</v>
      </c>
      <c r="IA38" s="1171" t="s">
        <v>3255</v>
      </c>
      <c r="IB38" s="1171" t="s">
        <v>3255</v>
      </c>
      <c r="IC38" s="1171" t="s">
        <v>3097</v>
      </c>
      <c r="ID38" s="1171" t="s">
        <v>3255</v>
      </c>
      <c r="IE38" s="1171" t="s">
        <v>3255</v>
      </c>
      <c r="IF38" s="1171" t="s">
        <v>3255</v>
      </c>
      <c r="IG38" s="800" t="s">
        <v>3911</v>
      </c>
      <c r="IH38" s="800" t="s">
        <v>3255</v>
      </c>
      <c r="II38" s="1171" t="s">
        <v>3255</v>
      </c>
      <c r="IJ38" s="1171" t="s">
        <v>3255</v>
      </c>
      <c r="IK38" s="1171" t="s">
        <v>3255</v>
      </c>
      <c r="IL38" s="1171" t="s">
        <v>3255</v>
      </c>
      <c r="IM38" s="1171" t="s">
        <v>3255</v>
      </c>
      <c r="IN38" s="1171" t="s">
        <v>3255</v>
      </c>
      <c r="IO38" s="1171" t="s">
        <v>3165</v>
      </c>
      <c r="IP38" s="1171" t="s">
        <v>3165</v>
      </c>
      <c r="IQ38" s="1171" t="s">
        <v>3165</v>
      </c>
      <c r="IR38" s="1171" t="s">
        <v>3165</v>
      </c>
      <c r="IS38" s="1171" t="s">
        <v>2596</v>
      </c>
      <c r="IT38" s="1171" t="s">
        <v>4116</v>
      </c>
      <c r="IU38" s="1171" t="s">
        <v>3097</v>
      </c>
      <c r="IV38" s="1171" t="s">
        <v>2604</v>
      </c>
      <c r="IW38" s="1171" t="s">
        <v>2584</v>
      </c>
      <c r="IX38" s="1171" t="s">
        <v>3165</v>
      </c>
      <c r="IY38" s="1171" t="s">
        <v>3618</v>
      </c>
      <c r="IZ38" s="1171" t="s">
        <v>3618</v>
      </c>
      <c r="JA38" s="1171" t="s">
        <v>3618</v>
      </c>
      <c r="JB38" s="1171" t="s">
        <v>3618</v>
      </c>
      <c r="JC38" s="1171"/>
      <c r="JD38" s="1171"/>
      <c r="JE38" s="1171" t="s">
        <v>2584</v>
      </c>
      <c r="JF38" s="1171" t="s">
        <v>2584</v>
      </c>
      <c r="JG38" s="1171" t="s">
        <v>2584</v>
      </c>
      <c r="JH38" s="1171" t="s">
        <v>2584</v>
      </c>
      <c r="JI38" s="800" t="s">
        <v>2584</v>
      </c>
      <c r="JJ38" s="800" t="s">
        <v>3255</v>
      </c>
      <c r="JK38" s="800" t="s">
        <v>3255</v>
      </c>
      <c r="JL38" s="1298" t="s">
        <v>4781</v>
      </c>
      <c r="JM38" s="1298" t="s">
        <v>4781</v>
      </c>
      <c r="JN38" s="1171" t="s">
        <v>3200</v>
      </c>
      <c r="JO38" s="1463" t="s">
        <v>3200</v>
      </c>
      <c r="JP38" s="1171" t="s">
        <v>3200</v>
      </c>
      <c r="JQ38" s="1171" t="s">
        <v>3200</v>
      </c>
      <c r="JR38" s="1171" t="s">
        <v>3200</v>
      </c>
      <c r="JS38" s="1171" t="s">
        <v>3200</v>
      </c>
      <c r="JT38" s="1171" t="s">
        <v>3200</v>
      </c>
      <c r="JU38" s="1171" t="s">
        <v>3200</v>
      </c>
      <c r="JV38" s="1171" t="s">
        <v>3200</v>
      </c>
      <c r="JW38" s="1463" t="s">
        <v>3200</v>
      </c>
      <c r="JX38" s="1171" t="s">
        <v>3200</v>
      </c>
      <c r="JY38" s="800" t="s">
        <v>3200</v>
      </c>
      <c r="JZ38" s="800" t="s">
        <v>3200</v>
      </c>
      <c r="KA38" s="1171" t="s">
        <v>3200</v>
      </c>
      <c r="KB38" s="1171" t="s">
        <v>3200</v>
      </c>
      <c r="KC38" s="1171" t="s">
        <v>3200</v>
      </c>
      <c r="KD38" s="1171" t="s">
        <v>3200</v>
      </c>
      <c r="KE38" s="1171" t="s">
        <v>3200</v>
      </c>
      <c r="KF38" s="1171" t="s">
        <v>3200</v>
      </c>
      <c r="KG38" s="1171" t="s">
        <v>3200</v>
      </c>
      <c r="KH38" s="1171" t="s">
        <v>3200</v>
      </c>
      <c r="KI38" s="1171" t="s">
        <v>3200</v>
      </c>
      <c r="KJ38" s="1171" t="s">
        <v>3200</v>
      </c>
      <c r="KK38" s="1171" t="s">
        <v>3200</v>
      </c>
      <c r="KL38" s="1171" t="s">
        <v>3200</v>
      </c>
      <c r="KM38" s="1171" t="s">
        <v>3200</v>
      </c>
      <c r="KN38" s="1171" t="s">
        <v>3200</v>
      </c>
      <c r="KO38" s="1171" t="s">
        <v>3200</v>
      </c>
      <c r="KP38" s="1171" t="s">
        <v>3200</v>
      </c>
      <c r="KQ38" s="1171" t="s">
        <v>3200</v>
      </c>
      <c r="KR38" s="1171" t="s">
        <v>3200</v>
      </c>
      <c r="KS38" s="800" t="s">
        <v>3200</v>
      </c>
      <c r="KT38" s="800" t="s">
        <v>3200</v>
      </c>
      <c r="KU38" s="800" t="s">
        <v>3200</v>
      </c>
      <c r="KV38" s="800" t="s">
        <v>3200</v>
      </c>
      <c r="KW38" s="800" t="s">
        <v>3200</v>
      </c>
      <c r="KX38" s="800" t="s">
        <v>3200</v>
      </c>
      <c r="KY38" s="800" t="s">
        <v>3200</v>
      </c>
      <c r="KZ38" s="800" t="s">
        <v>3200</v>
      </c>
      <c r="LA38" s="800" t="s">
        <v>3200</v>
      </c>
      <c r="LB38" s="1171" t="s">
        <v>3200</v>
      </c>
      <c r="LC38" s="1171" t="s">
        <v>3200</v>
      </c>
      <c r="LD38" s="1171" t="s">
        <v>3200</v>
      </c>
      <c r="LE38" s="1171" t="s">
        <v>3200</v>
      </c>
      <c r="LF38" s="1171" t="s">
        <v>3200</v>
      </c>
      <c r="LG38" s="1171" t="s">
        <v>3200</v>
      </c>
      <c r="LH38" s="1171" t="s">
        <v>4779</v>
      </c>
      <c r="LI38" s="1171" t="s">
        <v>4779</v>
      </c>
      <c r="LJ38" s="1171" t="s">
        <v>4779</v>
      </c>
      <c r="LK38" s="800" t="s">
        <v>2909</v>
      </c>
      <c r="LL38" s="1171" t="s">
        <v>3255</v>
      </c>
      <c r="LM38" s="800" t="s">
        <v>2909</v>
      </c>
      <c r="LN38" s="1171" t="s">
        <v>2909</v>
      </c>
      <c r="LO38" s="1171" t="s">
        <v>2909</v>
      </c>
      <c r="LP38" s="1171" t="s">
        <v>2909</v>
      </c>
      <c r="LQ38" s="1171" t="s">
        <v>2909</v>
      </c>
      <c r="LR38" s="1171" t="s">
        <v>4779</v>
      </c>
      <c r="LS38" s="1171" t="s">
        <v>4080</v>
      </c>
      <c r="LT38" s="1171" t="s">
        <v>4080</v>
      </c>
      <c r="LU38" s="1171" t="s">
        <v>4080</v>
      </c>
      <c r="LV38" s="1171" t="s">
        <v>4470</v>
      </c>
      <c r="LW38" s="1171" t="s">
        <v>4779</v>
      </c>
      <c r="LX38" s="1171" t="s">
        <v>4779</v>
      </c>
      <c r="LY38" s="1171" t="s">
        <v>4779</v>
      </c>
      <c r="LZ38" s="1171" t="s">
        <v>4779</v>
      </c>
      <c r="MA38" s="1171" t="s">
        <v>4470</v>
      </c>
      <c r="MB38" s="1171" t="s">
        <v>4470</v>
      </c>
      <c r="MC38" s="1298" t="s">
        <v>3956</v>
      </c>
      <c r="MD38" s="800" t="s">
        <v>2543</v>
      </c>
      <c r="ME38" s="1171"/>
      <c r="MF38" s="1171"/>
      <c r="MG38" s="1171"/>
      <c r="MH38" s="1593"/>
      <c r="MI38" s="1171"/>
      <c r="MJ38" s="1171"/>
      <c r="MK38" s="1171"/>
      <c r="ML38" s="1171"/>
      <c r="MM38" s="1171"/>
      <c r="MN38" s="1171"/>
      <c r="MO38" s="1171"/>
      <c r="MP38" s="1171"/>
      <c r="MQ38" s="1171"/>
      <c r="MR38" s="1171"/>
      <c r="MS38" s="1171"/>
      <c r="MT38" s="1171"/>
      <c r="MU38" s="1171"/>
      <c r="MV38" s="1171"/>
      <c r="MW38" s="1171"/>
      <c r="MX38" s="1171"/>
      <c r="MY38" s="1171"/>
      <c r="MZ38" s="1171"/>
      <c r="NA38" s="1171"/>
      <c r="NB38" s="1171"/>
      <c r="NC38" s="1171"/>
      <c r="ND38" s="1171"/>
    </row>
    <row r="39" spans="1:368">
      <c r="B39" s="1058" t="s">
        <v>1928</v>
      </c>
      <c r="C39" s="537"/>
      <c r="D39" s="537"/>
      <c r="E39" s="537"/>
      <c r="F39" s="537"/>
      <c r="G39" s="537"/>
      <c r="H39" s="537"/>
      <c r="I39" s="537"/>
      <c r="J39" s="537"/>
      <c r="K39" s="537"/>
      <c r="L39" s="537"/>
      <c r="M39" s="537"/>
      <c r="N39" s="537"/>
      <c r="O39" s="537"/>
      <c r="P39" s="537"/>
      <c r="Q39" s="537"/>
      <c r="R39" s="537"/>
      <c r="S39" s="537"/>
      <c r="T39" s="537"/>
      <c r="U39" s="537"/>
      <c r="V39" s="537"/>
      <c r="W39" s="537"/>
      <c r="X39" s="537"/>
      <c r="Y39" s="537"/>
      <c r="Z39" s="537"/>
      <c r="AA39" s="537"/>
      <c r="AB39" s="537"/>
      <c r="AC39" s="537"/>
      <c r="AD39" s="1055"/>
      <c r="AE39" s="537"/>
      <c r="AF39" s="537"/>
      <c r="AG39" s="537"/>
      <c r="AH39" s="537"/>
      <c r="AI39" s="537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37"/>
      <c r="AU39" s="537"/>
      <c r="AV39" s="537"/>
      <c r="AW39" s="537"/>
      <c r="AX39" s="537"/>
      <c r="AY39" s="537"/>
      <c r="AZ39" s="537"/>
      <c r="BA39" s="537"/>
      <c r="BB39" s="537"/>
      <c r="BC39" s="537"/>
      <c r="BD39" s="537"/>
      <c r="BE39" s="537"/>
      <c r="BF39" s="537"/>
      <c r="BG39" s="537"/>
      <c r="BH39" s="537"/>
      <c r="BI39" s="537"/>
      <c r="BJ39" s="537"/>
      <c r="BK39" s="537"/>
      <c r="BL39" s="537"/>
      <c r="BM39" s="537"/>
      <c r="BN39" s="537"/>
      <c r="BO39" s="537"/>
      <c r="BP39" s="537"/>
      <c r="BQ39" s="537"/>
      <c r="BR39" s="537"/>
      <c r="BS39" s="537"/>
      <c r="BT39" s="537"/>
      <c r="BU39" s="537"/>
      <c r="BV39" s="537"/>
      <c r="BW39" s="537"/>
      <c r="BX39" s="537"/>
      <c r="BY39" s="537"/>
      <c r="BZ39" s="537"/>
      <c r="CA39" s="537"/>
      <c r="CB39" s="537"/>
      <c r="CC39" s="537"/>
      <c r="CD39" s="537"/>
      <c r="CE39" s="537"/>
      <c r="CF39" s="537"/>
      <c r="CG39" s="537"/>
      <c r="CH39" s="537"/>
      <c r="CI39" s="537"/>
      <c r="CJ39" s="537"/>
      <c r="CK39" s="537"/>
      <c r="CL39" s="537"/>
      <c r="CM39" s="537"/>
      <c r="CN39" s="537"/>
      <c r="CO39" s="537"/>
      <c r="CP39" s="537"/>
      <c r="CQ39" s="537"/>
      <c r="CR39" s="537"/>
      <c r="CS39" s="537"/>
      <c r="CT39" s="537"/>
      <c r="CU39" s="537"/>
      <c r="CV39" s="598"/>
      <c r="CW39" s="537"/>
      <c r="CX39" s="537"/>
      <c r="CY39" s="537"/>
      <c r="CZ39" s="537"/>
      <c r="DA39" s="537"/>
      <c r="DB39" s="537"/>
      <c r="DC39" s="537"/>
      <c r="DD39" s="537"/>
      <c r="DE39" s="537"/>
      <c r="DF39" s="537"/>
      <c r="DG39" s="537"/>
      <c r="DH39" s="537"/>
      <c r="DI39" s="537"/>
      <c r="DJ39" s="537"/>
      <c r="DK39" s="537"/>
      <c r="DL39" s="537"/>
      <c r="DM39" s="537"/>
      <c r="DN39" s="537"/>
      <c r="DO39" s="537"/>
      <c r="DP39" s="537"/>
      <c r="DQ39" s="537"/>
      <c r="DR39" s="537"/>
      <c r="DS39" s="537"/>
      <c r="DT39" s="537"/>
      <c r="DU39" s="537"/>
      <c r="DV39" s="537"/>
      <c r="DW39" s="537"/>
      <c r="DX39" s="537"/>
      <c r="DY39" s="537"/>
      <c r="DZ39" s="537"/>
      <c r="EA39" s="537"/>
      <c r="EB39" s="537"/>
      <c r="EC39" s="537"/>
      <c r="ED39" s="537"/>
      <c r="EE39" s="537"/>
      <c r="EF39" s="794"/>
      <c r="EG39" s="794"/>
      <c r="EH39" s="537"/>
      <c r="EI39" s="537"/>
      <c r="EJ39" s="794"/>
      <c r="EK39" s="537"/>
      <c r="EL39" s="537"/>
      <c r="EM39" s="537"/>
      <c r="EN39" s="537"/>
      <c r="EO39" s="794"/>
      <c r="EP39" s="794"/>
      <c r="EQ39" s="794"/>
      <c r="ER39" s="537"/>
      <c r="ES39" s="794"/>
      <c r="ET39" s="794"/>
      <c r="EU39" s="794"/>
      <c r="EV39" s="537"/>
      <c r="EW39" s="537"/>
      <c r="EX39" s="794"/>
      <c r="EY39" s="794"/>
      <c r="EZ39" s="794"/>
      <c r="FA39" s="794"/>
      <c r="FB39" s="794"/>
      <c r="FC39" s="794"/>
      <c r="FD39" s="794"/>
      <c r="FE39" s="598"/>
      <c r="FF39" s="598"/>
      <c r="FG39" s="794"/>
      <c r="FH39" s="794"/>
      <c r="FI39" s="812"/>
      <c r="FJ39" s="794"/>
      <c r="FK39" s="794"/>
      <c r="FL39" s="794"/>
      <c r="FM39" s="794"/>
      <c r="FN39" s="537"/>
      <c r="FO39" s="537"/>
      <c r="FP39" s="794"/>
      <c r="FQ39" s="794"/>
      <c r="FR39" s="1069"/>
      <c r="FS39" s="794"/>
      <c r="FT39" s="794"/>
      <c r="FU39" s="794"/>
      <c r="FV39" s="794"/>
      <c r="FW39" s="794"/>
      <c r="FX39" s="794"/>
      <c r="FY39" s="794"/>
      <c r="FZ39" s="794"/>
      <c r="GA39" s="794"/>
      <c r="GB39" s="794"/>
      <c r="GC39" s="794"/>
      <c r="GD39" s="794"/>
      <c r="GE39" s="794"/>
      <c r="GF39" s="794"/>
      <c r="GG39" s="794"/>
      <c r="GH39" s="794"/>
      <c r="GI39" s="794"/>
      <c r="GJ39" s="794"/>
      <c r="GK39" s="794"/>
      <c r="GL39" s="781"/>
      <c r="GM39" s="794"/>
      <c r="GN39" s="794"/>
      <c r="GO39" s="794"/>
      <c r="GP39" s="794"/>
      <c r="GQ39" s="794"/>
      <c r="GR39" s="794"/>
      <c r="GS39" s="794"/>
      <c r="GT39" s="794"/>
      <c r="GU39" s="794"/>
      <c r="GV39" s="794"/>
      <c r="GW39" s="794"/>
      <c r="GX39" s="794"/>
      <c r="GY39" s="144"/>
      <c r="GZ39" s="781"/>
      <c r="HA39" s="794"/>
      <c r="HB39" s="794"/>
      <c r="HC39" s="794"/>
      <c r="HD39" s="794"/>
      <c r="HE39" s="794"/>
      <c r="HF39" s="794"/>
      <c r="HG39" s="794"/>
      <c r="HH39" s="794"/>
      <c r="HI39" s="781"/>
      <c r="HJ39" s="781"/>
      <c r="HK39" s="794"/>
      <c r="HL39" s="781"/>
      <c r="HM39" s="794"/>
      <c r="HN39" s="794"/>
      <c r="HO39" s="794"/>
      <c r="HP39" s="794"/>
      <c r="HQ39" s="794"/>
      <c r="HR39" s="794"/>
      <c r="HS39" s="794"/>
      <c r="HT39" s="794"/>
      <c r="HU39" s="794"/>
      <c r="HV39" s="794"/>
      <c r="HW39" s="794"/>
      <c r="HX39" s="794"/>
      <c r="HY39" s="893"/>
      <c r="HZ39" s="794"/>
      <c r="IA39" s="794"/>
      <c r="IB39" s="794"/>
      <c r="IC39" s="794"/>
      <c r="ID39" s="794"/>
      <c r="IE39" s="794"/>
      <c r="IF39" s="794"/>
      <c r="IG39" s="794"/>
      <c r="IH39" s="794"/>
      <c r="II39" s="794"/>
      <c r="IJ39" s="794"/>
      <c r="IK39" s="893"/>
      <c r="IL39" s="794"/>
      <c r="IM39" s="794"/>
      <c r="IN39" s="794"/>
      <c r="IO39" s="794"/>
      <c r="IP39" s="794"/>
      <c r="IQ39" s="794"/>
      <c r="IR39" s="794"/>
      <c r="IS39" s="794"/>
      <c r="IT39" s="794"/>
      <c r="IU39" s="794"/>
      <c r="IV39" s="794"/>
      <c r="IW39" s="1461"/>
      <c r="IX39" s="794"/>
      <c r="IY39" s="794"/>
      <c r="IZ39" s="794"/>
      <c r="JA39" s="794"/>
      <c r="JB39" s="1461"/>
      <c r="JC39" s="794"/>
      <c r="JD39" s="1461"/>
      <c r="JE39" s="1461"/>
      <c r="JF39" s="1461"/>
      <c r="JG39" s="1461"/>
      <c r="JH39" s="1461"/>
      <c r="JI39" s="1461"/>
      <c r="JJ39" s="1461"/>
      <c r="JK39" s="1461"/>
      <c r="JL39" s="1461"/>
      <c r="JM39" s="1461"/>
      <c r="JN39" s="1461"/>
      <c r="JO39" s="1461"/>
      <c r="JP39" s="1461"/>
      <c r="JQ39" s="1461"/>
      <c r="JR39" s="1461"/>
      <c r="JS39" s="1461"/>
      <c r="JT39" s="1461"/>
      <c r="JU39" s="1461"/>
      <c r="JV39" s="1461"/>
      <c r="JW39" s="1461"/>
      <c r="JX39" s="1461"/>
      <c r="JY39" s="1461"/>
      <c r="JZ39" s="1461"/>
      <c r="KA39" s="1461"/>
      <c r="KB39" s="1461"/>
      <c r="KC39" s="1461"/>
      <c r="KD39" s="1461"/>
      <c r="KE39" s="1461"/>
      <c r="KF39" s="1461"/>
      <c r="KG39" s="1461"/>
      <c r="KH39" s="1461"/>
      <c r="KI39" s="1461"/>
      <c r="KJ39" s="1461"/>
      <c r="KK39" s="1461"/>
      <c r="KL39" s="1461"/>
      <c r="KM39" s="1461"/>
      <c r="KN39" s="1461"/>
      <c r="KO39" s="1461"/>
      <c r="KP39" s="1461"/>
      <c r="KQ39" s="1461"/>
      <c r="KR39" s="1461"/>
      <c r="KS39" s="1461"/>
      <c r="KT39" s="1461"/>
      <c r="KU39" s="1461"/>
      <c r="KV39" s="1461"/>
      <c r="KW39" s="1461"/>
      <c r="KX39" s="1461"/>
      <c r="KY39" s="1461"/>
      <c r="KZ39" s="1461"/>
      <c r="LA39" s="1461"/>
      <c r="LB39" s="1461"/>
      <c r="LC39" s="1461"/>
      <c r="LD39" s="1461"/>
      <c r="LE39" s="1461"/>
      <c r="LF39" s="1461"/>
      <c r="LG39" s="1461"/>
      <c r="LH39" s="1461"/>
      <c r="LI39" s="1461"/>
      <c r="LJ39" s="1461"/>
      <c r="LK39" s="1461"/>
      <c r="LL39" s="1461"/>
      <c r="LM39" s="1461"/>
      <c r="LN39" s="1461"/>
      <c r="LO39" s="1461"/>
      <c r="LP39" s="1461"/>
      <c r="LQ39" s="1461"/>
      <c r="LR39" s="1461"/>
      <c r="LS39" s="1461"/>
      <c r="LT39" s="1461"/>
      <c r="LU39" s="1461"/>
      <c r="LV39" s="1461"/>
      <c r="LW39" s="1461"/>
      <c r="LX39" s="1461"/>
      <c r="LY39" s="1461"/>
      <c r="LZ39" s="1461"/>
      <c r="MA39" s="1461"/>
      <c r="MB39" s="1461"/>
      <c r="MC39" s="1461"/>
      <c r="MD39" s="1461"/>
      <c r="ME39" s="537"/>
      <c r="MF39" s="537"/>
      <c r="MG39" s="537"/>
      <c r="MH39" s="1593"/>
      <c r="MI39" s="537"/>
      <c r="MJ39" s="537"/>
      <c r="MK39" s="537"/>
      <c r="ML39" s="537"/>
      <c r="MM39" s="537"/>
      <c r="MN39" s="537"/>
      <c r="MO39" s="537"/>
      <c r="MP39" s="537"/>
      <c r="MQ39" s="537"/>
      <c r="MR39" s="537"/>
      <c r="MS39" s="537"/>
      <c r="MT39" s="537"/>
      <c r="MU39" s="537"/>
      <c r="MV39" s="537"/>
      <c r="MW39" s="537"/>
      <c r="MX39" s="537"/>
      <c r="MY39" s="537"/>
      <c r="MZ39" s="537"/>
      <c r="NA39" s="537"/>
      <c r="NB39" s="537"/>
      <c r="NC39" s="537"/>
      <c r="ND39" s="537"/>
    </row>
    <row r="40" spans="1:368" ht="90" customHeight="1">
      <c r="B40" s="1171" t="s">
        <v>2567</v>
      </c>
      <c r="C40" s="1171" t="s">
        <v>2603</v>
      </c>
      <c r="D40" s="1171" t="s">
        <v>2603</v>
      </c>
      <c r="E40" s="1171" t="s">
        <v>2603</v>
      </c>
      <c r="F40" s="1171" t="s">
        <v>2603</v>
      </c>
      <c r="G40" s="1171" t="s">
        <v>2603</v>
      </c>
      <c r="H40" s="1171" t="s">
        <v>2603</v>
      </c>
      <c r="I40" s="1171" t="s">
        <v>2603</v>
      </c>
      <c r="J40" s="1171" t="s">
        <v>2603</v>
      </c>
      <c r="K40" s="1171" t="s">
        <v>2603</v>
      </c>
      <c r="L40" s="1171" t="s">
        <v>2603</v>
      </c>
      <c r="M40" s="1171" t="s">
        <v>2603</v>
      </c>
      <c r="N40" s="1171" t="s">
        <v>2603</v>
      </c>
      <c r="O40" s="1171" t="s">
        <v>2603</v>
      </c>
      <c r="P40" s="1171" t="s">
        <v>2603</v>
      </c>
      <c r="Q40" s="1171" t="s">
        <v>2603</v>
      </c>
      <c r="R40" s="1171" t="s">
        <v>2603</v>
      </c>
      <c r="S40" s="1171" t="s">
        <v>2603</v>
      </c>
      <c r="T40" s="1171" t="s">
        <v>2603</v>
      </c>
      <c r="U40" s="1171" t="s">
        <v>2603</v>
      </c>
      <c r="V40" s="1171" t="s">
        <v>2603</v>
      </c>
      <c r="W40" s="1171" t="s">
        <v>2603</v>
      </c>
      <c r="X40" s="1171" t="s">
        <v>2603</v>
      </c>
      <c r="Y40" s="1171" t="s">
        <v>2603</v>
      </c>
      <c r="Z40" s="1171" t="s">
        <v>2603</v>
      </c>
      <c r="AA40" s="1171" t="s">
        <v>2603</v>
      </c>
      <c r="AB40" s="1171" t="s">
        <v>2603</v>
      </c>
      <c r="AC40" s="1171" t="s">
        <v>2603</v>
      </c>
      <c r="AD40" s="1171" t="s">
        <v>2603</v>
      </c>
      <c r="AE40" s="1171" t="s">
        <v>2603</v>
      </c>
      <c r="AF40" s="1171" t="s">
        <v>2603</v>
      </c>
      <c r="AG40" s="1171" t="s">
        <v>2603</v>
      </c>
      <c r="AH40" s="1171" t="s">
        <v>2603</v>
      </c>
      <c r="AI40" s="1171" t="s">
        <v>2603</v>
      </c>
      <c r="AJ40" s="1171" t="s">
        <v>2603</v>
      </c>
      <c r="AK40" s="1171" t="s">
        <v>2603</v>
      </c>
      <c r="AL40" s="1171" t="s">
        <v>2603</v>
      </c>
      <c r="AM40" s="1171" t="s">
        <v>2603</v>
      </c>
      <c r="AN40" s="1171" t="s">
        <v>2603</v>
      </c>
      <c r="AO40" s="1171" t="s">
        <v>2603</v>
      </c>
      <c r="AP40" s="1171" t="s">
        <v>2603</v>
      </c>
      <c r="AQ40" s="1171" t="s">
        <v>2603</v>
      </c>
      <c r="AR40" s="1171" t="s">
        <v>2603</v>
      </c>
      <c r="AS40" s="1171" t="s">
        <v>2603</v>
      </c>
      <c r="AT40" s="1171" t="s">
        <v>2603</v>
      </c>
      <c r="AU40" s="1171" t="s">
        <v>2603</v>
      </c>
      <c r="AV40" s="1171" t="s">
        <v>2603</v>
      </c>
      <c r="AW40" s="1171" t="s">
        <v>2603</v>
      </c>
      <c r="AX40" s="1171" t="s">
        <v>2603</v>
      </c>
      <c r="AY40" s="1171" t="s">
        <v>2603</v>
      </c>
      <c r="AZ40" s="1171" t="s">
        <v>2603</v>
      </c>
      <c r="BA40" s="1171" t="s">
        <v>2603</v>
      </c>
      <c r="BB40" s="1171" t="s">
        <v>2603</v>
      </c>
      <c r="BC40" s="1171" t="s">
        <v>2603</v>
      </c>
      <c r="BD40" s="1171" t="s">
        <v>2603</v>
      </c>
      <c r="BE40" s="1171" t="s">
        <v>2603</v>
      </c>
      <c r="BF40" s="1171" t="s">
        <v>2603</v>
      </c>
      <c r="BG40" s="1171" t="s">
        <v>2603</v>
      </c>
      <c r="BH40" s="1171" t="s">
        <v>2603</v>
      </c>
      <c r="BI40" s="1171" t="s">
        <v>2603</v>
      </c>
      <c r="BJ40" s="1171" t="s">
        <v>2603</v>
      </c>
      <c r="BK40" s="1171" t="s">
        <v>2603</v>
      </c>
      <c r="BL40" s="1171" t="s">
        <v>2603</v>
      </c>
      <c r="BM40" s="1171" t="s">
        <v>2603</v>
      </c>
      <c r="BN40" s="1171" t="s">
        <v>2603</v>
      </c>
      <c r="BO40" s="1171" t="s">
        <v>2603</v>
      </c>
      <c r="BP40" s="1171" t="s">
        <v>2603</v>
      </c>
      <c r="BQ40" s="1171" t="s">
        <v>2603</v>
      </c>
      <c r="BR40" s="1171" t="s">
        <v>2603</v>
      </c>
      <c r="BS40" s="1171" t="s">
        <v>2603</v>
      </c>
      <c r="BT40" s="1171" t="s">
        <v>2603</v>
      </c>
      <c r="BU40" s="1171" t="s">
        <v>2603</v>
      </c>
      <c r="BV40" s="1171" t="s">
        <v>2603</v>
      </c>
      <c r="BW40" s="1171" t="s">
        <v>2603</v>
      </c>
      <c r="BX40" s="1171" t="s">
        <v>2603</v>
      </c>
      <c r="BY40" s="1171" t="s">
        <v>2603</v>
      </c>
      <c r="BZ40" s="1171" t="s">
        <v>2603</v>
      </c>
      <c r="CA40" s="1171" t="s">
        <v>2603</v>
      </c>
      <c r="CB40" s="1171" t="s">
        <v>2603</v>
      </c>
      <c r="CC40" s="1171" t="s">
        <v>2603</v>
      </c>
      <c r="CD40" s="1171" t="s">
        <v>2603</v>
      </c>
      <c r="CE40" s="1171" t="s">
        <v>2603</v>
      </c>
      <c r="CF40" s="1171" t="s">
        <v>2603</v>
      </c>
      <c r="CG40" s="1171" t="s">
        <v>2603</v>
      </c>
      <c r="CH40" s="1171" t="s">
        <v>2603</v>
      </c>
      <c r="CI40" s="1171" t="s">
        <v>2603</v>
      </c>
      <c r="CJ40" s="1171" t="s">
        <v>2603</v>
      </c>
      <c r="CK40" s="1171" t="s">
        <v>2603</v>
      </c>
      <c r="CL40" s="1171" t="s">
        <v>2603</v>
      </c>
      <c r="CM40" s="1171" t="s">
        <v>2603</v>
      </c>
      <c r="CN40" s="1171" t="s">
        <v>2603</v>
      </c>
      <c r="CO40" s="1171" t="s">
        <v>2603</v>
      </c>
      <c r="CP40" s="1171" t="s">
        <v>2603</v>
      </c>
      <c r="CQ40" s="1171" t="s">
        <v>2603</v>
      </c>
      <c r="CR40" s="1171" t="s">
        <v>2603</v>
      </c>
      <c r="CS40" s="1171" t="s">
        <v>2603</v>
      </c>
      <c r="CT40" s="1171" t="s">
        <v>2603</v>
      </c>
      <c r="CU40" s="1171" t="s">
        <v>2603</v>
      </c>
      <c r="CV40" s="1171" t="s">
        <v>2603</v>
      </c>
      <c r="CW40" s="1171" t="s">
        <v>2603</v>
      </c>
      <c r="CX40" s="1171" t="s">
        <v>2603</v>
      </c>
      <c r="CY40" s="1171" t="s">
        <v>2603</v>
      </c>
      <c r="CZ40" s="1171" t="s">
        <v>2603</v>
      </c>
      <c r="DA40" s="1171" t="s">
        <v>2603</v>
      </c>
      <c r="DB40" s="1171" t="s">
        <v>2603</v>
      </c>
      <c r="DC40" s="1171" t="s">
        <v>2603</v>
      </c>
      <c r="DD40" s="1171" t="s">
        <v>2603</v>
      </c>
      <c r="DE40" s="1171" t="s">
        <v>2603</v>
      </c>
      <c r="DF40" s="1171" t="s">
        <v>2603</v>
      </c>
      <c r="DG40" s="1171" t="s">
        <v>2603</v>
      </c>
      <c r="DH40" s="1171" t="s">
        <v>2603</v>
      </c>
      <c r="DI40" s="1171" t="s">
        <v>2603</v>
      </c>
      <c r="DJ40" s="1171" t="s">
        <v>2603</v>
      </c>
      <c r="DK40" s="1171" t="s">
        <v>2603</v>
      </c>
      <c r="DL40" s="1171" t="s">
        <v>2603</v>
      </c>
      <c r="DM40" s="1171" t="s">
        <v>2603</v>
      </c>
      <c r="DN40" s="1171" t="s">
        <v>2603</v>
      </c>
      <c r="DO40" s="1171" t="s">
        <v>2603</v>
      </c>
      <c r="DP40" s="1171" t="s">
        <v>2603</v>
      </c>
      <c r="DQ40" s="1171" t="s">
        <v>2603</v>
      </c>
      <c r="DR40" s="1171" t="s">
        <v>2603</v>
      </c>
      <c r="DS40" s="1171" t="s">
        <v>2603</v>
      </c>
      <c r="DT40" s="1171" t="s">
        <v>2603</v>
      </c>
      <c r="DU40" s="1171" t="s">
        <v>2603</v>
      </c>
      <c r="DV40" s="1171" t="s">
        <v>2603</v>
      </c>
      <c r="DW40" s="1171" t="s">
        <v>2603</v>
      </c>
      <c r="DX40" s="1171" t="s">
        <v>2603</v>
      </c>
      <c r="DY40" s="1171" t="s">
        <v>2603</v>
      </c>
      <c r="DZ40" s="1171" t="s">
        <v>2603</v>
      </c>
      <c r="EA40" s="1171" t="s">
        <v>2603</v>
      </c>
      <c r="EB40" s="1171" t="s">
        <v>2603</v>
      </c>
      <c r="EC40" s="1171" t="s">
        <v>2603</v>
      </c>
      <c r="ED40" s="1171" t="s">
        <v>2603</v>
      </c>
      <c r="EE40" s="1171" t="s">
        <v>2603</v>
      </c>
      <c r="EF40" s="1171" t="s">
        <v>2603</v>
      </c>
      <c r="EG40" s="1171" t="s">
        <v>2603</v>
      </c>
      <c r="EH40" s="1171" t="s">
        <v>2603</v>
      </c>
      <c r="EI40" s="1171" t="s">
        <v>2603</v>
      </c>
      <c r="EJ40" s="1171" t="s">
        <v>2603</v>
      </c>
      <c r="EK40" s="1171" t="s">
        <v>2603</v>
      </c>
      <c r="EL40" s="1171" t="s">
        <v>2603</v>
      </c>
      <c r="EM40" s="1171" t="s">
        <v>2603</v>
      </c>
      <c r="EN40" s="1171" t="s">
        <v>2603</v>
      </c>
      <c r="EO40" s="1171" t="s">
        <v>2603</v>
      </c>
      <c r="EP40" s="1171" t="s">
        <v>2603</v>
      </c>
      <c r="EQ40" s="1171" t="s">
        <v>2603</v>
      </c>
      <c r="ER40" s="1171" t="s">
        <v>2603</v>
      </c>
      <c r="ES40" s="1171" t="s">
        <v>2603</v>
      </c>
      <c r="ET40" s="1171" t="s">
        <v>2603</v>
      </c>
      <c r="EU40" s="1171" t="s">
        <v>2603</v>
      </c>
      <c r="EV40" s="1171" t="s">
        <v>2603</v>
      </c>
      <c r="EW40" s="1171" t="s">
        <v>2603</v>
      </c>
      <c r="EX40" s="1171" t="s">
        <v>2603</v>
      </c>
      <c r="EY40" s="1171" t="s">
        <v>2603</v>
      </c>
      <c r="EZ40" s="1171" t="s">
        <v>2603</v>
      </c>
      <c r="FA40" s="1171" t="s">
        <v>2603</v>
      </c>
      <c r="FB40" s="1171" t="s">
        <v>2603</v>
      </c>
      <c r="FC40" s="1171" t="s">
        <v>2603</v>
      </c>
      <c r="FD40" s="1171" t="s">
        <v>2603</v>
      </c>
      <c r="FE40" s="1171" t="s">
        <v>2603</v>
      </c>
      <c r="FF40" s="1171" t="s">
        <v>2603</v>
      </c>
      <c r="FG40" s="1171" t="s">
        <v>2603</v>
      </c>
      <c r="FH40" s="1171" t="s">
        <v>2603</v>
      </c>
      <c r="FI40" s="1171" t="s">
        <v>2603</v>
      </c>
      <c r="FJ40" s="1171" t="s">
        <v>2603</v>
      </c>
      <c r="FK40" s="1171" t="s">
        <v>2603</v>
      </c>
      <c r="FL40" s="1171" t="s">
        <v>2603</v>
      </c>
      <c r="FM40" s="1171" t="s">
        <v>2603</v>
      </c>
      <c r="FN40" s="1171" t="s">
        <v>2603</v>
      </c>
      <c r="FO40" s="1171" t="s">
        <v>2603</v>
      </c>
      <c r="FP40" s="1171" t="s">
        <v>2603</v>
      </c>
      <c r="FQ40" s="1171" t="s">
        <v>2603</v>
      </c>
      <c r="FR40" s="1171" t="s">
        <v>2603</v>
      </c>
      <c r="FS40" s="1171" t="s">
        <v>2603</v>
      </c>
      <c r="FT40" s="1171" t="s">
        <v>2603</v>
      </c>
      <c r="FU40" s="1171" t="s">
        <v>2603</v>
      </c>
      <c r="FV40" s="1171" t="s">
        <v>2603</v>
      </c>
      <c r="FW40" s="1171"/>
      <c r="FX40" s="1171"/>
      <c r="FY40" s="1171"/>
      <c r="FZ40" s="1171"/>
      <c r="GA40" s="1171"/>
      <c r="GB40" s="1171"/>
      <c r="GC40" s="1171"/>
      <c r="GD40" s="1171" t="s">
        <v>2603</v>
      </c>
      <c r="GE40" s="1171"/>
      <c r="GF40" s="1171"/>
      <c r="GG40" s="1171"/>
      <c r="GH40" s="1171"/>
      <c r="GI40" s="1171"/>
      <c r="GJ40" s="1171"/>
      <c r="GK40" s="1171"/>
      <c r="GL40" s="537"/>
      <c r="GM40" s="768" t="s">
        <v>2574</v>
      </c>
      <c r="GN40" s="1171"/>
      <c r="GO40" s="1171"/>
      <c r="GP40" s="1171"/>
      <c r="GQ40" s="1171"/>
      <c r="GR40" s="1171" t="s">
        <v>2666</v>
      </c>
      <c r="GS40" s="1171"/>
      <c r="GT40" s="1171"/>
      <c r="GU40" s="800"/>
      <c r="GV40" s="800"/>
      <c r="GW40" s="800"/>
      <c r="GX40" s="800"/>
      <c r="GY40" s="800"/>
      <c r="GZ40" s="1171"/>
      <c r="HA40" s="800"/>
      <c r="HB40" s="1171" t="s">
        <v>3166</v>
      </c>
      <c r="HC40" s="1171" t="s">
        <v>3473</v>
      </c>
      <c r="HD40" s="800" t="s">
        <v>2898</v>
      </c>
      <c r="HE40" s="1171"/>
      <c r="HF40" s="796" t="s">
        <v>3007</v>
      </c>
      <c r="HG40" s="1171"/>
      <c r="HH40" s="800" t="s">
        <v>2898</v>
      </c>
      <c r="HI40" s="1171"/>
      <c r="HJ40" s="1171"/>
      <c r="HK40" s="1171"/>
      <c r="HL40" s="1171"/>
      <c r="HM40" s="537"/>
      <c r="HN40" s="537"/>
      <c r="HO40" s="537"/>
      <c r="HP40" s="537"/>
      <c r="HQ40" s="537"/>
      <c r="HR40" s="537"/>
      <c r="HS40" s="1171"/>
      <c r="HT40" s="537"/>
      <c r="HU40" s="1171"/>
      <c r="HV40" s="1171" t="s">
        <v>3725</v>
      </c>
      <c r="HW40" s="537"/>
      <c r="HX40" s="1171"/>
      <c r="HY40" s="1171"/>
      <c r="HZ40" s="1171"/>
      <c r="IA40" s="1171"/>
      <c r="IB40" s="1171"/>
      <c r="IC40" s="1171" t="s">
        <v>3831</v>
      </c>
      <c r="ID40" s="1171" t="s">
        <v>3954</v>
      </c>
      <c r="IE40" s="1171" t="s">
        <v>3955</v>
      </c>
      <c r="IF40" s="1171" t="s">
        <v>3954</v>
      </c>
      <c r="IG40" s="1171" t="s">
        <v>3831</v>
      </c>
      <c r="IH40" s="1171"/>
      <c r="II40" s="1171"/>
      <c r="IJ40" s="1171"/>
      <c r="IK40" s="1171"/>
      <c r="IL40" s="1171"/>
      <c r="IM40" s="1171"/>
      <c r="IN40" s="1171"/>
      <c r="IO40" s="1171"/>
      <c r="IP40" s="1171"/>
      <c r="IQ40" s="1171"/>
      <c r="IR40" s="1171"/>
      <c r="IS40" s="1171" t="s">
        <v>4088</v>
      </c>
      <c r="IT40" s="1171" t="s">
        <v>4088</v>
      </c>
      <c r="IU40" s="1171" t="s">
        <v>4088</v>
      </c>
      <c r="IV40" s="1171" t="s">
        <v>4088</v>
      </c>
      <c r="IW40" s="1171"/>
      <c r="IX40" s="1171"/>
      <c r="IY40" s="809"/>
      <c r="IZ40" s="1171"/>
      <c r="JA40" s="1171"/>
      <c r="JB40" s="1171"/>
      <c r="JC40" s="1171"/>
      <c r="JD40" s="1171"/>
      <c r="JE40" s="1171"/>
      <c r="JF40" s="1171"/>
      <c r="JG40" s="1171"/>
      <c r="JH40" s="1171"/>
      <c r="JI40" s="1171"/>
      <c r="JJ40" s="1171"/>
      <c r="JK40" s="1171"/>
      <c r="JL40" s="1171"/>
      <c r="JM40" s="1171"/>
      <c r="JN40" s="1171"/>
      <c r="JO40" s="800" t="s">
        <v>4623</v>
      </c>
      <c r="JP40" s="1171"/>
      <c r="JQ40" s="1171"/>
      <c r="JR40" s="1171"/>
      <c r="JS40" s="1171"/>
      <c r="JT40" s="1171"/>
      <c r="JU40" s="1171"/>
      <c r="JV40" s="1171"/>
      <c r="JW40" s="800" t="s">
        <v>4623</v>
      </c>
      <c r="JX40" s="1171"/>
      <c r="JY40" s="1171" t="s">
        <v>4634</v>
      </c>
      <c r="JZ40" s="1171" t="s">
        <v>4634</v>
      </c>
      <c r="KA40" s="1171"/>
      <c r="KB40" s="1171"/>
      <c r="KC40" s="1171"/>
      <c r="KD40" s="1171"/>
      <c r="KE40" s="1171"/>
      <c r="KF40" s="1287" t="s">
        <v>4613</v>
      </c>
      <c r="KG40" s="1171"/>
      <c r="KH40" s="1171"/>
      <c r="KI40" s="1171"/>
      <c r="KJ40" s="1171"/>
      <c r="KK40" s="1171"/>
      <c r="KL40" s="1171"/>
      <c r="KM40" s="1171"/>
      <c r="KN40" s="1171"/>
      <c r="KO40" s="1171"/>
      <c r="KP40" s="1171"/>
      <c r="KQ40" s="1171"/>
      <c r="KR40" s="1171"/>
      <c r="KS40" s="1171" t="s">
        <v>4633</v>
      </c>
      <c r="KT40" s="1171" t="s">
        <v>4633</v>
      </c>
      <c r="KU40" s="1171" t="s">
        <v>4633</v>
      </c>
      <c r="KV40" s="1171" t="s">
        <v>4633</v>
      </c>
      <c r="KW40" s="1171" t="s">
        <v>4634</v>
      </c>
      <c r="KX40" s="1287" t="s">
        <v>4582</v>
      </c>
      <c r="KY40" s="1171" t="s">
        <v>4632</v>
      </c>
      <c r="KZ40" s="1171" t="s">
        <v>4632</v>
      </c>
      <c r="LA40" s="1171" t="s">
        <v>4632</v>
      </c>
      <c r="LB40" s="1171"/>
      <c r="LC40" s="1171"/>
      <c r="LD40" s="1171"/>
      <c r="LE40" s="1171"/>
      <c r="LF40" s="1171"/>
      <c r="LG40" s="1171"/>
      <c r="LH40" s="1171"/>
      <c r="LI40" s="1171"/>
      <c r="LJ40" s="1171"/>
      <c r="LK40" s="1171" t="s">
        <v>4845</v>
      </c>
      <c r="LL40" s="1521"/>
      <c r="LM40" s="1171" t="s">
        <v>4623</v>
      </c>
      <c r="LN40" s="1171"/>
      <c r="LO40" s="1171"/>
      <c r="LP40" s="1171"/>
      <c r="LQ40" s="1171"/>
      <c r="LR40" s="1171"/>
      <c r="LS40" s="1171"/>
      <c r="LT40" s="1171"/>
      <c r="LU40" s="1171"/>
      <c r="LV40" s="1171"/>
      <c r="LW40" s="1171"/>
      <c r="LX40" s="1171"/>
      <c r="LY40" s="1171"/>
      <c r="LZ40" s="1171"/>
      <c r="MA40" s="1171"/>
      <c r="MB40" s="1171"/>
      <c r="MC40" s="1171"/>
      <c r="MD40" s="1311" t="s">
        <v>4862</v>
      </c>
      <c r="ME40" s="1171"/>
      <c r="MF40" s="1171"/>
      <c r="MG40" s="1171"/>
      <c r="MH40" s="1593"/>
      <c r="MI40" s="1171"/>
      <c r="MJ40" s="1171"/>
      <c r="MK40" s="1171"/>
      <c r="ML40" s="1171"/>
      <c r="MM40" s="1171"/>
      <c r="MN40" s="1171"/>
      <c r="MO40" s="1171"/>
      <c r="MP40" s="1171"/>
      <c r="MQ40" s="1171"/>
      <c r="MR40" s="1171"/>
      <c r="MS40" s="1171"/>
      <c r="MT40" s="1171"/>
      <c r="MU40" s="1171"/>
      <c r="MV40" s="1171"/>
      <c r="MW40" s="1171"/>
      <c r="MX40" s="1171"/>
      <c r="MY40" s="1171"/>
      <c r="MZ40" s="1171"/>
      <c r="NA40" s="1171"/>
      <c r="NB40" s="1171"/>
      <c r="NC40" s="1171"/>
      <c r="ND40" s="1171"/>
    </row>
    <row r="41" spans="1:368">
      <c r="B41" s="402" t="s">
        <v>2001</v>
      </c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0"/>
      <c r="R41" s="400"/>
      <c r="S41" s="400"/>
      <c r="T41" s="400"/>
      <c r="U41" s="400"/>
      <c r="V41" s="400"/>
      <c r="W41" s="400"/>
      <c r="X41" s="400"/>
      <c r="Y41" s="400"/>
      <c r="Z41" s="400"/>
      <c r="AA41" s="400"/>
      <c r="AB41" s="400"/>
      <c r="AC41" s="400"/>
      <c r="AE41" s="400"/>
      <c r="AF41" s="400"/>
      <c r="AG41" s="400"/>
      <c r="AH41" s="400"/>
      <c r="AI41" s="400"/>
      <c r="AJ41" s="400"/>
      <c r="AK41" s="400"/>
      <c r="AL41" s="400"/>
      <c r="AM41" s="400"/>
      <c r="AN41" s="400"/>
      <c r="AO41" s="400"/>
      <c r="AP41" s="400"/>
      <c r="AQ41" s="400"/>
      <c r="AR41" s="400"/>
      <c r="AS41" s="400"/>
      <c r="AT41" s="400"/>
      <c r="AU41" s="400"/>
      <c r="AV41" s="400"/>
      <c r="AW41" s="400"/>
      <c r="AX41" s="400"/>
      <c r="AY41" s="400"/>
      <c r="AZ41" s="400"/>
      <c r="BA41" s="400"/>
      <c r="BB41" s="400"/>
      <c r="BC41" s="400"/>
      <c r="BD41" s="400"/>
      <c r="BE41" s="400"/>
      <c r="BF41" s="400"/>
      <c r="BG41" s="400"/>
      <c r="BH41" s="400"/>
      <c r="BI41" s="400"/>
      <c r="BJ41" s="400"/>
      <c r="BK41" s="400"/>
      <c r="BL41" s="400"/>
      <c r="BM41" s="400"/>
      <c r="BN41" s="400"/>
      <c r="BO41" s="400"/>
      <c r="BP41" s="400"/>
      <c r="BQ41" s="400"/>
      <c r="BR41" s="400"/>
      <c r="BS41" s="400"/>
      <c r="BT41" s="400"/>
      <c r="BU41" s="400"/>
      <c r="BV41" s="400"/>
      <c r="BW41" s="400"/>
      <c r="BX41" s="400"/>
      <c r="BY41" s="400"/>
      <c r="BZ41" s="400"/>
      <c r="CA41" s="400"/>
      <c r="CB41" s="400"/>
      <c r="CC41" s="400"/>
      <c r="CD41" s="400"/>
      <c r="CE41" s="400"/>
      <c r="CF41" s="400"/>
      <c r="CG41" s="400"/>
      <c r="CH41" s="400"/>
      <c r="CI41" s="400"/>
      <c r="CJ41" s="400"/>
      <c r="CK41" s="400"/>
      <c r="CL41" s="400"/>
      <c r="CM41" s="400"/>
      <c r="CN41" s="400"/>
      <c r="CO41" s="400"/>
      <c r="CP41" s="400"/>
      <c r="CQ41" s="400"/>
      <c r="CR41" s="400"/>
      <c r="CS41" s="400"/>
      <c r="CT41" s="400"/>
      <c r="CU41" s="400"/>
      <c r="CV41" s="403"/>
      <c r="CW41" s="229"/>
      <c r="CX41" s="229"/>
      <c r="CY41" s="400"/>
      <c r="CZ41" s="400"/>
      <c r="DA41" s="400"/>
      <c r="DB41" s="400"/>
      <c r="DC41" s="400"/>
      <c r="DD41" s="400"/>
      <c r="DE41" s="400"/>
      <c r="DF41" s="400"/>
      <c r="DG41" s="400"/>
      <c r="DH41" s="400"/>
      <c r="DI41" s="400"/>
      <c r="DJ41" s="400"/>
      <c r="DK41" s="400"/>
      <c r="DL41" s="400"/>
      <c r="DM41" s="400"/>
      <c r="DN41" s="400"/>
      <c r="DO41" s="400"/>
      <c r="DP41" s="400"/>
      <c r="DQ41" s="400"/>
      <c r="DR41" s="400"/>
      <c r="DS41" s="400"/>
      <c r="DT41" s="400"/>
      <c r="DU41" s="400"/>
      <c r="DV41" s="400"/>
      <c r="DW41" s="400">
        <f t="shared" ref="DW41:EC41" si="62">DW20-DW35</f>
        <v>64</v>
      </c>
      <c r="DX41" s="400">
        <f t="shared" si="62"/>
        <v>106</v>
      </c>
      <c r="DY41" s="400">
        <f t="shared" si="62"/>
        <v>50</v>
      </c>
      <c r="DZ41" s="400">
        <f t="shared" si="62"/>
        <v>50</v>
      </c>
      <c r="EA41" s="400">
        <f t="shared" si="62"/>
        <v>50</v>
      </c>
      <c r="EB41" s="400">
        <f t="shared" si="62"/>
        <v>50</v>
      </c>
      <c r="EC41" s="400">
        <f t="shared" si="62"/>
        <v>50</v>
      </c>
      <c r="EF41" s="400">
        <f t="shared" ref="EF41:EL41" si="63">EF20-EF35</f>
        <v>241</v>
      </c>
      <c r="EG41" s="400">
        <f t="shared" si="63"/>
        <v>113</v>
      </c>
      <c r="EH41" s="400">
        <f t="shared" si="63"/>
        <v>71</v>
      </c>
      <c r="EI41" s="400">
        <f t="shared" si="63"/>
        <v>69</v>
      </c>
      <c r="EJ41" s="400">
        <f t="shared" si="63"/>
        <v>71</v>
      </c>
      <c r="EK41" s="400">
        <f t="shared" si="63"/>
        <v>69</v>
      </c>
      <c r="EL41" s="400">
        <f t="shared" si="63"/>
        <v>57</v>
      </c>
      <c r="EO41" s="400" t="e">
        <f t="shared" ref="EO41:EU41" si="64">EO40-EO35</f>
        <v>#VALUE!</v>
      </c>
      <c r="EP41" s="400" t="e">
        <f t="shared" si="64"/>
        <v>#VALUE!</v>
      </c>
      <c r="EQ41" s="400" t="e">
        <f t="shared" si="64"/>
        <v>#VALUE!</v>
      </c>
      <c r="ER41" s="400" t="e">
        <f t="shared" si="64"/>
        <v>#VALUE!</v>
      </c>
      <c r="ES41" s="400" t="e">
        <f t="shared" si="64"/>
        <v>#VALUE!</v>
      </c>
      <c r="ET41" s="400" t="e">
        <f t="shared" si="64"/>
        <v>#VALUE!</v>
      </c>
      <c r="EU41" s="400" t="e">
        <f t="shared" si="64"/>
        <v>#VALUE!</v>
      </c>
      <c r="EX41" s="400" t="e">
        <f>EX40-EX35</f>
        <v>#VALUE!</v>
      </c>
      <c r="EY41" s="400" t="e">
        <f>EY40-EY35</f>
        <v>#VALUE!</v>
      </c>
      <c r="HC41" s="400"/>
      <c r="HD41" s="400"/>
      <c r="HE41" s="400"/>
      <c r="HF41" s="217"/>
      <c r="HI41" s="217"/>
      <c r="HK41" s="217"/>
      <c r="HL41" s="217"/>
      <c r="II41"/>
      <c r="JW41" s="229"/>
      <c r="JX41" s="229"/>
      <c r="JY41" s="229"/>
      <c r="JZ41" s="229"/>
      <c r="KA41" s="229"/>
      <c r="KB41" s="229"/>
      <c r="KC41" s="229"/>
      <c r="KD41" s="229"/>
      <c r="KE41" s="229"/>
      <c r="KF41" s="229"/>
      <c r="KG41" s="229"/>
      <c r="KH41" s="229"/>
      <c r="KI41" s="229"/>
      <c r="KJ41" s="229"/>
      <c r="KK41" s="229"/>
      <c r="KM41" s="229"/>
      <c r="MB41" s="400"/>
      <c r="MC41" s="400"/>
      <c r="MD41" s="400"/>
      <c r="ME41" s="400"/>
      <c r="MF41" s="400"/>
      <c r="MG41" s="400"/>
      <c r="MI41" s="400"/>
      <c r="MJ41" s="400"/>
    </row>
    <row r="42" spans="1:368">
      <c r="B42" s="201"/>
      <c r="C42" s="402"/>
      <c r="D42" s="377"/>
      <c r="E42" s="388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CV42" s="22"/>
      <c r="CW42" s="17"/>
      <c r="CX42" s="17"/>
      <c r="GV42" s="400"/>
      <c r="JV42" s="229"/>
      <c r="JW42" s="229"/>
      <c r="JX42" s="229"/>
      <c r="JY42" s="229"/>
      <c r="JZ42" s="229"/>
      <c r="KA42" s="229"/>
      <c r="KB42" s="229"/>
      <c r="KC42" s="229"/>
      <c r="MB42" s="400"/>
      <c r="MC42" s="400"/>
    </row>
    <row r="43" spans="1:368">
      <c r="B43" s="201"/>
      <c r="C43" s="402"/>
      <c r="D43" s="377"/>
      <c r="E43" s="388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CV43" s="22"/>
      <c r="CW43" s="17"/>
      <c r="CX43" s="17"/>
      <c r="HE43" s="400"/>
      <c r="JV43" s="229"/>
      <c r="JW43" s="229"/>
      <c r="JX43" s="229"/>
      <c r="JY43" s="229"/>
      <c r="JZ43" s="229"/>
      <c r="KA43" s="229"/>
      <c r="KB43" s="229"/>
      <c r="KC43" s="229"/>
      <c r="MA43" s="15"/>
    </row>
    <row r="44" spans="1:368">
      <c r="B44" s="201"/>
      <c r="C44" s="402"/>
      <c r="D44" s="377"/>
      <c r="E44" s="388"/>
      <c r="F44" s="201"/>
      <c r="G44" s="201"/>
      <c r="H44" s="201"/>
      <c r="L44" s="201"/>
      <c r="M44" s="201"/>
      <c r="N44" s="201"/>
      <c r="O44" s="201"/>
      <c r="P44" s="201"/>
      <c r="CV44" s="22"/>
      <c r="CW44" s="17"/>
      <c r="CX44" s="17"/>
      <c r="GE44" s="829"/>
      <c r="HF44" s="217"/>
      <c r="JV44" s="229"/>
      <c r="JW44" s="229"/>
      <c r="JX44" s="229"/>
      <c r="JY44" s="229"/>
      <c r="JZ44" s="229"/>
      <c r="KA44" s="229"/>
      <c r="KB44" s="229"/>
      <c r="KC44" s="229"/>
      <c r="MB44" s="400"/>
    </row>
    <row r="45" spans="1:368">
      <c r="B45" s="400"/>
      <c r="H45" s="201"/>
      <c r="L45" s="201"/>
      <c r="M45" s="201"/>
      <c r="N45" s="201"/>
      <c r="O45" s="201"/>
      <c r="P45" s="201"/>
      <c r="HF45" s="217"/>
      <c r="JV45" s="229"/>
      <c r="JW45" s="229"/>
      <c r="JX45" s="229"/>
      <c r="JY45" s="229"/>
      <c r="JZ45" s="229"/>
      <c r="KA45" s="229"/>
      <c r="KB45" s="229"/>
      <c r="KC45" s="229"/>
      <c r="MB45" s="400"/>
    </row>
    <row r="46" spans="1:368">
      <c r="B46" s="569" t="s">
        <v>5</v>
      </c>
      <c r="D46" s="400"/>
      <c r="E46" s="570">
        <v>42697</v>
      </c>
      <c r="H46" s="201"/>
      <c r="L46" s="201"/>
      <c r="M46" s="201"/>
      <c r="N46" s="201"/>
      <c r="O46" s="201"/>
      <c r="P46" s="201"/>
      <c r="HF46" s="217"/>
      <c r="HG46" s="217"/>
      <c r="HH46" s="217"/>
      <c r="JV46" s="229"/>
      <c r="JW46" s="229"/>
      <c r="JX46" s="229"/>
      <c r="JY46" s="229"/>
      <c r="JZ46" s="229"/>
      <c r="KA46" s="229"/>
      <c r="KB46" s="229"/>
      <c r="KC46" s="229"/>
      <c r="MB46" s="400"/>
      <c r="MC46" s="400"/>
      <c r="MD46" s="400"/>
    </row>
    <row r="47" spans="1:368">
      <c r="B47" s="569" t="s">
        <v>6</v>
      </c>
      <c r="D47" s="400"/>
      <c r="E47" s="570">
        <v>42698</v>
      </c>
      <c r="H47" s="201"/>
      <c r="L47" s="201"/>
      <c r="M47" s="201"/>
      <c r="N47" s="201"/>
      <c r="O47" s="201"/>
      <c r="P47" s="201"/>
      <c r="FF47" s="217">
        <v>0</v>
      </c>
      <c r="HF47" s="217"/>
      <c r="HG47" s="217"/>
      <c r="HH47" s="217"/>
      <c r="MB47" s="400"/>
      <c r="MC47" s="400"/>
      <c r="MD47" s="400"/>
    </row>
    <row r="48" spans="1:368" s="217" customFormat="1">
      <c r="B48" s="569" t="s">
        <v>7</v>
      </c>
      <c r="C48" s="400"/>
      <c r="D48" s="400"/>
      <c r="E48" s="570">
        <v>42699</v>
      </c>
      <c r="H48" s="201"/>
      <c r="L48" s="201"/>
      <c r="M48" s="201"/>
      <c r="N48" s="201"/>
      <c r="O48" s="201"/>
      <c r="P48" s="201"/>
      <c r="AD48" s="152"/>
      <c r="GD48" s="400"/>
      <c r="HI48" s="400"/>
      <c r="HJ48" s="400"/>
      <c r="HK48" s="400"/>
      <c r="HL48" s="400"/>
      <c r="HM48" s="400"/>
      <c r="HN48" s="400"/>
      <c r="HO48" s="400"/>
      <c r="HP48" s="400"/>
      <c r="HQ48" s="400"/>
      <c r="HR48" s="400"/>
      <c r="HS48" s="400"/>
      <c r="HT48" s="400"/>
      <c r="HU48" s="400"/>
      <c r="HV48" s="400"/>
      <c r="HW48" s="1449"/>
      <c r="HX48" s="400"/>
      <c r="HY48" s="400"/>
      <c r="HZ48" s="400"/>
      <c r="IA48" s="400"/>
      <c r="IB48" s="400"/>
      <c r="IC48" s="400"/>
      <c r="ID48" s="400"/>
      <c r="IE48" s="400"/>
      <c r="IF48" s="400"/>
      <c r="IG48" s="400"/>
      <c r="IH48" s="400"/>
      <c r="II48" s="400"/>
      <c r="IJ48" s="400"/>
      <c r="IK48" s="400"/>
      <c r="IL48" s="400"/>
      <c r="IM48" s="400"/>
      <c r="IN48" s="400"/>
      <c r="IO48" s="400"/>
      <c r="IP48" s="400"/>
      <c r="IQ48" s="400"/>
      <c r="IR48" s="400"/>
      <c r="IS48" s="400"/>
      <c r="IT48" s="400"/>
      <c r="IU48" s="400"/>
      <c r="IV48" s="400"/>
      <c r="IW48" s="400"/>
      <c r="IX48" s="400"/>
      <c r="IY48" s="400"/>
      <c r="IZ48" s="400"/>
      <c r="JA48" s="400"/>
      <c r="JB48" s="400"/>
      <c r="JC48" s="400"/>
      <c r="JD48" s="400"/>
      <c r="JE48" s="400"/>
      <c r="JF48" s="400"/>
      <c r="JG48" s="400"/>
      <c r="JH48" s="400"/>
      <c r="JI48" s="400"/>
      <c r="JJ48" s="400"/>
      <c r="JK48" s="400"/>
      <c r="JL48" s="400"/>
      <c r="JM48" s="400"/>
      <c r="JN48" s="400"/>
      <c r="JO48" s="400"/>
      <c r="JP48" s="400"/>
      <c r="JQ48" s="400"/>
      <c r="JR48" s="400"/>
      <c r="JS48" s="400"/>
      <c r="JT48" s="400"/>
      <c r="JU48" s="400"/>
      <c r="JV48" s="400"/>
      <c r="JW48" s="400"/>
      <c r="JX48" s="400"/>
      <c r="JY48" s="400"/>
      <c r="JZ48" s="400"/>
      <c r="KA48" s="400"/>
      <c r="KB48" s="400"/>
      <c r="KC48" s="400"/>
      <c r="KD48" s="400"/>
      <c r="KE48" s="400"/>
      <c r="KF48" s="400"/>
      <c r="KG48" s="400"/>
      <c r="KH48" s="400"/>
      <c r="KI48" s="400"/>
      <c r="KJ48" s="400"/>
      <c r="KK48" s="400"/>
      <c r="KL48" s="400"/>
      <c r="KM48" s="400"/>
      <c r="KN48" s="400"/>
      <c r="KO48" s="400"/>
      <c r="KP48" s="400"/>
      <c r="KQ48" s="400"/>
      <c r="KR48" s="400"/>
      <c r="KS48" s="400"/>
      <c r="KT48" s="400"/>
      <c r="KU48" s="400"/>
      <c r="KV48" s="400"/>
      <c r="KW48" s="400"/>
      <c r="KX48" s="400"/>
      <c r="KY48" s="400"/>
      <c r="KZ48" s="400"/>
      <c r="LA48" s="400"/>
      <c r="LB48" s="400"/>
      <c r="LC48" s="400"/>
      <c r="LD48" s="400"/>
      <c r="LE48" s="400"/>
      <c r="LF48" s="400"/>
      <c r="LG48" s="400"/>
      <c r="LH48" s="400"/>
      <c r="LI48" s="400"/>
      <c r="LJ48" s="400"/>
      <c r="LK48" s="400"/>
      <c r="LL48" s="400"/>
      <c r="LM48" s="400"/>
      <c r="LN48" s="400"/>
      <c r="LO48" s="400"/>
      <c r="LP48" s="400"/>
      <c r="LQ48" s="400"/>
      <c r="LR48" s="400"/>
      <c r="LS48" s="400"/>
      <c r="LT48" s="400"/>
      <c r="LU48" s="400"/>
      <c r="LV48" s="400"/>
      <c r="LW48" s="400"/>
      <c r="LX48" s="400"/>
      <c r="LY48" s="400"/>
      <c r="LZ48" s="400"/>
      <c r="MA48" s="400"/>
      <c r="MB48" s="400"/>
      <c r="MC48" s="400"/>
      <c r="MD48" s="400"/>
      <c r="MH48" s="1583"/>
    </row>
    <row r="49" spans="2:346">
      <c r="B49" s="569" t="s">
        <v>1916</v>
      </c>
      <c r="D49" s="400"/>
      <c r="E49" s="570">
        <v>42726</v>
      </c>
      <c r="H49" s="201"/>
      <c r="L49" s="201"/>
      <c r="M49" s="201"/>
      <c r="N49" s="201"/>
      <c r="O49" s="201"/>
      <c r="P49" s="201"/>
      <c r="HF49" s="217"/>
      <c r="HG49" s="217"/>
      <c r="HH49" s="217"/>
      <c r="MB49" s="400"/>
      <c r="MC49" s="400"/>
      <c r="MD49" s="400"/>
    </row>
    <row r="50" spans="2:346" s="217" customFormat="1">
      <c r="B50" s="569" t="s">
        <v>1917</v>
      </c>
      <c r="C50" s="400"/>
      <c r="D50" s="400"/>
      <c r="E50" s="570">
        <v>42727</v>
      </c>
      <c r="H50" s="201"/>
      <c r="L50" s="201"/>
      <c r="M50" s="201"/>
      <c r="N50" s="201"/>
      <c r="O50" s="201"/>
      <c r="P50" s="201"/>
      <c r="AD50" s="152"/>
      <c r="GD50" s="400"/>
      <c r="HI50" s="400"/>
      <c r="HJ50" s="400"/>
      <c r="HK50" s="400"/>
      <c r="HL50" s="400"/>
      <c r="HM50" s="400"/>
      <c r="HN50" s="400"/>
      <c r="HO50" s="400"/>
      <c r="HP50" s="400"/>
      <c r="HQ50" s="400"/>
      <c r="HR50" s="400"/>
      <c r="HS50" s="400"/>
      <c r="HT50" s="400"/>
      <c r="HU50" s="400"/>
      <c r="HV50" s="400"/>
      <c r="HW50" s="1449"/>
      <c r="HX50" s="400"/>
      <c r="HY50" s="400"/>
      <c r="HZ50" s="400"/>
      <c r="IA50" s="400"/>
      <c r="IB50" s="400"/>
      <c r="IC50" s="400"/>
      <c r="ID50" s="400"/>
      <c r="IE50" s="400"/>
      <c r="IF50" s="400"/>
      <c r="IG50" s="400"/>
      <c r="IH50" s="400"/>
      <c r="II50" s="400"/>
      <c r="IJ50" s="400"/>
      <c r="IK50" s="400"/>
      <c r="IL50" s="400"/>
      <c r="IM50" s="400"/>
      <c r="IN50" s="400"/>
      <c r="IO50" s="400"/>
      <c r="IP50" s="400"/>
      <c r="IQ50" s="400"/>
      <c r="IR50" s="400"/>
      <c r="IS50" s="400"/>
      <c r="IT50" s="400"/>
      <c r="IU50" s="400"/>
      <c r="IV50" s="400"/>
      <c r="IW50" s="400"/>
      <c r="IX50" s="400"/>
      <c r="IY50" s="400"/>
      <c r="IZ50" s="400"/>
      <c r="JA50" s="400"/>
      <c r="JB50" s="400"/>
      <c r="JC50" s="400"/>
      <c r="JD50" s="400"/>
      <c r="JE50" s="400"/>
      <c r="JF50" s="400"/>
      <c r="JG50" s="400"/>
      <c r="JH50" s="400"/>
      <c r="JI50" s="400"/>
      <c r="JJ50" s="400"/>
      <c r="JK50" s="400"/>
      <c r="JL50" s="400"/>
      <c r="JM50" s="400"/>
      <c r="JN50" s="400"/>
      <c r="JO50" s="400"/>
      <c r="JP50" s="400"/>
      <c r="JQ50" s="400"/>
      <c r="JR50" s="400"/>
      <c r="JS50" s="400"/>
      <c r="JT50" s="400"/>
      <c r="JU50" s="400"/>
      <c r="JV50" s="400"/>
      <c r="JW50" s="400"/>
      <c r="JX50" s="400"/>
      <c r="JY50" s="400"/>
      <c r="JZ50" s="400"/>
      <c r="KA50" s="400"/>
      <c r="KB50" s="400"/>
      <c r="KC50" s="400"/>
      <c r="KD50" s="400"/>
      <c r="KE50" s="400"/>
      <c r="KF50" s="400"/>
      <c r="KG50" s="400"/>
      <c r="KH50" s="400"/>
      <c r="KI50" s="400"/>
      <c r="KJ50" s="400"/>
      <c r="KK50" s="400"/>
      <c r="KL50" s="400"/>
      <c r="KM50" s="400"/>
      <c r="KN50" s="400"/>
      <c r="KO50" s="400"/>
      <c r="KP50" s="400"/>
      <c r="KQ50" s="400"/>
      <c r="KR50" s="400"/>
      <c r="KS50" s="400"/>
      <c r="KT50" s="400"/>
      <c r="KU50" s="400"/>
      <c r="KV50" s="400"/>
      <c r="KW50" s="400"/>
      <c r="KX50" s="400"/>
      <c r="KY50" s="400"/>
      <c r="KZ50" s="400"/>
      <c r="LA50" s="400"/>
      <c r="LB50" s="400"/>
      <c r="LC50" s="400"/>
      <c r="LD50" s="400"/>
      <c r="LE50" s="400"/>
      <c r="LF50" s="400"/>
      <c r="LG50" s="400"/>
      <c r="LH50" s="400"/>
      <c r="LI50" s="400"/>
      <c r="LJ50" s="400"/>
      <c r="LK50" s="400"/>
      <c r="LL50" s="400"/>
      <c r="LM50" s="400"/>
      <c r="LN50" s="400"/>
      <c r="LO50" s="400"/>
      <c r="LP50" s="400"/>
      <c r="LQ50" s="400"/>
      <c r="LR50" s="400"/>
      <c r="LS50" s="400"/>
      <c r="LT50" s="400"/>
      <c r="LU50" s="400"/>
      <c r="LV50" s="400"/>
      <c r="LW50" s="400"/>
      <c r="LX50" s="400"/>
      <c r="LY50" s="400"/>
      <c r="LZ50" s="400"/>
      <c r="MA50" s="400"/>
      <c r="MB50" s="400"/>
      <c r="MC50" s="400"/>
      <c r="MD50" s="400"/>
      <c r="MH50" s="1583"/>
    </row>
    <row r="51" spans="2:346">
      <c r="B51" s="569" t="s">
        <v>9</v>
      </c>
      <c r="D51" s="400"/>
      <c r="E51" s="570">
        <v>42729</v>
      </c>
      <c r="H51" s="201"/>
      <c r="L51" s="201"/>
      <c r="M51" s="201"/>
      <c r="N51" s="201"/>
      <c r="O51" s="201"/>
      <c r="P51" s="201"/>
      <c r="HF51" s="217"/>
      <c r="HG51" s="217"/>
      <c r="HH51" s="217"/>
      <c r="MB51" s="400"/>
      <c r="MC51" s="400"/>
      <c r="MD51" s="400"/>
    </row>
    <row r="52" spans="2:346">
      <c r="B52" s="569" t="s">
        <v>10</v>
      </c>
      <c r="D52" s="400"/>
      <c r="E52" s="570">
        <v>42730</v>
      </c>
      <c r="H52" s="201"/>
      <c r="L52" s="201"/>
      <c r="M52" s="201"/>
      <c r="N52" s="201"/>
      <c r="O52" s="201"/>
      <c r="P52" s="201"/>
      <c r="HF52" s="217"/>
      <c r="HG52" s="217"/>
      <c r="HH52" s="217"/>
      <c r="MB52" s="400"/>
      <c r="MC52" s="400"/>
      <c r="MD52" s="400"/>
    </row>
    <row r="53" spans="2:346">
      <c r="B53" s="569" t="s">
        <v>1918</v>
      </c>
      <c r="D53" s="400"/>
      <c r="E53" s="571">
        <v>42733</v>
      </c>
      <c r="H53" s="201"/>
      <c r="L53" s="201"/>
      <c r="M53" s="201"/>
      <c r="N53" s="201"/>
      <c r="O53" s="201"/>
      <c r="P53" s="201"/>
      <c r="HF53" s="217"/>
      <c r="HG53" s="217"/>
      <c r="HH53" s="217"/>
      <c r="MB53" s="400"/>
      <c r="MC53" s="400"/>
      <c r="MD53" s="400"/>
    </row>
    <row r="54" spans="2:346">
      <c r="B54" s="569" t="s">
        <v>11</v>
      </c>
      <c r="D54" s="400"/>
      <c r="E54" s="570">
        <v>42734</v>
      </c>
      <c r="H54" s="201"/>
      <c r="L54" s="201"/>
      <c r="M54" s="201"/>
      <c r="N54" s="201"/>
      <c r="O54" s="201"/>
      <c r="P54" s="201"/>
      <c r="HF54" s="217"/>
      <c r="HG54" s="217"/>
      <c r="HH54" s="217"/>
      <c r="MB54" s="400"/>
      <c r="MC54" s="400"/>
      <c r="MD54" s="400"/>
    </row>
    <row r="55" spans="2:346">
      <c r="B55" s="569" t="s">
        <v>12</v>
      </c>
      <c r="D55" s="400"/>
      <c r="E55" s="570">
        <v>42736</v>
      </c>
      <c r="H55" s="201"/>
      <c r="L55" s="201"/>
      <c r="M55" s="201"/>
      <c r="N55" s="201"/>
      <c r="O55" s="201"/>
      <c r="P55" s="201"/>
      <c r="HF55" s="217"/>
      <c r="HG55" s="217"/>
      <c r="HH55" s="217"/>
      <c r="MB55" s="400"/>
      <c r="MC55" s="400"/>
      <c r="MD55" s="400"/>
    </row>
    <row r="56" spans="2:346">
      <c r="B56" s="569" t="s">
        <v>13</v>
      </c>
      <c r="D56" s="400"/>
      <c r="E56" s="570">
        <v>42737</v>
      </c>
      <c r="H56" s="201"/>
      <c r="L56" s="201"/>
      <c r="M56" s="201"/>
      <c r="N56" s="201"/>
      <c r="O56" s="201"/>
      <c r="P56" s="201"/>
      <c r="HF56" s="217"/>
      <c r="HG56" s="217"/>
      <c r="HH56" s="217"/>
      <c r="MB56" s="400"/>
      <c r="MC56" s="400"/>
      <c r="MD56" s="400"/>
    </row>
    <row r="57" spans="2:346">
      <c r="B57" s="569" t="s">
        <v>1919</v>
      </c>
      <c r="D57" s="400"/>
      <c r="E57" s="570">
        <v>42517</v>
      </c>
      <c r="H57" s="201"/>
      <c r="L57" s="201"/>
      <c r="M57" s="201"/>
      <c r="N57" s="201"/>
      <c r="O57" s="201"/>
      <c r="P57" s="201"/>
      <c r="HF57" s="217"/>
      <c r="HG57" s="217"/>
      <c r="HH57" s="217"/>
      <c r="MB57" s="400"/>
      <c r="MC57" s="400"/>
      <c r="MD57" s="400"/>
    </row>
    <row r="58" spans="2:346">
      <c r="B58" s="569" t="s">
        <v>14</v>
      </c>
      <c r="D58" s="400"/>
      <c r="E58" s="570">
        <v>42520</v>
      </c>
      <c r="H58" s="201"/>
      <c r="L58" s="201"/>
      <c r="M58" s="201"/>
      <c r="N58" s="201"/>
      <c r="O58" s="201"/>
      <c r="P58" s="201"/>
      <c r="HF58" s="217"/>
      <c r="HG58" s="217"/>
      <c r="HH58" s="217"/>
      <c r="MB58" s="400"/>
      <c r="MC58" s="400"/>
      <c r="MD58" s="400"/>
    </row>
    <row r="59" spans="2:346">
      <c r="B59" s="569" t="s">
        <v>1920</v>
      </c>
      <c r="D59" s="400"/>
      <c r="E59" s="570">
        <v>42552</v>
      </c>
      <c r="H59" s="201"/>
      <c r="L59" s="201"/>
      <c r="M59" s="201"/>
      <c r="N59" s="201"/>
      <c r="O59" s="201"/>
      <c r="P59" s="201"/>
      <c r="HF59" s="217"/>
      <c r="HG59" s="217"/>
      <c r="HH59" s="217"/>
      <c r="MB59" s="400"/>
      <c r="MC59" s="400"/>
      <c r="MD59" s="400"/>
    </row>
    <row r="60" spans="2:346">
      <c r="B60" s="569" t="s">
        <v>15</v>
      </c>
      <c r="D60" s="400"/>
      <c r="E60" s="570">
        <v>42555</v>
      </c>
      <c r="H60" s="201"/>
      <c r="L60" s="201"/>
      <c r="M60" s="201"/>
      <c r="N60" s="201"/>
      <c r="O60" s="201"/>
      <c r="P60" s="201"/>
      <c r="HF60" s="217"/>
      <c r="HG60" s="217"/>
      <c r="HH60" s="217"/>
      <c r="MB60" s="400"/>
      <c r="MC60" s="400"/>
      <c r="MD60" s="400"/>
    </row>
    <row r="61" spans="2:346">
      <c r="B61" s="569" t="s">
        <v>16</v>
      </c>
      <c r="D61" s="400"/>
      <c r="E61" s="570">
        <v>42618</v>
      </c>
      <c r="H61" s="201"/>
      <c r="L61" s="201"/>
      <c r="M61" s="201"/>
      <c r="N61" s="201"/>
      <c r="O61" s="201"/>
      <c r="P61" s="201"/>
      <c r="HF61" s="217"/>
      <c r="HG61" s="217"/>
      <c r="HH61" s="217"/>
      <c r="MB61" s="400"/>
      <c r="MC61" s="400"/>
      <c r="MD61" s="400"/>
    </row>
    <row r="62" spans="2:346">
      <c r="B62" s="401"/>
      <c r="C62" s="5"/>
      <c r="H62" s="201"/>
      <c r="L62" s="201"/>
      <c r="M62" s="201"/>
      <c r="N62" s="201"/>
      <c r="O62" s="201"/>
      <c r="P62" s="201"/>
      <c r="HF62" s="217"/>
      <c r="HG62" s="217"/>
      <c r="HH62" s="217"/>
      <c r="MB62" s="400"/>
      <c r="MC62" s="400"/>
      <c r="MD62" s="400"/>
    </row>
    <row r="63" spans="2:346">
      <c r="B63" s="401"/>
      <c r="C63" s="5"/>
      <c r="H63" s="201"/>
      <c r="L63" s="201"/>
      <c r="M63" s="201"/>
      <c r="N63" s="201"/>
      <c r="O63" s="201"/>
      <c r="P63" s="201"/>
      <c r="HF63" s="217"/>
      <c r="HG63" s="217"/>
      <c r="HH63" s="217"/>
      <c r="MB63" s="400"/>
      <c r="MC63" s="400"/>
      <c r="MD63" s="400"/>
    </row>
    <row r="64" spans="2:346">
      <c r="B64" s="401"/>
      <c r="C64" s="5"/>
      <c r="H64" s="201"/>
      <c r="L64" s="201"/>
      <c r="M64" s="201"/>
      <c r="N64" s="201"/>
      <c r="O64" s="201"/>
      <c r="P64" s="201"/>
      <c r="HF64" s="217"/>
      <c r="HG64" s="217"/>
      <c r="HH64" s="217"/>
      <c r="MB64" s="400"/>
      <c r="MC64" s="400"/>
      <c r="MD64" s="400"/>
    </row>
    <row r="65" spans="2:344">
      <c r="B65" s="401"/>
      <c r="C65" s="5"/>
      <c r="H65" s="201"/>
      <c r="L65" s="201"/>
      <c r="M65" s="201"/>
      <c r="N65" s="201"/>
      <c r="O65" s="201"/>
      <c r="P65" s="201"/>
      <c r="HF65" s="217"/>
      <c r="HG65" s="217"/>
      <c r="HH65" s="217"/>
      <c r="HI65" s="217"/>
      <c r="HJ65" s="217"/>
      <c r="MB65" s="400"/>
      <c r="MC65" s="400"/>
      <c r="MD65" s="400"/>
      <c r="ME65" s="400"/>
      <c r="MF65" s="400"/>
    </row>
    <row r="66" spans="2:344">
      <c r="B66" s="1"/>
      <c r="C66" s="5"/>
      <c r="HF66" s="217"/>
      <c r="HG66" s="217"/>
      <c r="HH66" s="217"/>
      <c r="HI66" s="217"/>
      <c r="HJ66" s="217"/>
      <c r="MB66" s="400"/>
      <c r="MC66" s="400"/>
      <c r="MD66" s="400"/>
      <c r="ME66" s="400"/>
      <c r="MF66" s="400"/>
    </row>
    <row r="67" spans="2:344">
      <c r="B67" s="1"/>
      <c r="C67" s="5"/>
      <c r="HF67" s="217"/>
      <c r="HG67" s="217"/>
      <c r="HH67" s="217"/>
      <c r="HI67" s="217"/>
      <c r="HJ67" s="217"/>
      <c r="MB67" s="400"/>
      <c r="MC67" s="400"/>
      <c r="MD67" s="400"/>
      <c r="ME67" s="400"/>
      <c r="MF67" s="400"/>
    </row>
    <row r="68" spans="2:344">
      <c r="B68" s="1"/>
      <c r="C68" s="5"/>
      <c r="HF68" s="217"/>
      <c r="HG68" s="217"/>
      <c r="HH68" s="217"/>
      <c r="HI68" s="217"/>
      <c r="HJ68" s="217"/>
      <c r="MB68" s="400"/>
      <c r="MC68" s="400"/>
      <c r="MD68" s="400"/>
      <c r="ME68" s="400"/>
      <c r="MF68" s="400"/>
    </row>
    <row r="69" spans="2:344">
      <c r="B69" s="1"/>
      <c r="C69" s="5"/>
      <c r="J69" s="401"/>
      <c r="K69" s="5"/>
      <c r="HF69" s="217"/>
      <c r="HG69" s="217"/>
      <c r="HH69" s="217"/>
      <c r="HI69" s="217"/>
      <c r="HJ69" s="217"/>
      <c r="MB69" s="400"/>
      <c r="MC69" s="400"/>
      <c r="MD69" s="400"/>
      <c r="ME69" s="400"/>
      <c r="MF69" s="400"/>
    </row>
    <row r="70" spans="2:344">
      <c r="B70" s="1"/>
      <c r="C70" s="5"/>
      <c r="J70" s="401"/>
      <c r="K70" s="5"/>
      <c r="HF70" s="217"/>
      <c r="HG70" s="217"/>
      <c r="HH70" s="217"/>
      <c r="HI70" s="217"/>
      <c r="HJ70" s="217"/>
      <c r="MB70" s="400"/>
      <c r="MC70" s="400"/>
      <c r="MD70" s="400"/>
      <c r="ME70" s="400"/>
      <c r="MF70" s="400"/>
    </row>
    <row r="71" spans="2:344">
      <c r="B71" s="1"/>
      <c r="C71" s="5"/>
      <c r="J71" s="401"/>
      <c r="K71" s="5"/>
      <c r="HF71" s="217"/>
      <c r="HG71" s="217"/>
      <c r="HH71" s="217"/>
      <c r="HI71" s="217"/>
      <c r="HJ71" s="217"/>
      <c r="MB71" s="400"/>
      <c r="MC71" s="400"/>
      <c r="MD71" s="400"/>
      <c r="ME71" s="400"/>
      <c r="MF71" s="400"/>
    </row>
    <row r="72" spans="2:344">
      <c r="J72" s="401"/>
      <c r="K72" s="5"/>
      <c r="HF72" s="217"/>
      <c r="HG72" s="217"/>
      <c r="HH72" s="217"/>
      <c r="HI72" s="217"/>
      <c r="HJ72" s="217"/>
      <c r="MB72" s="400"/>
      <c r="MC72" s="400"/>
      <c r="MD72" s="400"/>
      <c r="ME72" s="400"/>
      <c r="MF72" s="400"/>
    </row>
    <row r="73" spans="2:344">
      <c r="J73" s="401"/>
      <c r="K73" s="5"/>
      <c r="HF73" s="217"/>
      <c r="HG73" s="217"/>
      <c r="HH73" s="217"/>
      <c r="HI73" s="217"/>
      <c r="HJ73" s="217"/>
      <c r="MB73" s="400"/>
      <c r="MC73" s="400"/>
      <c r="MD73" s="400"/>
      <c r="ME73" s="400"/>
      <c r="MF73" s="400"/>
    </row>
    <row r="74" spans="2:344">
      <c r="J74" s="401"/>
      <c r="K74" s="5"/>
      <c r="HF74" s="217"/>
      <c r="HG74" s="217"/>
      <c r="HH74" s="217"/>
      <c r="HI74" s="217"/>
      <c r="HJ74" s="217"/>
      <c r="MB74" s="400"/>
      <c r="MC74" s="400"/>
      <c r="MD74" s="400"/>
      <c r="ME74" s="400"/>
      <c r="MF74" s="400"/>
    </row>
    <row r="75" spans="2:344">
      <c r="HF75" s="217"/>
      <c r="MB75" s="400"/>
    </row>
    <row r="76" spans="2:344">
      <c r="HF76" s="217"/>
      <c r="MB76" s="400"/>
    </row>
    <row r="77" spans="2:344">
      <c r="HF77" s="217"/>
      <c r="HG77" s="217"/>
      <c r="MB77" s="400"/>
      <c r="MC77" s="400"/>
    </row>
    <row r="78" spans="2:344">
      <c r="HF78" s="217"/>
      <c r="HG78" s="217"/>
      <c r="MB78" s="400"/>
      <c r="MC78" s="400"/>
    </row>
    <row r="79" spans="2:344">
      <c r="HF79" s="217"/>
      <c r="HG79" s="217"/>
      <c r="MB79" s="400"/>
      <c r="MC79" s="400"/>
    </row>
    <row r="80" spans="2:344">
      <c r="HF80" s="217"/>
      <c r="HG80" s="217"/>
      <c r="MB80" s="400"/>
      <c r="MC80" s="400"/>
    </row>
    <row r="81" spans="214:341">
      <c r="HF81" s="217"/>
      <c r="HG81" s="217"/>
      <c r="MB81" s="400"/>
      <c r="MC81" s="400"/>
    </row>
    <row r="82" spans="214:341">
      <c r="HF82" s="217"/>
      <c r="HG82" s="217"/>
      <c r="MB82" s="400"/>
      <c r="MC82" s="400"/>
    </row>
    <row r="83" spans="214:341">
      <c r="HF83" s="217"/>
      <c r="HG83" s="217"/>
      <c r="MB83" s="400"/>
      <c r="MC83" s="400"/>
    </row>
    <row r="84" spans="214:341">
      <c r="HF84" s="217"/>
      <c r="HG84" s="217"/>
      <c r="MB84" s="400"/>
      <c r="MC84" s="400"/>
    </row>
    <row r="85" spans="214:341">
      <c r="HF85" s="217"/>
      <c r="HG85" s="217"/>
      <c r="MB85" s="400"/>
      <c r="MC85" s="400"/>
    </row>
    <row r="86" spans="214:341">
      <c r="HF86" s="217"/>
      <c r="HG86" s="217"/>
      <c r="MB86" s="400"/>
      <c r="MC86" s="400"/>
    </row>
    <row r="87" spans="214:341">
      <c r="HF87" s="217"/>
      <c r="HG87" s="217"/>
      <c r="MB87" s="400"/>
      <c r="MC87" s="400"/>
    </row>
    <row r="88" spans="214:341">
      <c r="HF88" s="217"/>
      <c r="HG88" s="217"/>
      <c r="MB88" s="400"/>
      <c r="MC88" s="400"/>
    </row>
    <row r="89" spans="214:341">
      <c r="HF89" s="217"/>
      <c r="HG89" s="217"/>
      <c r="MB89" s="400"/>
      <c r="MC89" s="400"/>
    </row>
    <row r="90" spans="214:341">
      <c r="HF90" s="217"/>
      <c r="HG90" s="217"/>
      <c r="MB90" s="400"/>
      <c r="MC90" s="400"/>
    </row>
    <row r="91" spans="214:341">
      <c r="HF91" s="217"/>
      <c r="HG91" s="217"/>
      <c r="MB91" s="400"/>
      <c r="MC91" s="400"/>
    </row>
    <row r="92" spans="214:341">
      <c r="HF92" s="217"/>
      <c r="HG92" s="217"/>
      <c r="MB92" s="400"/>
      <c r="MC92" s="400"/>
    </row>
    <row r="93" spans="214:341">
      <c r="HF93" s="217"/>
      <c r="HG93" s="217"/>
      <c r="MB93" s="400"/>
      <c r="MC93" s="400"/>
    </row>
    <row r="94" spans="214:341">
      <c r="HF94" s="217"/>
      <c r="HG94" s="217"/>
      <c r="MB94" s="400"/>
      <c r="MC94" s="400"/>
    </row>
    <row r="95" spans="214:341">
      <c r="HF95" s="217"/>
      <c r="HG95" s="217"/>
      <c r="MB95" s="400"/>
      <c r="MC95" s="400"/>
    </row>
  </sheetData>
  <conditionalFormatting sqref="GL13">
    <cfRule type="duplicateValues" dxfId="636" priority="77"/>
  </conditionalFormatting>
  <conditionalFormatting sqref="GM13">
    <cfRule type="duplicateValues" dxfId="635" priority="74"/>
  </conditionalFormatting>
  <conditionalFormatting sqref="HI13">
    <cfRule type="duplicateValues" dxfId="634" priority="72"/>
  </conditionalFormatting>
  <conditionalFormatting sqref="HJ13">
    <cfRule type="duplicateValues" dxfId="633" priority="66"/>
  </conditionalFormatting>
  <conditionalFormatting sqref="GW13">
    <cfRule type="duplicateValues" dxfId="632" priority="65"/>
  </conditionalFormatting>
  <conditionalFormatting sqref="GV13">
    <cfRule type="duplicateValues" dxfId="631" priority="64"/>
  </conditionalFormatting>
  <conditionalFormatting sqref="GX13">
    <cfRule type="duplicateValues" dxfId="630" priority="63"/>
  </conditionalFormatting>
  <conditionalFormatting sqref="GY13">
    <cfRule type="duplicateValues" dxfId="629" priority="62"/>
  </conditionalFormatting>
  <conditionalFormatting sqref="HD13">
    <cfRule type="duplicateValues" dxfId="628" priority="59"/>
  </conditionalFormatting>
  <conditionalFormatting sqref="HF13">
    <cfRule type="duplicateValues" dxfId="627" priority="57"/>
  </conditionalFormatting>
  <conditionalFormatting sqref="HH13">
    <cfRule type="duplicateValues" dxfId="626" priority="56"/>
  </conditionalFormatting>
  <conditionalFormatting sqref="HK13">
    <cfRule type="duplicateValues" dxfId="625" priority="55"/>
  </conditionalFormatting>
  <conditionalFormatting sqref="HZ13">
    <cfRule type="duplicateValues" dxfId="624" priority="53"/>
  </conditionalFormatting>
  <conditionalFormatting sqref="IC13">
    <cfRule type="duplicateValues" dxfId="623" priority="52"/>
  </conditionalFormatting>
  <conditionalFormatting sqref="HX13">
    <cfRule type="duplicateValues" dxfId="622" priority="49"/>
  </conditionalFormatting>
  <conditionalFormatting sqref="IH13">
    <cfRule type="duplicateValues" dxfId="621" priority="46"/>
  </conditionalFormatting>
  <conditionalFormatting sqref="IO13">
    <cfRule type="duplicateValues" dxfId="620" priority="44"/>
  </conditionalFormatting>
  <conditionalFormatting sqref="IG13">
    <cfRule type="duplicateValues" dxfId="619" priority="43"/>
  </conditionalFormatting>
  <conditionalFormatting sqref="JA13">
    <cfRule type="duplicateValues" dxfId="618" priority="28"/>
  </conditionalFormatting>
  <conditionalFormatting sqref="JC13">
    <cfRule type="duplicateValues" dxfId="617" priority="27"/>
  </conditionalFormatting>
  <conditionalFormatting sqref="IX13">
    <cfRule type="duplicateValues" dxfId="616" priority="26"/>
  </conditionalFormatting>
  <conditionalFormatting sqref="IY13">
    <cfRule type="duplicateValues" dxfId="615" priority="25"/>
  </conditionalFormatting>
  <conditionalFormatting sqref="IZ13">
    <cfRule type="duplicateValues" dxfId="614" priority="21"/>
  </conditionalFormatting>
  <conditionalFormatting sqref="ME13:MG13 A13:GK13 GN13:GU13 GZ13:HC13 HE13 HG13 HY13 ID13:IF13 IA13:IB13 HL13:HW13 II13:IN13 IP13:IW13 JB13 JD13:JF13 JL13:MC13 MI13:XFD13">
    <cfRule type="duplicateValues" dxfId="613" priority="2365"/>
  </conditionalFormatting>
  <conditionalFormatting sqref="JI13">
    <cfRule type="duplicateValues" dxfId="612" priority="13"/>
  </conditionalFormatting>
  <conditionalFormatting sqref="JG13">
    <cfRule type="duplicateValues" dxfId="611" priority="10"/>
  </conditionalFormatting>
  <conditionalFormatting sqref="JK13">
    <cfRule type="duplicateValues" dxfId="610" priority="9"/>
  </conditionalFormatting>
  <conditionalFormatting sqref="JJ13">
    <cfRule type="duplicateValues" dxfId="609" priority="5"/>
  </conditionalFormatting>
  <conditionalFormatting sqref="JH13">
    <cfRule type="duplicateValues" dxfId="608" priority="3"/>
  </conditionalFormatting>
  <conditionalFormatting sqref="MD13">
    <cfRule type="duplicateValues" dxfId="607" priority="2"/>
  </conditionalFormatting>
  <conditionalFormatting sqref="ME13:MG13 IA13:IB13 ID13:IF13 II13:IN13 IP13:IW13 JB13 JD13:JF13 JL13:MC13">
    <cfRule type="duplicateValues" dxfId="606" priority="4412"/>
  </conditionalFormatting>
  <conditionalFormatting sqref="MH13">
    <cfRule type="duplicateValues" dxfId="605" priority="1"/>
  </conditionalFormatting>
  <pageMargins left="0.7" right="0.7" top="0.75" bottom="0.75" header="0.3" footer="0.3"/>
  <pageSetup scale="59" orientation="portrait" r:id="rId1"/>
  <colBreaks count="2" manualBreakCount="2">
    <brk id="43" max="1048575" man="1"/>
    <brk id="57" max="104857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3:AMR178"/>
  <sheetViews>
    <sheetView zoomScale="73" zoomScaleNormal="73" workbookViewId="0">
      <pane xSplit="14" ySplit="5" topLeftCell="U6" activePane="bottomRight" state="frozen"/>
      <selection pane="topRight" activeCell="O1" sqref="O1"/>
      <selection pane="bottomLeft" activeCell="A6" sqref="A6"/>
      <selection pane="bottomRight" activeCell="AB13" sqref="AB13"/>
    </sheetView>
  </sheetViews>
  <sheetFormatPr defaultColWidth="6" defaultRowHeight="14.25"/>
  <cols>
    <col min="1" max="1" width="12.75" style="400" customWidth="1"/>
    <col min="2" max="2" width="34.625" style="400" customWidth="1"/>
    <col min="3" max="3" width="5.75" style="400" hidden="1" customWidth="1"/>
    <col min="4" max="4" width="14.625" style="400" hidden="1" customWidth="1"/>
    <col min="5" max="14" width="6" style="400" hidden="1" customWidth="1"/>
    <col min="15" max="333" width="12.625" style="400" customWidth="1"/>
    <col min="334" max="375" width="6" style="400"/>
    <col min="376" max="376" width="8.5" style="400" bestFit="1" customWidth="1"/>
    <col min="377" max="388" width="6" style="400"/>
    <col min="389" max="389" width="7.875" style="400" customWidth="1"/>
    <col min="390" max="402" width="6" style="400"/>
    <col min="403" max="403" width="6.875" style="400" customWidth="1"/>
    <col min="404" max="428" width="6" style="400"/>
    <col min="429" max="429" width="11.875" style="400" bestFit="1" customWidth="1"/>
    <col min="430" max="434" width="6" style="400"/>
    <col min="435" max="435" width="11.875" style="400" bestFit="1" customWidth="1"/>
    <col min="436" max="463" width="6" style="400"/>
    <col min="464" max="464" width="6" style="400" customWidth="1"/>
    <col min="465" max="490" width="6" style="400"/>
    <col min="491" max="491" width="9" style="400" customWidth="1"/>
    <col min="492" max="16384" width="6" style="400"/>
  </cols>
  <sheetData>
    <row r="3" spans="1:922" ht="15" thickBot="1"/>
    <row r="4" spans="1:922" ht="15" thickBot="1">
      <c r="A4" s="27"/>
      <c r="B4" s="8">
        <f ca="1">NOW()</f>
        <v>42801.810523611108</v>
      </c>
      <c r="C4" s="1620">
        <v>735921</v>
      </c>
      <c r="D4" s="1621"/>
      <c r="E4" s="1621"/>
      <c r="F4" s="1621"/>
      <c r="G4" s="1621"/>
      <c r="H4" s="1621"/>
      <c r="I4" s="1621"/>
      <c r="J4" s="1621"/>
      <c r="K4" s="1621"/>
      <c r="L4" s="1621"/>
      <c r="M4" s="1621"/>
      <c r="N4" s="1621"/>
      <c r="O4" s="1620" t="s">
        <v>374</v>
      </c>
      <c r="P4" s="1621"/>
      <c r="Q4" s="1621"/>
      <c r="R4" s="1621"/>
      <c r="S4" s="1621"/>
      <c r="T4" s="1621"/>
      <c r="U4" s="1621"/>
      <c r="V4" s="1621"/>
      <c r="W4" s="1621"/>
      <c r="X4" s="1621"/>
      <c r="Y4" s="1621"/>
      <c r="Z4" s="1621"/>
      <c r="AA4" s="1621"/>
      <c r="AB4" s="1621"/>
      <c r="AC4" s="1621"/>
      <c r="AD4" s="1621"/>
      <c r="AE4" s="1621"/>
      <c r="AF4" s="1621"/>
      <c r="AG4" s="1621"/>
      <c r="AH4" s="1621"/>
      <c r="AI4" s="1621"/>
      <c r="AJ4" s="1621"/>
      <c r="AK4" s="1621"/>
      <c r="AL4" s="1621"/>
      <c r="AM4" s="1621"/>
      <c r="AN4" s="1621"/>
      <c r="AO4" s="1621"/>
      <c r="AP4" s="1621"/>
      <c r="AQ4" s="1621"/>
      <c r="AR4" s="1621"/>
      <c r="AS4" s="1621"/>
      <c r="AT4" s="1621"/>
      <c r="AU4" s="1621"/>
      <c r="AV4" s="1621"/>
      <c r="AW4" s="126"/>
      <c r="AX4" s="126"/>
      <c r="AY4" s="126"/>
      <c r="AZ4" s="126"/>
      <c r="BA4" s="126"/>
      <c r="BB4" s="126"/>
      <c r="BC4" s="126"/>
      <c r="BD4" s="126"/>
      <c r="BE4" s="126"/>
      <c r="BF4" s="126"/>
      <c r="BG4" s="126"/>
      <c r="BH4" s="126"/>
      <c r="BI4" s="126"/>
      <c r="BJ4" s="126"/>
      <c r="BK4" s="126"/>
      <c r="BL4" s="126"/>
      <c r="BM4" s="126"/>
      <c r="BN4" s="126"/>
      <c r="BO4" s="126"/>
      <c r="BP4" s="126"/>
      <c r="BQ4" s="126"/>
      <c r="BR4" s="126"/>
      <c r="BS4" s="126"/>
      <c r="BT4" s="126"/>
      <c r="BU4" s="126"/>
      <c r="BV4" s="126"/>
      <c r="BW4" s="126"/>
      <c r="BX4" s="126"/>
      <c r="BY4" s="126"/>
      <c r="BZ4" s="126"/>
      <c r="CA4" s="126"/>
      <c r="CB4" s="126"/>
      <c r="CC4" s="126"/>
      <c r="CD4" s="126"/>
      <c r="CE4" s="126"/>
      <c r="CF4" s="126"/>
      <c r="CG4" s="126"/>
      <c r="CH4" s="126"/>
      <c r="CI4" s="126"/>
      <c r="CJ4" s="126"/>
      <c r="CK4" s="126"/>
      <c r="CL4" s="126"/>
      <c r="CM4" s="126"/>
      <c r="CN4" s="126"/>
      <c r="CO4" s="126"/>
      <c r="CP4" s="126"/>
      <c r="CQ4" s="126"/>
      <c r="CR4" s="126"/>
      <c r="CS4" s="126"/>
      <c r="CT4" s="126"/>
      <c r="CU4" s="126"/>
      <c r="CV4" s="126"/>
      <c r="CW4" s="126"/>
      <c r="CX4" s="126"/>
      <c r="CY4" s="126"/>
      <c r="CZ4" s="126"/>
      <c r="DA4" s="126"/>
      <c r="DB4" s="126"/>
      <c r="DC4" s="126"/>
      <c r="DD4" s="126"/>
      <c r="DE4" s="126"/>
      <c r="DF4" s="126"/>
      <c r="DG4" s="126"/>
      <c r="DH4" s="126"/>
      <c r="DI4" s="126"/>
      <c r="DJ4" s="126"/>
      <c r="DK4" s="126"/>
      <c r="DL4" s="126"/>
      <c r="DM4" s="126"/>
      <c r="DN4" s="126"/>
      <c r="DO4" s="126"/>
      <c r="DP4" s="126"/>
      <c r="DQ4" s="126"/>
      <c r="DR4" s="126"/>
      <c r="DS4" s="126"/>
      <c r="DT4" s="126"/>
      <c r="DU4" s="403"/>
      <c r="DV4" s="403"/>
      <c r="DW4" s="403"/>
      <c r="DX4" s="403"/>
      <c r="DY4" s="403"/>
      <c r="DZ4" s="403"/>
      <c r="EA4" s="403"/>
      <c r="EB4" s="403"/>
      <c r="EC4" s="403"/>
      <c r="ED4" s="403"/>
      <c r="EE4" s="403"/>
      <c r="EF4" s="403"/>
      <c r="EG4" s="403"/>
      <c r="EH4" s="403"/>
    </row>
    <row r="5" spans="1:922" ht="11.45" customHeight="1" thickBot="1">
      <c r="A5" s="28"/>
      <c r="B5" s="457" t="s">
        <v>25</v>
      </c>
      <c r="C5" s="1623" t="s">
        <v>17</v>
      </c>
      <c r="D5" s="1624"/>
      <c r="E5" s="1624"/>
      <c r="F5" s="1624"/>
      <c r="G5" s="1624"/>
      <c r="H5" s="1624"/>
      <c r="I5" s="1624"/>
      <c r="J5" s="1624"/>
      <c r="K5" s="1624"/>
      <c r="L5" s="1624"/>
      <c r="M5" s="1624"/>
      <c r="N5" s="1624"/>
      <c r="O5" s="1660" t="s">
        <v>374</v>
      </c>
      <c r="P5" s="1661"/>
      <c r="Q5" s="1661"/>
      <c r="R5" s="1661"/>
      <c r="S5" s="1661"/>
      <c r="T5" s="1661"/>
      <c r="U5" s="1661"/>
      <c r="V5" s="1661"/>
      <c r="W5" s="1661"/>
      <c r="X5" s="1661"/>
      <c r="Y5" s="1661"/>
      <c r="Z5" s="1661"/>
      <c r="AA5" s="1661"/>
      <c r="AB5" s="1661"/>
      <c r="AC5" s="1661"/>
      <c r="AD5" s="1661"/>
      <c r="AE5" s="1661"/>
      <c r="AF5" s="1661"/>
      <c r="AG5" s="1661"/>
      <c r="AH5" s="1661"/>
      <c r="AI5" s="1661"/>
      <c r="AJ5" s="1661"/>
      <c r="AK5" s="1661"/>
      <c r="AL5" s="1661"/>
      <c r="AM5" s="1661"/>
      <c r="AN5" s="1661"/>
      <c r="AO5" s="1661"/>
      <c r="AP5" s="1661"/>
      <c r="AQ5" s="1661"/>
      <c r="AR5" s="1661"/>
      <c r="AS5" s="1661"/>
      <c r="AT5" s="1661"/>
      <c r="AU5" s="1661"/>
      <c r="AV5" s="1661"/>
      <c r="AW5" s="126"/>
      <c r="AX5" s="126"/>
      <c r="AY5" s="126"/>
      <c r="AZ5" s="126"/>
      <c r="BA5" s="126"/>
      <c r="BB5" s="126"/>
      <c r="BC5" s="126"/>
      <c r="BD5" s="126"/>
      <c r="BE5" s="126"/>
      <c r="BF5" s="126"/>
      <c r="BG5" s="126"/>
      <c r="BH5" s="126"/>
      <c r="BI5" s="126"/>
      <c r="BJ5" s="126"/>
      <c r="BK5" s="126"/>
      <c r="BL5" s="126"/>
      <c r="BM5" s="126"/>
      <c r="BN5" s="126"/>
      <c r="BO5" s="126"/>
      <c r="BP5" s="126"/>
      <c r="BQ5" s="126"/>
      <c r="BR5" s="126"/>
      <c r="BS5" s="126"/>
      <c r="BT5" s="126"/>
      <c r="BU5" s="126"/>
      <c r="BV5" s="126"/>
      <c r="BW5" s="126"/>
      <c r="BX5" s="126"/>
      <c r="BY5" s="126"/>
      <c r="BZ5" s="126"/>
      <c r="CA5" s="126"/>
      <c r="CB5" s="126"/>
      <c r="CC5" s="126"/>
      <c r="CD5" s="126"/>
      <c r="CE5" s="126"/>
      <c r="CF5" s="126"/>
      <c r="CG5" s="126"/>
      <c r="CH5" s="126"/>
      <c r="CI5" s="126"/>
      <c r="CJ5" s="126"/>
      <c r="CK5" s="126"/>
      <c r="CL5" s="126"/>
      <c r="CM5" s="126"/>
      <c r="CN5" s="126"/>
      <c r="CO5" s="126"/>
      <c r="CP5" s="126"/>
      <c r="CQ5" s="126"/>
      <c r="CR5" s="126"/>
      <c r="CS5" s="126"/>
      <c r="CT5" s="126"/>
      <c r="CU5" s="126"/>
      <c r="CV5" s="126"/>
      <c r="CW5" s="126"/>
      <c r="CX5" s="126"/>
      <c r="CY5" s="126"/>
      <c r="CZ5" s="126"/>
      <c r="DA5" s="126"/>
      <c r="DB5" s="126"/>
      <c r="DC5" s="126"/>
      <c r="DD5" s="126"/>
      <c r="DE5" s="126"/>
      <c r="DF5" s="126"/>
      <c r="DG5" s="126"/>
      <c r="DH5" s="126"/>
      <c r="DI5" s="126"/>
      <c r="DJ5" s="126"/>
      <c r="DK5" s="126"/>
      <c r="DL5" s="126"/>
      <c r="DM5" s="126"/>
      <c r="DN5" s="126"/>
      <c r="DO5" s="126"/>
      <c r="DP5" s="126"/>
      <c r="DQ5" s="126"/>
      <c r="DR5" s="126"/>
      <c r="DS5" s="126"/>
      <c r="DT5" s="126"/>
      <c r="DU5" s="403"/>
      <c r="DV5" s="403"/>
      <c r="DW5" s="403"/>
      <c r="DX5" s="403"/>
      <c r="DY5" s="403"/>
      <c r="DZ5" s="403"/>
      <c r="EA5" s="403"/>
      <c r="EB5" s="403"/>
      <c r="EC5" s="403"/>
      <c r="ED5" s="403"/>
      <c r="EE5" s="403"/>
      <c r="EF5" s="403"/>
      <c r="EG5" s="403"/>
      <c r="EH5" s="403"/>
    </row>
    <row r="6" spans="1:922" ht="16.5" thickBot="1">
      <c r="B6" s="458" t="s">
        <v>1336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36"/>
      <c r="O6" s="1076"/>
      <c r="P6" s="1076"/>
      <c r="Q6" s="1076"/>
      <c r="R6" s="1076"/>
      <c r="S6" s="1076"/>
      <c r="T6" s="1076"/>
      <c r="U6" s="1076"/>
      <c r="V6" s="1076"/>
      <c r="W6" s="1076"/>
      <c r="X6" s="1076"/>
      <c r="Y6" s="1076"/>
      <c r="Z6" s="1076"/>
      <c r="AA6" s="1076"/>
      <c r="AB6" s="1076"/>
      <c r="AC6" s="1076"/>
      <c r="AD6" s="1076"/>
      <c r="AE6" s="1076"/>
      <c r="AF6" s="1076"/>
      <c r="AG6" s="1076"/>
      <c r="AH6" s="1076"/>
      <c r="AI6" s="1076"/>
      <c r="AJ6" s="1076"/>
      <c r="AK6" s="1076"/>
      <c r="AL6" s="1076"/>
      <c r="AM6" s="1076"/>
      <c r="AN6" s="1076"/>
      <c r="AO6" s="1076"/>
      <c r="AP6" s="1076"/>
      <c r="AQ6" s="1076"/>
      <c r="AR6" s="1076"/>
      <c r="AS6" s="1076"/>
      <c r="AT6" s="1076"/>
      <c r="AU6" s="1076"/>
      <c r="AV6" s="1076"/>
      <c r="AW6" s="1076"/>
      <c r="AX6" s="1076"/>
      <c r="AY6" s="1076"/>
      <c r="AZ6" s="1076"/>
      <c r="BA6" s="1076"/>
      <c r="BB6" s="1076"/>
      <c r="BC6" s="1076"/>
      <c r="BD6" s="1076"/>
      <c r="BE6" s="1076"/>
      <c r="BF6" s="1076"/>
      <c r="BG6" s="1076"/>
      <c r="BH6" s="1076"/>
      <c r="BI6" s="1076"/>
      <c r="BJ6" s="1076"/>
      <c r="BK6" s="1076"/>
      <c r="BL6" s="1076"/>
      <c r="BM6" s="1076"/>
      <c r="BN6" s="1076"/>
      <c r="BO6" s="1076"/>
      <c r="BP6" s="1076"/>
      <c r="BQ6" s="1076"/>
      <c r="BR6" s="1076"/>
      <c r="BS6" s="1076"/>
      <c r="BT6" s="1076"/>
      <c r="BU6" s="1076"/>
      <c r="BV6" s="1076"/>
      <c r="BW6" s="1076"/>
      <c r="BX6" s="1076"/>
      <c r="BY6" s="1076"/>
      <c r="BZ6" s="1076"/>
      <c r="CA6" s="1076"/>
      <c r="CB6" s="1076"/>
      <c r="CC6" s="1076"/>
      <c r="CD6" s="1076"/>
      <c r="CE6" s="1076"/>
      <c r="CF6" s="1076"/>
      <c r="CG6" s="1076"/>
      <c r="CH6" s="1076"/>
      <c r="CI6" s="1076"/>
      <c r="CJ6" s="1076"/>
      <c r="CK6" s="1076"/>
      <c r="CL6" s="1076"/>
      <c r="CM6" s="1076"/>
      <c r="CN6" s="1076"/>
      <c r="CO6" s="1076"/>
      <c r="CP6" s="1076"/>
      <c r="CQ6" s="1076"/>
      <c r="CR6" s="1076"/>
      <c r="CS6" s="1076"/>
      <c r="CT6" s="1076"/>
      <c r="CU6" s="1076"/>
      <c r="CV6" s="1076"/>
      <c r="CW6" s="1076"/>
      <c r="CX6" s="1076"/>
      <c r="CY6" s="1076"/>
      <c r="CZ6" s="1076"/>
      <c r="DA6" s="1076"/>
      <c r="DB6" s="1076"/>
      <c r="DC6" s="1076"/>
      <c r="DD6" s="1076"/>
      <c r="DE6" s="1076"/>
      <c r="DF6" s="1076"/>
      <c r="DG6" s="1076"/>
      <c r="DH6" s="1076"/>
      <c r="DI6" s="1076"/>
      <c r="DJ6" s="1076"/>
      <c r="DK6" s="1076"/>
      <c r="DL6" s="1076"/>
      <c r="DM6" s="1076"/>
      <c r="DN6" s="1076"/>
      <c r="DO6" s="1076"/>
      <c r="DP6" s="1076"/>
      <c r="DQ6" s="1076"/>
      <c r="DR6" s="1076"/>
      <c r="DS6" s="1076"/>
      <c r="DT6" s="1076"/>
      <c r="DU6" s="1076"/>
      <c r="DV6" s="1076"/>
      <c r="DW6" s="1076"/>
      <c r="DX6" s="1076"/>
      <c r="DY6" s="1076"/>
      <c r="DZ6" s="1076"/>
      <c r="EA6" s="1076"/>
      <c r="EB6" s="1076"/>
      <c r="EC6" s="1076"/>
      <c r="ED6" s="1076"/>
      <c r="EE6" s="1076"/>
      <c r="EF6" s="1076"/>
      <c r="EG6" s="1076"/>
      <c r="EH6" s="1076"/>
      <c r="EI6" s="1076"/>
      <c r="EJ6" s="1076"/>
      <c r="EK6" s="1076"/>
      <c r="EL6" s="1076"/>
      <c r="EM6" s="1076"/>
      <c r="EN6" s="1076"/>
      <c r="EO6" s="1076"/>
      <c r="EP6" s="1076"/>
      <c r="EQ6" s="1076"/>
      <c r="ER6" s="1076"/>
      <c r="ES6" s="1076"/>
      <c r="ET6" s="1076"/>
      <c r="EU6" s="1076"/>
      <c r="EV6" s="1076"/>
      <c r="EW6" s="1076"/>
      <c r="EX6" s="1076"/>
      <c r="EY6" s="1076"/>
      <c r="EZ6" s="1076"/>
      <c r="FA6" s="1076"/>
      <c r="FB6" s="1076"/>
      <c r="FC6" s="1076"/>
      <c r="FD6" s="1076"/>
      <c r="FE6" s="1076"/>
      <c r="FF6" s="1076"/>
      <c r="FG6" s="1076"/>
      <c r="FH6" s="1076"/>
      <c r="FI6" s="1076"/>
      <c r="FJ6" s="1076"/>
      <c r="FK6" s="1076"/>
      <c r="FL6" s="1076"/>
      <c r="FM6" s="1076"/>
      <c r="FN6" s="1076"/>
      <c r="FO6" s="1076"/>
      <c r="FP6" s="1076"/>
      <c r="FQ6" s="1076"/>
      <c r="FR6" s="1076"/>
      <c r="FS6" s="1076"/>
      <c r="FT6" s="1076"/>
      <c r="FU6" s="1076"/>
      <c r="FV6" s="1076"/>
      <c r="FW6" s="1076"/>
      <c r="FX6" s="1076"/>
      <c r="FY6" s="1076"/>
      <c r="FZ6" s="1076"/>
      <c r="GA6" s="1076"/>
      <c r="GB6" s="1076"/>
      <c r="GC6" s="1076"/>
      <c r="GD6" s="1076"/>
      <c r="GE6" s="1076"/>
      <c r="GF6" s="1076"/>
      <c r="GG6" s="1076"/>
      <c r="GH6" s="1076"/>
      <c r="GI6" s="1076"/>
      <c r="GJ6" s="1076"/>
      <c r="GK6" s="1076"/>
      <c r="GL6" s="1076"/>
      <c r="GM6" s="1076"/>
      <c r="GN6" s="1076"/>
      <c r="GO6" s="1076"/>
      <c r="GP6" s="1076"/>
      <c r="GQ6" s="1076"/>
      <c r="GR6" s="1076"/>
      <c r="GS6" s="1076"/>
      <c r="GT6" s="1076"/>
      <c r="GU6" s="1076"/>
    </row>
    <row r="7" spans="1:922" ht="15.75" thickBot="1">
      <c r="B7" s="459" t="s">
        <v>127</v>
      </c>
      <c r="C7" s="56" t="s">
        <v>20</v>
      </c>
      <c r="D7" s="56" t="s">
        <v>20</v>
      </c>
      <c r="E7" s="56" t="s">
        <v>20</v>
      </c>
      <c r="F7" s="56" t="s">
        <v>20</v>
      </c>
      <c r="G7" s="56" t="s">
        <v>20</v>
      </c>
      <c r="H7" s="56" t="s">
        <v>20</v>
      </c>
      <c r="I7" s="56" t="s">
        <v>20</v>
      </c>
      <c r="J7" s="56" t="s">
        <v>20</v>
      </c>
      <c r="K7" s="56" t="s">
        <v>20</v>
      </c>
      <c r="L7" s="56" t="s">
        <v>20</v>
      </c>
      <c r="M7" s="56" t="s">
        <v>20</v>
      </c>
      <c r="N7" s="1074" t="s">
        <v>20</v>
      </c>
      <c r="O7" s="1077" t="s">
        <v>2569</v>
      </c>
      <c r="P7" s="1077" t="s">
        <v>2569</v>
      </c>
      <c r="Q7" s="1077" t="s">
        <v>2569</v>
      </c>
      <c r="R7" s="1077" t="s">
        <v>2569</v>
      </c>
      <c r="S7" s="1077" t="s">
        <v>2569</v>
      </c>
      <c r="T7" s="1077" t="s">
        <v>2569</v>
      </c>
      <c r="U7" s="1077" t="s">
        <v>2569</v>
      </c>
      <c r="V7" s="1077" t="s">
        <v>2569</v>
      </c>
      <c r="W7" s="1077" t="s">
        <v>2569</v>
      </c>
      <c r="X7" s="1077" t="s">
        <v>2569</v>
      </c>
      <c r="Y7" s="1077" t="s">
        <v>2569</v>
      </c>
      <c r="Z7" s="1077" t="s">
        <v>2569</v>
      </c>
      <c r="AA7" s="1077" t="s">
        <v>2569</v>
      </c>
      <c r="AB7" s="1077" t="s">
        <v>2569</v>
      </c>
      <c r="AC7" s="1077" t="s">
        <v>2569</v>
      </c>
      <c r="AD7" s="1077" t="s">
        <v>2569</v>
      </c>
      <c r="AE7" s="1077" t="s">
        <v>2569</v>
      </c>
      <c r="AF7" s="1077" t="s">
        <v>2569</v>
      </c>
      <c r="AG7" s="1077" t="s">
        <v>2569</v>
      </c>
      <c r="AH7" s="1077" t="s">
        <v>2569</v>
      </c>
      <c r="AI7" s="1077" t="s">
        <v>2569</v>
      </c>
      <c r="AJ7" s="1077" t="s">
        <v>2569</v>
      </c>
      <c r="AK7" s="1077" t="s">
        <v>2569</v>
      </c>
      <c r="AL7" s="1077" t="s">
        <v>2569</v>
      </c>
      <c r="AM7" s="1077" t="s">
        <v>2569</v>
      </c>
      <c r="AN7" s="1077" t="s">
        <v>2569</v>
      </c>
      <c r="AO7" s="1077" t="s">
        <v>2569</v>
      </c>
      <c r="AP7" s="1077" t="s">
        <v>2569</v>
      </c>
      <c r="AQ7" s="1077" t="s">
        <v>2569</v>
      </c>
      <c r="AR7" s="1077" t="s">
        <v>2569</v>
      </c>
      <c r="AS7" s="1077" t="s">
        <v>2569</v>
      </c>
      <c r="AT7" s="1077" t="s">
        <v>2569</v>
      </c>
      <c r="AU7" s="1077" t="s">
        <v>2569</v>
      </c>
      <c r="AV7" s="1077" t="s">
        <v>2569</v>
      </c>
      <c r="AW7" s="1077" t="s">
        <v>2569</v>
      </c>
      <c r="AX7" s="1077" t="s">
        <v>2569</v>
      </c>
      <c r="AY7" s="1077" t="s">
        <v>2569</v>
      </c>
      <c r="AZ7" s="1077" t="s">
        <v>2569</v>
      </c>
      <c r="BA7" s="1077" t="s">
        <v>2569</v>
      </c>
      <c r="BB7" s="1077" t="s">
        <v>2569</v>
      </c>
      <c r="BC7" s="1077" t="s">
        <v>2569</v>
      </c>
      <c r="BD7" s="1077" t="s">
        <v>2569</v>
      </c>
      <c r="BE7" s="1077" t="s">
        <v>2569</v>
      </c>
      <c r="BF7" s="1077" t="s">
        <v>2569</v>
      </c>
      <c r="BG7" s="1077" t="s">
        <v>2569</v>
      </c>
      <c r="BH7" s="1077" t="s">
        <v>2569</v>
      </c>
      <c r="BI7" s="1077" t="s">
        <v>2569</v>
      </c>
      <c r="BJ7" s="1077" t="s">
        <v>2569</v>
      </c>
      <c r="BK7" s="1077" t="s">
        <v>2569</v>
      </c>
      <c r="BL7" s="1077" t="s">
        <v>2569</v>
      </c>
      <c r="BM7" s="1077" t="s">
        <v>2569</v>
      </c>
      <c r="BN7" s="1077" t="s">
        <v>2569</v>
      </c>
      <c r="BO7" s="1077" t="s">
        <v>2569</v>
      </c>
      <c r="BP7" s="1077" t="s">
        <v>2569</v>
      </c>
      <c r="BQ7" s="1077" t="s">
        <v>2569</v>
      </c>
      <c r="BR7" s="1077" t="s">
        <v>2569</v>
      </c>
      <c r="BS7" s="1077" t="s">
        <v>2569</v>
      </c>
      <c r="BT7" s="1077" t="s">
        <v>2569</v>
      </c>
      <c r="BU7" s="1077" t="s">
        <v>2569</v>
      </c>
      <c r="BV7" s="1077" t="s">
        <v>2569</v>
      </c>
      <c r="BW7" s="1077" t="s">
        <v>2569</v>
      </c>
      <c r="BX7" s="1077" t="s">
        <v>2569</v>
      </c>
      <c r="BY7" s="1077" t="s">
        <v>2569</v>
      </c>
      <c r="BZ7" s="1077" t="s">
        <v>2569</v>
      </c>
      <c r="CA7" s="1077" t="s">
        <v>2569</v>
      </c>
      <c r="CB7" s="1077" t="s">
        <v>2569</v>
      </c>
      <c r="CC7" s="1077" t="s">
        <v>2569</v>
      </c>
      <c r="CD7" s="1077" t="s">
        <v>2569</v>
      </c>
      <c r="CE7" s="1077" t="s">
        <v>2569</v>
      </c>
      <c r="CF7" s="1077" t="s">
        <v>2569</v>
      </c>
      <c r="CG7" s="1077" t="s">
        <v>2569</v>
      </c>
      <c r="CH7" s="1077" t="s">
        <v>2569</v>
      </c>
      <c r="CI7" s="1077" t="s">
        <v>2569</v>
      </c>
      <c r="CJ7" s="1077" t="s">
        <v>2569</v>
      </c>
      <c r="CK7" s="1077" t="s">
        <v>2569</v>
      </c>
      <c r="CL7" s="1077" t="s">
        <v>2569</v>
      </c>
      <c r="CM7" s="1077" t="s">
        <v>2569</v>
      </c>
      <c r="CN7" s="1077" t="s">
        <v>2569</v>
      </c>
      <c r="CO7" s="1077" t="s">
        <v>2569</v>
      </c>
      <c r="CP7" s="1077" t="s">
        <v>2569</v>
      </c>
      <c r="CQ7" s="1077" t="s">
        <v>2569</v>
      </c>
      <c r="CR7" s="1077" t="s">
        <v>2569</v>
      </c>
      <c r="CS7" s="1077" t="s">
        <v>2569</v>
      </c>
      <c r="CT7" s="1077" t="s">
        <v>2569</v>
      </c>
      <c r="CU7" s="1077" t="s">
        <v>2569</v>
      </c>
      <c r="CV7" s="1077" t="s">
        <v>2569</v>
      </c>
      <c r="CW7" s="1077" t="s">
        <v>2569</v>
      </c>
      <c r="CX7" s="1077" t="s">
        <v>2569</v>
      </c>
      <c r="CY7" s="1077" t="s">
        <v>2569</v>
      </c>
      <c r="CZ7" s="1077" t="s">
        <v>2569</v>
      </c>
      <c r="DA7" s="1077" t="s">
        <v>2569</v>
      </c>
      <c r="DB7" s="1077" t="s">
        <v>2569</v>
      </c>
      <c r="DC7" s="1077" t="s">
        <v>2569</v>
      </c>
      <c r="DD7" s="1077" t="s">
        <v>2569</v>
      </c>
      <c r="DE7" s="1077" t="s">
        <v>2569</v>
      </c>
      <c r="DF7" s="1077" t="s">
        <v>2569</v>
      </c>
      <c r="DG7" s="1077" t="s">
        <v>2569</v>
      </c>
      <c r="DH7" s="1077" t="s">
        <v>2569</v>
      </c>
      <c r="DI7" s="1077" t="s">
        <v>2569</v>
      </c>
      <c r="DJ7" s="1077" t="s">
        <v>2569</v>
      </c>
      <c r="DK7" s="1077" t="s">
        <v>2569</v>
      </c>
      <c r="DL7" s="1077" t="s">
        <v>2569</v>
      </c>
      <c r="DM7" s="1077" t="s">
        <v>2569</v>
      </c>
      <c r="DN7" s="1077" t="s">
        <v>2569</v>
      </c>
      <c r="DO7" s="1077" t="s">
        <v>2569</v>
      </c>
      <c r="DP7" s="1077" t="s">
        <v>2569</v>
      </c>
      <c r="DQ7" s="1077" t="s">
        <v>2569</v>
      </c>
      <c r="DR7" s="1077" t="s">
        <v>2569</v>
      </c>
      <c r="DS7" s="1077" t="s">
        <v>2569</v>
      </c>
      <c r="DT7" s="1077" t="s">
        <v>2569</v>
      </c>
      <c r="DU7" s="1077" t="s">
        <v>2569</v>
      </c>
      <c r="DV7" s="1077" t="s">
        <v>2569</v>
      </c>
      <c r="DW7" s="1077" t="s">
        <v>2569</v>
      </c>
      <c r="DX7" s="1077" t="s">
        <v>2569</v>
      </c>
      <c r="DY7" s="1077" t="s">
        <v>2569</v>
      </c>
      <c r="DZ7" s="1077" t="s">
        <v>2569</v>
      </c>
      <c r="EA7" s="1077" t="s">
        <v>2569</v>
      </c>
      <c r="EB7" s="1077" t="s">
        <v>2569</v>
      </c>
      <c r="EC7" s="1077" t="s">
        <v>2569</v>
      </c>
      <c r="ED7" s="1077" t="s">
        <v>2569</v>
      </c>
      <c r="EE7" s="1077" t="s">
        <v>2569</v>
      </c>
      <c r="EF7" s="1077" t="s">
        <v>2569</v>
      </c>
      <c r="EG7" s="1077" t="s">
        <v>2569</v>
      </c>
      <c r="EH7" s="1077" t="s">
        <v>2569</v>
      </c>
      <c r="EI7" s="1077" t="s">
        <v>2569</v>
      </c>
      <c r="EJ7" s="1077" t="s">
        <v>2569</v>
      </c>
      <c r="EK7" s="1077" t="s">
        <v>2569</v>
      </c>
      <c r="EL7" s="1077" t="s">
        <v>2569</v>
      </c>
      <c r="EM7" s="1077" t="s">
        <v>2569</v>
      </c>
      <c r="EN7" s="1077" t="s">
        <v>2569</v>
      </c>
      <c r="EO7" s="1077" t="s">
        <v>2569</v>
      </c>
      <c r="EP7" s="1077" t="s">
        <v>2569</v>
      </c>
      <c r="EQ7" s="1077" t="s">
        <v>2569</v>
      </c>
      <c r="ER7" s="1077" t="s">
        <v>2569</v>
      </c>
      <c r="ES7" s="1077" t="s">
        <v>2569</v>
      </c>
      <c r="ET7" s="1077" t="s">
        <v>2569</v>
      </c>
      <c r="EU7" s="1077" t="s">
        <v>2569</v>
      </c>
      <c r="EV7" s="1077" t="s">
        <v>2569</v>
      </c>
      <c r="EW7" s="1077" t="s">
        <v>2569</v>
      </c>
      <c r="EX7" s="1077" t="s">
        <v>2569</v>
      </c>
      <c r="EY7" s="1077" t="s">
        <v>2569</v>
      </c>
      <c r="EZ7" s="1077" t="s">
        <v>2569</v>
      </c>
      <c r="FA7" s="1077" t="s">
        <v>2569</v>
      </c>
      <c r="FB7" s="1077" t="s">
        <v>2569</v>
      </c>
      <c r="FC7" s="1077" t="s">
        <v>2569</v>
      </c>
      <c r="FD7" s="1077" t="s">
        <v>2569</v>
      </c>
      <c r="FE7" s="1077" t="s">
        <v>2569</v>
      </c>
      <c r="FF7" s="1077" t="s">
        <v>2569</v>
      </c>
      <c r="FG7" s="1077" t="s">
        <v>2569</v>
      </c>
      <c r="FH7" s="1077" t="s">
        <v>2569</v>
      </c>
      <c r="FI7" s="1077" t="s">
        <v>2569</v>
      </c>
      <c r="FJ7" s="1077" t="s">
        <v>2569</v>
      </c>
      <c r="FK7" s="1077" t="s">
        <v>2569</v>
      </c>
      <c r="FL7" s="1077" t="s">
        <v>2569</v>
      </c>
      <c r="FM7" s="1077" t="s">
        <v>2569</v>
      </c>
      <c r="FN7" s="1077" t="s">
        <v>2569</v>
      </c>
      <c r="FO7" s="1077" t="s">
        <v>2569</v>
      </c>
      <c r="FP7" s="1077" t="s">
        <v>2569</v>
      </c>
      <c r="FQ7" s="1077" t="s">
        <v>2569</v>
      </c>
      <c r="FR7" s="1077" t="s">
        <v>2569</v>
      </c>
      <c r="FS7" s="1077" t="s">
        <v>2569</v>
      </c>
      <c r="FT7" s="1077" t="s">
        <v>2569</v>
      </c>
      <c r="FU7" s="1077" t="s">
        <v>2569</v>
      </c>
      <c r="FV7" s="1077" t="s">
        <v>2569</v>
      </c>
      <c r="FW7" s="1077" t="s">
        <v>2569</v>
      </c>
      <c r="FX7" s="1077" t="s">
        <v>2569</v>
      </c>
      <c r="FY7" s="1077" t="s">
        <v>2569</v>
      </c>
      <c r="FZ7" s="1077" t="s">
        <v>2569</v>
      </c>
      <c r="GA7" s="1077" t="s">
        <v>2569</v>
      </c>
      <c r="GB7" s="1077" t="s">
        <v>2569</v>
      </c>
      <c r="GC7" s="1077" t="s">
        <v>2569</v>
      </c>
      <c r="GD7" s="1077" t="s">
        <v>2569</v>
      </c>
      <c r="GE7" s="1077" t="s">
        <v>2569</v>
      </c>
      <c r="GF7" s="1077" t="s">
        <v>2569</v>
      </c>
      <c r="GG7" s="1077" t="s">
        <v>2569</v>
      </c>
      <c r="GH7" s="1077" t="s">
        <v>2569</v>
      </c>
      <c r="GI7" s="1077" t="s">
        <v>2569</v>
      </c>
      <c r="GJ7" s="1077" t="s">
        <v>2569</v>
      </c>
      <c r="GK7" s="1077" t="s">
        <v>2569</v>
      </c>
      <c r="GL7" s="1077" t="s">
        <v>2569</v>
      </c>
      <c r="GM7" s="1077" t="s">
        <v>2569</v>
      </c>
      <c r="GN7" s="1077" t="s">
        <v>2569</v>
      </c>
      <c r="GO7" s="1077" t="s">
        <v>2569</v>
      </c>
      <c r="GP7" s="1077" t="s">
        <v>2569</v>
      </c>
      <c r="GQ7" s="1077" t="s">
        <v>2569</v>
      </c>
      <c r="GR7" s="1077" t="s">
        <v>2569</v>
      </c>
      <c r="GS7" s="1077" t="s">
        <v>2569</v>
      </c>
      <c r="GT7" s="1077" t="s">
        <v>2569</v>
      </c>
      <c r="GU7" s="1077" t="s">
        <v>2569</v>
      </c>
    </row>
    <row r="8" spans="1:922" s="402" customFormat="1" ht="6.6" customHeight="1" thickBot="1">
      <c r="B8" s="14"/>
      <c r="C8" s="381"/>
      <c r="D8" s="381"/>
      <c r="E8" s="381"/>
      <c r="F8" s="381"/>
      <c r="G8" s="381"/>
      <c r="H8" s="381"/>
      <c r="I8" s="381"/>
      <c r="J8" s="381"/>
      <c r="K8" s="381"/>
      <c r="L8" s="381"/>
      <c r="M8" s="381"/>
      <c r="N8" s="741"/>
      <c r="O8" s="871"/>
      <c r="P8" s="871"/>
      <c r="Q8" s="871"/>
      <c r="R8" s="871"/>
      <c r="S8" s="871"/>
      <c r="T8" s="871"/>
      <c r="U8" s="871"/>
      <c r="V8" s="871"/>
      <c r="W8" s="871"/>
      <c r="X8" s="871"/>
      <c r="Y8" s="871"/>
      <c r="Z8" s="871"/>
      <c r="AA8" s="871"/>
      <c r="AB8" s="871"/>
      <c r="AC8" s="871"/>
      <c r="AD8" s="871"/>
      <c r="AE8" s="871"/>
      <c r="AF8" s="871"/>
      <c r="AG8" s="871"/>
      <c r="AH8" s="871"/>
      <c r="AI8" s="871"/>
      <c r="AJ8" s="871"/>
      <c r="AK8" s="871"/>
      <c r="AL8" s="871"/>
      <c r="AM8" s="871"/>
      <c r="AN8" s="871"/>
      <c r="AO8" s="871"/>
      <c r="AP8" s="871"/>
      <c r="AQ8" s="871"/>
      <c r="AR8" s="871"/>
      <c r="AS8" s="871"/>
      <c r="AT8" s="871"/>
      <c r="AU8" s="871"/>
      <c r="AV8" s="871"/>
      <c r="AW8" s="871"/>
      <c r="AX8" s="871"/>
      <c r="AY8" s="871"/>
      <c r="AZ8" s="871"/>
      <c r="BA8" s="871"/>
      <c r="BB8" s="871"/>
      <c r="BC8" s="871"/>
      <c r="BD8" s="871"/>
      <c r="BE8" s="871"/>
      <c r="BF8" s="871"/>
      <c r="BG8" s="871"/>
      <c r="BH8" s="871"/>
      <c r="BI8" s="871"/>
      <c r="BJ8" s="871"/>
      <c r="BK8" s="871"/>
      <c r="BL8" s="871"/>
      <c r="BM8" s="871"/>
      <c r="BN8" s="871"/>
      <c r="BO8" s="871"/>
      <c r="BP8" s="871"/>
      <c r="BQ8" s="871"/>
      <c r="BR8" s="871"/>
      <c r="BS8" s="871"/>
      <c r="BT8" s="871"/>
      <c r="BU8" s="871"/>
      <c r="BV8" s="871"/>
      <c r="BW8" s="871"/>
      <c r="BX8" s="871"/>
      <c r="BY8" s="871"/>
      <c r="BZ8" s="871"/>
      <c r="CA8" s="871"/>
      <c r="CB8" s="871"/>
      <c r="CC8" s="871"/>
      <c r="CD8" s="871"/>
      <c r="CE8" s="871"/>
      <c r="CF8" s="871"/>
      <c r="CG8" s="871"/>
      <c r="CH8" s="871"/>
      <c r="CI8" s="871"/>
      <c r="CJ8" s="871"/>
      <c r="CK8" s="871"/>
      <c r="CL8" s="871"/>
      <c r="CM8" s="871"/>
      <c r="CN8" s="871"/>
      <c r="CO8" s="871"/>
      <c r="CP8" s="871"/>
      <c r="CQ8" s="871"/>
      <c r="CR8" s="871"/>
      <c r="CS8" s="871"/>
      <c r="CT8" s="871"/>
      <c r="CU8" s="871"/>
      <c r="CV8" s="871"/>
      <c r="CW8" s="871"/>
      <c r="CX8" s="871"/>
      <c r="CY8" s="871"/>
      <c r="CZ8" s="871"/>
      <c r="DA8" s="871"/>
      <c r="DB8" s="871"/>
      <c r="DC8" s="871"/>
      <c r="DD8" s="871"/>
      <c r="DE8" s="871"/>
      <c r="DF8" s="871"/>
      <c r="DG8" s="871"/>
      <c r="DH8" s="871"/>
      <c r="DI8" s="871"/>
      <c r="DJ8" s="871"/>
      <c r="DK8" s="871"/>
      <c r="DL8" s="871"/>
      <c r="DM8" s="871"/>
      <c r="DN8" s="871"/>
      <c r="DO8" s="871"/>
      <c r="DP8" s="871"/>
      <c r="DQ8" s="871"/>
      <c r="DR8" s="871"/>
      <c r="DS8" s="871"/>
      <c r="DT8" s="871"/>
      <c r="DU8" s="871"/>
      <c r="DV8" s="871"/>
      <c r="DW8" s="871"/>
      <c r="DX8" s="871"/>
      <c r="DY8" s="871"/>
      <c r="DZ8" s="871"/>
      <c r="EA8" s="871"/>
      <c r="EB8" s="871"/>
      <c r="EC8" s="871"/>
      <c r="ED8" s="871"/>
      <c r="EE8" s="871"/>
      <c r="EF8" s="871"/>
      <c r="EG8" s="871"/>
      <c r="EH8" s="871"/>
      <c r="EI8" s="871"/>
      <c r="EJ8" s="871"/>
      <c r="EK8" s="871"/>
      <c r="EL8" s="871"/>
      <c r="EM8" s="871"/>
      <c r="EN8" s="871"/>
      <c r="EO8" s="871"/>
      <c r="EP8" s="871"/>
      <c r="EQ8" s="871"/>
      <c r="ER8" s="871"/>
      <c r="ES8" s="871"/>
      <c r="ET8" s="871"/>
      <c r="EU8" s="871"/>
      <c r="EV8" s="871"/>
      <c r="EW8" s="871"/>
      <c r="EX8" s="871"/>
      <c r="EY8" s="871"/>
      <c r="EZ8" s="871"/>
      <c r="FA8" s="871"/>
      <c r="FB8" s="871"/>
      <c r="FC8" s="871"/>
      <c r="FD8" s="871"/>
      <c r="FE8" s="871"/>
      <c r="FF8" s="871"/>
      <c r="FG8" s="871"/>
      <c r="FH8" s="871"/>
      <c r="FI8" s="871"/>
      <c r="FJ8" s="871"/>
      <c r="FK8" s="871"/>
      <c r="FL8" s="871"/>
      <c r="FM8" s="871"/>
      <c r="FN8" s="871"/>
      <c r="FO8" s="871"/>
      <c r="FP8" s="871"/>
      <c r="FQ8" s="871"/>
      <c r="FR8" s="871"/>
      <c r="FS8" s="871"/>
      <c r="FT8" s="871"/>
      <c r="FU8" s="871"/>
      <c r="FV8" s="871"/>
      <c r="FW8" s="871"/>
      <c r="FX8" s="871"/>
      <c r="FY8" s="871"/>
      <c r="FZ8" s="871"/>
      <c r="GA8" s="871"/>
      <c r="GB8" s="871"/>
      <c r="GC8" s="871"/>
      <c r="GD8" s="871"/>
      <c r="GE8" s="871"/>
      <c r="GF8" s="871"/>
      <c r="GG8" s="871"/>
      <c r="GH8" s="871"/>
      <c r="GI8" s="871"/>
      <c r="GJ8" s="871"/>
      <c r="GK8" s="871"/>
      <c r="GL8" s="871"/>
      <c r="GM8" s="871"/>
      <c r="GN8" s="871"/>
      <c r="GO8" s="871"/>
      <c r="GP8" s="871"/>
      <c r="GQ8" s="871"/>
      <c r="GR8" s="871"/>
      <c r="GS8" s="871"/>
      <c r="GT8" s="871"/>
      <c r="GU8" s="871"/>
      <c r="GV8" s="400"/>
      <c r="HC8" s="14"/>
      <c r="HD8" s="14"/>
      <c r="HE8" s="14"/>
      <c r="HF8" s="109"/>
      <c r="HG8" s="14"/>
      <c r="HH8" s="14"/>
    </row>
    <row r="9" spans="1:922" s="391" customFormat="1" ht="16.899999999999999" customHeight="1" thickBot="1">
      <c r="B9" s="392" t="s">
        <v>2565</v>
      </c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872"/>
      <c r="O9" s="776" t="s">
        <v>20</v>
      </c>
      <c r="P9" s="776" t="s">
        <v>20</v>
      </c>
      <c r="Q9" s="776" t="s">
        <v>20</v>
      </c>
      <c r="R9" s="776" t="s">
        <v>20</v>
      </c>
      <c r="S9" s="776" t="s">
        <v>20</v>
      </c>
      <c r="T9" s="776" t="s">
        <v>20</v>
      </c>
      <c r="U9" s="776" t="s">
        <v>20</v>
      </c>
      <c r="V9" s="429"/>
      <c r="W9" s="776" t="s">
        <v>20</v>
      </c>
      <c r="X9" s="776" t="s">
        <v>20</v>
      </c>
      <c r="Y9" s="776" t="s">
        <v>20</v>
      </c>
      <c r="Z9" s="776" t="s">
        <v>20</v>
      </c>
      <c r="AA9" s="776" t="s">
        <v>20</v>
      </c>
      <c r="AB9" s="776" t="s">
        <v>20</v>
      </c>
      <c r="AC9" s="776" t="s">
        <v>20</v>
      </c>
      <c r="AD9" s="776" t="s">
        <v>20</v>
      </c>
      <c r="AE9" s="776" t="s">
        <v>20</v>
      </c>
      <c r="AF9" s="776" t="s">
        <v>20</v>
      </c>
      <c r="AG9" s="776" t="s">
        <v>20</v>
      </c>
      <c r="AH9" s="776" t="s">
        <v>20</v>
      </c>
      <c r="AI9" s="776" t="s">
        <v>20</v>
      </c>
      <c r="AJ9" s="776" t="s">
        <v>20</v>
      </c>
      <c r="AK9" s="776" t="s">
        <v>20</v>
      </c>
      <c r="AL9" s="430" t="s">
        <v>20</v>
      </c>
      <c r="AM9" s="430" t="s">
        <v>20</v>
      </c>
      <c r="AN9" s="430" t="s">
        <v>20</v>
      </c>
      <c r="AO9" s="429"/>
      <c r="AP9" s="776" t="s">
        <v>20</v>
      </c>
      <c r="AQ9" s="776" t="s">
        <v>20</v>
      </c>
      <c r="AR9" s="776" t="s">
        <v>20</v>
      </c>
      <c r="AS9" s="776" t="s">
        <v>20</v>
      </c>
      <c r="AT9" s="776" t="s">
        <v>20</v>
      </c>
      <c r="AU9" s="776" t="s">
        <v>20</v>
      </c>
      <c r="AV9" s="776" t="s">
        <v>20</v>
      </c>
      <c r="AW9" s="776" t="s">
        <v>20</v>
      </c>
      <c r="AX9" s="776" t="s">
        <v>20</v>
      </c>
      <c r="AY9" s="776" t="s">
        <v>20</v>
      </c>
      <c r="AZ9" s="776" t="s">
        <v>20</v>
      </c>
      <c r="BA9" s="776" t="s">
        <v>20</v>
      </c>
      <c r="BB9" s="776" t="s">
        <v>20</v>
      </c>
      <c r="BC9" s="776" t="s">
        <v>20</v>
      </c>
      <c r="BD9" s="776" t="s">
        <v>20</v>
      </c>
      <c r="BE9" s="429"/>
      <c r="BF9" s="776" t="s">
        <v>20</v>
      </c>
      <c r="BG9" s="776" t="s">
        <v>20</v>
      </c>
      <c r="BH9" s="776" t="s">
        <v>20</v>
      </c>
      <c r="BI9" s="776" t="s">
        <v>20</v>
      </c>
      <c r="BJ9" s="776" t="s">
        <v>20</v>
      </c>
      <c r="BK9" s="430" t="s">
        <v>20</v>
      </c>
      <c r="BL9" s="429"/>
      <c r="BM9" s="430" t="s">
        <v>20</v>
      </c>
      <c r="BN9" s="429">
        <v>42356</v>
      </c>
      <c r="BO9" s="430" t="s">
        <v>20</v>
      </c>
      <c r="BP9" s="430" t="s">
        <v>20</v>
      </c>
      <c r="BQ9" s="429"/>
      <c r="BR9" s="430" t="s">
        <v>20</v>
      </c>
      <c r="BS9" s="430" t="s">
        <v>20</v>
      </c>
      <c r="BT9" s="437" t="s">
        <v>20</v>
      </c>
      <c r="BU9" s="430">
        <v>42333</v>
      </c>
      <c r="BV9" s="430" t="s">
        <v>20</v>
      </c>
      <c r="BW9" s="430" t="s">
        <v>20</v>
      </c>
      <c r="BX9" s="430" t="s">
        <v>20</v>
      </c>
      <c r="BY9" s="429"/>
      <c r="BZ9" s="429"/>
      <c r="CA9" s="429"/>
      <c r="CB9" s="429"/>
      <c r="CC9" s="430" t="s">
        <v>20</v>
      </c>
      <c r="CD9" s="430" t="s">
        <v>20</v>
      </c>
      <c r="CE9" s="430" t="s">
        <v>20</v>
      </c>
      <c r="CF9" s="430" t="s">
        <v>20</v>
      </c>
      <c r="CG9" s="430" t="s">
        <v>20</v>
      </c>
      <c r="CH9" s="429"/>
      <c r="CI9" s="430" t="s">
        <v>20</v>
      </c>
      <c r="CJ9" s="430" t="s">
        <v>20</v>
      </c>
      <c r="CK9" s="430" t="s">
        <v>20</v>
      </c>
      <c r="CL9" s="430" t="s">
        <v>20</v>
      </c>
      <c r="CM9" s="430" t="s">
        <v>20</v>
      </c>
      <c r="CN9" s="430" t="s">
        <v>20</v>
      </c>
      <c r="CO9" s="429"/>
      <c r="CP9" s="429"/>
      <c r="CQ9" s="430" t="s">
        <v>20</v>
      </c>
      <c r="CR9" s="430" t="s">
        <v>20</v>
      </c>
      <c r="CS9" s="430" t="s">
        <v>20</v>
      </c>
      <c r="CT9" s="430" t="s">
        <v>20</v>
      </c>
      <c r="CU9" s="429"/>
      <c r="CV9" s="429"/>
      <c r="CW9" s="430" t="s">
        <v>20</v>
      </c>
      <c r="CX9" s="430" t="s">
        <v>20</v>
      </c>
      <c r="CY9" s="430" t="s">
        <v>20</v>
      </c>
      <c r="CZ9" s="430" t="s">
        <v>20</v>
      </c>
      <c r="DA9" s="429"/>
      <c r="DB9" s="429"/>
      <c r="DC9" s="429"/>
      <c r="DD9" s="776" t="s">
        <v>20</v>
      </c>
      <c r="DE9" s="429"/>
      <c r="DF9" s="429"/>
      <c r="DG9" s="429"/>
      <c r="DH9" s="429"/>
      <c r="DI9" s="430" t="s">
        <v>20</v>
      </c>
      <c r="DJ9" s="430" t="s">
        <v>20</v>
      </c>
      <c r="DK9" s="430" t="s">
        <v>20</v>
      </c>
      <c r="DL9" s="776" t="s">
        <v>20</v>
      </c>
      <c r="DM9" s="430" t="s">
        <v>20</v>
      </c>
      <c r="DN9" s="430" t="s">
        <v>20</v>
      </c>
      <c r="DO9" s="429"/>
      <c r="DP9" s="429"/>
      <c r="DQ9" s="429"/>
      <c r="DR9" s="429"/>
      <c r="DS9" s="429"/>
      <c r="DT9" s="429"/>
      <c r="DU9" s="429"/>
      <c r="DV9" s="429"/>
      <c r="DW9" s="429"/>
      <c r="DX9" s="429"/>
      <c r="DY9" s="429"/>
      <c r="DZ9" s="429"/>
      <c r="EA9" s="776" t="s">
        <v>20</v>
      </c>
      <c r="EB9" s="892"/>
      <c r="EC9" s="893"/>
      <c r="ED9" s="893"/>
      <c r="EE9" s="893"/>
      <c r="EF9" s="893"/>
      <c r="EG9" s="429"/>
      <c r="EH9" s="429"/>
      <c r="EI9" s="429"/>
      <c r="EJ9" s="429"/>
      <c r="EK9" s="429"/>
      <c r="EL9" s="429"/>
      <c r="EM9" s="429"/>
      <c r="EN9" s="430" t="s">
        <v>20</v>
      </c>
      <c r="EO9" s="430" t="s">
        <v>20</v>
      </c>
      <c r="EP9" s="429"/>
      <c r="EQ9" s="429"/>
      <c r="ER9" s="429"/>
      <c r="ES9" s="430" t="s">
        <v>20</v>
      </c>
      <c r="ET9" s="430" t="s">
        <v>20</v>
      </c>
      <c r="EU9" s="430" t="s">
        <v>20</v>
      </c>
      <c r="EV9" s="430" t="s">
        <v>20</v>
      </c>
      <c r="EW9" s="430" t="s">
        <v>20</v>
      </c>
      <c r="EX9" s="430" t="s">
        <v>20</v>
      </c>
      <c r="EY9" s="430" t="s">
        <v>20</v>
      </c>
      <c r="EZ9" s="430" t="s">
        <v>20</v>
      </c>
      <c r="FA9" s="893"/>
      <c r="FB9" s="429"/>
      <c r="FC9" s="893"/>
      <c r="FD9" s="893"/>
      <c r="FE9" s="893"/>
      <c r="FF9" s="429"/>
      <c r="FG9" s="429"/>
      <c r="FH9" s="893"/>
      <c r="FI9" s="893"/>
      <c r="FJ9" s="893"/>
      <c r="FK9" s="429"/>
      <c r="FL9" s="429"/>
      <c r="FM9" s="429"/>
      <c r="FN9" s="429"/>
      <c r="FO9" s="429"/>
      <c r="FP9" s="429"/>
      <c r="FQ9" s="429"/>
      <c r="FR9" s="430" t="s">
        <v>20</v>
      </c>
      <c r="FS9" s="429"/>
      <c r="FT9" s="429"/>
      <c r="FU9" s="429"/>
      <c r="FV9" s="430" t="s">
        <v>20</v>
      </c>
      <c r="FW9" s="429"/>
      <c r="FX9" s="429"/>
      <c r="FY9" s="429"/>
      <c r="FZ9" s="429"/>
      <c r="GA9" s="429"/>
      <c r="GB9" s="430" t="s">
        <v>20</v>
      </c>
      <c r="GC9" s="429"/>
      <c r="GD9" s="893"/>
      <c r="GE9" s="429"/>
      <c r="GF9" s="893"/>
      <c r="GG9" s="893"/>
      <c r="GH9" s="893"/>
      <c r="GI9" s="430" t="s">
        <v>20</v>
      </c>
      <c r="GJ9" s="437" t="s">
        <v>20</v>
      </c>
      <c r="GK9" s="893"/>
      <c r="GL9" s="893"/>
      <c r="GM9" s="893"/>
      <c r="GN9" s="893"/>
      <c r="GO9" s="893"/>
      <c r="GP9" s="893"/>
      <c r="GQ9" s="893"/>
      <c r="GR9" s="893"/>
      <c r="GS9" s="893"/>
      <c r="GT9" s="893"/>
      <c r="GU9" s="893"/>
      <c r="GV9" s="893"/>
      <c r="GW9" s="893"/>
      <c r="GX9" s="430" t="s">
        <v>20</v>
      </c>
      <c r="GY9" s="893"/>
      <c r="GZ9" s="893"/>
      <c r="HA9" s="893"/>
      <c r="HB9" s="893"/>
      <c r="HC9" s="893"/>
      <c r="HD9" s="893"/>
      <c r="HE9" s="893"/>
      <c r="HF9" s="1514"/>
      <c r="HG9" s="1514"/>
      <c r="HH9" s="1514"/>
      <c r="HI9" s="1514"/>
      <c r="HJ9" s="1514"/>
      <c r="HK9" s="893"/>
      <c r="HL9" s="893"/>
      <c r="HM9" s="893"/>
      <c r="HN9" s="893"/>
      <c r="HO9" s="893"/>
      <c r="HP9" s="893"/>
      <c r="HQ9" s="893"/>
      <c r="HR9" s="893"/>
      <c r="HS9" s="893"/>
      <c r="HT9" s="893"/>
      <c r="HU9" s="893"/>
      <c r="HV9" s="1514"/>
      <c r="HW9" s="1514"/>
      <c r="HX9" s="1514"/>
      <c r="HY9" s="893"/>
      <c r="HZ9" s="1260"/>
      <c r="IA9" s="1260"/>
      <c r="IB9" s="1260"/>
      <c r="IC9" s="1260"/>
      <c r="ID9" s="1260"/>
      <c r="IE9" s="1260"/>
      <c r="IF9" s="1260"/>
      <c r="IG9" s="1243"/>
      <c r="IH9" s="1260"/>
      <c r="II9" s="1260"/>
      <c r="IJ9" s="1260"/>
      <c r="IK9" s="1260"/>
      <c r="IL9" s="1260"/>
      <c r="IM9" s="1260"/>
      <c r="IN9" s="1260"/>
      <c r="IO9" s="1260"/>
      <c r="IP9" s="62" t="s">
        <v>20</v>
      </c>
      <c r="IQ9" s="1260"/>
      <c r="IR9" s="430" t="s">
        <v>20</v>
      </c>
      <c r="IS9" s="430" t="s">
        <v>20</v>
      </c>
      <c r="IT9" s="1260"/>
      <c r="IU9" s="1260"/>
      <c r="IV9" s="1260"/>
      <c r="IW9" s="1260"/>
      <c r="IX9" s="1260"/>
      <c r="IY9" s="1260"/>
      <c r="IZ9" s="430" t="s">
        <v>20</v>
      </c>
      <c r="JA9" s="1260"/>
      <c r="JB9" s="1260"/>
      <c r="JC9" s="430" t="s">
        <v>20</v>
      </c>
      <c r="JD9" s="1260"/>
      <c r="JE9" s="1260"/>
      <c r="JF9" s="1260"/>
      <c r="JG9" s="1321"/>
      <c r="JH9" s="1260"/>
      <c r="JI9" s="1260"/>
      <c r="JJ9" s="1260"/>
      <c r="JK9" s="1321"/>
      <c r="JL9" s="1260"/>
      <c r="JM9" s="1260"/>
      <c r="JN9" s="1260"/>
      <c r="JO9" s="1260"/>
      <c r="JP9" s="1260"/>
      <c r="JQ9" s="1260"/>
      <c r="JR9" s="1260"/>
      <c r="JS9" s="1260"/>
      <c r="JT9" s="1260"/>
      <c r="JU9" s="1260"/>
      <c r="JV9" s="1260"/>
      <c r="JW9" s="429"/>
      <c r="JX9" s="430" t="s">
        <v>20</v>
      </c>
      <c r="JY9" s="1260"/>
      <c r="JZ9" s="1260"/>
      <c r="KA9" s="1260"/>
      <c r="KB9" s="1260"/>
      <c r="KC9" s="1260"/>
      <c r="KD9" s="1260"/>
      <c r="KE9" s="1260"/>
      <c r="KF9" s="1260"/>
      <c r="KG9" s="1260"/>
      <c r="KH9" s="1260"/>
      <c r="KI9" s="548" t="s">
        <v>20</v>
      </c>
      <c r="KJ9" s="1260"/>
      <c r="KK9" s="1260"/>
      <c r="KL9" s="1260"/>
      <c r="KM9" s="1260"/>
      <c r="KN9" s="1260"/>
      <c r="KO9" s="1260"/>
      <c r="KP9" s="1260"/>
      <c r="KQ9" s="1260"/>
      <c r="KR9" s="1260"/>
      <c r="KS9" s="430" t="s">
        <v>20</v>
      </c>
      <c r="KT9" s="1260"/>
      <c r="KU9" s="430" t="s">
        <v>20</v>
      </c>
      <c r="KV9" s="1260"/>
      <c r="KW9" s="783">
        <v>42409</v>
      </c>
      <c r="KX9" s="1260"/>
      <c r="KY9" s="1260"/>
      <c r="KZ9" s="1260"/>
      <c r="LA9" s="1260"/>
      <c r="LB9" s="1260"/>
      <c r="LC9" s="776" t="s">
        <v>20</v>
      </c>
      <c r="LD9" s="776" t="s">
        <v>20</v>
      </c>
      <c r="LE9" s="776" t="s">
        <v>20</v>
      </c>
      <c r="LF9" s="776" t="s">
        <v>20</v>
      </c>
      <c r="LG9" s="776" t="s">
        <v>20</v>
      </c>
      <c r="LH9" s="776" t="s">
        <v>20</v>
      </c>
      <c r="LI9" s="776" t="s">
        <v>20</v>
      </c>
      <c r="LJ9" s="1260"/>
      <c r="LK9" s="1260"/>
      <c r="LL9" s="776" t="s">
        <v>20</v>
      </c>
      <c r="LM9" s="1260"/>
      <c r="LN9" s="776" t="s">
        <v>20</v>
      </c>
      <c r="LO9" s="776" t="s">
        <v>20</v>
      </c>
      <c r="LP9" s="776" t="s">
        <v>20</v>
      </c>
      <c r="LQ9" s="776" t="s">
        <v>20</v>
      </c>
      <c r="LR9" s="776" t="s">
        <v>20</v>
      </c>
      <c r="LS9" s="776" t="s">
        <v>20</v>
      </c>
      <c r="LT9" s="776" t="s">
        <v>20</v>
      </c>
      <c r="LU9" s="776" t="s">
        <v>20</v>
      </c>
      <c r="LV9" s="776" t="s">
        <v>20</v>
      </c>
      <c r="LX9" s="1260"/>
      <c r="LY9" s="774">
        <v>42409</v>
      </c>
      <c r="LZ9" s="430" t="s">
        <v>20</v>
      </c>
      <c r="MA9" s="775" t="s">
        <v>20</v>
      </c>
      <c r="MB9" s="437" t="s">
        <v>20</v>
      </c>
      <c r="MC9" s="437" t="s">
        <v>20</v>
      </c>
      <c r="MD9" s="430" t="s">
        <v>20</v>
      </c>
      <c r="ME9" s="430" t="s">
        <v>20</v>
      </c>
      <c r="MF9" s="430" t="s">
        <v>20</v>
      </c>
      <c r="MG9" s="430" t="s">
        <v>20</v>
      </c>
      <c r="MH9" s="430" t="s">
        <v>20</v>
      </c>
      <c r="MI9" s="597">
        <v>42408</v>
      </c>
      <c r="MJ9" s="430" t="s">
        <v>20</v>
      </c>
      <c r="MK9" s="430" t="s">
        <v>20</v>
      </c>
      <c r="ML9" s="1260"/>
      <c r="MM9" s="430" t="s">
        <v>20</v>
      </c>
      <c r="MN9" s="1260"/>
      <c r="MO9" s="1260"/>
      <c r="MP9" s="437" t="s">
        <v>20</v>
      </c>
      <c r="MQ9" s="774">
        <v>42409</v>
      </c>
      <c r="MR9" s="437">
        <v>42397</v>
      </c>
      <c r="MS9" s="430" t="s">
        <v>20</v>
      </c>
      <c r="MT9" s="430" t="s">
        <v>20</v>
      </c>
      <c r="MU9" s="430" t="s">
        <v>20</v>
      </c>
      <c r="MV9" s="62" t="s">
        <v>20</v>
      </c>
      <c r="MW9" s="1260"/>
      <c r="MX9" s="1260"/>
      <c r="MY9" s="1260"/>
      <c r="MZ9" s="1260"/>
      <c r="NA9" s="430" t="s">
        <v>20</v>
      </c>
      <c r="NB9" s="1260"/>
      <c r="NC9" s="1260"/>
      <c r="ND9" s="1321"/>
      <c r="NE9" s="430" t="s">
        <v>20</v>
      </c>
      <c r="NF9" s="430" t="s">
        <v>20</v>
      </c>
      <c r="NG9" s="1260"/>
      <c r="NH9" s="1260"/>
      <c r="NI9" s="1260"/>
      <c r="NJ9" s="1260"/>
      <c r="NK9" s="1260"/>
      <c r="NL9" s="1260"/>
      <c r="NM9" s="1260"/>
      <c r="NN9" s="1260"/>
      <c r="NO9" s="1260"/>
      <c r="NP9" s="1260"/>
      <c r="NQ9" s="776" t="s">
        <v>20</v>
      </c>
      <c r="NR9" s="1260"/>
      <c r="NS9" s="1260"/>
      <c r="NT9" s="1260"/>
      <c r="NU9" s="1260"/>
      <c r="NV9" s="1260"/>
      <c r="NW9" s="1260"/>
      <c r="NX9" s="1260"/>
      <c r="NY9" s="1260"/>
      <c r="NZ9" s="1260"/>
      <c r="OA9" s="1260"/>
      <c r="OB9" s="1260"/>
      <c r="OC9" s="1069"/>
      <c r="OD9" s="1260"/>
      <c r="OE9" s="1260"/>
      <c r="OF9" s="1260"/>
      <c r="OG9" s="1260"/>
      <c r="OH9" s="1260"/>
      <c r="OI9" s="1260"/>
      <c r="OJ9" s="1260"/>
      <c r="OK9" s="1260"/>
      <c r="OL9" s="430" t="s">
        <v>20</v>
      </c>
      <c r="OM9" s="1260"/>
      <c r="ON9" s="1260"/>
      <c r="OO9" s="1260"/>
      <c r="OP9" s="1260"/>
      <c r="OQ9" s="832"/>
      <c r="OR9" s="832"/>
      <c r="OS9" s="832"/>
      <c r="OT9" s="832"/>
      <c r="OU9" s="776" t="s">
        <v>20</v>
      </c>
      <c r="OV9" s="832"/>
      <c r="OW9" s="832"/>
      <c r="OX9" s="832"/>
      <c r="OY9" s="832"/>
      <c r="OZ9" s="832"/>
      <c r="PA9" s="832"/>
      <c r="PB9" s="832"/>
      <c r="PC9" s="437" t="s">
        <v>20</v>
      </c>
      <c r="PD9" s="832"/>
      <c r="PE9" s="832"/>
      <c r="PF9" s="832"/>
      <c r="PG9" s="832"/>
      <c r="PI9" s="832"/>
      <c r="PJ9" s="832"/>
      <c r="PK9" s="832"/>
      <c r="PL9" s="832"/>
      <c r="PM9" s="832"/>
      <c r="PN9" s="832"/>
      <c r="PO9" s="832"/>
      <c r="PP9" s="832"/>
      <c r="PQ9" s="832"/>
      <c r="PR9" s="794"/>
      <c r="PS9" s="832"/>
      <c r="PT9" s="437" t="s">
        <v>20</v>
      </c>
      <c r="PU9" s="832"/>
      <c r="PV9" s="437" t="s">
        <v>20</v>
      </c>
      <c r="PW9" s="832"/>
      <c r="PX9" s="832"/>
      <c r="PY9" s="832"/>
      <c r="PZ9" s="430" t="s">
        <v>20</v>
      </c>
      <c r="QA9" s="832"/>
      <c r="QB9" s="832"/>
      <c r="QC9" s="832"/>
      <c r="QD9" s="832"/>
      <c r="QE9" s="832"/>
      <c r="QF9" s="832"/>
      <c r="QG9" s="832"/>
      <c r="QH9" s="832"/>
      <c r="QI9" s="832"/>
      <c r="QJ9" s="832"/>
      <c r="QK9" s="832"/>
      <c r="QL9" s="832"/>
      <c r="QM9" s="832"/>
      <c r="QN9" s="832"/>
      <c r="QO9" s="832"/>
      <c r="QP9" s="437" t="s">
        <v>20</v>
      </c>
      <c r="QQ9" s="437" t="s">
        <v>20</v>
      </c>
      <c r="QR9" s="794"/>
      <c r="QS9" s="832"/>
      <c r="QT9" s="832"/>
      <c r="QU9" s="437" t="s">
        <v>20</v>
      </c>
      <c r="QV9" s="832"/>
      <c r="QW9" s="832"/>
      <c r="QX9" s="437" t="s">
        <v>20</v>
      </c>
      <c r="QY9" s="437" t="s">
        <v>20</v>
      </c>
      <c r="QZ9" s="832"/>
      <c r="RA9" s="794"/>
      <c r="RB9" s="832"/>
      <c r="RC9" s="832"/>
      <c r="RD9" s="832"/>
      <c r="RE9" s="832"/>
      <c r="RF9" s="832"/>
      <c r="RG9" s="832"/>
      <c r="RH9" s="832"/>
      <c r="RI9" s="832"/>
      <c r="RJ9" s="832"/>
      <c r="RK9" s="832"/>
      <c r="RL9" s="437" t="s">
        <v>20</v>
      </c>
      <c r="RM9" s="776" t="s">
        <v>20</v>
      </c>
      <c r="RN9" s="776" t="s">
        <v>20</v>
      </c>
      <c r="RO9" s="776" t="s">
        <v>20</v>
      </c>
      <c r="RP9" s="776" t="s">
        <v>20</v>
      </c>
      <c r="RQ9" s="776" t="s">
        <v>20</v>
      </c>
      <c r="RR9" s="776" t="s">
        <v>20</v>
      </c>
      <c r="RS9" s="776" t="s">
        <v>20</v>
      </c>
      <c r="RT9" s="776" t="s">
        <v>20</v>
      </c>
      <c r="RU9" s="832"/>
      <c r="RV9" s="776" t="s">
        <v>20</v>
      </c>
      <c r="RW9" s="776" t="s">
        <v>20</v>
      </c>
      <c r="RX9" s="794"/>
      <c r="RY9" s="794"/>
      <c r="RZ9" s="794"/>
      <c r="SA9" s="776" t="s">
        <v>20</v>
      </c>
      <c r="SB9" s="776" t="s">
        <v>20</v>
      </c>
      <c r="SC9" s="776" t="s">
        <v>20</v>
      </c>
      <c r="SD9" s="794"/>
      <c r="SE9" s="776" t="s">
        <v>20</v>
      </c>
      <c r="SF9" s="776" t="s">
        <v>20</v>
      </c>
      <c r="SG9" s="776" t="s">
        <v>20</v>
      </c>
      <c r="SH9" s="776" t="s">
        <v>20</v>
      </c>
      <c r="SI9" s="776" t="s">
        <v>20</v>
      </c>
      <c r="SJ9" s="776" t="s">
        <v>20</v>
      </c>
      <c r="SK9" s="776" t="s">
        <v>20</v>
      </c>
      <c r="SL9" s="776" t="s">
        <v>20</v>
      </c>
      <c r="SM9" s="794"/>
      <c r="SN9" s="776" t="s">
        <v>20</v>
      </c>
      <c r="SO9" s="776" t="s">
        <v>20</v>
      </c>
      <c r="SP9" s="776" t="s">
        <v>20</v>
      </c>
      <c r="SQ9" s="776" t="s">
        <v>20</v>
      </c>
      <c r="SR9" s="776" t="s">
        <v>20</v>
      </c>
      <c r="SS9" s="776" t="s">
        <v>20</v>
      </c>
      <c r="ST9" s="776" t="s">
        <v>20</v>
      </c>
      <c r="SU9" s="776" t="s">
        <v>20</v>
      </c>
      <c r="SV9" s="776" t="s">
        <v>20</v>
      </c>
      <c r="SW9" s="776" t="s">
        <v>20</v>
      </c>
      <c r="SX9" s="776" t="s">
        <v>20</v>
      </c>
      <c r="SY9" s="776" t="s">
        <v>20</v>
      </c>
      <c r="SZ9" s="776" t="s">
        <v>20</v>
      </c>
      <c r="TA9" s="776" t="s">
        <v>20</v>
      </c>
      <c r="TB9" s="776" t="s">
        <v>20</v>
      </c>
      <c r="TC9" s="776" t="s">
        <v>20</v>
      </c>
      <c r="TD9" s="776" t="s">
        <v>20</v>
      </c>
      <c r="TE9" s="776" t="s">
        <v>20</v>
      </c>
      <c r="TF9" s="776" t="s">
        <v>20</v>
      </c>
      <c r="TG9" s="437" t="s">
        <v>20</v>
      </c>
      <c r="TH9" s="437" t="s">
        <v>20</v>
      </c>
      <c r="TI9" s="437" t="s">
        <v>20</v>
      </c>
      <c r="TJ9" s="437" t="s">
        <v>20</v>
      </c>
      <c r="TK9" s="794"/>
      <c r="TL9" s="437" t="s">
        <v>20</v>
      </c>
      <c r="TM9" s="437" t="s">
        <v>20</v>
      </c>
      <c r="TN9" s="776" t="s">
        <v>20</v>
      </c>
      <c r="TO9" s="776" t="s">
        <v>20</v>
      </c>
      <c r="TP9" s="776" t="s">
        <v>20</v>
      </c>
      <c r="TQ9" s="776" t="s">
        <v>20</v>
      </c>
      <c r="TR9" s="776" t="s">
        <v>20</v>
      </c>
      <c r="TS9" s="776" t="s">
        <v>20</v>
      </c>
      <c r="TT9" s="832"/>
      <c r="TU9" s="832"/>
      <c r="TV9" s="832"/>
      <c r="TW9" s="776" t="s">
        <v>20</v>
      </c>
      <c r="TX9" s="776" t="s">
        <v>20</v>
      </c>
      <c r="TY9" s="776" t="s">
        <v>20</v>
      </c>
      <c r="TZ9" s="776" t="s">
        <v>20</v>
      </c>
      <c r="UA9" s="776" t="s">
        <v>20</v>
      </c>
      <c r="UB9" s="776" t="s">
        <v>20</v>
      </c>
      <c r="UC9" s="776" t="s">
        <v>20</v>
      </c>
      <c r="UD9" s="776" t="s">
        <v>20</v>
      </c>
      <c r="UE9" s="776" t="s">
        <v>20</v>
      </c>
      <c r="UF9" s="776" t="s">
        <v>20</v>
      </c>
      <c r="UG9" s="776" t="s">
        <v>20</v>
      </c>
      <c r="UH9" s="776" t="s">
        <v>20</v>
      </c>
      <c r="UI9" s="794"/>
      <c r="UJ9" s="437" t="s">
        <v>20</v>
      </c>
      <c r="UK9" s="832"/>
      <c r="UL9" s="832"/>
      <c r="UM9" s="794"/>
      <c r="UN9" s="794"/>
      <c r="UO9" s="430" t="s">
        <v>20</v>
      </c>
      <c r="UP9" s="437" t="s">
        <v>20</v>
      </c>
      <c r="UQ9" s="437"/>
      <c r="UR9" s="437"/>
      <c r="US9" s="437" t="s">
        <v>20</v>
      </c>
      <c r="UT9" s="437" t="s">
        <v>20</v>
      </c>
      <c r="UU9" s="437" t="s">
        <v>20</v>
      </c>
      <c r="UV9" s="437" t="s">
        <v>20</v>
      </c>
      <c r="UW9" s="437" t="s">
        <v>20</v>
      </c>
      <c r="UX9" s="794"/>
      <c r="UY9" s="794"/>
      <c r="UZ9" s="437" t="s">
        <v>20</v>
      </c>
      <c r="VA9" s="832"/>
      <c r="VB9" s="437" t="s">
        <v>20</v>
      </c>
      <c r="VC9" s="794"/>
      <c r="VD9" s="437" t="s">
        <v>20</v>
      </c>
      <c r="VE9" s="437" t="s">
        <v>20</v>
      </c>
      <c r="VF9" s="437" t="s">
        <v>20</v>
      </c>
      <c r="VG9" s="437" t="s">
        <v>20</v>
      </c>
      <c r="VH9" s="597" t="s">
        <v>20</v>
      </c>
      <c r="VI9" s="775" t="s">
        <v>20</v>
      </c>
      <c r="VJ9" s="794"/>
      <c r="VK9" s="794"/>
      <c r="VL9" s="832"/>
      <c r="VM9" s="794"/>
      <c r="VN9" s="832"/>
      <c r="VO9" s="832"/>
      <c r="VP9" s="437" t="s">
        <v>20</v>
      </c>
      <c r="VQ9" s="832"/>
      <c r="VS9" s="437" t="s">
        <v>20</v>
      </c>
      <c r="VT9" s="437" t="s">
        <v>20</v>
      </c>
      <c r="VU9" s="832"/>
      <c r="VW9" s="775" t="s">
        <v>20</v>
      </c>
      <c r="VX9" s="437"/>
      <c r="VY9" s="597" t="s">
        <v>20</v>
      </c>
      <c r="VZ9" s="794"/>
      <c r="WA9" s="437" t="s">
        <v>20</v>
      </c>
      <c r="WB9" s="437" t="s">
        <v>20</v>
      </c>
      <c r="WC9" s="893"/>
      <c r="WD9" s="832"/>
      <c r="WE9" s="832"/>
      <c r="WG9" s="437" t="s">
        <v>20</v>
      </c>
      <c r="WH9" s="430" t="s">
        <v>20</v>
      </c>
      <c r="WI9" s="430" t="s">
        <v>20</v>
      </c>
      <c r="WJ9" s="437" t="s">
        <v>20</v>
      </c>
      <c r="WK9" s="437" t="s">
        <v>20</v>
      </c>
      <c r="WL9" s="430" t="s">
        <v>20</v>
      </c>
      <c r="WM9" s="437" t="s">
        <v>20</v>
      </c>
      <c r="WN9" s="832"/>
      <c r="WO9" s="437" t="s">
        <v>20</v>
      </c>
      <c r="WP9" s="832"/>
      <c r="WQ9" s="832"/>
      <c r="WR9" s="832"/>
      <c r="WS9" s="832"/>
      <c r="WT9" s="832"/>
      <c r="WU9" s="832"/>
      <c r="WV9" s="832"/>
      <c r="WW9" s="832"/>
      <c r="WX9" s="832"/>
      <c r="WY9" s="794"/>
      <c r="WZ9" s="832"/>
      <c r="XA9" s="832"/>
      <c r="XB9" s="832"/>
      <c r="XC9" s="832"/>
      <c r="XD9" s="832"/>
      <c r="XE9" s="832"/>
      <c r="XF9" s="437" t="s">
        <v>20</v>
      </c>
      <c r="XG9" s="832"/>
      <c r="XH9" s="832"/>
      <c r="XI9" s="832"/>
      <c r="XJ9" s="832"/>
      <c r="XK9" s="832"/>
      <c r="XL9" s="437"/>
      <c r="XM9" s="437"/>
      <c r="XN9" s="437"/>
      <c r="XO9" s="437"/>
      <c r="XP9" s="437"/>
      <c r="XQ9" s="437"/>
      <c r="XR9" s="437"/>
      <c r="XS9" s="437"/>
      <c r="XT9" s="437"/>
      <c r="XU9" s="437"/>
      <c r="XV9" s="437"/>
      <c r="XW9" s="437" t="s">
        <v>20</v>
      </c>
      <c r="XX9" s="437" t="s">
        <v>20</v>
      </c>
      <c r="XY9" s="437" t="s">
        <v>20</v>
      </c>
      <c r="XZ9" s="776" t="s">
        <v>20</v>
      </c>
      <c r="YA9" s="437"/>
      <c r="YB9" s="437"/>
      <c r="YC9" s="437"/>
      <c r="YD9" s="437"/>
      <c r="YE9" s="832"/>
      <c r="YF9" s="437" t="s">
        <v>20</v>
      </c>
      <c r="YG9" s="437" t="s">
        <v>20</v>
      </c>
      <c r="YH9" s="437"/>
      <c r="YI9" s="437"/>
      <c r="YJ9" s="437" t="s">
        <v>20</v>
      </c>
      <c r="YK9" s="437"/>
      <c r="YL9" s="437"/>
      <c r="YM9" s="437"/>
      <c r="YN9" s="437"/>
      <c r="YO9" s="437"/>
      <c r="YP9" s="437"/>
      <c r="YQ9" s="437"/>
      <c r="YR9" s="437" t="s">
        <v>20</v>
      </c>
      <c r="YS9" s="437"/>
      <c r="YT9" s="437"/>
      <c r="YU9" s="437"/>
      <c r="YV9" s="437"/>
      <c r="YW9" s="437"/>
      <c r="YX9" s="437"/>
      <c r="YY9" s="437"/>
      <c r="YZ9" s="437"/>
      <c r="ZA9" s="437" t="s">
        <v>20</v>
      </c>
      <c r="ZB9" s="776" t="s">
        <v>20</v>
      </c>
      <c r="ZC9" s="437" t="s">
        <v>20</v>
      </c>
      <c r="ZD9" s="437"/>
      <c r="ZE9" s="437" t="s">
        <v>20</v>
      </c>
      <c r="ZF9" s="430" t="s">
        <v>20</v>
      </c>
      <c r="ZG9" s="597" t="s">
        <v>20</v>
      </c>
      <c r="ZH9" s="893"/>
      <c r="ZI9" s="893"/>
      <c r="ZJ9" s="437" t="s">
        <v>20</v>
      </c>
      <c r="ZK9" s="437" t="s">
        <v>20</v>
      </c>
      <c r="ZL9" s="437" t="s">
        <v>20</v>
      </c>
      <c r="ZM9" s="437"/>
      <c r="ZN9" s="437"/>
      <c r="ZO9" s="776" t="s">
        <v>20</v>
      </c>
      <c r="ZP9" s="437" t="s">
        <v>20</v>
      </c>
      <c r="ZQ9" s="437" t="s">
        <v>20</v>
      </c>
      <c r="ZR9" s="437" t="s">
        <v>20</v>
      </c>
      <c r="ZS9" s="437" t="s">
        <v>20</v>
      </c>
      <c r="ZT9" s="437" t="s">
        <v>20</v>
      </c>
      <c r="ZU9" s="437" t="s">
        <v>20</v>
      </c>
      <c r="ZV9" s="437" t="s">
        <v>20</v>
      </c>
      <c r="ZW9" s="437">
        <v>42397</v>
      </c>
      <c r="ZX9" s="597" t="s">
        <v>20</v>
      </c>
      <c r="ZY9" s="437" t="s">
        <v>20</v>
      </c>
      <c r="ZZ9" s="437" t="s">
        <v>20</v>
      </c>
      <c r="AAA9" s="776" t="s">
        <v>20</v>
      </c>
      <c r="AAB9" s="776" t="s">
        <v>20</v>
      </c>
      <c r="AAC9" s="776" t="s">
        <v>20</v>
      </c>
      <c r="AAD9" s="776" t="s">
        <v>20</v>
      </c>
      <c r="AAE9" s="776" t="s">
        <v>20</v>
      </c>
      <c r="AAF9" s="776" t="s">
        <v>20</v>
      </c>
      <c r="AAG9" s="776" t="s">
        <v>20</v>
      </c>
      <c r="AAH9" s="776" t="s">
        <v>20</v>
      </c>
      <c r="AAI9" s="776" t="s">
        <v>20</v>
      </c>
      <c r="AAJ9" s="776" t="s">
        <v>20</v>
      </c>
      <c r="AAK9" s="776" t="s">
        <v>20</v>
      </c>
      <c r="AAL9" s="437"/>
      <c r="AAM9" s="437"/>
      <c r="AAN9" s="776" t="s">
        <v>20</v>
      </c>
      <c r="AAO9" s="776" t="s">
        <v>20</v>
      </c>
      <c r="AAP9" s="776" t="s">
        <v>20</v>
      </c>
      <c r="AAQ9" s="776" t="s">
        <v>20</v>
      </c>
      <c r="AAR9" s="776" t="s">
        <v>20</v>
      </c>
      <c r="AAS9" s="776" t="s">
        <v>20</v>
      </c>
      <c r="AAT9" s="776" t="s">
        <v>20</v>
      </c>
      <c r="AAU9" s="776" t="s">
        <v>20</v>
      </c>
      <c r="AAV9" s="776" t="s">
        <v>20</v>
      </c>
      <c r="AAW9" s="776" t="s">
        <v>20</v>
      </c>
      <c r="AAX9" s="437"/>
      <c r="AAY9" s="776" t="s">
        <v>20</v>
      </c>
      <c r="AAZ9" s="776" t="s">
        <v>20</v>
      </c>
      <c r="ABA9" s="437"/>
      <c r="ABB9" s="776" t="s">
        <v>20</v>
      </c>
      <c r="ABC9" s="776" t="s">
        <v>20</v>
      </c>
      <c r="ABD9" s="437" t="s">
        <v>20</v>
      </c>
      <c r="ABE9" s="437" t="s">
        <v>20</v>
      </c>
      <c r="ABF9" s="437" t="s">
        <v>20</v>
      </c>
      <c r="ABG9" s="437">
        <v>42397</v>
      </c>
      <c r="ABH9" s="437">
        <v>42397</v>
      </c>
      <c r="ABI9" s="645" t="s">
        <v>20</v>
      </c>
      <c r="ABJ9" s="437" t="s">
        <v>20</v>
      </c>
      <c r="ABK9" s="437" t="s">
        <v>20</v>
      </c>
      <c r="ABM9" s="437" t="s">
        <v>20</v>
      </c>
      <c r="ABN9" s="437"/>
      <c r="ABO9" s="437"/>
      <c r="ABP9" s="437"/>
      <c r="ABQ9" s="437"/>
      <c r="ABR9" s="437"/>
      <c r="ABS9" s="437"/>
      <c r="ABT9" s="437"/>
      <c r="ABU9" s="437"/>
      <c r="ABV9" s="437"/>
      <c r="ABW9" s="437"/>
      <c r="ABX9" s="437"/>
      <c r="ABY9" s="437"/>
      <c r="ABZ9" s="437"/>
      <c r="ACA9" s="437">
        <v>42397</v>
      </c>
      <c r="ACB9" s="437"/>
      <c r="ACC9" s="437"/>
      <c r="ACD9" s="437"/>
      <c r="ACE9" s="437"/>
      <c r="ACF9" s="437"/>
      <c r="ACG9" s="437"/>
      <c r="ACH9" s="437"/>
      <c r="ACI9" s="437"/>
      <c r="ACJ9" s="437"/>
      <c r="ACK9" s="437"/>
      <c r="ACL9" s="437"/>
      <c r="ACM9" s="437"/>
      <c r="ACN9" s="437"/>
      <c r="ACO9" s="437"/>
      <c r="ACP9" s="437"/>
      <c r="ACQ9" s="437"/>
      <c r="ACR9" s="437"/>
      <c r="ACS9" s="437"/>
      <c r="ACT9" s="776" t="s">
        <v>20</v>
      </c>
      <c r="ACU9" s="437" t="s">
        <v>20</v>
      </c>
      <c r="ACV9" s="437" t="s">
        <v>20</v>
      </c>
      <c r="ACW9" s="1260"/>
      <c r="ACX9" s="776" t="s">
        <v>20</v>
      </c>
      <c r="ACY9" s="431"/>
      <c r="ACZ9" s="1260"/>
      <c r="ADA9" s="431"/>
      <c r="ADB9" s="1260"/>
      <c r="ADC9" s="1260"/>
      <c r="ADD9" s="1260"/>
      <c r="ADE9" s="1260"/>
      <c r="ADF9" s="1260"/>
      <c r="ADG9" s="431"/>
      <c r="ADH9" s="1260"/>
      <c r="ADI9" s="1260"/>
      <c r="ADJ9" s="1260"/>
      <c r="ADK9" s="776" t="s">
        <v>20</v>
      </c>
      <c r="ADL9" s="431"/>
      <c r="ADM9" s="1260"/>
      <c r="ADN9" s="1260"/>
      <c r="ADO9" s="437" t="s">
        <v>20</v>
      </c>
      <c r="ADP9" s="1260"/>
      <c r="ADQ9" s="1260"/>
      <c r="ADR9" s="1260"/>
      <c r="ADS9" s="1260"/>
      <c r="ADT9" s="1260"/>
      <c r="ADU9" s="1260"/>
      <c r="ADV9" s="1260"/>
      <c r="ADW9" s="892"/>
      <c r="ADX9" s="620"/>
      <c r="ADY9" s="1260"/>
      <c r="ADZ9" s="1260"/>
      <c r="AEA9" s="431"/>
      <c r="AEB9" s="1260"/>
      <c r="AEC9" s="437"/>
      <c r="AED9" s="1260"/>
      <c r="AEE9" s="1260"/>
      <c r="AEF9" s="1260"/>
      <c r="AEG9" s="1260"/>
      <c r="AEH9" s="431"/>
      <c r="AEI9" s="437" t="s">
        <v>20</v>
      </c>
      <c r="AEJ9" s="1260"/>
      <c r="AEK9" s="437" t="s">
        <v>20</v>
      </c>
      <c r="AEL9" s="1260"/>
      <c r="AEM9" s="620"/>
      <c r="AEN9" s="431"/>
      <c r="AEO9" s="429"/>
      <c r="AEP9" s="431"/>
      <c r="AEQ9" s="437" t="s">
        <v>20</v>
      </c>
      <c r="AER9" s="437" t="s">
        <v>20</v>
      </c>
      <c r="AES9" s="437" t="s">
        <v>20</v>
      </c>
      <c r="AET9" s="437" t="s">
        <v>20</v>
      </c>
      <c r="AEU9" s="437" t="s">
        <v>20</v>
      </c>
      <c r="AEV9" s="437" t="s">
        <v>20</v>
      </c>
      <c r="AEW9" s="431"/>
      <c r="AEX9" s="431"/>
      <c r="AEY9" s="431"/>
      <c r="AEZ9" s="1260"/>
      <c r="AFA9" s="437" t="s">
        <v>20</v>
      </c>
      <c r="AFB9" s="437" t="s">
        <v>20</v>
      </c>
      <c r="AFC9" s="431"/>
      <c r="AFD9" s="431"/>
      <c r="AFE9" s="431"/>
      <c r="AFF9" s="431"/>
      <c r="AFG9" s="431"/>
      <c r="AFH9" s="431"/>
      <c r="AFI9" s="431"/>
      <c r="AFJ9" s="431"/>
      <c r="AFK9" s="836"/>
      <c r="AFL9" s="431"/>
      <c r="AFM9" s="431"/>
      <c r="AFN9" s="431"/>
      <c r="AFO9" s="431"/>
      <c r="AFP9" s="431"/>
      <c r="AFQ9" s="431"/>
      <c r="AFR9" s="431"/>
      <c r="AFS9" s="1260"/>
      <c r="AFT9" s="1260"/>
      <c r="AFU9" s="431"/>
      <c r="AFV9" s="431"/>
      <c r="AFW9" s="1260"/>
      <c r="AFX9" s="1260"/>
      <c r="AFY9" s="1260"/>
      <c r="AFZ9" s="437" t="s">
        <v>20</v>
      </c>
      <c r="AGA9" s="431"/>
      <c r="AGB9" s="437" t="s">
        <v>20</v>
      </c>
      <c r="AGD9" s="776" t="s">
        <v>20</v>
      </c>
      <c r="AGE9" s="776" t="s">
        <v>20</v>
      </c>
      <c r="AGF9" s="776" t="s">
        <v>20</v>
      </c>
      <c r="AGG9" s="776" t="s">
        <v>20</v>
      </c>
      <c r="AGH9" s="1260"/>
      <c r="AGI9" s="1260"/>
      <c r="AGJ9" s="892"/>
      <c r="AGK9" s="776" t="s">
        <v>20</v>
      </c>
      <c r="AGL9" s="776" t="s">
        <v>20</v>
      </c>
      <c r="AGM9" s="776" t="s">
        <v>20</v>
      </c>
      <c r="AGN9" s="776" t="s">
        <v>20</v>
      </c>
      <c r="AGO9" s="776" t="s">
        <v>20</v>
      </c>
      <c r="AGP9" s="776" t="s">
        <v>20</v>
      </c>
      <c r="AGQ9" s="776" t="s">
        <v>20</v>
      </c>
      <c r="AGR9" s="776" t="s">
        <v>20</v>
      </c>
      <c r="AGS9" s="776" t="s">
        <v>20</v>
      </c>
      <c r="AGT9" s="776" t="s">
        <v>20</v>
      </c>
      <c r="AGU9" s="776" t="s">
        <v>20</v>
      </c>
      <c r="AGV9" s="776" t="s">
        <v>20</v>
      </c>
      <c r="AGW9" s="776" t="s">
        <v>20</v>
      </c>
      <c r="AGX9" s="776" t="s">
        <v>20</v>
      </c>
      <c r="AGY9" s="776" t="s">
        <v>20</v>
      </c>
      <c r="AGZ9" s="776" t="s">
        <v>20</v>
      </c>
      <c r="AHA9" s="776" t="s">
        <v>20</v>
      </c>
      <c r="AHB9" s="776" t="s">
        <v>20</v>
      </c>
      <c r="AHC9" s="776" t="s">
        <v>20</v>
      </c>
      <c r="AHD9" s="776" t="s">
        <v>20</v>
      </c>
      <c r="AHE9" s="776" t="s">
        <v>20</v>
      </c>
      <c r="AHF9" s="437" t="s">
        <v>20</v>
      </c>
      <c r="AHG9" s="437" t="s">
        <v>20</v>
      </c>
      <c r="AHH9" s="1260"/>
      <c r="AHI9" s="1260"/>
      <c r="AHJ9" s="1260"/>
      <c r="AHK9" s="1260"/>
      <c r="AHL9" s="1260"/>
      <c r="AHM9" s="431"/>
      <c r="AHN9" s="437" t="s">
        <v>20</v>
      </c>
      <c r="AHO9" s="437" t="s">
        <v>20</v>
      </c>
      <c r="AHP9" s="437" t="s">
        <v>20</v>
      </c>
      <c r="AHQ9" s="1502"/>
      <c r="AHR9" s="437" t="s">
        <v>20</v>
      </c>
      <c r="AHS9" s="437" t="s">
        <v>20</v>
      </c>
      <c r="AHT9" s="776" t="s">
        <v>20</v>
      </c>
      <c r="AHU9" s="437" t="s">
        <v>20</v>
      </c>
      <c r="AHV9" s="437" t="s">
        <v>20</v>
      </c>
      <c r="AHW9" s="437" t="s">
        <v>20</v>
      </c>
      <c r="AHX9" s="437" t="s">
        <v>20</v>
      </c>
      <c r="AHY9" s="1260"/>
      <c r="AHZ9" s="437" t="s">
        <v>20</v>
      </c>
      <c r="AIA9" s="437" t="s">
        <v>20</v>
      </c>
      <c r="AIB9" s="437" t="s">
        <v>20</v>
      </c>
      <c r="AIC9" s="597" t="s">
        <v>20</v>
      </c>
      <c r="AID9" s="893"/>
      <c r="AIE9" s="437" t="s">
        <v>20</v>
      </c>
      <c r="AIF9" s="437" t="s">
        <v>20</v>
      </c>
      <c r="AIG9" s="437" t="s">
        <v>20</v>
      </c>
      <c r="AIH9" s="437" t="s">
        <v>20</v>
      </c>
      <c r="AII9" s="437" t="s">
        <v>20</v>
      </c>
      <c r="AIJ9" s="437" t="s">
        <v>20</v>
      </c>
      <c r="AIK9" s="1260"/>
      <c r="AIL9" s="437" t="s">
        <v>20</v>
      </c>
    </row>
    <row r="10" spans="1:922" s="391" customFormat="1" ht="16.5" thickBot="1">
      <c r="B10" s="395" t="s">
        <v>2564</v>
      </c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872"/>
      <c r="O10" s="776" t="s">
        <v>20</v>
      </c>
      <c r="P10" s="776" t="s">
        <v>20</v>
      </c>
      <c r="Q10" s="776" t="s">
        <v>20</v>
      </c>
      <c r="R10" s="776" t="s">
        <v>20</v>
      </c>
      <c r="S10" s="776" t="s">
        <v>20</v>
      </c>
      <c r="T10" s="776" t="s">
        <v>20</v>
      </c>
      <c r="U10" s="776" t="s">
        <v>20</v>
      </c>
      <c r="V10" s="396"/>
      <c r="W10" s="776" t="s">
        <v>20</v>
      </c>
      <c r="X10" s="776" t="s">
        <v>20</v>
      </c>
      <c r="Y10" s="776" t="s">
        <v>20</v>
      </c>
      <c r="Z10" s="776" t="s">
        <v>20</v>
      </c>
      <c r="AA10" s="776" t="s">
        <v>20</v>
      </c>
      <c r="AB10" s="776" t="s">
        <v>20</v>
      </c>
      <c r="AC10" s="776" t="s">
        <v>20</v>
      </c>
      <c r="AD10" s="776" t="s">
        <v>20</v>
      </c>
      <c r="AE10" s="776" t="s">
        <v>20</v>
      </c>
      <c r="AF10" s="776" t="s">
        <v>20</v>
      </c>
      <c r="AG10" s="776" t="s">
        <v>20</v>
      </c>
      <c r="AH10" s="776" t="s">
        <v>20</v>
      </c>
      <c r="AI10" s="776" t="s">
        <v>20</v>
      </c>
      <c r="AJ10" s="776" t="s">
        <v>20</v>
      </c>
      <c r="AK10" s="776" t="s">
        <v>20</v>
      </c>
      <c r="AL10" s="430" t="s">
        <v>20</v>
      </c>
      <c r="AM10" s="430" t="s">
        <v>20</v>
      </c>
      <c r="AN10" s="396"/>
      <c r="AO10" s="396"/>
      <c r="AP10" s="776" t="s">
        <v>20</v>
      </c>
      <c r="AQ10" s="776" t="s">
        <v>20</v>
      </c>
      <c r="AR10" s="776" t="s">
        <v>20</v>
      </c>
      <c r="AS10" s="776" t="s">
        <v>20</v>
      </c>
      <c r="AT10" s="776" t="s">
        <v>20</v>
      </c>
      <c r="AU10" s="776" t="s">
        <v>20</v>
      </c>
      <c r="AV10" s="776" t="s">
        <v>20</v>
      </c>
      <c r="AW10" s="776" t="s">
        <v>20</v>
      </c>
      <c r="AX10" s="776" t="s">
        <v>20</v>
      </c>
      <c r="AY10" s="776" t="s">
        <v>20</v>
      </c>
      <c r="AZ10" s="776" t="s">
        <v>20</v>
      </c>
      <c r="BA10" s="776" t="s">
        <v>20</v>
      </c>
      <c r="BB10" s="776" t="s">
        <v>20</v>
      </c>
      <c r="BC10" s="776" t="s">
        <v>20</v>
      </c>
      <c r="BD10" s="776" t="s">
        <v>20</v>
      </c>
      <c r="BE10" s="396"/>
      <c r="BF10" s="776" t="s">
        <v>20</v>
      </c>
      <c r="BG10" s="776" t="s">
        <v>20</v>
      </c>
      <c r="BH10" s="776" t="s">
        <v>20</v>
      </c>
      <c r="BI10" s="776" t="s">
        <v>20</v>
      </c>
      <c r="BJ10" s="776" t="s">
        <v>20</v>
      </c>
      <c r="BK10" s="430" t="s">
        <v>20</v>
      </c>
      <c r="BL10" s="1438"/>
      <c r="BM10" s="430" t="s">
        <v>20</v>
      </c>
      <c r="BN10" s="430" t="s">
        <v>20</v>
      </c>
      <c r="BO10" s="430" t="s">
        <v>20</v>
      </c>
      <c r="BP10" s="430" t="s">
        <v>20</v>
      </c>
      <c r="BQ10" s="396"/>
      <c r="BR10" s="396"/>
      <c r="BS10" s="430" t="s">
        <v>20</v>
      </c>
      <c r="BT10" s="430" t="s">
        <v>20</v>
      </c>
      <c r="BU10" s="430" t="s">
        <v>20</v>
      </c>
      <c r="BV10" s="396"/>
      <c r="BW10" s="396"/>
      <c r="BX10" s="396"/>
      <c r="BY10" s="396"/>
      <c r="BZ10" s="396"/>
      <c r="CA10" s="396"/>
      <c r="CB10" s="396"/>
      <c r="CC10" s="430" t="s">
        <v>20</v>
      </c>
      <c r="CD10" s="396"/>
      <c r="CE10" s="430" t="s">
        <v>20</v>
      </c>
      <c r="CF10" s="430" t="s">
        <v>20</v>
      </c>
      <c r="CG10" s="430" t="s">
        <v>20</v>
      </c>
      <c r="CH10" s="429"/>
      <c r="CI10" s="430" t="s">
        <v>20</v>
      </c>
      <c r="CJ10" s="396"/>
      <c r="CK10" s="430" t="s">
        <v>20</v>
      </c>
      <c r="CL10" s="430" t="s">
        <v>20</v>
      </c>
      <c r="CM10" s="396"/>
      <c r="CN10" s="430" t="s">
        <v>20</v>
      </c>
      <c r="CO10" s="396"/>
      <c r="CP10" s="396"/>
      <c r="CQ10" s="430" t="s">
        <v>20</v>
      </c>
      <c r="CR10" s="430" t="s">
        <v>20</v>
      </c>
      <c r="CS10" s="430" t="s">
        <v>20</v>
      </c>
      <c r="CT10" s="776" t="s">
        <v>20</v>
      </c>
      <c r="CU10" s="396"/>
      <c r="CV10" s="396"/>
      <c r="CW10" s="430" t="s">
        <v>20</v>
      </c>
      <c r="CX10" s="430" t="s">
        <v>20</v>
      </c>
      <c r="CY10" s="430" t="s">
        <v>20</v>
      </c>
      <c r="CZ10" s="430" t="s">
        <v>20</v>
      </c>
      <c r="DA10" s="396"/>
      <c r="DB10" s="396"/>
      <c r="DC10" s="396"/>
      <c r="DD10" s="776" t="s">
        <v>20</v>
      </c>
      <c r="DE10" s="396"/>
      <c r="DF10" s="396"/>
      <c r="DG10" s="396"/>
      <c r="DH10" s="396"/>
      <c r="DI10" s="430" t="s">
        <v>20</v>
      </c>
      <c r="DJ10" s="430" t="s">
        <v>20</v>
      </c>
      <c r="DK10" s="430" t="s">
        <v>20</v>
      </c>
      <c r="DL10" s="776" t="s">
        <v>20</v>
      </c>
      <c r="DM10" s="430" t="s">
        <v>20</v>
      </c>
      <c r="DN10" s="430" t="s">
        <v>20</v>
      </c>
      <c r="DO10" s="396"/>
      <c r="DP10" s="396"/>
      <c r="DQ10" s="396"/>
      <c r="DR10" s="396"/>
      <c r="DS10" s="396"/>
      <c r="DT10" s="396"/>
      <c r="DU10" s="396"/>
      <c r="DV10" s="396"/>
      <c r="DW10" s="396"/>
      <c r="DX10" s="396"/>
      <c r="DY10" s="396"/>
      <c r="DZ10" s="396"/>
      <c r="EA10" s="776" t="s">
        <v>20</v>
      </c>
      <c r="EB10" s="396"/>
      <c r="EC10" s="1438"/>
      <c r="ED10" s="1438"/>
      <c r="EE10" s="1438"/>
      <c r="EF10" s="1438"/>
      <c r="EG10" s="396"/>
      <c r="EH10" s="396"/>
      <c r="EI10" s="396"/>
      <c r="EJ10" s="396"/>
      <c r="EK10" s="396"/>
      <c r="EL10" s="396"/>
      <c r="EM10" s="396"/>
      <c r="EN10" s="430" t="s">
        <v>20</v>
      </c>
      <c r="EO10" s="430" t="s">
        <v>20</v>
      </c>
      <c r="EP10" s="396"/>
      <c r="EQ10" s="396"/>
      <c r="ER10" s="396"/>
      <c r="ES10" s="430" t="s">
        <v>20</v>
      </c>
      <c r="ET10" s="430" t="s">
        <v>20</v>
      </c>
      <c r="EU10" s="430" t="s">
        <v>20</v>
      </c>
      <c r="EV10" s="430" t="s">
        <v>20</v>
      </c>
      <c r="EW10" s="430" t="s">
        <v>20</v>
      </c>
      <c r="EX10" s="430" t="s">
        <v>20</v>
      </c>
      <c r="EY10" s="430" t="s">
        <v>20</v>
      </c>
      <c r="EZ10" s="430" t="s">
        <v>20</v>
      </c>
      <c r="FA10" s="1438"/>
      <c r="FB10" s="396"/>
      <c r="FC10" s="1438"/>
      <c r="FD10" s="1438"/>
      <c r="FE10" s="1482"/>
      <c r="FF10" s="396"/>
      <c r="FG10" s="396"/>
      <c r="FH10" s="1438"/>
      <c r="FI10" s="1438"/>
      <c r="FJ10" s="1438"/>
      <c r="FK10" s="396"/>
      <c r="FL10" s="396"/>
      <c r="FM10" s="396"/>
      <c r="FN10" s="396"/>
      <c r="FO10" s="396"/>
      <c r="FP10" s="396"/>
      <c r="FQ10" s="396"/>
      <c r="FR10" s="430" t="s">
        <v>20</v>
      </c>
      <c r="FS10" s="396"/>
      <c r="FT10" s="396"/>
      <c r="FU10" s="396"/>
      <c r="FV10" s="430" t="s">
        <v>20</v>
      </c>
      <c r="FW10" s="396"/>
      <c r="FX10" s="396"/>
      <c r="FY10" s="396"/>
      <c r="FZ10" s="396"/>
      <c r="GA10" s="396"/>
      <c r="GB10" s="430" t="s">
        <v>20</v>
      </c>
      <c r="GC10" s="396"/>
      <c r="GD10" s="1438"/>
      <c r="GE10" s="396"/>
      <c r="GG10" s="396"/>
      <c r="GJ10" s="430" t="s">
        <v>20</v>
      </c>
      <c r="GK10" s="1438"/>
      <c r="GL10" s="1438"/>
      <c r="GM10" s="1438"/>
      <c r="GN10" s="1438"/>
      <c r="GO10" s="1438"/>
      <c r="GP10" s="1438"/>
      <c r="GQ10" s="1438"/>
      <c r="GR10" s="1438"/>
      <c r="GS10" s="1438"/>
      <c r="GT10" s="1438"/>
      <c r="GU10" s="1438"/>
      <c r="GV10" s="1438"/>
      <c r="GW10" s="1438"/>
      <c r="GX10" s="430" t="s">
        <v>20</v>
      </c>
      <c r="GY10" s="1438"/>
      <c r="GZ10" s="1438"/>
      <c r="HA10" s="1438"/>
      <c r="HB10" s="1438"/>
      <c r="HC10" s="1438"/>
      <c r="HD10" s="1438"/>
      <c r="HE10" s="1438"/>
      <c r="HF10" s="1233"/>
      <c r="HG10" s="1233"/>
      <c r="HH10" s="1233"/>
      <c r="HI10" s="1233"/>
      <c r="HJ10" s="1233"/>
      <c r="HK10" s="1438"/>
      <c r="HL10" s="1438"/>
      <c r="HM10" s="1438"/>
      <c r="HN10" s="1438"/>
      <c r="HO10" s="1438"/>
      <c r="HP10" s="1438"/>
      <c r="HQ10" s="1438"/>
      <c r="HR10" s="1438"/>
      <c r="HS10" s="1438"/>
      <c r="HT10" s="1438"/>
      <c r="HU10" s="1438"/>
      <c r="HV10" s="1233"/>
      <c r="HW10" s="1233"/>
      <c r="HX10" s="1233"/>
      <c r="HY10" s="1438"/>
      <c r="HZ10" s="1258"/>
      <c r="IA10" s="1258"/>
      <c r="IB10" s="1258"/>
      <c r="IC10" s="1258"/>
      <c r="ID10" s="1258"/>
      <c r="IE10" s="1258"/>
      <c r="IF10" s="1258"/>
      <c r="IG10" s="430" t="s">
        <v>20</v>
      </c>
      <c r="IH10" s="1258"/>
      <c r="II10" s="1258"/>
      <c r="IJ10" s="1258"/>
      <c r="IK10" s="1258"/>
      <c r="IL10" s="1258"/>
      <c r="IM10" s="1258"/>
      <c r="IN10" s="1258"/>
      <c r="IO10" s="325"/>
      <c r="IP10" s="62" t="s">
        <v>20</v>
      </c>
      <c r="IQ10" s="1258"/>
      <c r="IR10" s="430" t="s">
        <v>20</v>
      </c>
      <c r="IS10" s="430" t="s">
        <v>20</v>
      </c>
      <c r="IT10" s="325"/>
      <c r="IU10" s="325"/>
      <c r="IV10" s="325"/>
      <c r="IW10" s="398"/>
      <c r="IX10" s="325"/>
      <c r="IY10" s="325"/>
      <c r="IZ10" s="430" t="s">
        <v>20</v>
      </c>
      <c r="JA10" s="325"/>
      <c r="JB10" s="398"/>
      <c r="JC10" s="430" t="s">
        <v>20</v>
      </c>
      <c r="JD10" s="325"/>
      <c r="JE10" s="325"/>
      <c r="JF10" s="325"/>
      <c r="JG10" s="325"/>
      <c r="JH10" s="325"/>
      <c r="JI10" s="325"/>
      <c r="JJ10" s="325"/>
      <c r="JK10" s="325"/>
      <c r="JL10" s="325"/>
      <c r="JM10" s="398"/>
      <c r="JN10" s="1257"/>
      <c r="JO10" s="398"/>
      <c r="JP10" s="325"/>
      <c r="JQ10" s="1257"/>
      <c r="JR10" s="398"/>
      <c r="JS10" s="325"/>
      <c r="JT10" s="325"/>
      <c r="JU10" s="325"/>
      <c r="JV10" s="325"/>
      <c r="JW10" s="429"/>
      <c r="JX10" s="430" t="s">
        <v>20</v>
      </c>
      <c r="JY10" s="325"/>
      <c r="JZ10" s="325"/>
      <c r="KA10" s="325"/>
      <c r="KB10" s="325"/>
      <c r="KC10" s="325"/>
      <c r="KD10" s="325"/>
      <c r="KE10" s="325"/>
      <c r="KF10" s="398"/>
      <c r="KG10" s="398"/>
      <c r="KH10" s="398"/>
      <c r="KI10" s="548" t="s">
        <v>20</v>
      </c>
      <c r="KJ10" s="325"/>
      <c r="KK10" s="325"/>
      <c r="KL10" s="325"/>
      <c r="KM10" s="325"/>
      <c r="KN10" s="325"/>
      <c r="KO10" s="325"/>
      <c r="KP10" s="325"/>
      <c r="KQ10" s="325"/>
      <c r="KR10" s="325"/>
      <c r="KS10" s="430" t="s">
        <v>20</v>
      </c>
      <c r="KT10" s="398"/>
      <c r="KU10" s="325"/>
      <c r="KV10" s="1257"/>
      <c r="KW10" s="784" t="s">
        <v>20</v>
      </c>
      <c r="KX10" s="325"/>
      <c r="KY10" s="325"/>
      <c r="KZ10" s="398"/>
      <c r="LA10" s="398"/>
      <c r="LB10" s="398"/>
      <c r="LC10" s="776" t="s">
        <v>20</v>
      </c>
      <c r="LD10" s="776" t="s">
        <v>20</v>
      </c>
      <c r="LE10" s="776" t="s">
        <v>20</v>
      </c>
      <c r="LF10" s="776" t="s">
        <v>20</v>
      </c>
      <c r="LG10" s="776" t="s">
        <v>20</v>
      </c>
      <c r="LH10" s="776" t="s">
        <v>20</v>
      </c>
      <c r="LI10" s="776" t="s">
        <v>20</v>
      </c>
      <c r="LJ10" s="1258"/>
      <c r="LK10" s="1258"/>
      <c r="LL10" s="776" t="s">
        <v>20</v>
      </c>
      <c r="LM10" s="1258"/>
      <c r="LN10" s="776" t="s">
        <v>20</v>
      </c>
      <c r="LO10" s="776" t="s">
        <v>20</v>
      </c>
      <c r="LP10" s="776" t="s">
        <v>20</v>
      </c>
      <c r="LQ10" s="776" t="s">
        <v>20</v>
      </c>
      <c r="LR10" s="776" t="s">
        <v>20</v>
      </c>
      <c r="LS10" s="776" t="s">
        <v>20</v>
      </c>
      <c r="LT10" s="776" t="s">
        <v>20</v>
      </c>
      <c r="LU10" s="776" t="s">
        <v>20</v>
      </c>
      <c r="LV10" s="776" t="s">
        <v>20</v>
      </c>
      <c r="LX10" s="1257"/>
      <c r="LY10" s="614" t="s">
        <v>20</v>
      </c>
      <c r="LZ10" s="430" t="s">
        <v>20</v>
      </c>
      <c r="MA10" s="775" t="s">
        <v>20</v>
      </c>
      <c r="MB10" s="430" t="s">
        <v>20</v>
      </c>
      <c r="MC10" s="430" t="s">
        <v>20</v>
      </c>
      <c r="MD10" s="430" t="s">
        <v>20</v>
      </c>
      <c r="ME10" s="430" t="s">
        <v>20</v>
      </c>
      <c r="MF10" s="430" t="s">
        <v>20</v>
      </c>
      <c r="MG10" s="430" t="s">
        <v>20</v>
      </c>
      <c r="MH10" s="1204"/>
      <c r="MI10" s="430" t="s">
        <v>20</v>
      </c>
      <c r="MJ10" s="430" t="s">
        <v>20</v>
      </c>
      <c r="MK10" s="398"/>
      <c r="ML10" s="398"/>
      <c r="MM10" s="430" t="s">
        <v>20</v>
      </c>
      <c r="MN10" s="398"/>
      <c r="MO10" s="325"/>
      <c r="MP10" s="430" t="s">
        <v>20</v>
      </c>
      <c r="MQ10" s="614" t="s">
        <v>20</v>
      </c>
      <c r="MR10" s="430" t="s">
        <v>20</v>
      </c>
      <c r="MS10" s="430" t="s">
        <v>20</v>
      </c>
      <c r="MT10" s="325"/>
      <c r="MU10" s="430" t="s">
        <v>20</v>
      </c>
      <c r="MV10" s="62" t="s">
        <v>20</v>
      </c>
      <c r="MW10" s="325"/>
      <c r="MX10" s="325"/>
      <c r="MY10" s="398"/>
      <c r="MZ10" s="325"/>
      <c r="NA10" s="430" t="s">
        <v>20</v>
      </c>
      <c r="NB10" s="325"/>
      <c r="NC10" s="398"/>
      <c r="ND10" s="325"/>
      <c r="NE10" s="430" t="s">
        <v>20</v>
      </c>
      <c r="NF10" s="430" t="s">
        <v>20</v>
      </c>
      <c r="NG10" s="325"/>
      <c r="NH10" s="325"/>
      <c r="NI10" s="325"/>
      <c r="NJ10" s="398"/>
      <c r="NK10" s="1258"/>
      <c r="NL10" s="1258"/>
      <c r="NM10" s="1258"/>
      <c r="NN10" s="1258"/>
      <c r="NO10" s="398"/>
      <c r="NP10" s="325"/>
      <c r="NQ10" s="776" t="s">
        <v>20</v>
      </c>
      <c r="NR10" s="325"/>
      <c r="NS10" s="325"/>
      <c r="NT10" s="325"/>
      <c r="NU10" s="325"/>
      <c r="NV10" s="325"/>
      <c r="NW10" s="1258"/>
      <c r="NX10" s="325"/>
      <c r="NY10" s="1258"/>
      <c r="NZ10" s="1258"/>
      <c r="OA10" s="1258"/>
      <c r="OB10" s="1258"/>
      <c r="OD10" s="1258"/>
      <c r="OE10" s="1258"/>
      <c r="OF10" s="1258"/>
      <c r="OG10" s="1258"/>
      <c r="OH10" s="1258"/>
      <c r="OI10" s="1258"/>
      <c r="OJ10" s="1258"/>
      <c r="OK10" s="1258"/>
      <c r="OL10" s="430" t="s">
        <v>20</v>
      </c>
      <c r="OM10" s="1258"/>
      <c r="ON10" s="1258"/>
      <c r="OO10" s="1258"/>
      <c r="OP10" s="1258"/>
      <c r="OQ10" s="1166"/>
      <c r="OR10" s="1166"/>
      <c r="OS10" s="1166"/>
      <c r="OT10" s="1166"/>
      <c r="OU10" s="1166"/>
      <c r="OV10" s="1166"/>
      <c r="OW10" s="1166"/>
      <c r="OX10" s="1166"/>
      <c r="OY10" s="1166"/>
      <c r="OZ10" s="1166"/>
      <c r="PA10" s="1166"/>
      <c r="PB10" s="1166"/>
      <c r="PC10" s="437" t="s">
        <v>20</v>
      </c>
      <c r="PD10" s="1166"/>
      <c r="PE10" s="1166"/>
      <c r="PF10" s="1166"/>
      <c r="PG10" s="1166"/>
      <c r="PH10" s="1166"/>
      <c r="PI10" s="1166"/>
      <c r="PJ10" s="1166"/>
      <c r="PK10" s="1166"/>
      <c r="PL10" s="1166"/>
      <c r="PM10" s="1166"/>
      <c r="PN10" s="1166"/>
      <c r="PO10" s="1166"/>
      <c r="PP10" s="1166"/>
      <c r="PQ10" s="1233"/>
      <c r="PR10" s="1166"/>
      <c r="PS10" s="437" t="s">
        <v>20</v>
      </c>
      <c r="PT10" s="1166"/>
      <c r="PU10" s="1233"/>
      <c r="PV10" s="1166"/>
      <c r="PW10" s="1166"/>
      <c r="PX10" s="1166"/>
      <c r="PY10" s="1233"/>
      <c r="PZ10" s="1166"/>
      <c r="QA10" s="1166"/>
      <c r="QB10" s="1166"/>
      <c r="QC10" s="1166"/>
      <c r="QD10" s="1166"/>
      <c r="QE10" s="1166"/>
      <c r="QF10" s="1166"/>
      <c r="QG10" s="1166"/>
      <c r="QH10" s="1166"/>
      <c r="QI10" s="1166"/>
      <c r="QJ10" s="1166"/>
      <c r="QK10" s="1166"/>
      <c r="QL10" s="1166"/>
      <c r="QM10" s="1166"/>
      <c r="QN10" s="1166"/>
      <c r="QO10" s="1233"/>
      <c r="QP10" s="390"/>
      <c r="QQ10" s="437" t="s">
        <v>20</v>
      </c>
      <c r="QR10" s="1166"/>
      <c r="QS10" s="1166"/>
      <c r="QT10" s="437" t="s">
        <v>20</v>
      </c>
      <c r="QU10" s="437" t="s">
        <v>20</v>
      </c>
      <c r="QV10" s="1166"/>
      <c r="QW10" s="437" t="s">
        <v>20</v>
      </c>
      <c r="QX10" s="437" t="s">
        <v>20</v>
      </c>
      <c r="QY10" s="598"/>
      <c r="QZ10" s="1166"/>
      <c r="RA10" s="1166"/>
      <c r="RB10" s="1166"/>
      <c r="RC10" s="1166"/>
      <c r="RD10" s="1166"/>
      <c r="RE10" s="1166"/>
      <c r="RF10" s="1166"/>
      <c r="RG10" s="1166"/>
      <c r="RH10" s="1166"/>
      <c r="RI10" s="1166"/>
      <c r="RJ10" s="1166"/>
      <c r="RK10" s="437" t="s">
        <v>20</v>
      </c>
      <c r="RL10" s="776" t="s">
        <v>20</v>
      </c>
      <c r="RM10" s="776" t="s">
        <v>20</v>
      </c>
      <c r="RN10" s="776" t="s">
        <v>20</v>
      </c>
      <c r="RO10" s="776" t="s">
        <v>20</v>
      </c>
      <c r="RP10" s="776" t="s">
        <v>20</v>
      </c>
      <c r="RQ10" s="776" t="s">
        <v>20</v>
      </c>
      <c r="RR10" s="776" t="s">
        <v>20</v>
      </c>
      <c r="RS10" s="776" t="s">
        <v>20</v>
      </c>
      <c r="RT10" s="1166"/>
      <c r="RU10" s="776" t="s">
        <v>20</v>
      </c>
      <c r="RV10" s="776" t="s">
        <v>20</v>
      </c>
      <c r="RW10" s="1233"/>
      <c r="RX10" s="598"/>
      <c r="RY10" s="598"/>
      <c r="RZ10" s="776" t="s">
        <v>20</v>
      </c>
      <c r="SA10" s="776" t="s">
        <v>20</v>
      </c>
      <c r="SB10" s="776" t="s">
        <v>20</v>
      </c>
      <c r="SC10" s="598"/>
      <c r="SD10" s="776" t="s">
        <v>20</v>
      </c>
      <c r="SE10" s="776" t="s">
        <v>20</v>
      </c>
      <c r="SF10" s="776" t="s">
        <v>20</v>
      </c>
      <c r="SG10" s="776" t="s">
        <v>20</v>
      </c>
      <c r="SH10" s="776" t="s">
        <v>20</v>
      </c>
      <c r="SI10" s="776" t="s">
        <v>20</v>
      </c>
      <c r="SJ10" s="776" t="s">
        <v>20</v>
      </c>
      <c r="SK10" s="776" t="s">
        <v>20</v>
      </c>
      <c r="SL10" s="1233"/>
      <c r="SM10" s="776" t="s">
        <v>20</v>
      </c>
      <c r="SN10" s="776" t="s">
        <v>20</v>
      </c>
      <c r="SO10" s="776" t="s">
        <v>20</v>
      </c>
      <c r="SP10" s="776" t="s">
        <v>20</v>
      </c>
      <c r="SQ10" s="776" t="s">
        <v>20</v>
      </c>
      <c r="SR10" s="776" t="s">
        <v>20</v>
      </c>
      <c r="SS10" s="776" t="s">
        <v>20</v>
      </c>
      <c r="ST10" s="776" t="s">
        <v>20</v>
      </c>
      <c r="SU10" s="776" t="s">
        <v>20</v>
      </c>
      <c r="SV10" s="776" t="s">
        <v>20</v>
      </c>
      <c r="SW10" s="776" t="s">
        <v>20</v>
      </c>
      <c r="SX10" s="776" t="s">
        <v>20</v>
      </c>
      <c r="SY10" s="776" t="s">
        <v>20</v>
      </c>
      <c r="SZ10" s="776" t="s">
        <v>20</v>
      </c>
      <c r="TA10" s="776" t="s">
        <v>20</v>
      </c>
      <c r="TB10" s="776" t="s">
        <v>20</v>
      </c>
      <c r="TC10" s="776" t="s">
        <v>20</v>
      </c>
      <c r="TD10" s="776" t="s">
        <v>20</v>
      </c>
      <c r="TE10" s="776" t="s">
        <v>20</v>
      </c>
      <c r="TF10" s="776" t="s">
        <v>20</v>
      </c>
      <c r="TG10" s="437" t="s">
        <v>20</v>
      </c>
      <c r="TH10" s="390"/>
      <c r="TI10" s="390"/>
      <c r="TJ10" s="390"/>
      <c r="TK10" s="1233"/>
      <c r="TL10" s="437" t="s">
        <v>20</v>
      </c>
      <c r="TM10" s="437" t="s">
        <v>20</v>
      </c>
      <c r="TN10" s="776" t="s">
        <v>20</v>
      </c>
      <c r="TO10" s="776" t="s">
        <v>20</v>
      </c>
      <c r="TP10" s="776" t="s">
        <v>20</v>
      </c>
      <c r="TQ10" s="776" t="s">
        <v>20</v>
      </c>
      <c r="TR10" s="776" t="s">
        <v>20</v>
      </c>
      <c r="TS10" s="776" t="s">
        <v>20</v>
      </c>
      <c r="TT10" s="1166"/>
      <c r="TU10" s="1166"/>
      <c r="TV10" s="1166"/>
      <c r="TW10" s="776" t="s">
        <v>20</v>
      </c>
      <c r="TX10" s="776" t="s">
        <v>20</v>
      </c>
      <c r="TY10" s="776" t="s">
        <v>20</v>
      </c>
      <c r="TZ10" s="776" t="s">
        <v>20</v>
      </c>
      <c r="UA10" s="776" t="s">
        <v>20</v>
      </c>
      <c r="UB10" s="776" t="s">
        <v>20</v>
      </c>
      <c r="UC10" s="776" t="s">
        <v>20</v>
      </c>
      <c r="UD10" s="776" t="s">
        <v>20</v>
      </c>
      <c r="UE10" s="776" t="s">
        <v>20</v>
      </c>
      <c r="UF10" s="776" t="s">
        <v>20</v>
      </c>
      <c r="UG10" s="776" t="s">
        <v>20</v>
      </c>
      <c r="UH10" s="1233"/>
      <c r="UI10" s="390"/>
      <c r="UJ10" s="1233"/>
      <c r="UK10" s="1166"/>
      <c r="UL10" s="1166"/>
      <c r="UM10" s="1233"/>
      <c r="UN10" s="437" t="s">
        <v>20</v>
      </c>
      <c r="UO10" s="1233"/>
      <c r="UP10" s="390"/>
      <c r="UQ10" s="390"/>
      <c r="UR10" s="390"/>
      <c r="US10" s="437" t="s">
        <v>20</v>
      </c>
      <c r="UT10" s="437" t="s">
        <v>20</v>
      </c>
      <c r="UU10" s="437" t="s">
        <v>20</v>
      </c>
      <c r="UV10" s="437" t="s">
        <v>20</v>
      </c>
      <c r="UW10" s="437" t="s">
        <v>20</v>
      </c>
      <c r="UX10" s="1233"/>
      <c r="UY10" s="437" t="s">
        <v>20</v>
      </c>
      <c r="UZ10" s="598"/>
      <c r="VA10" s="1166"/>
      <c r="VB10" s="390"/>
      <c r="VC10" s="437" t="s">
        <v>20</v>
      </c>
      <c r="VD10" s="1233"/>
      <c r="VE10" s="437" t="s">
        <v>20</v>
      </c>
      <c r="VF10" s="437" t="s">
        <v>20</v>
      </c>
      <c r="VG10" s="437" t="s">
        <v>20</v>
      </c>
      <c r="VH10" s="437" t="s">
        <v>20</v>
      </c>
      <c r="VI10" s="1233"/>
      <c r="VJ10" s="598"/>
      <c r="VK10" s="1166"/>
      <c r="VL10" s="598"/>
      <c r="VM10" s="1166"/>
      <c r="VN10" s="1166"/>
      <c r="VO10" s="437" t="s">
        <v>20</v>
      </c>
      <c r="VP10" s="1166"/>
      <c r="VQ10" s="437" t="s">
        <v>20</v>
      </c>
      <c r="VS10" s="390"/>
      <c r="VT10" s="1250"/>
      <c r="VU10" s="1166"/>
      <c r="VW10" s="597" t="s">
        <v>20</v>
      </c>
      <c r="VX10" s="775" t="s">
        <v>20</v>
      </c>
      <c r="VY10" s="390"/>
      <c r="VZ10" s="1233"/>
      <c r="WA10" s="437" t="s">
        <v>20</v>
      </c>
      <c r="WB10" s="437" t="s">
        <v>20</v>
      </c>
      <c r="WC10" s="390"/>
      <c r="WD10" s="1166"/>
      <c r="WE10" s="776" t="s">
        <v>20</v>
      </c>
      <c r="WG10" s="437" t="s">
        <v>20</v>
      </c>
      <c r="WH10" s="437" t="s">
        <v>20</v>
      </c>
      <c r="WI10" s="62" t="s">
        <v>20</v>
      </c>
      <c r="WJ10" s="437" t="s">
        <v>20</v>
      </c>
      <c r="WK10" s="437" t="s">
        <v>20</v>
      </c>
      <c r="WL10" s="437" t="s">
        <v>20</v>
      </c>
      <c r="WM10" s="390"/>
      <c r="WN10" s="1166"/>
      <c r="WO10" s="597" t="s">
        <v>20</v>
      </c>
      <c r="WP10" s="1166"/>
      <c r="WQ10" s="1166"/>
      <c r="WR10" s="1166"/>
      <c r="WS10" s="1166"/>
      <c r="WT10" s="1166"/>
      <c r="WU10" s="1166"/>
      <c r="WV10" s="1166"/>
      <c r="WW10" s="1166"/>
      <c r="WX10" s="1166"/>
      <c r="WY10" s="405"/>
      <c r="WZ10" s="1166"/>
      <c r="XA10" s="1166"/>
      <c r="XB10" s="1166"/>
      <c r="XC10" s="1166"/>
      <c r="XD10" s="1166"/>
      <c r="XE10" s="1166"/>
      <c r="XF10" s="437" t="s">
        <v>20</v>
      </c>
      <c r="XG10" s="1166"/>
      <c r="XH10" s="1166"/>
      <c r="XI10" s="1166"/>
      <c r="XJ10" s="1166"/>
      <c r="XK10" s="1166"/>
      <c r="XL10" s="381"/>
      <c r="XM10" s="381"/>
      <c r="XN10" s="381"/>
      <c r="XO10" s="381"/>
      <c r="XP10" s="381"/>
      <c r="XQ10" s="381"/>
      <c r="XR10" s="381"/>
      <c r="XS10" s="381"/>
      <c r="XT10" s="381"/>
      <c r="XU10" s="381"/>
      <c r="XV10" s="381"/>
      <c r="XW10" s="432" t="s">
        <v>20</v>
      </c>
      <c r="XX10" s="437" t="s">
        <v>20</v>
      </c>
      <c r="XY10" s="437" t="s">
        <v>20</v>
      </c>
      <c r="XZ10" s="776" t="s">
        <v>20</v>
      </c>
      <c r="YA10" s="381"/>
      <c r="YB10" s="381"/>
      <c r="YC10" s="381"/>
      <c r="YD10" s="381"/>
      <c r="YE10" s="432" t="s">
        <v>20</v>
      </c>
      <c r="YF10" s="437" t="s">
        <v>20</v>
      </c>
      <c r="YG10" s="381"/>
      <c r="YH10" s="432" t="s">
        <v>20</v>
      </c>
      <c r="YI10" s="437" t="s">
        <v>20</v>
      </c>
      <c r="YJ10" s="381"/>
      <c r="YK10" s="381"/>
      <c r="YL10" s="381"/>
      <c r="YM10" s="381"/>
      <c r="YN10" s="381"/>
      <c r="YO10" s="381"/>
      <c r="YP10" s="381"/>
      <c r="YQ10" s="432" t="s">
        <v>20</v>
      </c>
      <c r="YR10" s="432" t="s">
        <v>20</v>
      </c>
      <c r="YS10" s="381"/>
      <c r="YT10" s="381"/>
      <c r="YU10" s="381"/>
      <c r="YV10" s="381"/>
      <c r="YW10" s="381"/>
      <c r="YX10" s="381"/>
      <c r="YY10" s="381"/>
      <c r="YZ10" s="432" t="s">
        <v>20</v>
      </c>
      <c r="ZA10" s="432" t="s">
        <v>20</v>
      </c>
      <c r="ZB10" s="776" t="s">
        <v>20</v>
      </c>
      <c r="ZC10" s="381"/>
      <c r="ZD10" s="432" t="s">
        <v>20</v>
      </c>
      <c r="ZE10" s="1480"/>
      <c r="ZF10" s="437" t="s">
        <v>20</v>
      </c>
      <c r="ZG10" s="597" t="s">
        <v>20</v>
      </c>
      <c r="ZH10" s="774" t="s">
        <v>20</v>
      </c>
      <c r="ZI10" s="1260" t="s">
        <v>20</v>
      </c>
      <c r="ZJ10" s="437" t="s">
        <v>20</v>
      </c>
      <c r="ZK10" s="432" t="s">
        <v>20</v>
      </c>
      <c r="ZL10" s="432" t="s">
        <v>20</v>
      </c>
      <c r="ZM10" s="1480"/>
      <c r="ZN10" s="776" t="s">
        <v>20</v>
      </c>
      <c r="ZO10" s="437" t="s">
        <v>20</v>
      </c>
      <c r="ZP10" s="432" t="s">
        <v>20</v>
      </c>
      <c r="ZQ10" s="432" t="s">
        <v>20</v>
      </c>
      <c r="ZR10" s="432" t="s">
        <v>20</v>
      </c>
      <c r="ZS10" s="432" t="s">
        <v>20</v>
      </c>
      <c r="ZT10" s="432" t="s">
        <v>20</v>
      </c>
      <c r="ZU10" s="432" t="s">
        <v>20</v>
      </c>
      <c r="ZV10" s="432" t="s">
        <v>20</v>
      </c>
      <c r="ZW10" s="597" t="s">
        <v>20</v>
      </c>
      <c r="ZX10" s="437" t="s">
        <v>20</v>
      </c>
      <c r="ZY10" s="432" t="s">
        <v>20</v>
      </c>
      <c r="ZZ10" s="776" t="s">
        <v>20</v>
      </c>
      <c r="AAA10" s="776" t="s">
        <v>20</v>
      </c>
      <c r="AAB10" s="776" t="s">
        <v>20</v>
      </c>
      <c r="AAC10" s="776" t="s">
        <v>20</v>
      </c>
      <c r="AAD10" s="776" t="s">
        <v>20</v>
      </c>
      <c r="AAE10" s="776" t="s">
        <v>20</v>
      </c>
      <c r="AAF10" s="776" t="s">
        <v>20</v>
      </c>
      <c r="AAG10" s="776" t="s">
        <v>20</v>
      </c>
      <c r="AAH10" s="776" t="s">
        <v>20</v>
      </c>
      <c r="AAI10" s="776" t="s">
        <v>20</v>
      </c>
      <c r="AAJ10" s="776" t="s">
        <v>20</v>
      </c>
      <c r="AAK10" s="432" t="s">
        <v>20</v>
      </c>
      <c r="AAL10" s="432" t="s">
        <v>20</v>
      </c>
      <c r="AAM10" s="776" t="s">
        <v>20</v>
      </c>
      <c r="AAN10" s="776" t="s">
        <v>20</v>
      </c>
      <c r="AAO10" s="776" t="s">
        <v>20</v>
      </c>
      <c r="AAP10" s="776" t="s">
        <v>20</v>
      </c>
      <c r="AAQ10" s="776" t="s">
        <v>20</v>
      </c>
      <c r="AAR10" s="776" t="s">
        <v>20</v>
      </c>
      <c r="AAS10" s="776" t="s">
        <v>20</v>
      </c>
      <c r="AAT10" s="776" t="s">
        <v>20</v>
      </c>
      <c r="AAU10" s="776" t="s">
        <v>20</v>
      </c>
      <c r="AAV10" s="776" t="s">
        <v>20</v>
      </c>
      <c r="AAW10" s="432"/>
      <c r="AAX10" s="776" t="s">
        <v>20</v>
      </c>
      <c r="AAY10" s="776" t="s">
        <v>20</v>
      </c>
      <c r="AAZ10" s="381"/>
      <c r="ABA10" s="776" t="s">
        <v>20</v>
      </c>
      <c r="ABB10" s="776" t="s">
        <v>20</v>
      </c>
      <c r="ABC10" s="432" t="s">
        <v>20</v>
      </c>
      <c r="ABD10" s="437" t="s">
        <v>20</v>
      </c>
      <c r="ABE10" s="432" t="s">
        <v>20</v>
      </c>
      <c r="ABF10" s="432" t="s">
        <v>20</v>
      </c>
      <c r="ABG10" s="432" t="s">
        <v>20</v>
      </c>
      <c r="ABH10" s="645" t="s">
        <v>20</v>
      </c>
      <c r="ABI10" s="437" t="s">
        <v>20</v>
      </c>
      <c r="ABJ10" s="432" t="s">
        <v>20</v>
      </c>
      <c r="ABK10" s="432" t="s">
        <v>20</v>
      </c>
      <c r="ABM10" s="381"/>
      <c r="ABN10" s="381"/>
      <c r="ABO10" s="381"/>
      <c r="ABP10" s="381"/>
      <c r="ABQ10" s="381"/>
      <c r="ABR10" s="381"/>
      <c r="ABS10" s="381"/>
      <c r="ABT10" s="381"/>
      <c r="ABU10" s="432" t="s">
        <v>20</v>
      </c>
      <c r="ABV10" s="381"/>
      <c r="ABW10" s="381"/>
      <c r="ABX10" s="381"/>
      <c r="ABY10" s="381"/>
      <c r="ABZ10" s="381"/>
      <c r="ACA10" s="432" t="s">
        <v>20</v>
      </c>
      <c r="ACB10" s="381"/>
      <c r="ACC10" s="381"/>
      <c r="ACD10" s="381"/>
      <c r="ACE10" s="381"/>
      <c r="ACF10" s="381"/>
      <c r="ACG10" s="381"/>
      <c r="ACH10" s="381"/>
      <c r="ACI10" s="381"/>
      <c r="ACJ10" s="381"/>
      <c r="ACK10" s="381"/>
      <c r="ACL10" s="381"/>
      <c r="ACM10" s="381"/>
      <c r="ACN10" s="381"/>
      <c r="ACO10" s="381"/>
      <c r="ACP10" s="381"/>
      <c r="ACQ10" s="381"/>
      <c r="ACR10" s="381"/>
      <c r="ACS10" s="381"/>
      <c r="ACT10" s="437" t="s">
        <v>20</v>
      </c>
      <c r="ACU10" s="437" t="s">
        <v>20</v>
      </c>
      <c r="ACV10" s="437" t="s">
        <v>20</v>
      </c>
      <c r="ACW10" s="1257"/>
      <c r="ACX10" s="776" t="s">
        <v>20</v>
      </c>
      <c r="ACY10" s="1257"/>
      <c r="ACZ10" s="1257"/>
      <c r="ADA10" s="437" t="s">
        <v>20</v>
      </c>
      <c r="ADB10" s="1257"/>
      <c r="ADC10" s="1257"/>
      <c r="ADD10" s="1257"/>
      <c r="ADE10" s="1257"/>
      <c r="ADF10" s="431">
        <v>42394</v>
      </c>
      <c r="ADG10" s="1257"/>
      <c r="ADH10" s="1257"/>
      <c r="ADI10" s="1257"/>
      <c r="ADJ10" s="1257"/>
      <c r="ADK10" s="437" t="s">
        <v>20</v>
      </c>
      <c r="ADL10" s="437" t="s">
        <v>20</v>
      </c>
      <c r="ADM10" s="1257"/>
      <c r="ADN10" s="1257"/>
      <c r="ADO10" s="437" t="s">
        <v>20</v>
      </c>
      <c r="ADP10" s="1257"/>
      <c r="ADQ10" s="1257"/>
      <c r="ADR10" s="1257"/>
      <c r="ADS10" s="1257"/>
      <c r="ADT10" s="1257"/>
      <c r="ADU10" s="1257"/>
      <c r="ADV10" s="1257"/>
      <c r="ADW10" s="437" t="s">
        <v>20</v>
      </c>
      <c r="ADX10" s="398"/>
      <c r="ADY10" s="1257"/>
      <c r="ADZ10" s="1257"/>
      <c r="AEA10" s="437" t="s">
        <v>20</v>
      </c>
      <c r="AEB10" s="1257"/>
      <c r="AEC10" s="1257"/>
      <c r="AED10" s="1257"/>
      <c r="AEE10" s="1257"/>
      <c r="AEF10" s="398"/>
      <c r="AEG10" s="437" t="s">
        <v>20</v>
      </c>
      <c r="AEH10" s="437" t="s">
        <v>20</v>
      </c>
      <c r="AEI10" s="1257"/>
      <c r="AEJ10" s="1257"/>
      <c r="AEK10" s="1257"/>
      <c r="AEL10" s="597" t="s">
        <v>20</v>
      </c>
      <c r="AEM10" s="437" t="s">
        <v>20</v>
      </c>
      <c r="AEN10" s="437" t="s">
        <v>20</v>
      </c>
      <c r="AEO10" s="437" t="s">
        <v>20</v>
      </c>
      <c r="AEP10" s="437" t="s">
        <v>20</v>
      </c>
      <c r="AEQ10" s="437" t="s">
        <v>20</v>
      </c>
      <c r="AER10" s="437" t="s">
        <v>20</v>
      </c>
      <c r="AES10" s="437" t="s">
        <v>20</v>
      </c>
      <c r="AET10" s="437" t="s">
        <v>20</v>
      </c>
      <c r="AEU10" s="437" t="s">
        <v>20</v>
      </c>
      <c r="AEV10" s="437" t="s">
        <v>20</v>
      </c>
      <c r="AEW10" s="437" t="s">
        <v>20</v>
      </c>
      <c r="AEX10" s="437" t="s">
        <v>20</v>
      </c>
      <c r="AEY10" s="437" t="s">
        <v>20</v>
      </c>
      <c r="AEZ10" s="437" t="s">
        <v>20</v>
      </c>
      <c r="AFA10" s="437" t="s">
        <v>20</v>
      </c>
      <c r="AFB10" s="431">
        <v>42394</v>
      </c>
      <c r="AFC10" s="398"/>
      <c r="AFD10" s="1257"/>
      <c r="AFE10" s="398"/>
      <c r="AFF10" s="398"/>
      <c r="AFG10" s="437" t="s">
        <v>20</v>
      </c>
      <c r="AFH10" s="398"/>
      <c r="AFI10" s="398"/>
      <c r="AFJ10" s="437" t="s">
        <v>20</v>
      </c>
      <c r="AFK10" s="431"/>
      <c r="AFL10" s="437" t="s">
        <v>20</v>
      </c>
      <c r="AFM10" s="437" t="s">
        <v>20</v>
      </c>
      <c r="AFN10" s="437" t="s">
        <v>20</v>
      </c>
      <c r="AFO10" s="437" t="s">
        <v>20</v>
      </c>
      <c r="AFP10" s="437" t="s">
        <v>20</v>
      </c>
      <c r="AFQ10" s="437" t="s">
        <v>20</v>
      </c>
      <c r="AFR10" s="1257"/>
      <c r="AFS10" s="1257"/>
      <c r="AFT10" s="437" t="s">
        <v>20</v>
      </c>
      <c r="AFU10" s="437" t="s">
        <v>20</v>
      </c>
      <c r="AFV10" s="437" t="s">
        <v>20</v>
      </c>
      <c r="AFW10" s="774" t="s">
        <v>20</v>
      </c>
      <c r="AFX10" s="1257"/>
      <c r="AFY10" s="1257"/>
      <c r="AFZ10" s="437" t="s">
        <v>20</v>
      </c>
      <c r="AGA10" s="437" t="s">
        <v>20</v>
      </c>
      <c r="AGB10" s="437" t="s">
        <v>20</v>
      </c>
      <c r="AGC10" s="431">
        <v>42394</v>
      </c>
      <c r="AGD10" s="776" t="s">
        <v>20</v>
      </c>
      <c r="AGE10" s="776" t="s">
        <v>20</v>
      </c>
      <c r="AGF10" s="776" t="s">
        <v>20</v>
      </c>
      <c r="AGG10" s="776" t="s">
        <v>20</v>
      </c>
      <c r="AGH10" s="776" t="s">
        <v>20</v>
      </c>
      <c r="AGI10" s="774" t="s">
        <v>20</v>
      </c>
      <c r="AGJ10" s="776" t="s">
        <v>20</v>
      </c>
      <c r="AGK10" s="776" t="s">
        <v>20</v>
      </c>
      <c r="AGL10" s="776" t="s">
        <v>20</v>
      </c>
      <c r="AGM10" s="776" t="s">
        <v>20</v>
      </c>
      <c r="AGN10" s="776" t="s">
        <v>20</v>
      </c>
      <c r="AGO10" s="776" t="s">
        <v>20</v>
      </c>
      <c r="AGP10" s="776" t="s">
        <v>20</v>
      </c>
      <c r="AGQ10" s="776" t="s">
        <v>20</v>
      </c>
      <c r="AGR10" s="776" t="s">
        <v>20</v>
      </c>
      <c r="AGS10" s="776" t="s">
        <v>20</v>
      </c>
      <c r="AGT10" s="776" t="s">
        <v>20</v>
      </c>
      <c r="AGU10" s="776" t="s">
        <v>20</v>
      </c>
      <c r="AGV10" s="776" t="s">
        <v>20</v>
      </c>
      <c r="AGW10" s="776" t="s">
        <v>20</v>
      </c>
      <c r="AGX10" s="776" t="s">
        <v>20</v>
      </c>
      <c r="AGY10" s="776" t="s">
        <v>20</v>
      </c>
      <c r="AGZ10" s="776" t="s">
        <v>20</v>
      </c>
      <c r="AHA10" s="776" t="s">
        <v>20</v>
      </c>
      <c r="AHB10" s="776" t="s">
        <v>20</v>
      </c>
      <c r="AHC10" s="776" t="s">
        <v>20</v>
      </c>
      <c r="AHD10" s="776" t="s">
        <v>20</v>
      </c>
      <c r="AHE10" s="776" t="s">
        <v>20</v>
      </c>
      <c r="AHF10" s="437" t="s">
        <v>20</v>
      </c>
      <c r="AHG10" s="1257"/>
      <c r="AHH10" s="1257"/>
      <c r="AHI10" s="1257"/>
      <c r="AHJ10" s="1257"/>
      <c r="AHK10" s="1257"/>
      <c r="AHL10" s="437" t="s">
        <v>20</v>
      </c>
      <c r="AHM10" s="437" t="s">
        <v>20</v>
      </c>
      <c r="AHN10" s="437" t="s">
        <v>20</v>
      </c>
      <c r="AHO10" s="437" t="s">
        <v>20</v>
      </c>
      <c r="AHP10" s="437" t="s">
        <v>20</v>
      </c>
      <c r="AHQ10" s="398"/>
      <c r="AHR10" s="431">
        <v>42394</v>
      </c>
      <c r="AHS10" s="437" t="s">
        <v>20</v>
      </c>
      <c r="AHT10" s="437" t="s">
        <v>20</v>
      </c>
      <c r="AHU10" s="437" t="s">
        <v>20</v>
      </c>
      <c r="AHV10" s="437" t="s">
        <v>20</v>
      </c>
      <c r="AHW10" s="776" t="s">
        <v>20</v>
      </c>
      <c r="AHX10" s="437" t="s">
        <v>20</v>
      </c>
      <c r="AHY10" s="1257"/>
      <c r="AHZ10" s="437" t="s">
        <v>20</v>
      </c>
      <c r="AIA10" s="431">
        <v>42394</v>
      </c>
      <c r="AIB10" s="437" t="s">
        <v>20</v>
      </c>
      <c r="AIC10" s="1481" t="s">
        <v>20</v>
      </c>
      <c r="AID10" s="776" t="s">
        <v>20</v>
      </c>
      <c r="AIE10" s="437" t="s">
        <v>20</v>
      </c>
      <c r="AIF10" s="437" t="s">
        <v>20</v>
      </c>
      <c r="AIG10" s="437" t="s">
        <v>20</v>
      </c>
      <c r="AIH10" s="437" t="s">
        <v>20</v>
      </c>
      <c r="AII10" s="431">
        <v>42397</v>
      </c>
      <c r="AIJ10" s="437" t="s">
        <v>20</v>
      </c>
      <c r="AIK10" s="1257"/>
    </row>
    <row r="11" spans="1:922" s="402" customFormat="1" ht="4.9000000000000004" customHeight="1" thickBot="1">
      <c r="B11" s="109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81"/>
      <c r="N11" s="741"/>
      <c r="O11" s="871"/>
      <c r="P11" s="871"/>
      <c r="Q11" s="871"/>
      <c r="R11" s="871"/>
      <c r="S11" s="871"/>
      <c r="T11" s="871"/>
      <c r="U11" s="871"/>
      <c r="V11" s="98"/>
      <c r="W11" s="871"/>
      <c r="X11" s="871"/>
      <c r="Y11" s="871"/>
      <c r="Z11" s="871"/>
      <c r="AA11" s="871"/>
      <c r="AB11" s="871"/>
      <c r="AC11" s="871"/>
      <c r="AD11" s="871"/>
      <c r="AE11" s="871"/>
      <c r="AF11" s="871"/>
      <c r="AG11" s="871"/>
      <c r="AH11" s="871"/>
      <c r="AI11" s="871"/>
      <c r="AJ11" s="871"/>
      <c r="AK11" s="871"/>
      <c r="AL11" s="98"/>
      <c r="AM11" s="98"/>
      <c r="AN11" s="98"/>
      <c r="AO11" s="98"/>
      <c r="AP11" s="871"/>
      <c r="AQ11" s="871"/>
      <c r="AR11" s="871"/>
      <c r="AS11" s="871"/>
      <c r="AT11" s="871"/>
      <c r="AU11" s="871"/>
      <c r="AV11" s="871"/>
      <c r="AW11" s="871"/>
      <c r="AX11" s="871"/>
      <c r="AY11" s="871"/>
      <c r="AZ11" s="871"/>
      <c r="BA11" s="871"/>
      <c r="BB11" s="871"/>
      <c r="BC11" s="871"/>
      <c r="BD11" s="871"/>
      <c r="BE11" s="98"/>
      <c r="BF11" s="871"/>
      <c r="BG11" s="871"/>
      <c r="BH11" s="871"/>
      <c r="BI11" s="871"/>
      <c r="BJ11" s="871"/>
      <c r="BK11" s="98"/>
      <c r="BL11" s="98"/>
      <c r="BM11" s="98"/>
      <c r="BN11" s="477"/>
      <c r="BO11" s="98"/>
      <c r="BP11" s="98"/>
      <c r="BQ11" s="98"/>
      <c r="BR11" s="98"/>
      <c r="BS11" s="952" t="s">
        <v>286</v>
      </c>
      <c r="BT11" s="98"/>
      <c r="BU11" s="98"/>
      <c r="BV11" s="98"/>
      <c r="BW11" s="98"/>
      <c r="BX11" s="98"/>
      <c r="BY11" s="98"/>
      <c r="BZ11" s="98"/>
      <c r="CA11" s="98"/>
      <c r="CB11" s="98"/>
      <c r="CC11" s="98"/>
      <c r="CD11" s="98"/>
      <c r="CE11" s="98"/>
      <c r="CF11" s="98"/>
      <c r="CG11" s="98"/>
      <c r="CH11" s="396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8"/>
      <c r="CT11" s="871"/>
      <c r="CU11" s="98"/>
      <c r="CV11" s="98"/>
      <c r="CW11" s="98"/>
      <c r="CX11" s="98"/>
      <c r="CY11" s="98"/>
      <c r="CZ11" s="98"/>
      <c r="DA11" s="98"/>
      <c r="DB11" s="98"/>
      <c r="DC11" s="98"/>
      <c r="DD11" s="871"/>
      <c r="DE11" s="98"/>
      <c r="DF11" s="98"/>
      <c r="DG11" s="98"/>
      <c r="DH11" s="98"/>
      <c r="DI11" s="98"/>
      <c r="DJ11" s="98"/>
      <c r="DK11" s="98"/>
      <c r="DL11" s="871"/>
      <c r="DM11" s="98"/>
      <c r="DN11" s="98"/>
      <c r="DO11" s="98"/>
      <c r="DP11" s="98"/>
      <c r="DQ11" s="98"/>
      <c r="DR11" s="98"/>
      <c r="DS11" s="98"/>
      <c r="DT11" s="98"/>
      <c r="DU11" s="98"/>
      <c r="DV11" s="98"/>
      <c r="DW11" s="98"/>
      <c r="DX11" s="98"/>
      <c r="DY11" s="98"/>
      <c r="DZ11" s="98"/>
      <c r="EA11" s="871"/>
      <c r="EB11" s="98"/>
      <c r="EC11" s="98"/>
      <c r="ED11" s="98"/>
      <c r="EE11" s="98"/>
      <c r="EF11" s="98"/>
      <c r="EG11" s="98"/>
      <c r="EH11" s="98"/>
      <c r="EI11" s="98"/>
      <c r="EJ11" s="98"/>
      <c r="EK11" s="98"/>
      <c r="EL11" s="98"/>
      <c r="EM11" s="98"/>
      <c r="EN11" s="98"/>
      <c r="EO11" s="477"/>
      <c r="EP11" s="98"/>
      <c r="EQ11" s="98"/>
      <c r="ER11" s="98"/>
      <c r="ES11" s="98"/>
      <c r="ET11" s="98"/>
      <c r="EU11" s="98"/>
      <c r="EV11" s="98"/>
      <c r="EW11" s="98"/>
      <c r="EX11" s="98"/>
      <c r="EY11" s="98"/>
      <c r="EZ11" s="98"/>
      <c r="FA11" s="98"/>
      <c r="FB11" s="98"/>
      <c r="FC11" s="98"/>
      <c r="FD11" s="98"/>
      <c r="FE11" s="98"/>
      <c r="FF11" s="98"/>
      <c r="FG11" s="98"/>
      <c r="FH11" s="98"/>
      <c r="FI11" s="98"/>
      <c r="FJ11" s="98"/>
      <c r="FK11" s="98"/>
      <c r="FL11" s="98"/>
      <c r="FM11" s="98"/>
      <c r="FN11" s="98"/>
      <c r="FO11" s="98"/>
      <c r="FP11" s="98"/>
      <c r="FQ11" s="98"/>
      <c r="FR11" s="98"/>
      <c r="FS11" s="98"/>
      <c r="FT11" s="98"/>
      <c r="FU11" s="98"/>
      <c r="FV11" s="98"/>
      <c r="FW11" s="98"/>
      <c r="FX11" s="98"/>
      <c r="FY11" s="98"/>
      <c r="FZ11" s="98"/>
      <c r="GA11" s="98"/>
      <c r="GB11" s="98"/>
      <c r="GC11" s="98"/>
      <c r="GD11" s="98"/>
      <c r="GE11" s="98"/>
      <c r="GG11" s="98"/>
      <c r="GJ11" s="98"/>
      <c r="GK11" s="98"/>
      <c r="GL11" s="98"/>
      <c r="GM11" s="98"/>
      <c r="GN11" s="98"/>
      <c r="GO11" s="98"/>
      <c r="GP11" s="98"/>
      <c r="GQ11" s="98"/>
      <c r="GR11" s="98"/>
      <c r="GS11" s="98"/>
      <c r="GT11" s="98"/>
      <c r="GU11" s="98"/>
      <c r="GV11" s="98"/>
      <c r="GW11" s="98"/>
      <c r="GX11" s="98"/>
      <c r="GY11" s="98"/>
      <c r="GZ11" s="98"/>
      <c r="HA11" s="98"/>
      <c r="HB11" s="98"/>
      <c r="HC11" s="98"/>
      <c r="HD11" s="98"/>
      <c r="HE11" s="98"/>
      <c r="HF11" s="98"/>
      <c r="HG11" s="98"/>
      <c r="HH11" s="98"/>
      <c r="HI11" s="98"/>
      <c r="HJ11" s="98"/>
      <c r="HK11" s="98"/>
      <c r="HL11" s="98"/>
      <c r="HM11" s="98"/>
      <c r="HN11" s="98"/>
      <c r="HO11" s="98"/>
      <c r="HP11" s="98"/>
      <c r="HQ11" s="98"/>
      <c r="HR11" s="98"/>
      <c r="HS11" s="98"/>
      <c r="HT11" s="98"/>
      <c r="HU11" s="98"/>
      <c r="HV11" s="98"/>
      <c r="HW11" s="98"/>
      <c r="HX11" s="98"/>
      <c r="HY11" s="98"/>
      <c r="HZ11" s="98"/>
      <c r="IA11" s="98"/>
      <c r="IB11" s="98"/>
      <c r="IC11" s="98"/>
      <c r="ID11" s="98"/>
      <c r="IE11" s="98"/>
      <c r="IF11" s="98"/>
      <c r="IG11" s="14"/>
      <c r="IH11" s="98"/>
      <c r="II11" s="98"/>
      <c r="IJ11" s="98"/>
      <c r="IK11" s="98"/>
      <c r="IL11" s="98"/>
      <c r="IM11" s="98"/>
      <c r="IN11" s="98"/>
      <c r="IO11" s="14"/>
      <c r="IP11" s="109"/>
      <c r="IQ11" s="98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14"/>
      <c r="JK11" s="14"/>
      <c r="JL11" s="14"/>
      <c r="JM11" s="14"/>
      <c r="JN11" s="98"/>
      <c r="JO11" s="14"/>
      <c r="JP11" s="14"/>
      <c r="JQ11" s="98"/>
      <c r="JR11" s="14"/>
      <c r="JS11" s="14"/>
      <c r="JT11" s="14"/>
      <c r="JU11" s="14"/>
      <c r="JV11" s="14"/>
      <c r="JW11" s="396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98"/>
      <c r="KW11" s="98"/>
      <c r="KX11" s="14"/>
      <c r="KY11" s="14"/>
      <c r="KZ11" s="14"/>
      <c r="LA11" s="14"/>
      <c r="LB11" s="14"/>
      <c r="LC11" s="871"/>
      <c r="LD11" s="1078"/>
      <c r="LE11" s="871"/>
      <c r="LF11" s="871"/>
      <c r="LG11" s="871"/>
      <c r="LH11" s="871"/>
      <c r="LI11" s="871"/>
      <c r="LJ11" s="98"/>
      <c r="LK11" s="98"/>
      <c r="LL11" s="871"/>
      <c r="LM11" s="98"/>
      <c r="LN11" s="871"/>
      <c r="LO11" s="871"/>
      <c r="LP11" s="871"/>
      <c r="LQ11" s="871"/>
      <c r="LR11" s="871"/>
      <c r="LS11" s="871"/>
      <c r="LT11" s="871"/>
      <c r="LU11" s="871"/>
      <c r="LV11" s="871"/>
      <c r="LX11" s="98"/>
      <c r="LY11" s="14"/>
      <c r="LZ11" s="14"/>
      <c r="MA11" s="871"/>
      <c r="MB11" s="14"/>
      <c r="MC11" s="1228"/>
      <c r="MD11" s="14"/>
      <c r="ME11" s="14"/>
      <c r="MF11" s="14"/>
      <c r="MG11" s="14"/>
      <c r="MH11" s="1236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98"/>
      <c r="NL11" s="98"/>
      <c r="NM11" s="98"/>
      <c r="NN11" s="98"/>
      <c r="NO11" s="14"/>
      <c r="NP11" s="14"/>
      <c r="NQ11" s="871"/>
      <c r="NR11" s="14"/>
      <c r="NS11" s="14"/>
      <c r="NT11" s="14"/>
      <c r="NU11" s="14"/>
      <c r="NV11" s="14"/>
      <c r="NW11" s="98"/>
      <c r="NX11" s="14"/>
      <c r="NY11" s="98"/>
      <c r="NZ11" s="98"/>
      <c r="OA11" s="98"/>
      <c r="OB11" s="98"/>
      <c r="OC11" s="98"/>
      <c r="OD11" s="98"/>
      <c r="OE11" s="98"/>
      <c r="OF11" s="98"/>
      <c r="OG11" s="98"/>
      <c r="OH11" s="98"/>
      <c r="OI11" s="98"/>
      <c r="OJ11" s="98"/>
      <c r="OK11" s="98"/>
      <c r="OL11" s="14"/>
      <c r="OM11" s="98"/>
      <c r="ON11" s="98"/>
      <c r="OO11" s="98"/>
      <c r="OP11" s="98"/>
      <c r="OQ11" s="1289"/>
      <c r="OR11" s="1289"/>
      <c r="OS11" s="1289"/>
      <c r="OT11" s="1289"/>
      <c r="OU11" s="1289"/>
      <c r="OV11" s="1289"/>
      <c r="OW11" s="1289"/>
      <c r="OX11" s="1289"/>
      <c r="OY11" s="1289"/>
      <c r="OZ11" s="1289"/>
      <c r="PA11" s="1289"/>
      <c r="PB11" s="1289"/>
      <c r="PC11" s="14"/>
      <c r="PD11" s="1289"/>
      <c r="PE11" s="1289"/>
      <c r="PF11" s="1289"/>
      <c r="PG11" s="1289"/>
      <c r="PH11" s="1289"/>
      <c r="PI11" s="1289"/>
      <c r="PJ11" s="1289"/>
      <c r="PK11" s="1289"/>
      <c r="PL11" s="1289"/>
      <c r="PM11" s="1289"/>
      <c r="PN11" s="1289"/>
      <c r="PO11" s="1289"/>
      <c r="PP11" s="1289"/>
      <c r="PQ11" s="14"/>
      <c r="PR11" s="1289"/>
      <c r="PS11" s="14"/>
      <c r="PT11" s="1289"/>
      <c r="PU11" s="14"/>
      <c r="PV11" s="1289"/>
      <c r="PW11" s="1289"/>
      <c r="PX11" s="1289"/>
      <c r="PY11" s="14"/>
      <c r="PZ11" s="1289"/>
      <c r="QA11" s="1289"/>
      <c r="QB11" s="1289"/>
      <c r="QC11" s="1289"/>
      <c r="QD11" s="1289"/>
      <c r="QE11" s="1289"/>
      <c r="QF11" s="1289"/>
      <c r="QG11" s="1289"/>
      <c r="QH11" s="1289"/>
      <c r="QI11" s="1289"/>
      <c r="QJ11" s="1289"/>
      <c r="QK11" s="1289"/>
      <c r="QL11" s="1289"/>
      <c r="QM11" s="1289"/>
      <c r="QN11" s="1289"/>
      <c r="QO11" s="14"/>
      <c r="QP11" s="14"/>
      <c r="QQ11" s="14"/>
      <c r="QR11" s="1289"/>
      <c r="QS11" s="1289"/>
      <c r="QT11" s="14"/>
      <c r="QU11" s="14"/>
      <c r="QV11" s="1289"/>
      <c r="QW11" s="14"/>
      <c r="QX11" s="14"/>
      <c r="QY11" s="871"/>
      <c r="QZ11" s="1289"/>
      <c r="RA11" s="1289"/>
      <c r="RB11" s="1289"/>
      <c r="RC11" s="1289"/>
      <c r="RD11" s="1289"/>
      <c r="RE11" s="1289"/>
      <c r="RF11" s="1289"/>
      <c r="RG11" s="1289"/>
      <c r="RH11" s="1289"/>
      <c r="RI11" s="1289"/>
      <c r="RJ11" s="1289"/>
      <c r="RK11" s="14"/>
      <c r="RL11" s="871"/>
      <c r="RM11" s="871"/>
      <c r="RN11" s="871"/>
      <c r="RO11" s="871"/>
      <c r="RP11" s="871"/>
      <c r="RQ11" s="871"/>
      <c r="RR11" s="871"/>
      <c r="RS11" s="871"/>
      <c r="RT11" s="1289"/>
      <c r="RU11" s="871"/>
      <c r="RV11" s="871"/>
      <c r="RW11" s="14"/>
      <c r="RX11" s="871"/>
      <c r="RY11" s="871"/>
      <c r="RZ11" s="871"/>
      <c r="SA11" s="871"/>
      <c r="SB11" s="871"/>
      <c r="SC11" s="871"/>
      <c r="SD11" s="871"/>
      <c r="SE11" s="871"/>
      <c r="SF11" s="871"/>
      <c r="SG11" s="871"/>
      <c r="SH11" s="871"/>
      <c r="SI11" s="871"/>
      <c r="SJ11" s="871"/>
      <c r="SK11" s="871"/>
      <c r="SL11" s="14"/>
      <c r="SM11" s="1071"/>
      <c r="SN11" s="871"/>
      <c r="SO11" s="871"/>
      <c r="SP11" s="871"/>
      <c r="SQ11" s="871"/>
      <c r="SR11" s="871"/>
      <c r="SS11" s="871"/>
      <c r="ST11" s="871"/>
      <c r="SU11" s="871"/>
      <c r="SV11" s="871"/>
      <c r="SW11" s="537"/>
      <c r="SX11" s="871"/>
      <c r="SY11" s="871"/>
      <c r="SZ11" s="871"/>
      <c r="TA11" s="871"/>
      <c r="TB11" s="871"/>
      <c r="TC11" s="871"/>
      <c r="TD11" s="871"/>
      <c r="TE11" s="871"/>
      <c r="TF11" s="871"/>
      <c r="TG11" s="14"/>
      <c r="TH11" s="14"/>
      <c r="TI11" s="14"/>
      <c r="TJ11" s="14"/>
      <c r="TK11" s="14"/>
      <c r="TL11" s="14"/>
      <c r="TM11" s="14"/>
      <c r="TN11" s="871"/>
      <c r="TO11" s="871"/>
      <c r="TP11" s="871"/>
      <c r="TQ11" s="871"/>
      <c r="TR11" s="871"/>
      <c r="TS11" s="871"/>
      <c r="TT11" s="1289"/>
      <c r="TU11" s="1289"/>
      <c r="TV11" s="1289"/>
      <c r="TW11" s="871"/>
      <c r="TX11" s="871"/>
      <c r="TY11" s="871"/>
      <c r="TZ11" s="871"/>
      <c r="UA11" s="871"/>
      <c r="UB11" s="871"/>
      <c r="UC11" s="871"/>
      <c r="UD11" s="871"/>
      <c r="UE11" s="871"/>
      <c r="UF11" s="871"/>
      <c r="UG11" s="871"/>
      <c r="UH11" s="14"/>
      <c r="UI11" s="14"/>
      <c r="UJ11" s="14"/>
      <c r="UK11" s="1289"/>
      <c r="UL11" s="1289"/>
      <c r="UM11" s="14"/>
      <c r="UN11" s="14"/>
      <c r="UO11" s="14"/>
      <c r="UP11" s="14"/>
      <c r="UQ11" s="14"/>
      <c r="UR11" s="14"/>
      <c r="US11" s="14"/>
      <c r="UT11" s="14"/>
      <c r="UU11" s="14"/>
      <c r="UV11" s="14"/>
      <c r="UW11" s="14"/>
      <c r="UX11" s="14"/>
      <c r="UY11" s="14"/>
      <c r="UZ11" s="871"/>
      <c r="VA11" s="1289"/>
      <c r="VB11" s="14"/>
      <c r="VC11" s="14"/>
      <c r="VD11" s="14"/>
      <c r="VE11" s="14"/>
      <c r="VF11" s="14"/>
      <c r="VG11" s="14"/>
      <c r="VH11" s="14"/>
      <c r="VI11" s="14"/>
      <c r="VJ11" s="871"/>
      <c r="VK11" s="1289"/>
      <c r="VL11" s="871"/>
      <c r="VM11" s="1289"/>
      <c r="VN11" s="1289"/>
      <c r="VO11" s="14"/>
      <c r="VP11" s="1289"/>
      <c r="VQ11" s="14"/>
      <c r="VS11" s="14"/>
      <c r="VT11" s="14"/>
      <c r="VU11" s="1289"/>
      <c r="VW11" s="14"/>
      <c r="VX11" s="98"/>
      <c r="VY11" s="14"/>
      <c r="VZ11" s="14"/>
      <c r="WA11" s="14"/>
      <c r="WB11" s="14"/>
      <c r="WC11" s="14"/>
      <c r="WD11" s="1289"/>
      <c r="WE11" s="871"/>
      <c r="WG11" s="14"/>
      <c r="WH11" s="14"/>
      <c r="WI11" s="14"/>
      <c r="WJ11" s="14"/>
      <c r="WK11" s="14"/>
      <c r="WL11" s="14"/>
      <c r="WM11" s="14"/>
      <c r="WN11" s="1289"/>
      <c r="WO11" s="14"/>
      <c r="WP11" s="1251"/>
      <c r="WQ11" s="1251"/>
      <c r="WR11" s="1289"/>
      <c r="WS11" s="1289"/>
      <c r="WT11" s="1289"/>
      <c r="WU11" s="1289"/>
      <c r="WV11" s="1289"/>
      <c r="WW11" s="1289"/>
      <c r="WX11" s="1289"/>
      <c r="WY11" s="14"/>
      <c r="WZ11" s="1289"/>
      <c r="XA11" s="1289"/>
      <c r="XB11" s="1289"/>
      <c r="XC11" s="1289"/>
      <c r="XD11" s="1289"/>
      <c r="XE11" s="1289"/>
      <c r="XF11" s="14"/>
      <c r="XG11" s="1289"/>
      <c r="XH11" s="1289"/>
      <c r="XI11" s="1289"/>
      <c r="XJ11" s="1289"/>
      <c r="XK11" s="1289"/>
      <c r="XL11" s="943"/>
      <c r="XM11" s="943"/>
      <c r="XN11" s="943"/>
      <c r="XO11" s="945"/>
      <c r="XP11" s="943"/>
      <c r="XQ11" s="943"/>
      <c r="XR11" s="943"/>
      <c r="XS11" s="943"/>
      <c r="XT11" s="943"/>
      <c r="XU11" s="943"/>
      <c r="XV11" s="945"/>
      <c r="XW11" s="949"/>
      <c r="XX11" s="950"/>
      <c r="XY11" s="950"/>
      <c r="XZ11" s="871"/>
      <c r="YA11" s="945"/>
      <c r="YB11" s="945"/>
      <c r="YC11" s="945"/>
      <c r="YD11" s="945"/>
      <c r="YE11" s="949"/>
      <c r="YF11" s="950"/>
      <c r="YG11" s="945"/>
      <c r="YH11" s="949"/>
      <c r="YI11" s="950"/>
      <c r="YJ11" s="945"/>
      <c r="YK11" s="945"/>
      <c r="YL11" s="945"/>
      <c r="YM11" s="945"/>
      <c r="YN11" s="945"/>
      <c r="YO11" s="945"/>
      <c r="YP11" s="945"/>
      <c r="YQ11" s="949"/>
      <c r="YR11" s="949"/>
      <c r="YS11" s="945"/>
      <c r="YT11" s="945"/>
      <c r="YU11" s="945"/>
      <c r="YV11" s="945"/>
      <c r="YW11" s="945"/>
      <c r="YX11" s="945"/>
      <c r="YY11" s="945"/>
      <c r="YZ11" s="949"/>
      <c r="ZA11" s="949"/>
      <c r="ZB11" s="871"/>
      <c r="ZC11" s="945"/>
      <c r="ZD11" s="949"/>
      <c r="ZE11" s="945"/>
      <c r="ZF11" s="950"/>
      <c r="ZG11" s="950"/>
      <c r="ZH11" s="950"/>
      <c r="ZI11" s="949"/>
      <c r="ZJ11" s="950"/>
      <c r="ZK11" s="949"/>
      <c r="ZL11" s="949"/>
      <c r="ZM11" s="945"/>
      <c r="ZN11" s="871"/>
      <c r="ZO11" s="950"/>
      <c r="ZP11" s="949"/>
      <c r="ZQ11" s="949"/>
      <c r="ZR11" s="949"/>
      <c r="ZS11" s="949"/>
      <c r="ZT11" s="949"/>
      <c r="ZU11" s="949"/>
      <c r="ZV11" s="14"/>
      <c r="ZW11" s="950"/>
      <c r="ZX11" s="950"/>
      <c r="ZY11" s="949"/>
      <c r="ZZ11" s="871"/>
      <c r="AAA11" s="871"/>
      <c r="AAB11" s="871"/>
      <c r="AAC11" s="871"/>
      <c r="AAD11" s="871"/>
      <c r="AAE11" s="871"/>
      <c r="AAF11" s="871"/>
      <c r="AAG11" s="871"/>
      <c r="AAH11" s="871"/>
      <c r="AAI11" s="871"/>
      <c r="AAJ11" s="871"/>
      <c r="AAK11" s="949"/>
      <c r="AAL11" s="949"/>
      <c r="AAM11" s="871"/>
      <c r="AAN11" s="871"/>
      <c r="AAO11" s="598"/>
      <c r="AAP11" s="598"/>
      <c r="AAQ11" s="871"/>
      <c r="AAR11" s="871"/>
      <c r="AAS11" s="1079" t="s">
        <v>289</v>
      </c>
      <c r="AAT11" s="871"/>
      <c r="AAU11" s="1080"/>
      <c r="AAV11" s="1081"/>
      <c r="AAW11" s="949"/>
      <c r="AAX11" s="871"/>
      <c r="AAY11" s="871"/>
      <c r="AAZ11" s="945"/>
      <c r="ABA11" s="871"/>
      <c r="ABB11" s="871"/>
      <c r="ABC11" s="949"/>
      <c r="ABD11" s="950"/>
      <c r="ABE11" s="949"/>
      <c r="ABF11" s="949"/>
      <c r="ABG11" s="949"/>
      <c r="ABH11" s="949"/>
      <c r="ABI11" s="950"/>
      <c r="ABJ11" s="949"/>
      <c r="ABK11" s="949"/>
      <c r="ABM11" s="945"/>
      <c r="ABN11" s="945"/>
      <c r="ABO11" s="945"/>
      <c r="ABP11" s="945"/>
      <c r="ABQ11" s="945"/>
      <c r="ABR11" s="945"/>
      <c r="ABS11" s="945"/>
      <c r="ABT11" s="945"/>
      <c r="ABU11" s="949"/>
      <c r="ABV11" s="945"/>
      <c r="ABW11" s="943"/>
      <c r="ABX11" s="945"/>
      <c r="ABY11" s="945"/>
      <c r="ABZ11" s="945"/>
      <c r="ACA11" s="949"/>
      <c r="ACB11" s="945"/>
      <c r="ACC11" s="945"/>
      <c r="ACD11" s="945"/>
      <c r="ACE11" s="945"/>
      <c r="ACF11" s="943"/>
      <c r="ACG11" s="943"/>
      <c r="ACH11" s="943"/>
      <c r="ACI11" s="943"/>
      <c r="ACJ11" s="943"/>
      <c r="ACK11" s="943"/>
      <c r="ACL11" s="943"/>
      <c r="ACM11" s="943"/>
      <c r="ACN11" s="943"/>
      <c r="ACO11" s="943"/>
      <c r="ACP11" s="943"/>
      <c r="ACQ11" s="945"/>
      <c r="ACR11" s="945"/>
      <c r="ACS11" s="943"/>
      <c r="ACT11" s="14"/>
      <c r="ACU11" s="14"/>
      <c r="ACV11" s="14"/>
      <c r="ACW11" s="98"/>
      <c r="ACX11" s="1083"/>
      <c r="ACY11" s="98"/>
      <c r="ACZ11" s="98"/>
      <c r="ADA11" s="98"/>
      <c r="ADB11" s="98"/>
      <c r="ADC11" s="98"/>
      <c r="ADD11" s="98"/>
      <c r="ADE11" s="98"/>
      <c r="ADF11" s="14"/>
      <c r="ADG11" s="98"/>
      <c r="ADH11" s="98"/>
      <c r="ADI11" s="98"/>
      <c r="ADJ11" s="98"/>
      <c r="ADK11" s="14"/>
      <c r="ADL11" s="14"/>
      <c r="ADM11" s="98"/>
      <c r="ADN11" s="98"/>
      <c r="ADO11" s="14"/>
      <c r="ADP11" s="98"/>
      <c r="ADQ11" s="98"/>
      <c r="ADR11" s="98"/>
      <c r="ADS11" s="98"/>
      <c r="ADT11" s="98"/>
      <c r="ADU11" s="98"/>
      <c r="ADV11" s="98"/>
      <c r="ADW11" s="14"/>
      <c r="ADX11" s="14"/>
      <c r="ADY11" s="98"/>
      <c r="ADZ11" s="98"/>
      <c r="AEA11" s="14"/>
      <c r="AEB11" s="98"/>
      <c r="AEC11" s="98"/>
      <c r="AED11" s="98"/>
      <c r="AEE11" s="98"/>
      <c r="AEF11" s="14"/>
      <c r="AEG11" s="14"/>
      <c r="AEH11" s="14"/>
      <c r="AEI11" s="98"/>
      <c r="AEJ11" s="98"/>
      <c r="AEK11" s="98"/>
      <c r="AEL11" s="14"/>
      <c r="AEM11" s="14"/>
      <c r="AEN11" s="14"/>
      <c r="AEO11" s="14"/>
      <c r="AEP11" s="14"/>
      <c r="AEQ11" s="14"/>
      <c r="AER11" s="14"/>
      <c r="AES11" s="14"/>
      <c r="AET11" s="14"/>
      <c r="AEU11" s="14"/>
      <c r="AEV11" s="14"/>
      <c r="AEW11" s="14"/>
      <c r="AEX11" s="14"/>
      <c r="AEY11" s="14"/>
      <c r="AEZ11" s="14"/>
      <c r="AFA11" s="14"/>
      <c r="AFB11" s="14"/>
      <c r="AFC11" s="14"/>
      <c r="AFD11" s="98"/>
      <c r="AFE11" s="14"/>
      <c r="AFF11" s="14"/>
      <c r="AFG11" s="14"/>
      <c r="AFH11" s="14"/>
      <c r="AFI11" s="14"/>
      <c r="AFJ11" s="1439"/>
      <c r="AFK11" s="398"/>
      <c r="AFL11" s="14"/>
      <c r="AFM11" s="14"/>
      <c r="AFN11" s="14"/>
      <c r="AFO11" s="14"/>
      <c r="AFP11" s="14"/>
      <c r="AFQ11" s="14"/>
      <c r="AFR11" s="98"/>
      <c r="AFS11" s="98"/>
      <c r="AFT11" s="14"/>
      <c r="AFU11" s="14"/>
      <c r="AFV11" s="14"/>
      <c r="AFW11" s="98"/>
      <c r="AFX11" s="98"/>
      <c r="AFY11" s="98"/>
      <c r="AFZ11" s="14"/>
      <c r="AGA11" s="14"/>
      <c r="AGB11" s="14"/>
      <c r="AGC11" s="14"/>
      <c r="AGD11" s="871"/>
      <c r="AGE11" s="871"/>
      <c r="AGF11" s="871"/>
      <c r="AGG11" s="871"/>
      <c r="AGH11" s="871"/>
      <c r="AGI11" s="98"/>
      <c r="AGJ11" s="1079" t="s">
        <v>289</v>
      </c>
      <c r="AGK11" s="871"/>
      <c r="AGL11" s="871"/>
      <c r="AGM11" s="871"/>
      <c r="AGN11" s="871"/>
      <c r="AGO11" s="871"/>
      <c r="AGP11" s="871"/>
      <c r="AGQ11" s="871"/>
      <c r="AGR11" s="871"/>
      <c r="AGS11" s="871"/>
      <c r="AGT11" s="871"/>
      <c r="AGU11" s="871"/>
      <c r="AGV11" s="871"/>
      <c r="AGW11" s="871"/>
      <c r="AGX11" s="871"/>
      <c r="AGY11" s="871"/>
      <c r="AGZ11" s="1082"/>
      <c r="AHA11" s="871"/>
      <c r="AHB11" s="871"/>
      <c r="AHC11" s="871"/>
      <c r="AHD11" s="871"/>
      <c r="AHE11" s="871"/>
      <c r="AHF11" s="14"/>
      <c r="AHG11" s="98"/>
      <c r="AHH11" s="98"/>
      <c r="AHI11" s="98"/>
      <c r="AHJ11" s="98"/>
      <c r="AHK11" s="98"/>
      <c r="AHL11" s="14"/>
      <c r="AHM11" s="14"/>
      <c r="AHN11" s="14"/>
      <c r="AHO11" s="14"/>
      <c r="AHP11" s="14"/>
      <c r="AHQ11" s="14"/>
      <c r="AHR11" s="14"/>
      <c r="AHS11" s="14"/>
      <c r="AHT11" s="14"/>
      <c r="AHU11" s="14"/>
      <c r="AHV11" s="14"/>
      <c r="AHW11" s="871"/>
      <c r="AHX11" s="14"/>
      <c r="AHY11" s="98"/>
      <c r="AHZ11" s="14"/>
      <c r="AIA11" s="14"/>
      <c r="AIB11" s="14"/>
      <c r="AIC11" s="14"/>
      <c r="AID11" s="871"/>
      <c r="AIE11" s="14"/>
      <c r="AIF11" s="14"/>
      <c r="AIG11" s="14"/>
      <c r="AIH11" s="14"/>
      <c r="AII11" s="14"/>
      <c r="AIJ11" s="14"/>
      <c r="AIK11" s="98"/>
    </row>
    <row r="12" spans="1:922" ht="15">
      <c r="B12" s="746"/>
      <c r="C12" s="47" t="s">
        <v>286</v>
      </c>
      <c r="D12" s="47" t="s">
        <v>286</v>
      </c>
      <c r="E12" s="47" t="s">
        <v>286</v>
      </c>
      <c r="F12" s="47" t="s">
        <v>286</v>
      </c>
      <c r="G12" s="47" t="s">
        <v>286</v>
      </c>
      <c r="H12" s="47" t="s">
        <v>286</v>
      </c>
      <c r="I12" s="47" t="s">
        <v>286</v>
      </c>
      <c r="J12" s="47" t="s">
        <v>286</v>
      </c>
      <c r="K12" s="47" t="s">
        <v>286</v>
      </c>
      <c r="L12" s="47" t="s">
        <v>286</v>
      </c>
      <c r="M12" s="47" t="s">
        <v>286</v>
      </c>
      <c r="N12" s="47" t="s">
        <v>286</v>
      </c>
      <c r="O12" s="952" t="s">
        <v>286</v>
      </c>
      <c r="P12" s="952" t="s">
        <v>286</v>
      </c>
      <c r="Q12" s="952" t="s">
        <v>286</v>
      </c>
      <c r="R12" s="952" t="s">
        <v>286</v>
      </c>
      <c r="S12" s="952" t="s">
        <v>286</v>
      </c>
      <c r="T12" s="952" t="s">
        <v>286</v>
      </c>
      <c r="U12" s="952" t="s">
        <v>286</v>
      </c>
      <c r="V12" s="952" t="s">
        <v>286</v>
      </c>
      <c r="W12" s="952" t="s">
        <v>286</v>
      </c>
      <c r="X12" s="952" t="s">
        <v>286</v>
      </c>
      <c r="Y12" s="952" t="s">
        <v>286</v>
      </c>
      <c r="Z12" s="952" t="s">
        <v>286</v>
      </c>
      <c r="AA12" s="952" t="s">
        <v>286</v>
      </c>
      <c r="AB12" s="952" t="s">
        <v>286</v>
      </c>
      <c r="AC12" s="952" t="s">
        <v>286</v>
      </c>
      <c r="AD12" s="952" t="s">
        <v>286</v>
      </c>
      <c r="AE12" s="952" t="s">
        <v>286</v>
      </c>
      <c r="AF12" s="952" t="s">
        <v>286</v>
      </c>
      <c r="AG12" s="952" t="s">
        <v>286</v>
      </c>
      <c r="AH12" s="952" t="s">
        <v>286</v>
      </c>
      <c r="AI12" s="952" t="s">
        <v>286</v>
      </c>
      <c r="AJ12" s="952" t="s">
        <v>286</v>
      </c>
      <c r="AK12" s="952" t="s">
        <v>286</v>
      </c>
      <c r="AL12" s="952" t="s">
        <v>286</v>
      </c>
      <c r="AM12" s="952" t="s">
        <v>286</v>
      </c>
      <c r="AN12" s="952" t="s">
        <v>286</v>
      </c>
      <c r="AO12" s="952" t="s">
        <v>286</v>
      </c>
      <c r="AP12" s="952" t="s">
        <v>286</v>
      </c>
      <c r="AQ12" s="952" t="s">
        <v>286</v>
      </c>
      <c r="AR12" s="952" t="s">
        <v>286</v>
      </c>
      <c r="AS12" s="952" t="s">
        <v>286</v>
      </c>
      <c r="AT12" s="952" t="s">
        <v>286</v>
      </c>
      <c r="AU12" s="952" t="s">
        <v>286</v>
      </c>
      <c r="AV12" s="952" t="s">
        <v>286</v>
      </c>
      <c r="AW12" s="952" t="s">
        <v>286</v>
      </c>
      <c r="AX12" s="952" t="s">
        <v>286</v>
      </c>
      <c r="AY12" s="952" t="s">
        <v>286</v>
      </c>
      <c r="AZ12" s="952" t="s">
        <v>286</v>
      </c>
      <c r="BA12" s="952" t="s">
        <v>286</v>
      </c>
      <c r="BB12" s="952" t="s">
        <v>286</v>
      </c>
      <c r="BC12" s="952" t="s">
        <v>286</v>
      </c>
      <c r="BD12" s="952" t="s">
        <v>286</v>
      </c>
      <c r="BE12" s="952" t="s">
        <v>286</v>
      </c>
      <c r="BF12" s="952" t="s">
        <v>286</v>
      </c>
      <c r="BG12" s="952" t="s">
        <v>286</v>
      </c>
      <c r="BH12" s="952" t="s">
        <v>286</v>
      </c>
      <c r="BI12" s="952" t="s">
        <v>286</v>
      </c>
      <c r="BJ12" s="952" t="s">
        <v>286</v>
      </c>
      <c r="BK12" s="952" t="s">
        <v>286</v>
      </c>
      <c r="BL12" s="952" t="s">
        <v>286</v>
      </c>
      <c r="BM12" s="952" t="s">
        <v>286</v>
      </c>
      <c r="BN12" s="952" t="s">
        <v>286</v>
      </c>
      <c r="BO12" s="952" t="s">
        <v>286</v>
      </c>
      <c r="BP12" s="952" t="s">
        <v>286</v>
      </c>
      <c r="BQ12" s="952" t="s">
        <v>286</v>
      </c>
      <c r="BR12" s="952" t="s">
        <v>286</v>
      </c>
      <c r="BS12" s="952" t="s">
        <v>286</v>
      </c>
      <c r="BT12" s="952" t="s">
        <v>286</v>
      </c>
      <c r="BU12" s="952" t="s">
        <v>286</v>
      </c>
      <c r="BV12" s="952" t="s">
        <v>286</v>
      </c>
      <c r="BW12" s="952" t="s">
        <v>286</v>
      </c>
      <c r="BX12" s="952" t="s">
        <v>286</v>
      </c>
      <c r="BY12" s="952" t="s">
        <v>286</v>
      </c>
      <c r="BZ12" s="952" t="s">
        <v>286</v>
      </c>
      <c r="CA12" s="952" t="s">
        <v>286</v>
      </c>
      <c r="CB12" s="952" t="s">
        <v>286</v>
      </c>
      <c r="CC12" s="952" t="s">
        <v>286</v>
      </c>
      <c r="CD12" s="952" t="s">
        <v>286</v>
      </c>
      <c r="CE12" s="952" t="s">
        <v>286</v>
      </c>
      <c r="CF12" s="952" t="s">
        <v>286</v>
      </c>
      <c r="CG12" s="952" t="s">
        <v>286</v>
      </c>
      <c r="CH12" s="952" t="s">
        <v>286</v>
      </c>
      <c r="CI12" s="952" t="s">
        <v>286</v>
      </c>
      <c r="CJ12" s="952" t="s">
        <v>286</v>
      </c>
      <c r="CK12" s="952" t="s">
        <v>286</v>
      </c>
      <c r="CL12" s="952" t="s">
        <v>286</v>
      </c>
      <c r="CM12" s="952" t="s">
        <v>286</v>
      </c>
      <c r="CN12" s="952" t="s">
        <v>286</v>
      </c>
      <c r="CO12" s="952" t="s">
        <v>286</v>
      </c>
      <c r="CP12" s="952" t="s">
        <v>286</v>
      </c>
      <c r="CQ12" s="952" t="s">
        <v>286</v>
      </c>
      <c r="CR12" s="952" t="s">
        <v>286</v>
      </c>
      <c r="CS12" s="952" t="s">
        <v>286</v>
      </c>
      <c r="CT12" s="952" t="s">
        <v>286</v>
      </c>
      <c r="CU12" s="952" t="s">
        <v>286</v>
      </c>
      <c r="CV12" s="952" t="s">
        <v>286</v>
      </c>
      <c r="CW12" s="952" t="s">
        <v>286</v>
      </c>
      <c r="CX12" s="952" t="s">
        <v>286</v>
      </c>
      <c r="CY12" s="952" t="s">
        <v>286</v>
      </c>
      <c r="CZ12" s="952" t="s">
        <v>286</v>
      </c>
      <c r="DA12" s="952" t="s">
        <v>286</v>
      </c>
      <c r="DB12" s="952" t="s">
        <v>286</v>
      </c>
      <c r="DC12" s="952" t="s">
        <v>286</v>
      </c>
      <c r="DD12" s="952" t="s">
        <v>286</v>
      </c>
      <c r="DE12" s="952" t="s">
        <v>286</v>
      </c>
      <c r="DF12" s="952" t="s">
        <v>286</v>
      </c>
      <c r="DG12" s="952" t="s">
        <v>286</v>
      </c>
      <c r="DH12" s="952" t="s">
        <v>286</v>
      </c>
      <c r="DI12" s="952" t="s">
        <v>286</v>
      </c>
      <c r="DJ12" s="952" t="s">
        <v>286</v>
      </c>
      <c r="DK12" s="952" t="s">
        <v>286</v>
      </c>
      <c r="DL12" s="952" t="s">
        <v>286</v>
      </c>
      <c r="DM12" s="952" t="s">
        <v>286</v>
      </c>
      <c r="DN12" s="952" t="s">
        <v>286</v>
      </c>
      <c r="DO12" s="952" t="s">
        <v>286</v>
      </c>
      <c r="DP12" s="952" t="s">
        <v>286</v>
      </c>
      <c r="DQ12" s="952" t="s">
        <v>286</v>
      </c>
      <c r="DR12" s="952" t="s">
        <v>286</v>
      </c>
      <c r="DS12" s="952" t="s">
        <v>286</v>
      </c>
      <c r="DT12" s="952" t="s">
        <v>286</v>
      </c>
      <c r="DU12" s="952" t="s">
        <v>286</v>
      </c>
      <c r="DV12" s="952" t="s">
        <v>286</v>
      </c>
      <c r="DW12" s="952" t="s">
        <v>286</v>
      </c>
      <c r="DX12" s="952" t="s">
        <v>286</v>
      </c>
      <c r="DY12" s="952" t="s">
        <v>286</v>
      </c>
      <c r="DZ12" s="952" t="s">
        <v>286</v>
      </c>
      <c r="EA12" s="952" t="s">
        <v>286</v>
      </c>
      <c r="EB12" s="952" t="s">
        <v>286</v>
      </c>
      <c r="EC12" s="952" t="s">
        <v>286</v>
      </c>
      <c r="ED12" s="952" t="s">
        <v>286</v>
      </c>
      <c r="EE12" s="952" t="s">
        <v>286</v>
      </c>
      <c r="EF12" s="952" t="s">
        <v>286</v>
      </c>
      <c r="EG12" s="952" t="s">
        <v>286</v>
      </c>
      <c r="EH12" s="952" t="s">
        <v>286</v>
      </c>
      <c r="EI12" s="952" t="s">
        <v>286</v>
      </c>
      <c r="EJ12" s="952" t="s">
        <v>286</v>
      </c>
      <c r="EK12" s="952" t="s">
        <v>286</v>
      </c>
      <c r="EL12" s="952" t="s">
        <v>286</v>
      </c>
      <c r="EM12" s="952" t="s">
        <v>286</v>
      </c>
      <c r="EN12" s="952" t="s">
        <v>286</v>
      </c>
      <c r="EO12" s="952" t="s">
        <v>286</v>
      </c>
      <c r="EP12" s="952" t="s">
        <v>286</v>
      </c>
      <c r="EQ12" s="952" t="s">
        <v>286</v>
      </c>
      <c r="ER12" s="952" t="s">
        <v>286</v>
      </c>
      <c r="ES12" s="952" t="s">
        <v>286</v>
      </c>
      <c r="ET12" s="952" t="s">
        <v>286</v>
      </c>
      <c r="EU12" s="952" t="s">
        <v>286</v>
      </c>
      <c r="EV12" s="952" t="s">
        <v>286</v>
      </c>
      <c r="EW12" s="952" t="s">
        <v>286</v>
      </c>
      <c r="EX12" s="952" t="s">
        <v>286</v>
      </c>
      <c r="EY12" s="952" t="s">
        <v>286</v>
      </c>
      <c r="EZ12" s="952" t="s">
        <v>286</v>
      </c>
      <c r="FA12" s="952" t="s">
        <v>286</v>
      </c>
      <c r="FB12" s="952" t="s">
        <v>286</v>
      </c>
      <c r="FC12" s="952" t="s">
        <v>286</v>
      </c>
      <c r="FD12" s="952" t="s">
        <v>286</v>
      </c>
      <c r="FE12" s="952" t="s">
        <v>286</v>
      </c>
      <c r="FF12" s="952" t="s">
        <v>286</v>
      </c>
      <c r="FG12" s="952" t="s">
        <v>286</v>
      </c>
      <c r="FH12" s="952" t="s">
        <v>286</v>
      </c>
      <c r="FI12" s="952" t="s">
        <v>286</v>
      </c>
      <c r="FJ12" s="952" t="s">
        <v>286</v>
      </c>
      <c r="FK12" s="952" t="s">
        <v>286</v>
      </c>
      <c r="FL12" s="952" t="s">
        <v>286</v>
      </c>
      <c r="FM12" s="952" t="s">
        <v>286</v>
      </c>
      <c r="FN12" s="952" t="s">
        <v>286</v>
      </c>
      <c r="FO12" s="952" t="s">
        <v>286</v>
      </c>
      <c r="FP12" s="952" t="s">
        <v>286</v>
      </c>
      <c r="FQ12" s="952" t="s">
        <v>286</v>
      </c>
      <c r="FR12" s="952" t="s">
        <v>286</v>
      </c>
      <c r="FS12" s="952" t="s">
        <v>286</v>
      </c>
      <c r="FT12" s="952" t="s">
        <v>286</v>
      </c>
      <c r="FU12" s="952" t="s">
        <v>286</v>
      </c>
      <c r="FV12" s="952" t="s">
        <v>286</v>
      </c>
      <c r="FW12" s="952" t="s">
        <v>286</v>
      </c>
      <c r="FX12" s="952" t="s">
        <v>286</v>
      </c>
      <c r="FY12" s="952" t="s">
        <v>286</v>
      </c>
      <c r="FZ12" s="952" t="s">
        <v>286</v>
      </c>
      <c r="GA12" s="952" t="s">
        <v>286</v>
      </c>
      <c r="GB12" s="952" t="s">
        <v>286</v>
      </c>
      <c r="GC12" s="952" t="s">
        <v>286</v>
      </c>
      <c r="GD12" s="952"/>
      <c r="GE12" s="952" t="s">
        <v>286</v>
      </c>
      <c r="GF12" s="952" t="s">
        <v>286</v>
      </c>
      <c r="GG12" s="952" t="s">
        <v>286</v>
      </c>
      <c r="GH12" s="952" t="s">
        <v>286</v>
      </c>
      <c r="GI12" s="952" t="s">
        <v>286</v>
      </c>
      <c r="GJ12" s="952" t="s">
        <v>286</v>
      </c>
      <c r="GK12" s="952" t="s">
        <v>286</v>
      </c>
      <c r="GL12" s="952" t="s">
        <v>286</v>
      </c>
      <c r="GM12" s="952" t="s">
        <v>286</v>
      </c>
      <c r="GN12" s="952" t="s">
        <v>286</v>
      </c>
      <c r="GO12" s="952" t="s">
        <v>286</v>
      </c>
      <c r="GP12" s="952" t="s">
        <v>286</v>
      </c>
      <c r="GQ12" s="952" t="s">
        <v>286</v>
      </c>
      <c r="GR12" s="952" t="s">
        <v>286</v>
      </c>
      <c r="GS12" s="952" t="s">
        <v>286</v>
      </c>
      <c r="GT12" s="952" t="s">
        <v>286</v>
      </c>
      <c r="GU12" s="952" t="s">
        <v>286</v>
      </c>
      <c r="GV12" s="952" t="s">
        <v>286</v>
      </c>
      <c r="GW12" s="952" t="s">
        <v>286</v>
      </c>
      <c r="GX12" s="952" t="s">
        <v>286</v>
      </c>
      <c r="GY12" s="952" t="s">
        <v>286</v>
      </c>
      <c r="GZ12" s="952" t="s">
        <v>286</v>
      </c>
      <c r="HA12" s="952" t="s">
        <v>286</v>
      </c>
      <c r="HB12" s="952" t="s">
        <v>286</v>
      </c>
      <c r="HC12" s="952" t="s">
        <v>286</v>
      </c>
      <c r="HD12" s="952" t="s">
        <v>286</v>
      </c>
      <c r="HE12" s="952" t="s">
        <v>286</v>
      </c>
      <c r="HF12" s="952" t="s">
        <v>286</v>
      </c>
      <c r="HG12" s="952" t="s">
        <v>286</v>
      </c>
      <c r="HH12" s="952" t="s">
        <v>286</v>
      </c>
      <c r="HI12" s="1515" t="s">
        <v>286</v>
      </c>
      <c r="HJ12" s="1515" t="s">
        <v>286</v>
      </c>
      <c r="HK12" s="952" t="s">
        <v>286</v>
      </c>
      <c r="HL12" s="952" t="s">
        <v>286</v>
      </c>
      <c r="HM12" s="952" t="s">
        <v>286</v>
      </c>
      <c r="HN12" s="952" t="s">
        <v>286</v>
      </c>
      <c r="HO12" s="952" t="s">
        <v>286</v>
      </c>
      <c r="HP12" s="952" t="s">
        <v>286</v>
      </c>
      <c r="HQ12" s="952" t="s">
        <v>286</v>
      </c>
      <c r="HR12" s="952" t="s">
        <v>286</v>
      </c>
      <c r="HS12" s="952" t="s">
        <v>286</v>
      </c>
      <c r="HT12" s="952" t="s">
        <v>286</v>
      </c>
      <c r="HU12" s="952" t="s">
        <v>286</v>
      </c>
      <c r="HV12" s="1515" t="s">
        <v>286</v>
      </c>
      <c r="HW12" s="1515" t="s">
        <v>286</v>
      </c>
      <c r="HX12" s="1515" t="s">
        <v>286</v>
      </c>
      <c r="HY12" s="952" t="s">
        <v>286</v>
      </c>
      <c r="HZ12" s="953" t="s">
        <v>287</v>
      </c>
      <c r="IA12" s="953" t="s">
        <v>287</v>
      </c>
      <c r="IB12" s="953" t="s">
        <v>287</v>
      </c>
      <c r="IC12" s="953" t="s">
        <v>287</v>
      </c>
      <c r="ID12" s="953" t="s">
        <v>287</v>
      </c>
      <c r="IE12" s="953" t="s">
        <v>287</v>
      </c>
      <c r="IF12" s="953" t="s">
        <v>287</v>
      </c>
      <c r="IG12" s="953" t="s">
        <v>287</v>
      </c>
      <c r="IH12" s="953" t="s">
        <v>287</v>
      </c>
      <c r="II12" s="953" t="s">
        <v>287</v>
      </c>
      <c r="IJ12" s="953" t="s">
        <v>287</v>
      </c>
      <c r="IK12" s="953" t="s">
        <v>287</v>
      </c>
      <c r="IL12" s="953" t="s">
        <v>287</v>
      </c>
      <c r="IM12" s="953" t="s">
        <v>287</v>
      </c>
      <c r="IN12" s="953" t="s">
        <v>287</v>
      </c>
      <c r="IO12" s="953" t="s">
        <v>287</v>
      </c>
      <c r="IP12" s="953" t="s">
        <v>287</v>
      </c>
      <c r="IQ12" s="953" t="s">
        <v>287</v>
      </c>
      <c r="IR12" s="953" t="s">
        <v>287</v>
      </c>
      <c r="IS12" s="953" t="s">
        <v>287</v>
      </c>
      <c r="IT12" s="953" t="s">
        <v>287</v>
      </c>
      <c r="IU12" s="953" t="s">
        <v>287</v>
      </c>
      <c r="IV12" s="953" t="s">
        <v>287</v>
      </c>
      <c r="IW12" s="953" t="s">
        <v>287</v>
      </c>
      <c r="IX12" s="953" t="s">
        <v>287</v>
      </c>
      <c r="IY12" s="953" t="s">
        <v>287</v>
      </c>
      <c r="IZ12" s="953" t="s">
        <v>287</v>
      </c>
      <c r="JA12" s="953" t="s">
        <v>287</v>
      </c>
      <c r="JB12" s="953" t="s">
        <v>287</v>
      </c>
      <c r="JC12" s="953" t="s">
        <v>287</v>
      </c>
      <c r="JD12" s="953" t="s">
        <v>287</v>
      </c>
      <c r="JE12" s="953" t="s">
        <v>287</v>
      </c>
      <c r="JF12" s="953" t="s">
        <v>287</v>
      </c>
      <c r="JG12" s="1322" t="s">
        <v>287</v>
      </c>
      <c r="JH12" s="953" t="s">
        <v>287</v>
      </c>
      <c r="JI12" s="953" t="s">
        <v>287</v>
      </c>
      <c r="JJ12" s="953" t="s">
        <v>287</v>
      </c>
      <c r="JK12" s="1322" t="s">
        <v>287</v>
      </c>
      <c r="JL12" s="953" t="s">
        <v>287</v>
      </c>
      <c r="JM12" s="953" t="s">
        <v>287</v>
      </c>
      <c r="JN12" s="953" t="s">
        <v>287</v>
      </c>
      <c r="JO12" s="953" t="s">
        <v>287</v>
      </c>
      <c r="JP12" s="953" t="s">
        <v>287</v>
      </c>
      <c r="JQ12" s="953" t="s">
        <v>287</v>
      </c>
      <c r="JR12" s="953" t="s">
        <v>287</v>
      </c>
      <c r="JS12" s="953" t="s">
        <v>287</v>
      </c>
      <c r="JT12" s="953" t="s">
        <v>287</v>
      </c>
      <c r="JU12" s="953" t="s">
        <v>287</v>
      </c>
      <c r="JV12" s="953" t="s">
        <v>287</v>
      </c>
      <c r="JW12" s="953" t="s">
        <v>287</v>
      </c>
      <c r="JX12" s="953" t="s">
        <v>287</v>
      </c>
      <c r="JY12" s="953" t="s">
        <v>287</v>
      </c>
      <c r="JZ12" s="953" t="s">
        <v>287</v>
      </c>
      <c r="KA12" s="953" t="s">
        <v>287</v>
      </c>
      <c r="KB12" s="953" t="s">
        <v>287</v>
      </c>
      <c r="KC12" s="953" t="s">
        <v>287</v>
      </c>
      <c r="KD12" s="953" t="s">
        <v>287</v>
      </c>
      <c r="KE12" s="953" t="s">
        <v>287</v>
      </c>
      <c r="KF12" s="953" t="s">
        <v>287</v>
      </c>
      <c r="KG12" s="953" t="s">
        <v>287</v>
      </c>
      <c r="KH12" s="953" t="s">
        <v>287</v>
      </c>
      <c r="KI12" s="953" t="s">
        <v>287</v>
      </c>
      <c r="KJ12" s="953" t="s">
        <v>287</v>
      </c>
      <c r="KK12" s="953" t="s">
        <v>287</v>
      </c>
      <c r="KL12" s="953" t="s">
        <v>287</v>
      </c>
      <c r="KM12" s="953" t="s">
        <v>287</v>
      </c>
      <c r="KN12" s="953" t="s">
        <v>287</v>
      </c>
      <c r="KO12" s="953" t="s">
        <v>287</v>
      </c>
      <c r="KP12" s="953" t="s">
        <v>287</v>
      </c>
      <c r="KQ12" s="953" t="s">
        <v>287</v>
      </c>
      <c r="KR12" s="953" t="s">
        <v>287</v>
      </c>
      <c r="KS12" s="953" t="s">
        <v>287</v>
      </c>
      <c r="KT12" s="953" t="s">
        <v>287</v>
      </c>
      <c r="KU12" s="1273" t="s">
        <v>287</v>
      </c>
      <c r="KV12" s="953" t="s">
        <v>287</v>
      </c>
      <c r="KW12" s="953" t="s">
        <v>287</v>
      </c>
      <c r="KX12" s="953" t="s">
        <v>287</v>
      </c>
      <c r="KY12" s="953" t="s">
        <v>287</v>
      </c>
      <c r="KZ12" s="953" t="s">
        <v>287</v>
      </c>
      <c r="LA12" s="953" t="s">
        <v>287</v>
      </c>
      <c r="LB12" s="953" t="s">
        <v>287</v>
      </c>
      <c r="LC12" s="953" t="s">
        <v>287</v>
      </c>
      <c r="LD12" s="953" t="s">
        <v>287</v>
      </c>
      <c r="LE12" s="953" t="s">
        <v>287</v>
      </c>
      <c r="LF12" s="953" t="s">
        <v>287</v>
      </c>
      <c r="LG12" s="953" t="s">
        <v>287</v>
      </c>
      <c r="LH12" s="953" t="s">
        <v>287</v>
      </c>
      <c r="LI12" s="953" t="s">
        <v>287</v>
      </c>
      <c r="LJ12" s="953" t="s">
        <v>287</v>
      </c>
      <c r="LK12" s="953" t="s">
        <v>287</v>
      </c>
      <c r="LL12" s="953" t="s">
        <v>287</v>
      </c>
      <c r="LM12" s="953" t="s">
        <v>287</v>
      </c>
      <c r="LN12" s="953" t="s">
        <v>287</v>
      </c>
      <c r="LO12" s="953" t="s">
        <v>287</v>
      </c>
      <c r="LP12" s="953" t="s">
        <v>287</v>
      </c>
      <c r="LQ12" s="953" t="s">
        <v>287</v>
      </c>
      <c r="LR12" s="953" t="s">
        <v>287</v>
      </c>
      <c r="LS12" s="953" t="s">
        <v>287</v>
      </c>
      <c r="LT12" s="953" t="s">
        <v>287</v>
      </c>
      <c r="LU12" s="953" t="s">
        <v>287</v>
      </c>
      <c r="LV12" s="953" t="s">
        <v>287</v>
      </c>
      <c r="LX12" s="953" t="s">
        <v>287</v>
      </c>
      <c r="LY12" s="953" t="s">
        <v>287</v>
      </c>
      <c r="LZ12" s="953" t="s">
        <v>287</v>
      </c>
      <c r="MA12" s="953" t="s">
        <v>287</v>
      </c>
      <c r="MB12" s="953" t="s">
        <v>287</v>
      </c>
      <c r="MC12" s="953" t="s">
        <v>287</v>
      </c>
      <c r="MD12" s="953" t="s">
        <v>287</v>
      </c>
      <c r="ME12" s="953" t="s">
        <v>287</v>
      </c>
      <c r="MF12" s="953" t="s">
        <v>287</v>
      </c>
      <c r="MG12" s="953" t="s">
        <v>287</v>
      </c>
      <c r="MH12" s="953" t="s">
        <v>287</v>
      </c>
      <c r="MI12" s="953" t="s">
        <v>287</v>
      </c>
      <c r="MJ12" s="953" t="s">
        <v>287</v>
      </c>
      <c r="MK12" s="953" t="s">
        <v>287</v>
      </c>
      <c r="ML12" s="953" t="s">
        <v>287</v>
      </c>
      <c r="MM12" s="953" t="s">
        <v>287</v>
      </c>
      <c r="MN12" s="953" t="s">
        <v>287</v>
      </c>
      <c r="MO12" s="953" t="s">
        <v>287</v>
      </c>
      <c r="MP12" s="953" t="s">
        <v>287</v>
      </c>
      <c r="MQ12" s="953" t="s">
        <v>287</v>
      </c>
      <c r="MR12" s="953" t="s">
        <v>287</v>
      </c>
      <c r="MS12" s="953" t="s">
        <v>287</v>
      </c>
      <c r="MT12" s="953" t="s">
        <v>287</v>
      </c>
      <c r="MU12" s="953" t="s">
        <v>287</v>
      </c>
      <c r="MV12" s="953" t="s">
        <v>287</v>
      </c>
      <c r="MW12" s="953" t="s">
        <v>287</v>
      </c>
      <c r="MX12" s="953" t="s">
        <v>287</v>
      </c>
      <c r="MY12" s="953" t="s">
        <v>287</v>
      </c>
      <c r="MZ12" s="953" t="s">
        <v>287</v>
      </c>
      <c r="NA12" s="953" t="s">
        <v>287</v>
      </c>
      <c r="NB12" s="953" t="s">
        <v>287</v>
      </c>
      <c r="NC12" s="953" t="s">
        <v>287</v>
      </c>
      <c r="ND12" s="1322" t="s">
        <v>287</v>
      </c>
      <c r="NE12" s="953" t="s">
        <v>287</v>
      </c>
      <c r="NF12" s="953" t="s">
        <v>287</v>
      </c>
      <c r="NG12" s="953" t="s">
        <v>287</v>
      </c>
      <c r="NH12" s="953" t="s">
        <v>287</v>
      </c>
      <c r="NI12" s="953" t="s">
        <v>287</v>
      </c>
      <c r="NJ12" s="953" t="s">
        <v>287</v>
      </c>
      <c r="NK12" s="953" t="s">
        <v>287</v>
      </c>
      <c r="NL12" s="953" t="s">
        <v>287</v>
      </c>
      <c r="NM12" s="953" t="s">
        <v>287</v>
      </c>
      <c r="NN12" s="953" t="s">
        <v>287</v>
      </c>
      <c r="NO12" s="953" t="s">
        <v>287</v>
      </c>
      <c r="NP12" s="953" t="s">
        <v>287</v>
      </c>
      <c r="NQ12" s="953" t="s">
        <v>287</v>
      </c>
      <c r="NR12" s="953" t="s">
        <v>287</v>
      </c>
      <c r="NS12" s="953" t="s">
        <v>287</v>
      </c>
      <c r="NT12" s="953" t="s">
        <v>287</v>
      </c>
      <c r="NU12" s="953" t="s">
        <v>287</v>
      </c>
      <c r="NV12" s="953" t="s">
        <v>287</v>
      </c>
      <c r="NW12" s="953" t="s">
        <v>287</v>
      </c>
      <c r="NX12" s="953" t="s">
        <v>287</v>
      </c>
      <c r="NY12" s="953" t="s">
        <v>287</v>
      </c>
      <c r="NZ12" s="953" t="s">
        <v>287</v>
      </c>
      <c r="OA12" s="953" t="s">
        <v>287</v>
      </c>
      <c r="OB12" s="953" t="s">
        <v>287</v>
      </c>
      <c r="OC12" s="953" t="s">
        <v>287</v>
      </c>
      <c r="OD12" s="953" t="s">
        <v>287</v>
      </c>
      <c r="OE12" s="953" t="s">
        <v>287</v>
      </c>
      <c r="OF12" s="953" t="s">
        <v>287</v>
      </c>
      <c r="OG12" s="953" t="s">
        <v>287</v>
      </c>
      <c r="OH12" s="953" t="s">
        <v>287</v>
      </c>
      <c r="OI12" s="953" t="s">
        <v>287</v>
      </c>
      <c r="OJ12" s="953" t="s">
        <v>287</v>
      </c>
      <c r="OK12" s="953" t="s">
        <v>287</v>
      </c>
      <c r="OL12" s="953" t="s">
        <v>287</v>
      </c>
      <c r="OM12" s="953" t="s">
        <v>287</v>
      </c>
      <c r="ON12" s="953" t="s">
        <v>287</v>
      </c>
      <c r="OO12" s="953" t="s">
        <v>287</v>
      </c>
      <c r="OP12" s="953" t="s">
        <v>287</v>
      </c>
      <c r="OQ12" s="1251" t="s">
        <v>288</v>
      </c>
      <c r="OR12" s="1251" t="s">
        <v>288</v>
      </c>
      <c r="OS12" s="1251" t="s">
        <v>288</v>
      </c>
      <c r="OT12" s="1251" t="s">
        <v>288</v>
      </c>
      <c r="OU12" s="1251" t="s">
        <v>288</v>
      </c>
      <c r="OV12" s="1251" t="s">
        <v>288</v>
      </c>
      <c r="OW12" s="1251" t="s">
        <v>288</v>
      </c>
      <c r="OX12" s="1251" t="s">
        <v>288</v>
      </c>
      <c r="OY12" s="1251" t="s">
        <v>288</v>
      </c>
      <c r="OZ12" s="1251" t="s">
        <v>288</v>
      </c>
      <c r="PA12" s="1251" t="s">
        <v>288</v>
      </c>
      <c r="PB12" s="1251" t="s">
        <v>288</v>
      </c>
      <c r="PC12" s="954" t="s">
        <v>288</v>
      </c>
      <c r="PD12" s="1251" t="s">
        <v>288</v>
      </c>
      <c r="PE12" s="1251" t="s">
        <v>288</v>
      </c>
      <c r="PF12" s="1251" t="s">
        <v>288</v>
      </c>
      <c r="PG12" s="1251" t="s">
        <v>288</v>
      </c>
      <c r="PH12" s="1251" t="s">
        <v>288</v>
      </c>
      <c r="PI12" s="1251" t="s">
        <v>288</v>
      </c>
      <c r="PJ12" s="1251" t="s">
        <v>288</v>
      </c>
      <c r="PK12" s="1251" t="s">
        <v>288</v>
      </c>
      <c r="PL12" s="1251" t="s">
        <v>288</v>
      </c>
      <c r="PM12" s="1251" t="s">
        <v>288</v>
      </c>
      <c r="PN12" s="1251" t="s">
        <v>288</v>
      </c>
      <c r="PO12" s="1251" t="s">
        <v>288</v>
      </c>
      <c r="PP12" s="1251" t="s">
        <v>288</v>
      </c>
      <c r="PQ12" s="954" t="s">
        <v>288</v>
      </c>
      <c r="PR12" s="1251" t="s">
        <v>288</v>
      </c>
      <c r="PS12" s="954" t="s">
        <v>288</v>
      </c>
      <c r="PT12" s="1251" t="s">
        <v>288</v>
      </c>
      <c r="PU12" s="954" t="s">
        <v>288</v>
      </c>
      <c r="PV12" s="1251" t="s">
        <v>288</v>
      </c>
      <c r="PW12" s="1251" t="s">
        <v>288</v>
      </c>
      <c r="PX12" s="1251" t="s">
        <v>288</v>
      </c>
      <c r="PY12" s="954" t="s">
        <v>288</v>
      </c>
      <c r="PZ12" s="1251" t="s">
        <v>288</v>
      </c>
      <c r="QA12" s="1251" t="s">
        <v>288</v>
      </c>
      <c r="QB12" s="1251" t="s">
        <v>288</v>
      </c>
      <c r="QC12" s="1251" t="s">
        <v>288</v>
      </c>
      <c r="QD12" s="1251" t="s">
        <v>288</v>
      </c>
      <c r="QE12" s="1251" t="s">
        <v>288</v>
      </c>
      <c r="QF12" s="1251" t="s">
        <v>288</v>
      </c>
      <c r="QG12" s="1251" t="s">
        <v>288</v>
      </c>
      <c r="QH12" s="1251" t="s">
        <v>288</v>
      </c>
      <c r="QI12" s="1251" t="s">
        <v>288</v>
      </c>
      <c r="QJ12" s="1251" t="s">
        <v>288</v>
      </c>
      <c r="QK12" s="1251" t="s">
        <v>288</v>
      </c>
      <c r="QL12" s="1251" t="s">
        <v>288</v>
      </c>
      <c r="QM12" s="1251" t="s">
        <v>288</v>
      </c>
      <c r="QN12" s="1251" t="s">
        <v>288</v>
      </c>
      <c r="QO12" s="954" t="s">
        <v>288</v>
      </c>
      <c r="QP12" s="954" t="s">
        <v>288</v>
      </c>
      <c r="QQ12" s="954" t="s">
        <v>288</v>
      </c>
      <c r="QR12" s="1251" t="s">
        <v>288</v>
      </c>
      <c r="QS12" s="1251" t="s">
        <v>288</v>
      </c>
      <c r="QT12" s="954" t="s">
        <v>288</v>
      </c>
      <c r="QU12" s="954" t="s">
        <v>288</v>
      </c>
      <c r="QV12" s="1251" t="s">
        <v>288</v>
      </c>
      <c r="QW12" s="954" t="s">
        <v>288</v>
      </c>
      <c r="QX12" s="954" t="s">
        <v>288</v>
      </c>
      <c r="QY12" s="954" t="s">
        <v>288</v>
      </c>
      <c r="QZ12" s="1251" t="s">
        <v>288</v>
      </c>
      <c r="RA12" s="1251" t="s">
        <v>288</v>
      </c>
      <c r="RB12" s="1251" t="s">
        <v>288</v>
      </c>
      <c r="RC12" s="1251" t="s">
        <v>288</v>
      </c>
      <c r="RD12" s="1251" t="s">
        <v>288</v>
      </c>
      <c r="RE12" s="1251" t="s">
        <v>288</v>
      </c>
      <c r="RF12" s="1251" t="s">
        <v>288</v>
      </c>
      <c r="RG12" s="1251" t="s">
        <v>288</v>
      </c>
      <c r="RH12" s="1251" t="s">
        <v>288</v>
      </c>
      <c r="RI12" s="1251" t="s">
        <v>288</v>
      </c>
      <c r="RJ12" s="1251" t="s">
        <v>288</v>
      </c>
      <c r="RK12" s="954" t="s">
        <v>288</v>
      </c>
      <c r="RL12" s="954" t="s">
        <v>288</v>
      </c>
      <c r="RM12" s="954" t="s">
        <v>288</v>
      </c>
      <c r="RN12" s="954" t="s">
        <v>288</v>
      </c>
      <c r="RO12" s="954" t="s">
        <v>288</v>
      </c>
      <c r="RP12" s="954" t="s">
        <v>288</v>
      </c>
      <c r="RQ12" s="954" t="s">
        <v>288</v>
      </c>
      <c r="RR12" s="954" t="s">
        <v>288</v>
      </c>
      <c r="RS12" s="954" t="s">
        <v>288</v>
      </c>
      <c r="RT12" s="1251" t="s">
        <v>288</v>
      </c>
      <c r="RU12" s="954" t="s">
        <v>288</v>
      </c>
      <c r="RV12" s="954" t="s">
        <v>288</v>
      </c>
      <c r="RW12" s="954" t="s">
        <v>288</v>
      </c>
      <c r="RX12" s="954" t="s">
        <v>288</v>
      </c>
      <c r="RY12" s="954" t="s">
        <v>288</v>
      </c>
      <c r="RZ12" s="954" t="s">
        <v>288</v>
      </c>
      <c r="SA12" s="954" t="s">
        <v>288</v>
      </c>
      <c r="SB12" s="954" t="s">
        <v>288</v>
      </c>
      <c r="SC12" s="954" t="s">
        <v>288</v>
      </c>
      <c r="SD12" s="954" t="s">
        <v>288</v>
      </c>
      <c r="SE12" s="954" t="s">
        <v>288</v>
      </c>
      <c r="SF12" s="954" t="s">
        <v>288</v>
      </c>
      <c r="SG12" s="954" t="s">
        <v>288</v>
      </c>
      <c r="SH12" s="954" t="s">
        <v>288</v>
      </c>
      <c r="SI12" s="954" t="s">
        <v>288</v>
      </c>
      <c r="SJ12" s="954" t="s">
        <v>288</v>
      </c>
      <c r="SK12" s="954" t="s">
        <v>288</v>
      </c>
      <c r="SL12" s="954" t="s">
        <v>288</v>
      </c>
      <c r="SM12" s="954" t="s">
        <v>288</v>
      </c>
      <c r="SN12" s="954" t="s">
        <v>288</v>
      </c>
      <c r="SO12" s="954" t="s">
        <v>288</v>
      </c>
      <c r="SP12" s="954" t="s">
        <v>288</v>
      </c>
      <c r="SQ12" s="954" t="s">
        <v>288</v>
      </c>
      <c r="SR12" s="954" t="s">
        <v>288</v>
      </c>
      <c r="SS12" s="954" t="s">
        <v>288</v>
      </c>
      <c r="ST12" s="954" t="s">
        <v>288</v>
      </c>
      <c r="SU12" s="954" t="s">
        <v>288</v>
      </c>
      <c r="SV12" s="954" t="s">
        <v>288</v>
      </c>
      <c r="SW12" s="954" t="s">
        <v>288</v>
      </c>
      <c r="SX12" s="954" t="s">
        <v>288</v>
      </c>
      <c r="SY12" s="954" t="s">
        <v>288</v>
      </c>
      <c r="SZ12" s="954" t="s">
        <v>288</v>
      </c>
      <c r="TA12" s="954" t="s">
        <v>288</v>
      </c>
      <c r="TB12" s="954" t="s">
        <v>288</v>
      </c>
      <c r="TC12" s="954" t="s">
        <v>288</v>
      </c>
      <c r="TD12" s="954" t="s">
        <v>288</v>
      </c>
      <c r="TE12" s="954" t="s">
        <v>288</v>
      </c>
      <c r="TF12" s="954" t="s">
        <v>288</v>
      </c>
      <c r="TG12" s="954" t="s">
        <v>288</v>
      </c>
      <c r="TH12" s="954" t="s">
        <v>288</v>
      </c>
      <c r="TI12" s="954" t="s">
        <v>288</v>
      </c>
      <c r="TJ12" s="954" t="s">
        <v>288</v>
      </c>
      <c r="TK12" s="954" t="s">
        <v>288</v>
      </c>
      <c r="TL12" s="954" t="s">
        <v>288</v>
      </c>
      <c r="TM12" s="954" t="s">
        <v>288</v>
      </c>
      <c r="TN12" s="954" t="s">
        <v>288</v>
      </c>
      <c r="TO12" s="954" t="s">
        <v>288</v>
      </c>
      <c r="TP12" s="954" t="s">
        <v>288</v>
      </c>
      <c r="TQ12" s="954" t="s">
        <v>288</v>
      </c>
      <c r="TR12" s="954" t="s">
        <v>288</v>
      </c>
      <c r="TS12" s="954" t="s">
        <v>288</v>
      </c>
      <c r="TT12" s="1251" t="s">
        <v>288</v>
      </c>
      <c r="TU12" s="1251" t="s">
        <v>288</v>
      </c>
      <c r="TV12" s="1251" t="s">
        <v>288</v>
      </c>
      <c r="TW12" s="954" t="s">
        <v>288</v>
      </c>
      <c r="TX12" s="954" t="s">
        <v>288</v>
      </c>
      <c r="TY12" s="954" t="s">
        <v>288</v>
      </c>
      <c r="TZ12" s="954" t="s">
        <v>288</v>
      </c>
      <c r="UA12" s="954" t="s">
        <v>288</v>
      </c>
      <c r="UB12" s="954" t="s">
        <v>288</v>
      </c>
      <c r="UC12" s="954" t="s">
        <v>288</v>
      </c>
      <c r="UD12" s="954" t="s">
        <v>288</v>
      </c>
      <c r="UE12" s="954" t="s">
        <v>288</v>
      </c>
      <c r="UF12" s="954" t="s">
        <v>288</v>
      </c>
      <c r="UG12" s="954" t="s">
        <v>288</v>
      </c>
      <c r="UH12" s="954" t="s">
        <v>288</v>
      </c>
      <c r="UI12" s="954" t="s">
        <v>288</v>
      </c>
      <c r="UJ12" s="954" t="s">
        <v>288</v>
      </c>
      <c r="UK12" s="1251" t="s">
        <v>288</v>
      </c>
      <c r="UL12" s="1251" t="s">
        <v>288</v>
      </c>
      <c r="UM12" s="954" t="s">
        <v>288</v>
      </c>
      <c r="UN12" s="954" t="s">
        <v>288</v>
      </c>
      <c r="UO12" s="954" t="s">
        <v>288</v>
      </c>
      <c r="UP12" s="954" t="s">
        <v>288</v>
      </c>
      <c r="UQ12" s="954" t="s">
        <v>288</v>
      </c>
      <c r="UR12" s="954" t="s">
        <v>288</v>
      </c>
      <c r="US12" s="954" t="s">
        <v>288</v>
      </c>
      <c r="UT12" s="954" t="s">
        <v>288</v>
      </c>
      <c r="UU12" s="954" t="s">
        <v>288</v>
      </c>
      <c r="UV12" s="954" t="s">
        <v>288</v>
      </c>
      <c r="UW12" s="954" t="s">
        <v>288</v>
      </c>
      <c r="UX12" s="954" t="s">
        <v>288</v>
      </c>
      <c r="UY12" s="954" t="s">
        <v>288</v>
      </c>
      <c r="UZ12" s="954" t="s">
        <v>288</v>
      </c>
      <c r="VA12" s="1251" t="s">
        <v>288</v>
      </c>
      <c r="VB12" s="954" t="s">
        <v>288</v>
      </c>
      <c r="VC12" s="954" t="s">
        <v>288</v>
      </c>
      <c r="VD12" s="954" t="s">
        <v>288</v>
      </c>
      <c r="VE12" s="954" t="s">
        <v>288</v>
      </c>
      <c r="VF12" s="954" t="s">
        <v>288</v>
      </c>
      <c r="VG12" s="954" t="s">
        <v>288</v>
      </c>
      <c r="VH12" s="954" t="s">
        <v>288</v>
      </c>
      <c r="VI12" s="954" t="s">
        <v>288</v>
      </c>
      <c r="VJ12" s="954" t="s">
        <v>288</v>
      </c>
      <c r="VK12" s="1251" t="s">
        <v>288</v>
      </c>
      <c r="VL12" s="954" t="s">
        <v>288</v>
      </c>
      <c r="VM12" s="1251" t="s">
        <v>288</v>
      </c>
      <c r="VN12" s="1251" t="s">
        <v>288</v>
      </c>
      <c r="VO12" s="954" t="s">
        <v>288</v>
      </c>
      <c r="VP12" s="1251" t="s">
        <v>288</v>
      </c>
      <c r="VQ12" s="954" t="s">
        <v>288</v>
      </c>
      <c r="VS12" s="954" t="s">
        <v>288</v>
      </c>
      <c r="VT12" s="954" t="s">
        <v>288</v>
      </c>
      <c r="VU12" s="1251" t="s">
        <v>288</v>
      </c>
      <c r="VW12" s="954" t="s">
        <v>288</v>
      </c>
      <c r="VX12" s="954" t="s">
        <v>288</v>
      </c>
      <c r="VY12" s="954" t="s">
        <v>288</v>
      </c>
      <c r="VZ12" s="954" t="s">
        <v>288</v>
      </c>
      <c r="WA12" s="954" t="s">
        <v>288</v>
      </c>
      <c r="WB12" s="954" t="s">
        <v>288</v>
      </c>
      <c r="WC12" s="954" t="s">
        <v>288</v>
      </c>
      <c r="WD12" s="1251" t="s">
        <v>288</v>
      </c>
      <c r="WE12" s="954" t="s">
        <v>288</v>
      </c>
      <c r="WG12" s="954" t="s">
        <v>288</v>
      </c>
      <c r="WH12" s="954" t="s">
        <v>288</v>
      </c>
      <c r="WI12" s="954" t="s">
        <v>288</v>
      </c>
      <c r="WJ12" s="954" t="s">
        <v>288</v>
      </c>
      <c r="WK12" s="954" t="s">
        <v>288</v>
      </c>
      <c r="WL12" s="954" t="s">
        <v>288</v>
      </c>
      <c r="WM12" s="954" t="s">
        <v>288</v>
      </c>
      <c r="WN12" s="1251" t="s">
        <v>288</v>
      </c>
      <c r="WO12" s="954" t="s">
        <v>288</v>
      </c>
      <c r="WP12" s="1251" t="s">
        <v>288</v>
      </c>
      <c r="WQ12" s="1251" t="s">
        <v>288</v>
      </c>
      <c r="WR12" s="1251" t="s">
        <v>288</v>
      </c>
      <c r="WS12" s="1251" t="s">
        <v>288</v>
      </c>
      <c r="WT12" s="1251" t="s">
        <v>288</v>
      </c>
      <c r="WU12" s="1251" t="s">
        <v>288</v>
      </c>
      <c r="WV12" s="1251" t="s">
        <v>288</v>
      </c>
      <c r="WW12" s="1251" t="s">
        <v>288</v>
      </c>
      <c r="WX12" s="1251" t="s">
        <v>288</v>
      </c>
      <c r="WY12" s="954" t="s">
        <v>288</v>
      </c>
      <c r="WZ12" s="1251" t="s">
        <v>288</v>
      </c>
      <c r="XA12" s="1251" t="s">
        <v>288</v>
      </c>
      <c r="XB12" s="1251" t="s">
        <v>288</v>
      </c>
      <c r="XC12" s="1251" t="s">
        <v>288</v>
      </c>
      <c r="XD12" s="1251" t="s">
        <v>288</v>
      </c>
      <c r="XE12" s="1251" t="s">
        <v>288</v>
      </c>
      <c r="XF12" s="954" t="s">
        <v>288</v>
      </c>
      <c r="XG12" s="1251" t="s">
        <v>288</v>
      </c>
      <c r="XH12" s="1251" t="s">
        <v>288</v>
      </c>
      <c r="XI12" s="1251" t="s">
        <v>288</v>
      </c>
      <c r="XJ12" s="1251" t="s">
        <v>288</v>
      </c>
      <c r="XK12" s="1251" t="s">
        <v>288</v>
      </c>
      <c r="XL12" s="955" t="s">
        <v>289</v>
      </c>
      <c r="XM12" s="955" t="s">
        <v>289</v>
      </c>
      <c r="XN12" s="955" t="s">
        <v>289</v>
      </c>
      <c r="XO12" s="955" t="s">
        <v>289</v>
      </c>
      <c r="XP12" s="955" t="s">
        <v>289</v>
      </c>
      <c r="XQ12" s="955" t="s">
        <v>289</v>
      </c>
      <c r="XR12" s="955" t="s">
        <v>289</v>
      </c>
      <c r="XS12" s="955" t="s">
        <v>289</v>
      </c>
      <c r="XT12" s="955" t="s">
        <v>289</v>
      </c>
      <c r="XU12" s="955" t="s">
        <v>289</v>
      </c>
      <c r="XV12" s="955" t="s">
        <v>289</v>
      </c>
      <c r="XW12" s="955" t="s">
        <v>289</v>
      </c>
      <c r="XX12" s="955" t="s">
        <v>289</v>
      </c>
      <c r="XY12" s="955" t="s">
        <v>289</v>
      </c>
      <c r="XZ12" s="955" t="s">
        <v>289</v>
      </c>
      <c r="YA12" s="955" t="s">
        <v>289</v>
      </c>
      <c r="YB12" s="955" t="s">
        <v>289</v>
      </c>
      <c r="YC12" s="955" t="s">
        <v>289</v>
      </c>
      <c r="YD12" s="955" t="s">
        <v>289</v>
      </c>
      <c r="YE12" s="955" t="s">
        <v>289</v>
      </c>
      <c r="YF12" s="955" t="s">
        <v>289</v>
      </c>
      <c r="YG12" s="955" t="s">
        <v>289</v>
      </c>
      <c r="YH12" s="955" t="s">
        <v>289</v>
      </c>
      <c r="YI12" s="955" t="s">
        <v>289</v>
      </c>
      <c r="YJ12" s="955" t="s">
        <v>289</v>
      </c>
      <c r="YK12" s="955" t="s">
        <v>289</v>
      </c>
      <c r="YL12" s="955" t="s">
        <v>289</v>
      </c>
      <c r="YM12" s="955" t="s">
        <v>289</v>
      </c>
      <c r="YN12" s="955" t="s">
        <v>289</v>
      </c>
      <c r="YO12" s="955" t="s">
        <v>289</v>
      </c>
      <c r="YP12" s="955" t="s">
        <v>289</v>
      </c>
      <c r="YQ12" s="955" t="s">
        <v>289</v>
      </c>
      <c r="YR12" s="955" t="s">
        <v>289</v>
      </c>
      <c r="YS12" s="955" t="s">
        <v>289</v>
      </c>
      <c r="YT12" s="955" t="s">
        <v>289</v>
      </c>
      <c r="YU12" s="955" t="s">
        <v>289</v>
      </c>
      <c r="YV12" s="955" t="s">
        <v>289</v>
      </c>
      <c r="YW12" s="955" t="s">
        <v>289</v>
      </c>
      <c r="YX12" s="955" t="s">
        <v>289</v>
      </c>
      <c r="YY12" s="955" t="s">
        <v>289</v>
      </c>
      <c r="YZ12" s="955" t="s">
        <v>289</v>
      </c>
      <c r="ZA12" s="955" t="s">
        <v>289</v>
      </c>
      <c r="ZB12" s="955" t="s">
        <v>289</v>
      </c>
      <c r="ZC12" s="955" t="s">
        <v>289</v>
      </c>
      <c r="ZD12" s="955" t="s">
        <v>289</v>
      </c>
      <c r="ZE12" s="955" t="s">
        <v>289</v>
      </c>
      <c r="ZF12" s="955" t="s">
        <v>289</v>
      </c>
      <c r="ZG12" s="955" t="s">
        <v>289</v>
      </c>
      <c r="ZH12" s="955" t="s">
        <v>289</v>
      </c>
      <c r="ZI12" s="955" t="s">
        <v>289</v>
      </c>
      <c r="ZJ12" s="955" t="s">
        <v>289</v>
      </c>
      <c r="ZK12" s="955" t="s">
        <v>289</v>
      </c>
      <c r="ZL12" s="955" t="s">
        <v>289</v>
      </c>
      <c r="ZM12" s="955" t="s">
        <v>289</v>
      </c>
      <c r="ZN12" s="955" t="s">
        <v>289</v>
      </c>
      <c r="ZO12" s="955" t="s">
        <v>289</v>
      </c>
      <c r="ZP12" s="955" t="s">
        <v>289</v>
      </c>
      <c r="ZQ12" s="955" t="s">
        <v>289</v>
      </c>
      <c r="ZR12" s="955" t="s">
        <v>289</v>
      </c>
      <c r="ZS12" s="955" t="s">
        <v>289</v>
      </c>
      <c r="ZT12" s="955" t="s">
        <v>289</v>
      </c>
      <c r="ZU12" s="955" t="s">
        <v>289</v>
      </c>
      <c r="ZV12" s="955" t="s">
        <v>289</v>
      </c>
      <c r="ZW12" s="955" t="s">
        <v>289</v>
      </c>
      <c r="ZX12" s="955" t="s">
        <v>289</v>
      </c>
      <c r="ZY12" s="955" t="s">
        <v>289</v>
      </c>
      <c r="ZZ12" s="1073">
        <v>380</v>
      </c>
      <c r="AAA12" s="955" t="s">
        <v>289</v>
      </c>
      <c r="AAB12" s="955" t="s">
        <v>289</v>
      </c>
      <c r="AAC12" s="955" t="s">
        <v>289</v>
      </c>
      <c r="AAD12" s="955">
        <v>380</v>
      </c>
      <c r="AAE12" s="955" t="s">
        <v>289</v>
      </c>
      <c r="AAF12" s="955" t="s">
        <v>289</v>
      </c>
      <c r="AAG12" s="955" t="s">
        <v>289</v>
      </c>
      <c r="AAH12" s="955" t="s">
        <v>289</v>
      </c>
      <c r="AAI12" s="955" t="s">
        <v>289</v>
      </c>
      <c r="AAJ12" s="955" t="s">
        <v>289</v>
      </c>
      <c r="AAK12" s="955" t="s">
        <v>289</v>
      </c>
      <c r="AAL12" s="955" t="s">
        <v>289</v>
      </c>
      <c r="AAM12" s="955" t="s">
        <v>289</v>
      </c>
      <c r="AAN12" s="955" t="s">
        <v>289</v>
      </c>
      <c r="AAO12" s="955" t="s">
        <v>289</v>
      </c>
      <c r="AAP12" s="955" t="s">
        <v>289</v>
      </c>
      <c r="AAQ12" s="955" t="s">
        <v>289</v>
      </c>
      <c r="AAR12" s="955" t="s">
        <v>289</v>
      </c>
      <c r="AAS12" s="955" t="s">
        <v>289</v>
      </c>
      <c r="AAT12" s="955" t="s">
        <v>289</v>
      </c>
      <c r="AAU12" s="955" t="s">
        <v>289</v>
      </c>
      <c r="AAV12" s="955" t="s">
        <v>289</v>
      </c>
      <c r="AAW12" s="955" t="s">
        <v>289</v>
      </c>
      <c r="AAX12" s="955" t="s">
        <v>289</v>
      </c>
      <c r="AAY12" s="955" t="s">
        <v>289</v>
      </c>
      <c r="AAZ12" s="955" t="s">
        <v>289</v>
      </c>
      <c r="ABA12" s="955" t="s">
        <v>289</v>
      </c>
      <c r="ABB12" s="955" t="s">
        <v>289</v>
      </c>
      <c r="ABC12" s="955" t="s">
        <v>289</v>
      </c>
      <c r="ABD12" s="955" t="s">
        <v>289</v>
      </c>
      <c r="ABE12" s="955" t="s">
        <v>289</v>
      </c>
      <c r="ABF12" s="955" t="s">
        <v>289</v>
      </c>
      <c r="ABG12" s="955" t="s">
        <v>289</v>
      </c>
      <c r="ABH12" s="955" t="s">
        <v>289</v>
      </c>
      <c r="ABI12" s="955" t="s">
        <v>289</v>
      </c>
      <c r="ABJ12" s="955" t="s">
        <v>289</v>
      </c>
      <c r="ABK12" s="955" t="s">
        <v>289</v>
      </c>
      <c r="ABM12" s="955" t="s">
        <v>289</v>
      </c>
      <c r="ABN12" s="955" t="s">
        <v>289</v>
      </c>
      <c r="ABO12" s="955" t="s">
        <v>289</v>
      </c>
      <c r="ABP12" s="955" t="s">
        <v>289</v>
      </c>
      <c r="ABQ12" s="955" t="s">
        <v>289</v>
      </c>
      <c r="ABR12" s="955" t="s">
        <v>289</v>
      </c>
      <c r="ABS12" s="955" t="s">
        <v>289</v>
      </c>
      <c r="ABT12" s="955" t="s">
        <v>289</v>
      </c>
      <c r="ABU12" s="955" t="s">
        <v>289</v>
      </c>
      <c r="ABV12" s="955" t="s">
        <v>289</v>
      </c>
      <c r="ABW12" s="955" t="s">
        <v>289</v>
      </c>
      <c r="ABX12" s="955" t="s">
        <v>289</v>
      </c>
      <c r="ABY12" s="955" t="s">
        <v>289</v>
      </c>
      <c r="ABZ12" s="955" t="s">
        <v>289</v>
      </c>
      <c r="ACA12" s="955" t="s">
        <v>289</v>
      </c>
      <c r="ACB12" s="955" t="s">
        <v>289</v>
      </c>
      <c r="ACC12" s="955" t="s">
        <v>289</v>
      </c>
      <c r="ACD12" s="955" t="s">
        <v>289</v>
      </c>
      <c r="ACE12" s="955" t="s">
        <v>289</v>
      </c>
      <c r="ACF12" s="955" t="s">
        <v>289</v>
      </c>
      <c r="ACG12" s="955" t="s">
        <v>289</v>
      </c>
      <c r="ACH12" s="955" t="s">
        <v>289</v>
      </c>
      <c r="ACI12" s="955" t="s">
        <v>289</v>
      </c>
      <c r="ACJ12" s="955" t="s">
        <v>289</v>
      </c>
      <c r="ACK12" s="955" t="s">
        <v>289</v>
      </c>
      <c r="ACL12" s="955" t="s">
        <v>289</v>
      </c>
      <c r="ACM12" s="955" t="s">
        <v>289</v>
      </c>
      <c r="ACN12" s="955" t="s">
        <v>289</v>
      </c>
      <c r="ACO12" s="955" t="s">
        <v>289</v>
      </c>
      <c r="ACP12" s="955" t="s">
        <v>289</v>
      </c>
      <c r="ACQ12" s="955" t="s">
        <v>289</v>
      </c>
      <c r="ACR12" s="955" t="s">
        <v>289</v>
      </c>
      <c r="ACS12" s="955" t="s">
        <v>289</v>
      </c>
      <c r="ACT12" s="956" t="s">
        <v>290</v>
      </c>
      <c r="ACU12" s="956" t="s">
        <v>290</v>
      </c>
      <c r="ACV12" s="956" t="s">
        <v>290</v>
      </c>
      <c r="ACW12" s="956" t="s">
        <v>290</v>
      </c>
      <c r="ACX12" s="956" t="s">
        <v>290</v>
      </c>
      <c r="ACY12" s="956" t="s">
        <v>290</v>
      </c>
      <c r="ACZ12" s="956" t="s">
        <v>290</v>
      </c>
      <c r="ADA12" s="956" t="s">
        <v>290</v>
      </c>
      <c r="ADB12" s="956" t="s">
        <v>290</v>
      </c>
      <c r="ADC12" s="956" t="s">
        <v>290</v>
      </c>
      <c r="ADD12" s="956" t="s">
        <v>290</v>
      </c>
      <c r="ADE12" s="956" t="s">
        <v>290</v>
      </c>
      <c r="ADF12" s="956" t="s">
        <v>290</v>
      </c>
      <c r="ADG12" s="956" t="s">
        <v>290</v>
      </c>
      <c r="ADH12" s="956" t="s">
        <v>290</v>
      </c>
      <c r="ADI12" s="956" t="s">
        <v>290</v>
      </c>
      <c r="ADJ12" s="956" t="s">
        <v>290</v>
      </c>
      <c r="ADK12" s="956" t="s">
        <v>290</v>
      </c>
      <c r="ADL12" s="956" t="s">
        <v>290</v>
      </c>
      <c r="ADM12" s="956" t="s">
        <v>290</v>
      </c>
      <c r="ADN12" s="956" t="s">
        <v>290</v>
      </c>
      <c r="ADO12" s="956" t="s">
        <v>290</v>
      </c>
      <c r="ADP12" s="956" t="s">
        <v>290</v>
      </c>
      <c r="ADQ12" s="956" t="s">
        <v>290</v>
      </c>
      <c r="ADR12" s="956" t="s">
        <v>290</v>
      </c>
      <c r="ADS12" s="956" t="s">
        <v>290</v>
      </c>
      <c r="ADT12" s="956" t="s">
        <v>290</v>
      </c>
      <c r="ADU12" s="956" t="s">
        <v>290</v>
      </c>
      <c r="ADV12" s="956" t="s">
        <v>290</v>
      </c>
      <c r="ADW12" s="956" t="s">
        <v>290</v>
      </c>
      <c r="ADX12" s="956" t="s">
        <v>290</v>
      </c>
      <c r="ADY12" s="956" t="s">
        <v>290</v>
      </c>
      <c r="ADZ12" s="956" t="s">
        <v>290</v>
      </c>
      <c r="AEA12" s="956" t="s">
        <v>290</v>
      </c>
      <c r="AEB12" s="956" t="s">
        <v>290</v>
      </c>
      <c r="AEC12" s="956" t="s">
        <v>290</v>
      </c>
      <c r="AED12" s="956" t="s">
        <v>290</v>
      </c>
      <c r="AEE12" s="956" t="s">
        <v>290</v>
      </c>
      <c r="AEF12" s="956" t="s">
        <v>290</v>
      </c>
      <c r="AEG12" s="956" t="s">
        <v>290</v>
      </c>
      <c r="AEH12" s="956" t="s">
        <v>290</v>
      </c>
      <c r="AEI12" s="956" t="s">
        <v>290</v>
      </c>
      <c r="AEJ12" s="956" t="s">
        <v>290</v>
      </c>
      <c r="AEK12" s="956" t="s">
        <v>290</v>
      </c>
      <c r="AEL12" s="956" t="s">
        <v>290</v>
      </c>
      <c r="AEM12" s="956" t="s">
        <v>290</v>
      </c>
      <c r="AEN12" s="956" t="s">
        <v>290</v>
      </c>
      <c r="AEO12" s="956" t="s">
        <v>290</v>
      </c>
      <c r="AEP12" s="956" t="s">
        <v>290</v>
      </c>
      <c r="AEQ12" s="956" t="s">
        <v>290</v>
      </c>
      <c r="AER12" s="956" t="s">
        <v>290</v>
      </c>
      <c r="AES12" s="956" t="s">
        <v>290</v>
      </c>
      <c r="AET12" s="956" t="s">
        <v>290</v>
      </c>
      <c r="AEU12" s="956" t="s">
        <v>290</v>
      </c>
      <c r="AEV12" s="956" t="s">
        <v>290</v>
      </c>
      <c r="AEW12" s="956" t="s">
        <v>290</v>
      </c>
      <c r="AEX12" s="956" t="s">
        <v>290</v>
      </c>
      <c r="AEY12" s="956" t="s">
        <v>290</v>
      </c>
      <c r="AEZ12" s="956" t="s">
        <v>290</v>
      </c>
      <c r="AFA12" s="956" t="s">
        <v>290</v>
      </c>
      <c r="AFB12" s="956" t="s">
        <v>290</v>
      </c>
      <c r="AFC12" s="956" t="s">
        <v>290</v>
      </c>
      <c r="AFD12" s="956" t="s">
        <v>290</v>
      </c>
      <c r="AFE12" s="956" t="s">
        <v>290</v>
      </c>
      <c r="AFF12" s="956" t="s">
        <v>290</v>
      </c>
      <c r="AFG12" s="956" t="s">
        <v>290</v>
      </c>
      <c r="AFH12" s="956" t="s">
        <v>290</v>
      </c>
      <c r="AFI12" s="956" t="s">
        <v>290</v>
      </c>
      <c r="AFJ12" s="956" t="s">
        <v>290</v>
      </c>
      <c r="AFK12" s="956" t="s">
        <v>290</v>
      </c>
      <c r="AFL12" s="956" t="s">
        <v>290</v>
      </c>
      <c r="AFM12" s="956" t="s">
        <v>290</v>
      </c>
      <c r="AFN12" s="956" t="s">
        <v>290</v>
      </c>
      <c r="AFO12" s="956" t="s">
        <v>290</v>
      </c>
      <c r="AFP12" s="956" t="s">
        <v>290</v>
      </c>
      <c r="AFQ12" s="956" t="s">
        <v>290</v>
      </c>
      <c r="AFR12" s="956" t="s">
        <v>290</v>
      </c>
      <c r="AFS12" s="956" t="s">
        <v>290</v>
      </c>
      <c r="AFT12" s="956" t="s">
        <v>290</v>
      </c>
      <c r="AFU12" s="956" t="s">
        <v>290</v>
      </c>
      <c r="AFV12" s="956" t="s">
        <v>290</v>
      </c>
      <c r="AFW12" s="956" t="s">
        <v>290</v>
      </c>
      <c r="AFX12" s="956" t="s">
        <v>290</v>
      </c>
      <c r="AFY12" s="956" t="s">
        <v>290</v>
      </c>
      <c r="AFZ12" s="956" t="s">
        <v>290</v>
      </c>
      <c r="AGA12" s="956" t="s">
        <v>290</v>
      </c>
      <c r="AGB12" s="956" t="s">
        <v>290</v>
      </c>
      <c r="AGC12" s="956" t="s">
        <v>290</v>
      </c>
      <c r="AGD12" s="956" t="s">
        <v>290</v>
      </c>
      <c r="AGE12" s="956" t="s">
        <v>290</v>
      </c>
      <c r="AGF12" s="956" t="s">
        <v>290</v>
      </c>
      <c r="AGG12" s="956" t="s">
        <v>290</v>
      </c>
      <c r="AGH12" s="956" t="s">
        <v>290</v>
      </c>
      <c r="AGI12" s="956" t="s">
        <v>290</v>
      </c>
      <c r="AGJ12" s="956" t="s">
        <v>290</v>
      </c>
      <c r="AGK12" s="956" t="s">
        <v>290</v>
      </c>
      <c r="AGL12" s="956" t="s">
        <v>290</v>
      </c>
      <c r="AGM12" s="956" t="s">
        <v>290</v>
      </c>
      <c r="AGN12" s="956" t="s">
        <v>290</v>
      </c>
      <c r="AGO12" s="956" t="s">
        <v>290</v>
      </c>
      <c r="AGP12" s="956" t="s">
        <v>290</v>
      </c>
      <c r="AGQ12" s="956" t="s">
        <v>290</v>
      </c>
      <c r="AGR12" s="956" t="s">
        <v>290</v>
      </c>
      <c r="AGS12" s="956" t="s">
        <v>290</v>
      </c>
      <c r="AGT12" s="956" t="s">
        <v>290</v>
      </c>
      <c r="AGU12" s="956" t="s">
        <v>290</v>
      </c>
      <c r="AGV12" s="956" t="s">
        <v>290</v>
      </c>
      <c r="AGW12" s="956" t="s">
        <v>290</v>
      </c>
      <c r="AGX12" s="956" t="s">
        <v>290</v>
      </c>
      <c r="AGY12" s="956" t="s">
        <v>290</v>
      </c>
      <c r="AGZ12" s="956" t="s">
        <v>290</v>
      </c>
      <c r="AHA12" s="956" t="s">
        <v>290</v>
      </c>
      <c r="AHB12" s="956" t="s">
        <v>290</v>
      </c>
      <c r="AHC12" s="956" t="s">
        <v>290</v>
      </c>
      <c r="AHD12" s="956" t="s">
        <v>290</v>
      </c>
      <c r="AHE12" s="956" t="s">
        <v>290</v>
      </c>
      <c r="AHF12" s="956" t="s">
        <v>290</v>
      </c>
      <c r="AHG12" s="956" t="s">
        <v>290</v>
      </c>
      <c r="AHH12" s="956" t="s">
        <v>290</v>
      </c>
      <c r="AHI12" s="956" t="s">
        <v>290</v>
      </c>
      <c r="AHJ12" s="956" t="s">
        <v>290</v>
      </c>
      <c r="AHK12" s="956" t="s">
        <v>290</v>
      </c>
      <c r="AHL12" s="956" t="s">
        <v>290</v>
      </c>
      <c r="AHM12" s="956" t="s">
        <v>290</v>
      </c>
      <c r="AHN12" s="956" t="s">
        <v>290</v>
      </c>
      <c r="AHO12" s="956" t="s">
        <v>290</v>
      </c>
      <c r="AHP12" s="956" t="s">
        <v>290</v>
      </c>
      <c r="AHQ12" s="956" t="s">
        <v>290</v>
      </c>
      <c r="AHR12" s="956" t="s">
        <v>290</v>
      </c>
      <c r="AHS12" s="956" t="s">
        <v>290</v>
      </c>
      <c r="AHT12" s="956" t="s">
        <v>290</v>
      </c>
      <c r="AHU12" s="956" t="s">
        <v>290</v>
      </c>
      <c r="AHV12" s="956" t="s">
        <v>290</v>
      </c>
      <c r="AHW12" s="956" t="s">
        <v>290</v>
      </c>
      <c r="AHX12" s="956" t="s">
        <v>290</v>
      </c>
      <c r="AHY12" s="956" t="s">
        <v>290</v>
      </c>
      <c r="AHZ12" s="956" t="s">
        <v>290</v>
      </c>
      <c r="AIA12" s="956" t="s">
        <v>290</v>
      </c>
      <c r="AIB12" s="956" t="s">
        <v>290</v>
      </c>
      <c r="AIC12" s="956" t="s">
        <v>290</v>
      </c>
      <c r="AID12" s="956" t="s">
        <v>290</v>
      </c>
      <c r="AIE12" s="956" t="s">
        <v>290</v>
      </c>
      <c r="AIF12" s="956" t="s">
        <v>290</v>
      </c>
      <c r="AIG12" s="956" t="s">
        <v>290</v>
      </c>
      <c r="AIH12" s="956" t="s">
        <v>290</v>
      </c>
      <c r="AII12" s="956" t="s">
        <v>290</v>
      </c>
      <c r="AIJ12" s="956" t="s">
        <v>290</v>
      </c>
      <c r="AIK12" s="956" t="s">
        <v>290</v>
      </c>
    </row>
    <row r="13" spans="1:922" ht="105" customHeight="1">
      <c r="B13" s="750" t="s">
        <v>129</v>
      </c>
      <c r="C13" s="16" t="s">
        <v>37</v>
      </c>
      <c r="D13" s="16" t="s">
        <v>39</v>
      </c>
      <c r="E13" s="16" t="s">
        <v>56</v>
      </c>
      <c r="F13" s="16" t="s">
        <v>57</v>
      </c>
      <c r="G13" s="16" t="s">
        <v>58</v>
      </c>
      <c r="H13" s="16" t="s">
        <v>79</v>
      </c>
      <c r="I13" s="16" t="s">
        <v>81</v>
      </c>
      <c r="J13" s="16" t="s">
        <v>80</v>
      </c>
      <c r="K13" s="16" t="s">
        <v>229</v>
      </c>
      <c r="L13" s="16" t="s">
        <v>82</v>
      </c>
      <c r="M13" s="16" t="s">
        <v>41</v>
      </c>
      <c r="N13" s="16" t="s">
        <v>40</v>
      </c>
      <c r="O13" s="799" t="s">
        <v>299</v>
      </c>
      <c r="P13" s="799" t="s">
        <v>1381</v>
      </c>
      <c r="Q13" s="799" t="s">
        <v>672</v>
      </c>
      <c r="R13" s="799" t="s">
        <v>298</v>
      </c>
      <c r="S13" s="799" t="s">
        <v>1389</v>
      </c>
      <c r="T13" s="799" t="s">
        <v>301</v>
      </c>
      <c r="U13" s="799" t="s">
        <v>401</v>
      </c>
      <c r="V13" s="684" t="s">
        <v>2146</v>
      </c>
      <c r="W13" s="799" t="s">
        <v>1279</v>
      </c>
      <c r="X13" s="868" t="s">
        <v>412</v>
      </c>
      <c r="Y13" s="770" t="s">
        <v>796</v>
      </c>
      <c r="Z13" s="870" t="s">
        <v>413</v>
      </c>
      <c r="AA13" s="870" t="s">
        <v>410</v>
      </c>
      <c r="AB13" s="870" t="s">
        <v>414</v>
      </c>
      <c r="AC13" s="870" t="s">
        <v>411</v>
      </c>
      <c r="AD13" s="770" t="s">
        <v>1536</v>
      </c>
      <c r="AE13" s="770" t="s">
        <v>1615</v>
      </c>
      <c r="AF13" s="770" t="s">
        <v>1617</v>
      </c>
      <c r="AG13" s="770" t="s">
        <v>1620</v>
      </c>
      <c r="AH13" s="770" t="s">
        <v>1598</v>
      </c>
      <c r="AI13" s="770" t="s">
        <v>1619</v>
      </c>
      <c r="AJ13" s="799" t="s">
        <v>2084</v>
      </c>
      <c r="AK13" s="799" t="s">
        <v>2075</v>
      </c>
      <c r="AL13" s="493" t="s">
        <v>2354</v>
      </c>
      <c r="AM13" s="493" t="s">
        <v>2280</v>
      </c>
      <c r="AN13" s="643" t="s">
        <v>2453</v>
      </c>
      <c r="AO13" s="643" t="s">
        <v>3352</v>
      </c>
      <c r="AP13" s="799" t="s">
        <v>1393</v>
      </c>
      <c r="AQ13" s="799" t="s">
        <v>2159</v>
      </c>
      <c r="AR13" s="799" t="s">
        <v>1497</v>
      </c>
      <c r="AS13" s="770" t="s">
        <v>2070</v>
      </c>
      <c r="AT13" s="799" t="s">
        <v>1427</v>
      </c>
      <c r="AU13" s="770" t="s">
        <v>1812</v>
      </c>
      <c r="AV13" s="770" t="s">
        <v>2072</v>
      </c>
      <c r="AW13" s="493" t="s">
        <v>2144</v>
      </c>
      <c r="AX13" s="910" t="s">
        <v>493</v>
      </c>
      <c r="AY13" s="770" t="s">
        <v>1705</v>
      </c>
      <c r="AZ13" s="493" t="s">
        <v>1815</v>
      </c>
      <c r="BA13" s="910" t="s">
        <v>1275</v>
      </c>
      <c r="BB13" s="910" t="s">
        <v>449</v>
      </c>
      <c r="BC13" s="493" t="s">
        <v>1726</v>
      </c>
      <c r="BD13" s="493" t="s">
        <v>1890</v>
      </c>
      <c r="BE13" s="643" t="s">
        <v>2923</v>
      </c>
      <c r="BF13" s="910" t="s">
        <v>1967</v>
      </c>
      <c r="BG13" s="910" t="s">
        <v>1930</v>
      </c>
      <c r="BH13" s="493" t="s">
        <v>1272</v>
      </c>
      <c r="BI13" s="493" t="s">
        <v>1277</v>
      </c>
      <c r="BJ13" s="493" t="s">
        <v>1702</v>
      </c>
      <c r="BK13" s="493" t="s">
        <v>2195</v>
      </c>
      <c r="BL13" s="643" t="s">
        <v>3787</v>
      </c>
      <c r="BM13" s="493" t="s">
        <v>2282</v>
      </c>
      <c r="BN13" s="667" t="s">
        <v>2080</v>
      </c>
      <c r="BO13" s="667" t="s">
        <v>2074</v>
      </c>
      <c r="BP13" s="667" t="s">
        <v>2076</v>
      </c>
      <c r="BQ13" s="643" t="s">
        <v>2795</v>
      </c>
      <c r="BR13" s="493" t="s">
        <v>2288</v>
      </c>
      <c r="BS13" s="493" t="s">
        <v>2164</v>
      </c>
      <c r="BT13" s="1009" t="s">
        <v>1816</v>
      </c>
      <c r="BU13" s="493" t="s">
        <v>2157</v>
      </c>
      <c r="BV13" s="643" t="s">
        <v>2450</v>
      </c>
      <c r="BW13" s="643" t="s">
        <v>2448</v>
      </c>
      <c r="BX13" s="643" t="s">
        <v>2459</v>
      </c>
      <c r="BY13" s="643" t="s">
        <v>3355</v>
      </c>
      <c r="BZ13" s="643" t="s">
        <v>3351</v>
      </c>
      <c r="CA13" s="643" t="s">
        <v>3353</v>
      </c>
      <c r="CB13" s="643" t="s">
        <v>2745</v>
      </c>
      <c r="CC13" s="493" t="s">
        <v>2153</v>
      </c>
      <c r="CD13" s="643" t="s">
        <v>2458</v>
      </c>
      <c r="CE13" s="493" t="s">
        <v>2163</v>
      </c>
      <c r="CF13" s="493" t="s">
        <v>2065</v>
      </c>
      <c r="CG13" s="493" t="s">
        <v>2197</v>
      </c>
      <c r="CH13" s="493" t="s">
        <v>3205</v>
      </c>
      <c r="CI13" s="493" t="s">
        <v>2199</v>
      </c>
      <c r="CJ13" s="643" t="s">
        <v>2457</v>
      </c>
      <c r="CK13" s="643" t="s">
        <v>2391</v>
      </c>
      <c r="CL13" s="643" t="s">
        <v>2389</v>
      </c>
      <c r="CM13" s="643" t="s">
        <v>2449</v>
      </c>
      <c r="CN13" s="493" t="s">
        <v>2287</v>
      </c>
      <c r="CO13" s="643" t="s">
        <v>2703</v>
      </c>
      <c r="CP13" s="643" t="s">
        <v>2840</v>
      </c>
      <c r="CQ13" s="493" t="s">
        <v>2162</v>
      </c>
      <c r="CR13" s="493" t="s">
        <v>2083</v>
      </c>
      <c r="CS13" s="493" t="s">
        <v>2215</v>
      </c>
      <c r="CT13" s="799" t="s">
        <v>548</v>
      </c>
      <c r="CU13" s="643" t="s">
        <v>2746</v>
      </c>
      <c r="CV13" s="643" t="s">
        <v>2828</v>
      </c>
      <c r="CW13" s="493" t="s">
        <v>2150</v>
      </c>
      <c r="CX13" s="493" t="s">
        <v>2200</v>
      </c>
      <c r="CY13" s="493" t="s">
        <v>2198</v>
      </c>
      <c r="CZ13" s="493" t="s">
        <v>2205</v>
      </c>
      <c r="DA13" s="643" t="s">
        <v>2752</v>
      </c>
      <c r="DB13" s="643" t="s">
        <v>2743</v>
      </c>
      <c r="DC13" s="643" t="s">
        <v>2804</v>
      </c>
      <c r="DD13" s="799" t="s">
        <v>1891</v>
      </c>
      <c r="DE13" s="643" t="s">
        <v>2697</v>
      </c>
      <c r="DF13" s="643" t="s">
        <v>2789</v>
      </c>
      <c r="DG13" s="643" t="s">
        <v>2824</v>
      </c>
      <c r="DH13" s="643" t="s">
        <v>2803</v>
      </c>
      <c r="DI13" s="493" t="s">
        <v>2290</v>
      </c>
      <c r="DJ13" s="493" t="s">
        <v>2291</v>
      </c>
      <c r="DK13" s="493" t="s">
        <v>2285</v>
      </c>
      <c r="DL13" s="799" t="s">
        <v>547</v>
      </c>
      <c r="DM13" s="643" t="s">
        <v>2460</v>
      </c>
      <c r="DN13" s="493" t="s">
        <v>2281</v>
      </c>
      <c r="DO13" s="643" t="s">
        <v>3362</v>
      </c>
      <c r="DP13" s="643" t="s">
        <v>2822</v>
      </c>
      <c r="DQ13" s="643" t="s">
        <v>3360</v>
      </c>
      <c r="DR13" s="643" t="s">
        <v>2798</v>
      </c>
      <c r="DS13" s="643" t="s">
        <v>2797</v>
      </c>
      <c r="DT13" s="643" t="s">
        <v>2802</v>
      </c>
      <c r="DU13" s="643" t="s">
        <v>2700</v>
      </c>
      <c r="DV13" s="643" t="s">
        <v>2701</v>
      </c>
      <c r="DW13" s="643" t="s">
        <v>2699</v>
      </c>
      <c r="DX13" s="643" t="s">
        <v>3206</v>
      </c>
      <c r="DY13" s="643" t="s">
        <v>2922</v>
      </c>
      <c r="DZ13" s="643" t="s">
        <v>3082</v>
      </c>
      <c r="EA13" s="770" t="s">
        <v>1304</v>
      </c>
      <c r="EB13" s="643" t="s">
        <v>2753</v>
      </c>
      <c r="EC13" s="643" t="s">
        <v>3882</v>
      </c>
      <c r="ED13" s="643" t="s">
        <v>3890</v>
      </c>
      <c r="EE13" s="643" t="s">
        <v>4341</v>
      </c>
      <c r="EF13" s="643" t="s">
        <v>3896</v>
      </c>
      <c r="EG13" s="643" t="s">
        <v>3213</v>
      </c>
      <c r="EH13" s="643" t="s">
        <v>3356</v>
      </c>
      <c r="EI13" s="643" t="s">
        <v>3357</v>
      </c>
      <c r="EJ13" s="643" t="s">
        <v>3359</v>
      </c>
      <c r="EK13" s="643" t="s">
        <v>3361</v>
      </c>
      <c r="EL13" s="643" t="s">
        <v>3364</v>
      </c>
      <c r="EM13" s="643" t="s">
        <v>3363</v>
      </c>
      <c r="EN13" s="643" t="s">
        <v>2388</v>
      </c>
      <c r="EO13" s="770" t="s">
        <v>675</v>
      </c>
      <c r="EP13" s="643" t="s">
        <v>3081</v>
      </c>
      <c r="EQ13" s="643" t="s">
        <v>3211</v>
      </c>
      <c r="ER13" s="643" t="s">
        <v>2698</v>
      </c>
      <c r="ES13" s="493" t="s">
        <v>2152</v>
      </c>
      <c r="ET13" s="493" t="s">
        <v>2203</v>
      </c>
      <c r="EU13" s="493" t="s">
        <v>2293</v>
      </c>
      <c r="EV13" s="493" t="s">
        <v>2204</v>
      </c>
      <c r="EW13" s="493" t="s">
        <v>2206</v>
      </c>
      <c r="EX13" s="493" t="s">
        <v>2202</v>
      </c>
      <c r="EY13" s="493" t="s">
        <v>2201</v>
      </c>
      <c r="EZ13" s="493" t="s">
        <v>2284</v>
      </c>
      <c r="FA13" s="643" t="s">
        <v>4449</v>
      </c>
      <c r="FB13" s="643" t="s">
        <v>2742</v>
      </c>
      <c r="FC13" s="643" t="s">
        <v>3888</v>
      </c>
      <c r="FD13" s="643" t="s">
        <v>3897</v>
      </c>
      <c r="FE13" s="643" t="s">
        <v>3889</v>
      </c>
      <c r="FF13" s="643" t="s">
        <v>2749</v>
      </c>
      <c r="FG13" s="643" t="s">
        <v>2739</v>
      </c>
      <c r="FH13" s="643" t="s">
        <v>3795</v>
      </c>
      <c r="FI13" s="643" t="s">
        <v>3646</v>
      </c>
      <c r="FJ13" s="643" t="s">
        <v>3784</v>
      </c>
      <c r="FK13" s="643" t="s">
        <v>3483</v>
      </c>
      <c r="FL13" s="643" t="s">
        <v>3487</v>
      </c>
      <c r="FM13" s="643" t="s">
        <v>3488</v>
      </c>
      <c r="FN13" s="643" t="s">
        <v>3485</v>
      </c>
      <c r="FO13" s="643" t="s">
        <v>3486</v>
      </c>
      <c r="FP13" s="643" t="s">
        <v>2390</v>
      </c>
      <c r="FQ13" s="643" t="s">
        <v>3484</v>
      </c>
      <c r="FR13" s="493" t="s">
        <v>2165</v>
      </c>
      <c r="FS13" s="643" t="s">
        <v>2827</v>
      </c>
      <c r="FT13" s="643" t="s">
        <v>2748</v>
      </c>
      <c r="FU13" s="643" t="s">
        <v>2830</v>
      </c>
      <c r="FV13" s="493" t="s">
        <v>2154</v>
      </c>
      <c r="FW13" s="643" t="s">
        <v>2835</v>
      </c>
      <c r="FX13" s="643" t="s">
        <v>2839</v>
      </c>
      <c r="FY13" s="643" t="s">
        <v>2737</v>
      </c>
      <c r="FZ13" s="643" t="s">
        <v>3965</v>
      </c>
      <c r="GA13" s="643" t="s">
        <v>2800</v>
      </c>
      <c r="GB13" s="493" t="s">
        <v>2346</v>
      </c>
      <c r="GC13" s="643" t="s">
        <v>3432</v>
      </c>
      <c r="GD13" s="643" t="s">
        <v>3635</v>
      </c>
      <c r="GE13" s="643" t="s">
        <v>3259</v>
      </c>
      <c r="GF13" s="643" t="s">
        <v>2747</v>
      </c>
      <c r="GG13" s="643" t="s">
        <v>2916</v>
      </c>
      <c r="GH13" s="643" t="s">
        <v>2799</v>
      </c>
      <c r="GI13" s="643" t="s">
        <v>2801</v>
      </c>
      <c r="GJ13" s="493" t="s">
        <v>2160</v>
      </c>
      <c r="GK13" s="643" t="s">
        <v>3786</v>
      </c>
      <c r="GL13" s="643" t="s">
        <v>3785</v>
      </c>
      <c r="GM13" s="643" t="s">
        <v>3794</v>
      </c>
      <c r="GN13" s="643" t="s">
        <v>3788</v>
      </c>
      <c r="GO13" s="643" t="s">
        <v>3884</v>
      </c>
      <c r="GP13" s="643" t="s">
        <v>3796</v>
      </c>
      <c r="GQ13" s="643" t="s">
        <v>3798</v>
      </c>
      <c r="GR13" s="643" t="s">
        <v>3634</v>
      </c>
      <c r="GS13" s="643" t="s">
        <v>3800</v>
      </c>
      <c r="GT13" s="643" t="s">
        <v>3648</v>
      </c>
      <c r="GU13" s="643" t="s">
        <v>3792</v>
      </c>
      <c r="GV13" s="643" t="s">
        <v>3802</v>
      </c>
      <c r="GW13" s="643" t="s">
        <v>3789</v>
      </c>
      <c r="GX13" s="643" t="s">
        <v>2386</v>
      </c>
      <c r="GY13" s="643" t="s">
        <v>3894</v>
      </c>
      <c r="GZ13" s="643" t="s">
        <v>3793</v>
      </c>
      <c r="HA13" s="643" t="s">
        <v>3876</v>
      </c>
      <c r="HB13" s="643" t="s">
        <v>3645</v>
      </c>
      <c r="HC13" s="643" t="s">
        <v>3942</v>
      </c>
      <c r="HD13" s="643" t="s">
        <v>3880</v>
      </c>
      <c r="HE13" s="643" t="s">
        <v>3881</v>
      </c>
      <c r="HF13" s="1520" t="s">
        <v>3926</v>
      </c>
      <c r="HG13" s="1520" t="s">
        <v>4340</v>
      </c>
      <c r="HH13" s="1520" t="s">
        <v>4172</v>
      </c>
      <c r="HI13" s="1520" t="s">
        <v>4166</v>
      </c>
      <c r="HJ13" s="1520" t="s">
        <v>3934</v>
      </c>
      <c r="HK13" s="643" t="s">
        <v>3944</v>
      </c>
      <c r="HL13" s="643" t="s">
        <v>3875</v>
      </c>
      <c r="HM13" s="643" t="s">
        <v>3873</v>
      </c>
      <c r="HN13" s="643" t="s">
        <v>3870</v>
      </c>
      <c r="HO13" s="643" t="s">
        <v>3878</v>
      </c>
      <c r="HP13" s="643" t="s">
        <v>4263</v>
      </c>
      <c r="HQ13" s="643" t="s">
        <v>4170</v>
      </c>
      <c r="HR13" s="643" t="s">
        <v>4203</v>
      </c>
      <c r="HS13" s="643" t="s">
        <v>3931</v>
      </c>
      <c r="HT13" s="643" t="s">
        <v>4585</v>
      </c>
      <c r="HU13" s="643" t="s">
        <v>4594</v>
      </c>
      <c r="HV13" s="1520" t="s">
        <v>4327</v>
      </c>
      <c r="HW13" s="1520" t="s">
        <v>4338</v>
      </c>
      <c r="HX13" s="1520" t="s">
        <v>4326</v>
      </c>
      <c r="HY13" s="643" t="s">
        <v>4679</v>
      </c>
      <c r="HZ13" s="770" t="s">
        <v>4254</v>
      </c>
      <c r="IA13" s="770" t="s">
        <v>4198</v>
      </c>
      <c r="IB13" s="770" t="s">
        <v>4252</v>
      </c>
      <c r="IC13" s="770" t="s">
        <v>4181</v>
      </c>
      <c r="ID13" s="770" t="s">
        <v>4155</v>
      </c>
      <c r="IE13" s="770" t="s">
        <v>4210</v>
      </c>
      <c r="IF13" s="770" t="s">
        <v>4218</v>
      </c>
      <c r="IG13" s="493" t="s">
        <v>2218</v>
      </c>
      <c r="IH13" s="770" t="s">
        <v>4143</v>
      </c>
      <c r="II13" s="770" t="s">
        <v>4094</v>
      </c>
      <c r="IJ13" s="770" t="s">
        <v>4047</v>
      </c>
      <c r="IK13" s="770" t="s">
        <v>4150</v>
      </c>
      <c r="IL13" s="770" t="s">
        <v>4190</v>
      </c>
      <c r="IM13" s="770" t="s">
        <v>3865</v>
      </c>
      <c r="IN13" s="770" t="s">
        <v>3995</v>
      </c>
      <c r="IO13" s="770" t="s">
        <v>3677</v>
      </c>
      <c r="IP13" s="493" t="s">
        <v>2322</v>
      </c>
      <c r="IQ13" s="770" t="s">
        <v>3864</v>
      </c>
      <c r="IR13" s="493" t="s">
        <v>2136</v>
      </c>
      <c r="IS13" s="493" t="s">
        <v>1956</v>
      </c>
      <c r="IT13" s="770" t="s">
        <v>3751</v>
      </c>
      <c r="IU13" s="770" t="s">
        <v>3760</v>
      </c>
      <c r="IV13" s="770" t="s">
        <v>3755</v>
      </c>
      <c r="IW13" s="770" t="s">
        <v>3142</v>
      </c>
      <c r="IX13" s="770" t="s">
        <v>3535</v>
      </c>
      <c r="IY13" s="770" t="s">
        <v>3436</v>
      </c>
      <c r="IZ13" s="493" t="s">
        <v>2338</v>
      </c>
      <c r="JA13" s="770" t="s">
        <v>3194</v>
      </c>
      <c r="JB13" s="770" t="s">
        <v>3103</v>
      </c>
      <c r="JC13" s="874" t="s">
        <v>2401</v>
      </c>
      <c r="JD13" s="770" t="s">
        <v>3447</v>
      </c>
      <c r="JE13" s="770" t="s">
        <v>3536</v>
      </c>
      <c r="JF13" s="770" t="s">
        <v>3493</v>
      </c>
      <c r="JG13" s="770" t="s">
        <v>3245</v>
      </c>
      <c r="JH13" s="770" t="s">
        <v>3538</v>
      </c>
      <c r="JI13" s="770" t="s">
        <v>3534</v>
      </c>
      <c r="JJ13" s="770" t="s">
        <v>3435</v>
      </c>
      <c r="JK13" s="770" t="s">
        <v>3250</v>
      </c>
      <c r="JL13" s="770" t="s">
        <v>3540</v>
      </c>
      <c r="JM13" s="770" t="s">
        <v>3110</v>
      </c>
      <c r="JN13" s="770" t="s">
        <v>2876</v>
      </c>
      <c r="JO13" s="770" t="s">
        <v>2984</v>
      </c>
      <c r="JP13" s="770" t="s">
        <v>2978</v>
      </c>
      <c r="JQ13" s="770" t="s">
        <v>2872</v>
      </c>
      <c r="JR13" s="770" t="s">
        <v>2986</v>
      </c>
      <c r="JS13" s="770" t="s">
        <v>3545</v>
      </c>
      <c r="JT13" s="770" t="s">
        <v>3546</v>
      </c>
      <c r="JU13" s="770" t="s">
        <v>3544</v>
      </c>
      <c r="JV13" s="770" t="s">
        <v>3550</v>
      </c>
      <c r="JW13" s="643" t="s">
        <v>3358</v>
      </c>
      <c r="JX13" s="493" t="s">
        <v>2324</v>
      </c>
      <c r="JY13" s="770" t="s">
        <v>3440</v>
      </c>
      <c r="JZ13" s="770" t="s">
        <v>3541</v>
      </c>
      <c r="KA13" s="770" t="s">
        <v>3543</v>
      </c>
      <c r="KB13" s="770" t="s">
        <v>3551</v>
      </c>
      <c r="KC13" s="770" t="s">
        <v>3548</v>
      </c>
      <c r="KD13" s="770" t="s">
        <v>3542</v>
      </c>
      <c r="KE13" s="770" t="s">
        <v>3549</v>
      </c>
      <c r="KF13" s="770" t="s">
        <v>3065</v>
      </c>
      <c r="KG13" s="770" t="s">
        <v>3066</v>
      </c>
      <c r="KH13" s="770" t="s">
        <v>3067</v>
      </c>
      <c r="KI13" s="770" t="s">
        <v>2977</v>
      </c>
      <c r="KJ13" s="770" t="s">
        <v>3489</v>
      </c>
      <c r="KK13" s="770" t="s">
        <v>3491</v>
      </c>
      <c r="KL13" s="770" t="s">
        <v>3492</v>
      </c>
      <c r="KM13" s="770" t="s">
        <v>3496</v>
      </c>
      <c r="KN13" s="770" t="s">
        <v>3495</v>
      </c>
      <c r="KO13" s="770" t="s">
        <v>3444</v>
      </c>
      <c r="KP13" s="770" t="s">
        <v>3446</v>
      </c>
      <c r="KQ13" s="770" t="s">
        <v>3442</v>
      </c>
      <c r="KR13" s="770" t="s">
        <v>3445</v>
      </c>
      <c r="KS13" s="493" t="s">
        <v>2342</v>
      </c>
      <c r="KT13" s="770" t="s">
        <v>2991</v>
      </c>
      <c r="KU13" s="799" t="s">
        <v>1330</v>
      </c>
      <c r="KV13" s="770" t="s">
        <v>2877</v>
      </c>
      <c r="KW13" s="493" t="s">
        <v>2093</v>
      </c>
      <c r="KX13" s="770" t="s">
        <v>3107</v>
      </c>
      <c r="KY13" s="770" t="s">
        <v>3494</v>
      </c>
      <c r="KZ13" s="770" t="s">
        <v>2981</v>
      </c>
      <c r="LA13" s="770" t="s">
        <v>3108</v>
      </c>
      <c r="LB13" s="770" t="s">
        <v>3068</v>
      </c>
      <c r="LC13" s="799" t="s">
        <v>144</v>
      </c>
      <c r="LD13" s="868" t="s">
        <v>724</v>
      </c>
      <c r="LE13" s="868" t="s">
        <v>496</v>
      </c>
      <c r="LF13" s="868" t="s">
        <v>321</v>
      </c>
      <c r="LG13" s="868" t="s">
        <v>311</v>
      </c>
      <c r="LH13" s="799" t="s">
        <v>1676</v>
      </c>
      <c r="LI13" s="799" t="s">
        <v>1624</v>
      </c>
      <c r="LJ13" s="770" t="s">
        <v>4096</v>
      </c>
      <c r="LK13" s="770" t="s">
        <v>4102</v>
      </c>
      <c r="LL13" s="799" t="s">
        <v>1505</v>
      </c>
      <c r="LM13" s="770" t="s">
        <v>4183</v>
      </c>
      <c r="LN13" s="799" t="s">
        <v>1501</v>
      </c>
      <c r="LO13" s="770" t="s">
        <v>2101</v>
      </c>
      <c r="LP13" s="770" t="s">
        <v>1508</v>
      </c>
      <c r="LQ13" s="770" t="s">
        <v>1677</v>
      </c>
      <c r="LR13" s="770" t="s">
        <v>2326</v>
      </c>
      <c r="LS13" s="770" t="s">
        <v>1962</v>
      </c>
      <c r="LT13" s="1136" t="s">
        <v>1863</v>
      </c>
      <c r="LU13" s="1136" t="s">
        <v>1964</v>
      </c>
      <c r="LV13" s="16" t="s">
        <v>1788</v>
      </c>
      <c r="LX13" s="493" t="s">
        <v>2137</v>
      </c>
      <c r="LY13" s="6" t="s">
        <v>210</v>
      </c>
      <c r="LZ13" s="16" t="s">
        <v>1847</v>
      </c>
      <c r="MA13" s="493" t="s">
        <v>2276</v>
      </c>
      <c r="MB13" s="493" t="s">
        <v>2097</v>
      </c>
      <c r="MC13" s="493" t="s">
        <v>2135</v>
      </c>
      <c r="MD13" s="493" t="s">
        <v>2277</v>
      </c>
      <c r="ME13" s="493" t="s">
        <v>2138</v>
      </c>
      <c r="MF13" s="770" t="s">
        <v>1933</v>
      </c>
      <c r="MG13" s="770" t="s">
        <v>1935</v>
      </c>
      <c r="MH13" s="770" t="s">
        <v>1329</v>
      </c>
      <c r="MI13" s="870" t="s">
        <v>720</v>
      </c>
      <c r="MJ13" s="493" t="s">
        <v>2096</v>
      </c>
      <c r="MK13" s="770" t="s">
        <v>2484</v>
      </c>
      <c r="ML13" s="770" t="s">
        <v>3111</v>
      </c>
      <c r="MM13" s="770" t="s">
        <v>1937</v>
      </c>
      <c r="MN13" s="799" t="s">
        <v>3046</v>
      </c>
      <c r="MO13" s="770" t="s">
        <v>3547</v>
      </c>
      <c r="MP13" s="874" t="s">
        <v>2404</v>
      </c>
      <c r="MQ13" s="493" t="s">
        <v>1738</v>
      </c>
      <c r="MR13" s="493" t="s">
        <v>2098</v>
      </c>
      <c r="MS13" s="493" t="s">
        <v>2100</v>
      </c>
      <c r="MT13" s="770" t="s">
        <v>2479</v>
      </c>
      <c r="MU13" s="874" t="s">
        <v>2402</v>
      </c>
      <c r="MV13" s="799" t="s">
        <v>1300</v>
      </c>
      <c r="MW13" s="770" t="s">
        <v>3049</v>
      </c>
      <c r="MX13" s="770" t="s">
        <v>3754</v>
      </c>
      <c r="MY13" s="770" t="s">
        <v>3109</v>
      </c>
      <c r="MZ13" s="770" t="s">
        <v>3533</v>
      </c>
      <c r="NA13" s="493" t="s">
        <v>2339</v>
      </c>
      <c r="NB13" s="770" t="s">
        <v>3195</v>
      </c>
      <c r="NC13" s="770" t="s">
        <v>3141</v>
      </c>
      <c r="ND13" s="770" t="s">
        <v>3249</v>
      </c>
      <c r="NE13" s="493" t="s">
        <v>2355</v>
      </c>
      <c r="NF13" s="770" t="s">
        <v>1298</v>
      </c>
      <c r="NG13" s="770" t="s">
        <v>3758</v>
      </c>
      <c r="NH13" s="770" t="s">
        <v>3672</v>
      </c>
      <c r="NI13" s="770" t="s">
        <v>3671</v>
      </c>
      <c r="NJ13" s="770" t="s">
        <v>3105</v>
      </c>
      <c r="NK13" s="770" t="s">
        <v>3858</v>
      </c>
      <c r="NL13" s="770" t="s">
        <v>3857</v>
      </c>
      <c r="NM13" s="770" t="s">
        <v>3862</v>
      </c>
      <c r="NN13" s="770" t="s">
        <v>3863</v>
      </c>
      <c r="NO13" s="770" t="s">
        <v>3143</v>
      </c>
      <c r="NP13" s="770" t="s">
        <v>3144</v>
      </c>
      <c r="NQ13" s="868" t="s">
        <v>718</v>
      </c>
      <c r="NR13" s="770" t="s">
        <v>3756</v>
      </c>
      <c r="NS13" s="770" t="s">
        <v>3757</v>
      </c>
      <c r="NT13" s="770" t="s">
        <v>3759</v>
      </c>
      <c r="NU13" s="770" t="s">
        <v>3761</v>
      </c>
      <c r="NV13" s="770" t="s">
        <v>3674</v>
      </c>
      <c r="NW13" s="770" t="s">
        <v>3670</v>
      </c>
      <c r="NX13" s="770" t="s">
        <v>3673</v>
      </c>
      <c r="NY13" s="770" t="s">
        <v>3986</v>
      </c>
      <c r="NZ13" s="770" t="s">
        <v>3990</v>
      </c>
      <c r="OA13" s="770" t="s">
        <v>4142</v>
      </c>
      <c r="OB13" s="770" t="s">
        <v>4101</v>
      </c>
      <c r="OC13" s="770" t="s">
        <v>4092</v>
      </c>
      <c r="OD13" s="770" t="s">
        <v>4199</v>
      </c>
      <c r="OE13" s="770" t="s">
        <v>3996</v>
      </c>
      <c r="OF13" s="770" t="s">
        <v>4153</v>
      </c>
      <c r="OG13" s="770" t="s">
        <v>4182</v>
      </c>
      <c r="OH13" s="770" t="s">
        <v>3859</v>
      </c>
      <c r="OI13" s="770" t="s">
        <v>3989</v>
      </c>
      <c r="OJ13" s="770" t="s">
        <v>3994</v>
      </c>
      <c r="OK13" s="770" t="s">
        <v>4197</v>
      </c>
      <c r="OL13" s="493" t="s">
        <v>2343</v>
      </c>
      <c r="OM13" s="770" t="s">
        <v>4212</v>
      </c>
      <c r="ON13" s="770" t="s">
        <v>4216</v>
      </c>
      <c r="OO13" s="770" t="s">
        <v>4095</v>
      </c>
      <c r="OP13" s="770" t="s">
        <v>4219</v>
      </c>
      <c r="OQ13" s="1290" t="s">
        <v>4364</v>
      </c>
      <c r="OR13" s="1290" t="s">
        <v>4227</v>
      </c>
      <c r="OS13" s="1290" t="s">
        <v>4605</v>
      </c>
      <c r="OT13" s="1290" t="s">
        <v>4223</v>
      </c>
      <c r="OU13" s="1290" t="s">
        <v>3315</v>
      </c>
      <c r="OV13" s="1290" t="s">
        <v>4160</v>
      </c>
      <c r="OW13" s="1290" t="s">
        <v>4008</v>
      </c>
      <c r="OX13" s="1290" t="s">
        <v>3921</v>
      </c>
      <c r="OY13" s="1290" t="s">
        <v>3325</v>
      </c>
      <c r="OZ13" s="1290" t="s">
        <v>4174</v>
      </c>
      <c r="PA13" s="912" t="s">
        <v>4043</v>
      </c>
      <c r="PB13" s="1290" t="s">
        <v>3296</v>
      </c>
      <c r="PC13" s="689" t="s">
        <v>2306</v>
      </c>
      <c r="PD13" s="1290" t="s">
        <v>2934</v>
      </c>
      <c r="PE13" s="1290" t="s">
        <v>3327</v>
      </c>
      <c r="PF13" s="1290" t="s">
        <v>3668</v>
      </c>
      <c r="PG13" s="1290" t="s">
        <v>3294</v>
      </c>
      <c r="PH13" s="1290" t="s">
        <v>3021</v>
      </c>
      <c r="PI13" s="1290" t="s">
        <v>3314</v>
      </c>
      <c r="PJ13" s="1290" t="s">
        <v>3318</v>
      </c>
      <c r="PK13" s="1290" t="s">
        <v>3713</v>
      </c>
      <c r="PL13" s="1290" t="s">
        <v>3714</v>
      </c>
      <c r="PM13" s="1290" t="s">
        <v>3709</v>
      </c>
      <c r="PN13" s="1290" t="s">
        <v>3324</v>
      </c>
      <c r="PO13" s="1290" t="s">
        <v>3711</v>
      </c>
      <c r="PP13" s="1290" t="s">
        <v>3832</v>
      </c>
      <c r="PQ13" s="912" t="s">
        <v>2710</v>
      </c>
      <c r="PR13" s="1290" t="s">
        <v>3842</v>
      </c>
      <c r="PS13" s="689" t="s">
        <v>2187</v>
      </c>
      <c r="PT13" s="1290" t="s">
        <v>3295</v>
      </c>
      <c r="PU13" s="912" t="s">
        <v>2730</v>
      </c>
      <c r="PV13" s="912" t="s">
        <v>3270</v>
      </c>
      <c r="PW13" s="912" t="s">
        <v>3268</v>
      </c>
      <c r="PX13" s="912" t="s">
        <v>3158</v>
      </c>
      <c r="PY13" s="689" t="s">
        <v>2361</v>
      </c>
      <c r="PZ13" s="1290" t="s">
        <v>3555</v>
      </c>
      <c r="QA13" s="1290" t="s">
        <v>3556</v>
      </c>
      <c r="QB13" s="1290" t="s">
        <v>3557</v>
      </c>
      <c r="QC13" s="1290" t="s">
        <v>3558</v>
      </c>
      <c r="QD13" s="1290" t="s">
        <v>3560</v>
      </c>
      <c r="QE13" s="1290" t="s">
        <v>3564</v>
      </c>
      <c r="QF13" s="1290" t="s">
        <v>3451</v>
      </c>
      <c r="QG13" s="1290" t="s">
        <v>3498</v>
      </c>
      <c r="QH13" s="1290" t="s">
        <v>3499</v>
      </c>
      <c r="QI13" s="1290" t="s">
        <v>3500</v>
      </c>
      <c r="QJ13" s="1290" t="s">
        <v>3501</v>
      </c>
      <c r="QK13" s="1290" t="s">
        <v>3561</v>
      </c>
      <c r="QL13" s="1290" t="s">
        <v>3554</v>
      </c>
      <c r="QM13" s="1290" t="s">
        <v>3450</v>
      </c>
      <c r="QN13" s="912" t="s">
        <v>3159</v>
      </c>
      <c r="QO13" s="912" t="s">
        <v>2726</v>
      </c>
      <c r="QP13" s="912" t="s">
        <v>2724</v>
      </c>
      <c r="QQ13" s="689" t="s">
        <v>2307</v>
      </c>
      <c r="QR13" s="912" t="s">
        <v>3087</v>
      </c>
      <c r="QS13" s="912" t="s">
        <v>3263</v>
      </c>
      <c r="QT13" s="689" t="s">
        <v>2359</v>
      </c>
      <c r="QU13" s="689" t="s">
        <v>2032</v>
      </c>
      <c r="QV13" s="1290" t="s">
        <v>3300</v>
      </c>
      <c r="QW13" s="689" t="s">
        <v>2441</v>
      </c>
      <c r="QX13" s="689" t="s">
        <v>2304</v>
      </c>
      <c r="QY13" s="912" t="s">
        <v>2927</v>
      </c>
      <c r="QZ13" s="912" t="s">
        <v>3265</v>
      </c>
      <c r="RA13" s="1290" t="s">
        <v>3503</v>
      </c>
      <c r="RB13" s="1290" t="s">
        <v>3497</v>
      </c>
      <c r="RC13" s="1290" t="s">
        <v>3563</v>
      </c>
      <c r="RD13" s="1290" t="s">
        <v>3565</v>
      </c>
      <c r="RE13" s="1290" t="s">
        <v>3566</v>
      </c>
      <c r="RF13" s="1290" t="s">
        <v>3567</v>
      </c>
      <c r="RG13" s="1290" t="s">
        <v>3568</v>
      </c>
      <c r="RH13" s="1290" t="s">
        <v>3562</v>
      </c>
      <c r="RI13" s="1290" t="s">
        <v>3017</v>
      </c>
      <c r="RJ13" s="912" t="s">
        <v>3084</v>
      </c>
      <c r="RK13" s="689" t="s">
        <v>2320</v>
      </c>
      <c r="RL13" s="867" t="s">
        <v>257</v>
      </c>
      <c r="RM13" s="799" t="s">
        <v>1331</v>
      </c>
      <c r="RN13" s="799" t="s">
        <v>308</v>
      </c>
      <c r="RO13" s="868" t="s">
        <v>354</v>
      </c>
      <c r="RP13" s="868" t="s">
        <v>356</v>
      </c>
      <c r="RQ13" s="799" t="s">
        <v>357</v>
      </c>
      <c r="RR13" s="799" t="s">
        <v>1565</v>
      </c>
      <c r="RS13" s="799" t="s">
        <v>46</v>
      </c>
      <c r="RT13" s="912" t="s">
        <v>3086</v>
      </c>
      <c r="RU13" s="770" t="s">
        <v>1437</v>
      </c>
      <c r="RV13" s="770" t="s">
        <v>1642</v>
      </c>
      <c r="RW13" s="912" t="s">
        <v>2496</v>
      </c>
      <c r="RX13" s="912" t="s">
        <v>2861</v>
      </c>
      <c r="RY13" s="912" t="s">
        <v>2926</v>
      </c>
      <c r="RZ13" s="770" t="s">
        <v>1635</v>
      </c>
      <c r="SA13" s="770" t="s">
        <v>1741</v>
      </c>
      <c r="SB13" s="799" t="s">
        <v>1753</v>
      </c>
      <c r="SC13" s="912" t="s">
        <v>2932</v>
      </c>
      <c r="SD13" s="799" t="s">
        <v>691</v>
      </c>
      <c r="SE13" s="799" t="s">
        <v>684</v>
      </c>
      <c r="SF13" s="799" t="s">
        <v>685</v>
      </c>
      <c r="SG13" s="799" t="s">
        <v>686</v>
      </c>
      <c r="SH13" s="799" t="s">
        <v>687</v>
      </c>
      <c r="SI13" s="799" t="s">
        <v>689</v>
      </c>
      <c r="SJ13" s="799" t="s">
        <v>690</v>
      </c>
      <c r="SK13" s="799" t="s">
        <v>692</v>
      </c>
      <c r="SL13" s="912" t="s">
        <v>2709</v>
      </c>
      <c r="SM13" s="799" t="s">
        <v>1433</v>
      </c>
      <c r="SN13" s="799" t="s">
        <v>1605</v>
      </c>
      <c r="SO13" s="799" t="s">
        <v>1606</v>
      </c>
      <c r="SP13" s="799" t="s">
        <v>1631</v>
      </c>
      <c r="SQ13" s="799" t="s">
        <v>44</v>
      </c>
      <c r="SR13" s="799" t="s">
        <v>1441</v>
      </c>
      <c r="SS13" s="799" t="s">
        <v>1563</v>
      </c>
      <c r="ST13" s="799" t="s">
        <v>1558</v>
      </c>
      <c r="SU13" s="867" t="s">
        <v>306</v>
      </c>
      <c r="SV13" s="799" t="s">
        <v>1561</v>
      </c>
      <c r="SW13" s="799" t="s">
        <v>1519</v>
      </c>
      <c r="SX13" s="799" t="s">
        <v>1627</v>
      </c>
      <c r="SY13" s="799" t="s">
        <v>1790</v>
      </c>
      <c r="SZ13" s="799" t="s">
        <v>1794</v>
      </c>
      <c r="TA13" s="799" t="s">
        <v>1829</v>
      </c>
      <c r="TB13" s="799" t="s">
        <v>1831</v>
      </c>
      <c r="TC13" s="799" t="s">
        <v>1797</v>
      </c>
      <c r="TD13" s="799" t="s">
        <v>1874</v>
      </c>
      <c r="TE13" s="799" t="s">
        <v>1872</v>
      </c>
      <c r="TF13" s="799" t="s">
        <v>1640</v>
      </c>
      <c r="TG13" s="689" t="s">
        <v>2316</v>
      </c>
      <c r="TH13" s="689" t="s">
        <v>2439</v>
      </c>
      <c r="TI13" s="912" t="s">
        <v>2464</v>
      </c>
      <c r="TJ13" s="912" t="s">
        <v>2471</v>
      </c>
      <c r="TK13" s="912" t="s">
        <v>2495</v>
      </c>
      <c r="TL13" s="912" t="s">
        <v>2472</v>
      </c>
      <c r="TM13" s="689" t="s">
        <v>2054</v>
      </c>
      <c r="TN13" s="799" t="s">
        <v>1873</v>
      </c>
      <c r="TO13" s="799" t="s">
        <v>2028</v>
      </c>
      <c r="TP13" s="799" t="s">
        <v>2104</v>
      </c>
      <c r="TQ13" s="799" t="s">
        <v>1990</v>
      </c>
      <c r="TR13" s="799" t="s">
        <v>1830</v>
      </c>
      <c r="TS13" s="770" t="s">
        <v>2319</v>
      </c>
      <c r="TT13" s="1290" t="s">
        <v>3839</v>
      </c>
      <c r="TU13" s="1290" t="s">
        <v>4273</v>
      </c>
      <c r="TV13" s="1290" t="s">
        <v>4345</v>
      </c>
      <c r="TW13" s="770" t="s">
        <v>2105</v>
      </c>
      <c r="TX13" s="689" t="s">
        <v>2061</v>
      </c>
      <c r="TY13" s="689" t="s">
        <v>2185</v>
      </c>
      <c r="TZ13" s="770" t="s">
        <v>1515</v>
      </c>
      <c r="UA13" s="770" t="s">
        <v>1628</v>
      </c>
      <c r="UB13" s="770" t="s">
        <v>259</v>
      </c>
      <c r="UC13" s="1137" t="s">
        <v>1644</v>
      </c>
      <c r="UD13" s="689" t="s">
        <v>1871</v>
      </c>
      <c r="UE13" s="689" t="s">
        <v>1877</v>
      </c>
      <c r="UF13" s="1138" t="s">
        <v>252</v>
      </c>
      <c r="UG13" s="689" t="s">
        <v>1798</v>
      </c>
      <c r="UH13" s="912" t="s">
        <v>2708</v>
      </c>
      <c r="UI13" s="912" t="s">
        <v>2712</v>
      </c>
      <c r="UJ13" s="689" t="s">
        <v>2392</v>
      </c>
      <c r="UK13" s="1290" t="s">
        <v>3502</v>
      </c>
      <c r="UL13" s="1290" t="s">
        <v>3559</v>
      </c>
      <c r="UM13" s="912" t="s">
        <v>2497</v>
      </c>
      <c r="UN13" s="912" t="s">
        <v>2470</v>
      </c>
      <c r="UO13" s="912" t="s">
        <v>2707</v>
      </c>
      <c r="UP13" s="912" t="s">
        <v>2502</v>
      </c>
      <c r="UQ13" s="912" t="s">
        <v>2473</v>
      </c>
      <c r="UR13" s="689" t="s">
        <v>2444</v>
      </c>
      <c r="US13" s="689" t="s">
        <v>2314</v>
      </c>
      <c r="UT13" s="689" t="s">
        <v>2311</v>
      </c>
      <c r="UU13" s="689" t="s">
        <v>2308</v>
      </c>
      <c r="UV13" s="689" t="s">
        <v>2360</v>
      </c>
      <c r="UW13" s="689" t="s">
        <v>2446</v>
      </c>
      <c r="UX13" s="689" t="s">
        <v>2358</v>
      </c>
      <c r="UY13" s="912" t="s">
        <v>2733</v>
      </c>
      <c r="UZ13" s="913" t="s">
        <v>2508</v>
      </c>
      <c r="VA13" s="912" t="s">
        <v>4044</v>
      </c>
      <c r="VB13" s="689" t="s">
        <v>2443</v>
      </c>
      <c r="VC13" s="770" t="s">
        <v>1876</v>
      </c>
      <c r="VD13" s="912" t="s">
        <v>2713</v>
      </c>
      <c r="VE13" s="689" t="s">
        <v>2184</v>
      </c>
      <c r="VF13" s="689" t="s">
        <v>2183</v>
      </c>
      <c r="VG13" s="689" t="s">
        <v>2188</v>
      </c>
      <c r="VH13" s="689" t="s">
        <v>2210</v>
      </c>
      <c r="VI13" s="912" t="s">
        <v>2716</v>
      </c>
      <c r="VJ13" s="912" t="s">
        <v>2859</v>
      </c>
      <c r="VK13" s="1290" t="s">
        <v>3301</v>
      </c>
      <c r="VL13" s="912" t="s">
        <v>2933</v>
      </c>
      <c r="VM13" s="1290" t="s">
        <v>2935</v>
      </c>
      <c r="VN13" s="912" t="s">
        <v>3160</v>
      </c>
      <c r="VO13" s="689" t="s">
        <v>2189</v>
      </c>
      <c r="VP13" s="912" t="s">
        <v>3161</v>
      </c>
      <c r="VQ13" s="912" t="s">
        <v>2504</v>
      </c>
      <c r="VS13" s="912" t="s">
        <v>2503</v>
      </c>
      <c r="VT13" s="912" t="s">
        <v>2727</v>
      </c>
      <c r="VU13" s="1290" t="s">
        <v>3316</v>
      </c>
      <c r="VW13" s="689" t="s">
        <v>2211</v>
      </c>
      <c r="VX13" s="770" t="s">
        <v>1366</v>
      </c>
      <c r="VY13" s="912" t="s">
        <v>2466</v>
      </c>
      <c r="VZ13" s="912" t="s">
        <v>2715</v>
      </c>
      <c r="WA13" s="689" t="s">
        <v>2362</v>
      </c>
      <c r="WB13" s="689" t="s">
        <v>2310</v>
      </c>
      <c r="WC13" s="912" t="s">
        <v>2500</v>
      </c>
      <c r="WD13" s="1290" t="s">
        <v>3303</v>
      </c>
      <c r="WE13" s="770" t="s">
        <v>1367</v>
      </c>
      <c r="WG13" s="921" t="s">
        <v>2029</v>
      </c>
      <c r="WH13" s="1203" t="s">
        <v>2033</v>
      </c>
      <c r="WI13" s="918" t="s">
        <v>2059</v>
      </c>
      <c r="WJ13" s="919" t="s">
        <v>2062</v>
      </c>
      <c r="WK13" s="921" t="s">
        <v>2107</v>
      </c>
      <c r="WL13" s="920" t="s">
        <v>2063</v>
      </c>
      <c r="WM13" s="16" t="s">
        <v>1369</v>
      </c>
      <c r="WN13" s="912" t="s">
        <v>4039</v>
      </c>
      <c r="WO13" s="16" t="s">
        <v>1939</v>
      </c>
      <c r="WP13" s="1290" t="s">
        <v>3841</v>
      </c>
      <c r="WQ13" s="1290" t="s">
        <v>3320</v>
      </c>
      <c r="WR13" s="1290" t="s">
        <v>3326</v>
      </c>
      <c r="WS13" s="1290" t="s">
        <v>3666</v>
      </c>
      <c r="WT13" s="1290" t="s">
        <v>3843</v>
      </c>
      <c r="WU13" s="1290" t="s">
        <v>3837</v>
      </c>
      <c r="WV13" s="1290" t="s">
        <v>3923</v>
      </c>
      <c r="WW13" s="1290" t="s">
        <v>4009</v>
      </c>
      <c r="WX13" s="1290" t="s">
        <v>3308</v>
      </c>
      <c r="WY13" s="689" t="s">
        <v>2447</v>
      </c>
      <c r="WZ13" s="1290" t="s">
        <v>3311</v>
      </c>
      <c r="XA13" s="1290" t="s">
        <v>3299</v>
      </c>
      <c r="XB13" s="912" t="s">
        <v>4042</v>
      </c>
      <c r="XC13" s="912" t="s">
        <v>4041</v>
      </c>
      <c r="XD13" s="1290" t="s">
        <v>4275</v>
      </c>
      <c r="XE13" s="1290" t="s">
        <v>3712</v>
      </c>
      <c r="XF13" s="689" t="s">
        <v>2309</v>
      </c>
      <c r="XG13" s="1290" t="s">
        <v>4453</v>
      </c>
      <c r="XH13" s="1290" t="s">
        <v>4346</v>
      </c>
      <c r="XI13" s="912" t="s">
        <v>4045</v>
      </c>
      <c r="XJ13" s="1290" t="s">
        <v>4323</v>
      </c>
      <c r="XK13" s="1290" t="s">
        <v>4324</v>
      </c>
      <c r="XL13" s="738" t="s">
        <v>4127</v>
      </c>
      <c r="XM13" s="738" t="s">
        <v>4128</v>
      </c>
      <c r="XN13" s="738" t="s">
        <v>4285</v>
      </c>
      <c r="XO13" s="738" t="s">
        <v>4124</v>
      </c>
      <c r="XP13" s="738" t="s">
        <v>4317</v>
      </c>
      <c r="XQ13" s="738" t="s">
        <v>4318</v>
      </c>
      <c r="XR13" s="738" t="s">
        <v>4280</v>
      </c>
      <c r="XS13" s="738" t="s">
        <v>4312</v>
      </c>
      <c r="XT13" s="738" t="s">
        <v>4304</v>
      </c>
      <c r="XU13" s="738" t="s">
        <v>4309</v>
      </c>
      <c r="XV13" s="738" t="s">
        <v>3960</v>
      </c>
      <c r="XW13" s="738" t="s">
        <v>2330</v>
      </c>
      <c r="XX13" s="738" t="s">
        <v>2229</v>
      </c>
      <c r="XY13" s="738" t="s">
        <v>2257</v>
      </c>
      <c r="XZ13" s="779" t="s">
        <v>1819</v>
      </c>
      <c r="YA13" s="738" t="s">
        <v>3848</v>
      </c>
      <c r="YB13" s="738" t="s">
        <v>3139</v>
      </c>
      <c r="YC13" s="738" t="s">
        <v>3849</v>
      </c>
      <c r="YD13" s="738" t="s">
        <v>3958</v>
      </c>
      <c r="YE13" s="875" t="s">
        <v>2436</v>
      </c>
      <c r="YF13" s="738" t="s">
        <v>2225</v>
      </c>
      <c r="YG13" s="738" t="s">
        <v>3186</v>
      </c>
      <c r="YH13" s="738" t="s">
        <v>3122</v>
      </c>
      <c r="YI13" s="738" t="s">
        <v>2222</v>
      </c>
      <c r="YJ13" s="738" t="s">
        <v>3418</v>
      </c>
      <c r="YK13" s="738" t="s">
        <v>3233</v>
      </c>
      <c r="YL13" s="738" t="s">
        <v>3349</v>
      </c>
      <c r="YM13" s="738" t="s">
        <v>3457</v>
      </c>
      <c r="YN13" s="738" t="s">
        <v>3344</v>
      </c>
      <c r="YO13" s="738" t="s">
        <v>3340</v>
      </c>
      <c r="YP13" s="738" t="s">
        <v>3190</v>
      </c>
      <c r="YQ13" s="738" t="s">
        <v>2413</v>
      </c>
      <c r="YR13" s="738" t="s">
        <v>3119</v>
      </c>
      <c r="YS13" s="738" t="s">
        <v>3345</v>
      </c>
      <c r="YT13" s="738" t="s">
        <v>3350</v>
      </c>
      <c r="YU13" s="738" t="s">
        <v>3455</v>
      </c>
      <c r="YV13" s="738" t="s">
        <v>3459</v>
      </c>
      <c r="YW13" s="738" t="s">
        <v>3415</v>
      </c>
      <c r="YX13" s="738" t="s">
        <v>4123</v>
      </c>
      <c r="YY13" s="738" t="s">
        <v>3411</v>
      </c>
      <c r="YZ13" s="738" t="s">
        <v>2415</v>
      </c>
      <c r="ZA13" s="875" t="s">
        <v>2488</v>
      </c>
      <c r="ZB13" s="779" t="s">
        <v>1525</v>
      </c>
      <c r="ZC13" s="738" t="s">
        <v>3231</v>
      </c>
      <c r="ZD13" s="738" t="s">
        <v>2416</v>
      </c>
      <c r="ZE13" s="738" t="s">
        <v>3234</v>
      </c>
      <c r="ZF13" s="738" t="s">
        <v>2223</v>
      </c>
      <c r="ZG13" s="738" t="s">
        <v>2254</v>
      </c>
      <c r="ZH13" s="738" t="s">
        <v>2253</v>
      </c>
      <c r="ZI13" s="738" t="s">
        <v>2262</v>
      </c>
      <c r="ZJ13" s="738" t="s">
        <v>2252</v>
      </c>
      <c r="ZK13" s="738" t="s">
        <v>2260</v>
      </c>
      <c r="ZL13" s="875" t="s">
        <v>2421</v>
      </c>
      <c r="ZM13" s="738" t="s">
        <v>4032</v>
      </c>
      <c r="ZN13" s="866" t="s">
        <v>1449</v>
      </c>
      <c r="ZO13" s="738" t="s">
        <v>2227</v>
      </c>
      <c r="ZP13" s="875" t="s">
        <v>2432</v>
      </c>
      <c r="ZQ13" s="875" t="s">
        <v>2489</v>
      </c>
      <c r="ZR13" s="738" t="s">
        <v>2366</v>
      </c>
      <c r="ZS13" s="738" t="s">
        <v>2327</v>
      </c>
      <c r="ZT13" s="875" t="s">
        <v>2493</v>
      </c>
      <c r="ZU13" s="738" t="s">
        <v>2419</v>
      </c>
      <c r="ZV13" s="779" t="s">
        <v>1907</v>
      </c>
      <c r="ZW13" s="738" t="s">
        <v>2114</v>
      </c>
      <c r="ZX13" s="738" t="s">
        <v>2255</v>
      </c>
      <c r="ZY13" s="738" t="s">
        <v>2263</v>
      </c>
      <c r="ZZ13" s="868" t="s">
        <v>367</v>
      </c>
      <c r="AAA13" s="866" t="s">
        <v>1764</v>
      </c>
      <c r="AAB13" s="866" t="s">
        <v>694</v>
      </c>
      <c r="AAC13" s="866" t="s">
        <v>1451</v>
      </c>
      <c r="AAD13" s="866" t="s">
        <v>696</v>
      </c>
      <c r="AAE13" s="866" t="s">
        <v>697</v>
      </c>
      <c r="AAF13" s="866" t="s">
        <v>698</v>
      </c>
      <c r="AAG13" s="866" t="s">
        <v>700</v>
      </c>
      <c r="AAH13" s="866" t="s">
        <v>702</v>
      </c>
      <c r="AAI13" s="866" t="s">
        <v>1714</v>
      </c>
      <c r="AAJ13" s="867" t="s">
        <v>322</v>
      </c>
      <c r="AAK13" s="738" t="s">
        <v>3121</v>
      </c>
      <c r="AAL13" s="738" t="s">
        <v>3118</v>
      </c>
      <c r="AAM13" s="799" t="s">
        <v>558</v>
      </c>
      <c r="AAN13" s="866" t="s">
        <v>701</v>
      </c>
      <c r="AAO13" s="866" t="s">
        <v>1540</v>
      </c>
      <c r="AAP13" s="866" t="s">
        <v>1453</v>
      </c>
      <c r="AAQ13" s="866" t="s">
        <v>1538</v>
      </c>
      <c r="AAR13" s="866" t="s">
        <v>1742</v>
      </c>
      <c r="AAS13" s="866" t="s">
        <v>1686</v>
      </c>
      <c r="AAT13" s="866" t="s">
        <v>1826</v>
      </c>
      <c r="AAU13" s="875" t="s">
        <v>1946</v>
      </c>
      <c r="AAV13" s="875" t="s">
        <v>1827</v>
      </c>
      <c r="AAW13" s="738" t="s">
        <v>2993</v>
      </c>
      <c r="AAX13" s="779" t="s">
        <v>1539</v>
      </c>
      <c r="AAY13" s="1139" t="s">
        <v>1548</v>
      </c>
      <c r="AAZ13" s="738" t="s">
        <v>3409</v>
      </c>
      <c r="ABA13" s="770" t="s">
        <v>2115</v>
      </c>
      <c r="ABB13" s="779" t="s">
        <v>1456</v>
      </c>
      <c r="ABC13" s="738" t="s">
        <v>2417</v>
      </c>
      <c r="ABD13" s="738" t="s">
        <v>2113</v>
      </c>
      <c r="ABE13" s="738" t="s">
        <v>2414</v>
      </c>
      <c r="ABF13" s="736" t="s">
        <v>1895</v>
      </c>
      <c r="ABG13" s="736" t="s">
        <v>1903</v>
      </c>
      <c r="ABH13" s="738" t="s">
        <v>2110</v>
      </c>
      <c r="ABI13" s="738" t="s">
        <v>2111</v>
      </c>
      <c r="ABJ13" s="738" t="s">
        <v>2364</v>
      </c>
      <c r="ABK13" s="875" t="s">
        <v>2490</v>
      </c>
      <c r="ABM13" s="738" t="s">
        <v>3453</v>
      </c>
      <c r="ABN13" s="738" t="s">
        <v>3414</v>
      </c>
      <c r="ABO13" s="738" t="s">
        <v>3412</v>
      </c>
      <c r="ABP13" s="738" t="s">
        <v>3461</v>
      </c>
      <c r="ABQ13" s="738" t="s">
        <v>3846</v>
      </c>
      <c r="ABR13" s="738" t="s">
        <v>3852</v>
      </c>
      <c r="ABS13" s="738" t="s">
        <v>3850</v>
      </c>
      <c r="ABT13" s="738" t="s">
        <v>3138</v>
      </c>
      <c r="ABU13" s="738" t="s">
        <v>3135</v>
      </c>
      <c r="ABV13" s="738" t="s">
        <v>3410</v>
      </c>
      <c r="ABW13" s="738" t="s">
        <v>4286</v>
      </c>
      <c r="ABX13" s="738" t="s">
        <v>3347</v>
      </c>
      <c r="ABY13" s="738" t="s">
        <v>3456</v>
      </c>
      <c r="ABZ13" s="738" t="s">
        <v>3458</v>
      </c>
      <c r="ACA13" s="736" t="s">
        <v>1902</v>
      </c>
      <c r="ACB13" s="738" t="s">
        <v>3959</v>
      </c>
      <c r="ACC13" s="738" t="s">
        <v>3855</v>
      </c>
      <c r="ACD13" s="738" t="s">
        <v>4034</v>
      </c>
      <c r="ACE13" s="738" t="s">
        <v>3417</v>
      </c>
      <c r="ACF13" s="738" t="s">
        <v>4305</v>
      </c>
      <c r="ACG13" s="738" t="s">
        <v>4303</v>
      </c>
      <c r="ACH13" s="738" t="s">
        <v>4307</v>
      </c>
      <c r="ACI13" s="738" t="s">
        <v>4308</v>
      </c>
      <c r="ACJ13" s="738" t="s">
        <v>4355</v>
      </c>
      <c r="ACK13" s="738" t="s">
        <v>4313</v>
      </c>
      <c r="ACL13" s="738" t="s">
        <v>4358</v>
      </c>
      <c r="ACM13" s="738" t="s">
        <v>4352</v>
      </c>
      <c r="ACN13" s="738" t="s">
        <v>4354</v>
      </c>
      <c r="ACO13" s="738" t="s">
        <v>4356</v>
      </c>
      <c r="ACP13" s="738" t="s">
        <v>4357</v>
      </c>
      <c r="ACQ13" s="738" t="s">
        <v>3845</v>
      </c>
      <c r="ACR13" s="738" t="s">
        <v>3961</v>
      </c>
      <c r="ACS13" s="738" t="s">
        <v>4284</v>
      </c>
      <c r="ACT13" s="493" t="s">
        <v>3037</v>
      </c>
      <c r="ACU13" s="493" t="s">
        <v>2177</v>
      </c>
      <c r="ACV13" s="493" t="s">
        <v>2176</v>
      </c>
      <c r="ACW13" s="493" t="s">
        <v>4269</v>
      </c>
      <c r="ACX13" s="799" t="s">
        <v>2037</v>
      </c>
      <c r="ACY13" s="493" t="s">
        <v>3591</v>
      </c>
      <c r="ACZ13" s="493" t="s">
        <v>3594</v>
      </c>
      <c r="ADA13" s="493" t="s">
        <v>3071</v>
      </c>
      <c r="ADB13" s="493" t="s">
        <v>3531</v>
      </c>
      <c r="ADC13" s="493" t="s">
        <v>4271</v>
      </c>
      <c r="ADD13" s="493" t="s">
        <v>4270</v>
      </c>
      <c r="ADE13" s="493" t="s">
        <v>3584</v>
      </c>
      <c r="ADF13" s="493" t="s">
        <v>2004</v>
      </c>
      <c r="ADG13" s="493" t="s">
        <v>3867</v>
      </c>
      <c r="ADH13" s="493" t="s">
        <v>3721</v>
      </c>
      <c r="ADI13" s="493" t="s">
        <v>3724</v>
      </c>
      <c r="ADJ13" s="493" t="s">
        <v>3528</v>
      </c>
      <c r="ADK13" s="493" t="s">
        <v>2245</v>
      </c>
      <c r="ADL13" s="493" t="s">
        <v>3420</v>
      </c>
      <c r="ADM13" s="493" t="s">
        <v>3582</v>
      </c>
      <c r="ADN13" s="493" t="s">
        <v>3722</v>
      </c>
      <c r="ADO13" s="493" t="s">
        <v>2266</v>
      </c>
      <c r="ADP13" s="493" t="s">
        <v>3596</v>
      </c>
      <c r="ADQ13" s="493" t="s">
        <v>3599</v>
      </c>
      <c r="ADR13" s="493" t="s">
        <v>3588</v>
      </c>
      <c r="ADS13" s="493" t="s">
        <v>3583</v>
      </c>
      <c r="ADT13" s="493" t="s">
        <v>3581</v>
      </c>
      <c r="ADU13" s="493" t="s">
        <v>3587</v>
      </c>
      <c r="ADV13" s="493" t="s">
        <v>3723</v>
      </c>
      <c r="ADW13" s="493" t="s">
        <v>2238</v>
      </c>
      <c r="ADX13" s="493" t="s">
        <v>3184</v>
      </c>
      <c r="ADY13" s="493" t="s">
        <v>3529</v>
      </c>
      <c r="ADZ13" s="493" t="s">
        <v>3600</v>
      </c>
      <c r="AEA13" s="493" t="s">
        <v>3422</v>
      </c>
      <c r="AEB13" s="493" t="s">
        <v>3465</v>
      </c>
      <c r="AEC13" s="493" t="s">
        <v>3525</v>
      </c>
      <c r="AED13" s="493" t="s">
        <v>3601</v>
      </c>
      <c r="AEE13" s="493" t="s">
        <v>3462</v>
      </c>
      <c r="AEF13" s="493" t="s">
        <v>3115</v>
      </c>
      <c r="AEG13" s="493" t="s">
        <v>3072</v>
      </c>
      <c r="AEH13" s="493" t="s">
        <v>2334</v>
      </c>
      <c r="AEI13" s="493" t="s">
        <v>3466</v>
      </c>
      <c r="AEJ13" s="493" t="s">
        <v>3236</v>
      </c>
      <c r="AEK13" s="493" t="s">
        <v>3480</v>
      </c>
      <c r="AEL13" s="493" t="s">
        <v>3423</v>
      </c>
      <c r="AEM13" s="493" t="s">
        <v>3425</v>
      </c>
      <c r="AEN13" s="493" t="s">
        <v>3038</v>
      </c>
      <c r="AEO13" s="493" t="s">
        <v>3043</v>
      </c>
      <c r="AEP13" s="493" t="s">
        <v>3421</v>
      </c>
      <c r="AEQ13" s="493" t="s">
        <v>2407</v>
      </c>
      <c r="AER13" s="493" t="s">
        <v>2411</v>
      </c>
      <c r="AES13" s="493" t="s">
        <v>2369</v>
      </c>
      <c r="AET13" s="493" t="s">
        <v>2371</v>
      </c>
      <c r="AEU13" s="493" t="s">
        <v>2408</v>
      </c>
      <c r="AEV13" s="493" t="s">
        <v>2247</v>
      </c>
      <c r="AEW13" s="493" t="s">
        <v>2975</v>
      </c>
      <c r="AEX13" s="493" t="s">
        <v>2969</v>
      </c>
      <c r="AEY13" s="493" t="s">
        <v>2974</v>
      </c>
      <c r="AEZ13" s="493" t="s">
        <v>3070</v>
      </c>
      <c r="AFA13" s="493" t="s">
        <v>2336</v>
      </c>
      <c r="AFB13" s="493" t="s">
        <v>2008</v>
      </c>
      <c r="AFC13" s="493" t="s">
        <v>3117</v>
      </c>
      <c r="AFD13" s="493" t="s">
        <v>3598</v>
      </c>
      <c r="AFE13" s="493" t="s">
        <v>3117</v>
      </c>
      <c r="AFF13" s="493" t="s">
        <v>3177</v>
      </c>
      <c r="AFG13" s="493" t="s">
        <v>3041</v>
      </c>
      <c r="AFH13" s="493" t="s">
        <v>3179</v>
      </c>
      <c r="AFI13" s="493" t="s">
        <v>3176</v>
      </c>
      <c r="AFJ13" s="1447" t="s">
        <v>2994</v>
      </c>
      <c r="AFK13" s="493" t="s">
        <v>3116</v>
      </c>
      <c r="AFL13" s="493" t="s">
        <v>3035</v>
      </c>
      <c r="AFM13" s="493" t="s">
        <v>3033</v>
      </c>
      <c r="AFN13" s="493" t="s">
        <v>3045</v>
      </c>
      <c r="AFO13" s="493" t="s">
        <v>3032</v>
      </c>
      <c r="AFP13" s="493" t="s">
        <v>3044</v>
      </c>
      <c r="AFQ13" s="493" t="s">
        <v>2265</v>
      </c>
      <c r="AFR13" s="493" t="s">
        <v>3240</v>
      </c>
      <c r="AFS13" s="493" t="s">
        <v>3592</v>
      </c>
      <c r="AFT13" s="493" t="s">
        <v>3042</v>
      </c>
      <c r="AFU13" s="493" t="s">
        <v>3069</v>
      </c>
      <c r="AFV13" s="493" t="s">
        <v>3113</v>
      </c>
      <c r="AFW13" s="493" t="s">
        <v>2967</v>
      </c>
      <c r="AFX13" s="493" t="s">
        <v>4268</v>
      </c>
      <c r="AFY13" s="493" t="s">
        <v>4267</v>
      </c>
      <c r="AFZ13" s="493" t="s">
        <v>2966</v>
      </c>
      <c r="AGA13" s="493" t="s">
        <v>3036</v>
      </c>
      <c r="AGB13" s="493" t="s">
        <v>2430</v>
      </c>
      <c r="AGC13" s="493" t="s">
        <v>2014</v>
      </c>
      <c r="AGD13" s="799" t="s">
        <v>52</v>
      </c>
      <c r="AGE13" s="799" t="s">
        <v>75</v>
      </c>
      <c r="AGF13" s="799" t="s">
        <v>267</v>
      </c>
      <c r="AGG13" s="799" t="s">
        <v>2038</v>
      </c>
      <c r="AGH13" s="799" t="s">
        <v>2005</v>
      </c>
      <c r="AGI13" s="493" t="s">
        <v>3031</v>
      </c>
      <c r="AGJ13" s="866" t="s">
        <v>695</v>
      </c>
      <c r="AGK13" s="799" t="s">
        <v>74</v>
      </c>
      <c r="AGL13" s="799" t="s">
        <v>771</v>
      </c>
      <c r="AGM13" s="770" t="s">
        <v>1446</v>
      </c>
      <c r="AGN13" s="799" t="s">
        <v>709</v>
      </c>
      <c r="AGO13" s="868" t="s">
        <v>564</v>
      </c>
      <c r="AGP13" s="799" t="s">
        <v>565</v>
      </c>
      <c r="AGQ13" s="868" t="s">
        <v>323</v>
      </c>
      <c r="AGR13" s="799" t="s">
        <v>713</v>
      </c>
      <c r="AGS13" s="799" t="s">
        <v>769</v>
      </c>
      <c r="AGT13" s="799" t="s">
        <v>1693</v>
      </c>
      <c r="AGU13" s="799" t="s">
        <v>1699</v>
      </c>
      <c r="AGV13" s="799" t="s">
        <v>1750</v>
      </c>
      <c r="AGW13" s="799" t="s">
        <v>1943</v>
      </c>
      <c r="AGX13" s="799" t="s">
        <v>1489</v>
      </c>
      <c r="AGY13" s="799" t="s">
        <v>1487</v>
      </c>
      <c r="AGZ13" s="866" t="s">
        <v>1459</v>
      </c>
      <c r="AHA13" s="770" t="s">
        <v>2013</v>
      </c>
      <c r="AHB13" s="770" t="s">
        <v>2015</v>
      </c>
      <c r="AHC13" s="770" t="s">
        <v>2089</v>
      </c>
      <c r="AHD13" s="770" t="s">
        <v>2011</v>
      </c>
      <c r="AHE13" s="770" t="s">
        <v>2007</v>
      </c>
      <c r="AHF13" s="493" t="s">
        <v>2410</v>
      </c>
      <c r="AHG13" s="493" t="s">
        <v>3572</v>
      </c>
      <c r="AHH13" s="493" t="s">
        <v>3573</v>
      </c>
      <c r="AHI13" s="493" t="s">
        <v>3574</v>
      </c>
      <c r="AHJ13" s="493" t="s">
        <v>3578</v>
      </c>
      <c r="AHK13" s="493" t="s">
        <v>3580</v>
      </c>
      <c r="AHL13" s="493" t="s">
        <v>2171</v>
      </c>
      <c r="AHM13" s="493" t="s">
        <v>2970</v>
      </c>
      <c r="AHN13" s="493" t="s">
        <v>2244</v>
      </c>
      <c r="AHO13" s="493" t="s">
        <v>2331</v>
      </c>
      <c r="AHP13" s="493" t="s">
        <v>2169</v>
      </c>
      <c r="AHQ13" s="493" t="s">
        <v>3180</v>
      </c>
      <c r="AHR13" s="493" t="s">
        <v>1786</v>
      </c>
      <c r="AHS13" s="493" t="s">
        <v>2332</v>
      </c>
      <c r="AHT13" s="493" t="s">
        <v>2370</v>
      </c>
      <c r="AHU13" s="493" t="s">
        <v>2268</v>
      </c>
      <c r="AHV13" s="493" t="s">
        <v>2235</v>
      </c>
      <c r="AHW13" s="799" t="s">
        <v>4071</v>
      </c>
      <c r="AHX13" s="493" t="s">
        <v>2264</v>
      </c>
      <c r="AHY13" s="493" t="s">
        <v>3720</v>
      </c>
      <c r="AHZ13" s="493" t="s">
        <v>2240</v>
      </c>
      <c r="AIA13" s="493" t="s">
        <v>2422</v>
      </c>
      <c r="AIB13" s="493" t="s">
        <v>2173</v>
      </c>
      <c r="AIC13" s="493" t="s">
        <v>2214</v>
      </c>
      <c r="AID13" s="770" t="s">
        <v>2006</v>
      </c>
      <c r="AIE13" s="493" t="s">
        <v>2239</v>
      </c>
      <c r="AIF13" s="493" t="s">
        <v>2241</v>
      </c>
      <c r="AIG13" s="493" t="s">
        <v>2178</v>
      </c>
      <c r="AIH13" s="493" t="s">
        <v>2233</v>
      </c>
      <c r="AII13" s="493" t="s">
        <v>2023</v>
      </c>
      <c r="AIJ13" s="493" t="s">
        <v>2405</v>
      </c>
      <c r="AIK13" s="493" t="s">
        <v>4445</v>
      </c>
    </row>
    <row r="14" spans="1:922" ht="12.6" customHeight="1">
      <c r="B14" s="551" t="s">
        <v>613</v>
      </c>
      <c r="C14" s="63" t="s">
        <v>218</v>
      </c>
      <c r="D14" s="63" t="s">
        <v>218</v>
      </c>
      <c r="E14" s="63" t="s">
        <v>280</v>
      </c>
      <c r="F14" s="63" t="s">
        <v>281</v>
      </c>
      <c r="G14" s="63" t="s">
        <v>280</v>
      </c>
      <c r="H14" s="63" t="s">
        <v>281</v>
      </c>
      <c r="I14" s="63" t="s">
        <v>282</v>
      </c>
      <c r="J14" s="63" t="s">
        <v>281</v>
      </c>
      <c r="K14" s="64"/>
      <c r="L14" s="63"/>
      <c r="M14" s="65" t="s">
        <v>279</v>
      </c>
      <c r="N14" s="65" t="s">
        <v>279</v>
      </c>
      <c r="O14" s="1107"/>
      <c r="P14" s="1108"/>
      <c r="Q14" s="1108"/>
      <c r="R14" s="1107"/>
      <c r="S14" s="1108"/>
      <c r="T14" s="1107"/>
      <c r="U14" s="1107"/>
      <c r="V14" s="811">
        <v>5001015923</v>
      </c>
      <c r="W14" s="1108"/>
      <c r="X14" s="1107"/>
      <c r="Y14" s="1109"/>
      <c r="Z14" s="1107"/>
      <c r="AA14" s="1107"/>
      <c r="AB14" s="1107"/>
      <c r="AC14" s="1107"/>
      <c r="AD14" s="1110">
        <v>5000998921</v>
      </c>
      <c r="AE14" s="1111">
        <v>5000990700</v>
      </c>
      <c r="AF14" s="1110">
        <v>5000990700</v>
      </c>
      <c r="AG14" s="1110">
        <v>5000990700</v>
      </c>
      <c r="AH14" s="1108"/>
      <c r="AI14" s="1108"/>
      <c r="AJ14" s="1108"/>
      <c r="AK14" s="1108"/>
      <c r="AL14" s="537"/>
      <c r="AM14" s="537"/>
      <c r="AN14" s="537"/>
      <c r="AO14" s="537"/>
      <c r="AP14" s="1112" t="s">
        <v>1982</v>
      </c>
      <c r="AQ14" s="1110">
        <v>5001019591</v>
      </c>
      <c r="AR14" s="1110">
        <v>5000992208</v>
      </c>
      <c r="AS14" s="1108"/>
      <c r="AT14" s="1110">
        <v>5000979521</v>
      </c>
      <c r="AU14" s="1110" t="s">
        <v>2521</v>
      </c>
      <c r="AV14" s="1110" t="s">
        <v>2521</v>
      </c>
      <c r="AW14" s="1011"/>
      <c r="AX14" s="749" t="s">
        <v>594</v>
      </c>
      <c r="AY14" s="1012">
        <v>5001008310</v>
      </c>
      <c r="AZ14" s="1013">
        <v>5001014397</v>
      </c>
      <c r="BA14" s="1014"/>
      <c r="BB14" s="748" t="s">
        <v>595</v>
      </c>
      <c r="BC14" s="1015">
        <v>5001010812</v>
      </c>
      <c r="BD14" s="1016"/>
      <c r="BE14" s="537"/>
      <c r="BF14" s="1014"/>
      <c r="BG14" s="1014"/>
      <c r="BH14" s="1017">
        <v>5000979410</v>
      </c>
      <c r="BI14" s="1016"/>
      <c r="BJ14" s="1016"/>
      <c r="BK14" s="811">
        <v>5001032572</v>
      </c>
      <c r="BL14" s="537"/>
      <c r="BM14" s="537"/>
      <c r="BN14" s="537"/>
      <c r="BO14" s="537"/>
      <c r="BP14" s="537"/>
      <c r="BQ14" s="537"/>
      <c r="BR14" s="794">
        <v>5001045083</v>
      </c>
      <c r="BS14" s="794">
        <v>5001032572</v>
      </c>
      <c r="BT14" s="811">
        <v>5001008838</v>
      </c>
      <c r="BU14" s="537"/>
      <c r="BV14" s="537"/>
      <c r="BW14" s="537"/>
      <c r="BX14" s="537"/>
      <c r="BY14" s="537"/>
      <c r="BZ14" s="537"/>
      <c r="CA14" s="537"/>
      <c r="CB14" s="537"/>
      <c r="CC14" s="811">
        <v>5001032572</v>
      </c>
      <c r="CD14" s="537"/>
      <c r="CE14" s="811">
        <v>5001032572</v>
      </c>
      <c r="CF14" s="537"/>
      <c r="CG14" s="537"/>
      <c r="CH14" s="643" t="s">
        <v>3205</v>
      </c>
      <c r="CI14" s="537"/>
      <c r="CJ14" s="537"/>
      <c r="CK14" s="794">
        <v>5001045083</v>
      </c>
      <c r="CL14" s="794">
        <v>5001045083</v>
      </c>
      <c r="CM14" s="794">
        <v>5001045083</v>
      </c>
      <c r="CN14" s="794">
        <v>5001032572</v>
      </c>
      <c r="CO14" s="537"/>
      <c r="CP14" s="537"/>
      <c r="CQ14" s="794">
        <v>5001032572</v>
      </c>
      <c r="CR14" s="794">
        <v>5001045083</v>
      </c>
      <c r="CS14" s="794">
        <v>5001032572</v>
      </c>
      <c r="CT14" s="1108"/>
      <c r="CU14" s="537"/>
      <c r="CV14" s="537"/>
      <c r="CW14" s="811">
        <v>5001032572</v>
      </c>
      <c r="CX14" s="537"/>
      <c r="CY14" s="537"/>
      <c r="CZ14" s="537"/>
      <c r="DA14" s="537"/>
      <c r="DB14" s="537"/>
      <c r="DC14" s="537"/>
      <c r="DD14" s="1108"/>
      <c r="DE14" s="537"/>
      <c r="DF14" s="537"/>
      <c r="DG14" s="537"/>
      <c r="DH14" s="537"/>
      <c r="DI14" s="811">
        <v>5001032572</v>
      </c>
      <c r="DJ14" s="537"/>
      <c r="DK14" s="537"/>
      <c r="DL14" s="1108"/>
      <c r="DM14" s="794">
        <v>5001045083</v>
      </c>
      <c r="DN14" s="537"/>
      <c r="DO14" s="537"/>
      <c r="DP14" s="537"/>
      <c r="DQ14" s="537"/>
      <c r="DR14" s="537"/>
      <c r="DS14" s="537"/>
      <c r="DT14" s="537"/>
      <c r="DU14" s="537"/>
      <c r="DV14" s="537"/>
      <c r="DW14" s="537"/>
      <c r="DX14" s="537"/>
      <c r="DY14" s="537"/>
      <c r="DZ14" s="537"/>
      <c r="EA14" s="1108"/>
      <c r="EB14" s="537"/>
      <c r="EC14" s="537"/>
      <c r="ED14" s="537"/>
      <c r="EE14" s="537"/>
      <c r="EF14" s="537"/>
      <c r="EG14" s="537"/>
      <c r="EH14" s="537"/>
      <c r="EI14" s="537"/>
      <c r="EJ14" s="537"/>
      <c r="EK14" s="537"/>
      <c r="EL14" s="537"/>
      <c r="EM14" s="537"/>
      <c r="EN14" s="537"/>
      <c r="EO14" s="1269">
        <v>5001000573</v>
      </c>
      <c r="EP14" s="537"/>
      <c r="EQ14" s="537"/>
      <c r="ER14" s="537"/>
      <c r="ES14" s="794">
        <v>5001032572</v>
      </c>
      <c r="ET14" s="537"/>
      <c r="EU14" s="811">
        <v>5001032572</v>
      </c>
      <c r="EV14" s="537"/>
      <c r="EW14" s="537"/>
      <c r="EX14" s="537"/>
      <c r="EY14" s="537"/>
      <c r="EZ14" s="537"/>
      <c r="FA14" s="537"/>
      <c r="FB14" s="537"/>
      <c r="FC14" s="537"/>
      <c r="FD14" s="537"/>
      <c r="FE14" s="537"/>
      <c r="FF14" s="537"/>
      <c r="FG14" s="537"/>
      <c r="FH14" s="537"/>
      <c r="FI14" s="537"/>
      <c r="FJ14" s="537"/>
      <c r="FK14" s="537"/>
      <c r="FL14" s="537"/>
      <c r="FM14" s="537"/>
      <c r="FN14" s="537"/>
      <c r="FO14" s="537"/>
      <c r="FP14" s="794">
        <v>5001045083</v>
      </c>
      <c r="FQ14" s="537"/>
      <c r="FR14" s="811">
        <v>5001032572</v>
      </c>
      <c r="FS14" s="537"/>
      <c r="FT14" s="537"/>
      <c r="FU14" s="537"/>
      <c r="FV14" s="811">
        <v>5001032572</v>
      </c>
      <c r="FW14" s="537"/>
      <c r="FX14" s="537"/>
      <c r="FY14" s="537"/>
      <c r="FZ14" s="537"/>
      <c r="GA14" s="537"/>
      <c r="GB14" s="794">
        <v>5001045083</v>
      </c>
      <c r="GC14" s="537"/>
      <c r="GD14" s="537"/>
      <c r="GE14" s="537"/>
      <c r="GF14" s="537"/>
      <c r="GG14" s="537"/>
      <c r="GH14" s="537"/>
      <c r="GI14" s="537"/>
      <c r="GJ14" s="537"/>
      <c r="GK14" s="537"/>
      <c r="GL14" s="537"/>
      <c r="GM14" s="537"/>
      <c r="GN14" s="537"/>
      <c r="GO14" s="537"/>
      <c r="GP14" s="537"/>
      <c r="GQ14" s="537"/>
      <c r="GR14" s="537"/>
      <c r="GS14" s="537"/>
      <c r="GT14" s="537"/>
      <c r="GU14" s="537"/>
      <c r="GV14" s="537"/>
      <c r="GW14" s="537"/>
      <c r="GX14" s="794">
        <v>5001045083</v>
      </c>
      <c r="GY14" s="537"/>
      <c r="GZ14" s="537"/>
      <c r="HA14" s="537"/>
      <c r="HB14" s="537"/>
      <c r="HC14" s="537"/>
      <c r="HD14" s="537"/>
      <c r="HE14" s="537"/>
      <c r="HF14" s="1516"/>
      <c r="HG14" s="1516"/>
      <c r="HH14" s="1516"/>
      <c r="HI14" s="1516"/>
      <c r="HJ14" s="1516"/>
      <c r="HK14" s="537"/>
      <c r="HL14" s="537"/>
      <c r="HM14" s="537"/>
      <c r="HN14" s="537"/>
      <c r="HO14" s="537"/>
      <c r="HP14" s="537"/>
      <c r="HQ14" s="537"/>
      <c r="HR14" s="537"/>
      <c r="HS14" s="537"/>
      <c r="HT14" s="537"/>
      <c r="HU14" s="537"/>
      <c r="HV14" s="1516"/>
      <c r="HW14" s="1516"/>
      <c r="HX14" s="1516"/>
      <c r="HY14" s="537"/>
      <c r="HZ14" s="768"/>
      <c r="IA14" s="768"/>
      <c r="IB14" s="768"/>
      <c r="IC14" s="768"/>
      <c r="ID14" s="768"/>
      <c r="IE14" s="768"/>
      <c r="IF14" s="768"/>
      <c r="IG14" s="1164">
        <v>5001032577</v>
      </c>
      <c r="IH14" s="768"/>
      <c r="II14" s="768"/>
      <c r="IJ14" s="768"/>
      <c r="IK14" s="768"/>
      <c r="IL14" s="768"/>
      <c r="IM14" s="768"/>
      <c r="IN14" s="768"/>
      <c r="IO14" s="768"/>
      <c r="IP14" s="768"/>
      <c r="IQ14" s="768"/>
      <c r="IR14" s="1164">
        <v>5001032577</v>
      </c>
      <c r="IS14" s="636"/>
      <c r="IT14" s="768"/>
      <c r="IU14" s="768"/>
      <c r="IV14" s="768"/>
      <c r="IW14" s="768"/>
      <c r="IX14" s="768"/>
      <c r="IY14" s="768"/>
      <c r="IZ14" s="768"/>
      <c r="JA14" s="768"/>
      <c r="JB14" s="768"/>
      <c r="JC14" s="768"/>
      <c r="JD14" s="768"/>
      <c r="JE14" s="768"/>
      <c r="JF14" s="768"/>
      <c r="JG14" s="768"/>
      <c r="JH14" s="768"/>
      <c r="JI14" s="768"/>
      <c r="JJ14" s="768"/>
      <c r="JK14" s="768"/>
      <c r="JL14" s="768"/>
      <c r="JM14" s="768"/>
      <c r="JN14" s="768"/>
      <c r="JO14" s="768"/>
      <c r="JP14" s="768"/>
      <c r="JQ14" s="768"/>
      <c r="JR14" s="768"/>
      <c r="JS14" s="768"/>
      <c r="JT14" s="768"/>
      <c r="JU14" s="768"/>
      <c r="JV14" s="768"/>
      <c r="JW14" s="643" t="s">
        <v>3358</v>
      </c>
      <c r="JX14" s="768"/>
      <c r="JY14" s="768"/>
      <c r="JZ14" s="768"/>
      <c r="KA14" s="768"/>
      <c r="KB14" s="768"/>
      <c r="KC14" s="768"/>
      <c r="KD14" s="768"/>
      <c r="KE14" s="768"/>
      <c r="KF14" s="768"/>
      <c r="KG14" s="768"/>
      <c r="KH14" s="768"/>
      <c r="KI14" s="768"/>
      <c r="KJ14" s="768"/>
      <c r="KK14" s="768"/>
      <c r="KL14" s="768"/>
      <c r="KM14" s="768"/>
      <c r="KN14" s="768"/>
      <c r="KO14" s="768"/>
      <c r="KP14" s="768"/>
      <c r="KQ14" s="768"/>
      <c r="KR14" s="768"/>
      <c r="KS14" s="768"/>
      <c r="KT14" s="537"/>
      <c r="KU14" s="768"/>
      <c r="KV14" s="768"/>
      <c r="KW14" s="636"/>
      <c r="KX14" s="768"/>
      <c r="KY14" s="768"/>
      <c r="KZ14" s="768"/>
      <c r="LA14" s="768"/>
      <c r="LB14" s="768"/>
      <c r="LC14" s="1107"/>
      <c r="LD14" s="1108"/>
      <c r="LE14" s="1107"/>
      <c r="LF14" s="1107"/>
      <c r="LG14" s="1107"/>
      <c r="LH14" s="1115"/>
      <c r="LI14" s="1116">
        <v>5000990704</v>
      </c>
      <c r="LJ14" s="768"/>
      <c r="LK14" s="768"/>
      <c r="LL14" s="1115"/>
      <c r="LM14" s="768"/>
      <c r="LN14" s="1116">
        <v>5001008745</v>
      </c>
      <c r="LO14" s="1115"/>
      <c r="LP14" s="1115"/>
      <c r="LQ14" s="1117">
        <v>5001008078</v>
      </c>
      <c r="LR14" s="1115"/>
      <c r="LS14" s="1018"/>
      <c r="LT14" s="1019">
        <v>5001012181</v>
      </c>
      <c r="LU14" s="1019">
        <v>5001015848</v>
      </c>
      <c r="LV14" s="1019">
        <v>5001011221</v>
      </c>
      <c r="LX14" s="768"/>
      <c r="LY14" s="766"/>
      <c r="LZ14" s="1248">
        <v>5001011221</v>
      </c>
      <c r="MA14" s="1164">
        <v>5001032577</v>
      </c>
      <c r="MB14" s="636"/>
      <c r="MC14" s="1164">
        <v>5001032577</v>
      </c>
      <c r="MD14" s="1164">
        <v>5001032577</v>
      </c>
      <c r="ME14" s="1164">
        <v>5001032577</v>
      </c>
      <c r="MF14" s="768"/>
      <c r="MG14" s="768"/>
      <c r="MH14" s="1249">
        <v>5001032577</v>
      </c>
      <c r="MI14" s="1249">
        <v>5001032577</v>
      </c>
      <c r="MJ14" s="733">
        <v>5001045086</v>
      </c>
      <c r="MK14" s="768"/>
      <c r="ML14" s="768"/>
      <c r="MM14" s="768"/>
      <c r="MN14" s="768"/>
      <c r="MO14" s="768"/>
      <c r="MP14" s="768"/>
      <c r="MQ14" s="733">
        <v>5001029162</v>
      </c>
      <c r="MR14" s="636"/>
      <c r="MS14" s="636"/>
      <c r="MT14" s="768"/>
      <c r="MU14" s="768"/>
      <c r="MV14" s="1201">
        <v>5001032577</v>
      </c>
      <c r="MW14" s="768"/>
      <c r="MX14" s="768"/>
      <c r="MY14" s="768"/>
      <c r="MZ14" s="768"/>
      <c r="NA14" s="768"/>
      <c r="NB14" s="768"/>
      <c r="NC14" s="768"/>
      <c r="ND14" s="768"/>
      <c r="NE14" s="768"/>
      <c r="NF14" s="1249">
        <v>5001032577</v>
      </c>
      <c r="NG14" s="768"/>
      <c r="NH14" s="768"/>
      <c r="NI14" s="768"/>
      <c r="NJ14" s="768"/>
      <c r="NK14" s="768"/>
      <c r="NL14" s="768"/>
      <c r="NM14" s="768"/>
      <c r="NN14" s="768"/>
      <c r="NO14" s="768"/>
      <c r="NP14" s="768"/>
      <c r="NQ14" s="1114"/>
      <c r="NR14" s="768"/>
      <c r="NS14" s="768"/>
      <c r="NT14" s="768"/>
      <c r="NU14" s="768"/>
      <c r="NV14" s="768"/>
      <c r="NW14" s="768"/>
      <c r="NX14" s="768"/>
      <c r="NY14" s="768"/>
      <c r="NZ14" s="768"/>
      <c r="OA14" s="768"/>
      <c r="OB14" s="768"/>
      <c r="OC14" s="768"/>
      <c r="OD14" s="768"/>
      <c r="OE14" s="768"/>
      <c r="OF14" s="768"/>
      <c r="OG14" s="768"/>
      <c r="OH14" s="768"/>
      <c r="OI14" s="768"/>
      <c r="OJ14" s="768"/>
      <c r="OK14" s="768"/>
      <c r="OL14" s="768"/>
      <c r="OM14" s="768"/>
      <c r="ON14" s="768"/>
      <c r="OO14" s="768"/>
      <c r="OP14" s="768"/>
      <c r="OQ14" s="785"/>
      <c r="OR14" s="785"/>
      <c r="OS14" s="785"/>
      <c r="OT14" s="785"/>
      <c r="OU14" s="785"/>
      <c r="OV14" s="785"/>
      <c r="OW14" s="785"/>
      <c r="OX14" s="785"/>
      <c r="OY14" s="785"/>
      <c r="OZ14" s="785"/>
      <c r="PA14" s="785"/>
      <c r="PB14" s="767"/>
      <c r="PC14" s="767"/>
      <c r="PD14" s="785"/>
      <c r="PE14" s="785"/>
      <c r="PF14" s="785"/>
      <c r="PG14" s="767"/>
      <c r="PH14" s="767"/>
      <c r="PI14" s="785"/>
      <c r="PJ14" s="785"/>
      <c r="PK14" s="785"/>
      <c r="PL14" s="785"/>
      <c r="PM14" s="785"/>
      <c r="PN14" s="785"/>
      <c r="PO14" s="785"/>
      <c r="PP14" s="785"/>
      <c r="PQ14" s="767"/>
      <c r="PR14" s="785"/>
      <c r="PS14" s="812">
        <v>5001032645</v>
      </c>
      <c r="PT14" s="767"/>
      <c r="PU14" s="767"/>
      <c r="PV14" s="767"/>
      <c r="PW14" s="767"/>
      <c r="PX14" s="767"/>
      <c r="PY14" s="767"/>
      <c r="PZ14" s="785"/>
      <c r="QA14" s="785"/>
      <c r="QB14" s="785"/>
      <c r="QC14" s="785"/>
      <c r="QD14" s="785"/>
      <c r="QE14" s="785"/>
      <c r="QF14" s="785"/>
      <c r="QG14" s="785"/>
      <c r="QH14" s="785"/>
      <c r="QI14" s="785"/>
      <c r="QJ14" s="785"/>
      <c r="QK14" s="785"/>
      <c r="QL14" s="785"/>
      <c r="QM14" s="785"/>
      <c r="QN14" s="767"/>
      <c r="QO14" s="767"/>
      <c r="QP14" s="767"/>
      <c r="QQ14" s="767"/>
      <c r="QR14" s="767"/>
      <c r="QS14" s="767"/>
      <c r="QT14" s="767"/>
      <c r="QU14" s="600"/>
      <c r="QV14" s="767"/>
      <c r="QW14" s="812">
        <v>5001045087</v>
      </c>
      <c r="QX14" s="812">
        <v>5001045087</v>
      </c>
      <c r="QY14" s="767"/>
      <c r="QZ14" s="767"/>
      <c r="RA14" s="785"/>
      <c r="RB14" s="785"/>
      <c r="RC14" s="785"/>
      <c r="RD14" s="785"/>
      <c r="RE14" s="785"/>
      <c r="RF14" s="785"/>
      <c r="RG14" s="785"/>
      <c r="RH14" s="785"/>
      <c r="RI14" s="767"/>
      <c r="RJ14" s="767"/>
      <c r="RK14" s="767"/>
      <c r="RL14" s="1118"/>
      <c r="RM14" s="1112">
        <v>5000996751</v>
      </c>
      <c r="RN14" s="1118"/>
      <c r="RO14" s="1119">
        <v>5000940349</v>
      </c>
      <c r="RP14" s="1118"/>
      <c r="RQ14" s="1118"/>
      <c r="RR14" s="1120"/>
      <c r="RS14" s="1121">
        <v>5000998723</v>
      </c>
      <c r="RT14" s="767"/>
      <c r="RU14" s="1120"/>
      <c r="RV14" s="1113">
        <v>5000998808</v>
      </c>
      <c r="RW14" s="767"/>
      <c r="RX14" s="767"/>
      <c r="RY14" s="767"/>
      <c r="RZ14" s="1120"/>
      <c r="SA14" s="1113">
        <v>5001003993</v>
      </c>
      <c r="SB14" s="1120"/>
      <c r="SC14" s="767"/>
      <c r="SD14" s="1120"/>
      <c r="SE14" s="1120"/>
      <c r="SF14" s="1120"/>
      <c r="SG14" s="1120"/>
      <c r="SH14" s="1120"/>
      <c r="SI14" s="1120"/>
      <c r="SJ14" s="1120"/>
      <c r="SK14" s="1120"/>
      <c r="SL14" s="767"/>
      <c r="SM14" s="1120"/>
      <c r="SN14" s="1120"/>
      <c r="SO14" s="1120"/>
      <c r="SP14" s="1120"/>
      <c r="SQ14" s="1113">
        <v>5000956554</v>
      </c>
      <c r="SR14" s="1120"/>
      <c r="SS14" s="1120"/>
      <c r="ST14" s="1120"/>
      <c r="SU14" s="1118"/>
      <c r="SV14" s="1120"/>
      <c r="SW14" s="1108"/>
      <c r="SX14" s="1122" t="s">
        <v>1982</v>
      </c>
      <c r="SY14" s="1120"/>
      <c r="SZ14" s="1120"/>
      <c r="TA14" s="1120"/>
      <c r="TB14" s="1120"/>
      <c r="TC14" s="1120"/>
      <c r="TD14" s="1120"/>
      <c r="TE14" s="1120"/>
      <c r="TF14" s="1113">
        <v>5001014957</v>
      </c>
      <c r="TG14" s="767"/>
      <c r="TH14" s="767"/>
      <c r="TI14" s="767"/>
      <c r="TJ14" s="767"/>
      <c r="TK14" s="767"/>
      <c r="TL14" s="767"/>
      <c r="TM14" s="602"/>
      <c r="TN14" s="1120"/>
      <c r="TO14" s="1120"/>
      <c r="TP14" s="1120"/>
      <c r="TQ14" s="1120"/>
      <c r="TR14" s="1120"/>
      <c r="TS14" s="1120"/>
      <c r="TT14" s="785"/>
      <c r="TU14" s="785"/>
      <c r="TV14" s="785"/>
      <c r="TW14" s="1120"/>
      <c r="TX14" s="1017">
        <v>5001020411</v>
      </c>
      <c r="TY14" s="1020">
        <v>5001019611</v>
      </c>
      <c r="TZ14" s="1020">
        <v>5001006152</v>
      </c>
      <c r="UA14" s="1021">
        <v>5000991074</v>
      </c>
      <c r="UB14" s="813"/>
      <c r="UC14" s="1022"/>
      <c r="UD14" s="1022"/>
      <c r="UE14" s="1022"/>
      <c r="UF14" s="1023"/>
      <c r="UG14" s="1017">
        <v>5001029163</v>
      </c>
      <c r="UH14" s="767"/>
      <c r="UI14" s="767"/>
      <c r="UJ14" s="767"/>
      <c r="UK14" s="785"/>
      <c r="UL14" s="785"/>
      <c r="UM14" s="812">
        <v>5001045087</v>
      </c>
      <c r="UN14" s="812">
        <v>5001045087</v>
      </c>
      <c r="UO14" s="767"/>
      <c r="UP14" s="767"/>
      <c r="UQ14" s="767"/>
      <c r="UR14" s="767"/>
      <c r="US14" s="767"/>
      <c r="UT14" s="767"/>
      <c r="UU14" s="767"/>
      <c r="UV14" s="767"/>
      <c r="UW14" s="767"/>
      <c r="UX14" s="767"/>
      <c r="UY14" s="767"/>
      <c r="UZ14" s="767"/>
      <c r="VA14" s="785"/>
      <c r="VB14" s="767"/>
      <c r="VC14" s="812">
        <v>5001045087</v>
      </c>
      <c r="VD14" s="767"/>
      <c r="VE14" s="1265">
        <v>5001032645</v>
      </c>
      <c r="VF14" s="1265">
        <v>5001032645</v>
      </c>
      <c r="VG14" s="1265">
        <v>5001032645</v>
      </c>
      <c r="VH14" s="1265">
        <v>5001032645</v>
      </c>
      <c r="VI14" s="767"/>
      <c r="VJ14" s="767"/>
      <c r="VK14" s="767"/>
      <c r="VL14" s="767"/>
      <c r="VM14" s="785"/>
      <c r="VN14" s="767"/>
      <c r="VO14" s="828"/>
      <c r="VP14" s="767"/>
      <c r="VQ14" s="812">
        <v>5001045087</v>
      </c>
      <c r="VS14" s="812">
        <v>5001045087</v>
      </c>
      <c r="VT14" s="767"/>
      <c r="VU14" s="785"/>
      <c r="VW14" s="1265">
        <v>5001032645</v>
      </c>
      <c r="VX14" s="1265">
        <v>5001032645</v>
      </c>
      <c r="VY14" s="1265">
        <v>5001051293</v>
      </c>
      <c r="VZ14" s="767"/>
      <c r="WA14" s="767"/>
      <c r="WB14" s="767"/>
      <c r="WC14" s="767"/>
      <c r="WD14" s="767"/>
      <c r="WE14" s="1120"/>
      <c r="WG14" s="810"/>
      <c r="WH14" s="600"/>
      <c r="WI14" s="600"/>
      <c r="WJ14" s="810"/>
      <c r="WK14" s="233"/>
      <c r="WL14" s="600"/>
      <c r="WM14" s="812">
        <v>5001045087</v>
      </c>
      <c r="WN14" s="785"/>
      <c r="WO14" s="791" t="s">
        <v>2521</v>
      </c>
      <c r="WP14" s="785"/>
      <c r="WQ14" s="785"/>
      <c r="WR14" s="785"/>
      <c r="WS14" s="785"/>
      <c r="WT14" s="785"/>
      <c r="WU14" s="785"/>
      <c r="WV14" s="785"/>
      <c r="WW14" s="785"/>
      <c r="WX14" s="767"/>
      <c r="WY14" s="812">
        <v>5001045087</v>
      </c>
      <c r="WZ14" s="767"/>
      <c r="XA14" s="767"/>
      <c r="XB14" s="785"/>
      <c r="XC14" s="785"/>
      <c r="XD14" s="785"/>
      <c r="XE14" s="785"/>
      <c r="XF14" s="767"/>
      <c r="XG14" s="785"/>
      <c r="XH14" s="785"/>
      <c r="XI14" s="785"/>
      <c r="XJ14" s="785"/>
      <c r="XK14" s="785"/>
      <c r="XL14" s="767"/>
      <c r="XM14" s="767"/>
      <c r="XN14" s="767"/>
      <c r="XO14" s="767"/>
      <c r="XP14" s="767"/>
      <c r="XQ14" s="767"/>
      <c r="XR14" s="767"/>
      <c r="XS14" s="767"/>
      <c r="XT14" s="767"/>
      <c r="XU14" s="767"/>
      <c r="XV14" s="767"/>
      <c r="XW14" s="767"/>
      <c r="XX14" s="1167">
        <v>5001032653</v>
      </c>
      <c r="XY14" s="1167">
        <v>5001032653</v>
      </c>
      <c r="XZ14" s="1024"/>
      <c r="YA14" s="767"/>
      <c r="YB14" s="767"/>
      <c r="YC14" s="767"/>
      <c r="YD14" s="767"/>
      <c r="YE14" s="767"/>
      <c r="YF14" s="1167">
        <v>5001032653</v>
      </c>
      <c r="YG14" s="767"/>
      <c r="YH14" s="767"/>
      <c r="YI14" s="1167">
        <v>5001032653</v>
      </c>
      <c r="YJ14" s="767"/>
      <c r="YK14" s="767"/>
      <c r="YL14" s="767"/>
      <c r="YM14" s="767"/>
      <c r="YN14" s="767"/>
      <c r="YO14" s="767"/>
      <c r="YP14" s="767"/>
      <c r="YQ14" s="767"/>
      <c r="YR14" s="767"/>
      <c r="YS14" s="767"/>
      <c r="YT14" s="767"/>
      <c r="YU14" s="767"/>
      <c r="YV14" s="767"/>
      <c r="YW14" s="767"/>
      <c r="YX14" s="767"/>
      <c r="YY14" s="767"/>
      <c r="YZ14" s="767"/>
      <c r="ZA14" s="767"/>
      <c r="ZB14" s="1020">
        <v>5001010895</v>
      </c>
      <c r="ZC14" s="767"/>
      <c r="ZD14" s="767"/>
      <c r="ZE14" s="767"/>
      <c r="ZF14" s="1167">
        <v>5001032653</v>
      </c>
      <c r="ZG14" s="1167">
        <v>5001032653</v>
      </c>
      <c r="ZH14" s="1167">
        <v>5001032653</v>
      </c>
      <c r="ZI14" s="1167">
        <v>5001032653</v>
      </c>
      <c r="ZJ14" s="1167">
        <v>5001032653</v>
      </c>
      <c r="ZK14" s="1167">
        <v>5001032653</v>
      </c>
      <c r="ZL14" s="767"/>
      <c r="ZM14" s="767"/>
      <c r="ZN14" s="1108"/>
      <c r="ZO14" s="1167">
        <v>5001032653</v>
      </c>
      <c r="ZP14" s="767"/>
      <c r="ZQ14" s="767"/>
      <c r="ZR14" s="767"/>
      <c r="ZS14" s="767"/>
      <c r="ZT14" s="767"/>
      <c r="ZU14" s="767"/>
      <c r="ZV14" s="767"/>
      <c r="ZW14" s="602"/>
      <c r="ZX14" s="1167">
        <v>5001032653</v>
      </c>
      <c r="ZY14" s="767"/>
      <c r="ZZ14" s="1108"/>
      <c r="AAA14" s="1120"/>
      <c r="AAB14" s="1108"/>
      <c r="AAC14" s="1108"/>
      <c r="AAD14" s="1108"/>
      <c r="AAE14" s="1108"/>
      <c r="AAF14" s="1108"/>
      <c r="AAG14" s="1108"/>
      <c r="AAH14" s="1108"/>
      <c r="AAI14" s="1108"/>
      <c r="AAJ14" s="1108"/>
      <c r="AAK14" s="767"/>
      <c r="AAL14" s="767"/>
      <c r="AAM14" s="1123"/>
      <c r="AAN14" s="1123"/>
      <c r="AAO14" s="1108"/>
      <c r="AAP14" s="1108"/>
      <c r="AAQ14" s="1108"/>
      <c r="AAR14" s="1120"/>
      <c r="AAS14" s="1124"/>
      <c r="AAT14" s="1120"/>
      <c r="AAU14" s="1120"/>
      <c r="AAV14" s="1120"/>
      <c r="AAW14" s="767"/>
      <c r="AAX14" s="1016"/>
      <c r="AAY14" s="1016"/>
      <c r="AAZ14" s="767"/>
      <c r="ABA14" s="1025">
        <v>5001020359</v>
      </c>
      <c r="ABB14" s="1017">
        <v>5000991042</v>
      </c>
      <c r="ABC14" s="767"/>
      <c r="ABD14" s="602"/>
      <c r="ABE14" s="767"/>
      <c r="ABF14" s="602"/>
      <c r="ABG14" s="602"/>
      <c r="ABH14" s="602"/>
      <c r="ABI14" s="602"/>
      <c r="ABJ14" s="767"/>
      <c r="ABK14" s="767"/>
      <c r="ABM14" s="767"/>
      <c r="ABN14" s="767"/>
      <c r="ABO14" s="767"/>
      <c r="ABP14" s="767"/>
      <c r="ABQ14" s="767"/>
      <c r="ABR14" s="767"/>
      <c r="ABS14" s="767"/>
      <c r="ABT14" s="767"/>
      <c r="ABU14" s="767"/>
      <c r="ABV14" s="767"/>
      <c r="ABW14" s="767"/>
      <c r="ABX14" s="767"/>
      <c r="ABY14" s="767"/>
      <c r="ABZ14" s="767"/>
      <c r="ACA14" s="602"/>
      <c r="ACB14" s="767"/>
      <c r="ACC14" s="767"/>
      <c r="ACD14" s="767"/>
      <c r="ACE14" s="767"/>
      <c r="ACF14" s="767"/>
      <c r="ACG14" s="767"/>
      <c r="ACH14" s="767"/>
      <c r="ACI14" s="767"/>
      <c r="ACJ14" s="767"/>
      <c r="ACK14" s="767"/>
      <c r="ACL14" s="767"/>
      <c r="ACM14" s="767"/>
      <c r="ACN14" s="767"/>
      <c r="ACO14" s="767"/>
      <c r="ACP14" s="767"/>
      <c r="ACQ14" s="767"/>
      <c r="ACR14" s="767"/>
      <c r="ACS14" s="767"/>
      <c r="ACT14" s="537"/>
      <c r="ACU14" s="537"/>
      <c r="ACV14" s="1153">
        <v>5001032655</v>
      </c>
      <c r="ACW14" s="537"/>
      <c r="ACX14" s="1120"/>
      <c r="ACY14" s="537"/>
      <c r="ACZ14" s="537"/>
      <c r="ADA14" s="537"/>
      <c r="ADB14" s="537"/>
      <c r="ADC14" s="537"/>
      <c r="ADD14" s="537"/>
      <c r="ADE14" s="537"/>
      <c r="ADF14" s="503"/>
      <c r="ADG14" s="537"/>
      <c r="ADH14" s="537"/>
      <c r="ADI14" s="537"/>
      <c r="ADJ14" s="537"/>
      <c r="ADK14" s="1153">
        <v>5001032655</v>
      </c>
      <c r="ADL14" s="537"/>
      <c r="ADM14" s="537"/>
      <c r="ADN14" s="537"/>
      <c r="ADO14" s="1153">
        <v>5001032655</v>
      </c>
      <c r="ADP14" s="537"/>
      <c r="ADQ14" s="537"/>
      <c r="ADR14" s="537"/>
      <c r="ADS14" s="537"/>
      <c r="ADT14" s="537"/>
      <c r="ADU14" s="537"/>
      <c r="ADV14" s="537"/>
      <c r="ADW14" s="1153">
        <v>5001032655</v>
      </c>
      <c r="ADX14" s="537"/>
      <c r="ADY14" s="537"/>
      <c r="ADZ14" s="537"/>
      <c r="AEA14" s="537"/>
      <c r="AEB14" s="537"/>
      <c r="AEC14" s="537"/>
      <c r="AED14" s="537"/>
      <c r="AEE14" s="537"/>
      <c r="AEF14" s="537"/>
      <c r="AEG14" s="537"/>
      <c r="AEH14" s="537"/>
      <c r="AEI14" s="537"/>
      <c r="AEJ14" s="537"/>
      <c r="AEK14" s="537"/>
      <c r="AEL14" s="537"/>
      <c r="AEM14" s="537"/>
      <c r="AEN14" s="537"/>
      <c r="AEO14" s="537"/>
      <c r="AEP14" s="537"/>
      <c r="AEQ14" s="537"/>
      <c r="AER14" s="537"/>
      <c r="AES14" s="537"/>
      <c r="AET14" s="537"/>
      <c r="AEU14" s="537"/>
      <c r="AEV14" s="1153">
        <v>5001032655</v>
      </c>
      <c r="AEW14" s="537"/>
      <c r="AEX14" s="537"/>
      <c r="AEY14" s="537"/>
      <c r="AEZ14" s="537"/>
      <c r="AFA14" s="537"/>
      <c r="AFB14" s="503"/>
      <c r="AFC14" s="537"/>
      <c r="AFD14" s="537"/>
      <c r="AFE14" s="537"/>
      <c r="AFF14" s="537"/>
      <c r="AFG14" s="537"/>
      <c r="AFH14" s="537"/>
      <c r="AFI14" s="537"/>
      <c r="AFJ14" s="1440"/>
      <c r="AFL14" s="537"/>
      <c r="AFM14" s="537"/>
      <c r="AFN14" s="537"/>
      <c r="AFO14" s="537"/>
      <c r="AFP14" s="537"/>
      <c r="AFQ14" s="1153">
        <v>5001032655</v>
      </c>
      <c r="AFR14" s="537"/>
      <c r="AFS14" s="537"/>
      <c r="AFT14" s="537"/>
      <c r="AFU14" s="537"/>
      <c r="AFV14" s="537"/>
      <c r="AFW14" s="537"/>
      <c r="AFX14" s="537"/>
      <c r="AFY14" s="537"/>
      <c r="AFZ14" s="537"/>
      <c r="AGA14" s="537"/>
      <c r="AGB14" s="537"/>
      <c r="AGC14" s="639"/>
      <c r="AGD14" s="1084" t="s">
        <v>429</v>
      </c>
      <c r="AGE14" s="1125" t="s">
        <v>285</v>
      </c>
      <c r="AGF14" s="1126"/>
      <c r="AGG14" s="1108"/>
      <c r="AGH14" s="1108"/>
      <c r="AGI14" s="537"/>
      <c r="AGJ14" s="1108"/>
      <c r="AGK14" s="1125" t="s">
        <v>285</v>
      </c>
      <c r="AGL14" s="1108"/>
      <c r="AGM14" s="1108"/>
      <c r="AGN14" s="1108"/>
      <c r="AGO14" s="1108"/>
      <c r="AGP14" s="1108" t="s">
        <v>704</v>
      </c>
      <c r="AGQ14" s="1107"/>
      <c r="AGR14" s="1108"/>
      <c r="AGS14" s="1108"/>
      <c r="AGT14" s="1108"/>
      <c r="AGU14" s="1108"/>
      <c r="AGV14" s="1108"/>
      <c r="AGW14" s="1108"/>
      <c r="AGX14" s="1108"/>
      <c r="AGY14" s="1108"/>
      <c r="AGZ14" s="1108"/>
      <c r="AHA14" s="1108"/>
      <c r="AHB14" s="1108"/>
      <c r="AHC14" s="1108"/>
      <c r="AHD14" s="1108"/>
      <c r="AHE14" s="1108"/>
      <c r="AHF14" s="537"/>
      <c r="AHG14" s="537"/>
      <c r="AHH14" s="537"/>
      <c r="AHI14" s="537"/>
      <c r="AHJ14" s="537"/>
      <c r="AHK14" s="537"/>
      <c r="AHL14" s="537"/>
      <c r="AHM14" s="537"/>
      <c r="AHN14" s="770"/>
      <c r="AHO14" s="537"/>
      <c r="AHP14" s="537"/>
      <c r="AHQ14" s="537"/>
      <c r="AHR14" s="777" t="s">
        <v>2521</v>
      </c>
      <c r="AHS14" s="537"/>
      <c r="AHT14" s="537"/>
      <c r="AHU14" s="537"/>
      <c r="AHV14" s="1263">
        <v>5001032655</v>
      </c>
      <c r="AHW14" s="1108"/>
      <c r="AHX14" s="537"/>
      <c r="AHY14" s="537"/>
      <c r="AHZ14" s="1153">
        <v>5001032655</v>
      </c>
      <c r="AIA14" s="503"/>
      <c r="AIB14" s="1153">
        <v>5001032655</v>
      </c>
      <c r="AIC14" s="537"/>
      <c r="AID14" s="1035">
        <v>5001020359</v>
      </c>
      <c r="AIE14" s="1153">
        <v>5001032655</v>
      </c>
      <c r="AIF14" s="1153">
        <v>5001032655</v>
      </c>
      <c r="AIG14" s="1153">
        <v>5001032655</v>
      </c>
      <c r="AIH14" s="1153">
        <v>5001032655</v>
      </c>
      <c r="AII14" s="639"/>
      <c r="AIJ14" s="537"/>
      <c r="AIK14" s="537"/>
    </row>
    <row r="15" spans="1:922" ht="12.6" customHeight="1">
      <c r="B15" s="192" t="s">
        <v>216</v>
      </c>
      <c r="C15" s="65"/>
      <c r="D15" s="65"/>
      <c r="E15" s="65"/>
      <c r="F15" s="65"/>
      <c r="G15" s="65"/>
      <c r="H15" s="65"/>
      <c r="I15" s="65"/>
      <c r="J15" s="65"/>
      <c r="K15" s="64"/>
      <c r="L15" s="65"/>
      <c r="M15" s="65"/>
      <c r="N15" s="65"/>
      <c r="O15" s="1107"/>
      <c r="P15" s="1108"/>
      <c r="Q15" s="1108"/>
      <c r="R15" s="1107"/>
      <c r="S15" s="1108"/>
      <c r="T15" s="1107"/>
      <c r="U15" s="1107"/>
      <c r="V15" s="537"/>
      <c r="W15" s="1108"/>
      <c r="X15" s="1107"/>
      <c r="Y15" s="1109"/>
      <c r="Z15" s="1107"/>
      <c r="AA15" s="1107"/>
      <c r="AB15" s="1107"/>
      <c r="AC15" s="1107"/>
      <c r="AD15" s="1108"/>
      <c r="AE15" s="1108"/>
      <c r="AF15" s="1108"/>
      <c r="AG15" s="1108"/>
      <c r="AH15" s="1108"/>
      <c r="AI15" s="1108"/>
      <c r="AJ15" s="1108"/>
      <c r="AK15" s="1108"/>
      <c r="AL15" s="537"/>
      <c r="AM15" s="537"/>
      <c r="AN15" s="537"/>
      <c r="AO15" s="537"/>
      <c r="AP15" s="1108"/>
      <c r="AQ15" s="1108"/>
      <c r="AR15" s="1108"/>
      <c r="AS15" s="1108"/>
      <c r="AT15" s="1108"/>
      <c r="AU15" s="1128">
        <v>5001029085</v>
      </c>
      <c r="AV15" s="1128">
        <v>5001029085</v>
      </c>
      <c r="AW15" s="1011"/>
      <c r="AX15" s="747"/>
      <c r="AY15" s="1027">
        <v>5000999971</v>
      </c>
      <c r="AZ15" s="1016"/>
      <c r="BA15" s="1014"/>
      <c r="BB15" s="1028"/>
      <c r="BC15" s="1016"/>
      <c r="BD15" s="1015">
        <v>5001009898</v>
      </c>
      <c r="BE15" s="537"/>
      <c r="BF15" s="1029">
        <v>5001008096</v>
      </c>
      <c r="BG15" s="1029">
        <v>5001006416</v>
      </c>
      <c r="BH15" s="637">
        <v>5000990986</v>
      </c>
      <c r="BI15" s="1016"/>
      <c r="BJ15" s="1015">
        <v>5001025877</v>
      </c>
      <c r="BK15" s="537"/>
      <c r="BL15" s="537"/>
      <c r="BM15" s="537"/>
      <c r="BN15" s="794">
        <v>5001029085</v>
      </c>
      <c r="BO15" s="794">
        <v>5001029085</v>
      </c>
      <c r="BP15" s="794">
        <v>5001029085</v>
      </c>
      <c r="BQ15" s="537"/>
      <c r="BR15" s="537"/>
      <c r="BS15" s="794">
        <v>5001050041</v>
      </c>
      <c r="BT15" s="794">
        <v>5001008838</v>
      </c>
      <c r="BU15" s="537"/>
      <c r="BV15" s="537"/>
      <c r="BW15" s="537"/>
      <c r="BX15" s="537"/>
      <c r="BY15" s="537"/>
      <c r="BZ15" s="537"/>
      <c r="CA15" s="537"/>
      <c r="CB15" s="537"/>
      <c r="CC15" s="537"/>
      <c r="CD15" s="537"/>
      <c r="CE15" s="537"/>
      <c r="CF15" s="794">
        <v>5001029085</v>
      </c>
      <c r="CG15" s="537"/>
      <c r="CH15" s="537"/>
      <c r="CI15" s="537"/>
      <c r="CJ15" s="537"/>
      <c r="CK15" s="537"/>
      <c r="CL15" s="537"/>
      <c r="CM15" s="537"/>
      <c r="CN15" s="537"/>
      <c r="CO15" s="537"/>
      <c r="CP15" s="537"/>
      <c r="CQ15" s="794">
        <v>5001053409</v>
      </c>
      <c r="CR15" s="794">
        <v>5001024573</v>
      </c>
      <c r="CS15" s="1269">
        <v>5001051815</v>
      </c>
      <c r="CT15" s="1129"/>
      <c r="CU15" s="537"/>
      <c r="CV15" s="537"/>
      <c r="CW15" s="537"/>
      <c r="CX15" s="537"/>
      <c r="CY15" s="537"/>
      <c r="CZ15" s="537"/>
      <c r="DA15" s="537"/>
      <c r="DB15" s="537"/>
      <c r="DC15" s="537"/>
      <c r="DD15" s="1108"/>
      <c r="DE15" s="537"/>
      <c r="DF15" s="537"/>
      <c r="DG15" s="537"/>
      <c r="DH15" s="537"/>
      <c r="DI15" s="537"/>
      <c r="DJ15" s="537"/>
      <c r="DK15" s="537"/>
      <c r="DL15" s="1108"/>
      <c r="DM15" s="537"/>
      <c r="DN15" s="537"/>
      <c r="DO15" s="537"/>
      <c r="DP15" s="537"/>
      <c r="DQ15" s="537"/>
      <c r="DR15" s="537"/>
      <c r="DS15" s="537"/>
      <c r="DT15" s="537"/>
      <c r="DU15" s="537"/>
      <c r="DV15" s="537"/>
      <c r="DW15" s="537"/>
      <c r="DX15" s="537"/>
      <c r="DY15" s="537"/>
      <c r="DZ15" s="537"/>
      <c r="EA15" s="1108"/>
      <c r="EB15" s="537"/>
      <c r="EC15" s="537"/>
      <c r="ED15" s="537"/>
      <c r="EE15" s="537"/>
      <c r="EF15" s="537"/>
      <c r="EG15" s="537"/>
      <c r="EH15" s="537"/>
      <c r="EI15" s="537"/>
      <c r="EJ15" s="537"/>
      <c r="EK15" s="537"/>
      <c r="EL15" s="537"/>
      <c r="EM15" s="537"/>
      <c r="EN15" s="537"/>
      <c r="EO15" s="537"/>
      <c r="EP15" s="537"/>
      <c r="EQ15" s="537"/>
      <c r="ER15" s="537"/>
      <c r="ES15" s="794">
        <v>5001049587</v>
      </c>
      <c r="ET15" s="537"/>
      <c r="EU15" s="537"/>
      <c r="EV15" s="537"/>
      <c r="EW15" s="537"/>
      <c r="EX15" s="537"/>
      <c r="EY15" s="537"/>
      <c r="EZ15" s="537"/>
      <c r="FA15" s="537"/>
      <c r="FB15" s="537"/>
      <c r="FC15" s="537"/>
      <c r="FD15" s="537"/>
      <c r="FE15" s="537"/>
      <c r="FF15" s="537"/>
      <c r="FG15" s="537"/>
      <c r="FH15" s="537"/>
      <c r="FI15" s="537"/>
      <c r="FJ15" s="537"/>
      <c r="FK15" s="537"/>
      <c r="FL15" s="537"/>
      <c r="FM15" s="537"/>
      <c r="FN15" s="537"/>
      <c r="FO15" s="537"/>
      <c r="FP15" s="537"/>
      <c r="FQ15" s="537"/>
      <c r="FR15" s="537"/>
      <c r="FS15" s="537"/>
      <c r="FT15" s="537"/>
      <c r="FU15" s="537"/>
      <c r="FV15" s="537"/>
      <c r="FW15" s="537"/>
      <c r="FX15" s="537"/>
      <c r="FY15" s="537"/>
      <c r="FZ15" s="537"/>
      <c r="GA15" s="537"/>
      <c r="GB15" s="537"/>
      <c r="GC15" s="537"/>
      <c r="GD15" s="537"/>
      <c r="GE15" s="537"/>
      <c r="GF15" s="1161">
        <v>5001054442</v>
      </c>
      <c r="GG15" s="537"/>
      <c r="GH15" s="1161">
        <v>5001054442</v>
      </c>
      <c r="GI15" s="1161">
        <v>5001054442</v>
      </c>
      <c r="GJ15" s="537"/>
      <c r="GK15" s="537"/>
      <c r="GL15" s="537"/>
      <c r="GM15" s="537"/>
      <c r="GN15" s="537"/>
      <c r="GO15" s="537"/>
      <c r="GP15" s="537"/>
      <c r="GQ15" s="537"/>
      <c r="GR15" s="537"/>
      <c r="GS15" s="537"/>
      <c r="GT15" s="537"/>
      <c r="GU15" s="537"/>
      <c r="GV15" s="537"/>
      <c r="GW15" s="537"/>
      <c r="GX15" s="537"/>
      <c r="GY15" s="537"/>
      <c r="GZ15" s="537"/>
      <c r="HA15" s="537"/>
      <c r="HB15" s="537"/>
      <c r="HC15" s="537"/>
      <c r="HD15" s="537"/>
      <c r="HE15" s="537"/>
      <c r="HF15" s="1516"/>
      <c r="HG15" s="1516"/>
      <c r="HH15" s="1516"/>
      <c r="HI15" s="1516"/>
      <c r="HJ15" s="1516"/>
      <c r="HK15" s="537"/>
      <c r="HL15" s="537"/>
      <c r="HM15" s="537"/>
      <c r="HN15" s="537"/>
      <c r="HO15" s="537"/>
      <c r="HP15" s="537"/>
      <c r="HQ15" s="537"/>
      <c r="HR15" s="537"/>
      <c r="HS15" s="537"/>
      <c r="HT15" s="537"/>
      <c r="HU15" s="537"/>
      <c r="HV15" s="1516"/>
      <c r="HW15" s="1516"/>
      <c r="HX15" s="1516"/>
      <c r="HY15" s="537"/>
      <c r="HZ15" s="537"/>
      <c r="IA15" s="537"/>
      <c r="IB15" s="537"/>
      <c r="IC15" s="537"/>
      <c r="ID15" s="537"/>
      <c r="IE15" s="537"/>
      <c r="IF15" s="537"/>
      <c r="IG15" s="537"/>
      <c r="IH15" s="537"/>
      <c r="II15" s="537"/>
      <c r="IJ15" s="537"/>
      <c r="IK15" s="537"/>
      <c r="IL15" s="537"/>
      <c r="IM15" s="537"/>
      <c r="IN15" s="537"/>
      <c r="IO15" s="537"/>
      <c r="IP15" s="537"/>
      <c r="IQ15" s="537"/>
      <c r="IR15" s="537"/>
      <c r="IS15" s="503"/>
      <c r="IT15" s="537"/>
      <c r="IU15" s="537"/>
      <c r="IV15" s="537"/>
      <c r="IW15" s="537"/>
      <c r="IX15" s="537"/>
      <c r="IY15" s="537"/>
      <c r="IZ15" s="537"/>
      <c r="JA15" s="537"/>
      <c r="JB15" s="537"/>
      <c r="JC15" s="537"/>
      <c r="JD15" s="537"/>
      <c r="JE15" s="537"/>
      <c r="JF15" s="537"/>
      <c r="JG15" s="537"/>
      <c r="JH15" s="537"/>
      <c r="JI15" s="537"/>
      <c r="JJ15" s="537"/>
      <c r="JK15" s="537"/>
      <c r="JL15" s="537"/>
      <c r="JM15" s="537"/>
      <c r="JN15" s="537"/>
      <c r="JO15" s="537"/>
      <c r="JP15" s="537"/>
      <c r="JQ15" s="537"/>
      <c r="JR15" s="537"/>
      <c r="JS15" s="537"/>
      <c r="JT15" s="537"/>
      <c r="JU15" s="537"/>
      <c r="JV15" s="537"/>
      <c r="JW15" s="537"/>
      <c r="JX15" s="537"/>
      <c r="JY15" s="537"/>
      <c r="JZ15" s="537"/>
      <c r="KA15" s="537"/>
      <c r="KB15" s="537"/>
      <c r="KC15" s="537"/>
      <c r="KD15" s="537"/>
      <c r="KE15" s="537"/>
      <c r="KF15" s="537"/>
      <c r="KG15" s="537"/>
      <c r="KH15" s="537"/>
      <c r="KI15" s="537"/>
      <c r="KJ15" s="537"/>
      <c r="KK15" s="537"/>
      <c r="KL15" s="537"/>
      <c r="KM15" s="537"/>
      <c r="KN15" s="537"/>
      <c r="KO15" s="537"/>
      <c r="KP15" s="537"/>
      <c r="KQ15" s="537"/>
      <c r="KR15" s="537"/>
      <c r="KS15" s="537"/>
      <c r="KT15" s="537"/>
      <c r="KU15" s="537"/>
      <c r="KV15" s="537"/>
      <c r="KW15" s="503"/>
      <c r="KX15" s="537"/>
      <c r="KY15" s="537"/>
      <c r="KZ15" s="537"/>
      <c r="LA15" s="537"/>
      <c r="LB15" s="537"/>
      <c r="LC15" s="1107"/>
      <c r="LD15" s="1115"/>
      <c r="LE15" s="1107"/>
      <c r="LF15" s="1107"/>
      <c r="LG15" s="1107"/>
      <c r="LH15" s="1108"/>
      <c r="LI15" s="1108"/>
      <c r="LJ15" s="537"/>
      <c r="LK15" s="537"/>
      <c r="LL15" s="1108"/>
      <c r="LM15" s="537"/>
      <c r="LN15" s="1108"/>
      <c r="LO15" s="1026" t="s">
        <v>2521</v>
      </c>
      <c r="LP15" s="1108"/>
      <c r="LQ15" s="1108"/>
      <c r="LR15" s="1108"/>
      <c r="LS15" s="1011"/>
      <c r="LT15" s="1011"/>
      <c r="LU15" s="1011"/>
      <c r="LV15" s="1011"/>
      <c r="LX15" s="537"/>
      <c r="LY15" s="647">
        <v>5001046162</v>
      </c>
      <c r="LZ15" s="537"/>
      <c r="MA15" s="537"/>
      <c r="MB15" s="503"/>
      <c r="MC15" s="537"/>
      <c r="MD15" s="537"/>
      <c r="ME15" s="537"/>
      <c r="MF15" s="537"/>
      <c r="MG15" s="537"/>
      <c r="MH15" s="537"/>
      <c r="MI15" s="537"/>
      <c r="MJ15" s="503"/>
      <c r="MK15" s="537"/>
      <c r="ML15" s="537"/>
      <c r="MM15" s="537"/>
      <c r="MN15" s="537"/>
      <c r="MO15" s="537"/>
      <c r="MP15" s="537"/>
      <c r="MQ15" s="1153">
        <v>5001042827</v>
      </c>
      <c r="MR15" s="503"/>
      <c r="MS15" s="503"/>
      <c r="MT15" s="537"/>
      <c r="MU15" s="537"/>
      <c r="MV15" s="537"/>
      <c r="MW15" s="537"/>
      <c r="MX15" s="537"/>
      <c r="MY15" s="537"/>
      <c r="MZ15" s="537"/>
      <c r="NA15" s="537"/>
      <c r="NB15" s="537"/>
      <c r="NC15" s="537"/>
      <c r="ND15" s="537"/>
      <c r="NE15" s="537"/>
      <c r="NF15" s="537"/>
      <c r="NG15" s="537"/>
      <c r="NH15" s="537"/>
      <c r="NI15" s="537"/>
      <c r="NJ15" s="537"/>
      <c r="NK15" s="537"/>
      <c r="NL15" s="537"/>
      <c r="NM15" s="537"/>
      <c r="NN15" s="537"/>
      <c r="NO15" s="537"/>
      <c r="NP15" s="537"/>
      <c r="NQ15" s="1129"/>
      <c r="NR15" s="537"/>
      <c r="NS15" s="537"/>
      <c r="NT15" s="537"/>
      <c r="NU15" s="537"/>
      <c r="NV15" s="537"/>
      <c r="NW15" s="537"/>
      <c r="NX15" s="537"/>
      <c r="NY15" s="537"/>
      <c r="NZ15" s="537"/>
      <c r="OA15" s="537"/>
      <c r="OB15" s="537"/>
      <c r="OC15" s="537"/>
      <c r="OD15" s="537"/>
      <c r="OE15" s="537"/>
      <c r="OF15" s="537"/>
      <c r="OG15" s="537"/>
      <c r="OH15" s="537"/>
      <c r="OI15" s="537"/>
      <c r="OJ15" s="537"/>
      <c r="OK15" s="537"/>
      <c r="OL15" s="537"/>
      <c r="OM15" s="537"/>
      <c r="ON15" s="537"/>
      <c r="OO15" s="537"/>
      <c r="OP15" s="537"/>
      <c r="OQ15" s="782"/>
      <c r="OR15" s="782"/>
      <c r="OS15" s="782"/>
      <c r="OT15" s="782"/>
      <c r="OU15" s="782"/>
      <c r="OV15" s="782"/>
      <c r="OW15" s="782"/>
      <c r="OX15" s="782"/>
      <c r="OY15" s="782"/>
      <c r="OZ15" s="782"/>
      <c r="PA15" s="782"/>
      <c r="PB15" s="537"/>
      <c r="PC15" s="537"/>
      <c r="PD15" s="782"/>
      <c r="PE15" s="782"/>
      <c r="PF15" s="782"/>
      <c r="PG15" s="537"/>
      <c r="PH15" s="537"/>
      <c r="PI15" s="782"/>
      <c r="PJ15" s="782"/>
      <c r="PK15" s="782"/>
      <c r="PL15" s="782"/>
      <c r="PM15" s="782"/>
      <c r="PN15" s="782"/>
      <c r="PO15" s="782"/>
      <c r="PP15" s="782"/>
      <c r="PQ15" s="537"/>
      <c r="PR15" s="782"/>
      <c r="PS15" s="537"/>
      <c r="PT15" s="537"/>
      <c r="PU15" s="537"/>
      <c r="PV15" s="537"/>
      <c r="PW15" s="537"/>
      <c r="PX15" s="537"/>
      <c r="PY15" s="537"/>
      <c r="PZ15" s="782"/>
      <c r="QA15" s="782"/>
      <c r="QB15" s="782"/>
      <c r="QC15" s="782"/>
      <c r="QD15" s="782"/>
      <c r="QE15" s="782"/>
      <c r="QF15" s="782"/>
      <c r="QG15" s="782"/>
      <c r="QH15" s="782"/>
      <c r="QI15" s="782"/>
      <c r="QJ15" s="782"/>
      <c r="QK15" s="782"/>
      <c r="QL15" s="782"/>
      <c r="QM15" s="782"/>
      <c r="QN15" s="537"/>
      <c r="QO15" s="537"/>
      <c r="QP15" s="537"/>
      <c r="QQ15" s="537"/>
      <c r="QR15" s="537"/>
      <c r="QS15" s="537"/>
      <c r="QT15" s="537"/>
      <c r="QU15" s="539"/>
      <c r="QV15" s="537"/>
      <c r="QW15" s="537"/>
      <c r="QX15" s="537"/>
      <c r="QY15" s="537"/>
      <c r="QZ15" s="537"/>
      <c r="RA15" s="782"/>
      <c r="RB15" s="782"/>
      <c r="RC15" s="782"/>
      <c r="RD15" s="782"/>
      <c r="RE15" s="782"/>
      <c r="RF15" s="782"/>
      <c r="RG15" s="782"/>
      <c r="RH15" s="782"/>
      <c r="RI15" s="537"/>
      <c r="RJ15" s="537"/>
      <c r="RK15" s="537"/>
      <c r="RL15" s="1107"/>
      <c r="RM15" s="1108"/>
      <c r="RN15" s="1107"/>
      <c r="RO15" s="1107"/>
      <c r="RP15" s="1107"/>
      <c r="RQ15" s="1107"/>
      <c r="RR15" s="1108"/>
      <c r="RS15" s="1107"/>
      <c r="RT15" s="537"/>
      <c r="RU15" s="1108"/>
      <c r="RV15" s="1108"/>
      <c r="RW15" s="537"/>
      <c r="RX15" s="537"/>
      <c r="RY15" s="537"/>
      <c r="RZ15" s="1108"/>
      <c r="SA15" s="1108"/>
      <c r="SB15" s="1108"/>
      <c r="SC15" s="537"/>
      <c r="SD15" s="1108"/>
      <c r="SE15" s="1108"/>
      <c r="SF15" s="1108"/>
      <c r="SG15" s="1108"/>
      <c r="SH15" s="1108"/>
      <c r="SI15" s="1108"/>
      <c r="SJ15" s="1108"/>
      <c r="SK15" s="1108"/>
      <c r="SL15" s="537"/>
      <c r="SM15" s="1108"/>
      <c r="SN15" s="1108"/>
      <c r="SO15" s="1108"/>
      <c r="SP15" s="1108"/>
      <c r="SQ15" s="1107"/>
      <c r="SR15" s="1108"/>
      <c r="SS15" s="1130"/>
      <c r="ST15" s="1130"/>
      <c r="SU15" s="1107"/>
      <c r="SV15" s="1108"/>
      <c r="SW15" s="1108"/>
      <c r="SX15" s="1108"/>
      <c r="SY15" s="1108"/>
      <c r="SZ15" s="1108"/>
      <c r="TA15" s="1108"/>
      <c r="TB15" s="1108"/>
      <c r="TC15" s="1108"/>
      <c r="TD15" s="1108"/>
      <c r="TE15" s="1108"/>
      <c r="TF15" s="1108"/>
      <c r="TG15" s="537"/>
      <c r="TH15" s="537"/>
      <c r="TI15" s="537"/>
      <c r="TJ15" s="537"/>
      <c r="TK15" s="537"/>
      <c r="TL15" s="537"/>
      <c r="TM15" s="503"/>
      <c r="TN15" s="1108"/>
      <c r="TO15" s="1108"/>
      <c r="TP15" s="1108"/>
      <c r="TQ15" s="1108"/>
      <c r="TR15" s="1108"/>
      <c r="TS15" s="1108"/>
      <c r="TT15" s="782"/>
      <c r="TU15" s="782"/>
      <c r="TV15" s="782"/>
      <c r="TW15" s="1108"/>
      <c r="TX15" s="1016"/>
      <c r="TY15" s="1011"/>
      <c r="TZ15" s="1011"/>
      <c r="UA15" s="1011"/>
      <c r="UB15" s="814"/>
      <c r="UC15" s="1030"/>
      <c r="UD15" s="1030"/>
      <c r="UE15" s="1030"/>
      <c r="UF15" s="1031"/>
      <c r="UG15" s="1030"/>
      <c r="UH15" s="537"/>
      <c r="UI15" s="537"/>
      <c r="UJ15" s="537"/>
      <c r="UK15" s="782"/>
      <c r="UL15" s="782"/>
      <c r="UM15" s="537"/>
      <c r="UN15" s="537"/>
      <c r="UO15" s="537"/>
      <c r="UP15" s="537"/>
      <c r="UQ15" s="537"/>
      <c r="UR15" s="537"/>
      <c r="US15" s="537"/>
      <c r="UT15" s="537"/>
      <c r="UU15" s="537"/>
      <c r="UV15" s="537"/>
      <c r="UW15" s="537"/>
      <c r="UX15" s="537"/>
      <c r="UY15" s="537"/>
      <c r="UZ15" s="537"/>
      <c r="VA15" s="782"/>
      <c r="VB15" s="537"/>
      <c r="VC15" s="537"/>
      <c r="VD15" s="1269">
        <v>5001050341</v>
      </c>
      <c r="VE15" s="537"/>
      <c r="VF15" s="537"/>
      <c r="VG15" s="537"/>
      <c r="VH15" s="537"/>
      <c r="VI15" s="537"/>
      <c r="VJ15" s="537"/>
      <c r="VK15" s="537"/>
      <c r="VL15" s="537"/>
      <c r="VM15" s="782"/>
      <c r="VN15" s="537"/>
      <c r="VO15" s="537"/>
      <c r="VP15" s="537"/>
      <c r="VQ15" s="537"/>
      <c r="VS15" s="537"/>
      <c r="VT15" s="537"/>
      <c r="VU15" s="782"/>
      <c r="VW15" s="537"/>
      <c r="VX15" s="537"/>
      <c r="VY15" s="537"/>
      <c r="VZ15" s="537"/>
      <c r="WA15" s="537"/>
      <c r="WB15" s="537"/>
      <c r="WC15" s="537"/>
      <c r="WD15" s="537"/>
      <c r="WE15" s="1108"/>
      <c r="WG15" s="616">
        <v>5001029163</v>
      </c>
      <c r="WH15" s="616">
        <v>5001029163</v>
      </c>
      <c r="WI15" s="616">
        <v>5001029163</v>
      </c>
      <c r="WJ15" s="616">
        <v>5001024540</v>
      </c>
      <c r="WK15" s="616">
        <v>5001029163</v>
      </c>
      <c r="WL15" s="616">
        <v>5001029163</v>
      </c>
      <c r="WM15" s="537"/>
      <c r="WN15" s="782"/>
      <c r="WO15" s="537"/>
      <c r="WP15" s="782"/>
      <c r="WQ15" s="782"/>
      <c r="WR15" s="782"/>
      <c r="WS15" s="782"/>
      <c r="WT15" s="782"/>
      <c r="WU15" s="782"/>
      <c r="WV15" s="782"/>
      <c r="WW15" s="782"/>
      <c r="WX15" s="537"/>
      <c r="WY15" s="794">
        <v>5001042425</v>
      </c>
      <c r="WZ15" s="537"/>
      <c r="XA15" s="537"/>
      <c r="XB15" s="782"/>
      <c r="XC15" s="782"/>
      <c r="XD15" s="782"/>
      <c r="XE15" s="782"/>
      <c r="XF15" s="537"/>
      <c r="XG15" s="782"/>
      <c r="XH15" s="782"/>
      <c r="XI15" s="782"/>
      <c r="XJ15" s="782"/>
      <c r="XK15" s="782"/>
      <c r="XL15" s="789"/>
      <c r="XM15" s="789"/>
      <c r="XN15" s="789"/>
      <c r="XO15" s="789"/>
      <c r="XP15" s="789"/>
      <c r="XQ15" s="789"/>
      <c r="XR15" s="789"/>
      <c r="XS15" s="789"/>
      <c r="XT15" s="789"/>
      <c r="XU15" s="789"/>
      <c r="XV15" s="789"/>
      <c r="XW15" s="789"/>
      <c r="XX15" s="787"/>
      <c r="XY15" s="789"/>
      <c r="XZ15" s="1025">
        <v>5001009535</v>
      </c>
      <c r="YA15" s="789"/>
      <c r="YB15" s="789"/>
      <c r="YC15" s="789"/>
      <c r="YD15" s="789"/>
      <c r="YE15" s="789"/>
      <c r="YF15" s="787"/>
      <c r="YG15" s="789"/>
      <c r="YH15" s="789"/>
      <c r="YI15" s="787"/>
      <c r="YJ15" s="789"/>
      <c r="YK15" s="789"/>
      <c r="YL15" s="789"/>
      <c r="YM15" s="789"/>
      <c r="YN15" s="789"/>
      <c r="YO15" s="789"/>
      <c r="YP15" s="789"/>
      <c r="YQ15" s="789"/>
      <c r="YR15" s="789"/>
      <c r="YS15" s="789"/>
      <c r="YT15" s="789"/>
      <c r="YU15" s="789"/>
      <c r="YV15" s="789"/>
      <c r="YW15" s="789"/>
      <c r="YX15" s="789"/>
      <c r="YY15" s="789"/>
      <c r="YZ15" s="789"/>
      <c r="ZA15" s="789"/>
      <c r="ZB15" s="1033">
        <v>5000992178</v>
      </c>
      <c r="ZC15" s="789"/>
      <c r="ZD15" s="789"/>
      <c r="ZE15" s="789"/>
      <c r="ZF15" s="787"/>
      <c r="ZG15" s="789"/>
      <c r="ZH15" s="789"/>
      <c r="ZI15" s="789"/>
      <c r="ZJ15" s="789"/>
      <c r="ZK15" s="789"/>
      <c r="ZL15" s="789"/>
      <c r="ZM15" s="789"/>
      <c r="ZN15" s="1108"/>
      <c r="ZO15" s="787"/>
      <c r="ZP15" s="789"/>
      <c r="ZQ15" s="789"/>
      <c r="ZR15" s="789"/>
      <c r="ZS15" s="789"/>
      <c r="ZT15" s="789"/>
      <c r="ZU15" s="789"/>
      <c r="ZV15" s="789"/>
      <c r="ZW15" s="655"/>
      <c r="ZX15" s="789"/>
      <c r="ZY15" s="789"/>
      <c r="ZZ15" s="1108"/>
      <c r="AAA15" s="1124"/>
      <c r="AAB15" s="1108"/>
      <c r="AAC15" s="1108"/>
      <c r="AAD15" s="1108"/>
      <c r="AAE15" s="1108"/>
      <c r="AAF15" s="1108"/>
      <c r="AAG15" s="1108"/>
      <c r="AAH15" s="1108"/>
      <c r="AAI15" s="1108"/>
      <c r="AAJ15" s="1108"/>
      <c r="AAK15" s="789"/>
      <c r="AAL15" s="789"/>
      <c r="AAM15" s="1123"/>
      <c r="AAN15" s="1123"/>
      <c r="AAO15" s="1108"/>
      <c r="AAP15" s="1108"/>
      <c r="AAQ15" s="1108"/>
      <c r="AAR15" s="1131">
        <v>5001005353</v>
      </c>
      <c r="AAS15" s="1108"/>
      <c r="AAT15" s="1124"/>
      <c r="AAU15" s="1124"/>
      <c r="AAV15" s="1124"/>
      <c r="AAW15" s="789"/>
      <c r="AAX15" s="1016"/>
      <c r="AAY15" s="1016"/>
      <c r="AAZ15" s="789"/>
      <c r="ABA15" s="1011"/>
      <c r="ABB15" s="1032"/>
      <c r="ABC15" s="789"/>
      <c r="ABD15" s="655"/>
      <c r="ABE15" s="789"/>
      <c r="ABF15" s="655"/>
      <c r="ABG15" s="655"/>
      <c r="ABH15" s="655"/>
      <c r="ABI15" s="655"/>
      <c r="ABJ15" s="789"/>
      <c r="ABK15" s="789"/>
      <c r="ABM15" s="789"/>
      <c r="ABN15" s="789"/>
      <c r="ABO15" s="789"/>
      <c r="ABP15" s="789"/>
      <c r="ABQ15" s="789"/>
      <c r="ABR15" s="789"/>
      <c r="ABS15" s="789"/>
      <c r="ABT15" s="789"/>
      <c r="ABU15" s="789"/>
      <c r="ABV15" s="789"/>
      <c r="ABW15" s="789"/>
      <c r="ABX15" s="789"/>
      <c r="ABY15" s="789"/>
      <c r="ABZ15" s="789"/>
      <c r="ACA15" s="655"/>
      <c r="ACB15" s="789"/>
      <c r="ACC15" s="789"/>
      <c r="ACD15" s="789"/>
      <c r="ACE15" s="789"/>
      <c r="ACF15" s="789"/>
      <c r="ACG15" s="789"/>
      <c r="ACH15" s="789"/>
      <c r="ACI15" s="789"/>
      <c r="ACJ15" s="789"/>
      <c r="ACK15" s="789"/>
      <c r="ACL15" s="789"/>
      <c r="ACM15" s="789"/>
      <c r="ACN15" s="789"/>
      <c r="ACO15" s="789"/>
      <c r="ACP15" s="789"/>
      <c r="ACQ15" s="789"/>
      <c r="ACR15" s="789"/>
      <c r="ACS15" s="789"/>
      <c r="ACT15" s="537"/>
      <c r="ACU15" s="537"/>
      <c r="ACV15" s="537"/>
      <c r="ACW15" s="537"/>
      <c r="ACX15" s="1108"/>
      <c r="ACY15" s="537"/>
      <c r="ACZ15" s="537"/>
      <c r="ADA15" s="537"/>
      <c r="ADB15" s="537"/>
      <c r="ADC15" s="537"/>
      <c r="ADD15" s="537"/>
      <c r="ADE15" s="537"/>
      <c r="ADF15" s="503"/>
      <c r="ADG15" s="537"/>
      <c r="ADH15" s="537"/>
      <c r="ADI15" s="537"/>
      <c r="ADJ15" s="537"/>
      <c r="ADK15" s="539"/>
      <c r="ADL15" s="537"/>
      <c r="ADM15" s="537"/>
      <c r="ADN15" s="537"/>
      <c r="ADO15" s="537"/>
      <c r="ADP15" s="537"/>
      <c r="ADQ15" s="537"/>
      <c r="ADR15" s="537"/>
      <c r="ADS15" s="537"/>
      <c r="ADT15" s="537"/>
      <c r="ADU15" s="537"/>
      <c r="ADV15" s="537"/>
      <c r="ADW15" s="539"/>
      <c r="ADX15" s="537"/>
      <c r="ADY15" s="537"/>
      <c r="ADZ15" s="537"/>
      <c r="AEA15" s="537"/>
      <c r="AEB15" s="537"/>
      <c r="AEC15" s="537"/>
      <c r="AED15" s="537"/>
      <c r="AEE15" s="537"/>
      <c r="AEF15" s="537"/>
      <c r="AEG15" s="537"/>
      <c r="AEH15" s="537"/>
      <c r="AEI15" s="537"/>
      <c r="AEJ15" s="537"/>
      <c r="AEK15" s="537"/>
      <c r="AEL15" s="537"/>
      <c r="AEM15" s="537"/>
      <c r="AEN15" s="537"/>
      <c r="AEO15" s="537"/>
      <c r="AEP15" s="537"/>
      <c r="AEQ15" s="537"/>
      <c r="AER15" s="537"/>
      <c r="AES15" s="537"/>
      <c r="AET15" s="537"/>
      <c r="AEU15" s="537"/>
      <c r="AEV15" s="539"/>
      <c r="AEW15" s="537"/>
      <c r="AEX15" s="537"/>
      <c r="AEY15" s="537"/>
      <c r="AEZ15" s="537"/>
      <c r="AFA15" s="537"/>
      <c r="AFB15" s="503"/>
      <c r="AFC15" s="537"/>
      <c r="AFD15" s="537"/>
      <c r="AFE15" s="537"/>
      <c r="AFF15" s="537"/>
      <c r="AFG15" s="537"/>
      <c r="AFH15" s="537"/>
      <c r="AFI15" s="537"/>
      <c r="AFJ15" s="1440"/>
      <c r="AFK15" s="537"/>
      <c r="AFL15" s="537"/>
      <c r="AFM15" s="537"/>
      <c r="AFN15" s="537"/>
      <c r="AFO15" s="537"/>
      <c r="AFP15" s="537"/>
      <c r="AFQ15" s="537"/>
      <c r="AFR15" s="537"/>
      <c r="AFS15" s="537"/>
      <c r="AFT15" s="537"/>
      <c r="AFU15" s="537"/>
      <c r="AFV15" s="537"/>
      <c r="AFW15" s="537"/>
      <c r="AFX15" s="537"/>
      <c r="AFY15" s="537"/>
      <c r="AFZ15" s="537"/>
      <c r="AGA15" s="537"/>
      <c r="AGB15" s="537"/>
      <c r="AGC15" s="503"/>
      <c r="AGD15" s="1121">
        <v>5000936968</v>
      </c>
      <c r="AGE15" s="1107"/>
      <c r="AGF15" s="1107"/>
      <c r="AGG15" s="1108"/>
      <c r="AGH15" s="1108"/>
      <c r="AGI15" s="537"/>
      <c r="AGJ15" s="1108"/>
      <c r="AGK15" s="1107"/>
      <c r="AGL15" s="1108"/>
      <c r="AGM15" s="1108"/>
      <c r="AGN15" s="1108"/>
      <c r="AGO15" s="1108"/>
      <c r="AGP15" s="1108"/>
      <c r="AGQ15" s="1107"/>
      <c r="AGR15" s="1108"/>
      <c r="AGS15" s="1108"/>
      <c r="AGT15" s="1108"/>
      <c r="AGU15" s="1108"/>
      <c r="AGV15" s="1108"/>
      <c r="AGW15" s="1110">
        <v>5000990661</v>
      </c>
      <c r="AGX15" s="1110">
        <v>5000990661</v>
      </c>
      <c r="AGY15" s="1110">
        <v>5000990661</v>
      </c>
      <c r="AGZ15" s="1108"/>
      <c r="AHA15" s="1108"/>
      <c r="AHB15" s="1108"/>
      <c r="AHC15" s="1108"/>
      <c r="AHD15" s="1108"/>
      <c r="AHE15" s="1108"/>
      <c r="AHF15" s="537"/>
      <c r="AHG15" s="537"/>
      <c r="AHH15" s="537"/>
      <c r="AHI15" s="537"/>
      <c r="AHJ15" s="537"/>
      <c r="AHK15" s="537"/>
      <c r="AHL15" s="537"/>
      <c r="AHM15" s="537"/>
      <c r="AHN15" s="539"/>
      <c r="AHO15" s="537"/>
      <c r="AHP15" s="537"/>
      <c r="AHQ15" s="537"/>
      <c r="AHR15" s="503"/>
      <c r="AHS15" s="537"/>
      <c r="AHT15" s="537"/>
      <c r="AHU15" s="537"/>
      <c r="AHV15" s="539"/>
      <c r="AHW15" s="1161">
        <v>5001054445</v>
      </c>
      <c r="AHX15" s="1161">
        <v>5001054445</v>
      </c>
      <c r="AHY15" s="537"/>
      <c r="AHZ15" s="539"/>
      <c r="AIA15" s="503"/>
      <c r="AIB15" s="537"/>
      <c r="AIC15" s="537"/>
      <c r="AID15" s="1011"/>
      <c r="AIE15" s="539"/>
      <c r="AIF15" s="539"/>
      <c r="AIG15" s="537"/>
      <c r="AIH15" s="539"/>
      <c r="AII15" s="503"/>
      <c r="AIJ15" s="537"/>
      <c r="AIK15" s="537"/>
    </row>
    <row r="16" spans="1:922" ht="15">
      <c r="B16" s="143" t="s">
        <v>1799</v>
      </c>
      <c r="C16" s="68"/>
      <c r="D16" s="68"/>
      <c r="E16" s="68"/>
      <c r="F16" s="68"/>
      <c r="G16" s="68"/>
      <c r="H16" s="68"/>
      <c r="I16" s="68"/>
      <c r="J16" s="68"/>
      <c r="K16" s="69"/>
      <c r="L16" s="68"/>
      <c r="M16" s="68"/>
      <c r="N16" s="68"/>
      <c r="O16" s="1118"/>
      <c r="P16" s="1108"/>
      <c r="Q16" s="1108"/>
      <c r="R16" s="1107"/>
      <c r="S16" s="1108"/>
      <c r="T16" s="1107"/>
      <c r="U16" s="1118"/>
      <c r="V16" s="537"/>
      <c r="W16" s="1108"/>
      <c r="X16" s="1118"/>
      <c r="Y16" s="1109"/>
      <c r="Z16" s="1118"/>
      <c r="AA16" s="1118"/>
      <c r="AB16" s="1118"/>
      <c r="AC16" s="1118"/>
      <c r="AD16" s="1108"/>
      <c r="AE16" s="1108"/>
      <c r="AF16" s="1108"/>
      <c r="AG16" s="1108"/>
      <c r="AH16" s="1108"/>
      <c r="AI16" s="1108"/>
      <c r="AJ16" s="1108"/>
      <c r="AK16" s="1108"/>
      <c r="AL16" s="537"/>
      <c r="AM16" s="537"/>
      <c r="AN16" s="537"/>
      <c r="AO16" s="537"/>
      <c r="AP16" s="1108"/>
      <c r="AQ16" s="1108"/>
      <c r="AR16" s="1108"/>
      <c r="AS16" s="1108"/>
      <c r="AT16" s="1108"/>
      <c r="AU16" s="1108"/>
      <c r="AV16" s="1108"/>
      <c r="AW16" s="1011"/>
      <c r="AX16" s="1034"/>
      <c r="AY16" s="1012">
        <v>5001019412</v>
      </c>
      <c r="AZ16" s="1016"/>
      <c r="BA16" s="1014"/>
      <c r="BB16" s="1028"/>
      <c r="BC16" s="1016"/>
      <c r="BD16" s="1016"/>
      <c r="BE16" s="537"/>
      <c r="BF16" s="1014"/>
      <c r="BG16" s="1014"/>
      <c r="BH16" s="1016"/>
      <c r="BI16" s="637" t="s">
        <v>1981</v>
      </c>
      <c r="BJ16" s="1016"/>
      <c r="BK16" s="537"/>
      <c r="BL16" s="537"/>
      <c r="BM16" s="537"/>
      <c r="BN16" s="537"/>
      <c r="BO16" s="537"/>
      <c r="BP16" s="537"/>
      <c r="BQ16" s="537"/>
      <c r="BR16" s="537"/>
      <c r="BS16" s="794">
        <v>5001049943</v>
      </c>
      <c r="BT16" s="537"/>
      <c r="BU16" s="537"/>
      <c r="BV16" s="537"/>
      <c r="BW16" s="537"/>
      <c r="BX16" s="537"/>
      <c r="BY16" s="537"/>
      <c r="BZ16" s="537"/>
      <c r="CA16" s="537"/>
      <c r="CB16" s="537"/>
      <c r="CC16" s="537"/>
      <c r="CD16" s="537"/>
      <c r="CE16" s="537"/>
      <c r="CF16" s="537"/>
      <c r="CG16" s="537"/>
      <c r="CH16" s="537"/>
      <c r="CI16" s="537"/>
      <c r="CJ16" s="537"/>
      <c r="CK16" s="537"/>
      <c r="CL16" s="537"/>
      <c r="CM16" s="537"/>
      <c r="CN16" s="794">
        <v>5001053375</v>
      </c>
      <c r="CO16" s="537"/>
      <c r="CP16" s="537"/>
      <c r="CQ16" s="794">
        <v>5001053375</v>
      </c>
      <c r="CR16" s="537"/>
      <c r="CS16" s="794">
        <v>5001051001</v>
      </c>
      <c r="CT16" s="1108"/>
      <c r="CU16" s="537"/>
      <c r="CV16" s="537"/>
      <c r="CW16" s="537"/>
      <c r="CX16" s="537"/>
      <c r="CY16" s="537"/>
      <c r="CZ16" s="537"/>
      <c r="DA16" s="537"/>
      <c r="DB16" s="537"/>
      <c r="DC16" s="537"/>
      <c r="DD16" s="1108"/>
      <c r="DE16" s="537"/>
      <c r="DF16" s="537"/>
      <c r="DG16" s="537"/>
      <c r="DH16" s="537"/>
      <c r="DI16" s="537"/>
      <c r="DJ16" s="537"/>
      <c r="DK16" s="537"/>
      <c r="DL16" s="1108"/>
      <c r="DM16" s="537"/>
      <c r="DN16" s="537"/>
      <c r="DO16" s="537"/>
      <c r="DP16" s="537"/>
      <c r="DQ16" s="537"/>
      <c r="DR16" s="537"/>
      <c r="DS16" s="537"/>
      <c r="DT16" s="537"/>
      <c r="DU16" s="537"/>
      <c r="DV16" s="537"/>
      <c r="DW16" s="537"/>
      <c r="DX16" s="537"/>
      <c r="DY16" s="537"/>
      <c r="DZ16" s="537"/>
      <c r="EA16" s="1108"/>
      <c r="EB16" s="537"/>
      <c r="EC16" s="537"/>
      <c r="ED16" s="537"/>
      <c r="EE16" s="537"/>
      <c r="EF16" s="537"/>
      <c r="EG16" s="537"/>
      <c r="EH16" s="537"/>
      <c r="EI16" s="537"/>
      <c r="EJ16" s="537"/>
      <c r="EK16" s="537"/>
      <c r="EL16" s="537"/>
      <c r="EM16" s="537"/>
      <c r="EN16" s="537"/>
      <c r="EO16" s="811">
        <v>5001053375</v>
      </c>
      <c r="EP16" s="537"/>
      <c r="EQ16" s="537"/>
      <c r="ER16" s="537"/>
      <c r="ES16" s="794">
        <v>5001051001</v>
      </c>
      <c r="ET16" s="537"/>
      <c r="EU16" s="537"/>
      <c r="EV16" s="537"/>
      <c r="EW16" s="537"/>
      <c r="EX16" s="537"/>
      <c r="EY16" s="537"/>
      <c r="EZ16" s="537"/>
      <c r="FA16" s="537"/>
      <c r="FB16" s="537"/>
      <c r="FC16" s="537"/>
      <c r="FD16" s="537"/>
      <c r="FE16" s="537"/>
      <c r="FF16" s="537"/>
      <c r="FG16" s="537"/>
      <c r="FH16" s="537"/>
      <c r="FI16" s="537"/>
      <c r="FJ16" s="537"/>
      <c r="FK16" s="537"/>
      <c r="FL16" s="537"/>
      <c r="FM16" s="537"/>
      <c r="FN16" s="537"/>
      <c r="FO16" s="537"/>
      <c r="FP16" s="537"/>
      <c r="FQ16" s="537"/>
      <c r="FR16" s="537"/>
      <c r="FS16" s="537"/>
      <c r="FT16" s="537"/>
      <c r="FU16" s="537"/>
      <c r="FV16" s="537"/>
      <c r="FW16" s="537"/>
      <c r="FX16" s="537"/>
      <c r="FY16" s="537"/>
      <c r="FZ16" s="537"/>
      <c r="GA16" s="537"/>
      <c r="GB16" s="537"/>
      <c r="GC16" s="537"/>
      <c r="GD16" s="537"/>
      <c r="GE16" s="537"/>
      <c r="GF16" s="537"/>
      <c r="GG16" s="537"/>
      <c r="GH16" s="537"/>
      <c r="GI16" s="537"/>
      <c r="GJ16" s="537"/>
      <c r="GK16" s="537"/>
      <c r="GL16" s="537"/>
      <c r="GM16" s="537"/>
      <c r="GN16" s="537"/>
      <c r="GO16" s="537"/>
      <c r="GP16" s="537"/>
      <c r="GQ16" s="537"/>
      <c r="GR16" s="537"/>
      <c r="GS16" s="537"/>
      <c r="GT16" s="537"/>
      <c r="GU16" s="537"/>
      <c r="GV16" s="537"/>
      <c r="GW16" s="537"/>
      <c r="GX16" s="537"/>
      <c r="GY16" s="537"/>
      <c r="GZ16" s="537"/>
      <c r="HA16" s="537"/>
      <c r="HB16" s="537"/>
      <c r="HC16" s="537"/>
      <c r="HD16" s="537"/>
      <c r="HE16" s="537"/>
      <c r="HF16" s="1516"/>
      <c r="HG16" s="1516"/>
      <c r="HH16" s="1516"/>
      <c r="HI16" s="1516"/>
      <c r="HJ16" s="1516"/>
      <c r="HK16" s="537"/>
      <c r="HL16" s="537"/>
      <c r="HM16" s="537"/>
      <c r="HN16" s="537"/>
      <c r="HO16" s="537"/>
      <c r="HP16" s="537"/>
      <c r="HQ16" s="537"/>
      <c r="HR16" s="537"/>
      <c r="HS16" s="537"/>
      <c r="HT16" s="537"/>
      <c r="HU16" s="537"/>
      <c r="HV16" s="1516"/>
      <c r="HW16" s="1516"/>
      <c r="HX16" s="1516"/>
      <c r="HY16" s="537"/>
      <c r="HZ16" s="537"/>
      <c r="IA16" s="537"/>
      <c r="IB16" s="537"/>
      <c r="IC16" s="537"/>
      <c r="ID16" s="537"/>
      <c r="IE16" s="537"/>
      <c r="IF16" s="537"/>
      <c r="IG16" s="537"/>
      <c r="IH16" s="537"/>
      <c r="II16" s="537"/>
      <c r="IJ16" s="537"/>
      <c r="IK16" s="537"/>
      <c r="IL16" s="537"/>
      <c r="IM16" s="537"/>
      <c r="IN16" s="537"/>
      <c r="IO16" s="537"/>
      <c r="IP16" s="537"/>
      <c r="IQ16" s="537"/>
      <c r="IR16" s="811">
        <v>5001032210</v>
      </c>
      <c r="IS16" s="503"/>
      <c r="IT16" s="537"/>
      <c r="IU16" s="537"/>
      <c r="IV16" s="537"/>
      <c r="IW16" s="537"/>
      <c r="IX16" s="537"/>
      <c r="IY16" s="537"/>
      <c r="IZ16" s="537"/>
      <c r="JA16" s="537"/>
      <c r="JB16" s="537"/>
      <c r="JC16" s="537"/>
      <c r="JD16" s="537"/>
      <c r="JE16" s="537"/>
      <c r="JF16" s="537"/>
      <c r="JG16" s="537"/>
      <c r="JH16" s="537"/>
      <c r="JI16" s="537"/>
      <c r="JJ16" s="537"/>
      <c r="JK16" s="537"/>
      <c r="JL16" s="537"/>
      <c r="JM16" s="537"/>
      <c r="JN16" s="537"/>
      <c r="JO16" s="537"/>
      <c r="JP16" s="537"/>
      <c r="JQ16" s="537"/>
      <c r="JR16" s="537"/>
      <c r="JS16" s="537"/>
      <c r="JT16" s="537"/>
      <c r="JU16" s="537"/>
      <c r="JV16" s="537"/>
      <c r="JW16" s="537"/>
      <c r="JX16" s="537"/>
      <c r="JY16" s="537"/>
      <c r="JZ16" s="537"/>
      <c r="KA16" s="537"/>
      <c r="KB16" s="537"/>
      <c r="KC16" s="537"/>
      <c r="KD16" s="537"/>
      <c r="KE16" s="537"/>
      <c r="KF16" s="537"/>
      <c r="KG16" s="537"/>
      <c r="KH16" s="537"/>
      <c r="KI16" s="537"/>
      <c r="KJ16" s="537"/>
      <c r="KK16" s="537"/>
      <c r="KL16" s="537"/>
      <c r="KM16" s="537"/>
      <c r="KN16" s="537"/>
      <c r="KO16" s="537"/>
      <c r="KP16" s="537"/>
      <c r="KQ16" s="537"/>
      <c r="KR16" s="537"/>
      <c r="KS16" s="537"/>
      <c r="KT16" s="537"/>
      <c r="KU16" s="537"/>
      <c r="KV16" s="537"/>
      <c r="KW16" s="503"/>
      <c r="KX16" s="537"/>
      <c r="KY16" s="537"/>
      <c r="KZ16" s="537"/>
      <c r="LA16" s="537"/>
      <c r="LB16" s="537"/>
      <c r="LC16" s="1107"/>
      <c r="LD16" s="1108"/>
      <c r="LE16" s="1118"/>
      <c r="LF16" s="1107"/>
      <c r="LG16" s="1107"/>
      <c r="LH16" s="1108"/>
      <c r="LI16" s="1108"/>
      <c r="LJ16" s="537"/>
      <c r="LK16" s="537"/>
      <c r="LL16" s="1108"/>
      <c r="LM16" s="537"/>
      <c r="LN16" s="1108"/>
      <c r="LO16" s="1026" t="s">
        <v>2521</v>
      </c>
      <c r="LP16" s="1108"/>
      <c r="LQ16" s="1108"/>
      <c r="LR16" s="1108"/>
      <c r="LS16" s="1011"/>
      <c r="LT16" s="1011"/>
      <c r="LU16" s="1035"/>
      <c r="LV16" s="1011"/>
      <c r="LX16" s="537"/>
      <c r="LY16" s="792">
        <v>5000942341</v>
      </c>
      <c r="LZ16" s="537"/>
      <c r="MA16" s="537"/>
      <c r="MB16" s="503"/>
      <c r="MD16" s="537"/>
      <c r="ME16" s="537"/>
      <c r="MF16" s="537"/>
      <c r="MG16" s="537"/>
      <c r="MH16" s="811">
        <v>5000987232</v>
      </c>
      <c r="MI16" s="1161">
        <v>5001051810</v>
      </c>
      <c r="MJ16" s="503"/>
      <c r="MK16" s="537"/>
      <c r="ML16" s="537"/>
      <c r="MM16" s="537"/>
      <c r="MN16" s="537"/>
      <c r="MO16" s="537"/>
      <c r="MP16" s="537"/>
      <c r="MQ16" s="503"/>
      <c r="MR16" s="503"/>
      <c r="MS16" s="503"/>
      <c r="MT16" s="537"/>
      <c r="MU16" s="537"/>
      <c r="MV16" s="537"/>
      <c r="MW16" s="537"/>
      <c r="MX16" s="537"/>
      <c r="MY16" s="537"/>
      <c r="MZ16" s="537"/>
      <c r="NA16" s="537"/>
      <c r="NB16" s="537"/>
      <c r="NC16" s="537"/>
      <c r="ND16" s="537"/>
      <c r="NE16" s="537"/>
      <c r="NF16" s="811">
        <v>5000987232</v>
      </c>
      <c r="NG16" s="537"/>
      <c r="NH16" s="537"/>
      <c r="NI16" s="537"/>
      <c r="NJ16" s="537"/>
      <c r="NK16" s="537"/>
      <c r="NL16" s="537"/>
      <c r="NM16" s="537"/>
      <c r="NN16" s="537"/>
      <c r="NO16" s="537"/>
      <c r="NP16" s="537"/>
      <c r="NQ16" s="1129"/>
      <c r="NR16" s="537"/>
      <c r="NS16" s="537"/>
      <c r="NT16" s="537"/>
      <c r="NU16" s="537"/>
      <c r="NV16" s="537"/>
      <c r="NW16" s="537"/>
      <c r="NX16" s="537"/>
      <c r="NY16" s="537"/>
      <c r="NZ16" s="537"/>
      <c r="OA16" s="537"/>
      <c r="OB16" s="537"/>
      <c r="OC16" s="537"/>
      <c r="OD16" s="537"/>
      <c r="OE16" s="537"/>
      <c r="OF16" s="537"/>
      <c r="OG16" s="537"/>
      <c r="OH16" s="537"/>
      <c r="OI16" s="537"/>
      <c r="OJ16" s="537"/>
      <c r="OK16" s="537"/>
      <c r="OL16" s="537"/>
      <c r="OM16" s="537"/>
      <c r="ON16" s="537"/>
      <c r="OO16" s="537"/>
      <c r="OP16" s="537"/>
      <c r="OQ16" s="782"/>
      <c r="OR16" s="782"/>
      <c r="OS16" s="782"/>
      <c r="OT16" s="782"/>
      <c r="OU16" s="782"/>
      <c r="OV16" s="782"/>
      <c r="OW16" s="782"/>
      <c r="OX16" s="782"/>
      <c r="OY16" s="782"/>
      <c r="OZ16" s="782"/>
      <c r="PA16" s="782"/>
      <c r="PB16" s="537"/>
      <c r="PC16" s="537"/>
      <c r="PD16" s="782"/>
      <c r="PE16" s="782"/>
      <c r="PF16" s="782"/>
      <c r="PG16" s="537"/>
      <c r="PH16" s="537"/>
      <c r="PI16" s="782"/>
      <c r="PJ16" s="782"/>
      <c r="PK16" s="782"/>
      <c r="PL16" s="782"/>
      <c r="PM16" s="782"/>
      <c r="PN16" s="782"/>
      <c r="PO16" s="782"/>
      <c r="PP16" s="782"/>
      <c r="PQ16" s="537"/>
      <c r="PR16" s="782"/>
      <c r="PS16" s="537"/>
      <c r="PT16" s="537"/>
      <c r="PU16" s="537"/>
      <c r="PV16" s="537"/>
      <c r="PW16" s="537"/>
      <c r="PX16" s="537"/>
      <c r="PY16" s="537"/>
      <c r="PZ16" s="782"/>
      <c r="QA16" s="782"/>
      <c r="QB16" s="782"/>
      <c r="QC16" s="782"/>
      <c r="QD16" s="782"/>
      <c r="QE16" s="782"/>
      <c r="QF16" s="782"/>
      <c r="QG16" s="782"/>
      <c r="QH16" s="782"/>
      <c r="QI16" s="782"/>
      <c r="QJ16" s="782"/>
      <c r="QK16" s="782"/>
      <c r="QL16" s="782"/>
      <c r="QM16" s="782"/>
      <c r="QN16" s="537"/>
      <c r="QO16" s="537"/>
      <c r="QP16" s="537"/>
      <c r="QQ16" s="537"/>
      <c r="QR16" s="537"/>
      <c r="QS16" s="537"/>
      <c r="QT16" s="537"/>
      <c r="QU16" s="539"/>
      <c r="QV16" s="537"/>
      <c r="QW16" s="794">
        <v>5001053397</v>
      </c>
      <c r="QX16" s="537"/>
      <c r="QY16" s="537"/>
      <c r="QZ16" s="537"/>
      <c r="RA16" s="782"/>
      <c r="RB16" s="782"/>
      <c r="RC16" s="782"/>
      <c r="RD16" s="782"/>
      <c r="RE16" s="782"/>
      <c r="RF16" s="782"/>
      <c r="RG16" s="782"/>
      <c r="RH16" s="782"/>
      <c r="RI16" s="537"/>
      <c r="RJ16" s="537"/>
      <c r="RK16" s="537"/>
      <c r="RL16" s="1107"/>
      <c r="RM16" s="1108"/>
      <c r="RN16" s="1161">
        <v>5001051791</v>
      </c>
      <c r="RO16" s="1110">
        <v>5000956554</v>
      </c>
      <c r="RP16" s="1110">
        <v>5000956554</v>
      </c>
      <c r="RQ16" s="1110">
        <v>5000956554</v>
      </c>
      <c r="RR16" s="1108"/>
      <c r="RS16" s="1107"/>
      <c r="RT16" s="537"/>
      <c r="RU16" s="1110"/>
      <c r="RV16" s="1108"/>
      <c r="RW16" s="537"/>
      <c r="RX16" s="537"/>
      <c r="RY16" s="537"/>
      <c r="RZ16" s="1108"/>
      <c r="SA16" s="1108"/>
      <c r="SB16" s="1108"/>
      <c r="SC16" s="537"/>
      <c r="SD16" s="1108"/>
      <c r="SE16" s="1108"/>
      <c r="SF16" s="1108"/>
      <c r="SG16" s="1108"/>
      <c r="SH16" s="1108"/>
      <c r="SI16" s="1108"/>
      <c r="SJ16" s="1108"/>
      <c r="SK16" s="1108"/>
      <c r="SL16" s="537"/>
      <c r="SM16" s="1108"/>
      <c r="SN16" s="1108"/>
      <c r="SO16" s="1108"/>
      <c r="SP16" s="1108"/>
      <c r="SQ16" s="1107"/>
      <c r="SR16" s="1108"/>
      <c r="SS16" s="1108"/>
      <c r="ST16" s="1108"/>
      <c r="SU16" s="1110">
        <v>5000956554</v>
      </c>
      <c r="SV16" s="1108"/>
      <c r="SW16" s="1108"/>
      <c r="SX16" s="1108"/>
      <c r="SY16" s="1108"/>
      <c r="SZ16" s="1108"/>
      <c r="TA16" s="1108"/>
      <c r="TB16" s="1108"/>
      <c r="TC16" s="1108"/>
      <c r="TD16" s="1108"/>
      <c r="TE16" s="1108"/>
      <c r="TF16" s="1128" t="s">
        <v>1981</v>
      </c>
      <c r="TG16" s="537"/>
      <c r="TH16" s="537"/>
      <c r="TI16" s="537"/>
      <c r="TJ16" s="537"/>
      <c r="TK16" s="537"/>
      <c r="TL16" s="537"/>
      <c r="TM16" s="503"/>
      <c r="TN16" s="1108"/>
      <c r="TO16" s="1108"/>
      <c r="TP16" s="1108"/>
      <c r="TQ16" s="1108"/>
      <c r="TR16" s="1108"/>
      <c r="TS16" s="1108"/>
      <c r="TT16" s="782"/>
      <c r="TU16" s="782"/>
      <c r="TV16" s="782"/>
      <c r="TW16" s="1108"/>
      <c r="TX16" s="1016"/>
      <c r="TY16" s="1011"/>
      <c r="TZ16" s="1011"/>
      <c r="UA16" s="1011"/>
      <c r="UB16" s="814"/>
      <c r="UC16" s="1030"/>
      <c r="UD16" s="1030"/>
      <c r="UE16" s="1030"/>
      <c r="UF16" s="1031"/>
      <c r="UG16" s="1030"/>
      <c r="UH16" s="537"/>
      <c r="UI16" s="537"/>
      <c r="UJ16" s="537"/>
      <c r="UK16" s="782"/>
      <c r="UL16" s="782"/>
      <c r="UM16" s="537"/>
      <c r="UN16" s="537"/>
      <c r="UO16" s="537"/>
      <c r="UP16" s="537"/>
      <c r="UQ16" s="537"/>
      <c r="UR16" s="537"/>
      <c r="US16" s="537"/>
      <c r="UT16" s="537"/>
      <c r="UU16" s="537"/>
      <c r="UV16" s="537"/>
      <c r="UW16" s="537"/>
      <c r="UX16" s="537"/>
      <c r="UY16" s="537"/>
      <c r="UZ16" s="537"/>
      <c r="VA16" s="782"/>
      <c r="VB16" s="537"/>
      <c r="VC16" s="794">
        <v>5001052399</v>
      </c>
      <c r="VD16" s="537"/>
      <c r="VE16" s="811">
        <v>5001032214</v>
      </c>
      <c r="VF16" s="811">
        <v>5001032214</v>
      </c>
      <c r="VG16" s="811">
        <v>5001032214</v>
      </c>
      <c r="VH16" s="811">
        <v>5001032214</v>
      </c>
      <c r="VI16" s="537"/>
      <c r="VJ16" s="537"/>
      <c r="VK16" s="537"/>
      <c r="VL16" s="537"/>
      <c r="VM16" s="782"/>
      <c r="VN16" s="537"/>
      <c r="VO16" s="537"/>
      <c r="VP16" s="537"/>
      <c r="VQ16" s="794">
        <v>5001052399</v>
      </c>
      <c r="VS16" s="537"/>
      <c r="VT16" s="537"/>
      <c r="VU16" s="782"/>
      <c r="VW16" s="811">
        <v>5001032214</v>
      </c>
      <c r="VX16" s="811">
        <v>5000992714</v>
      </c>
      <c r="VY16" s="537"/>
      <c r="VZ16" s="537"/>
      <c r="WA16" s="537"/>
      <c r="WB16" s="537"/>
      <c r="WC16" s="537"/>
      <c r="WD16" s="537"/>
      <c r="WE16" s="1108"/>
      <c r="WG16" s="539"/>
      <c r="WH16" s="539"/>
      <c r="WI16" s="539"/>
      <c r="WJ16" s="503"/>
      <c r="WK16" s="503"/>
      <c r="WL16" s="503"/>
      <c r="WM16" s="811">
        <v>5000992714</v>
      </c>
      <c r="WN16" s="782"/>
      <c r="WO16" s="537"/>
      <c r="WP16" s="782"/>
      <c r="WQ16" s="782"/>
      <c r="WR16" s="782"/>
      <c r="WS16" s="782"/>
      <c r="WT16" s="782"/>
      <c r="WU16" s="782"/>
      <c r="WV16" s="782"/>
      <c r="WW16" s="782"/>
      <c r="WX16" s="537"/>
      <c r="WY16" s="537"/>
      <c r="WZ16" s="537"/>
      <c r="XA16" s="537"/>
      <c r="XB16" s="782"/>
      <c r="XC16" s="782"/>
      <c r="XD16" s="782"/>
      <c r="XE16" s="782"/>
      <c r="XF16" s="537"/>
      <c r="XG16" s="782"/>
      <c r="XH16" s="782"/>
      <c r="XI16" s="782"/>
      <c r="XJ16" s="782"/>
      <c r="XK16" s="782"/>
      <c r="XL16" s="537"/>
      <c r="XM16" s="537"/>
      <c r="XN16" s="537"/>
      <c r="XO16" s="537"/>
      <c r="XP16" s="537"/>
      <c r="XQ16" s="537"/>
      <c r="XR16" s="537"/>
      <c r="XS16" s="537"/>
      <c r="XT16" s="537"/>
      <c r="XU16" s="537"/>
      <c r="XV16" s="537"/>
      <c r="XW16" s="537"/>
      <c r="XX16" s="539"/>
      <c r="XY16" s="537"/>
      <c r="XZ16" s="1016"/>
      <c r="YA16" s="537"/>
      <c r="YB16" s="537"/>
      <c r="YC16" s="537"/>
      <c r="YD16" s="537"/>
      <c r="YE16" s="537"/>
      <c r="YF16" s="539"/>
      <c r="YG16" s="537"/>
      <c r="YH16" s="537"/>
      <c r="YI16" s="600"/>
      <c r="YJ16" s="537"/>
      <c r="YK16" s="537"/>
      <c r="YL16" s="537"/>
      <c r="YM16" s="537"/>
      <c r="YN16" s="537"/>
      <c r="YO16" s="537"/>
      <c r="YP16" s="537"/>
      <c r="YQ16" s="537"/>
      <c r="YR16" s="537"/>
      <c r="YS16" s="537"/>
      <c r="YT16" s="537"/>
      <c r="YU16" s="537"/>
      <c r="YV16" s="537"/>
      <c r="YW16" s="537"/>
      <c r="YX16" s="537"/>
      <c r="YY16" s="537"/>
      <c r="YZ16" s="537"/>
      <c r="ZA16" s="537"/>
      <c r="ZB16" s="1011"/>
      <c r="ZC16" s="537"/>
      <c r="ZD16" s="537"/>
      <c r="ZE16" s="537"/>
      <c r="ZF16" s="539"/>
      <c r="ZG16" s="537"/>
      <c r="ZH16" s="537"/>
      <c r="ZI16" s="537"/>
      <c r="ZJ16" s="537"/>
      <c r="ZK16" s="537"/>
      <c r="ZL16" s="537"/>
      <c r="ZM16" s="537"/>
      <c r="ZN16" s="1108"/>
      <c r="ZO16" s="539"/>
      <c r="ZP16" s="537"/>
      <c r="ZQ16" s="537"/>
      <c r="ZR16" s="537"/>
      <c r="ZS16" s="537"/>
      <c r="ZT16" s="537"/>
      <c r="ZU16" s="537"/>
      <c r="ZV16" s="537"/>
      <c r="ZW16" s="503"/>
      <c r="ZX16" s="537"/>
      <c r="ZY16" s="537"/>
      <c r="ZZ16" s="1108"/>
      <c r="AAA16" s="1108"/>
      <c r="AAB16" s="1108"/>
      <c r="AAC16" s="1108"/>
      <c r="AAD16" s="1108"/>
      <c r="AAE16" s="1108"/>
      <c r="AAF16" s="1108"/>
      <c r="AAG16" s="1108"/>
      <c r="AAH16" s="1108"/>
      <c r="AAI16" s="1108"/>
      <c r="AAJ16" s="1108"/>
      <c r="AAK16" s="537"/>
      <c r="AAL16" s="537"/>
      <c r="AAM16" s="1123"/>
      <c r="AAN16" s="1123"/>
      <c r="AAO16" s="1108"/>
      <c r="AAP16" s="1108"/>
      <c r="AAQ16" s="1108"/>
      <c r="AAR16" s="1108"/>
      <c r="AAS16" s="1111">
        <v>5001001683</v>
      </c>
      <c r="AAT16" s="1108"/>
      <c r="AAU16" s="1108"/>
      <c r="AAV16" s="1108"/>
      <c r="AAW16" s="537"/>
      <c r="AAX16" s="1016"/>
      <c r="AAY16" s="1016"/>
      <c r="AAZ16" s="537"/>
      <c r="ABA16" s="1036"/>
      <c r="ABB16" s="1016"/>
      <c r="ABC16" s="537"/>
      <c r="ABD16" s="503"/>
      <c r="ABE16" s="537"/>
      <c r="ABF16" s="503"/>
      <c r="ABG16" s="503"/>
      <c r="ABH16" s="503"/>
      <c r="ABI16" s="503"/>
      <c r="ABJ16" s="537"/>
      <c r="ABK16" s="537"/>
      <c r="ABM16" s="537"/>
      <c r="ABN16" s="537"/>
      <c r="ABO16" s="537"/>
      <c r="ABP16" s="537"/>
      <c r="ABQ16" s="537"/>
      <c r="ABR16" s="537"/>
      <c r="ABS16" s="537"/>
      <c r="ABT16" s="537"/>
      <c r="ABU16" s="537"/>
      <c r="ABV16" s="537"/>
      <c r="ABW16" s="537"/>
      <c r="ABX16" s="537"/>
      <c r="ABY16" s="537"/>
      <c r="ABZ16" s="537"/>
      <c r="ACA16" s="503"/>
      <c r="ACB16" s="537"/>
      <c r="ACC16" s="537"/>
      <c r="ACD16" s="537"/>
      <c r="ACE16" s="537"/>
      <c r="ACF16" s="537"/>
      <c r="ACG16" s="537"/>
      <c r="ACH16" s="537"/>
      <c r="ACI16" s="537"/>
      <c r="ACJ16" s="537"/>
      <c r="ACK16" s="537"/>
      <c r="ACL16" s="537"/>
      <c r="ACM16" s="537"/>
      <c r="ACN16" s="537"/>
      <c r="ACO16" s="537"/>
      <c r="ACP16" s="537"/>
      <c r="ACQ16" s="537"/>
      <c r="ACR16" s="537"/>
      <c r="ACS16" s="537"/>
      <c r="ACT16" s="767"/>
      <c r="ACU16" s="767"/>
      <c r="ACV16" s="1264">
        <v>5001032217</v>
      </c>
      <c r="ACW16" s="767"/>
      <c r="ACX16" s="1108"/>
      <c r="ACY16" s="767"/>
      <c r="ACZ16" s="767"/>
      <c r="ADA16" s="767"/>
      <c r="ADB16" s="767"/>
      <c r="ADC16" s="767"/>
      <c r="ADD16" s="767"/>
      <c r="ADE16" s="767"/>
      <c r="ADF16" s="602"/>
      <c r="ADG16" s="767"/>
      <c r="ADH16" s="767"/>
      <c r="ADI16" s="767"/>
      <c r="ADJ16" s="767"/>
      <c r="ADK16" s="600"/>
      <c r="ADL16" s="767"/>
      <c r="ADM16" s="767"/>
      <c r="ADN16" s="767"/>
      <c r="ADO16" s="767"/>
      <c r="ADP16" s="767"/>
      <c r="ADQ16" s="767"/>
      <c r="ADR16" s="767"/>
      <c r="ADS16" s="767"/>
      <c r="ADT16" s="767"/>
      <c r="ADU16" s="767"/>
      <c r="ADV16" s="767"/>
      <c r="ADW16" s="600"/>
      <c r="ADX16" s="767"/>
      <c r="ADY16" s="767"/>
      <c r="ADZ16" s="767"/>
      <c r="AEA16" s="767"/>
      <c r="AEB16" s="767"/>
      <c r="AEC16" s="767"/>
      <c r="AED16" s="767"/>
      <c r="AEE16" s="767"/>
      <c r="AEF16" s="767"/>
      <c r="AEG16" s="767"/>
      <c r="AEH16" s="767"/>
      <c r="AEI16" s="767"/>
      <c r="AEJ16" s="767"/>
      <c r="AEK16" s="767"/>
      <c r="AEL16" s="767"/>
      <c r="AEM16" s="767"/>
      <c r="AEN16" s="767"/>
      <c r="AEO16" s="767"/>
      <c r="AEP16" s="767"/>
      <c r="AEQ16" s="767"/>
      <c r="AER16" s="767"/>
      <c r="AES16" s="767"/>
      <c r="AET16" s="767"/>
      <c r="AEU16" s="767"/>
      <c r="AEV16" s="600"/>
      <c r="AEW16" s="767"/>
      <c r="AEX16" s="767"/>
      <c r="AEY16" s="767"/>
      <c r="AEZ16" s="767"/>
      <c r="AFA16" s="767"/>
      <c r="AFB16" s="602"/>
      <c r="AFC16" s="767"/>
      <c r="AFD16" s="767"/>
      <c r="AFE16" s="767"/>
      <c r="AFF16" s="767"/>
      <c r="AFG16" s="767"/>
      <c r="AFH16" s="767"/>
      <c r="AFI16" s="767"/>
      <c r="AFJ16" s="1441"/>
      <c r="AFK16" s="537"/>
      <c r="AFL16" s="767"/>
      <c r="AFM16" s="767"/>
      <c r="AFN16" s="767"/>
      <c r="AFO16" s="767"/>
      <c r="AFP16" s="767"/>
      <c r="AFQ16" s="767"/>
      <c r="AFR16" s="767"/>
      <c r="AFS16" s="767"/>
      <c r="AFT16" s="767"/>
      <c r="AFU16" s="767"/>
      <c r="AFV16" s="767"/>
      <c r="AFW16" s="767"/>
      <c r="AFX16" s="767"/>
      <c r="AFY16" s="767"/>
      <c r="AFZ16" s="767"/>
      <c r="AGA16" s="767"/>
      <c r="AGB16" s="767"/>
      <c r="AGC16" s="602"/>
      <c r="AGD16" s="1118"/>
      <c r="AGE16" s="1118"/>
      <c r="AGF16" s="1118"/>
      <c r="AGG16" s="1120"/>
      <c r="AGH16" s="1120"/>
      <c r="AGI16" s="767"/>
      <c r="AGJ16" s="1108"/>
      <c r="AGK16" s="1118"/>
      <c r="AGL16" s="1120"/>
      <c r="AGM16" s="1120"/>
      <c r="AGN16" s="1120"/>
      <c r="AGO16" s="1120"/>
      <c r="AGP16" s="1120"/>
      <c r="AGQ16" s="1118"/>
      <c r="AGR16" s="1120"/>
      <c r="AGS16" s="1108"/>
      <c r="AGT16" s="1120"/>
      <c r="AGU16" s="1120"/>
      <c r="AGV16" s="1120"/>
      <c r="AGW16" s="1120"/>
      <c r="AGX16" s="1120"/>
      <c r="AGY16" s="1120"/>
      <c r="AGZ16" s="1108"/>
      <c r="AHA16" s="1120"/>
      <c r="AHB16" s="1120"/>
      <c r="AHC16" s="1120"/>
      <c r="AHD16" s="1120"/>
      <c r="AHE16" s="1120"/>
      <c r="AHF16" s="767"/>
      <c r="AHG16" s="767"/>
      <c r="AHH16" s="767"/>
      <c r="AHI16" s="767"/>
      <c r="AHJ16" s="767"/>
      <c r="AHK16" s="767"/>
      <c r="AHL16" s="767"/>
      <c r="AHM16" s="767"/>
      <c r="AHN16" s="1167">
        <v>5001032217</v>
      </c>
      <c r="AHO16" s="767"/>
      <c r="AHP16" s="767"/>
      <c r="AHQ16" s="767"/>
      <c r="AHR16" s="602"/>
      <c r="AHS16" s="767"/>
      <c r="AHT16" s="767"/>
      <c r="AHU16" s="767"/>
      <c r="AHV16" s="600"/>
      <c r="AHW16" s="1120"/>
      <c r="AHX16" s="767"/>
      <c r="AHY16" s="767"/>
      <c r="AHZ16" s="600"/>
      <c r="AIA16" s="602"/>
      <c r="AIB16" s="767"/>
      <c r="AIC16" s="767"/>
      <c r="AID16" s="1036"/>
      <c r="AIE16" s="600"/>
      <c r="AIF16" s="600"/>
      <c r="AIG16" s="767"/>
      <c r="AIH16" s="600"/>
      <c r="AII16" s="602"/>
      <c r="AIJ16" s="767"/>
      <c r="AIK16" s="767"/>
    </row>
    <row r="17" spans="1:921" ht="15" customHeight="1">
      <c r="B17" s="143" t="s">
        <v>1801</v>
      </c>
      <c r="C17" s="68"/>
      <c r="D17" s="68"/>
      <c r="E17" s="68"/>
      <c r="F17" s="68"/>
      <c r="G17" s="68"/>
      <c r="H17" s="68"/>
      <c r="I17" s="68"/>
      <c r="J17" s="68"/>
      <c r="K17" s="69"/>
      <c r="L17" s="68"/>
      <c r="M17" s="68"/>
      <c r="N17" s="68"/>
      <c r="O17" s="1107"/>
      <c r="P17" s="1108"/>
      <c r="Q17" s="1108"/>
      <c r="R17" s="1107"/>
      <c r="S17" s="1108"/>
      <c r="T17" s="1107"/>
      <c r="U17" s="1107"/>
      <c r="V17" s="537"/>
      <c r="W17" s="1108"/>
      <c r="X17" s="1127" t="s">
        <v>424</v>
      </c>
      <c r="Y17" s="1120"/>
      <c r="Z17" s="1118"/>
      <c r="AA17" s="1118"/>
      <c r="AB17" s="1118"/>
      <c r="AC17" s="1118"/>
      <c r="AD17" s="1108"/>
      <c r="AE17" s="1108"/>
      <c r="AF17" s="1108"/>
      <c r="AG17" s="1108"/>
      <c r="AH17" s="1108"/>
      <c r="AI17" s="1108"/>
      <c r="AJ17" s="1108"/>
      <c r="AK17" s="1108"/>
      <c r="AL17" s="537"/>
      <c r="AM17" s="537"/>
      <c r="AN17" s="537"/>
      <c r="AO17" s="537"/>
      <c r="AP17" s="1108"/>
      <c r="AQ17" s="1108"/>
      <c r="AR17" s="1108"/>
      <c r="AS17" s="1108"/>
      <c r="AT17" s="1108"/>
      <c r="AU17" s="1128">
        <v>5001030408</v>
      </c>
      <c r="AV17" s="1112">
        <v>5001028831</v>
      </c>
      <c r="AW17" s="1036"/>
      <c r="AX17" s="1034"/>
      <c r="AY17" s="1037"/>
      <c r="AZ17" s="1017">
        <v>5001012314</v>
      </c>
      <c r="BA17" s="1038"/>
      <c r="BB17" s="1028"/>
      <c r="BC17" s="1039">
        <v>5001005249</v>
      </c>
      <c r="BD17" s="1024"/>
      <c r="BE17" s="537"/>
      <c r="BF17" s="1038"/>
      <c r="BG17" s="1038"/>
      <c r="BH17" s="1017" t="s">
        <v>1922</v>
      </c>
      <c r="BI17" s="1017">
        <v>5001019392</v>
      </c>
      <c r="BJ17" s="1039">
        <v>5001019392</v>
      </c>
      <c r="BK17" s="537"/>
      <c r="BL17" s="537"/>
      <c r="BM17" s="537"/>
      <c r="BN17" s="537"/>
      <c r="BO17" s="537"/>
      <c r="BP17" s="537"/>
      <c r="BQ17" s="537"/>
      <c r="BR17" s="537"/>
      <c r="BS17" s="794">
        <v>5001050038</v>
      </c>
      <c r="BT17" s="537"/>
      <c r="BU17" s="537"/>
      <c r="BV17" s="537"/>
      <c r="BW17" s="537"/>
      <c r="BX17" s="537"/>
      <c r="BY17" s="537"/>
      <c r="BZ17" s="537"/>
      <c r="CA17" s="537"/>
      <c r="CB17" s="537"/>
      <c r="CC17" s="537"/>
      <c r="CD17" s="537"/>
      <c r="CE17" s="537"/>
      <c r="CF17" s="537"/>
      <c r="CG17" s="537"/>
      <c r="CH17" s="537"/>
      <c r="CI17" s="537"/>
      <c r="CJ17" s="537"/>
      <c r="CK17" s="537"/>
      <c r="CL17" s="537"/>
      <c r="CM17" s="537"/>
      <c r="CN17" s="537"/>
      <c r="CO17" s="537"/>
      <c r="CP17" s="537"/>
      <c r="CQ17" s="794">
        <v>5001053376</v>
      </c>
      <c r="CR17" s="811">
        <v>5001029085</v>
      </c>
      <c r="CS17" s="537"/>
      <c r="CT17" s="1110" t="s">
        <v>671</v>
      </c>
      <c r="CU17" s="537"/>
      <c r="CV17" s="537"/>
      <c r="CW17" s="537"/>
      <c r="CX17" s="537"/>
      <c r="CY17" s="537"/>
      <c r="CZ17" s="537"/>
      <c r="DA17" s="537"/>
      <c r="DB17" s="537"/>
      <c r="DC17" s="537"/>
      <c r="DD17" s="1108"/>
      <c r="DE17" s="537"/>
      <c r="DF17" s="537"/>
      <c r="DG17" s="537"/>
      <c r="DH17" s="537"/>
      <c r="DI17" s="537"/>
      <c r="DJ17" s="537"/>
      <c r="DK17" s="537"/>
      <c r="DL17" s="1110" t="s">
        <v>671</v>
      </c>
      <c r="DM17" s="537"/>
      <c r="DN17" s="537"/>
      <c r="DO17" s="537"/>
      <c r="DP17" s="537"/>
      <c r="DQ17" s="537"/>
      <c r="DR17" s="537"/>
      <c r="DS17" s="537"/>
      <c r="DT17" s="537"/>
      <c r="DU17" s="537"/>
      <c r="DV17" s="537"/>
      <c r="DW17" s="537"/>
      <c r="DX17" s="537"/>
      <c r="DY17" s="537"/>
      <c r="DZ17" s="537"/>
      <c r="EA17" s="1108"/>
      <c r="EB17" s="537"/>
      <c r="EC17" s="537"/>
      <c r="ED17" s="537"/>
      <c r="EE17" s="537"/>
      <c r="EF17" s="537"/>
      <c r="EG17" s="537"/>
      <c r="EH17" s="537"/>
      <c r="EI17" s="537"/>
      <c r="EJ17" s="537"/>
      <c r="EK17" s="537"/>
      <c r="EL17" s="537"/>
      <c r="EM17" s="537"/>
      <c r="EN17" s="537"/>
      <c r="EO17" s="767"/>
      <c r="EP17" s="537"/>
      <c r="EQ17" s="537"/>
      <c r="ER17" s="537"/>
      <c r="ES17" s="537"/>
      <c r="ET17" s="537"/>
      <c r="EU17" s="537"/>
      <c r="EV17" s="537"/>
      <c r="EW17" s="537"/>
      <c r="EX17" s="537"/>
      <c r="EY17" s="537"/>
      <c r="EZ17" s="537"/>
      <c r="FA17" s="537"/>
      <c r="FB17" s="537"/>
      <c r="FC17" s="537"/>
      <c r="FD17" s="537"/>
      <c r="FE17" s="537"/>
      <c r="FF17" s="537"/>
      <c r="FG17" s="537"/>
      <c r="FH17" s="537"/>
      <c r="FI17" s="537"/>
      <c r="FJ17" s="537"/>
      <c r="FK17" s="537"/>
      <c r="FL17" s="537"/>
      <c r="FM17" s="537"/>
      <c r="FN17" s="537"/>
      <c r="FO17" s="537"/>
      <c r="FP17" s="537"/>
      <c r="FQ17" s="537"/>
      <c r="FR17" s="537"/>
      <c r="FS17" s="537"/>
      <c r="FT17" s="537"/>
      <c r="FU17" s="537"/>
      <c r="FV17" s="537"/>
      <c r="FW17" s="537"/>
      <c r="FX17" s="537"/>
      <c r="FY17" s="537"/>
      <c r="FZ17" s="537"/>
      <c r="GA17" s="537"/>
      <c r="GB17" s="537"/>
      <c r="GC17" s="537"/>
      <c r="GD17" s="537"/>
      <c r="GE17" s="537"/>
      <c r="GF17" s="537"/>
      <c r="GG17" s="537"/>
      <c r="GH17" s="537"/>
      <c r="GI17" s="537"/>
      <c r="GJ17" s="537"/>
      <c r="GK17" s="537"/>
      <c r="GL17" s="537"/>
      <c r="GM17" s="537"/>
      <c r="GN17" s="537"/>
      <c r="GO17" s="537"/>
      <c r="GP17" s="537"/>
      <c r="GQ17" s="537"/>
      <c r="GR17" s="537"/>
      <c r="GS17" s="537"/>
      <c r="GT17" s="537"/>
      <c r="GU17" s="537"/>
      <c r="GV17" s="537"/>
      <c r="GW17" s="537"/>
      <c r="GX17" s="537"/>
      <c r="GY17" s="537"/>
      <c r="GZ17" s="537"/>
      <c r="HA17" s="537"/>
      <c r="HB17" s="537"/>
      <c r="HC17" s="537"/>
      <c r="HD17" s="537"/>
      <c r="HE17" s="537"/>
      <c r="HF17" s="1516"/>
      <c r="HG17" s="1516"/>
      <c r="HH17" s="1516"/>
      <c r="HI17" s="1516"/>
      <c r="HJ17" s="1516"/>
      <c r="HK17" s="537"/>
      <c r="HL17" s="537"/>
      <c r="HM17" s="537"/>
      <c r="HN17" s="537"/>
      <c r="HO17" s="537"/>
      <c r="HP17" s="537"/>
      <c r="HQ17" s="537"/>
      <c r="HR17" s="537"/>
      <c r="HS17" s="537"/>
      <c r="HT17" s="537"/>
      <c r="HU17" s="537"/>
      <c r="HV17" s="1516"/>
      <c r="HW17" s="1516"/>
      <c r="HX17" s="1516"/>
      <c r="HY17" s="537"/>
      <c r="HZ17" s="537"/>
      <c r="IA17" s="537"/>
      <c r="IB17" s="537"/>
      <c r="IC17" s="537"/>
      <c r="ID17" s="537"/>
      <c r="IE17" s="537"/>
      <c r="IF17" s="537"/>
      <c r="IG17" s="537"/>
      <c r="IH17" s="537"/>
      <c r="II17" s="537"/>
      <c r="IJ17" s="537"/>
      <c r="IK17" s="537"/>
      <c r="IL17" s="537"/>
      <c r="IM17" s="537"/>
      <c r="IN17" s="537"/>
      <c r="IO17" s="537"/>
      <c r="IP17" s="537"/>
      <c r="IQ17" s="537"/>
      <c r="IR17" s="537"/>
      <c r="IS17" s="537"/>
      <c r="IT17" s="537"/>
      <c r="IU17" s="537"/>
      <c r="IV17" s="537"/>
      <c r="IW17" s="537"/>
      <c r="IX17" s="537"/>
      <c r="IY17" s="537"/>
      <c r="IZ17" s="537"/>
      <c r="JA17" s="537"/>
      <c r="JB17" s="537"/>
      <c r="JC17" s="537"/>
      <c r="JD17" s="537"/>
      <c r="JE17" s="537"/>
      <c r="JF17" s="537"/>
      <c r="JG17" s="537"/>
      <c r="JH17" s="537"/>
      <c r="JI17" s="537"/>
      <c r="JJ17" s="537"/>
      <c r="JK17" s="537"/>
      <c r="JL17" s="537"/>
      <c r="JM17" s="537"/>
      <c r="JN17" s="537"/>
      <c r="JO17" s="537"/>
      <c r="JP17" s="537"/>
      <c r="JQ17" s="537"/>
      <c r="JR17" s="537"/>
      <c r="JS17" s="537"/>
      <c r="JT17" s="537"/>
      <c r="JU17" s="537"/>
      <c r="JV17" s="537"/>
      <c r="JW17" s="537"/>
      <c r="JX17" s="537"/>
      <c r="JY17" s="537"/>
      <c r="JZ17" s="537"/>
      <c r="KA17" s="537"/>
      <c r="KB17" s="537"/>
      <c r="KC17" s="537"/>
      <c r="KD17" s="537"/>
      <c r="KE17" s="537"/>
      <c r="KF17" s="537"/>
      <c r="KG17" s="537"/>
      <c r="KH17" s="537"/>
      <c r="KI17" s="537"/>
      <c r="KJ17" s="537"/>
      <c r="KK17" s="537"/>
      <c r="KL17" s="537"/>
      <c r="KM17" s="537"/>
      <c r="KN17" s="537"/>
      <c r="KO17" s="537"/>
      <c r="KP17" s="537"/>
      <c r="KQ17" s="537"/>
      <c r="KR17" s="537"/>
      <c r="KS17" s="537"/>
      <c r="KT17" s="537"/>
      <c r="KU17" s="537"/>
      <c r="KV17" s="537"/>
      <c r="KW17" s="537"/>
      <c r="KX17" s="537"/>
      <c r="KY17" s="537"/>
      <c r="KZ17" s="537"/>
      <c r="LA17" s="537"/>
      <c r="LB17" s="537"/>
      <c r="LC17" s="1107"/>
      <c r="LD17" s="1111">
        <v>5000998389</v>
      </c>
      <c r="LE17" s="1107"/>
      <c r="LF17" s="1132"/>
      <c r="LG17" s="1132"/>
      <c r="LH17" s="1108"/>
      <c r="LI17" s="1108"/>
      <c r="LJ17" s="537"/>
      <c r="LK17" s="537"/>
      <c r="LL17" s="1108"/>
      <c r="LM17" s="537"/>
      <c r="LN17" s="1108"/>
      <c r="LO17" s="1108"/>
      <c r="LP17" s="1128">
        <v>5000994480</v>
      </c>
      <c r="LQ17" s="1110">
        <v>5000999952</v>
      </c>
      <c r="LR17" s="1108"/>
      <c r="LS17" s="1011"/>
      <c r="LT17" s="1011"/>
      <c r="LU17" s="1011"/>
      <c r="LV17" s="1011"/>
      <c r="LX17" s="537"/>
      <c r="LY17" s="766"/>
      <c r="LZ17" s="537"/>
      <c r="MA17" s="537"/>
      <c r="MB17" s="537"/>
      <c r="MC17" s="537"/>
      <c r="MD17" s="537"/>
      <c r="ME17" s="537"/>
      <c r="MF17" s="537"/>
      <c r="MG17" s="537"/>
      <c r="MH17" s="537"/>
      <c r="MI17" s="765"/>
      <c r="MJ17" s="811">
        <v>5001029162</v>
      </c>
      <c r="MK17" s="537"/>
      <c r="ML17" s="537"/>
      <c r="MM17" s="537"/>
      <c r="MN17" s="537"/>
      <c r="MO17" s="537"/>
      <c r="MP17" s="537"/>
      <c r="MQ17" s="537"/>
      <c r="MR17" s="811">
        <v>5001027005</v>
      </c>
      <c r="MS17" s="811">
        <v>5001029162</v>
      </c>
      <c r="MT17" s="537"/>
      <c r="MU17" s="537"/>
      <c r="MV17" s="537"/>
      <c r="MW17" s="537"/>
      <c r="MX17" s="537"/>
      <c r="MY17" s="537"/>
      <c r="MZ17" s="537"/>
      <c r="NA17" s="537"/>
      <c r="NB17" s="537"/>
      <c r="NC17" s="537"/>
      <c r="ND17" s="537"/>
      <c r="NE17" s="537"/>
      <c r="NF17" s="532"/>
      <c r="NG17" s="537"/>
      <c r="NH17" s="537"/>
      <c r="NI17" s="537"/>
      <c r="NJ17" s="537"/>
      <c r="NK17" s="537"/>
      <c r="NL17" s="537"/>
      <c r="NM17" s="537"/>
      <c r="NN17" s="537"/>
      <c r="NO17" s="537"/>
      <c r="NP17" s="537"/>
      <c r="NQ17" s="1129"/>
      <c r="NR17" s="537"/>
      <c r="NS17" s="537"/>
      <c r="NT17" s="537"/>
      <c r="NU17" s="537"/>
      <c r="NV17" s="537"/>
      <c r="NW17" s="537"/>
      <c r="NX17" s="537"/>
      <c r="NY17" s="537"/>
      <c r="NZ17" s="537"/>
      <c r="OA17" s="537"/>
      <c r="OB17" s="537"/>
      <c r="OC17" s="537"/>
      <c r="OD17" s="537"/>
      <c r="OE17" s="537"/>
      <c r="OF17" s="537"/>
      <c r="OG17" s="537"/>
      <c r="OH17" s="537"/>
      <c r="OI17" s="537"/>
      <c r="OJ17" s="537"/>
      <c r="OK17" s="537"/>
      <c r="OL17" s="537"/>
      <c r="OM17" s="537"/>
      <c r="ON17" s="537"/>
      <c r="OO17" s="537"/>
      <c r="OP17" s="537"/>
      <c r="OQ17" s="782"/>
      <c r="OR17" s="782"/>
      <c r="OS17" s="782"/>
      <c r="OT17" s="782"/>
      <c r="OU17" s="782"/>
      <c r="OV17" s="782"/>
      <c r="OW17" s="782"/>
      <c r="OX17" s="782"/>
      <c r="OY17" s="782"/>
      <c r="OZ17" s="782"/>
      <c r="PA17" s="782"/>
      <c r="PB17" s="537"/>
      <c r="PC17" s="537"/>
      <c r="PD17" s="782"/>
      <c r="PE17" s="782"/>
      <c r="PF17" s="782"/>
      <c r="PG17" s="537"/>
      <c r="PH17" s="537"/>
      <c r="PI17" s="782"/>
      <c r="PJ17" s="782"/>
      <c r="PK17" s="782"/>
      <c r="PL17" s="782"/>
      <c r="PM17" s="782"/>
      <c r="PN17" s="782"/>
      <c r="PO17" s="782"/>
      <c r="PP17" s="782"/>
      <c r="PQ17" s="537"/>
      <c r="PR17" s="782"/>
      <c r="PS17" s="537">
        <v>5001049323</v>
      </c>
      <c r="PT17" s="537"/>
      <c r="PU17" s="537"/>
      <c r="PV17" s="537"/>
      <c r="PW17" s="537"/>
      <c r="PX17" s="537"/>
      <c r="PY17" s="537"/>
      <c r="PZ17" s="782"/>
      <c r="QA17" s="782"/>
      <c r="QB17" s="782"/>
      <c r="QC17" s="782"/>
      <c r="QD17" s="782"/>
      <c r="QE17" s="782"/>
      <c r="QF17" s="782"/>
      <c r="QG17" s="782"/>
      <c r="QH17" s="782"/>
      <c r="QI17" s="782"/>
      <c r="QJ17" s="782"/>
      <c r="QK17" s="782"/>
      <c r="QL17" s="782"/>
      <c r="QM17" s="782"/>
      <c r="QN17" s="537"/>
      <c r="QO17" s="537"/>
      <c r="QP17" s="537"/>
      <c r="QQ17" s="537"/>
      <c r="QR17" s="537"/>
      <c r="QS17" s="537"/>
      <c r="QT17" s="537"/>
      <c r="QU17" s="539"/>
      <c r="QV17" s="537"/>
      <c r="QW17" s="537"/>
      <c r="QX17" s="537"/>
      <c r="QY17" s="537"/>
      <c r="QZ17" s="537"/>
      <c r="RA17" s="782"/>
      <c r="RB17" s="782"/>
      <c r="RC17" s="782"/>
      <c r="RD17" s="782"/>
      <c r="RE17" s="782"/>
      <c r="RF17" s="782"/>
      <c r="RG17" s="782"/>
      <c r="RH17" s="782"/>
      <c r="RI17" s="537"/>
      <c r="RJ17" s="537"/>
      <c r="RK17" s="537"/>
      <c r="RL17" s="1107"/>
      <c r="RM17" s="1108">
        <v>5001014827</v>
      </c>
      <c r="RN17" s="1107"/>
      <c r="RO17" s="1107"/>
      <c r="RP17" s="1107"/>
      <c r="RQ17" s="1107"/>
      <c r="RR17" s="1108"/>
      <c r="RS17" s="1107"/>
      <c r="RT17" s="537"/>
      <c r="RU17" s="1108"/>
      <c r="RV17" s="1108"/>
      <c r="RW17" s="537"/>
      <c r="RX17" s="537"/>
      <c r="RY17" s="537"/>
      <c r="RZ17" s="1108"/>
      <c r="SA17" s="1108"/>
      <c r="SB17" s="1108"/>
      <c r="SC17" s="537"/>
      <c r="SD17" s="1108"/>
      <c r="SE17" s="1108"/>
      <c r="SF17" s="1108"/>
      <c r="SG17" s="1108"/>
      <c r="SH17" s="1108"/>
      <c r="SI17" s="1108"/>
      <c r="SJ17" s="1108"/>
      <c r="SK17" s="1108"/>
      <c r="SL17" s="537"/>
      <c r="SM17" s="1108"/>
      <c r="SN17" s="1108"/>
      <c r="SO17" s="1108"/>
      <c r="SP17" s="1108"/>
      <c r="SQ17" s="1107"/>
      <c r="SR17" s="1108"/>
      <c r="SS17" s="1108"/>
      <c r="ST17" s="1108"/>
      <c r="SU17" s="1107"/>
      <c r="SV17" s="1108"/>
      <c r="SW17" s="1111">
        <v>5000999093</v>
      </c>
      <c r="SX17" s="1108"/>
      <c r="SY17" s="1108"/>
      <c r="SZ17" s="1108"/>
      <c r="TA17" s="1108"/>
      <c r="TB17" s="1108"/>
      <c r="TC17" s="1108"/>
      <c r="TD17" s="1108"/>
      <c r="TE17" s="1108"/>
      <c r="TF17" s="1108"/>
      <c r="TG17" s="537"/>
      <c r="TH17" s="537"/>
      <c r="TI17" s="537"/>
      <c r="TJ17" s="537"/>
      <c r="TK17" s="537"/>
      <c r="TL17" s="537"/>
      <c r="TM17" s="503"/>
      <c r="TN17" s="1108"/>
      <c r="TO17" s="1108"/>
      <c r="TP17" s="1108"/>
      <c r="TQ17" s="1108"/>
      <c r="TR17" s="1108" t="s">
        <v>1805</v>
      </c>
      <c r="TS17" s="1108"/>
      <c r="TT17" s="782"/>
      <c r="TU17" s="782"/>
      <c r="TV17" s="782"/>
      <c r="TW17" s="1108"/>
      <c r="TX17" s="1016"/>
      <c r="TY17" s="1011"/>
      <c r="TZ17" s="893">
        <v>5001004679</v>
      </c>
      <c r="UA17" s="1011"/>
      <c r="UB17" s="814"/>
      <c r="UC17" s="1030"/>
      <c r="UD17" s="1031"/>
      <c r="UE17" s="1031"/>
      <c r="UF17" s="1031"/>
      <c r="UG17" s="1030"/>
      <c r="UH17" s="537"/>
      <c r="UI17" s="537"/>
      <c r="UJ17" s="537"/>
      <c r="UK17" s="782"/>
      <c r="UL17" s="782"/>
      <c r="UM17" s="537"/>
      <c r="UN17" s="537"/>
      <c r="UO17" s="537"/>
      <c r="UP17" s="537"/>
      <c r="UQ17" s="537"/>
      <c r="UR17" s="537"/>
      <c r="US17" s="537"/>
      <c r="UT17" s="537"/>
      <c r="UU17" s="537"/>
      <c r="UV17" s="537"/>
      <c r="UW17" s="537"/>
      <c r="UX17" s="537"/>
      <c r="UY17" s="537"/>
      <c r="UZ17" s="537"/>
      <c r="VA17" s="782"/>
      <c r="VB17" s="537"/>
      <c r="VC17" s="777">
        <v>5001052833</v>
      </c>
      <c r="VD17" s="537"/>
      <c r="VE17" s="537"/>
      <c r="VF17" s="537"/>
      <c r="VG17" s="537"/>
      <c r="VH17" s="537"/>
      <c r="VI17" s="537"/>
      <c r="VJ17" s="537"/>
      <c r="VK17" s="537"/>
      <c r="VL17" s="537"/>
      <c r="VM17" s="782"/>
      <c r="VN17" s="537"/>
      <c r="VO17" s="537"/>
      <c r="VP17" s="537"/>
      <c r="VQ17" s="777">
        <v>5001052833</v>
      </c>
      <c r="VS17" s="537"/>
      <c r="VT17" s="537"/>
      <c r="VU17" s="782"/>
      <c r="VW17" s="537"/>
      <c r="VX17" s="537"/>
      <c r="VY17" s="537"/>
      <c r="VZ17" s="537"/>
      <c r="WA17" s="537"/>
      <c r="WB17" s="537"/>
      <c r="WC17" s="537"/>
      <c r="WD17" s="537"/>
      <c r="WE17" s="1108"/>
      <c r="WG17" s="729"/>
      <c r="WH17" s="539"/>
      <c r="WI17" s="1211" t="s">
        <v>2521</v>
      </c>
      <c r="WJ17" s="1211" t="s">
        <v>2521</v>
      </c>
      <c r="WK17" s="917" t="s">
        <v>2521</v>
      </c>
      <c r="WL17" s="503"/>
      <c r="WM17" s="537"/>
      <c r="WN17" s="782"/>
      <c r="WO17" s="537"/>
      <c r="WP17" s="782"/>
      <c r="WQ17" s="782"/>
      <c r="WR17" s="782"/>
      <c r="WS17" s="782"/>
      <c r="WT17" s="782"/>
      <c r="WU17" s="782"/>
      <c r="WV17" s="782"/>
      <c r="WW17" s="782"/>
      <c r="WX17" s="537"/>
      <c r="WY17" s="537"/>
      <c r="WZ17" s="537"/>
      <c r="XA17" s="537"/>
      <c r="XB17" s="782"/>
      <c r="XC17" s="782"/>
      <c r="XD17" s="782"/>
      <c r="XE17" s="782"/>
      <c r="XF17" s="537"/>
      <c r="XG17" s="782"/>
      <c r="XH17" s="782"/>
      <c r="XI17" s="782"/>
      <c r="XJ17" s="782"/>
      <c r="XK17" s="782"/>
      <c r="XL17" s="537"/>
      <c r="XM17" s="537"/>
      <c r="XN17" s="537"/>
      <c r="XO17" s="537"/>
      <c r="XP17" s="537"/>
      <c r="XQ17" s="537"/>
      <c r="XR17" s="537"/>
      <c r="XS17" s="537"/>
      <c r="XT17" s="537"/>
      <c r="XU17" s="537"/>
      <c r="XV17" s="537"/>
      <c r="XW17" s="537"/>
      <c r="XX17" s="537"/>
      <c r="XY17" s="537"/>
      <c r="XZ17" s="1016"/>
      <c r="YA17" s="537"/>
      <c r="YB17" s="537"/>
      <c r="YC17" s="537"/>
      <c r="YD17" s="537"/>
      <c r="YE17" s="537"/>
      <c r="YF17" s="537"/>
      <c r="YG17" s="537"/>
      <c r="YH17" s="537"/>
      <c r="YI17" s="537"/>
      <c r="YJ17" s="537"/>
      <c r="YK17" s="537"/>
      <c r="YL17" s="537"/>
      <c r="YM17" s="537"/>
      <c r="YN17" s="537"/>
      <c r="YO17" s="537"/>
      <c r="YP17" s="537"/>
      <c r="YQ17" s="537"/>
      <c r="YR17" s="738"/>
      <c r="YS17" s="537"/>
      <c r="YT17" s="537"/>
      <c r="YU17" s="537"/>
      <c r="YV17" s="537"/>
      <c r="YW17" s="537"/>
      <c r="YX17" s="537"/>
      <c r="YY17" s="537"/>
      <c r="YZ17" s="537"/>
      <c r="ZA17" s="537"/>
      <c r="ZB17" s="1026"/>
      <c r="ZC17" s="537"/>
      <c r="ZD17" s="537"/>
      <c r="ZE17" s="537"/>
      <c r="ZF17" s="537"/>
      <c r="ZG17" s="537"/>
      <c r="ZH17" s="537"/>
      <c r="ZI17" s="537"/>
      <c r="ZJ17" s="537"/>
      <c r="ZK17" s="537"/>
      <c r="ZL17" s="537"/>
      <c r="ZM17" s="537"/>
      <c r="ZN17" s="1108"/>
      <c r="ZO17" s="537"/>
      <c r="ZP17" s="537"/>
      <c r="ZQ17" s="537"/>
      <c r="ZR17" s="537"/>
      <c r="ZS17" s="537"/>
      <c r="ZT17" s="537"/>
      <c r="ZU17" s="537"/>
      <c r="ZV17" s="537"/>
      <c r="ZW17" s="537"/>
      <c r="ZX17" s="537"/>
      <c r="ZY17" s="537"/>
      <c r="ZZ17" s="1108"/>
      <c r="AAA17" s="1108"/>
      <c r="AAB17" s="1108"/>
      <c r="AAC17" s="1108"/>
      <c r="AAD17" s="1108"/>
      <c r="AAE17" s="1108"/>
      <c r="AAF17" s="1108"/>
      <c r="AAG17" s="1108"/>
      <c r="AAH17" s="1108"/>
      <c r="AAI17" s="1108"/>
      <c r="AAJ17" s="1108"/>
      <c r="AAK17" s="537"/>
      <c r="AAL17" s="537"/>
      <c r="AAM17" s="1123"/>
      <c r="AAN17" s="1123"/>
      <c r="AAO17" s="1108"/>
      <c r="AAP17" s="1108"/>
      <c r="AAQ17" s="1108"/>
      <c r="AAR17" s="1108"/>
      <c r="AAS17" s="1135">
        <f>WORKDAY(AAS20,'5319380'!$A20,'5319380'!$E$42:$E$71)</f>
        <v>42417</v>
      </c>
      <c r="AAT17" s="1108"/>
      <c r="AAW17" s="537"/>
      <c r="AAX17" s="1016"/>
      <c r="AAY17" s="1016"/>
      <c r="AAZ17" s="537"/>
      <c r="ABA17" s="1011"/>
      <c r="ABB17" s="1016"/>
      <c r="ABC17" s="537"/>
      <c r="ABD17" s="539"/>
      <c r="ABE17" s="537"/>
      <c r="ABF17" s="537"/>
      <c r="ABG17" s="537"/>
      <c r="ABH17" s="537"/>
      <c r="ABI17" s="537"/>
      <c r="ABJ17" s="537"/>
      <c r="ABK17" s="537"/>
      <c r="ABM17" s="537"/>
      <c r="ABN17" s="537"/>
      <c r="ABO17" s="537"/>
      <c r="ABP17" s="537"/>
      <c r="ABQ17" s="537"/>
      <c r="ABR17" s="537"/>
      <c r="ABS17" s="537"/>
      <c r="ABT17" s="537"/>
      <c r="ABU17" s="537"/>
      <c r="ABV17" s="537"/>
      <c r="ABW17" s="537"/>
      <c r="ABX17" s="537"/>
      <c r="ABY17" s="537"/>
      <c r="ABZ17" s="537"/>
      <c r="ACA17" s="537"/>
      <c r="ACB17" s="537"/>
      <c r="ACC17" s="537"/>
      <c r="ACD17" s="537"/>
      <c r="ACE17" s="537"/>
      <c r="ACF17" s="537"/>
      <c r="ACG17" s="537"/>
      <c r="ACH17" s="537"/>
      <c r="ACI17" s="537"/>
      <c r="ACJ17" s="537"/>
      <c r="ACK17" s="537"/>
      <c r="ACL17" s="537"/>
      <c r="ACM17" s="537"/>
      <c r="ACN17" s="537"/>
      <c r="ACO17" s="537"/>
      <c r="ACP17" s="537"/>
      <c r="ACQ17" s="537"/>
      <c r="ACR17" s="537"/>
      <c r="ACS17" s="537"/>
      <c r="ACT17" s="537"/>
      <c r="ACU17" s="537">
        <v>5001046682</v>
      </c>
      <c r="ACV17" s="537"/>
      <c r="ACW17" s="537"/>
      <c r="ACX17" s="1135">
        <f>WORKDAY(ACX20,'5319480'!$A21,'5319480'!$E$42:$E$71)</f>
        <v>42656</v>
      </c>
      <c r="ACY17" s="537"/>
      <c r="ACZ17" s="537"/>
      <c r="ADA17" s="537"/>
      <c r="ADB17" s="537"/>
      <c r="ADC17" s="537"/>
      <c r="ADD17" s="537"/>
      <c r="ADE17" s="537"/>
      <c r="ADF17" s="1153">
        <v>5001046137</v>
      </c>
      <c r="ADG17" s="537"/>
      <c r="ADH17" s="537"/>
      <c r="ADI17" s="537"/>
      <c r="ADJ17" s="537"/>
      <c r="ADK17" s="539"/>
      <c r="ADL17" s="537"/>
      <c r="ADM17" s="537"/>
      <c r="ADN17" s="537"/>
      <c r="ADO17" s="537"/>
      <c r="ADP17" s="537"/>
      <c r="ADQ17" s="537"/>
      <c r="ADR17" s="537"/>
      <c r="ADS17" s="537"/>
      <c r="ADT17" s="537"/>
      <c r="ADU17" s="537"/>
      <c r="ADV17" s="537"/>
      <c r="ADW17" s="539"/>
      <c r="ADX17" s="537"/>
      <c r="ADY17" s="537"/>
      <c r="ADZ17" s="537"/>
      <c r="AEA17" s="537"/>
      <c r="AEB17" s="537"/>
      <c r="AEC17" s="537"/>
      <c r="AED17" s="537"/>
      <c r="AEE17" s="537"/>
      <c r="AEF17" s="537"/>
      <c r="AEG17" s="537"/>
      <c r="AEH17" s="537"/>
      <c r="AEI17" s="537"/>
      <c r="AEJ17" s="537"/>
      <c r="AEK17" s="537"/>
      <c r="AEL17" s="537"/>
      <c r="AEM17" s="537"/>
      <c r="AEN17" s="537"/>
      <c r="AEO17" s="537"/>
      <c r="AEP17" s="537"/>
      <c r="AEQ17" s="537"/>
      <c r="AER17" s="537"/>
      <c r="AES17" s="537"/>
      <c r="AET17" s="537"/>
      <c r="AEU17" s="537"/>
      <c r="AEV17" s="539"/>
      <c r="AEW17" s="537"/>
      <c r="AEX17" s="537"/>
      <c r="AEY17" s="537"/>
      <c r="AEZ17" s="537"/>
      <c r="AFA17" s="537"/>
      <c r="AFB17" s="503"/>
      <c r="AFC17" s="537"/>
      <c r="AFD17" s="537"/>
      <c r="AFE17" s="537"/>
      <c r="AFF17" s="537"/>
      <c r="AFG17" s="537"/>
      <c r="AFH17" s="537"/>
      <c r="AFI17" s="537"/>
      <c r="AFJ17" s="1440"/>
      <c r="AFK17" s="767"/>
      <c r="AFL17" s="537"/>
      <c r="AFM17" s="537"/>
      <c r="AFN17" s="537"/>
      <c r="AFO17" s="537"/>
      <c r="AFP17" s="537"/>
      <c r="AFQ17" s="537"/>
      <c r="AFR17" s="537"/>
      <c r="AFS17" s="537"/>
      <c r="AFT17" s="537"/>
      <c r="AFU17" s="537"/>
      <c r="AFV17" s="537"/>
      <c r="AFW17" s="537"/>
      <c r="AFX17" s="537"/>
      <c r="AFY17" s="537"/>
      <c r="AFZ17" s="537"/>
      <c r="AGA17" s="537"/>
      <c r="AGB17" s="537"/>
      <c r="AGC17" s="217"/>
      <c r="AGD17" s="1107"/>
      <c r="AGE17" s="1107"/>
      <c r="AGF17" s="1107"/>
      <c r="AGG17" s="1108"/>
      <c r="AGH17" s="1108"/>
      <c r="AGI17" s="537"/>
      <c r="AGJ17" s="1108"/>
      <c r="AGK17" s="1107"/>
      <c r="AGL17" s="1108"/>
      <c r="AGM17" s="1129">
        <v>5000989477</v>
      </c>
      <c r="AGN17" s="1108"/>
      <c r="AGO17" s="1108"/>
      <c r="AGP17" s="1108"/>
      <c r="AGQ17" s="1132" t="s">
        <v>409</v>
      </c>
      <c r="AGR17" s="1108"/>
      <c r="AGS17" s="1108"/>
      <c r="AGT17" s="1108"/>
      <c r="AGU17" s="1108"/>
      <c r="AGV17" s="1108"/>
      <c r="AGW17" s="1108"/>
      <c r="AGX17" s="1108"/>
      <c r="AGY17" s="1108"/>
      <c r="AGZ17" s="1108"/>
      <c r="AHA17" s="1108"/>
      <c r="AHB17" s="1108"/>
      <c r="AHC17" s="1129"/>
      <c r="AHD17" s="1129"/>
      <c r="AHE17" s="1129"/>
      <c r="AHF17" s="537"/>
      <c r="AHG17" s="537"/>
      <c r="AHH17" s="537"/>
      <c r="AHI17" s="537"/>
      <c r="AHJ17" s="537"/>
      <c r="AHK17" s="537"/>
      <c r="AHL17" s="537"/>
      <c r="AHM17" s="537"/>
      <c r="AHN17" s="539"/>
      <c r="AHO17" s="537"/>
      <c r="AHP17" s="537"/>
      <c r="AHQ17" s="537"/>
      <c r="AHR17" s="503"/>
      <c r="AHS17" s="537"/>
      <c r="AHT17" s="537"/>
      <c r="AHU17" s="537"/>
      <c r="AHV17" s="539"/>
      <c r="AHW17" s="1108"/>
      <c r="AHX17" s="537"/>
      <c r="AHY17" s="537"/>
      <c r="AHZ17" s="539"/>
      <c r="AIA17" s="503"/>
      <c r="AIB17" s="537"/>
      <c r="AIC17" s="537"/>
      <c r="AID17" s="1011"/>
      <c r="AIE17" s="539"/>
      <c r="AIF17" s="539"/>
      <c r="AIG17" s="537"/>
      <c r="AIH17" s="539"/>
      <c r="AII17" s="503"/>
      <c r="AIJ17" s="537"/>
      <c r="AIK17" s="537"/>
    </row>
    <row r="18" spans="1:921" ht="15" customHeight="1">
      <c r="B18" s="938" t="s">
        <v>2570</v>
      </c>
      <c r="C18" s="68"/>
      <c r="D18" s="68"/>
      <c r="E18" s="68"/>
      <c r="F18" s="68"/>
      <c r="G18" s="68"/>
      <c r="H18" s="68"/>
      <c r="I18" s="68"/>
      <c r="J18" s="68"/>
      <c r="K18" s="69"/>
      <c r="L18" s="68"/>
      <c r="M18" s="68"/>
      <c r="N18" s="68"/>
      <c r="O18" s="1107"/>
      <c r="P18" s="1108"/>
      <c r="Q18" s="1108"/>
      <c r="R18" s="1107"/>
      <c r="S18" s="1108"/>
      <c r="T18" s="1107"/>
      <c r="U18" s="1107"/>
      <c r="V18" s="537"/>
      <c r="W18" s="1129"/>
      <c r="X18" s="1127"/>
      <c r="Y18" s="1120"/>
      <c r="Z18" s="1118"/>
      <c r="AA18" s="1118"/>
      <c r="AB18" s="1118"/>
      <c r="AC18" s="1118"/>
      <c r="AD18" s="1108"/>
      <c r="AE18" s="1108"/>
      <c r="AF18" s="1108"/>
      <c r="AG18" s="1108"/>
      <c r="AH18" s="1108"/>
      <c r="AI18" s="1108"/>
      <c r="AJ18" s="1108"/>
      <c r="AK18" s="1108"/>
      <c r="AL18" s="537"/>
      <c r="AM18" s="537"/>
      <c r="AN18" s="537"/>
      <c r="AO18" s="537"/>
      <c r="AP18" s="1108"/>
      <c r="AQ18" s="1108"/>
      <c r="AR18" s="1108"/>
      <c r="AS18" s="1108"/>
      <c r="AT18" s="1108"/>
      <c r="AU18" s="1129"/>
      <c r="AV18" s="1168"/>
      <c r="AW18" s="1011"/>
      <c r="AX18" s="747"/>
      <c r="AY18" s="1016"/>
      <c r="AZ18" s="1040"/>
      <c r="BA18" s="1041">
        <v>5000997963</v>
      </c>
      <c r="BB18" s="1028"/>
      <c r="BC18" s="1016"/>
      <c r="BD18" s="1016"/>
      <c r="BE18" s="537"/>
      <c r="BF18" s="1014"/>
      <c r="BG18" s="1014"/>
      <c r="BH18" s="1016"/>
      <c r="BI18" s="1016"/>
      <c r="BJ18" s="1042"/>
      <c r="BK18" s="537"/>
      <c r="BL18" s="537"/>
      <c r="BM18" s="537"/>
      <c r="BN18" s="537"/>
      <c r="BO18" s="537"/>
      <c r="BP18" s="537"/>
      <c r="BQ18" s="537"/>
      <c r="BR18" s="537"/>
      <c r="BS18" s="537"/>
      <c r="BT18" s="537"/>
      <c r="BU18" s="537"/>
      <c r="BV18" s="537"/>
      <c r="BW18" s="537"/>
      <c r="BX18" s="537"/>
      <c r="BY18" s="537"/>
      <c r="BZ18" s="537"/>
      <c r="CA18" s="537"/>
      <c r="CB18" s="537"/>
      <c r="CC18" s="537"/>
      <c r="CD18" s="537"/>
      <c r="CE18" s="537"/>
      <c r="CF18" s="537"/>
      <c r="CG18" s="537"/>
      <c r="CH18" s="537"/>
      <c r="CI18" s="537"/>
      <c r="CJ18" s="537"/>
      <c r="CK18" s="537"/>
      <c r="CL18" s="537"/>
      <c r="CM18" s="537"/>
      <c r="CN18" s="537"/>
      <c r="CO18" s="537"/>
      <c r="CP18" s="537"/>
      <c r="CQ18" s="537"/>
      <c r="CR18" s="598"/>
      <c r="CS18" s="537"/>
      <c r="CT18" s="1129"/>
      <c r="CU18" s="537"/>
      <c r="CV18" s="537"/>
      <c r="CW18" s="537"/>
      <c r="CX18" s="537"/>
      <c r="CY18" s="537"/>
      <c r="CZ18" s="537"/>
      <c r="DA18" s="537"/>
      <c r="DB18" s="537"/>
      <c r="DC18" s="537"/>
      <c r="DD18" s="1108"/>
      <c r="DE18" s="537"/>
      <c r="DF18" s="537"/>
      <c r="DG18" s="537"/>
      <c r="DH18" s="537"/>
      <c r="DI18" s="537"/>
      <c r="DJ18" s="537"/>
      <c r="DK18" s="537"/>
      <c r="DL18" s="1129"/>
      <c r="DM18" s="537"/>
      <c r="DN18" s="537"/>
      <c r="DO18" s="537"/>
      <c r="DP18" s="537"/>
      <c r="DQ18" s="537"/>
      <c r="DR18" s="537"/>
      <c r="DS18" s="537"/>
      <c r="DT18" s="537"/>
      <c r="DU18" s="537"/>
      <c r="DV18" s="537"/>
      <c r="DW18" s="537"/>
      <c r="DX18" s="537"/>
      <c r="DY18" s="537"/>
      <c r="DZ18" s="537"/>
      <c r="EA18" s="1108"/>
      <c r="EB18" s="537"/>
      <c r="EC18" s="537"/>
      <c r="ED18" s="537"/>
      <c r="EE18" s="537"/>
      <c r="EF18" s="537"/>
      <c r="EG18" s="537"/>
      <c r="EH18" s="537"/>
      <c r="EI18" s="537"/>
      <c r="EJ18" s="537"/>
      <c r="EK18" s="537"/>
      <c r="EL18" s="537"/>
      <c r="EM18" s="537"/>
      <c r="EN18" s="537"/>
      <c r="EO18" s="537"/>
      <c r="EP18" s="537"/>
      <c r="EQ18" s="537"/>
      <c r="ER18" s="537"/>
      <c r="ES18" s="537"/>
      <c r="ET18" s="537"/>
      <c r="EU18" s="537"/>
      <c r="EV18" s="537"/>
      <c r="EW18" s="537"/>
      <c r="EX18" s="537"/>
      <c r="EY18" s="537"/>
      <c r="EZ18" s="537"/>
      <c r="FA18" s="537"/>
      <c r="FB18" s="537"/>
      <c r="FC18" s="537"/>
      <c r="FD18" s="537"/>
      <c r="FE18" s="537"/>
      <c r="FF18" s="537"/>
      <c r="FG18" s="537"/>
      <c r="FH18" s="537"/>
      <c r="FI18" s="537"/>
      <c r="FJ18" s="537"/>
      <c r="FK18" s="537"/>
      <c r="FL18" s="537"/>
      <c r="FM18" s="537"/>
      <c r="FN18" s="537"/>
      <c r="FO18" s="537"/>
      <c r="FP18" s="537"/>
      <c r="FQ18" s="537"/>
      <c r="FR18" s="537"/>
      <c r="FS18" s="537"/>
      <c r="FT18" s="537"/>
      <c r="FU18" s="537"/>
      <c r="FV18" s="537"/>
      <c r="FW18" s="537"/>
      <c r="FX18" s="537"/>
      <c r="FY18" s="537"/>
      <c r="FZ18" s="537"/>
      <c r="GA18" s="537"/>
      <c r="GB18" s="537"/>
      <c r="GC18" s="537"/>
      <c r="GD18" s="537"/>
      <c r="GE18" s="537"/>
      <c r="GF18" s="537"/>
      <c r="GG18" s="537"/>
      <c r="GH18" s="537"/>
      <c r="GI18" s="537"/>
      <c r="GJ18" s="537"/>
      <c r="GK18" s="537"/>
      <c r="GL18" s="537"/>
      <c r="GM18" s="537"/>
      <c r="GN18" s="537"/>
      <c r="GO18" s="537"/>
      <c r="GP18" s="537"/>
      <c r="GQ18" s="537"/>
      <c r="GR18" s="537"/>
      <c r="GS18" s="537"/>
      <c r="GT18" s="537"/>
      <c r="GU18" s="537"/>
      <c r="GV18" s="537"/>
      <c r="GW18" s="537"/>
      <c r="GX18" s="537"/>
      <c r="GY18" s="537"/>
      <c r="GZ18" s="537"/>
      <c r="HA18" s="537"/>
      <c r="HB18" s="537"/>
      <c r="HC18" s="537"/>
      <c r="HD18" s="537"/>
      <c r="HE18" s="537"/>
      <c r="HF18" s="1516"/>
      <c r="HG18" s="1516"/>
      <c r="HH18" s="1516"/>
      <c r="HI18" s="1516"/>
      <c r="HJ18" s="1516"/>
      <c r="HK18" s="537"/>
      <c r="HL18" s="537"/>
      <c r="HM18" s="537"/>
      <c r="HN18" s="537"/>
      <c r="HO18" s="537"/>
      <c r="HP18" s="537"/>
      <c r="HQ18" s="537"/>
      <c r="HR18" s="537"/>
      <c r="HS18" s="537"/>
      <c r="HT18" s="537"/>
      <c r="HU18" s="537"/>
      <c r="HV18" s="1516"/>
      <c r="HW18" s="1516"/>
      <c r="HX18" s="1516"/>
      <c r="HY18" s="537"/>
      <c r="HZ18" s="537"/>
      <c r="IA18" s="537"/>
      <c r="IB18" s="537"/>
      <c r="IC18" s="537"/>
      <c r="ID18" s="537"/>
      <c r="IE18" s="537"/>
      <c r="IF18" s="537"/>
      <c r="IG18" s="639"/>
      <c r="IH18" s="537"/>
      <c r="II18" s="537"/>
      <c r="IJ18" s="537"/>
      <c r="IK18" s="537"/>
      <c r="IL18" s="537"/>
      <c r="IM18" s="537"/>
      <c r="IN18" s="537"/>
      <c r="IO18" s="537"/>
      <c r="IP18" s="537"/>
      <c r="IQ18" s="537"/>
      <c r="IR18" s="537"/>
      <c r="IS18" s="537"/>
      <c r="IT18" s="537"/>
      <c r="IU18" s="537"/>
      <c r="IV18" s="537"/>
      <c r="IW18" s="537"/>
      <c r="IX18" s="537"/>
      <c r="IY18" s="537"/>
      <c r="IZ18" s="537"/>
      <c r="JA18" s="537"/>
      <c r="JB18" s="537"/>
      <c r="JC18" s="537"/>
      <c r="JD18" s="537"/>
      <c r="JE18" s="537"/>
      <c r="JF18" s="537"/>
      <c r="JG18" s="537"/>
      <c r="JH18" s="537"/>
      <c r="JI18" s="537"/>
      <c r="JJ18" s="537"/>
      <c r="JK18" s="537"/>
      <c r="JL18" s="537"/>
      <c r="JM18" s="537"/>
      <c r="JN18" s="537"/>
      <c r="JO18" s="537"/>
      <c r="JP18" s="537"/>
      <c r="JQ18" s="537"/>
      <c r="JR18" s="537"/>
      <c r="JS18" s="537"/>
      <c r="JT18" s="537"/>
      <c r="JU18" s="537"/>
      <c r="JV18" s="537"/>
      <c r="JW18" s="537"/>
      <c r="JX18" s="537"/>
      <c r="JY18" s="537"/>
      <c r="JZ18" s="537"/>
      <c r="KA18" s="537"/>
      <c r="KB18" s="537"/>
      <c r="KC18" s="537"/>
      <c r="KD18" s="537"/>
      <c r="KE18" s="537"/>
      <c r="KF18" s="537"/>
      <c r="KG18" s="537"/>
      <c r="KH18" s="537"/>
      <c r="KI18" s="537"/>
      <c r="KJ18" s="537"/>
      <c r="KK18" s="537"/>
      <c r="KL18" s="537"/>
      <c r="KM18" s="537"/>
      <c r="KN18" s="537"/>
      <c r="KO18" s="537"/>
      <c r="KP18" s="537"/>
      <c r="KQ18" s="537"/>
      <c r="KR18" s="537"/>
      <c r="KS18" s="537"/>
      <c r="KT18" s="537"/>
      <c r="KU18" s="537"/>
      <c r="KV18" s="537"/>
      <c r="KW18" s="537"/>
      <c r="KX18" s="537"/>
      <c r="KY18" s="537"/>
      <c r="KZ18" s="537"/>
      <c r="LA18" s="537"/>
      <c r="LB18" s="537"/>
      <c r="LC18" s="1107"/>
      <c r="LD18" s="1111"/>
      <c r="LE18" s="1107"/>
      <c r="LF18" s="1132"/>
      <c r="LG18" s="1132"/>
      <c r="LH18" s="1108"/>
      <c r="LI18" s="1108"/>
      <c r="LJ18" s="537"/>
      <c r="LK18" s="537"/>
      <c r="LL18" s="1108"/>
      <c r="LM18" s="537"/>
      <c r="LN18" s="1108"/>
      <c r="LO18" s="1108"/>
      <c r="LP18" s="1128"/>
      <c r="LQ18" s="1110"/>
      <c r="LR18" s="1108"/>
      <c r="LS18" s="1011"/>
      <c r="LT18" s="1011"/>
      <c r="LU18" s="1011"/>
      <c r="LV18" s="1011"/>
      <c r="LX18" s="537"/>
      <c r="LY18" s="766"/>
      <c r="LZ18" s="537"/>
      <c r="MA18" s="537"/>
      <c r="MB18" s="537"/>
      <c r="MC18" s="537"/>
      <c r="MD18" s="537"/>
      <c r="ME18" s="537"/>
      <c r="MF18" s="537"/>
      <c r="MG18" s="537"/>
      <c r="MH18" s="537"/>
      <c r="MI18" s="765"/>
      <c r="MJ18" s="811">
        <v>5001038682</v>
      </c>
      <c r="MK18" s="537"/>
      <c r="ML18" s="537"/>
      <c r="MM18" s="537"/>
      <c r="MN18" s="537"/>
      <c r="MO18" s="537"/>
      <c r="MP18" s="537"/>
      <c r="MQ18" s="537"/>
      <c r="MR18" s="537"/>
      <c r="MS18" s="537"/>
      <c r="MT18" s="537"/>
      <c r="MU18" s="537"/>
      <c r="MV18" s="537"/>
      <c r="MW18" s="537"/>
      <c r="MX18" s="537"/>
      <c r="MY18" s="537"/>
      <c r="MZ18" s="537"/>
      <c r="NA18" s="537"/>
      <c r="NB18" s="537"/>
      <c r="NC18" s="537"/>
      <c r="ND18" s="537"/>
      <c r="NE18" s="537"/>
      <c r="NF18" s="532"/>
      <c r="NG18" s="537"/>
      <c r="NH18" s="537"/>
      <c r="NI18" s="537"/>
      <c r="NJ18" s="537"/>
      <c r="NK18" s="537"/>
      <c r="NL18" s="537"/>
      <c r="NM18" s="537"/>
      <c r="NN18" s="537"/>
      <c r="NO18" s="537"/>
      <c r="NP18" s="537"/>
      <c r="NQ18" s="1129"/>
      <c r="NR18" s="537"/>
      <c r="NS18" s="537"/>
      <c r="NT18" s="537"/>
      <c r="NU18" s="537"/>
      <c r="NV18" s="537"/>
      <c r="NW18" s="537"/>
      <c r="NX18" s="537"/>
      <c r="NY18" s="537"/>
      <c r="NZ18" s="537"/>
      <c r="OA18" s="537"/>
      <c r="OB18" s="537"/>
      <c r="OC18" s="537"/>
      <c r="OD18" s="537"/>
      <c r="OE18" s="537"/>
      <c r="OF18" s="537"/>
      <c r="OG18" s="537"/>
      <c r="OH18" s="537"/>
      <c r="OI18" s="537"/>
      <c r="OJ18" s="537"/>
      <c r="OK18" s="537"/>
      <c r="OL18" s="537"/>
      <c r="OM18" s="537"/>
      <c r="ON18" s="537"/>
      <c r="OO18" s="537"/>
      <c r="OP18" s="537"/>
      <c r="OQ18" s="782"/>
      <c r="OR18" s="782"/>
      <c r="OS18" s="782"/>
      <c r="OT18" s="782"/>
      <c r="OU18" s="782"/>
      <c r="OV18" s="782"/>
      <c r="OW18" s="782"/>
      <c r="OX18" s="782"/>
      <c r="OY18" s="782"/>
      <c r="OZ18" s="782"/>
      <c r="PA18" s="782"/>
      <c r="PB18" s="537"/>
      <c r="PC18" s="537"/>
      <c r="PD18" s="782"/>
      <c r="PE18" s="782"/>
      <c r="PF18" s="782"/>
      <c r="PG18" s="537"/>
      <c r="PH18" s="537"/>
      <c r="PI18" s="782"/>
      <c r="PJ18" s="782"/>
      <c r="PK18" s="782"/>
      <c r="PL18" s="782"/>
      <c r="PM18" s="782"/>
      <c r="PN18" s="782"/>
      <c r="PO18" s="782"/>
      <c r="PP18" s="782"/>
      <c r="PQ18" s="537"/>
      <c r="PR18" s="782"/>
      <c r="PS18" s="537"/>
      <c r="PT18" s="537"/>
      <c r="PU18" s="537"/>
      <c r="PV18" s="537"/>
      <c r="PW18" s="537"/>
      <c r="PX18" s="537"/>
      <c r="PY18" s="537"/>
      <c r="PZ18" s="782"/>
      <c r="QA18" s="782"/>
      <c r="QB18" s="782"/>
      <c r="QC18" s="782"/>
      <c r="QD18" s="782"/>
      <c r="QE18" s="782"/>
      <c r="QF18" s="782"/>
      <c r="QG18" s="782"/>
      <c r="QH18" s="782"/>
      <c r="QI18" s="782"/>
      <c r="QJ18" s="782"/>
      <c r="QK18" s="782"/>
      <c r="QL18" s="782"/>
      <c r="QM18" s="782"/>
      <c r="QN18" s="537"/>
      <c r="QO18" s="537"/>
      <c r="QP18" s="537"/>
      <c r="QQ18" s="537"/>
      <c r="QR18" s="537"/>
      <c r="QS18" s="537"/>
      <c r="QT18" s="537"/>
      <c r="QU18" s="537"/>
      <c r="QV18" s="537"/>
      <c r="QW18" s="537"/>
      <c r="QX18" s="537"/>
      <c r="QY18" s="537"/>
      <c r="QZ18" s="537"/>
      <c r="RA18" s="782"/>
      <c r="RB18" s="782"/>
      <c r="RC18" s="782"/>
      <c r="RD18" s="782"/>
      <c r="RE18" s="782"/>
      <c r="RF18" s="782"/>
      <c r="RG18" s="782"/>
      <c r="RH18" s="782"/>
      <c r="RI18" s="537"/>
      <c r="RJ18" s="537"/>
      <c r="RK18" s="537"/>
      <c r="RL18" s="1107"/>
      <c r="RM18" s="1108"/>
      <c r="RN18" s="1107"/>
      <c r="RO18" s="1107"/>
      <c r="RP18" s="1107"/>
      <c r="RQ18" s="1107"/>
      <c r="RR18" s="1108"/>
      <c r="RS18" s="1107"/>
      <c r="RT18" s="537"/>
      <c r="RU18" s="1108"/>
      <c r="RV18" s="1108"/>
      <c r="RW18" s="537"/>
      <c r="RX18" s="537"/>
      <c r="RY18" s="537"/>
      <c r="RZ18" s="1108"/>
      <c r="SA18" s="1108"/>
      <c r="SB18" s="1108"/>
      <c r="SC18" s="537"/>
      <c r="SD18" s="1108"/>
      <c r="SE18" s="1108"/>
      <c r="SF18" s="1108"/>
      <c r="SG18" s="1108"/>
      <c r="SH18" s="1108"/>
      <c r="SI18" s="1108"/>
      <c r="SJ18" s="1108"/>
      <c r="SK18" s="1108"/>
      <c r="SL18" s="537"/>
      <c r="SM18" s="1108"/>
      <c r="SN18" s="1108"/>
      <c r="SO18" s="1108"/>
      <c r="SP18" s="1108"/>
      <c r="SQ18" s="1107"/>
      <c r="SR18" s="1108"/>
      <c r="SS18" s="1108"/>
      <c r="ST18" s="1108"/>
      <c r="SU18" s="1107"/>
      <c r="SV18" s="1108"/>
      <c r="SW18" s="1111"/>
      <c r="SX18" s="1108"/>
      <c r="SY18" s="1108"/>
      <c r="SZ18" s="1108"/>
      <c r="TA18" s="1108"/>
      <c r="TB18" s="1108"/>
      <c r="TC18" s="1108"/>
      <c r="TD18" s="1108"/>
      <c r="TE18" s="1108"/>
      <c r="TF18" s="1108"/>
      <c r="TG18" s="782"/>
      <c r="TH18" s="537"/>
      <c r="TI18" s="537"/>
      <c r="TJ18" s="537"/>
      <c r="TK18" s="537"/>
      <c r="TL18" s="537"/>
      <c r="TM18" s="537"/>
      <c r="TN18" s="1108"/>
      <c r="TO18" s="1108"/>
      <c r="TP18" s="1108"/>
      <c r="TQ18" s="1108"/>
      <c r="TR18" s="1108"/>
      <c r="TS18" s="1108"/>
      <c r="TT18" s="782"/>
      <c r="TU18" s="782"/>
      <c r="TV18" s="782"/>
      <c r="TW18" s="1108"/>
      <c r="TX18" s="1016"/>
      <c r="TY18" s="1011"/>
      <c r="TZ18" s="893">
        <v>5000998075</v>
      </c>
      <c r="UA18" s="893">
        <v>5001001126</v>
      </c>
      <c r="UB18" s="814"/>
      <c r="UC18" s="1030"/>
      <c r="UD18" s="1030"/>
      <c r="UE18" s="1030"/>
      <c r="UF18" s="1031"/>
      <c r="UG18" s="1030"/>
      <c r="UH18" s="537"/>
      <c r="UI18" s="537"/>
      <c r="UJ18" s="537"/>
      <c r="UK18" s="782"/>
      <c r="UL18" s="782"/>
      <c r="UM18" s="537"/>
      <c r="UN18" s="537"/>
      <c r="UO18" s="537"/>
      <c r="UP18" s="537"/>
      <c r="UQ18" s="537"/>
      <c r="UR18" s="537"/>
      <c r="US18" s="537"/>
      <c r="UT18" s="537"/>
      <c r="UU18" s="537"/>
      <c r="UV18" s="537"/>
      <c r="UW18" s="537"/>
      <c r="UX18" s="537"/>
      <c r="UY18" s="537"/>
      <c r="UZ18" s="537"/>
      <c r="VA18" s="782"/>
      <c r="VB18" s="537"/>
      <c r="VC18" s="598"/>
      <c r="VD18" s="537"/>
      <c r="VE18" s="537"/>
      <c r="VF18" s="537"/>
      <c r="VG18" s="537"/>
      <c r="VH18" s="537"/>
      <c r="VI18" s="537"/>
      <c r="VJ18" s="537"/>
      <c r="VK18" s="537"/>
      <c r="VL18" s="537"/>
      <c r="VM18" s="782"/>
      <c r="VN18" s="537"/>
      <c r="VO18" s="537"/>
      <c r="VP18" s="537"/>
      <c r="VQ18" s="537"/>
      <c r="VS18" s="537"/>
      <c r="VT18" s="537"/>
      <c r="VU18" s="782"/>
      <c r="VW18" s="537"/>
      <c r="VX18" s="537"/>
      <c r="VY18" s="537"/>
      <c r="VZ18" s="537"/>
      <c r="WA18" s="537"/>
      <c r="WB18" s="537"/>
      <c r="WC18" s="537"/>
      <c r="WD18" s="537"/>
      <c r="WE18" s="1108"/>
      <c r="WG18" s="922">
        <v>5001039491</v>
      </c>
      <c r="WH18" s="537"/>
      <c r="WI18" s="813">
        <v>5001040336</v>
      </c>
      <c r="WJ18" s="813">
        <v>5001039004</v>
      </c>
      <c r="WK18" s="537"/>
      <c r="WL18" s="1163">
        <v>5001039004</v>
      </c>
      <c r="WM18" s="537"/>
      <c r="WN18" s="782"/>
      <c r="WO18" s="537"/>
      <c r="WP18" s="782"/>
      <c r="WQ18" s="782"/>
      <c r="WR18" s="782"/>
      <c r="WS18" s="782"/>
      <c r="WT18" s="782"/>
      <c r="WU18" s="782"/>
      <c r="WV18" s="782"/>
      <c r="WW18" s="782"/>
      <c r="WX18" s="537"/>
      <c r="WY18" s="537"/>
      <c r="WZ18" s="537"/>
      <c r="XA18" s="537"/>
      <c r="XB18" s="782"/>
      <c r="XC18" s="782"/>
      <c r="XD18" s="782"/>
      <c r="XE18" s="782"/>
      <c r="XF18" s="537"/>
      <c r="XG18" s="782"/>
      <c r="XH18" s="782"/>
      <c r="XI18" s="782"/>
      <c r="XJ18" s="782"/>
      <c r="XK18" s="782"/>
      <c r="XL18" s="537"/>
      <c r="XM18" s="537"/>
      <c r="XN18" s="537"/>
      <c r="XO18" s="537"/>
      <c r="XP18" s="537"/>
      <c r="XQ18" s="537"/>
      <c r="XR18" s="537"/>
      <c r="XS18" s="537"/>
      <c r="XT18" s="537"/>
      <c r="XU18" s="537"/>
      <c r="XV18" s="537"/>
      <c r="XW18" s="537"/>
      <c r="XX18" s="537"/>
      <c r="XY18" s="537"/>
      <c r="XZ18" s="1016"/>
      <c r="YA18" s="537"/>
      <c r="YB18" s="537"/>
      <c r="YC18" s="537"/>
      <c r="YD18" s="537"/>
      <c r="YE18" s="537"/>
      <c r="YF18" s="537"/>
      <c r="YG18" s="537"/>
      <c r="YH18" s="537"/>
      <c r="YI18" s="537"/>
      <c r="YJ18" s="537"/>
      <c r="YK18" s="537"/>
      <c r="YL18" s="537"/>
      <c r="YM18" s="537"/>
      <c r="YN18" s="537"/>
      <c r="YO18" s="537"/>
      <c r="YP18" s="537"/>
      <c r="YQ18" s="537"/>
      <c r="YR18" s="537"/>
      <c r="YS18" s="537"/>
      <c r="YT18" s="537"/>
      <c r="YU18" s="537"/>
      <c r="YV18" s="537"/>
      <c r="YW18" s="537"/>
      <c r="YX18" s="537"/>
      <c r="YY18" s="537"/>
      <c r="YZ18" s="537"/>
      <c r="ZA18" s="537"/>
      <c r="ZB18" s="1011"/>
      <c r="ZC18" s="537"/>
      <c r="ZD18" s="537"/>
      <c r="ZE18" s="537"/>
      <c r="ZF18" s="537"/>
      <c r="ZG18" s="537"/>
      <c r="ZH18" s="537"/>
      <c r="ZI18" s="537"/>
      <c r="ZJ18" s="537"/>
      <c r="ZK18" s="537"/>
      <c r="ZL18" s="537"/>
      <c r="ZM18" s="537"/>
      <c r="ZN18" s="1108"/>
      <c r="ZO18" s="537"/>
      <c r="ZP18" s="537"/>
      <c r="ZQ18" s="537"/>
      <c r="ZR18" s="537"/>
      <c r="ZS18" s="537"/>
      <c r="ZT18" s="537"/>
      <c r="ZU18" s="537"/>
      <c r="ZV18" s="537"/>
      <c r="ZW18" s="537"/>
      <c r="ZX18" s="537"/>
      <c r="ZY18" s="537"/>
      <c r="ZZ18" s="1108"/>
      <c r="AAA18" s="1108"/>
      <c r="AAB18" s="1108"/>
      <c r="AAC18" s="1108"/>
      <c r="AAD18" s="1108"/>
      <c r="AAE18" s="1108"/>
      <c r="AAF18" s="1108"/>
      <c r="AAG18" s="1108"/>
      <c r="AAH18" s="1108"/>
      <c r="AAI18" s="1108"/>
      <c r="AAJ18" s="1108"/>
      <c r="AAK18" s="537"/>
      <c r="AAL18" s="537"/>
      <c r="AAM18" s="1123"/>
      <c r="AAN18" s="1123"/>
      <c r="AAO18" s="1108"/>
      <c r="AAP18" s="1108"/>
      <c r="AAQ18" s="1108"/>
      <c r="AAR18" s="1108"/>
      <c r="AAS18" s="1135"/>
      <c r="AAT18" s="1108"/>
      <c r="AAU18" s="1129"/>
      <c r="AAV18" s="1129"/>
      <c r="AAW18" s="537"/>
      <c r="AAX18" s="1016"/>
      <c r="AAY18" s="1016"/>
      <c r="AAZ18" s="537"/>
      <c r="ABA18" s="1011"/>
      <c r="ABB18" s="1016"/>
      <c r="ABC18" s="537"/>
      <c r="ABD18" s="537"/>
      <c r="ABE18" s="537"/>
      <c r="ABF18" s="537"/>
      <c r="ABG18" s="537"/>
      <c r="ABH18" s="1225">
        <v>5001039043</v>
      </c>
      <c r="ABI18" s="598"/>
      <c r="ABJ18" s="537"/>
      <c r="ABK18" s="537"/>
      <c r="ABM18" s="537"/>
      <c r="ABN18" s="537"/>
      <c r="ABO18" s="537"/>
      <c r="ABP18" s="537"/>
      <c r="ABQ18" s="537"/>
      <c r="ABR18" s="537"/>
      <c r="ABS18" s="537"/>
      <c r="ABT18" s="537"/>
      <c r="ABU18" s="537"/>
      <c r="ABV18" s="537"/>
      <c r="ABW18" s="537"/>
      <c r="ABX18" s="537"/>
      <c r="ABY18" s="537"/>
      <c r="ABZ18" s="537"/>
      <c r="ACA18" s="537"/>
      <c r="ACB18" s="537"/>
      <c r="ACC18" s="537"/>
      <c r="ACD18" s="537"/>
      <c r="ACE18" s="537"/>
      <c r="ACF18" s="537"/>
      <c r="ACG18" s="537"/>
      <c r="ACH18" s="537"/>
      <c r="ACI18" s="537"/>
      <c r="ACJ18" s="537"/>
      <c r="ACK18" s="537"/>
      <c r="ACL18" s="537"/>
      <c r="ACM18" s="537"/>
      <c r="ACN18" s="537"/>
      <c r="ACO18" s="537"/>
      <c r="ACP18" s="537"/>
      <c r="ACQ18" s="537"/>
      <c r="ACR18" s="537"/>
      <c r="ACS18" s="537"/>
      <c r="ACT18" s="598"/>
      <c r="ACU18" s="598"/>
      <c r="ACV18" s="598"/>
      <c r="ACW18" s="598"/>
      <c r="ACX18" s="1135"/>
      <c r="ACY18" s="598"/>
      <c r="ACZ18" s="598"/>
      <c r="ADA18" s="598"/>
      <c r="ADB18" s="598"/>
      <c r="ADC18" s="598"/>
      <c r="ADD18" s="598"/>
      <c r="ADE18" s="598"/>
      <c r="ADF18" s="598"/>
      <c r="ADG18" s="598"/>
      <c r="ADH18" s="598"/>
      <c r="ADI18" s="598"/>
      <c r="ADJ18" s="598"/>
      <c r="ADK18" s="598"/>
      <c r="ADL18" s="598"/>
      <c r="ADM18" s="598"/>
      <c r="ADN18" s="598"/>
      <c r="ADO18" s="598"/>
      <c r="ADP18" s="598"/>
      <c r="ADQ18" s="598"/>
      <c r="ADR18" s="598"/>
      <c r="ADS18" s="598"/>
      <c r="ADT18" s="598"/>
      <c r="ADU18" s="598"/>
      <c r="ADV18" s="598"/>
      <c r="ADW18" s="598"/>
      <c r="ADX18" s="598"/>
      <c r="ADY18" s="598"/>
      <c r="ADZ18" s="598"/>
      <c r="AEA18" s="598"/>
      <c r="AEB18" s="598"/>
      <c r="AEC18" s="598"/>
      <c r="AED18" s="598"/>
      <c r="AEE18" s="598"/>
      <c r="AEF18" s="598"/>
      <c r="AEG18" s="598"/>
      <c r="AEH18" s="598"/>
      <c r="AEI18" s="598"/>
      <c r="AEJ18" s="598"/>
      <c r="AEK18" s="598"/>
      <c r="AEL18" s="598"/>
      <c r="AEM18" s="598"/>
      <c r="AEN18" s="598"/>
      <c r="AEO18" s="598"/>
      <c r="AEP18" s="598"/>
      <c r="AEQ18" s="598"/>
      <c r="AER18" s="598"/>
      <c r="AES18" s="598"/>
      <c r="AET18" s="598"/>
      <c r="AEU18" s="598"/>
      <c r="AEV18" s="598"/>
      <c r="AEW18" s="598"/>
      <c r="AEX18" s="598"/>
      <c r="AEY18" s="598"/>
      <c r="AEZ18" s="598"/>
      <c r="AFA18" s="598"/>
      <c r="AFB18" s="598"/>
      <c r="AFC18" s="598"/>
      <c r="AFD18" s="598"/>
      <c r="AFE18" s="598"/>
      <c r="AFF18" s="598"/>
      <c r="AFG18" s="598"/>
      <c r="AFH18" s="598"/>
      <c r="AFI18" s="598"/>
      <c r="AFJ18" s="1442"/>
      <c r="AFK18" s="537"/>
      <c r="AFL18" s="598"/>
      <c r="AFM18" s="598"/>
      <c r="AFN18" s="598"/>
      <c r="AFO18" s="598"/>
      <c r="AFP18" s="598"/>
      <c r="AFQ18" s="598"/>
      <c r="AFR18" s="598"/>
      <c r="AFS18" s="598"/>
      <c r="AFT18" s="598"/>
      <c r="AFU18" s="598"/>
      <c r="AFV18" s="598"/>
      <c r="AFW18" s="598"/>
      <c r="AFX18" s="598"/>
      <c r="AFY18" s="598"/>
      <c r="AFZ18" s="598"/>
      <c r="AGA18" s="598"/>
      <c r="AGB18" s="598"/>
      <c r="AGC18" s="598"/>
      <c r="AGD18" s="1107"/>
      <c r="AGE18" s="1107"/>
      <c r="AGF18" s="1107"/>
      <c r="AGG18" s="1108"/>
      <c r="AGH18" s="1108"/>
      <c r="AGI18" s="598"/>
      <c r="AGJ18" s="1108"/>
      <c r="AGK18" s="1107"/>
      <c r="AGL18" s="1108"/>
      <c r="AGM18" s="1129"/>
      <c r="AGN18" s="1108"/>
      <c r="AGO18" s="1108"/>
      <c r="AGP18" s="1108"/>
      <c r="AGQ18" s="1132"/>
      <c r="AGR18" s="1108"/>
      <c r="AGS18" s="1108"/>
      <c r="AGT18" s="1108"/>
      <c r="AGU18" s="1108"/>
      <c r="AGV18" s="1108"/>
      <c r="AGW18" s="1108"/>
      <c r="AGX18" s="1108"/>
      <c r="AGY18" s="1108"/>
      <c r="AGZ18" s="1108"/>
      <c r="AHA18" s="1108"/>
      <c r="AHB18" s="1108"/>
      <c r="AHC18" s="1129"/>
      <c r="AHD18" s="1129"/>
      <c r="AHE18" s="1129"/>
      <c r="AHF18" s="598"/>
      <c r="AHG18" s="598"/>
      <c r="AHH18" s="598"/>
      <c r="AHI18" s="598"/>
      <c r="AHJ18" s="598"/>
      <c r="AHK18" s="598"/>
      <c r="AHL18" s="598"/>
      <c r="AHM18" s="598"/>
      <c r="AHN18" s="598"/>
      <c r="AHO18" s="598"/>
      <c r="AHP18" s="598"/>
      <c r="AHQ18" s="598"/>
      <c r="AHR18" s="598"/>
      <c r="AHS18" s="598"/>
      <c r="AHT18" s="598"/>
      <c r="AHU18" s="598"/>
      <c r="AHV18" s="598"/>
      <c r="AHW18" s="1108"/>
      <c r="AHX18" s="598"/>
      <c r="AHY18" s="598"/>
      <c r="AHZ18" s="598"/>
      <c r="AIA18" s="598"/>
      <c r="AIB18" s="598"/>
      <c r="AIC18" s="598"/>
      <c r="AID18" s="1011"/>
      <c r="AIE18" s="598"/>
      <c r="AIF18" s="598"/>
      <c r="AIG18" s="598"/>
      <c r="AIH18" s="598"/>
      <c r="AII18" s="598"/>
      <c r="AIJ18" s="598"/>
      <c r="AIK18" s="598"/>
    </row>
    <row r="19" spans="1:921" ht="15" customHeight="1">
      <c r="B19" s="182" t="s">
        <v>1800</v>
      </c>
      <c r="C19" s="68"/>
      <c r="D19" s="68"/>
      <c r="E19" s="68"/>
      <c r="F19" s="68"/>
      <c r="G19" s="68"/>
      <c r="H19" s="68"/>
      <c r="I19" s="68"/>
      <c r="J19" s="68"/>
      <c r="K19" s="69"/>
      <c r="L19" s="68"/>
      <c r="M19" s="68"/>
      <c r="N19" s="68"/>
      <c r="O19" s="1118"/>
      <c r="P19" s="1120"/>
      <c r="Q19" s="1108"/>
      <c r="R19" s="1107"/>
      <c r="S19" s="1108"/>
      <c r="T19" s="1107"/>
      <c r="U19" s="1118"/>
      <c r="V19" s="767"/>
      <c r="W19" s="1108"/>
      <c r="X19" s="1118"/>
      <c r="Y19" s="791">
        <v>5001002279</v>
      </c>
      <c r="Z19" s="1133"/>
      <c r="AA19" s="1133"/>
      <c r="AB19" s="1133"/>
      <c r="AC19" s="1133"/>
      <c r="AD19" s="1120"/>
      <c r="AE19" s="1120"/>
      <c r="AF19" s="1120"/>
      <c r="AG19" s="1120"/>
      <c r="AH19" s="1120"/>
      <c r="AI19" s="1120"/>
      <c r="AJ19" s="1120"/>
      <c r="AK19" s="1120"/>
      <c r="AL19" s="767"/>
      <c r="AM19" s="767"/>
      <c r="AN19" s="767"/>
      <c r="AO19" s="767"/>
      <c r="AP19" s="1113" t="s">
        <v>2041</v>
      </c>
      <c r="AQ19" s="1120"/>
      <c r="AR19" s="1112">
        <v>5001005249</v>
      </c>
      <c r="AS19" s="1120"/>
      <c r="AT19" s="1108"/>
      <c r="AU19" s="1161">
        <v>5001030408</v>
      </c>
      <c r="AV19" s="1108"/>
      <c r="AW19" s="805"/>
      <c r="AX19" s="1043"/>
      <c r="AY19" s="805"/>
      <c r="AZ19" s="1044"/>
      <c r="BA19" s="805"/>
      <c r="BB19" s="1045"/>
      <c r="BC19" s="1044"/>
      <c r="BD19" s="1044"/>
      <c r="BE19" s="767"/>
      <c r="BF19" s="805"/>
      <c r="BG19" s="805"/>
      <c r="BH19" s="1044"/>
      <c r="BI19" s="1044"/>
      <c r="BJ19" s="391"/>
      <c r="BK19" s="767"/>
      <c r="BL19" s="767"/>
      <c r="BM19" s="767"/>
      <c r="BN19" s="767"/>
      <c r="BO19" s="767"/>
      <c r="BP19" s="767"/>
      <c r="BQ19" s="767"/>
      <c r="BR19" s="767"/>
      <c r="BS19" s="767"/>
      <c r="BT19" s="812">
        <v>5001017295</v>
      </c>
      <c r="BU19" s="767"/>
      <c r="BV19" s="767"/>
      <c r="BW19" s="767"/>
      <c r="BX19" s="767"/>
      <c r="BY19" s="767"/>
      <c r="BZ19" s="767"/>
      <c r="CA19" s="767"/>
      <c r="CB19" s="767"/>
      <c r="CC19" s="767"/>
      <c r="CD19" s="767"/>
      <c r="CE19" s="767"/>
      <c r="CF19" s="767"/>
      <c r="CG19" s="767"/>
      <c r="CH19" s="537"/>
      <c r="CI19" s="767"/>
      <c r="CJ19" s="767"/>
      <c r="CK19" s="767"/>
      <c r="CL19" s="767"/>
      <c r="CM19" s="767"/>
      <c r="CN19" s="1300">
        <v>5001053381</v>
      </c>
      <c r="CO19" s="767"/>
      <c r="CP19" s="767"/>
      <c r="CQ19" s="767"/>
      <c r="CR19" s="812">
        <v>5001024573</v>
      </c>
      <c r="CS19" s="767"/>
      <c r="CT19" s="1108"/>
      <c r="CU19" s="767"/>
      <c r="CV19" s="767"/>
      <c r="CW19" s="767"/>
      <c r="CX19" s="767"/>
      <c r="CY19" s="767"/>
      <c r="CZ19" s="767"/>
      <c r="DA19" s="767"/>
      <c r="DB19" s="767"/>
      <c r="DC19" s="767"/>
      <c r="DD19" s="1120"/>
      <c r="DE19" s="767"/>
      <c r="DF19" s="767"/>
      <c r="DG19" s="767"/>
      <c r="DH19" s="767"/>
      <c r="DI19" s="767"/>
      <c r="DJ19" s="767"/>
      <c r="DK19" s="767"/>
      <c r="DL19" s="1108"/>
      <c r="DM19" s="767"/>
      <c r="DN19" s="767"/>
      <c r="DO19" s="767"/>
      <c r="DP19" s="767"/>
      <c r="DQ19" s="767"/>
      <c r="DR19" s="767"/>
      <c r="DS19" s="767"/>
      <c r="DT19" s="767"/>
      <c r="DU19" s="767"/>
      <c r="DV19" s="767"/>
      <c r="DW19" s="767"/>
      <c r="DX19" s="767"/>
      <c r="DY19" s="767"/>
      <c r="DZ19" s="767"/>
      <c r="EA19" s="1120"/>
      <c r="EB19" s="767"/>
      <c r="EC19" s="767"/>
      <c r="ED19" s="767"/>
      <c r="EE19" s="767"/>
      <c r="EF19" s="767"/>
      <c r="EG19" s="767"/>
      <c r="EH19" s="767"/>
      <c r="EI19" s="767"/>
      <c r="EJ19" s="767"/>
      <c r="EK19" s="767"/>
      <c r="EL19" s="767"/>
      <c r="EM19" s="767"/>
      <c r="EN19" s="767"/>
      <c r="EO19" s="537"/>
      <c r="EP19" s="767"/>
      <c r="EQ19" s="767"/>
      <c r="ER19" s="767"/>
      <c r="ES19" s="767"/>
      <c r="ET19" s="767"/>
      <c r="EU19" s="767"/>
      <c r="EV19" s="767"/>
      <c r="EW19" s="767"/>
      <c r="EX19" s="767"/>
      <c r="EY19" s="767"/>
      <c r="EZ19" s="767"/>
      <c r="FA19" s="767"/>
      <c r="FB19" s="767"/>
      <c r="FC19" s="767"/>
      <c r="FD19" s="767"/>
      <c r="FE19" s="767"/>
      <c r="FF19" s="767"/>
      <c r="FG19" s="767"/>
      <c r="FH19" s="767"/>
      <c r="FI19" s="767"/>
      <c r="FJ19" s="767"/>
      <c r="FK19" s="767"/>
      <c r="FL19" s="767"/>
      <c r="FM19" s="767"/>
      <c r="FN19" s="767"/>
      <c r="FO19" s="767"/>
      <c r="FP19" s="767"/>
      <c r="FQ19" s="767"/>
      <c r="FR19" s="767"/>
      <c r="FS19" s="767"/>
      <c r="FT19" s="767"/>
      <c r="FU19" s="767"/>
      <c r="FV19" s="767"/>
      <c r="FW19" s="767"/>
      <c r="FX19" s="767"/>
      <c r="FY19" s="767"/>
      <c r="FZ19" s="767"/>
      <c r="GA19" s="767"/>
      <c r="GB19" s="767"/>
      <c r="GC19" s="767"/>
      <c r="GD19" s="767"/>
      <c r="GE19" s="767"/>
      <c r="GF19" s="767"/>
      <c r="GG19" s="767"/>
      <c r="GH19" s="767"/>
      <c r="GI19" s="767"/>
      <c r="GJ19" s="767"/>
      <c r="GK19" s="767"/>
      <c r="GL19" s="767"/>
      <c r="GM19" s="767"/>
      <c r="GN19" s="767"/>
      <c r="GO19" s="767"/>
      <c r="GP19" s="767"/>
      <c r="GQ19" s="767"/>
      <c r="GR19" s="767"/>
      <c r="GS19" s="767"/>
      <c r="GT19" s="767"/>
      <c r="GU19" s="767"/>
      <c r="GV19" s="767"/>
      <c r="GW19" s="767"/>
      <c r="GX19" s="767"/>
      <c r="GY19" s="767"/>
      <c r="GZ19" s="767"/>
      <c r="HA19" s="767"/>
      <c r="HB19" s="767"/>
      <c r="HC19" s="767"/>
      <c r="HD19" s="767"/>
      <c r="HE19" s="767"/>
      <c r="HF19" s="1517"/>
      <c r="HG19" s="1517"/>
      <c r="HH19" s="1517"/>
      <c r="HI19" s="1517"/>
      <c r="HJ19" s="1517"/>
      <c r="HK19" s="767"/>
      <c r="HL19" s="767"/>
      <c r="HM19" s="767"/>
      <c r="HN19" s="767"/>
      <c r="HO19" s="767"/>
      <c r="HP19" s="767"/>
      <c r="HQ19" s="767"/>
      <c r="HR19" s="767"/>
      <c r="HS19" s="767"/>
      <c r="HT19" s="767"/>
      <c r="HU19" s="767"/>
      <c r="HV19" s="1517"/>
      <c r="HW19" s="1517"/>
      <c r="HX19" s="1517"/>
      <c r="HY19" s="767"/>
      <c r="HZ19" s="537"/>
      <c r="IA19" s="537"/>
      <c r="IB19" s="537"/>
      <c r="IC19" s="537"/>
      <c r="ID19" s="537"/>
      <c r="IE19" s="537"/>
      <c r="IF19" s="537"/>
      <c r="IG19" s="537"/>
      <c r="IH19" s="537"/>
      <c r="II19" s="537"/>
      <c r="IJ19" s="537"/>
      <c r="IK19" s="537"/>
      <c r="IL19" s="537"/>
      <c r="IM19" s="537"/>
      <c r="IN19" s="537"/>
      <c r="IO19" s="537"/>
      <c r="IP19" s="537"/>
      <c r="IQ19" s="537"/>
      <c r="IR19" s="537"/>
      <c r="IS19" s="503"/>
      <c r="IT19" s="537"/>
      <c r="IU19" s="537"/>
      <c r="IV19" s="537"/>
      <c r="IW19" s="537"/>
      <c r="IX19" s="537"/>
      <c r="IY19" s="537"/>
      <c r="IZ19" s="537"/>
      <c r="JA19" s="537"/>
      <c r="JB19" s="537"/>
      <c r="JC19" s="537"/>
      <c r="JD19" s="537"/>
      <c r="JE19" s="537"/>
      <c r="JF19" s="537"/>
      <c r="JG19" s="537"/>
      <c r="JH19" s="537"/>
      <c r="JI19" s="537"/>
      <c r="JJ19" s="537"/>
      <c r="JK19" s="537"/>
      <c r="JL19" s="537"/>
      <c r="JM19" s="537"/>
      <c r="JN19" s="537"/>
      <c r="JO19" s="537"/>
      <c r="JP19" s="537"/>
      <c r="JQ19" s="537"/>
      <c r="JR19" s="537"/>
      <c r="JS19" s="537"/>
      <c r="JT19" s="537"/>
      <c r="JU19" s="537"/>
      <c r="JV19" s="537"/>
      <c r="JW19" s="537"/>
      <c r="JX19" s="537"/>
      <c r="JY19" s="537"/>
      <c r="JZ19" s="537"/>
      <c r="KA19" s="537"/>
      <c r="KB19" s="537"/>
      <c r="KC19" s="537"/>
      <c r="KD19" s="537"/>
      <c r="KE19" s="537"/>
      <c r="KF19" s="537"/>
      <c r="KG19" s="537"/>
      <c r="KH19" s="537"/>
      <c r="KI19" s="537"/>
      <c r="KJ19" s="537"/>
      <c r="KK19" s="537"/>
      <c r="KL19" s="537"/>
      <c r="KM19" s="537"/>
      <c r="KN19" s="537"/>
      <c r="KO19" s="537"/>
      <c r="KP19" s="537"/>
      <c r="KQ19" s="537"/>
      <c r="KR19" s="537"/>
      <c r="KS19" s="537"/>
      <c r="KT19" s="537"/>
      <c r="KU19" s="537"/>
      <c r="KV19" s="537"/>
      <c r="KW19" s="503"/>
      <c r="KX19" s="537"/>
      <c r="KY19" s="537"/>
      <c r="KZ19" s="537"/>
      <c r="LA19" s="537"/>
      <c r="LB19" s="537"/>
      <c r="LC19" s="1107"/>
      <c r="LD19" s="1108"/>
      <c r="LE19" s="1118"/>
      <c r="LF19" s="1107"/>
      <c r="LG19" s="1107"/>
      <c r="LH19" s="1108"/>
      <c r="LI19" s="1108"/>
      <c r="LJ19" s="537"/>
      <c r="LK19" s="537"/>
      <c r="LL19" s="1110">
        <v>5001004260</v>
      </c>
      <c r="LM19" s="537"/>
      <c r="LN19" s="1108"/>
      <c r="LO19" s="1108"/>
      <c r="LP19" s="1110" t="s">
        <v>1922</v>
      </c>
      <c r="LQ19" s="1110" t="s">
        <v>1922</v>
      </c>
      <c r="LR19" s="1108"/>
      <c r="LS19" s="1044"/>
      <c r="LT19" s="1044"/>
      <c r="LU19" s="1044"/>
      <c r="LV19" s="1044"/>
      <c r="LX19" s="537"/>
      <c r="LY19" s="792">
        <v>5001016295</v>
      </c>
      <c r="LZ19" s="537"/>
      <c r="MA19" s="537"/>
      <c r="MB19" s="503"/>
      <c r="MC19" s="537"/>
      <c r="MD19" s="537"/>
      <c r="ME19" s="537"/>
      <c r="MF19" s="537"/>
      <c r="MG19" s="537"/>
      <c r="MH19" s="537"/>
      <c r="MI19" s="765"/>
      <c r="MJ19" s="1247">
        <v>5001036117</v>
      </c>
      <c r="MK19" s="537"/>
      <c r="ML19" s="537"/>
      <c r="MM19" s="537"/>
      <c r="MN19" s="537"/>
      <c r="MO19" s="537"/>
      <c r="MP19" s="537"/>
      <c r="MQ19" s="603">
        <v>5001018012</v>
      </c>
      <c r="MR19" s="1225">
        <v>5001041444</v>
      </c>
      <c r="MS19" s="1010">
        <v>5001041341</v>
      </c>
      <c r="MT19" s="537"/>
      <c r="MU19" s="537"/>
      <c r="MV19" s="537"/>
      <c r="MW19" s="537"/>
      <c r="MX19" s="537"/>
      <c r="MY19" s="537"/>
      <c r="MZ19" s="537"/>
      <c r="NA19" s="537"/>
      <c r="NB19" s="537"/>
      <c r="NC19" s="537"/>
      <c r="ND19" s="537"/>
      <c r="NE19" s="537"/>
      <c r="NF19" s="532"/>
      <c r="NG19" s="537"/>
      <c r="NH19" s="537"/>
      <c r="NI19" s="537"/>
      <c r="NJ19" s="537"/>
      <c r="NK19" s="537"/>
      <c r="NL19" s="537"/>
      <c r="NM19" s="537"/>
      <c r="NN19" s="537"/>
      <c r="NO19" s="537"/>
      <c r="NP19" s="537"/>
      <c r="NQ19" s="1129"/>
      <c r="NR19" s="537"/>
      <c r="NS19" s="537"/>
      <c r="NT19" s="537"/>
      <c r="NU19" s="537"/>
      <c r="NV19" s="537"/>
      <c r="NW19" s="537"/>
      <c r="NX19" s="537"/>
      <c r="NY19" s="537"/>
      <c r="NZ19" s="537"/>
      <c r="OA19" s="537"/>
      <c r="OB19" s="537"/>
      <c r="OC19" s="537"/>
      <c r="OD19" s="537"/>
      <c r="OE19" s="537"/>
      <c r="OF19" s="537"/>
      <c r="OG19" s="537"/>
      <c r="OH19" s="537"/>
      <c r="OI19" s="537"/>
      <c r="OJ19" s="537"/>
      <c r="OK19" s="537"/>
      <c r="OL19" s="537"/>
      <c r="OM19" s="537"/>
      <c r="ON19" s="537"/>
      <c r="OO19" s="537"/>
      <c r="OP19" s="537"/>
      <c r="OQ19" s="782"/>
      <c r="OR19" s="782"/>
      <c r="OS19" s="782"/>
      <c r="OT19" s="782"/>
      <c r="OU19" s="782"/>
      <c r="OV19" s="782"/>
      <c r="OW19" s="782"/>
      <c r="OX19" s="782"/>
      <c r="OY19" s="782"/>
      <c r="OZ19" s="782"/>
      <c r="PA19" s="782"/>
      <c r="PB19" s="537"/>
      <c r="PC19" s="537"/>
      <c r="PD19" s="782"/>
      <c r="PE19" s="782"/>
      <c r="PF19" s="782"/>
      <c r="PG19" s="537"/>
      <c r="PH19" s="537"/>
      <c r="PI19" s="782"/>
      <c r="PJ19" s="782"/>
      <c r="PK19" s="782"/>
      <c r="PL19" s="782"/>
      <c r="PM19" s="782"/>
      <c r="PN19" s="782"/>
      <c r="PO19" s="782"/>
      <c r="PP19" s="782"/>
      <c r="PQ19" s="537"/>
      <c r="PR19" s="782"/>
      <c r="PS19" s="828"/>
      <c r="PT19" s="537"/>
      <c r="PU19" s="537"/>
      <c r="PV19" s="537"/>
      <c r="PW19" s="537"/>
      <c r="PX19" s="537"/>
      <c r="PY19" s="537"/>
      <c r="PZ19" s="782"/>
      <c r="QA19" s="782"/>
      <c r="QB19" s="782"/>
      <c r="QC19" s="782"/>
      <c r="QD19" s="782"/>
      <c r="QE19" s="782"/>
      <c r="QF19" s="782"/>
      <c r="QG19" s="782"/>
      <c r="QH19" s="782"/>
      <c r="QI19" s="782"/>
      <c r="QJ19" s="782"/>
      <c r="QK19" s="782"/>
      <c r="QL19" s="782"/>
      <c r="QM19" s="782"/>
      <c r="QN19" s="537"/>
      <c r="QO19" s="537"/>
      <c r="QP19" s="537"/>
      <c r="QQ19" s="537"/>
      <c r="QR19" s="537"/>
      <c r="QS19" s="537"/>
      <c r="QT19" s="537"/>
      <c r="QU19" s="539"/>
      <c r="QV19" s="537"/>
      <c r="QW19" s="794" t="s">
        <v>2563</v>
      </c>
      <c r="QX19" s="537"/>
      <c r="QY19" s="537"/>
      <c r="QZ19" s="537"/>
      <c r="RA19" s="782"/>
      <c r="RB19" s="782"/>
      <c r="RC19" s="782"/>
      <c r="RD19" s="782"/>
      <c r="RE19" s="782"/>
      <c r="RF19" s="782"/>
      <c r="RG19" s="782"/>
      <c r="RH19" s="782"/>
      <c r="RI19" s="537"/>
      <c r="RJ19" s="537"/>
      <c r="RK19" s="537"/>
      <c r="RL19" s="1107"/>
      <c r="RM19" s="1128">
        <v>5001007736</v>
      </c>
      <c r="RN19" s="1118"/>
      <c r="RO19" s="1108"/>
      <c r="RP19" s="1118"/>
      <c r="RQ19" s="1118"/>
      <c r="RR19" s="1108"/>
      <c r="RS19" s="1134">
        <v>5000996039</v>
      </c>
      <c r="RT19" s="537"/>
      <c r="RU19" s="1108"/>
      <c r="RV19" s="1108"/>
      <c r="RW19" s="537"/>
      <c r="RX19" s="605"/>
      <c r="RY19" s="537"/>
      <c r="RZ19" s="1108"/>
      <c r="SA19" s="1108"/>
      <c r="SB19" s="1110">
        <v>5001004161</v>
      </c>
      <c r="SC19" s="537"/>
      <c r="SD19" s="1108"/>
      <c r="SE19" s="1108"/>
      <c r="SF19" s="1108"/>
      <c r="SG19" s="1108"/>
      <c r="SH19" s="1108"/>
      <c r="SI19" s="1108"/>
      <c r="SJ19" s="1108"/>
      <c r="SK19" s="1108"/>
      <c r="SL19" s="537"/>
      <c r="SM19" s="1108"/>
      <c r="SN19" s="1108"/>
      <c r="SO19" s="1108"/>
      <c r="SP19" s="1108"/>
      <c r="SQ19" s="1127">
        <v>5000908986</v>
      </c>
      <c r="SR19" s="1108"/>
      <c r="SS19" s="1108"/>
      <c r="ST19" s="1108"/>
      <c r="SU19" s="1118"/>
      <c r="SV19" s="1111">
        <v>5000996341</v>
      </c>
      <c r="SW19" s="1108"/>
      <c r="SX19" s="1111">
        <v>5001011409</v>
      </c>
      <c r="SY19" s="1085">
        <v>5001008655</v>
      </c>
      <c r="SZ19" s="1085">
        <v>5001007736</v>
      </c>
      <c r="TA19" s="1110">
        <v>5001008655</v>
      </c>
      <c r="TB19" s="1110">
        <v>5001008655</v>
      </c>
      <c r="TC19" s="1111">
        <v>5001012950</v>
      </c>
      <c r="TD19" s="1110">
        <v>5001013659</v>
      </c>
      <c r="TE19" s="1110">
        <v>5001013659</v>
      </c>
      <c r="TF19" s="1128">
        <v>5001010338</v>
      </c>
      <c r="TG19" s="537"/>
      <c r="TH19" s="537"/>
      <c r="TI19" s="537"/>
      <c r="TJ19" s="537"/>
      <c r="TK19" s="537"/>
      <c r="TL19" s="537"/>
      <c r="TM19" s="503"/>
      <c r="TN19" s="1111">
        <v>5001012950</v>
      </c>
      <c r="TO19" s="1108"/>
      <c r="TP19" s="1108"/>
      <c r="TQ19" s="1110">
        <v>5001017000</v>
      </c>
      <c r="TR19" s="1110">
        <v>5001017000</v>
      </c>
      <c r="TS19" s="1108"/>
      <c r="TT19" s="782"/>
      <c r="TU19" s="782"/>
      <c r="TV19" s="782"/>
      <c r="TW19" s="1108"/>
      <c r="TX19" s="805"/>
      <c r="TY19" s="805"/>
      <c r="TZ19" s="1044"/>
      <c r="UA19" s="1044"/>
      <c r="UB19" s="658"/>
      <c r="UC19" s="1272">
        <v>5001016600</v>
      </c>
      <c r="UD19" s="1272">
        <v>5001017513</v>
      </c>
      <c r="UE19" s="1272">
        <v>5001018101</v>
      </c>
      <c r="UF19" s="1271">
        <v>5001018439</v>
      </c>
      <c r="UG19" s="1270">
        <v>5001027667</v>
      </c>
      <c r="UH19" s="537"/>
      <c r="UI19" s="537"/>
      <c r="UJ19" s="537"/>
      <c r="UK19" s="782"/>
      <c r="UL19" s="782"/>
      <c r="UM19" s="537"/>
      <c r="UN19" s="537"/>
      <c r="UO19" s="537"/>
      <c r="UP19" s="537"/>
      <c r="UQ19" s="537"/>
      <c r="UR19" s="537"/>
      <c r="US19" s="537"/>
      <c r="UT19" s="537"/>
      <c r="UU19" s="537"/>
      <c r="UV19" s="537"/>
      <c r="UW19" s="537"/>
      <c r="UX19" s="537"/>
      <c r="UY19" s="537"/>
      <c r="UZ19" s="537"/>
      <c r="VA19" s="782"/>
      <c r="VB19" s="537"/>
      <c r="VC19" s="1300">
        <v>5001052732</v>
      </c>
      <c r="VD19" s="537"/>
      <c r="VE19" s="537"/>
      <c r="VF19" s="537"/>
      <c r="VG19" s="537"/>
      <c r="VH19" s="537"/>
      <c r="VI19" s="537"/>
      <c r="VJ19" s="605"/>
      <c r="VK19" s="537"/>
      <c r="VL19" s="537"/>
      <c r="VM19" s="782"/>
      <c r="VN19" s="537"/>
      <c r="VO19" s="537"/>
      <c r="VP19" s="537"/>
      <c r="VQ19" s="812">
        <v>5001052730</v>
      </c>
      <c r="VS19" s="537"/>
      <c r="VT19" s="537"/>
      <c r="VU19" s="782"/>
      <c r="VW19" s="537"/>
      <c r="VX19" s="537"/>
      <c r="VY19" s="537"/>
      <c r="VZ19" s="537"/>
      <c r="WA19" s="537"/>
      <c r="WB19" s="537"/>
      <c r="WC19" s="537"/>
      <c r="WD19" s="537"/>
      <c r="WE19" s="1108"/>
      <c r="WG19" s="1152">
        <v>5001033741</v>
      </c>
      <c r="WH19" s="647">
        <v>5001023285</v>
      </c>
      <c r="WI19" s="833">
        <v>5001022184</v>
      </c>
      <c r="WJ19" s="830">
        <v>5001038984</v>
      </c>
      <c r="WK19" s="503"/>
      <c r="WL19" s="647">
        <v>5001034619</v>
      </c>
      <c r="WM19" s="537"/>
      <c r="WN19" s="782"/>
      <c r="WO19" s="537"/>
      <c r="WP19" s="782"/>
      <c r="WQ19" s="782"/>
      <c r="WR19" s="782"/>
      <c r="WS19" s="782"/>
      <c r="WT19" s="782"/>
      <c r="WU19" s="782"/>
      <c r="WV19" s="782"/>
      <c r="WW19" s="782"/>
      <c r="WX19" s="537"/>
      <c r="WY19" s="537"/>
      <c r="WZ19" s="537"/>
      <c r="XA19" s="537"/>
      <c r="XB19" s="782"/>
      <c r="XC19" s="782"/>
      <c r="XD19" s="782"/>
      <c r="XE19" s="782"/>
      <c r="XF19" s="537"/>
      <c r="XG19" s="782"/>
      <c r="XH19" s="782"/>
      <c r="XI19" s="782"/>
      <c r="XJ19" s="782"/>
      <c r="XK19" s="782"/>
      <c r="XL19" s="537"/>
      <c r="XM19" s="537"/>
      <c r="XN19" s="537"/>
      <c r="XO19" s="537"/>
      <c r="XP19" s="537"/>
      <c r="XQ19" s="537"/>
      <c r="XR19" s="537"/>
      <c r="XS19" s="537"/>
      <c r="XT19" s="537"/>
      <c r="XU19" s="537"/>
      <c r="XV19" s="537"/>
      <c r="XW19" s="537"/>
      <c r="XX19" s="539"/>
      <c r="XY19" s="537"/>
      <c r="XZ19" s="805"/>
      <c r="YA19" s="537"/>
      <c r="YB19" s="537"/>
      <c r="YC19" s="537"/>
      <c r="YD19" s="537"/>
      <c r="YE19" s="537"/>
      <c r="YF19" s="539"/>
      <c r="YG19" s="537"/>
      <c r="YH19" s="537"/>
      <c r="YI19" s="787"/>
      <c r="YJ19" s="537"/>
      <c r="YK19" s="537"/>
      <c r="YL19" s="537"/>
      <c r="YM19" s="537"/>
      <c r="YN19" s="537"/>
      <c r="YO19" s="537"/>
      <c r="YP19" s="537"/>
      <c r="YQ19" s="537"/>
      <c r="YR19" s="537"/>
      <c r="YS19" s="537"/>
      <c r="YT19" s="537"/>
      <c r="YU19" s="537"/>
      <c r="YV19" s="537"/>
      <c r="YW19" s="537"/>
      <c r="YX19" s="537"/>
      <c r="YY19" s="537"/>
      <c r="YZ19" s="537"/>
      <c r="ZA19" s="537"/>
      <c r="ZB19" s="805"/>
      <c r="ZC19" s="537"/>
      <c r="ZD19" s="537"/>
      <c r="ZE19" s="537"/>
      <c r="ZF19" s="539"/>
      <c r="ZG19" s="537"/>
      <c r="ZH19" s="537"/>
      <c r="ZI19" s="537"/>
      <c r="ZJ19" s="537"/>
      <c r="ZK19" s="537"/>
      <c r="ZL19" s="537"/>
      <c r="ZM19" s="537"/>
      <c r="ZN19" s="1108"/>
      <c r="ZO19" s="539"/>
      <c r="ZP19" s="537"/>
      <c r="ZQ19" s="537"/>
      <c r="ZR19" s="537"/>
      <c r="ZS19" s="537"/>
      <c r="ZT19" s="537"/>
      <c r="ZU19" s="537"/>
      <c r="ZV19" s="537"/>
      <c r="ZW19" s="503"/>
      <c r="ZX19" s="537"/>
      <c r="ZY19" s="537"/>
      <c r="ZZ19" s="1108"/>
      <c r="AAA19" s="1108"/>
      <c r="AAB19" s="1108"/>
      <c r="AAC19" s="1108"/>
      <c r="AAD19" s="1108"/>
      <c r="AAE19" s="1108"/>
      <c r="AAF19" s="1108"/>
      <c r="AAG19" s="1108"/>
      <c r="AAH19" s="1108"/>
      <c r="AAI19" s="1108"/>
      <c r="AAJ19" s="1108"/>
      <c r="AAK19" s="537"/>
      <c r="AAL19" s="537"/>
      <c r="AAM19" s="1123"/>
      <c r="AAN19" s="1123"/>
      <c r="AAO19" s="1108"/>
      <c r="AAP19" s="1108"/>
      <c r="AAQ19" s="1108"/>
      <c r="AAR19" s="1128">
        <v>5001002030</v>
      </c>
      <c r="AAS19" s="1108"/>
      <c r="AAT19" s="1108"/>
      <c r="AAU19" s="1111">
        <v>5001018438</v>
      </c>
      <c r="AAV19" s="1111">
        <v>5001018438</v>
      </c>
      <c r="AAW19" s="537"/>
      <c r="AAX19" s="805"/>
      <c r="AAY19" s="805"/>
      <c r="AAZ19" s="537"/>
      <c r="ABA19" s="805"/>
      <c r="ABB19" s="805"/>
      <c r="ABC19" s="537"/>
      <c r="ABD19" s="503"/>
      <c r="ABE19" s="537"/>
      <c r="ABF19" s="639"/>
      <c r="ABG19" s="639"/>
      <c r="ABH19" s="1266">
        <v>5001046520</v>
      </c>
      <c r="ABI19" s="1010">
        <v>5001040584</v>
      </c>
      <c r="ABJ19" s="537"/>
      <c r="ABK19" s="537"/>
      <c r="ABM19" s="537"/>
      <c r="ABN19" s="537"/>
      <c r="ABO19" s="537"/>
      <c r="ABP19" s="537"/>
      <c r="ABQ19" s="537"/>
      <c r="ABR19" s="537"/>
      <c r="ABS19" s="537"/>
      <c r="ABT19" s="537"/>
      <c r="ABU19" s="537"/>
      <c r="ABV19" s="537"/>
      <c r="ABW19" s="537"/>
      <c r="ABX19" s="537"/>
      <c r="ABY19" s="537"/>
      <c r="ABZ19" s="537"/>
      <c r="ACA19" s="688">
        <v>5001018426</v>
      </c>
      <c r="ACB19" s="537"/>
      <c r="ACC19" s="537"/>
      <c r="ACD19" s="537"/>
      <c r="ACE19" s="537"/>
      <c r="ACF19" s="537"/>
      <c r="ACG19" s="537"/>
      <c r="ACH19" s="537"/>
      <c r="ACI19" s="537"/>
      <c r="ACJ19" s="537"/>
      <c r="ACK19" s="537"/>
      <c r="ACL19" s="537"/>
      <c r="ACM19" s="537"/>
      <c r="ACN19" s="537"/>
      <c r="ACO19" s="537"/>
      <c r="ACP19" s="537"/>
      <c r="ACQ19" s="537"/>
      <c r="ACR19" s="537"/>
      <c r="ACS19" s="537"/>
      <c r="ACT19" s="537"/>
      <c r="ACU19" s="537"/>
      <c r="ACV19" s="537"/>
      <c r="ACW19" s="537"/>
      <c r="ACX19" s="1135">
        <f>WORKDAY(ACX17,'5319480'!$A20,'5319480'!$E$42:$E$71)</f>
        <v>42660</v>
      </c>
      <c r="ACY19" s="537"/>
      <c r="ACZ19" s="537"/>
      <c r="ADA19" s="537"/>
      <c r="ADB19" s="537"/>
      <c r="ADC19" s="537"/>
      <c r="ADD19" s="537"/>
      <c r="ADE19" s="537"/>
      <c r="ADF19" s="503"/>
      <c r="ADG19" s="537"/>
      <c r="ADH19" s="537"/>
      <c r="ADI19" s="537"/>
      <c r="ADJ19" s="537"/>
      <c r="ADK19" s="539"/>
      <c r="ADL19" s="537"/>
      <c r="ADM19" s="537"/>
      <c r="ADN19" s="537"/>
      <c r="ADO19" s="537"/>
      <c r="ADP19" s="537"/>
      <c r="ADQ19" s="537"/>
      <c r="ADR19" s="537"/>
      <c r="ADS19" s="537"/>
      <c r="ADT19" s="537"/>
      <c r="ADU19" s="537"/>
      <c r="ADV19" s="537"/>
      <c r="ADW19" s="539"/>
      <c r="ADX19" s="537"/>
      <c r="ADY19" s="537"/>
      <c r="ADZ19" s="537"/>
      <c r="AEA19" s="537"/>
      <c r="AEB19" s="537"/>
      <c r="AEC19" s="537"/>
      <c r="AED19" s="537"/>
      <c r="AEE19" s="537"/>
      <c r="AEF19" s="537"/>
      <c r="AEG19" s="537"/>
      <c r="AEH19" s="537"/>
      <c r="AEI19" s="537"/>
      <c r="AEJ19" s="537"/>
      <c r="AEK19" s="537"/>
      <c r="AEL19" s="537"/>
      <c r="AEM19" s="537"/>
      <c r="AEN19" s="537"/>
      <c r="AEO19" s="537"/>
      <c r="AEP19" s="537"/>
      <c r="AEQ19" s="537"/>
      <c r="AER19" s="537"/>
      <c r="AES19" s="537"/>
      <c r="AET19" s="537"/>
      <c r="AEU19" s="537"/>
      <c r="AEV19" s="539"/>
      <c r="AEW19" s="537"/>
      <c r="AEX19" s="537"/>
      <c r="AEY19" s="537"/>
      <c r="AEZ19" s="537"/>
      <c r="AFA19" s="537"/>
      <c r="AFB19" s="503"/>
      <c r="AFC19" s="537"/>
      <c r="AFD19" s="537"/>
      <c r="AFE19" s="537"/>
      <c r="AFF19" s="537"/>
      <c r="AFG19" s="537"/>
      <c r="AFH19" s="537"/>
      <c r="AFI19" s="537"/>
      <c r="AFJ19" s="1440"/>
      <c r="AFK19" s="598"/>
      <c r="AFL19" s="537"/>
      <c r="AFM19" s="537"/>
      <c r="AFN19" s="537"/>
      <c r="AFO19" s="537"/>
      <c r="AFP19" s="537"/>
      <c r="AFQ19" s="537"/>
      <c r="AFR19" s="537"/>
      <c r="AFS19" s="537"/>
      <c r="AFT19" s="537"/>
      <c r="AFU19" s="537"/>
      <c r="AFV19" s="537"/>
      <c r="AFW19" s="537"/>
      <c r="AFX19" s="537"/>
      <c r="AFY19" s="537"/>
      <c r="AFZ19" s="537"/>
      <c r="AGA19" s="537"/>
      <c r="AGB19" s="537"/>
      <c r="AGC19" s="647">
        <v>5001043018</v>
      </c>
      <c r="AGD19" s="1107"/>
      <c r="AGE19" s="1107"/>
      <c r="AGF19" s="1132"/>
      <c r="AGG19" s="1108"/>
      <c r="AGH19" s="1108"/>
      <c r="AGI19" s="537"/>
      <c r="AGJ19" s="1108"/>
      <c r="AGK19" s="1107"/>
      <c r="AGL19" s="1108"/>
      <c r="AGM19" s="1128">
        <v>5001006413</v>
      </c>
      <c r="AGN19" s="1108"/>
      <c r="AGO19" s="1108"/>
      <c r="AGP19" s="1108"/>
      <c r="AGQ19" s="1107"/>
      <c r="AGR19" s="1108"/>
      <c r="AGS19" s="1108"/>
      <c r="AGT19" s="1111">
        <v>5000999096</v>
      </c>
      <c r="AGU19" s="1111">
        <v>5000999524</v>
      </c>
      <c r="AGV19" s="1111">
        <v>5001002653</v>
      </c>
      <c r="AGW19" s="1108"/>
      <c r="AGX19" s="1108"/>
      <c r="AGY19" s="1108"/>
      <c r="AGZ19" s="1108"/>
      <c r="AHA19" s="1110">
        <v>5001020289</v>
      </c>
      <c r="AHB19" s="1110">
        <v>5001021326</v>
      </c>
      <c r="AHC19" s="1111">
        <v>5001018441</v>
      </c>
      <c r="AHD19" s="1111">
        <v>5001021326</v>
      </c>
      <c r="AHE19" s="1111">
        <v>5001021326</v>
      </c>
      <c r="AHF19" s="537"/>
      <c r="AHG19" s="537"/>
      <c r="AHH19" s="537"/>
      <c r="AHI19" s="537"/>
      <c r="AHJ19" s="537"/>
      <c r="AHK19" s="537"/>
      <c r="AHL19" s="537"/>
      <c r="AHM19" s="537"/>
      <c r="AHN19" s="720">
        <v>5001050331</v>
      </c>
      <c r="AHO19" s="537"/>
      <c r="AHP19" s="1010">
        <v>5001046607</v>
      </c>
      <c r="AHQ19" s="537"/>
      <c r="AHR19" s="603">
        <v>5001011460</v>
      </c>
      <c r="AHS19" s="537"/>
      <c r="AHT19" s="537"/>
      <c r="AHU19" s="537"/>
      <c r="AHV19" s="539"/>
      <c r="AHW19" s="1108"/>
      <c r="AHX19" s="537"/>
      <c r="AHY19" s="537"/>
      <c r="AHZ19" s="539"/>
      <c r="AIA19" s="503"/>
      <c r="AIB19" s="537"/>
      <c r="AIC19" s="537"/>
      <c r="AID19" s="805"/>
      <c r="AIE19" s="539"/>
      <c r="AIF19" s="539"/>
      <c r="AIG19" s="537"/>
      <c r="AIH19" s="539"/>
      <c r="AII19" s="503"/>
      <c r="AIJ19" s="537"/>
      <c r="AIK19" s="537"/>
    </row>
    <row r="20" spans="1:921" ht="13.15" customHeight="1">
      <c r="A20" s="199">
        <v>2</v>
      </c>
      <c r="B20" s="373" t="s">
        <v>606</v>
      </c>
      <c r="C20" s="68"/>
      <c r="D20" s="68"/>
      <c r="E20" s="200"/>
      <c r="F20" s="200"/>
      <c r="G20" s="200"/>
      <c r="H20" s="200"/>
      <c r="I20" s="200"/>
      <c r="J20" s="200"/>
      <c r="K20" s="230"/>
      <c r="L20" s="200"/>
      <c r="M20" s="68"/>
      <c r="N20" s="200"/>
      <c r="O20" s="532">
        <f t="shared" ref="O20:O34" si="0">WORKDAY(O21,$A20,$D$42:$D$71)</f>
        <v>42213</v>
      </c>
      <c r="P20" s="532">
        <f>WORKDAY(P21,'5319080'!$A20,'5319080'!$D$42:$D$71)</f>
        <v>42369</v>
      </c>
      <c r="Q20" s="532">
        <f t="shared" ref="Q20:Q28" si="1">WORKDAY(Q21,$A20,$D$42:$D$71)</f>
        <v>42352</v>
      </c>
      <c r="R20" s="532">
        <f t="shared" ref="R20:R28" si="2">WORKDAY(R21,$A20,$D$42:$D$71)</f>
        <v>42213</v>
      </c>
      <c r="S20" s="532" t="e">
        <f>WORKDAY(S21,'5319480'!#REF!,'5319480'!$E$42:$E$71)</f>
        <v>#REF!</v>
      </c>
      <c r="T20" s="532">
        <f t="shared" ref="T20:T32" si="3">WORKDAY(T21,$A20,$D$42:$D$71)</f>
        <v>42213</v>
      </c>
      <c r="U20" s="532">
        <f t="shared" ref="U20:U32" si="4">WORKDAY(U21,$A20,$D$42:$D$71)</f>
        <v>42242</v>
      </c>
      <c r="V20" s="1169">
        <v>42481</v>
      </c>
      <c r="W20" s="532">
        <f t="shared" ref="W20:W31" si="5">WORKDAY(W21,$A20,$D$42:$D$71)</f>
        <v>42380</v>
      </c>
      <c r="X20" s="532">
        <f t="shared" ref="X20:X31" si="6">WORKDAY(X21,$A20,$D$42:$D$71)</f>
        <v>42248</v>
      </c>
      <c r="Y20" s="532">
        <f>WORKDAY(Y21,'5319080'!$A19,'5319080'!$D$42:$D$71)</f>
        <v>42419</v>
      </c>
      <c r="Z20" s="532">
        <f>WORKDAY(Z21,'BA SGV Quality Clinic'!$A20,'BA SGV Quality Clinic'!$D$42:$D$71)</f>
        <v>42065</v>
      </c>
      <c r="AA20" s="532">
        <f>WORKDAY(AA21,'BA SGV Quality Clinic'!$A20,'BA SGV Quality Clinic'!$D$42:$D$71)</f>
        <v>42065</v>
      </c>
      <c r="AB20" s="532">
        <f>WORKDAY(AB21,'BA SGV Quality Clinic'!$A20,'BA SGV Quality Clinic'!$D$42:$D$71)</f>
        <v>42430</v>
      </c>
      <c r="AC20" s="532">
        <f>WORKDAY(AC21,'BA SGV Quality Clinic'!$A20,'BA SGV Quality Clinic'!$D$42:$D$71)</f>
        <v>42431</v>
      </c>
      <c r="AD20" s="532">
        <f>WORKDAY(AD21,'5319080'!$A20,'5319080'!$D$42:$D$71)</f>
        <v>42768</v>
      </c>
      <c r="AE20" s="532">
        <f>WORKDAY(AE21,'5319080'!$A20,'5319080'!$D$42:$D$71)</f>
        <v>42408</v>
      </c>
      <c r="AF20" s="532">
        <f>WORKDAY(AF21,'5319080'!$A20,'5319080'!$D$42:$D$71)</f>
        <v>42404</v>
      </c>
      <c r="AG20" s="532">
        <f>WORKDAY(AG21,'5319080'!$A20,'5319080'!$D$42:$D$71)</f>
        <v>42404</v>
      </c>
      <c r="AH20" s="532">
        <f>WORKDAY(AH21,'5319080'!$A20,'5319080'!$D$42:$D$71)</f>
        <v>42396</v>
      </c>
      <c r="AI20" s="532">
        <f>WORKDAY(AI21,'5319080'!$A20,'5319080'!$D$42:$D$71)</f>
        <v>42404</v>
      </c>
      <c r="AJ20" s="532">
        <f>WORKDAY(AJ21,'5319080'!$A20,'5319080'!$D$42:$D$71)</f>
        <v>42475</v>
      </c>
      <c r="AK20" s="532">
        <f>WORKDAY(AK21,'5319080'!$A20,'5319080'!$D$42:$D$71)</f>
        <v>42478</v>
      </c>
      <c r="AL20" s="1169">
        <v>42509</v>
      </c>
      <c r="AM20" s="1169">
        <v>42501</v>
      </c>
      <c r="AN20" s="1169">
        <v>42528</v>
      </c>
      <c r="AO20" s="1175">
        <f>WORKDAY(AO21,'5319080'!$A20,'5319080'!$D$42:$D$71)</f>
        <v>42605</v>
      </c>
      <c r="AP20" s="532">
        <f>WORKDAY(AP21,'5319080'!$A20,'5319080'!$D$42:$D$71)</f>
        <v>42748</v>
      </c>
      <c r="AQ20" s="532">
        <f>WORKDAY(AQ21,'5319080'!$A20,'5319080'!$D$42:$D$71)</f>
        <v>42482</v>
      </c>
      <c r="AR20" s="532">
        <f>WORKDAY(AR21,'5319080'!$A20,'5319080'!$D$42:$D$71)</f>
        <v>42758</v>
      </c>
      <c r="AS20" s="532">
        <f>WORKDAY(AS21,'5319080'!$A20,'5319080'!$D$42:$D$71)</f>
        <v>42472</v>
      </c>
      <c r="AT20" s="532">
        <f>WORKDAY(AT21,'5319080'!$A20,'5319080'!$D$42:$D$71)</f>
        <v>42457</v>
      </c>
      <c r="AU20" s="532">
        <f>WORKDAY(AU21,'5319080'!$A20,'5319080'!$D$42:$D$71)</f>
        <v>42453</v>
      </c>
      <c r="AV20" s="532">
        <f>WORKDAY(AV21,'5319080'!$A20,'5319080'!$D$42:$D$71)</f>
        <v>42465</v>
      </c>
      <c r="AW20" s="315">
        <f>WORKDAY(AW21,'5319080'!$A20,'5319080'!$D$42:$D$71)</f>
        <v>42487</v>
      </c>
      <c r="AX20" s="338">
        <f>WORKDAY(AX21,'BA SGV Quality Clinic'!$A20,'BA SGV Quality Clinic'!$D$42:$D$71)</f>
        <v>42277</v>
      </c>
      <c r="AY20" s="365">
        <f>WORKDAY(AY21,'5319080'!$A20,'5319080'!$D$42:$D$71)</f>
        <v>42447</v>
      </c>
      <c r="AZ20" s="315">
        <f>WORKDAY(AZ21,'5319080'!$A20,'5319080'!$D$42:$D$71)</f>
        <v>42445</v>
      </c>
      <c r="BA20" s="315">
        <f>WORKDAY(BA21,'5319080'!$A20,'5319080'!$D$42:$D$71)</f>
        <v>42431</v>
      </c>
      <c r="BB20" s="344">
        <f>WORKDAY(BB21,'BA SGV Quality Clinic'!$A20,'BA SGV Quality Clinic'!$D$42:$D$71)</f>
        <v>42277</v>
      </c>
      <c r="BC20" s="321">
        <f>WORKDAY(BC21,'5319080'!$A20,'5319080'!$D$42:$D$71)</f>
        <v>42417</v>
      </c>
      <c r="BD20" s="321">
        <f>WORKDAY(BD21,'5319080'!$A20,'5319080'!$D$42:$D$71)</f>
        <v>42446</v>
      </c>
      <c r="BE20" s="1175">
        <f>WORKDAY(BE21,'5319080'!$A20,'5319080'!$D$42:$D$71)</f>
        <v>42591</v>
      </c>
      <c r="BF20" s="315">
        <f>WORKDAY(BF21,'5319080'!$A20,'5319080'!$D$42:$D$71)</f>
        <v>42459</v>
      </c>
      <c r="BG20" s="315">
        <f>WORKDAY(BG21,'5319080'!$A20,'5319080'!$D$42:$D$71)</f>
        <v>42453</v>
      </c>
      <c r="BH20" s="321">
        <f>WORKDAY(BH21,'5319080'!$A20,'5319080'!$D$42:$D$71)</f>
        <v>42431</v>
      </c>
      <c r="BI20" s="321">
        <f>WORKDAY(BI21,'5319080'!$A20,'5319080'!$D$42:$D$71)</f>
        <v>42446</v>
      </c>
      <c r="BJ20" s="315">
        <f>WORKDAY(BJ21,'5319080'!$A20,'5319080'!$D$42:$D$71)</f>
        <v>42461</v>
      </c>
      <c r="BK20" s="1169">
        <v>42488</v>
      </c>
      <c r="BL20" s="1171">
        <f>WORKDAY(BL21,'5319080'!$A20,'5319080'!$D$42:$D$71)</f>
        <v>42636</v>
      </c>
      <c r="BM20" s="1169">
        <v>42481</v>
      </c>
      <c r="BN20" s="1169">
        <v>42473</v>
      </c>
      <c r="BO20" s="1169">
        <v>42474</v>
      </c>
      <c r="BP20" s="1169">
        <v>42473</v>
      </c>
      <c r="BQ20" s="1175">
        <f>WORKDAY(BQ21,'5319080'!$A20,'5319080'!$D$42:$D$71)</f>
        <v>42576</v>
      </c>
      <c r="BR20" s="1169">
        <v>42494</v>
      </c>
      <c r="BS20" s="1169">
        <v>42529</v>
      </c>
      <c r="BT20" s="1169">
        <v>42457</v>
      </c>
      <c r="BU20" s="1169">
        <v>42529</v>
      </c>
      <c r="BV20" s="1169">
        <v>42524</v>
      </c>
      <c r="BW20" s="1169">
        <v>42524</v>
      </c>
      <c r="BX20" s="1169">
        <v>42524</v>
      </c>
      <c r="BY20" s="1175">
        <f>WORKDAY(BY21,'5319080'!$A20,'5319080'!$D$42:$D$71)</f>
        <v>42621</v>
      </c>
      <c r="BZ20" s="1175">
        <f>WORKDAY(BZ21,'5319080'!$A20,'5319080'!$D$42:$D$71)</f>
        <v>42614</v>
      </c>
      <c r="CA20" s="1175">
        <f>WORKDAY(CA21,'5319080'!$A20,'5319080'!$D$42:$D$71)</f>
        <v>42614</v>
      </c>
      <c r="CB20" s="1175">
        <f>WORKDAY(CB21,'5319080'!$A20,'5319080'!$D$42:$D$71)</f>
        <v>42572</v>
      </c>
      <c r="CC20" s="1169">
        <v>42529</v>
      </c>
      <c r="CD20" s="1169">
        <v>42528</v>
      </c>
      <c r="CE20" s="1169">
        <v>42529</v>
      </c>
      <c r="CF20" s="1169">
        <v>42466</v>
      </c>
      <c r="CG20" s="1169">
        <v>42487</v>
      </c>
      <c r="CH20" s="767"/>
      <c r="CI20" s="1169">
        <v>42487</v>
      </c>
      <c r="CJ20" s="1169">
        <v>42527</v>
      </c>
      <c r="CK20" s="1169">
        <v>42514</v>
      </c>
      <c r="CL20" s="1169">
        <v>42515</v>
      </c>
      <c r="CM20" s="1169">
        <v>42524</v>
      </c>
      <c r="CN20" s="1169">
        <v>42481</v>
      </c>
      <c r="CO20" s="315">
        <f>WORKDAY(CO21,'5319080'!$A20,'5319080'!$D$42:$D$71)</f>
        <v>42579</v>
      </c>
      <c r="CP20" s="315">
        <f>WORKDAY(CP21,'5319080'!$A20,'5319080'!$D$42:$D$71)</f>
        <v>42579</v>
      </c>
      <c r="CQ20" s="1169">
        <v>42529</v>
      </c>
      <c r="CR20" s="1169">
        <v>42472</v>
      </c>
      <c r="CS20" s="1169">
        <v>42487</v>
      </c>
      <c r="CT20" s="1171">
        <f>WORKDAY(CT21,'BA SGV Quality Clinic'!$A20,'BA SGV Quality Clinic'!$D$42:$D$71)</f>
        <v>42565</v>
      </c>
      <c r="CU20" s="1175">
        <f>WORKDAY(CU21,'5319080'!$A20,'5319080'!$D$42:$D$71)</f>
        <v>42572</v>
      </c>
      <c r="CV20" s="1175">
        <f>WORKDAY(CV21,'5319080'!$A20,'5319080'!$D$42:$D$71)</f>
        <v>42572</v>
      </c>
      <c r="CW20" s="1169">
        <v>42529</v>
      </c>
      <c r="CX20" s="1169">
        <v>42487</v>
      </c>
      <c r="CY20" s="1169">
        <v>42487</v>
      </c>
      <c r="CZ20" s="1169">
        <v>42487</v>
      </c>
      <c r="DA20" s="1175">
        <f>WORKDAY(DA21,'5319080'!$A20,'5319080'!$D$42:$D$71)</f>
        <v>42598</v>
      </c>
      <c r="DB20" s="1175">
        <f>WORKDAY(DB21,'5319080'!$A20,'5319080'!$D$42:$D$71)</f>
        <v>42597</v>
      </c>
      <c r="DC20" s="1175">
        <f>WORKDAY(DC21,'5319080'!$A20,'5319080'!$D$42:$D$71)</f>
        <v>42597</v>
      </c>
      <c r="DD20" s="1171">
        <f>WORKDAY(DD21,'5319080'!$A20,'5319080'!$D$42:$D$71)</f>
        <v>42583</v>
      </c>
      <c r="DE20" s="1175">
        <f>WORKDAY(DE21,'5319080'!$A20,'5319080'!$D$42:$D$71)</f>
        <v>42576</v>
      </c>
      <c r="DF20" s="1175">
        <f>WORKDAY(DF21,'5319080'!$A20,'5319080'!$D$42:$D$71)</f>
        <v>42572</v>
      </c>
      <c r="DG20" s="1175">
        <f>WORKDAY(DG21,'5319080'!$A20,'5319080'!$D$42:$D$71)</f>
        <v>42578</v>
      </c>
      <c r="DH20" s="1175">
        <f>WORKDAY(DH21,'5319080'!$A20,'5319080'!$D$42:$D$71)</f>
        <v>42578</v>
      </c>
      <c r="DI20" s="1169">
        <v>42489</v>
      </c>
      <c r="DJ20" s="1169">
        <v>42481</v>
      </c>
      <c r="DK20" s="1169">
        <v>42481</v>
      </c>
      <c r="DL20" s="1171">
        <f>WORKDAY(DL21,'BA SGV Quality Clinic'!$A20,'BA SGV Quality Clinic'!$D$42:$D$71)</f>
        <v>42592</v>
      </c>
      <c r="DM20" s="1169">
        <v>42534</v>
      </c>
      <c r="DN20" s="1169">
        <v>42481</v>
      </c>
      <c r="DO20" s="1171">
        <f>WORKDAY(DO21,'5319080'!$A20,'5319080'!$D$42:$D$71)</f>
        <v>42615</v>
      </c>
      <c r="DP20" s="1175">
        <f>WORKDAY(DP21,'5319080'!$A20,'5319080'!$D$42:$D$71)</f>
        <v>42583</v>
      </c>
      <c r="DQ20" s="1171">
        <f>WORKDAY(DQ21,'5319080'!$A20,'5319080'!$D$42:$D$71)</f>
        <v>42613</v>
      </c>
      <c r="DR20" s="1175">
        <f>WORKDAY(DR21,'5319080'!$A20,'5319080'!$D$42:$D$71)</f>
        <v>42573</v>
      </c>
      <c r="DS20" s="1175">
        <f>WORKDAY(DS21,'5319080'!$A20,'5319080'!$D$42:$D$71)</f>
        <v>42576</v>
      </c>
      <c r="DT20" s="1175">
        <f>WORKDAY(DT21,'5319080'!$A20,'5319080'!$D$42:$D$71)</f>
        <v>42577</v>
      </c>
      <c r="DU20" s="1175">
        <f>WORKDAY(DU21,'5319080'!$A20,'5319080'!$D$42:$D$71)</f>
        <v>42577</v>
      </c>
      <c r="DV20" s="1175">
        <f t="shared" ref="DV20:DV25" si="7">WORKDAY(DV21,$A20,$D$42:$D$71)</f>
        <v>42583</v>
      </c>
      <c r="DW20" s="1175">
        <f>WORKDAY(DW21,'5319080'!$A20,'5319080'!$D$42:$D$71)</f>
        <v>42584</v>
      </c>
      <c r="DX20" s="1175">
        <f>WORKDAY(DX21,'5319080'!$A20,'5319080'!$D$42:$D$71)</f>
        <v>42604</v>
      </c>
      <c r="DY20" s="1175">
        <f>WORKDAY(DY21,'5319080'!$A20,'5319080'!$D$42:$D$71)</f>
        <v>42592</v>
      </c>
      <c r="DZ20" s="1175">
        <f>WORKDAY(DZ21,'5319080'!$A20,'5319080'!$D$42:$D$71)</f>
        <v>42593</v>
      </c>
      <c r="EA20" s="532">
        <f>WORKDAY(EA21,'5319080'!$A20,'5319080'!$D$42:$D$71)</f>
        <v>42601</v>
      </c>
      <c r="EB20" s="315">
        <f>WORKDAY(EB21,'5319080'!$A20,'5319080'!$D$42:$D$71)</f>
        <v>42657</v>
      </c>
      <c r="EC20" s="1171">
        <f>WORKDAY(EC21,'5319080'!$A20,'5319080'!$D$42:$D$71)</f>
        <v>42655</v>
      </c>
      <c r="ED20" s="1171">
        <f>WORKDAY(ED21,'5319080'!$A20,'5319080'!$D$42:$D$71)</f>
        <v>42648</v>
      </c>
      <c r="EE20" s="1171">
        <f>WORKDAY(EE21,'5319080'!$A20,'5319080'!$D$42:$D$71)</f>
        <v>42667</v>
      </c>
      <c r="EF20" s="1171">
        <f>WORKDAY(EF21,'5319080'!$A20,'5319080'!$D$42:$D$71)</f>
        <v>42655</v>
      </c>
      <c r="EG20" s="1175">
        <f>WORKDAY(EG21,'5319080'!$A20,'5319080'!$D$42:$D$71)</f>
        <v>42606</v>
      </c>
      <c r="EH20" s="1171">
        <f>WORKDAY(EH21,'5319080'!$A20,'5319080'!$D$42:$D$71)</f>
        <v>42614</v>
      </c>
      <c r="EI20" s="1171">
        <f>WORKDAY(EI21,'5319080'!$A20,'5319080'!$D$42:$D$71)</f>
        <v>42614</v>
      </c>
      <c r="EJ20" s="1171">
        <f>WORKDAY(EJ21,'5319080'!$A20,'5319080'!$D$42:$D$71)</f>
        <v>42614</v>
      </c>
      <c r="EK20" s="1171">
        <f>WORKDAY(EK21,'5319080'!$A20,'5319080'!$D$42:$D$71)</f>
        <v>42614</v>
      </c>
      <c r="EL20" s="1171">
        <f>WORKDAY(EL21,'5319080'!$A20,'5319080'!$D$42:$D$71)</f>
        <v>42614</v>
      </c>
      <c r="EM20" s="1171">
        <f>WORKDAY(EM21,'5319080'!$A20,'5319080'!$D$42:$D$71)</f>
        <v>42615</v>
      </c>
      <c r="EN20" s="1169">
        <v>42515</v>
      </c>
      <c r="EO20" s="1175">
        <f>WORKDAY(EO21,'BA SGV Quality Clinic'!$A20,'BA SGV Quality Clinic'!$D$42:$D$71)</f>
        <v>42551</v>
      </c>
      <c r="EP20" s="1175">
        <f>WORKDAY(EP21,'5319080'!$A20,'5319080'!$D$42:$D$71)</f>
        <v>42593</v>
      </c>
      <c r="EQ20" s="1175">
        <f>WORKDAY(EQ21,'5319080'!$A20,'5319080'!$D$42:$D$71)</f>
        <v>42601</v>
      </c>
      <c r="ER20" s="1175">
        <f>WORKDAY(ER21,'5319080'!$A20,'5319080'!$D$42:$D$71)</f>
        <v>42577</v>
      </c>
      <c r="ES20" s="1169">
        <v>42529</v>
      </c>
      <c r="ET20" s="1169">
        <v>42487</v>
      </c>
      <c r="EU20" s="1169">
        <v>42489</v>
      </c>
      <c r="EV20" s="1169">
        <v>42487</v>
      </c>
      <c r="EW20" s="1169">
        <v>42487</v>
      </c>
      <c r="EX20" s="1169">
        <v>42487</v>
      </c>
      <c r="EY20" s="1169">
        <v>42487</v>
      </c>
      <c r="EZ20" s="1169">
        <v>42481</v>
      </c>
      <c r="FA20" s="1171">
        <f>WORKDAY(FA21,'5319080'!$A20,'5319080'!$D$42:$D$71)</f>
        <v>42639</v>
      </c>
      <c r="FB20" s="1175">
        <f>WORKDAY(FB21,'5319080'!$A20,'5319080'!$D$42:$D$71)</f>
        <v>42572</v>
      </c>
      <c r="FC20" s="1171">
        <f>WORKDAY(FC21,'5319080'!$A20,'5319080'!$D$42:$D$71)</f>
        <v>42655</v>
      </c>
      <c r="FD20" s="1171">
        <f>WORKDAY(FD21,'5319080'!$A20,'5319080'!$D$42:$D$71)</f>
        <v>42654</v>
      </c>
      <c r="FE20" s="1171">
        <f>WORKDAY(FE21,'5319080'!$A20,'5319080'!$D$42:$D$71)</f>
        <v>42639</v>
      </c>
      <c r="FF20" s="1175">
        <f>WORKDAY(FF21,'5319080'!$A20,'5319080'!$D$42:$D$71)</f>
        <v>42578</v>
      </c>
      <c r="FG20" s="1175">
        <f>WORKDAY(FG21,'5319080'!$A20,'5319080'!$D$42:$D$71)</f>
        <v>42576</v>
      </c>
      <c r="FH20" s="1171">
        <f>WORKDAY(FH21,'5319080'!$A20,'5319080'!$D$42:$D$71)</f>
        <v>42639</v>
      </c>
      <c r="FI20" s="1171">
        <f>WORKDAY(FI21,'5319080'!$A20,'5319080'!$D$42:$D$71)</f>
        <v>42643</v>
      </c>
      <c r="FJ20" s="1171">
        <f>WORKDAY(FJ21,'5319080'!$A20,'5319080'!$D$42:$D$71)</f>
        <v>42643</v>
      </c>
      <c r="FK20" s="1171">
        <f>WORKDAY(FK21,'5319080'!$A20,'5319080'!$D$42:$D$71)</f>
        <v>42615</v>
      </c>
      <c r="FL20" s="1171">
        <f>WORKDAY(FL21,'5319080'!$A20,'5319080'!$D$42:$D$71)</f>
        <v>42615</v>
      </c>
      <c r="FM20" s="1171">
        <f>WORKDAY(FM21,'5319080'!$A20,'5319080'!$D$42:$D$71)</f>
        <v>42615</v>
      </c>
      <c r="FN20" s="1171">
        <f>WORKDAY(FN21,'5319080'!$A20,'5319080'!$D$42:$D$71)</f>
        <v>42615</v>
      </c>
      <c r="FO20" s="1171">
        <f>WORKDAY(FO21,'5319080'!$A20,'5319080'!$D$42:$D$71)</f>
        <v>42615</v>
      </c>
      <c r="FP20" s="1169">
        <v>42515</v>
      </c>
      <c r="FQ20" s="1171">
        <f>WORKDAY(FQ21,'5319080'!$A20,'5319080'!$D$42:$D$71)</f>
        <v>42615</v>
      </c>
      <c r="FR20" s="1169">
        <v>42529</v>
      </c>
      <c r="FS20" s="1175">
        <f>WORKDAY(FS21,'5319080'!$A20,'5319080'!$D$42:$D$71)</f>
        <v>42615</v>
      </c>
      <c r="FT20" s="1175">
        <f>WORKDAY(FT21,'5319080'!$A20,'5319080'!$D$42:$D$71)</f>
        <v>42572</v>
      </c>
      <c r="FU20" s="1175">
        <f>WORKDAY(FU21,'5319080'!$A20,'5319080'!$D$42:$D$71)</f>
        <v>42597</v>
      </c>
      <c r="FV20" s="1169">
        <v>42529</v>
      </c>
      <c r="FW20" s="1175">
        <f>WORKDAY(FW21,'5319080'!$A20,'5319080'!$D$42:$D$71)</f>
        <v>42597</v>
      </c>
      <c r="FX20" s="1175">
        <f>WORKDAY(FX21,'5319080'!$A20,'5319080'!$D$42:$D$71)</f>
        <v>42597</v>
      </c>
      <c r="FY20" s="1175">
        <f>WORKDAY(FY21,'5319080'!$A20,'5319080'!$D$42:$D$71)</f>
        <v>42584</v>
      </c>
      <c r="FZ20" s="1175">
        <f>WORKDAY(FZ21,'5319080'!$A20,'5319080'!$D$42:$D$71)</f>
        <v>42584</v>
      </c>
      <c r="GA20" s="1175">
        <f>WORKDAY(GA21,'5319080'!$A20,'5319080'!$D$42:$D$71)</f>
        <v>42604</v>
      </c>
      <c r="GB20" s="1169">
        <v>42507</v>
      </c>
      <c r="GC20" s="1171">
        <f>WORKDAY(GC21,'5319080'!$A20,'5319080'!$D$42:$D$71)</f>
        <v>42612</v>
      </c>
      <c r="GD20" s="1171">
        <f>WORKDAY(GD21,'5319080'!$A20,'5319080'!$D$42:$D$71)</f>
        <v>42621</v>
      </c>
      <c r="GE20" s="1175">
        <f>WORKDAY(GE21,'5319080'!$A20,'5319080'!$D$42:$D$71)</f>
        <v>42591</v>
      </c>
      <c r="GF20" s="315">
        <f>WORKDAY(GF21,'5319080'!$A20,'5319080'!$D$42:$D$71)</f>
        <v>42566</v>
      </c>
      <c r="GG20" s="315">
        <f>WORKDAY(GG21,'5319080'!$A20,'5319080'!$D$42:$D$71)</f>
        <v>42583</v>
      </c>
      <c r="GH20" s="315">
        <f>WORKDAY(GH21,'5319080'!$A20,'5319080'!$D$42:$D$71)</f>
        <v>42570</v>
      </c>
      <c r="GI20" s="315">
        <f>WORKDAY(GI21,'5319080'!$A20,'5319080'!$D$42:$D$71)</f>
        <v>42570</v>
      </c>
      <c r="GJ20" s="1169">
        <v>42482</v>
      </c>
      <c r="GK20" s="1171">
        <f>WORKDAY(GK21,'5319080'!$A20,'5319080'!$D$42:$D$71)</f>
        <v>42648</v>
      </c>
      <c r="GL20" s="1171">
        <f>WORKDAY(GL21,'5319080'!$A20,'5319080'!$D$42:$D$71)</f>
        <v>42648</v>
      </c>
      <c r="GM20" s="1171">
        <f>WORKDAY(GM21,'5319080'!$A20,'5319080'!$D$42:$D$71)</f>
        <v>42648</v>
      </c>
      <c r="GN20" s="1171">
        <f>WORKDAY(GN21,'5319080'!$A20,'5319080'!$D$42:$D$71)</f>
        <v>42641</v>
      </c>
      <c r="GO20" s="1171">
        <f>WORKDAY(GO21,'5319080'!$A20,'5319080'!$D$42:$D$71)</f>
        <v>42662</v>
      </c>
      <c r="GP20" s="1171">
        <f>WORKDAY(GP21,'5319080'!$A20,'5319080'!$D$42:$D$71)</f>
        <v>42653</v>
      </c>
      <c r="GQ20" s="1171">
        <f>WORKDAY(GQ21,'5319080'!$A20,'5319080'!$D$42:$D$71)</f>
        <v>42653</v>
      </c>
      <c r="GR20" s="1171">
        <f>WORKDAY(GR21,'5319080'!$A20,'5319080'!$D$42:$D$71)</f>
        <v>42653</v>
      </c>
      <c r="GS20" s="1171">
        <f>WORKDAY(GS21,'5319080'!$A20,'5319080'!$D$42:$D$71)</f>
        <v>42653</v>
      </c>
      <c r="GT20" s="1171">
        <f>WORKDAY(GT21,'5319080'!$A20,'5319080'!$D$42:$D$71)</f>
        <v>42653</v>
      </c>
      <c r="GU20" s="1171">
        <f>WORKDAY(GU21,'5319080'!$A20,'5319080'!$D$42:$D$71)</f>
        <v>42653</v>
      </c>
      <c r="GV20" s="1171">
        <f>WORKDAY(GV21,'5319080'!$A20,'5319080'!$D$42:$D$71)</f>
        <v>42653</v>
      </c>
      <c r="GW20" s="1171">
        <f>WORKDAY(GW21,'5319080'!$A20,'5319080'!$D$42:$D$71)</f>
        <v>42653</v>
      </c>
      <c r="GX20" s="1169">
        <v>42515</v>
      </c>
      <c r="GY20" s="1171">
        <f>WORKDAY(GY21,'5319080'!$A20,'5319080'!$D$42:$D$71)</f>
        <v>42654</v>
      </c>
      <c r="GZ20" s="1171">
        <f>WORKDAY(GZ21,'5319080'!$A20,'5319080'!$D$42:$D$71)</f>
        <v>42639</v>
      </c>
      <c r="HA20" s="1171">
        <f>WORKDAY(HA21,'5319080'!$A20,'5319080'!$D$42:$D$71)</f>
        <v>42641</v>
      </c>
      <c r="HB20" s="1171">
        <f>WORKDAY(HB21,'5319080'!$A20,'5319080'!$D$42:$D$71)</f>
        <v>42664</v>
      </c>
      <c r="HC20" s="1171">
        <f>WORKDAY(HC21,'5319080'!$A20,'5319080'!$D$42:$D$71)</f>
        <v>42663</v>
      </c>
      <c r="HD20" s="1171">
        <f>WORKDAY(HD21,'5319080'!$A20,'5319080'!$D$42:$D$71)</f>
        <v>42655</v>
      </c>
      <c r="HE20" s="1171">
        <f>WORKDAY(HE21,'5319080'!$A20,'5319080'!$D$42:$D$71)</f>
        <v>42654</v>
      </c>
      <c r="HF20" s="1205">
        <f>WORKDAY(HF21,'5319080'!$A20,'5319080'!$D$42:$D$71)</f>
        <v>42671</v>
      </c>
      <c r="HG20" s="1205">
        <f>WORKDAY(HG21,'5319080'!$A20,'5319080'!$D$42:$D$71)</f>
        <v>42671</v>
      </c>
      <c r="HH20" s="1205">
        <f>WORKDAY(HH21,'5319080'!$A20,'5319080'!$D$42:$D$71)</f>
        <v>42671</v>
      </c>
      <c r="HI20" s="1205">
        <f>WORKDAY(HI21,'5319080'!$A20,'5319080'!$D$42:$D$71)</f>
        <v>42671</v>
      </c>
      <c r="HJ20" s="1205">
        <f>WORKDAY(HJ21,'5319080'!$A20,'5319080'!$D$42:$D$71)</f>
        <v>42674</v>
      </c>
      <c r="HK20" s="1171">
        <f>WORKDAY(HK21,'5319080'!$A20,'5319080'!$D$42:$D$71)</f>
        <v>42667</v>
      </c>
      <c r="HL20" s="1171">
        <f>WORKDAY(HL21,'5319080'!$A20,'5319080'!$D$42:$D$71)</f>
        <v>42660</v>
      </c>
      <c r="HM20" s="1171">
        <f>WORKDAY(HM21,'5319080'!$A20,'5319080'!$D$42:$D$71)</f>
        <v>42661</v>
      </c>
      <c r="HN20" s="1171">
        <f>WORKDAY(HN21,'5319080'!$A20,'5319080'!$D$42:$D$71)</f>
        <v>42642</v>
      </c>
      <c r="HO20" s="1171">
        <f>WORKDAY(HO21,'5319080'!$A20,'5319080'!$D$42:$D$71)</f>
        <v>42650</v>
      </c>
      <c r="HP20" s="1171">
        <f>WORKDAY(HP21,'5319080'!$A20,'5319080'!$D$42:$D$71)</f>
        <v>42671</v>
      </c>
      <c r="HQ20" s="1171">
        <f>WORKDAY(HQ21,'5319080'!$A20,'5319080'!$D$42:$D$71)</f>
        <v>42668</v>
      </c>
      <c r="HR20" s="1171">
        <f>WORKDAY(HR21,'5319080'!$A20,'5319080'!$D$42:$D$71)</f>
        <v>42639</v>
      </c>
      <c r="HS20" s="1171">
        <f>WORKDAY(HS21,'5319080'!$A20,'5319080'!$D$42:$D$71)</f>
        <v>42648</v>
      </c>
      <c r="HT20" s="1171">
        <f>WORKDAY(HT21,'5319080'!$A20,'5319080'!$D$42:$D$71)</f>
        <v>42688</v>
      </c>
      <c r="HU20" s="1171">
        <f>WORKDAY(HU21,'5319080'!$A20,'5319080'!$D$42:$D$71)</f>
        <v>42691</v>
      </c>
      <c r="HV20" s="1171">
        <f>WORKDAY(HV21,'5319080'!$A20,'5319080'!$D$42:$D$71)</f>
        <v>42671</v>
      </c>
      <c r="HW20" s="1171">
        <f>WORKDAY(HW21,'5319080'!$A20,'5319080'!$D$42:$D$71)</f>
        <v>42671</v>
      </c>
      <c r="HX20" s="1171">
        <f>WORKDAY(HX21,'5319080'!$A20,'5319080'!$D$42:$D$71)</f>
        <v>42670</v>
      </c>
      <c r="HY20" s="1171">
        <f>WORKDAY(HY21,'5319080'!$A20,'5319080'!$D$42:$D$71)</f>
        <v>42671</v>
      </c>
      <c r="HZ20" s="1175">
        <f>WORKDAY(HZ21,'5319180'!$A20,'5319180'!$E$43:$E$72)</f>
        <v>42671</v>
      </c>
      <c r="IA20" s="1175">
        <f>WORKDAY(IA21,'5319180'!$A20,'5319180'!$E$43:$E$72)</f>
        <v>42669</v>
      </c>
      <c r="IB20" s="1175">
        <f>WORKDAY(IB21,'5319180'!$A20,'5319180'!$E$43:$E$72)</f>
        <v>42674</v>
      </c>
      <c r="IC20" s="1175">
        <f>WORKDAY(IC21,'5319180'!$A20,'5319180'!$E$43:$E$72)</f>
        <v>42664</v>
      </c>
      <c r="ID20" s="1175">
        <f>WORKDAY(ID21,'5319180'!$A20,'5319180'!$E$43:$E$72)</f>
        <v>42664</v>
      </c>
      <c r="IE20" s="1175">
        <f>WORKDAY(IE21,'5319180'!$A20,'5319180'!$E$43:$E$72)</f>
        <v>42671</v>
      </c>
      <c r="IF20" s="1175">
        <f>WORKDAY(IF21,'5319180'!$A20,'5319180'!$E$43:$E$72)</f>
        <v>42671</v>
      </c>
      <c r="IG20" s="1169">
        <v>42488</v>
      </c>
      <c r="IH20" s="1175">
        <f>WORKDAY(IH21,'5319180'!$A20,'5319180'!$E$43:$E$72)</f>
        <v>42667</v>
      </c>
      <c r="II20" s="1175">
        <f>WORKDAY(II21,'5319180'!$A20,'5319180'!$E$43:$E$72)</f>
        <v>42657</v>
      </c>
      <c r="IJ20" s="1175">
        <f>WORKDAY(IJ21,'5319180'!$A20,'5319180'!$E$43:$E$72)</f>
        <v>42655</v>
      </c>
      <c r="IK20" s="1175">
        <f>WORKDAY(IK21,'5319180'!$A20,'5319180'!$E$43:$E$72)</f>
        <v>42662</v>
      </c>
      <c r="IL20" s="1175">
        <f>WORKDAY(IL21,'5319180'!$A20,'5319180'!$E$43:$E$72)</f>
        <v>42661</v>
      </c>
      <c r="IM20" s="1175">
        <f>WORKDAY(IM21,'5319180'!$A20,'5319180'!$E$43:$E$72)</f>
        <v>42647</v>
      </c>
      <c r="IN20" s="1175">
        <f>WORKDAY(IN21,'5319180'!$A20,'5319180'!$E$43:$E$72)</f>
        <v>42648</v>
      </c>
      <c r="IO20" s="1175">
        <f>WORKDAY(IO21,'5319180'!$A20,'5319180'!$E$43:$E$72)</f>
        <v>42653</v>
      </c>
      <c r="IP20" s="1175">
        <v>42507</v>
      </c>
      <c r="IQ20" s="1175">
        <f>WORKDAY(IQ21,'5319180'!$A20,'5319180'!$E$43:$E$72)</f>
        <v>42642</v>
      </c>
      <c r="IR20" s="1175">
        <v>42529</v>
      </c>
      <c r="IS20" s="1175">
        <v>42454</v>
      </c>
      <c r="IT20" s="1175">
        <f>WORKDAY(IT21,'5319180'!$A20,'5319180'!$E$43:$E$72)</f>
        <v>42639</v>
      </c>
      <c r="IU20" s="1175">
        <f>WORKDAY(IU21,'5319180'!$A20,'5319180'!$E$43:$E$72)</f>
        <v>42639</v>
      </c>
      <c r="IV20" s="1175">
        <f>WORKDAY(IV21,'5319180'!$A20,'5319180'!$E$43:$E$72)</f>
        <v>42639</v>
      </c>
      <c r="IW20" s="1175">
        <f>WORKDAY(IW21,'5319180'!$A20,'5319180'!$E$43:$E$72)</f>
        <v>42632</v>
      </c>
      <c r="IX20" s="1175">
        <f>WORKDAY(IX21,'5319180'!$A20,'5319180'!$E$43:$E$72)</f>
        <v>42620</v>
      </c>
      <c r="IY20" s="1175">
        <f>WORKDAY(IY21,'5319180'!$A20,'5319180'!$E$43:$E$72)</f>
        <v>42607</v>
      </c>
      <c r="IZ20" s="1175">
        <v>42509</v>
      </c>
      <c r="JA20" s="1255">
        <f>WORKDAY(JA21,'5319180'!$A20,'5319180'!$E$43:$E$72)</f>
        <v>42600</v>
      </c>
      <c r="JB20" s="1175">
        <f>WORKDAY(JB21,'5319180'!$A20,'5319180'!$E$43:$E$72)</f>
        <v>42605</v>
      </c>
      <c r="JC20" s="1175">
        <v>42522</v>
      </c>
      <c r="JD20" s="1175">
        <f>WORKDAY(JD21,'5319180'!$A20,'5319180'!$E$43:$E$72)</f>
        <v>42615</v>
      </c>
      <c r="JE20" s="1175">
        <f>WORKDAY(JE21,'5319180'!$A20,'5319180'!$E$43:$E$72)</f>
        <v>42615</v>
      </c>
      <c r="JF20" s="1175">
        <f>WORKDAY(JF21,'5319180'!$A20,'5319180'!$E$43:$E$72)</f>
        <v>42615</v>
      </c>
      <c r="JG20" s="1175">
        <f>WORKDAY(JG21,'5319180'!$A20,'5319180'!$E$43:$E$72)</f>
        <v>42600</v>
      </c>
      <c r="JH20" s="1175">
        <f>WORKDAY(JH21,'5319180'!$A20,'5319180'!$E$43:$E$72)</f>
        <v>42615</v>
      </c>
      <c r="JI20" s="1175">
        <f>WORKDAY(JI21,'5319180'!$A20,'5319180'!$E$43:$E$72)</f>
        <v>42620</v>
      </c>
      <c r="JJ20" s="1175">
        <f>WORKDAY(JJ21,'5319180'!$A20,'5319180'!$E$43:$E$72)</f>
        <v>42611</v>
      </c>
      <c r="JK20" s="1175">
        <f>WORKDAY(JK21,'5319180'!$A20,'5319180'!$E$43:$E$72)</f>
        <v>42612</v>
      </c>
      <c r="JL20" s="1175">
        <f>WORKDAY(JL21,'5319180'!$A20,'5319180'!$E$43:$E$72)</f>
        <v>42615</v>
      </c>
      <c r="JM20" s="1175">
        <f>WORKDAY(JM21,'5319180'!$A20,'5319180'!$E$43:$E$72)</f>
        <v>42594</v>
      </c>
      <c r="JN20" s="1175">
        <f>WORKDAY(JN21,'5319180'!$A20,'5319180'!$E$43:$E$72)</f>
        <v>42590</v>
      </c>
      <c r="JO20" s="1175">
        <f>WORKDAY(JO21,'5319180'!$A20,'5319180'!$E$43:$E$72)</f>
        <v>42592</v>
      </c>
      <c r="JP20" s="1175">
        <f>WORKDAY(JP21,'5319180'!$A20,'5319180'!$E$43:$E$72)</f>
        <v>42592</v>
      </c>
      <c r="JQ20" s="1175">
        <f>WORKDAY(JQ21,'5319180'!$A20,'5319180'!$E$43:$E$72)</f>
        <v>42592</v>
      </c>
      <c r="JR20" s="1175">
        <f>WORKDAY(JR21,'5319180'!$A20,'5319180'!$E$43:$E$72)</f>
        <v>42592</v>
      </c>
      <c r="JS20" s="1175">
        <f>WORKDAY(JS21,'5319180'!$A20,'5319180'!$E$43:$E$72)</f>
        <v>42607</v>
      </c>
      <c r="JT20" s="1175">
        <f>WORKDAY(JT21,'5319180'!$A20,'5319180'!$E$43:$E$72)</f>
        <v>42607</v>
      </c>
      <c r="JU20" s="1175">
        <f>WORKDAY(JU21,'5319180'!$A20,'5319180'!$E$43:$E$72)</f>
        <v>42607</v>
      </c>
      <c r="JV20" s="1175">
        <f>WORKDAY(JV21,'5319180'!$A20,'5319180'!$E$43:$E$72)</f>
        <v>42607</v>
      </c>
      <c r="JW20" s="767"/>
      <c r="JX20" s="1175">
        <v>42507</v>
      </c>
      <c r="JY20" s="1175">
        <f>WORKDAY(JY21,'5319180'!$A20,'5319180'!$E$43:$E$72)</f>
        <v>42619</v>
      </c>
      <c r="JZ20" s="1175">
        <f>WORKDAY(JZ21,'5319180'!$A20,'5319180'!$E$43:$E$72)</f>
        <v>42622</v>
      </c>
      <c r="KA20" s="1175">
        <f>WORKDAY(KA21,'5319180'!$A20,'5319180'!$E$43:$E$72)</f>
        <v>42625</v>
      </c>
      <c r="KB20" s="1175">
        <f>WORKDAY(KB21,'5319180'!$A20,'5319180'!$E$43:$E$72)</f>
        <v>42622</v>
      </c>
      <c r="KC20" s="1175">
        <f>WORKDAY(KC21,'5319180'!$A20,'5319180'!$E$43:$E$72)</f>
        <v>42622</v>
      </c>
      <c r="KD20" s="1175">
        <f>WORKDAY(KD21,'5319180'!$A20,'5319180'!$E$43:$E$72)</f>
        <v>42625</v>
      </c>
      <c r="KE20" s="1175">
        <f>WORKDAY(KE21,'5319180'!$A20,'5319180'!$E$43:$E$72)</f>
        <v>42625</v>
      </c>
      <c r="KF20" s="1175">
        <f>WORKDAY(KF21,'5319180'!$A20,'5319180'!$E$43:$E$72)</f>
        <v>42607</v>
      </c>
      <c r="KG20" s="1175">
        <f>WORKDAY(KG21,'5319180'!$A20,'5319180'!$E$43:$E$72)</f>
        <v>42607</v>
      </c>
      <c r="KH20" s="1175">
        <f>WORKDAY(KH21,'5319180'!$A20,'5319180'!$E$43:$E$72)</f>
        <v>42607</v>
      </c>
      <c r="KI20" s="1175">
        <f>WORKDAY(KI21,'5319180'!$A20,'5319180'!$E$43:$E$72)</f>
        <v>42587</v>
      </c>
      <c r="KJ20" s="1175">
        <f>WORKDAY(KJ21,'5319180'!$A20,'5319180'!$E$43:$E$72)</f>
        <v>42613</v>
      </c>
      <c r="KK20" s="1175">
        <f>WORKDAY(KK21,'5319180'!$A20,'5319180'!$E$43:$E$72)</f>
        <v>42613</v>
      </c>
      <c r="KL20" s="1175">
        <f>WORKDAY(KL21,'5319180'!$A20,'5319180'!$E$43:$E$72)</f>
        <v>42613</v>
      </c>
      <c r="KM20" s="1175">
        <f>WORKDAY(KM21,'5319180'!$A20,'5319180'!$E$43:$E$72)</f>
        <v>42613</v>
      </c>
      <c r="KN20" s="1175">
        <f>WORKDAY(KN21,'5319180'!$A20,'5319180'!$E$43:$E$72)</f>
        <v>42613</v>
      </c>
      <c r="KO20" s="1175">
        <f>WORKDAY(KO21,'5319180'!$A20,'5319180'!$E$43:$E$72)</f>
        <v>42613</v>
      </c>
      <c r="KP20" s="1175">
        <f>WORKDAY(KP21,'5319180'!$A20,'5319180'!$E$43:$E$72)</f>
        <v>42613</v>
      </c>
      <c r="KQ20" s="1175">
        <f>WORKDAY(KQ21,'5319180'!$A20,'5319180'!$E$43:$E$72)</f>
        <v>42613</v>
      </c>
      <c r="KR20" s="1175">
        <f>WORKDAY(KR21,'5319180'!$A20,'5319180'!$E$43:$E$72)</f>
        <v>42613</v>
      </c>
      <c r="KS20" s="1175">
        <v>42507</v>
      </c>
      <c r="KT20" s="1175">
        <f>WORKDAY(KT21,'5319180'!$A20,'5319180'!$E$43:$E$72)</f>
        <v>42590</v>
      </c>
      <c r="KU20" s="315" t="e">
        <f>WORKDAY(KU21,'BA SGV Quality Clinic'!#REF!,'BA SGV Quality Clinic'!$D$42:$D$71)</f>
        <v>#REF!</v>
      </c>
      <c r="KV20" s="1175">
        <f>WORKDAY(KV21,'5319180'!$A20,'5319180'!$E$43:$E$72)</f>
        <v>42613</v>
      </c>
      <c r="KW20" s="1175">
        <v>42482</v>
      </c>
      <c r="KX20" s="1175">
        <f>WORKDAY(KX21,'5319180'!$A20,'5319180'!$E$43:$E$72)</f>
        <v>42594</v>
      </c>
      <c r="KY20" s="1175">
        <f>WORKDAY(KY21,'5319180'!$A20,'5319180'!$E$43:$E$72)</f>
        <v>42613</v>
      </c>
      <c r="KZ20" s="1175">
        <f>WORKDAY(KZ21,'5319180'!$A20,'5319180'!$E$43:$E$72)</f>
        <v>42601</v>
      </c>
      <c r="LA20" s="1175">
        <f>WORKDAY(LA21,'5319180'!$A20,'5319180'!$E$43:$E$72)</f>
        <v>42597</v>
      </c>
      <c r="LB20" s="1175">
        <f>WORKDAY(LB21,'5319180'!$A20,'5319180'!$E$43:$E$72)</f>
        <v>42597</v>
      </c>
      <c r="LC20" s="806" t="e">
        <f>WORKDAY(LC21,#REF!,$D$42:$D$71)</f>
        <v>#REF!</v>
      </c>
      <c r="LD20" s="537"/>
      <c r="LE20" s="765" t="e">
        <f>WORKDAY(LE21,#REF!,$D$42:$D$71)</f>
        <v>#REF!</v>
      </c>
      <c r="LF20" s="532" t="e">
        <f>WORKDAY(LF21,#REF!,$D$42:$D$71)</f>
        <v>#REF!</v>
      </c>
      <c r="LG20" s="532" t="e">
        <f>WORKDAY(LG21,#REF!,$D$42:$D$71)</f>
        <v>#REF!</v>
      </c>
      <c r="LH20" s="532" t="e">
        <f>WORKDAY(LH21,'5319480'!#REF!,'5319480'!$E$42:$E$71)</f>
        <v>#REF!</v>
      </c>
      <c r="LI20" s="532">
        <f>WORKDAY(LI21,'5319180'!$A20,'5319180'!$E$43:$E$72)</f>
        <v>42403</v>
      </c>
      <c r="LJ20" s="1175">
        <f>WORKDAY(LJ21,'5319180'!$A20,'5319180'!$E$43:$E$72)</f>
        <v>42657</v>
      </c>
      <c r="LK20" s="1175">
        <f>WORKDAY(LK21,'5319180'!$A20,'5319180'!$E$43:$E$72)</f>
        <v>42656</v>
      </c>
      <c r="LL20" s="532">
        <f>WORKDAY(LL21,'5319180'!$A20,'5319180'!$E$43:$E$72)</f>
        <v>42391</v>
      </c>
      <c r="LM20" s="1175">
        <f>WORKDAY(LM21,'5319180'!$A20,'5319180'!$E$43:$E$72)</f>
        <v>42664</v>
      </c>
      <c r="LN20" s="532">
        <f>WORKDAY(LN21,'5319180'!$A20,'5319180'!$E$43:$E$72)</f>
        <v>42387</v>
      </c>
      <c r="LO20" s="532">
        <f>WORKDAY(LO21,'5319180'!$A20,'5319180'!$E$43:$E$72)</f>
        <v>42473</v>
      </c>
      <c r="LP20" s="532">
        <f>WORKDAY(LP21,'5319180'!$A20,'5319180'!$E$43:$E$72)</f>
        <v>42439</v>
      </c>
      <c r="LQ20" s="532">
        <f>WORKDAY(LQ21,'5319180'!$A20,'5319180'!$E$43:$E$72)</f>
        <v>42467</v>
      </c>
      <c r="LR20" s="532">
        <f>WORKDAY(LR21,'5319180'!$A20,'5319180'!$E$43:$E$72)</f>
        <v>42496</v>
      </c>
      <c r="LS20" s="321">
        <f>WORKDAY(LS21,'5319180'!$A20,'5319180'!$E$43:$E$72)</f>
        <v>42457</v>
      </c>
      <c r="LT20" s="321">
        <f>WORKDAY(LT21,'5319180'!$A20,'5319180'!$E$43:$E$72)</f>
        <v>42446</v>
      </c>
      <c r="LU20" s="321">
        <f>WORKDAY(LU21,'5319180'!$A20,'5319180'!$E$43:$E$72)</f>
        <v>42457</v>
      </c>
      <c r="LV20" s="321">
        <f>WORKDAY(LV21,'5319180'!$A20,'5319180'!$E$43:$E$72)</f>
        <v>42437</v>
      </c>
      <c r="LX20" s="1175">
        <v>42480</v>
      </c>
      <c r="LY20" s="1175">
        <v>42453</v>
      </c>
      <c r="LZ20" s="1190">
        <v>42444</v>
      </c>
      <c r="MA20" s="1175">
        <v>42489</v>
      </c>
      <c r="MB20" s="1175">
        <v>42471</v>
      </c>
      <c r="MC20" s="1175">
        <v>42489</v>
      </c>
      <c r="MD20" s="1175">
        <v>42489</v>
      </c>
      <c r="ME20" s="1175">
        <v>42529</v>
      </c>
      <c r="MF20" s="315">
        <f>WORKDAY(MF21,'5319180'!$A20,'5319180'!$E$43:$E$72)</f>
        <v>42550</v>
      </c>
      <c r="MG20" s="315">
        <f>WORKDAY(MG21,'5319180'!$A20,'5319180'!$E$43:$E$72)</f>
        <v>42550</v>
      </c>
      <c r="MH20" s="315" t="e">
        <f>WORKDAY(MH21,'BA SGV Quality Clinic'!#REF!,'BA SGV Quality Clinic'!$D$42:$D$71)</f>
        <v>#REF!</v>
      </c>
      <c r="MI20" s="765" t="e">
        <f>WORKDAY(MI21,'BA SGV Quality Clinic'!#REF!,'BA SGV Quality Clinic'!$D$42:$D$71)</f>
        <v>#REF!</v>
      </c>
      <c r="MJ20" s="1175">
        <v>42489</v>
      </c>
      <c r="MK20" s="1175">
        <v>42534</v>
      </c>
      <c r="ML20" s="1175">
        <f>WORKDAY(ML21,'5319180'!$A20,'5319180'!$E$43:$E$72)</f>
        <v>42597</v>
      </c>
      <c r="MM20" s="315">
        <f>WORKDAY(MM21,'5319180'!$A20,'5319180'!$E$43:$E$72)</f>
        <v>42551</v>
      </c>
      <c r="MN20" s="1175">
        <f>WORKDAY(MN21,'5319180'!$A20,'5319180'!$E$43:$E$72)</f>
        <v>42597</v>
      </c>
      <c r="MO20" s="1175">
        <f>WORKDAY(MO21,'5319180'!$A20,'5319180'!$E$43:$E$72)</f>
        <v>42626</v>
      </c>
      <c r="MP20" s="1175">
        <v>42522</v>
      </c>
      <c r="MQ20" s="1175">
        <v>42459</v>
      </c>
      <c r="MR20" s="1175">
        <v>42460</v>
      </c>
      <c r="MS20" s="1175">
        <v>42489</v>
      </c>
      <c r="MT20" s="1175">
        <v>42534</v>
      </c>
      <c r="MU20" s="1175">
        <v>42522</v>
      </c>
      <c r="MV20" s="1171" t="e">
        <f>WORKDAY(MV21,'BA SGV Quality Clinic'!#REF!,'BA SGV Quality Clinic'!$D$42:$D$71)</f>
        <v>#REF!</v>
      </c>
      <c r="MW20" s="1175">
        <f>WORKDAY(MW21,'5319180'!$A20,'5319180'!$E$43:$E$72)</f>
        <v>42597</v>
      </c>
      <c r="MX20" s="1175">
        <f>WORKDAY(MX21,'5319180'!$A20,'5319180'!$E$43:$E$72)</f>
        <v>42643</v>
      </c>
      <c r="MY20" s="1175">
        <f>WORKDAY(MY21,'5319180'!$A20,'5319180'!$E$43:$E$72)</f>
        <v>42597</v>
      </c>
      <c r="MZ20" s="1175">
        <f>WORKDAY(MZ21,'5319180'!$A20,'5319180'!$E$43:$E$72)</f>
        <v>42615</v>
      </c>
      <c r="NA20" s="1175">
        <v>42509</v>
      </c>
      <c r="NB20" s="1255">
        <f>WORKDAY(NB21,'5319180'!$A20,'5319180'!$E$43:$E$72)</f>
        <v>42599</v>
      </c>
      <c r="NC20" s="1175">
        <f>WORKDAY(NC21,'5319180'!$A20,'5319180'!$E$43:$E$72)</f>
        <v>42636</v>
      </c>
      <c r="ND20" s="1175">
        <f>WORKDAY(ND21,'5319180'!$A20,'5319180'!$E$43:$E$72)</f>
        <v>42601</v>
      </c>
      <c r="NE20" s="1175">
        <v>42509</v>
      </c>
      <c r="NF20" s="1175" t="e">
        <f>WORKDAY(NF21,'BA SGV Quality Clinic'!#REF!,'BA SGV Quality Clinic'!$D$42:$D$71)</f>
        <v>#REF!</v>
      </c>
      <c r="NG20" s="1175">
        <f>WORKDAY(NG21,'5319180'!$A20,'5319180'!$E$43:$E$72)</f>
        <v>42639</v>
      </c>
      <c r="NH20" s="1175">
        <f>WORKDAY(NH21,'5319180'!$A20,'5319180'!$E$43:$E$72)</f>
        <v>42639</v>
      </c>
      <c r="NI20" s="1175">
        <f>WORKDAY(NI21,'5319180'!$A20,'5319180'!$E$43:$E$72)</f>
        <v>42639</v>
      </c>
      <c r="NJ20" s="1175">
        <f>WORKDAY(NJ21,'5319180'!$A20,'5319180'!$E$43:$E$72)</f>
        <v>42600</v>
      </c>
      <c r="NK20" s="1175">
        <f>WORKDAY(NK21,'5319180'!$A20,'5319180'!$E$43:$E$72)</f>
        <v>42647</v>
      </c>
      <c r="NL20" s="1175">
        <f>WORKDAY(NL21,'5319180'!$A20,'5319180'!$E$43:$E$72)</f>
        <v>42647</v>
      </c>
      <c r="NM20" s="1175">
        <f>WORKDAY(NM21,'5319180'!$A20,'5319180'!$E$43:$E$72)</f>
        <v>42647</v>
      </c>
      <c r="NN20" s="1175">
        <f>WORKDAY(NN21,'5319180'!$A20,'5319180'!$E$43:$E$72)</f>
        <v>42647</v>
      </c>
      <c r="NO20" s="1175">
        <f>WORKDAY(NO21,'5319180'!$A20,'5319180'!$E$43:$E$72)</f>
        <v>42634</v>
      </c>
      <c r="NP20" s="1175">
        <f>WORKDAY(NP21,'5319180'!$A20,'5319180'!$E$43:$E$72)</f>
        <v>42629</v>
      </c>
      <c r="NQ20" s="765" t="e">
        <f>WORKDAY(NQ21,#REF!,'BA SGV Quality Clinic'!$D$42:$D$71)</f>
        <v>#REF!</v>
      </c>
      <c r="NR20" s="1175">
        <f>WORKDAY(NR21,'5319180'!$A20,'5319180'!$E$43:$E$72)</f>
        <v>42653</v>
      </c>
      <c r="NS20" s="1175">
        <f>WORKDAY(NS21,'5319180'!$A20,'5319180'!$E$43:$E$72)</f>
        <v>42653</v>
      </c>
      <c r="NT20" s="1175">
        <f>WORKDAY(NT21,'5319180'!$A20,'5319180'!$E$43:$E$72)</f>
        <v>42653</v>
      </c>
      <c r="NU20" s="1175">
        <f>WORKDAY(NU21,'5319180'!$A20,'5319180'!$E$43:$E$72)</f>
        <v>42653</v>
      </c>
      <c r="NV20" s="1175">
        <f>WORKDAY(NV21,'5319180'!$A20,'5319180'!$E$43:$E$72)</f>
        <v>42653</v>
      </c>
      <c r="NW20" s="1175">
        <f>WORKDAY(NW21,'5319180'!$A20,'5319180'!$E$43:$E$72)</f>
        <v>42653</v>
      </c>
      <c r="NX20" s="1175">
        <f>WORKDAY(NX21,'5319180'!$A20,'5319180'!$E$43:$E$72)</f>
        <v>42653</v>
      </c>
      <c r="NY20" s="1175">
        <f>WORKDAY(NY21,'5319180'!$A20,'5319180'!$E$43:$E$72)</f>
        <v>42653</v>
      </c>
      <c r="NZ20" s="1175">
        <f>WORKDAY(NZ21,'5319180'!$A20,'5319180'!$E$43:$E$72)</f>
        <v>42653</v>
      </c>
      <c r="OA20" s="1175">
        <f>WORKDAY(OA21,'5319180'!$A20,'5319180'!$E$43:$E$72)</f>
        <v>42661</v>
      </c>
      <c r="OB20" s="1175">
        <f>WORKDAY(OB21,'5319180'!$A20,'5319180'!$E$43:$E$72)</f>
        <v>42661</v>
      </c>
      <c r="OC20" s="1175">
        <f>WORKDAY(OC21,'5319180'!$A20,'5319180'!$E$43:$E$72)</f>
        <v>42663</v>
      </c>
      <c r="OD20" s="1175">
        <f>WORKDAY(OD21,'5319180'!$A20,'5319180'!$E$43:$E$72)</f>
        <v>42663</v>
      </c>
      <c r="OE20" s="1175">
        <f>WORKDAY(OE21,'5319180'!$A20,'5319180'!$E$43:$E$72)</f>
        <v>42653</v>
      </c>
      <c r="OF20" s="1175">
        <f>WORKDAY(OF21,'5319180'!$A20,'5319180'!$E$43:$E$72)</f>
        <v>42664</v>
      </c>
      <c r="OG20" s="1175">
        <f>WORKDAY(OG21,'5319180'!$A20,'5319180'!$E$43:$E$72)</f>
        <v>42668</v>
      </c>
      <c r="OH20" s="1175">
        <f>WORKDAY(OH21,'5319180'!$A20,'5319180'!$E$43:$E$72)</f>
        <v>42664</v>
      </c>
      <c r="OI20" s="1175">
        <f>WORKDAY(OI21,'5319180'!$A20,'5319180'!$E$43:$E$72)</f>
        <v>42654</v>
      </c>
      <c r="OJ20" s="1175">
        <f>WORKDAY(OJ21,'5319180'!$A20,'5319180'!$E$43:$E$72)</f>
        <v>42657</v>
      </c>
      <c r="OK20" s="1175">
        <f>WORKDAY(OK21,'5319180'!$A20,'5319180'!$E$43:$E$72)</f>
        <v>42668</v>
      </c>
      <c r="OL20" s="1175">
        <v>42509</v>
      </c>
      <c r="OM20" s="1175">
        <f>WORKDAY(OM21,'5319180'!$A20,'5319180'!$E$43:$E$72)</f>
        <v>42676</v>
      </c>
      <c r="ON20" s="1175">
        <f>WORKDAY(ON21,'5319180'!$A20,'5319180'!$E$43:$E$72)</f>
        <v>42676</v>
      </c>
      <c r="OO20" s="1175">
        <f>WORKDAY(OO21,'5319180'!$A20,'5319180'!$E$43:$E$72)</f>
        <v>42668</v>
      </c>
      <c r="OP20" s="1175">
        <f>WORKDAY(OP21,'5319180'!$A20,'5319180'!$E$43:$E$72)</f>
        <v>42670</v>
      </c>
      <c r="OQ20" s="1255">
        <f>WORKDAY(OQ21,'5319280'!$A20,'5319280'!$E$42:$E$71)</f>
        <v>42670</v>
      </c>
      <c r="OR20" s="1255">
        <f>WORKDAY(OR21,'5319280'!$A20,'5319280'!$E$42:$E$71)</f>
        <v>42664</v>
      </c>
      <c r="OS20" s="1255">
        <f>WORKDAY(OS21,'5319280'!$A20,'5319280'!$E$42:$E$71)</f>
        <v>42691</v>
      </c>
      <c r="OT20" s="1255">
        <f>WORKDAY(OT21,'5319280'!$A20,'5319280'!$E$42:$E$71)</f>
        <v>42664</v>
      </c>
      <c r="OU20" s="1255">
        <f>WORKDAY(OU21,'5319280'!$A20,'5319280'!$E$42:$E$71)</f>
        <v>42622</v>
      </c>
      <c r="OV20" s="1255">
        <f>WORKDAY(OV21,'5319280'!$A20,'5319280'!$E$42:$E$71)</f>
        <v>42663</v>
      </c>
      <c r="OW20" s="1255">
        <f>WORKDAY(OW21,'5319280'!$A20,'5319280'!$E$42:$E$71)</f>
        <v>42654</v>
      </c>
      <c r="OX20" s="1255">
        <f>WORKDAY(OX21,'5319280'!$A20,'5319280'!$E$42:$E$71)</f>
        <v>42653</v>
      </c>
      <c r="OY20" s="1255">
        <f>WORKDAY(OY21,'5319280'!$A20,'5319280'!$E$42:$E$71)</f>
        <v>42653</v>
      </c>
      <c r="OZ20" s="1255">
        <f>WORKDAY(OZ21,'5319280'!$A20,'5319280'!$E$42:$E$71)</f>
        <v>42664</v>
      </c>
      <c r="PA20" s="1255">
        <f>WORKDAY(PA21,'5319280'!$A20,'5319280'!$E$42:$E$71)</f>
        <v>42664</v>
      </c>
      <c r="PB20" s="1255">
        <f>WORKDAY(PB21,'5319280'!$A20,'5319280'!$E$42:$E$71)</f>
        <v>42614</v>
      </c>
      <c r="PC20" s="1175">
        <v>42509</v>
      </c>
      <c r="PD20" s="1255">
        <f>WORKDAY(PD21,'5319280'!$A20,'5319280'!$E$42:$E$71)</f>
        <v>42607</v>
      </c>
      <c r="PE20" s="1255">
        <f>WORKDAY(PE21,'5319280'!$A20,'5319280'!$E$42:$E$71)</f>
        <v>42634</v>
      </c>
      <c r="PF20" s="1255">
        <f>WORKDAY(PF21,'5319280'!$A20,'5319280'!$E$42:$E$71)</f>
        <v>42639</v>
      </c>
      <c r="PG20" s="1255">
        <f>WORKDAY(PG21,'5319280'!$A20,'5319280'!$E$42:$E$71)</f>
        <v>42615</v>
      </c>
      <c r="PH20" s="1255">
        <f>WORKDAY(PH21,'5319280'!$A20,'5319280'!$E$42:$E$71)</f>
        <v>42591</v>
      </c>
      <c r="PI20" s="1255">
        <f>WORKDAY(PI21,'5319280'!$A20,'5319280'!$E$42:$E$71)</f>
        <v>42626</v>
      </c>
      <c r="PJ20" s="1255">
        <f>WORKDAY(PJ21,'5319280'!$A20,'5319280'!$E$42:$E$71)</f>
        <v>42635</v>
      </c>
      <c r="PK20" s="1255">
        <f>WORKDAY(PK21,'5319280'!$A20,'5319280'!$E$42:$E$71)</f>
        <v>42635</v>
      </c>
      <c r="PL20" s="1255">
        <f>WORKDAY(PL21,'5319280'!$A20,'5319280'!$E$42:$E$71)</f>
        <v>42635</v>
      </c>
      <c r="PM20" s="1255">
        <f>WORKDAY(PM21,'5319280'!$A20,'5319280'!$E$42:$E$71)</f>
        <v>42635</v>
      </c>
      <c r="PN20" s="1255">
        <f>WORKDAY(PN21,'5319280'!$A20,'5319280'!$E$42:$E$71)</f>
        <v>42635</v>
      </c>
      <c r="PO20" s="1255">
        <f>WORKDAY(PO21,'5319280'!$A20,'5319280'!$E$42:$E$71)</f>
        <v>42635</v>
      </c>
      <c r="PP20" s="1255">
        <f>WORKDAY(PP21,'5319280'!$A20,'5319280'!$E$42:$E$71)</f>
        <v>42650</v>
      </c>
      <c r="PQ20" s="1175">
        <f>WORKDAY(PQ21,'5319280'!$A20,'5319280'!$E$42:$E$71)</f>
        <v>42570</v>
      </c>
      <c r="PR20" s="1255">
        <f>WORKDAY(PR21,'5319280'!$A20,'5319280'!$E$42:$E$71)</f>
        <v>42646</v>
      </c>
      <c r="PS20" s="1175">
        <v>42529</v>
      </c>
      <c r="PT20" s="1255">
        <f>WORKDAY(PT21,'5319280'!$A20,'5319280'!$E$42:$E$71)</f>
        <v>42615</v>
      </c>
      <c r="PU20" s="1175">
        <f>WORKDAY(PU21,'5319280'!$A20,'5319280'!$E$42:$E$71)</f>
        <v>42607</v>
      </c>
      <c r="PV20" s="1171">
        <f>WORKDAY(PV21,'5319280'!$A20,'5319280'!$E$42:$E$71)</f>
        <v>42604</v>
      </c>
      <c r="PW20" s="1171">
        <f>WORKDAY(PW21,'5319280'!$A20,'5319280'!$E$42:$E$71)</f>
        <v>42601</v>
      </c>
      <c r="PX20" s="1171">
        <f>WORKDAY(PX21,'5319280'!$A20,'5319280'!$E$42:$E$71)</f>
        <v>42607</v>
      </c>
      <c r="PY20" s="1175">
        <v>42544</v>
      </c>
      <c r="PZ20" s="1255">
        <f>WORKDAY(PZ21,'5319280'!$A20,'5319280'!$E$42:$E$71)</f>
        <v>42601</v>
      </c>
      <c r="QA20" s="1255">
        <f>WORKDAY(QA21,'5319280'!$A20,'5319280'!$E$42:$E$71)</f>
        <v>42601</v>
      </c>
      <c r="QB20" s="1255">
        <f>WORKDAY(QB21,'5319280'!$A20,'5319280'!$E$42:$E$71)</f>
        <v>42601</v>
      </c>
      <c r="QC20" s="1255">
        <f>WORKDAY(QC21,'5319280'!$A20,'5319280'!$E$42:$E$71)</f>
        <v>42601</v>
      </c>
      <c r="QD20" s="1255">
        <f>WORKDAY(QD21,'5319280'!$A20,'5319280'!$E$42:$E$71)</f>
        <v>42601</v>
      </c>
      <c r="QE20" s="1255">
        <f>WORKDAY(QE21,'5319280'!$A20,'5319280'!$E$42:$E$71)</f>
        <v>42601</v>
      </c>
      <c r="QF20" s="1255">
        <f>WORKDAY(QF21,'5319280'!$A20,'5319280'!$E$42:$E$71)</f>
        <v>42612</v>
      </c>
      <c r="QG20" s="1255">
        <f>WORKDAY(QG21,'5319280'!$A20,'5319280'!$E$42:$E$71)</f>
        <v>42621</v>
      </c>
      <c r="QH20" s="1255">
        <f>WORKDAY(QH21,'5319280'!$A20,'5319280'!$E$42:$E$71)</f>
        <v>42621</v>
      </c>
      <c r="QI20" s="1255">
        <f>WORKDAY(QI21,'5319280'!$A20,'5319280'!$E$42:$E$71)</f>
        <v>42621</v>
      </c>
      <c r="QJ20" s="1255">
        <f>WORKDAY(QJ21,'5319280'!$A20,'5319280'!$E$42:$E$71)</f>
        <v>42621</v>
      </c>
      <c r="QK20" s="1255">
        <f>WORKDAY(QK21,'5319280'!$A20,'5319280'!$E$42:$E$71)</f>
        <v>42626</v>
      </c>
      <c r="QL20" s="1255">
        <f>WORKDAY(QL21,'5319280'!$A20,'5319280'!$E$42:$E$71)</f>
        <v>42626</v>
      </c>
      <c r="QM20" s="1255">
        <f>WORKDAY(QM21,'5319280'!$A20,'5319280'!$E$42:$E$71)</f>
        <v>42612</v>
      </c>
      <c r="QN20" s="1171">
        <f>WORKDAY(QN21,'5319280'!$A20,'5319280'!$E$42:$E$71)</f>
        <v>42594</v>
      </c>
      <c r="QO20" s="1175">
        <f>WORKDAY(QO21,'5319280'!$A20,'5319280'!$E$42:$E$71)</f>
        <v>42583</v>
      </c>
      <c r="QP20" s="1175">
        <f>WORKDAY(QP21,'5319280'!$A20,'5319280'!$E$42:$E$71)</f>
        <v>42576</v>
      </c>
      <c r="QQ20" s="1175">
        <v>42509</v>
      </c>
      <c r="QR20" s="1171">
        <f>WORKDAY(QR21,'5319280'!$A20,'5319280'!$E$42:$E$71)</f>
        <v>42594</v>
      </c>
      <c r="QS20" s="1171">
        <f>WORKDAY(QS21,'5319280'!$A20,'5319280'!$E$42:$E$71)</f>
        <v>42605</v>
      </c>
      <c r="QT20" s="1175">
        <v>42516</v>
      </c>
      <c r="QU20" s="1175">
        <v>42471</v>
      </c>
      <c r="QV20" s="1255">
        <f>WORKDAY(QV21,'5319280'!$A20,'5319280'!$E$42:$E$71)</f>
        <v>42615</v>
      </c>
      <c r="QW20" s="1175">
        <v>42524</v>
      </c>
      <c r="QX20" s="1175">
        <v>42509</v>
      </c>
      <c r="QY20" s="1255">
        <f>WORKDAY(QY21,'5319280'!$A20,'5319280'!$E$42:$E$71)</f>
        <v>42587</v>
      </c>
      <c r="QZ20" s="1171">
        <f>WORKDAY(QZ21,'5319280'!$A20,'5319280'!$E$42:$E$71)</f>
        <v>42612</v>
      </c>
      <c r="RA20" s="1255">
        <f>WORKDAY(RA21,'5319280'!$A20,'5319280'!$E$42:$E$71)</f>
        <v>42625</v>
      </c>
      <c r="RB20" s="1255">
        <f>WORKDAY(RB21,'5319280'!$A20,'5319280'!$E$42:$E$71)</f>
        <v>42621</v>
      </c>
      <c r="RC20" s="1255">
        <f>WORKDAY(RC21,'5319280'!$A20,'5319280'!$E$42:$E$71)</f>
        <v>42601</v>
      </c>
      <c r="RD20" s="1255">
        <f>WORKDAY(RD21,'5319280'!$A20,'5319280'!$E$42:$E$71)</f>
        <v>42601</v>
      </c>
      <c r="RE20" s="1255">
        <f>WORKDAY(RE21,'5319280'!$A20,'5319280'!$E$42:$E$71)</f>
        <v>42601</v>
      </c>
      <c r="RF20" s="1255">
        <f>WORKDAY(RF21,'5319280'!$A20,'5319280'!$E$42:$E$71)</f>
        <v>42601</v>
      </c>
      <c r="RG20" s="1255">
        <f>WORKDAY(RG21,'5319280'!$A20,'5319280'!$E$42:$E$71)</f>
        <v>42601</v>
      </c>
      <c r="RH20" s="1255">
        <f>WORKDAY(RH21,'5319280'!$A20,'5319280'!$E$42:$E$71)</f>
        <v>42627</v>
      </c>
      <c r="RI20" s="1255">
        <f>WORKDAY(RI21,'5319280'!$A20,'5319280'!$E$42:$E$71)</f>
        <v>42597</v>
      </c>
      <c r="RJ20" s="1171">
        <f>WORKDAY(RJ21,'5319280'!$A20,'5319280'!$E$42:$E$71)</f>
        <v>42597</v>
      </c>
      <c r="RK20" s="1175">
        <v>42507</v>
      </c>
      <c r="RL20" s="532">
        <f>WORKDAY(RL21,'5319280'!$A20,'5319280'!$E$42:$E$71)</f>
        <v>42433</v>
      </c>
      <c r="RM20" s="532">
        <f>WORKDAY(RM21,'5319280'!$A20,'5319280'!$E$42:$E$71)</f>
        <v>42433</v>
      </c>
      <c r="RN20" s="532">
        <f>WORKDAY(RN21,'5319280'!$A20,'5319280'!$E$42:$E$71)</f>
        <v>42353</v>
      </c>
      <c r="RO20" s="532">
        <f>WORKDAY(RO21,'5319280'!$A20,'5319280'!$E$42:$E$71)</f>
        <v>42353</v>
      </c>
      <c r="RP20" s="532">
        <f>WORKDAY(RP21,'5319280'!$A20,'5319280'!$E$42:$E$71)</f>
        <v>42353</v>
      </c>
      <c r="RQ20" s="532">
        <f>WORKDAY(RQ21,'5319280'!$A20,'5319280'!$E$42:$E$71)</f>
        <v>42353</v>
      </c>
      <c r="RR20" s="532">
        <f>WORKDAY(RR21,'5319280'!$A20,'5319280'!$E$42:$E$71)</f>
        <v>42353</v>
      </c>
      <c r="RS20" s="532">
        <f>WORKDAY(RS21,'5319280'!$A20,'5319280'!$E$42:$E$71)</f>
        <v>42398</v>
      </c>
      <c r="RT20" s="1171">
        <f>WORKDAY(RT21,'5319280'!$A20,'5319280'!$E$42:$E$71)</f>
        <v>42594</v>
      </c>
      <c r="RU20" s="532">
        <f>WORKDAY(RU21,'5319280'!$A20,'5319280'!$E$42:$E$71)</f>
        <v>42377</v>
      </c>
      <c r="RV20" s="532">
        <f>WORKDAY(RV21,'5319280'!$A20,'5319280'!$E$42:$E$71)</f>
        <v>42401</v>
      </c>
      <c r="RW20" s="1175">
        <v>42530</v>
      </c>
      <c r="RX20" s="1255">
        <f>WORKDAY(RX21,'5319280'!$A20,'5319280'!$E$42:$E$71)</f>
        <v>42586</v>
      </c>
      <c r="RY20" s="1255">
        <f>WORKDAY(RY21,'5319280'!$A20,'5319280'!$E$42:$E$71)</f>
        <v>42586</v>
      </c>
      <c r="RZ20" s="532">
        <f>WORKDAY(RZ21,'5319280'!$A20,'5319280'!$E$42:$E$71)</f>
        <v>42408</v>
      </c>
      <c r="SA20" s="532">
        <f>WORKDAY(SA21,'5319280'!$A20,'5319280'!$E$42:$E$71)</f>
        <v>42419</v>
      </c>
      <c r="SB20" s="532">
        <f>WORKDAY(SB21,'5319280'!$A20,'5319280'!$E$42:$E$71)</f>
        <v>42423</v>
      </c>
      <c r="SC20" s="1255">
        <f>WORKDAY(SC21,'5319280'!$A20,'5319280'!$E$42:$E$71)</f>
        <v>42592</v>
      </c>
      <c r="SD20" s="765" t="e">
        <f>WORKDAY(SD21,'5319480'!#REF!,'5319480'!$E$42:$E$71)</f>
        <v>#REF!</v>
      </c>
      <c r="SE20" s="765" t="e">
        <f>WORKDAY(SE21,#REF!,$D$42:$D$71)</f>
        <v>#REF!</v>
      </c>
      <c r="SF20" s="765" t="e">
        <f>WORKDAY(SF21,#REF!,$D$42:$D$71)</f>
        <v>#REF!</v>
      </c>
      <c r="SG20" s="765" t="e">
        <f>WORKDAY(SG21,#REF!,$D$42:$D$71)</f>
        <v>#REF!</v>
      </c>
      <c r="SH20" s="765" t="e">
        <f>WORKDAY(SH21,#REF!,$D$42:$D$71)</f>
        <v>#REF!</v>
      </c>
      <c r="SI20" s="765" t="e">
        <f>WORKDAY(SI21,#REF!,$D$42:$D$71)</f>
        <v>#REF!</v>
      </c>
      <c r="SJ20" s="765" t="e">
        <f>WORKDAY(SJ21,#REF!,$D$42:$D$71)</f>
        <v>#REF!</v>
      </c>
      <c r="SK20" s="765" t="e">
        <f>WORKDAY(SK21,#REF!,$D$42:$D$71)</f>
        <v>#REF!</v>
      </c>
      <c r="SL20" s="1175">
        <f>WORKDAY(SL21,'5319280'!$A20,'5319280'!$E$42:$E$71)</f>
        <v>42572</v>
      </c>
      <c r="SM20" s="532" t="e">
        <f>WORKDAY(SM21,#REF!,$D$42:$D$71)</f>
        <v>#REF!</v>
      </c>
      <c r="SN20" s="532" t="e">
        <f>WORKDAY(SN21,'5319480'!#REF!,'5319480'!$E$42:$E$71)</f>
        <v>#REF!</v>
      </c>
      <c r="SO20" s="532" t="e">
        <f>WORKDAY(SO21,'5319480'!#REF!,'5319480'!$E$42:$E$71)</f>
        <v>#REF!</v>
      </c>
      <c r="SP20" s="532" t="e">
        <f>WORKDAY(SP21,'5319480'!#REF!,'5319480'!$E$42:$E$71)</f>
        <v>#REF!</v>
      </c>
      <c r="SQ20" s="781">
        <v>42342</v>
      </c>
      <c r="SR20" s="532">
        <f>WORKDAY(SR21,'5319280'!$A26,'5319280'!$E$42:$E$71)</f>
        <v>42725</v>
      </c>
      <c r="SS20" s="532">
        <f>WORKDAY(SS21,'5319280'!$A20,'5319280'!$E$42:$E$71)</f>
        <v>42424</v>
      </c>
      <c r="ST20" s="532">
        <f>WORKDAY(ST21,'5319280'!$A20,'5319280'!$E$42:$E$71)</f>
        <v>42426</v>
      </c>
      <c r="SU20" s="765">
        <f>WORKDAY(SU21,'5319280'!$A20,'5319280'!$E$42:$E$71)</f>
        <v>42271</v>
      </c>
      <c r="SV20" s="532">
        <f>WORKDAY(SV21,'5319280'!$A20,'5319280'!$E$42:$E$71)</f>
        <v>42403</v>
      </c>
      <c r="SW20" s="537"/>
      <c r="SX20" s="532">
        <f>WORKDAY(SX21,'5319280'!$A20,'5319280'!$E$42:$E$71)</f>
        <v>42444</v>
      </c>
      <c r="SY20" s="532">
        <f>WORKDAY(SY21,'5319280'!$A20,'5319280'!$E$42:$E$71)</f>
        <v>42423</v>
      </c>
      <c r="SZ20" s="532">
        <f>WORKDAY(SZ21,'5319280'!$A20,'5319280'!$E$42:$E$71)</f>
        <v>42431</v>
      </c>
      <c r="TA20" s="532">
        <f>WORKDAY(TA21,'5319280'!$A20,'5319280'!$E$42:$E$71)</f>
        <v>42433</v>
      </c>
      <c r="TB20" s="532">
        <f>WORKDAY(TB21,'5319280'!$A20,'5319280'!$E$42:$E$71)</f>
        <v>42439</v>
      </c>
      <c r="TC20" s="532">
        <f>WORKDAY(TC21,'5319280'!$A20,'5319280'!$E$42:$E$71)</f>
        <v>42444</v>
      </c>
      <c r="TD20" s="532">
        <f>WORKDAY(TD21,'5319280'!$A20,'5319280'!$E$42:$E$71)</f>
        <v>42446</v>
      </c>
      <c r="TE20" s="532">
        <f>WORKDAY(TE21,'5319280'!$A20,'5319280'!$E$42:$E$71)</f>
        <v>42446</v>
      </c>
      <c r="TF20" s="532">
        <f>WORKDAY(TF21,'5319280'!$A20,'5319280'!$E$42:$E$71)</f>
        <v>42412</v>
      </c>
      <c r="TG20" s="1191">
        <v>42516</v>
      </c>
      <c r="TH20" s="1175">
        <v>42538</v>
      </c>
      <c r="TI20" s="1175">
        <v>42528</v>
      </c>
      <c r="TJ20" s="1175">
        <v>42538</v>
      </c>
      <c r="TK20" s="1175">
        <v>42530</v>
      </c>
      <c r="TL20" s="1175">
        <v>42528</v>
      </c>
      <c r="TM20" s="1175">
        <v>42471</v>
      </c>
      <c r="TN20" s="532">
        <f>WORKDAY(TN21,'5319280'!$A20,'5319280'!$E$42:$E$71)</f>
        <v>42443</v>
      </c>
      <c r="TO20" s="532">
        <f>WORKDAY(TO21,'5319280'!$A20,'5319280'!$E$42:$E$71)</f>
        <v>42478</v>
      </c>
      <c r="TP20" s="532">
        <f>WORKDAY(TP21,'5319280'!$A20,'5319280'!$E$42:$E$71)</f>
        <v>42475</v>
      </c>
      <c r="TQ20" s="532">
        <f>WORKDAY(TQ21,'5319280'!$A20,'5319280'!$E$42:$E$71)</f>
        <v>42459</v>
      </c>
      <c r="TR20" s="532">
        <f>WORKDAY(TR21,'5319280'!$A20,'5319280'!$E$42:$E$71)</f>
        <v>42453</v>
      </c>
      <c r="TS20" s="532">
        <f>WORKDAY(TS21,'5319280'!$A20,'5319280'!$E$42:$E$71)</f>
        <v>42495</v>
      </c>
      <c r="TT20" s="1255">
        <f>WORKDAY(TT21,'5319280'!$A20,'5319280'!$E$42:$E$71)</f>
        <v>42660</v>
      </c>
      <c r="TU20" s="1255">
        <f>WORKDAY(TU21,'5319280'!$A20,'5319280'!$E$42:$E$71)</f>
        <v>42660</v>
      </c>
      <c r="TV20" s="1255">
        <f>WORKDAY(TV21,'5319280'!$A20,'5319280'!$E$42:$E$71)</f>
        <v>42660</v>
      </c>
      <c r="TW20" s="532">
        <f>WORKDAY(TW21,'5319280'!$A20,'5319280'!$E$42:$E$71)</f>
        <v>42472</v>
      </c>
      <c r="TX20" s="315">
        <f>WORKDAY(TX21,'5319280'!$A20,'5319280'!$E$42:$E$71)</f>
        <v>42467</v>
      </c>
      <c r="TY20" s="315">
        <f>WORKDAY(TY21,'5319280'!$A20,'5319280'!$E$42:$E$71)</f>
        <v>42481</v>
      </c>
      <c r="TZ20" s="321">
        <f>WORKDAY(TZ21,'5319280'!$A20,'5319280'!$E$42:$E$71)</f>
        <v>42390</v>
      </c>
      <c r="UA20" s="321">
        <f>WORKDAY(UA21,'5319280'!$A20,'5319280'!$E$42:$E$71)</f>
        <v>42437</v>
      </c>
      <c r="UB20" s="321" t="e">
        <f>WORKDAY(UB21,'BA SGV Quality Clinic'!#REF!,'BA SGV Quality Clinic'!$D$42:$D$71)</f>
        <v>#REF!</v>
      </c>
      <c r="UC20" s="321">
        <f>WORKDAY(UC21,'5319280'!$A20,'5319280'!$E$42:$E$71)</f>
        <v>42438</v>
      </c>
      <c r="UD20" s="321">
        <f>WORKDAY(UD21,'5319280'!$A20,'5319280'!$E$42:$E$71)</f>
        <v>42457</v>
      </c>
      <c r="UE20" s="321">
        <f>WORKDAY(UE21,'5319280'!$A20,'5319280'!$E$42:$E$71)</f>
        <v>42459</v>
      </c>
      <c r="UF20" s="321">
        <f>WORKDAY(UF21,'5319280'!$A20,'5319280'!$E$42:$E$71)</f>
        <v>42459</v>
      </c>
      <c r="UG20" s="321">
        <f>WORKDAY(UG21,'5319280'!$A20,'5319280'!$E$42:$E$71)</f>
        <v>42460</v>
      </c>
      <c r="UH20" s="315">
        <f>WORKDAY(UH21,'5319280'!$A20,'5319280'!$E$42:$E$71)</f>
        <v>42570</v>
      </c>
      <c r="UI20" s="315">
        <f>WORKDAY(UI21,'5319280'!$A20,'5319280'!$E$42:$E$71)</f>
        <v>42570</v>
      </c>
      <c r="UJ20" s="1175">
        <v>42514</v>
      </c>
      <c r="UK20" s="1255">
        <f>WORKDAY(UK21,'5319280'!$A20,'5319280'!$E$42:$E$71)</f>
        <v>42621</v>
      </c>
      <c r="UL20" s="1255">
        <f>WORKDAY(UL21,'5319280'!$A20,'5319280'!$E$42:$E$71)</f>
        <v>42601</v>
      </c>
      <c r="UM20" s="1175">
        <v>42530</v>
      </c>
      <c r="UN20" s="1175">
        <v>42528</v>
      </c>
      <c r="UO20" s="1175">
        <f>WORKDAY(UO21,'5319280'!$A20,'5319280'!$E$42:$E$71)</f>
        <v>42573</v>
      </c>
      <c r="UP20" s="1175">
        <v>42531</v>
      </c>
      <c r="UQ20" s="1175">
        <v>42544</v>
      </c>
      <c r="UR20" s="1175">
        <v>42534</v>
      </c>
      <c r="US20" s="1175">
        <v>42507</v>
      </c>
      <c r="UT20" s="1175">
        <v>42507</v>
      </c>
      <c r="UU20" s="1175">
        <v>42507</v>
      </c>
      <c r="UV20" s="1175">
        <v>42550</v>
      </c>
      <c r="UW20" s="1175">
        <v>42524</v>
      </c>
      <c r="UX20" s="1175">
        <v>42544</v>
      </c>
      <c r="UY20" s="1175">
        <f>WORKDAY(UY21,'5319280'!$A20,'5319280'!$E$42:$E$71)</f>
        <v>42583</v>
      </c>
      <c r="UZ20" s="1175">
        <v>42531</v>
      </c>
      <c r="VA20" s="1255">
        <f>WORKDAY(VA21,'5319280'!$A20,'5319280'!$E$42:$E$71)</f>
        <v>42663</v>
      </c>
      <c r="VB20" s="1175">
        <v>42544</v>
      </c>
      <c r="VC20" s="315">
        <f>WORKDAY(VC21,'5319280'!$A20,'5319280'!$E$42:$E$71)</f>
        <v>42550</v>
      </c>
      <c r="VD20" s="315">
        <f>WORKDAY(VD21,'5319280'!$A20,'5319280'!$E$42:$E$71)</f>
        <v>42565</v>
      </c>
      <c r="VE20" s="1175">
        <v>42529</v>
      </c>
      <c r="VF20" s="1175">
        <v>42529</v>
      </c>
      <c r="VG20" s="1175">
        <v>42529</v>
      </c>
      <c r="VH20" s="1175">
        <v>42529</v>
      </c>
      <c r="VI20" s="1175">
        <f>WORKDAY(VI21,'5319280'!$A20,'5319280'!$E$42:$E$71)</f>
        <v>42573</v>
      </c>
      <c r="VJ20" s="1255">
        <f>WORKDAY(VJ21,'5319280'!$A20,'5319280'!$E$42:$E$71)</f>
        <v>42587</v>
      </c>
      <c r="VK20" s="1255">
        <f>WORKDAY(VK21,'5319280'!$A20,'5319280'!$E$42:$E$71)</f>
        <v>42614</v>
      </c>
      <c r="VL20" s="1255">
        <f>WORKDAY(VL21,'5319280'!$A20,'5319280'!$E$42:$E$71)</f>
        <v>42590</v>
      </c>
      <c r="VM20" s="1255">
        <f>WORKDAY(VM21,'5319280'!$A20,'5319280'!$E$42:$E$71)</f>
        <v>42591</v>
      </c>
      <c r="VN20" s="1171">
        <f>WORKDAY(VN21,'5319280'!$A20,'5319280'!$E$42:$E$71)</f>
        <v>42600</v>
      </c>
      <c r="VO20" s="1175">
        <v>42482</v>
      </c>
      <c r="VP20" s="1171">
        <f>WORKDAY(VP21,'5319280'!$A20,'5319280'!$E$42:$E$71)</f>
        <v>42612</v>
      </c>
      <c r="VQ20" s="1175">
        <v>42531</v>
      </c>
      <c r="VS20" s="1175">
        <v>42531</v>
      </c>
      <c r="VT20" s="1175">
        <f>WORKDAY(VT21,'5319280'!$A20,'5319280'!$E$42:$E$71)</f>
        <v>42612</v>
      </c>
      <c r="VU20" s="1255">
        <f>WORKDAY(VU21,'5319280'!$A20,'5319280'!$E$42:$E$71)</f>
        <v>42619</v>
      </c>
      <c r="VW20" s="1175">
        <v>42529</v>
      </c>
      <c r="VX20" s="315">
        <f>WORKDAY(VX21,'5319280'!$A20,'5319280'!$E$42:$E$71)</f>
        <v>42529</v>
      </c>
      <c r="VY20" s="1175">
        <v>42534</v>
      </c>
      <c r="VZ20" s="315">
        <f>WORKDAY(VZ21,'5319280'!$A20,'5319280'!$E$42:$E$71)</f>
        <v>42579</v>
      </c>
      <c r="WA20" s="1175">
        <v>42516</v>
      </c>
      <c r="WB20" s="1175">
        <v>42507</v>
      </c>
      <c r="WC20" s="1175">
        <v>42531</v>
      </c>
      <c r="WD20" s="1255">
        <f>WORKDAY(WD21,'5319280'!$A20,'5319280'!$E$42:$E$71)</f>
        <v>42605</v>
      </c>
      <c r="WE20" s="532">
        <f>WORKDAY(WE21,'5319280'!$A20,'5319280'!$E$42:$E$71)</f>
        <v>42607</v>
      </c>
      <c r="WG20" s="728">
        <f>WORKDAY(WG21,'5319280'!$A20,'5319280'!$E$42:$E$71)</f>
        <v>42467</v>
      </c>
      <c r="WH20" s="1175">
        <v>42489</v>
      </c>
      <c r="WI20" s="1176">
        <v>42460</v>
      </c>
      <c r="WJ20" s="1175">
        <v>42492</v>
      </c>
      <c r="WK20" s="1175">
        <v>42472</v>
      </c>
      <c r="WL20" s="1175">
        <v>42471</v>
      </c>
      <c r="WM20" s="1175">
        <f>WORKDAY(WM21,'5319280'!$A20,'5319280'!$E$42:$E$71)</f>
        <v>42556</v>
      </c>
      <c r="WN20" s="1255">
        <f>WORKDAY(WN21,'5319280'!$A20,'5319280'!$E$42:$E$71)</f>
        <v>42660</v>
      </c>
      <c r="WO20" s="315">
        <f>WORKDAY(WO21,'5319280'!$A20,'5319280'!$E$42:$E$71)</f>
        <v>42551</v>
      </c>
      <c r="WP20" s="1255">
        <f>WORKDAY(WP21,'5319280'!$A20,'5319280'!$E$42:$E$71)</f>
        <v>42643</v>
      </c>
      <c r="WQ20" s="1255">
        <f>WORKDAY(WQ21,'5319280'!$A20,'5319280'!$E$42:$E$71)</f>
        <v>42653</v>
      </c>
      <c r="WR20" s="1255">
        <f>WORKDAY(WR21,'5319280'!$A20,'5319280'!$E$42:$E$71)</f>
        <v>42653</v>
      </c>
      <c r="WS20" s="1255">
        <f>WORKDAY(WS21,'5319280'!$A20,'5319280'!$E$42:$E$71)</f>
        <v>42653</v>
      </c>
      <c r="WT20" s="1255">
        <f>WORKDAY(WT21,'5319280'!$A20,'5319280'!$E$42:$E$71)</f>
        <v>42653</v>
      </c>
      <c r="WU20" s="1255">
        <f>WORKDAY(WU21,'5319280'!$A20,'5319280'!$E$42:$E$71)</f>
        <v>42653</v>
      </c>
      <c r="WV20" s="1255">
        <f>WORKDAY(WV21,'5319280'!$A20,'5319280'!$E$42:$E$71)</f>
        <v>42654</v>
      </c>
      <c r="WW20" s="1255">
        <f>WORKDAY(WW21,'5319280'!$A20,'5319280'!$E$42:$E$71)</f>
        <v>42654</v>
      </c>
      <c r="WX20" s="1255">
        <f>WORKDAY(WX21,'5319280'!$A20,'5319280'!$E$42:$E$71)</f>
        <v>42615</v>
      </c>
      <c r="WY20" s="1175">
        <v>42543</v>
      </c>
      <c r="WZ20" s="1255">
        <f>WORKDAY(WZ21,'5319280'!$A20,'5319280'!$E$42:$E$71)</f>
        <v>42625</v>
      </c>
      <c r="XA20" s="1255">
        <f>WORKDAY(XA21,'5319280'!$A20,'5319280'!$E$42:$E$71)</f>
        <v>42615</v>
      </c>
      <c r="XB20" s="1255">
        <f>WORKDAY(XB21,'5319280'!$A20,'5319280'!$E$42:$E$71)</f>
        <v>42657</v>
      </c>
      <c r="XC20" s="1255">
        <f>WORKDAY(XC21,'5319280'!$A20,'5319280'!$E$42:$E$71)</f>
        <v>42657</v>
      </c>
      <c r="XD20" s="1255">
        <f>WORKDAY(XD21,'5319280'!$A20,'5319280'!$E$42:$E$71)</f>
        <v>42671</v>
      </c>
      <c r="XE20" s="1255">
        <f>WORKDAY(XE21,'5319280'!$A20,'5319280'!$E$42:$E$71)</f>
        <v>42642</v>
      </c>
      <c r="XF20" s="1175">
        <v>42516</v>
      </c>
      <c r="XG20" s="1255">
        <f>WORKDAY(XG21,'5319280'!$A20,'5319280'!$E$42:$E$71)</f>
        <v>42671</v>
      </c>
      <c r="XH20" s="1255">
        <f>WORKDAY(XH21,'5319280'!$A20,'5319280'!$E$42:$E$71)</f>
        <v>42671</v>
      </c>
      <c r="XI20" s="1255">
        <f>WORKDAY(XI21,'5319280'!$A20,'5319280'!$E$42:$E$71)</f>
        <v>42671</v>
      </c>
      <c r="XJ20" s="1255">
        <f>WORKDAY(XJ21,'5319280'!$A20,'5319280'!$E$42:$E$71)</f>
        <v>42671</v>
      </c>
      <c r="XK20" s="1255">
        <f>WORKDAY(XK21,'5319280'!$A20,'5319280'!$E$42:$E$71)</f>
        <v>42671</v>
      </c>
      <c r="XL20" s="1171">
        <f>WORKDAY(XL21,'5319380'!$A20,'5319380'!$E$42:$E$71)</f>
        <v>42656</v>
      </c>
      <c r="XM20" s="1171">
        <f>WORKDAY(XM21,'5319380'!$A20,'5319380'!$E$42:$E$71)</f>
        <v>42660</v>
      </c>
      <c r="XN20" s="1171">
        <f>WORKDAY(XN21,'5319380'!$A20,'5319380'!$E$42:$E$71)</f>
        <v>42664</v>
      </c>
      <c r="XO20" s="1171">
        <f>WORKDAY(XO21,'5319380'!$A20,'5319380'!$E$42:$E$71)</f>
        <v>42664</v>
      </c>
      <c r="XP20" s="1171">
        <f>WORKDAY(XP21,'5319380'!$A20,'5319380'!$E$42:$E$71)</f>
        <v>42664</v>
      </c>
      <c r="XQ20" s="1171">
        <f>WORKDAY(XQ21,'5319380'!$A20,'5319380'!$E$42:$E$71)</f>
        <v>42664</v>
      </c>
      <c r="XR20" s="1171">
        <f>WORKDAY(XR21,'5319380'!$A20,'5319380'!$E$42:$E$71)</f>
        <v>42664</v>
      </c>
      <c r="XS20" s="1171">
        <f>WORKDAY(XS21,'5319380'!$A20,'5319380'!$E$42:$E$71)</f>
        <v>42670</v>
      </c>
      <c r="XT20" s="1171">
        <f>WORKDAY(XT21,'5319380'!$A20,'5319380'!$E$42:$E$71)</f>
        <v>42670</v>
      </c>
      <c r="XU20" s="1171">
        <f>WORKDAY(XU21,'5319380'!$A20,'5319380'!$E$42:$E$71)</f>
        <v>42670</v>
      </c>
      <c r="XV20" s="1171">
        <f>WORKDAY(XV21,'5319380'!$A20,'5319380'!$E$42:$E$71)</f>
        <v>42654</v>
      </c>
      <c r="XW20" s="1186">
        <v>42507</v>
      </c>
      <c r="XX20" s="1186">
        <v>42489</v>
      </c>
      <c r="XY20" s="1186">
        <v>42489</v>
      </c>
      <c r="XZ20" s="365">
        <f>WORKDAY(XZ21,'5319380'!$A20,'5319380'!$E$42:$E$71)</f>
        <v>42424</v>
      </c>
      <c r="YA20" s="1171">
        <f>WORKDAY(YA21,'5319380'!$A20,'5319380'!$E$42:$E$71)</f>
        <v>42649</v>
      </c>
      <c r="YB20" s="1186">
        <f>WORKDAY(YB21,'5319380'!$A20,'5319380'!$E$42:$E$71)</f>
        <v>42650</v>
      </c>
      <c r="YC20" s="1171">
        <f>WORKDAY(YC21,'5319380'!$A20,'5319380'!$E$42:$E$71)</f>
        <v>42647</v>
      </c>
      <c r="YD20" s="1171">
        <f>WORKDAY(YD21,'5319380'!$A20,'5319380'!$E$42:$E$71)</f>
        <v>42653</v>
      </c>
      <c r="YE20" s="1186">
        <v>42528</v>
      </c>
      <c r="YF20" s="1186">
        <v>42488</v>
      </c>
      <c r="YG20" s="1186">
        <f>WORKDAY(YG21,'5319380'!$A20,'5319380'!$E$42:$E$71)</f>
        <v>42601</v>
      </c>
      <c r="YH20" s="1186">
        <f>WORKDAY(YH21,'5319380'!$A20,'5319380'!$E$42:$E$71)</f>
        <v>42594</v>
      </c>
      <c r="YI20" s="1186">
        <v>42489</v>
      </c>
      <c r="YJ20" s="1171">
        <f>WORKDAY(YJ21,'5319380'!$A20,'5319380'!$E$42:$E$71)</f>
        <v>42607</v>
      </c>
      <c r="YK20" s="1186">
        <f>WORKDAY(YK21,'5319380'!$A20,'5319380'!$E$42:$E$71)</f>
        <v>42600</v>
      </c>
      <c r="YL20" s="1171">
        <f>WORKDAY(YL21,'5319380'!$A20,'5319380'!$E$42:$E$71)</f>
        <v>42606</v>
      </c>
      <c r="YM20" s="1171">
        <f>WORKDAY(YM21,'5319380'!$A20,'5319380'!$E$42:$E$71)</f>
        <v>42619</v>
      </c>
      <c r="YN20" s="1171">
        <f>WORKDAY(YN21,'5319380'!$A20,'5319380'!$E$42:$E$71)</f>
        <v>42619</v>
      </c>
      <c r="YO20" s="1186">
        <f>WORKDAY(YO21,'5319380'!$A20,'5319380'!$E$42:$E$71)</f>
        <v>42614</v>
      </c>
      <c r="YP20" s="1186">
        <f>WORKDAY(YP21,'5319380'!$A20,'5319380'!$E$42:$E$71)</f>
        <v>42600</v>
      </c>
      <c r="YQ20" s="1186">
        <v>42527</v>
      </c>
      <c r="YR20" s="1186">
        <f>WORKDAY(YR21,'5319380'!$A20,'5319380'!$E$42:$E$71)</f>
        <v>42601</v>
      </c>
      <c r="YS20" s="1171">
        <f>WORKDAY(YS21,'5319380'!$A20,'5319380'!$E$42:$E$71)</f>
        <v>42615</v>
      </c>
      <c r="YT20" s="1171">
        <f>WORKDAY(YT21,'5319380'!$A20,'5319380'!$E$42:$E$71)</f>
        <v>42615</v>
      </c>
      <c r="YU20" s="1171">
        <f>WORKDAY(YU21,'5319380'!$A20,'5319380'!$E$42:$E$71)</f>
        <v>42620</v>
      </c>
      <c r="YV20" s="1171">
        <f>WORKDAY(YV21,'5319380'!$A20,'5319380'!$E$42:$E$71)</f>
        <v>42620</v>
      </c>
      <c r="YW20" s="1171">
        <f>WORKDAY(YW21,'5319380'!$A20,'5319380'!$E$42:$E$71)</f>
        <v>42613</v>
      </c>
      <c r="YX20" s="1171">
        <f>WORKDAY(YX21,'5319380'!$A20,'5319380'!$E$42:$E$71)</f>
        <v>42664</v>
      </c>
      <c r="YY20" s="1171">
        <f>WORKDAY(YY21,'5319380'!$A20,'5319380'!$E$42:$E$71)</f>
        <v>42643</v>
      </c>
      <c r="YZ20" s="1186">
        <v>42534</v>
      </c>
      <c r="ZA20" s="1186">
        <v>42530</v>
      </c>
      <c r="ZB20" s="365">
        <f>WORKDAY(ZB21,'5319380'!$A20,'5319380'!$E$42:$E$71)</f>
        <v>42387</v>
      </c>
      <c r="ZC20" s="1186">
        <f>WORKDAY(ZC21,'5319380'!$A20,'5319380'!$E$42:$E$71)</f>
        <v>42604</v>
      </c>
      <c r="ZD20" s="1186">
        <v>42528</v>
      </c>
      <c r="ZE20" s="1186">
        <f>WORKDAY(ZE21,'5319380'!$A20,'5319380'!$E$42:$E$71)</f>
        <v>42601</v>
      </c>
      <c r="ZF20" s="1186">
        <v>42488</v>
      </c>
      <c r="ZG20" s="1186">
        <v>42488</v>
      </c>
      <c r="ZH20" s="1186">
        <v>42488</v>
      </c>
      <c r="ZI20" s="1186">
        <v>42488</v>
      </c>
      <c r="ZJ20" s="1186">
        <v>42488</v>
      </c>
      <c r="ZK20" s="1186">
        <v>42488</v>
      </c>
      <c r="ZL20" s="1186">
        <v>42528</v>
      </c>
      <c r="ZM20" s="1171">
        <f>WORKDAY(ZM21,'5319380'!$A20,'5319380'!$E$42:$E$71)</f>
        <v>42657</v>
      </c>
      <c r="ZN20" s="1186">
        <f>WORKDAY(ZN21,'5319380'!$A20,'5319380'!$E$42:$E$71)</f>
        <v>42605</v>
      </c>
      <c r="ZO20" s="1186">
        <v>42488</v>
      </c>
      <c r="ZP20" s="1186">
        <v>42528</v>
      </c>
      <c r="ZQ20" s="1186">
        <v>42530</v>
      </c>
      <c r="ZR20" s="1186">
        <v>42509</v>
      </c>
      <c r="ZS20" s="1186">
        <v>42507</v>
      </c>
      <c r="ZT20" s="1186">
        <v>42530</v>
      </c>
      <c r="ZU20" s="1186">
        <v>42524</v>
      </c>
      <c r="ZV20" s="315" t="e">
        <f>WORKDAY(ZV21,'BA SGV Quality Clinic'!#REF!,'BA SGV Quality Clinic'!$D$42:$D$71)</f>
        <v>#REF!</v>
      </c>
      <c r="ZW20" s="1186">
        <v>42474</v>
      </c>
      <c r="ZX20" s="1186">
        <v>42489</v>
      </c>
      <c r="ZY20" s="1186">
        <v>42489</v>
      </c>
      <c r="ZZ20" s="537"/>
      <c r="AAA20" s="532">
        <f>WORKDAY(AAA21,'5319380'!$A20,'5319380'!$E$42:$E$71)</f>
        <v>42431</v>
      </c>
      <c r="AAB20" s="537"/>
      <c r="AAC20" s="537"/>
      <c r="AAD20" s="537"/>
      <c r="AAE20" s="537"/>
      <c r="AAF20" s="537"/>
      <c r="AAG20" s="537"/>
      <c r="AAH20" s="537"/>
      <c r="AAI20" s="537"/>
      <c r="AAJ20" s="537"/>
      <c r="AAK20" s="1186">
        <f>WORKDAY(AAK21,'5319380'!$A20,'5319380'!$E$42:$E$71)</f>
        <v>42598</v>
      </c>
      <c r="AAL20" s="1186">
        <f>WORKDAY(AAL21,'5319380'!$A20,'5319380'!$E$42:$E$71)</f>
        <v>42598</v>
      </c>
      <c r="AAM20" s="875"/>
      <c r="AAN20" s="875"/>
      <c r="AAO20" s="537"/>
      <c r="AAP20" s="537"/>
      <c r="AAQ20" s="537"/>
      <c r="AAR20" s="532">
        <f>WORKDAY(AAR21,'5319380'!$A20,'5319380'!$E$42:$E$71)</f>
        <v>42422</v>
      </c>
      <c r="AAS20" s="532">
        <f>WORKDAY(AAS21,'5319380'!$A21,'5319380'!$E$42:$E$71)</f>
        <v>42415</v>
      </c>
      <c r="AAT20" s="532">
        <f>WORKDAY(AAT21,'5319380'!$A20,'5319380'!$E$42:$E$71)</f>
        <v>42563</v>
      </c>
      <c r="AAU20" s="532">
        <f>WORKDAY(AAU21,'5319380'!$A20,'5319380'!$E$42:$E$71)</f>
        <v>42458</v>
      </c>
      <c r="AAV20" s="532">
        <f>WORKDAY(AAV21,'5319380'!$A20,'5319380'!$E$42:$E$71)</f>
        <v>42459</v>
      </c>
      <c r="AAW20" s="1186">
        <f>WORKDAY(AAW21,'5319380'!$A20,'5319380'!$E$42:$E$71)</f>
        <v>42634</v>
      </c>
      <c r="AAX20" s="503"/>
      <c r="AAY20" s="503"/>
      <c r="AAZ20" s="1171">
        <f>WORKDAY(AAZ21,'5319380'!$A20,'5319380'!$E$42:$E$71)</f>
        <v>42615</v>
      </c>
      <c r="ABA20" s="532">
        <f>WORKDAY(ABA21,'5319480'!$A20,'5319480'!$E$42:$E$71)</f>
        <v>42466</v>
      </c>
      <c r="ABB20" s="365">
        <f>WORKDAY(ABB21,'5319380'!$A20,'5319380'!$E$42:$E$71)</f>
        <v>42387</v>
      </c>
      <c r="ABC20" s="1186">
        <v>42523</v>
      </c>
      <c r="ABD20" s="1186">
        <v>42478</v>
      </c>
      <c r="ABE20" s="1186">
        <v>42522</v>
      </c>
      <c r="ABF20" s="1186">
        <v>42443</v>
      </c>
      <c r="ABG20" s="1186">
        <v>42443</v>
      </c>
      <c r="ABH20" s="1186">
        <v>42489</v>
      </c>
      <c r="ABI20" s="1186">
        <v>42492</v>
      </c>
      <c r="ABJ20" s="1186">
        <v>42507</v>
      </c>
      <c r="ABK20" s="1186">
        <v>42530</v>
      </c>
      <c r="ABM20" s="1171">
        <f>WORKDAY(ABM21,'5319380'!$A20,'5319380'!$E$42:$E$71)</f>
        <v>42613</v>
      </c>
      <c r="ABN20" s="1171">
        <f>WORKDAY(ABN21,'5319380'!$A20,'5319380'!$E$42:$E$71)</f>
        <v>42615</v>
      </c>
      <c r="ABO20" s="1171">
        <f>WORKDAY(ABO21,'5319380'!$A20,'5319380'!$E$42:$E$71)</f>
        <v>42620</v>
      </c>
      <c r="ABP20" s="1171">
        <f>WORKDAY(ABP21,'5319380'!$A20,'5319380'!$E$42:$E$71)</f>
        <v>42622</v>
      </c>
      <c r="ABQ20" s="1171">
        <f>WORKDAY(ABQ21,'5319380'!$A20,'5319380'!$E$42:$E$71)</f>
        <v>42647</v>
      </c>
      <c r="ABR20" s="1171">
        <f>WORKDAY(ABR21,'5319380'!$A20,'5319380'!$E$42:$E$71)</f>
        <v>42647</v>
      </c>
      <c r="ABS20" s="1171">
        <f>WORKDAY(ABS21,'5319380'!$A20,'5319380'!$E$42:$E$71)</f>
        <v>42648</v>
      </c>
      <c r="ABT20" s="1186">
        <f>WORKDAY(ABT21,'5319380'!$A20,'5319380'!$E$42:$E$71)</f>
        <v>42647</v>
      </c>
      <c r="ABU20" s="1186">
        <f>WORKDAY(ABU21,'5319380'!$A20,'5319380'!$E$42:$E$71)</f>
        <v>42640</v>
      </c>
      <c r="ABV20" s="1171">
        <f>WORKDAY(ABV21,'5319380'!$A20,'5319380'!$E$42:$E$71)</f>
        <v>42640</v>
      </c>
      <c r="ABW20" s="1171">
        <f>WORKDAY(ABW21,'5319380'!$A20,'5319380'!$E$42:$E$71)</f>
        <v>42670</v>
      </c>
      <c r="ABX20" s="1171">
        <f>WORKDAY(ABX21,'5319380'!$A20,'5319380'!$E$42:$E$71)</f>
        <v>42614</v>
      </c>
      <c r="ABY20" s="1171">
        <f>WORKDAY(ABY21,'5319380'!$A20,'5319380'!$E$42:$E$71)</f>
        <v>42621</v>
      </c>
      <c r="ABZ20" s="1171">
        <f>WORKDAY(ABZ21,'5319380'!$A20,'5319380'!$E$42:$E$71)</f>
        <v>42621</v>
      </c>
      <c r="ACA20" s="1186">
        <v>42459</v>
      </c>
      <c r="ACB20" s="1171">
        <f>WORKDAY(ACB21,'5319380'!$A20,'5319380'!$E$42:$E$71)</f>
        <v>42643</v>
      </c>
      <c r="ACC20" s="1171">
        <f>WORKDAY(ACC21,'5319380'!$A20,'5319380'!$E$42:$E$71)</f>
        <v>42649</v>
      </c>
      <c r="ACD20" s="1171">
        <f>WORKDAY(ACD21,'5319380'!$A20,'5319380'!$E$42:$E$71)</f>
        <v>42655</v>
      </c>
      <c r="ACE20" s="1171">
        <f>WORKDAY(ACE21,'5319380'!$A20,'5319380'!$E$42:$E$71)</f>
        <v>42650</v>
      </c>
      <c r="ACF20" s="1171">
        <f>WORKDAY(ACF21,'5319380'!$A20,'5319380'!$E$42:$E$71)</f>
        <v>42674</v>
      </c>
      <c r="ACG20" s="1171">
        <f>WORKDAY(ACG21,'5319380'!$A20,'5319380'!$E$42:$E$71)</f>
        <v>42670</v>
      </c>
      <c r="ACH20" s="1171">
        <f>WORKDAY(ACH21,'5319380'!$A20,'5319380'!$E$42:$E$71)</f>
        <v>42670</v>
      </c>
      <c r="ACI20" s="1171">
        <f>WORKDAY(ACI21,'5319380'!$A20,'5319380'!$E$42:$E$71)</f>
        <v>42670</v>
      </c>
      <c r="ACJ20" s="1171">
        <f>WORKDAY(ACJ21,'5319380'!$A20,'5319380'!$E$42:$E$71)</f>
        <v>42671</v>
      </c>
      <c r="ACK20" s="1171">
        <f>WORKDAY(ACK21,'5319380'!$A20,'5319380'!$E$42:$E$71)</f>
        <v>42670</v>
      </c>
      <c r="ACL20" s="1171">
        <f>WORKDAY(ACL21,'5319380'!$A20,'5319380'!$E$42:$E$71)</f>
        <v>42671</v>
      </c>
      <c r="ACM20" s="1171">
        <f>WORKDAY(ACM21,'5319380'!$A20,'5319380'!$E$42:$E$71)</f>
        <v>42671</v>
      </c>
      <c r="ACN20" s="1171">
        <f>WORKDAY(ACN21,'5319380'!$A20,'5319380'!$E$42:$E$71)</f>
        <v>42671</v>
      </c>
      <c r="ACO20" s="1171">
        <f>WORKDAY(ACO21,'5319380'!$A20,'5319380'!$E$42:$E$71)</f>
        <v>42671</v>
      </c>
      <c r="ACP20" s="1171">
        <f>WORKDAY(ACP21,'5319380'!$A20,'5319380'!$E$42:$E$71)</f>
        <v>42671</v>
      </c>
      <c r="ACQ20" s="1171">
        <f>WORKDAY(ACQ21,'5319380'!$A20,'5319380'!$E$42:$E$71)</f>
        <v>42641</v>
      </c>
      <c r="ACR20" s="1171">
        <f>WORKDAY(ACR21,'5319380'!$A20,'5319380'!$E$42:$E$71)</f>
        <v>42641</v>
      </c>
      <c r="ACS20" s="1171">
        <f>WORKDAY(ACS21,'5319380'!$A20,'5319380'!$E$42:$E$71)</f>
        <v>42670</v>
      </c>
      <c r="ACT20" s="365">
        <f>WORKDAY(ACT21,'5319480'!$A20,'5319480'!$E$42:$E$71)</f>
        <v>42660</v>
      </c>
      <c r="ACU20" s="1186">
        <v>42478</v>
      </c>
      <c r="ACV20" s="1186">
        <v>42529</v>
      </c>
      <c r="ACW20" s="1186">
        <f>WORKDAY(ACW21,'5319480'!$A20,'5319480'!$E$42:$E$71)</f>
        <v>42660</v>
      </c>
      <c r="ACX20" s="532">
        <f>WORKDAY(ACX21,'5319480'!$A22,'5319480'!$E$42:$E$71)</f>
        <v>42642</v>
      </c>
      <c r="ACY20" s="1186">
        <f>WORKDAY(ACY21,'5319480'!$A20,'5319480'!$E$42:$E$71)</f>
        <v>42650</v>
      </c>
      <c r="ACZ20" s="1186">
        <f>WORKDAY(ACZ21,'5319480'!$A20,'5319480'!$E$42:$E$71)</f>
        <v>42626</v>
      </c>
      <c r="ADA20" s="1186">
        <f>WORKDAY(ADA21,'5319480'!$A20,'5319480'!$E$42:$E$71)</f>
        <v>42593</v>
      </c>
      <c r="ADB20" s="1186">
        <f>WORKDAY(ADB21,'5319480'!$A20,'5319480'!$E$42:$E$71)</f>
        <v>42615</v>
      </c>
      <c r="ADC20" s="1186">
        <f>WORKDAY(ADC21,'5319480'!$A20,'5319480'!$E$42:$E$71)</f>
        <v>42671</v>
      </c>
      <c r="ADD20" s="1186">
        <f>WORKDAY(ADD21,'5319480'!$A20,'5319480'!$E$42:$E$71)</f>
        <v>42671</v>
      </c>
      <c r="ADE20" s="1186">
        <f>WORKDAY(ADE21,'5319480'!$A20,'5319480'!$E$42:$E$71)</f>
        <v>42643</v>
      </c>
      <c r="ADF20" s="1186">
        <v>42466</v>
      </c>
      <c r="ADG20" s="1186">
        <f>WORKDAY(ADG21,'5319480'!$A20,'5319480'!$E$42:$E$71)</f>
        <v>42655</v>
      </c>
      <c r="ADH20" s="1186">
        <f>WORKDAY(ADH21,'5319480'!$A20,'5319480'!$E$42:$E$71)</f>
        <v>42647</v>
      </c>
      <c r="ADI20" s="1186">
        <f>WORKDAY(ADI21,'5319480'!$A20,'5319480'!$E$42:$E$71)</f>
        <v>42643</v>
      </c>
      <c r="ADJ20" s="1186">
        <f>WORKDAY(ADJ21,'5319480'!$A20,'5319480'!$E$42:$E$71)</f>
        <v>42647</v>
      </c>
      <c r="ADK20" s="1186">
        <v>42529</v>
      </c>
      <c r="ADL20" s="1186">
        <f>WORKDAY(ADL21,'5319480'!$A20,'5319480'!$E$42:$E$71)</f>
        <v>42643</v>
      </c>
      <c r="ADM20" s="1186">
        <f>WORKDAY(ADM21,'5319480'!$A20,'5319480'!$E$42:$E$71)</f>
        <v>42643</v>
      </c>
      <c r="ADN20" s="1186">
        <f>WORKDAY(ADN21,'5319480'!$A20,'5319480'!$E$42:$E$71)</f>
        <v>42643</v>
      </c>
      <c r="ADO20" s="1186">
        <v>42488</v>
      </c>
      <c r="ADP20" s="1186">
        <f>WORKDAY(ADP21,'5319480'!$A20,'5319480'!$E$42:$E$71)</f>
        <v>42626</v>
      </c>
      <c r="ADQ20" s="1186">
        <f>WORKDAY(ADQ21,'5319480'!$A20,'5319480'!$E$42:$E$71)</f>
        <v>42629</v>
      </c>
      <c r="ADR20" s="1186">
        <f>WORKDAY(ADR21,'5319480'!$A20,'5319480'!$E$42:$E$71)</f>
        <v>42646</v>
      </c>
      <c r="ADS20" s="1186">
        <f>WORKDAY(ADS21,'5319480'!$A20,'5319480'!$E$42:$E$71)</f>
        <v>42646</v>
      </c>
      <c r="ADT20" s="1186">
        <f>WORKDAY(ADT21,'5319480'!$A20,'5319480'!$E$42:$E$71)</f>
        <v>42643</v>
      </c>
      <c r="ADU20" s="1186">
        <f>WORKDAY(ADU21,'5319480'!$A20,'5319480'!$E$42:$E$71)</f>
        <v>42643</v>
      </c>
      <c r="ADV20" s="1186">
        <f>WORKDAY(ADV21,'5319480'!$A20,'5319480'!$E$42:$E$71)</f>
        <v>42643</v>
      </c>
      <c r="ADW20" s="1186">
        <v>42488</v>
      </c>
      <c r="ADX20" s="1186">
        <f>WORKDAY(ADX21,'5319480'!$A20,'5319480'!$E$42:$E$71)</f>
        <v>42620</v>
      </c>
      <c r="ADY20" s="1186">
        <f>WORKDAY(ADY21,'5319480'!$A20,'5319480'!$E$42:$E$71)</f>
        <v>42621</v>
      </c>
      <c r="ADZ20" s="1186">
        <f>WORKDAY(ADZ21,'5319480'!$A20,'5319480'!$E$42:$E$71)</f>
        <v>42622</v>
      </c>
      <c r="AEA20" s="1186">
        <f>WORKDAY(AEA21,'5319480'!$A20,'5319480'!$E$42:$E$71)</f>
        <v>42611</v>
      </c>
      <c r="AEB20" s="1186">
        <f>WORKDAY(AEB21,'5319480'!$A20,'5319480'!$E$42:$E$71)</f>
        <v>42614</v>
      </c>
      <c r="AEC20" s="1186">
        <f>WORKDAY(AEC21,'5319480'!$A20,'5319480'!$E$42:$E$71)</f>
        <v>42615</v>
      </c>
      <c r="AED20" s="1186">
        <f>WORKDAY(AED21,'5319480'!$A20,'5319480'!$E$42:$E$71)</f>
        <v>42626</v>
      </c>
      <c r="AEE20" s="1186">
        <f>WORKDAY(AEE21,'5319480'!$A20,'5319480'!$E$42:$E$71)</f>
        <v>42619</v>
      </c>
      <c r="AEF20" s="1186">
        <f>WORKDAY(AEF21,'5319480'!$A20,'5319480'!$E$42:$E$71)</f>
        <v>42597</v>
      </c>
      <c r="AEG20" s="1186">
        <f>WORKDAY(AEG21,'5319480'!$A20,'5319480'!$E$42:$E$71)</f>
        <v>42594</v>
      </c>
      <c r="AEH20" s="1186">
        <v>42507</v>
      </c>
      <c r="AEI20" s="1186">
        <f>WORKDAY(AEI21,'5319480'!$A20,'5319480'!$E$42:$E$71)</f>
        <v>42620</v>
      </c>
      <c r="AEJ20" s="1171">
        <f>WORKDAY(AEJ21,'5319480'!$A20,'5319480'!$E$42:$E$71)</f>
        <v>42599</v>
      </c>
      <c r="AEK20" s="1186">
        <f>WORKDAY(AEK21,'5319480'!$A20,'5319480'!$E$42:$E$71)</f>
        <v>42615</v>
      </c>
      <c r="AEL20" s="1186">
        <f>WORKDAY(AEL21,'5319480'!$A20,'5319480'!$E$42:$E$71)</f>
        <v>42612</v>
      </c>
      <c r="AEM20" s="1186">
        <f>WORKDAY(AEM21,'5319480'!$A20,'5319480'!$E$42:$E$71)</f>
        <v>42612</v>
      </c>
      <c r="AEN20" s="1186">
        <f>WORKDAY(AEN21,'5319480'!$A20,'5319480'!$E$42:$E$71)</f>
        <v>42605</v>
      </c>
      <c r="AEO20" s="1186">
        <f>WORKDAY(AEO21,'5319480'!$A20,'5319480'!$E$42:$E$71)</f>
        <v>42601</v>
      </c>
      <c r="AEP20" s="1186">
        <f>WORKDAY(AEP21,'5319480'!$A20,'5319480'!$E$42:$E$71)</f>
        <v>42613</v>
      </c>
      <c r="AEQ20" s="1186">
        <v>42516</v>
      </c>
      <c r="AER20" s="1186">
        <v>42521</v>
      </c>
      <c r="AES20" s="1186">
        <v>42509</v>
      </c>
      <c r="AET20" s="1186">
        <v>42509</v>
      </c>
      <c r="AEU20" s="1186">
        <v>42521</v>
      </c>
      <c r="AEV20" s="1186">
        <v>42529</v>
      </c>
      <c r="AEW20" s="1186">
        <f>WORKDAY(AEW21,'5319480'!$A20,'5319480'!$E$42:$E$71)</f>
        <v>42587</v>
      </c>
      <c r="AEX20" s="1186">
        <f>WORKDAY(AEX21,'5319480'!$A20,'5319480'!$E$42:$E$71)</f>
        <v>42587</v>
      </c>
      <c r="AEY20" s="1186">
        <f>WORKDAY(AEY21,'5319480'!$A20,'5319480'!$E$42:$E$71)</f>
        <v>42587</v>
      </c>
      <c r="AEZ20" s="1186">
        <f>WORKDAY(AEZ21,'5319480'!$A20,'5319480'!$E$42:$E$71)</f>
        <v>42604</v>
      </c>
      <c r="AFA20" s="1186">
        <v>42507</v>
      </c>
      <c r="AFB20" s="1186">
        <v>42466</v>
      </c>
      <c r="AFC20" s="1186">
        <f>WORKDAY(AFC21,'5319480'!$A20,'5319480'!$E$42:$E$71)</f>
        <v>42594</v>
      </c>
      <c r="AFD20" s="1186">
        <f>WORKDAY(AFD21,'5319480'!$A20,'5319480'!$E$42:$E$71)</f>
        <v>42597</v>
      </c>
      <c r="AFE20" s="1186">
        <f>WORKDAY(AFE21,'5319480'!$A20,'5319480'!$E$42:$E$71)</f>
        <v>42594</v>
      </c>
      <c r="AFF20" s="1186">
        <f>WORKDAY(AFF21,'5319480'!$A20,'5319480'!$E$42:$E$71)</f>
        <v>42594</v>
      </c>
      <c r="AFG20" s="1186">
        <f>WORKDAY(AFG21,'5319480'!$A20,'5319480'!$E$42:$E$71)</f>
        <v>42594</v>
      </c>
      <c r="AFH20" s="1186">
        <f>WORKDAY(AFH21,'5319480'!$A20,'5319480'!$E$42:$E$71)</f>
        <v>42597</v>
      </c>
      <c r="AFI20" s="1186">
        <f>WORKDAY(AFI21,'5319480'!$A20,'5319480'!$E$42:$E$71)</f>
        <v>42597</v>
      </c>
      <c r="AFJ20" s="1180">
        <f>WORKDAY(AFJ21,'5319480'!$A20,'5319480'!$E$42:$E$71)</f>
        <v>42604</v>
      </c>
      <c r="AFK20" s="1172"/>
      <c r="AFL20" s="1186">
        <f>WORKDAY(AFL21,'5319480'!$A20,'5319480'!$E$42:$E$71)</f>
        <v>42593</v>
      </c>
      <c r="AFM20" s="1186">
        <f>WORKDAY(AFM21,'5319480'!$A20,'5319480'!$E$42:$E$71)</f>
        <v>42604</v>
      </c>
      <c r="AFN20" s="1186">
        <f>WORKDAY(AFN21,'5319480'!$A20,'5319480'!$E$42:$E$71)</f>
        <v>42621</v>
      </c>
      <c r="AFO20" s="1186">
        <f>WORKDAY(AFO21,'5319480'!$A20,'5319480'!$E$42:$E$71)</f>
        <v>42621</v>
      </c>
      <c r="AFP20" s="1186">
        <f>WORKDAY(AFP21,'5319480'!$A20,'5319480'!$E$42:$E$71)</f>
        <v>42604</v>
      </c>
      <c r="AFQ20" s="1186">
        <v>42488</v>
      </c>
      <c r="AFR20" s="1171">
        <f>WORKDAY(AFR21,'5319480'!$A20,'5319480'!$E$42:$E$71)</f>
        <v>42608</v>
      </c>
      <c r="AFS20" s="1186">
        <f>WORKDAY(AFS21,'5319480'!$A20,'5319480'!$E$42:$E$71)</f>
        <v>42622</v>
      </c>
      <c r="AFT20" s="1186">
        <f>WORKDAY(AFT21,'5319480'!$A20,'5319480'!$E$42:$E$71)</f>
        <v>42597</v>
      </c>
      <c r="AFU20" s="1186">
        <f>WORKDAY(AFU21,'5319480'!$A20,'5319480'!$E$42:$E$71)</f>
        <v>42597</v>
      </c>
      <c r="AFV20" s="1186">
        <f>WORKDAY(AFV21,'5319480'!$A20,'5319480'!$E$42:$E$71)</f>
        <v>42597</v>
      </c>
      <c r="AFW20" s="1186">
        <f>WORKDAY(AFW21,'5319480'!$A20,'5319480'!$E$42:$E$71)</f>
        <v>42591</v>
      </c>
      <c r="AFX20" s="1186">
        <f>WORKDAY(AFX21,'5319480'!$A20,'5319480'!$E$42:$E$71)</f>
        <v>42671</v>
      </c>
      <c r="AFY20" s="1186">
        <f>WORKDAY(AFY21,'5319480'!$A20,'5319480'!$E$42:$E$71)</f>
        <v>42670</v>
      </c>
      <c r="AFZ20" s="1186">
        <f>WORKDAY(AFZ21,'5319480'!$A20,'5319480'!$E$42:$E$71)</f>
        <v>42587</v>
      </c>
      <c r="AGA20" s="1186">
        <f>WORKDAY(AGA21,'5319480'!$A20,'5319480'!$E$42:$E$71)</f>
        <v>42597</v>
      </c>
      <c r="AGB20" s="1186">
        <v>42522</v>
      </c>
      <c r="AGC20" s="1171">
        <f>WORKDAY(AGC21,'[2]5319480'!$A20,'[2]5319480'!$E$41:$E$70)</f>
        <v>42468</v>
      </c>
      <c r="AGD20" s="765" t="e">
        <f>WORKDAY(AGD21,#REF!,$D$42:$D$71)</f>
        <v>#REF!</v>
      </c>
      <c r="AGE20" s="765" t="e">
        <f>WORKDAY(AGE21,#REF!,$D$42:$D$71)</f>
        <v>#REF!</v>
      </c>
      <c r="AGF20" s="765" t="e">
        <f>WORKDAY(AGF21,#REF!,$D$42:$D$71)</f>
        <v>#REF!</v>
      </c>
      <c r="AGG20" s="532">
        <f>WORKDAY(AGG21,'5319480'!$A20,'5319480'!$E$42:$E$71)</f>
        <v>42465</v>
      </c>
      <c r="AGH20" s="532">
        <f>WORKDAY(AGH21,'5319480'!$A20,'5319480'!$E$42:$E$71)</f>
        <v>42465</v>
      </c>
      <c r="AGI20" s="1186">
        <f>WORKDAY(AGI21,'5319480'!$A20,'5319480'!$E$42:$E$71)</f>
        <v>42599</v>
      </c>
      <c r="AGJ20" s="537"/>
      <c r="AGK20" s="765" t="e">
        <f>WORKDAY(AGK21,#REF!,$D$42:$D$71)</f>
        <v>#REF!</v>
      </c>
      <c r="AGL20" s="765" t="e">
        <f>WORKDAY(AGL21,#REF!,$D$42:$D$71)</f>
        <v>#REF!</v>
      </c>
      <c r="AGM20" s="532">
        <f>WORKDAY(AGM21,'5319480'!$A20,'5319480'!$E$42:$E$71)</f>
        <v>42429</v>
      </c>
      <c r="AGN20" s="765" t="e">
        <f>WORKDAY(AGN21,#REF!,$D$42:$D$71)</f>
        <v>#REF!</v>
      </c>
      <c r="AGO20" s="765" t="e">
        <f>WORKDAY(AGO21,#REF!,$D$42:$D$71)</f>
        <v>#REF!</v>
      </c>
      <c r="AGP20" s="765" t="e">
        <f>WORKDAY(AGP21,#REF!,$D$42:$D$71)</f>
        <v>#REF!</v>
      </c>
      <c r="AGQ20" s="765" t="e">
        <f>WORKDAY(AGQ21,#REF!,$D$42:$D$71)</f>
        <v>#REF!</v>
      </c>
      <c r="AGR20" s="765" t="e">
        <f>WORKDAY(AGR21,#REF!,$D$42:$D$71)</f>
        <v>#REF!</v>
      </c>
      <c r="AGS20" s="765">
        <f>WORKDAY(AGS21,'5319480'!$A20,'5319480'!$E$42:$E$71)</f>
        <v>42409</v>
      </c>
      <c r="AGT20" s="532">
        <f>WORKDAY(AGT21,'5319480'!$A20,'5319480'!$E$42:$E$71)</f>
        <v>42411</v>
      </c>
      <c r="AGU20" s="532">
        <f>WORKDAY(AGU21,'5319480'!$A20,'5319480'!$E$42:$E$71)</f>
        <v>42410</v>
      </c>
      <c r="AGV20" s="532">
        <f>WORKDAY(AGV21,'5319480'!$A20,'5319480'!$E$42:$E$71)</f>
        <v>42419</v>
      </c>
      <c r="AGW20" s="532">
        <f>WORKDAY(AGW21,'5319480'!$A20,'5319480'!$E$42:$E$71)</f>
        <v>42760</v>
      </c>
      <c r="AGX20" s="532">
        <f>WORKDAY(AGX21,'5319480'!$A20,'5319480'!$E$42:$E$71)</f>
        <v>42760</v>
      </c>
      <c r="AGY20" s="532">
        <f>WORKDAY(AGY21,'5319480'!$A20,'5319480'!$E$42:$E$71)</f>
        <v>42389</v>
      </c>
      <c r="AGZ20" s="797"/>
      <c r="AHA20" s="532">
        <f>WORKDAY(AHA21,'5319480'!$A20,'5319480'!$E$42:$E$71)</f>
        <v>42464</v>
      </c>
      <c r="AHB20" s="532">
        <f>WORKDAY(AHB21,'5319480'!$A20,'5319480'!$E$42:$E$71)</f>
        <v>42466</v>
      </c>
      <c r="AHC20" s="532">
        <f>WORKDAY(AHC21,'5319480'!$A20,'5319480'!$E$42:$E$71)</f>
        <v>42459</v>
      </c>
      <c r="AHD20" s="532">
        <f>WORKDAY(AHD21,'5319480'!$A20,'5319480'!$E$42:$E$71)</f>
        <v>42465</v>
      </c>
      <c r="AHE20" s="532">
        <f>WORKDAY(AHE21,'5319480'!$A20,'5319480'!$E$42:$E$71)</f>
        <v>42466</v>
      </c>
      <c r="AHF20" s="1186">
        <v>42521</v>
      </c>
      <c r="AHG20" s="1186">
        <f>WORKDAY(AHG21,'5319480'!$A20,'5319480'!$E$42:$E$71)</f>
        <v>42632</v>
      </c>
      <c r="AHH20" s="1186">
        <f>WORKDAY(AHH21,'5319480'!$A20,'5319480'!$E$42:$E$71)</f>
        <v>42632</v>
      </c>
      <c r="AHI20" s="1186">
        <f>WORKDAY(AHI21,'5319480'!$A20,'5319480'!$E$42:$E$71)</f>
        <v>42633</v>
      </c>
      <c r="AHJ20" s="1186">
        <f>WORKDAY(AHJ21,'5319480'!$A20,'5319480'!$E$42:$E$71)</f>
        <v>42633</v>
      </c>
      <c r="AHK20" s="1186">
        <f>WORKDAY(AHK21,'5319480'!$A20,'5319480'!$E$42:$E$71)</f>
        <v>42632</v>
      </c>
      <c r="AHL20" s="1186">
        <v>42485</v>
      </c>
      <c r="AHM20" s="1186">
        <f>WORKDAY(AHM21,'5319480'!$A20,'5319480'!$E$42:$E$71)</f>
        <v>42590</v>
      </c>
      <c r="AHN20" s="1186">
        <v>42487</v>
      </c>
      <c r="AHO20" s="1186">
        <v>42507</v>
      </c>
      <c r="AHP20" s="1186">
        <v>42522</v>
      </c>
      <c r="AHQ20" s="1186">
        <f>WORKDAY(AHQ21,'5319480'!$A20,'5319480'!$E$42:$E$71)</f>
        <v>42600</v>
      </c>
      <c r="AHR20" s="365">
        <f>WORKDAY(AHR21,'5319480'!$A20,'5319480'!$E$42:$E$71)</f>
        <v>42446</v>
      </c>
      <c r="AHS20" s="1186">
        <v>42522</v>
      </c>
      <c r="AHT20" s="1186">
        <v>42503</v>
      </c>
      <c r="AHU20" s="1186">
        <v>42496</v>
      </c>
      <c r="AHV20" s="1186">
        <v>42487</v>
      </c>
      <c r="AHW20" s="532">
        <f>WORKDAY(AHW21,'5319480'!$A20,'5319480'!$E$42:$E$71)</f>
        <v>42558</v>
      </c>
      <c r="AHX20" s="1186">
        <v>42489</v>
      </c>
      <c r="AHY20" s="1186">
        <f>WORKDAY(AHY21,'5319480'!$A20,'5319480'!$E$42:$E$71)</f>
        <v>42597</v>
      </c>
      <c r="AHZ20" s="1186">
        <v>42487</v>
      </c>
      <c r="AIA20" s="1186">
        <v>42465</v>
      </c>
      <c r="AIB20" s="1186">
        <v>42489</v>
      </c>
      <c r="AIC20" s="1186">
        <v>42478</v>
      </c>
      <c r="AID20" s="532">
        <f>WORKDAY(AID21,'5319480'!$A20,'5319480'!$E$42:$E$71)</f>
        <v>42466</v>
      </c>
      <c r="AIE20" s="1186">
        <v>42529</v>
      </c>
      <c r="AIF20" s="1186">
        <v>42487</v>
      </c>
      <c r="AIG20" s="1186">
        <v>42529</v>
      </c>
      <c r="AIH20" s="1186">
        <v>42529</v>
      </c>
      <c r="AII20" s="1186">
        <v>42466</v>
      </c>
      <c r="AIJ20" s="1186">
        <v>42527</v>
      </c>
      <c r="AIK20" s="1186">
        <f>WORKDAY(AIK21,'5319480'!$A20,'5319480'!$E$42:$E$71)</f>
        <v>42597</v>
      </c>
    </row>
    <row r="21" spans="1:921" ht="13.15" customHeight="1">
      <c r="A21" s="199">
        <v>10</v>
      </c>
      <c r="B21" s="140" t="s">
        <v>717</v>
      </c>
      <c r="C21" s="137">
        <f t="shared" ref="C21:C34" si="8">WORKDAY(C22,$A21,$D$42:$D$71)</f>
        <v>42159</v>
      </c>
      <c r="D21" s="137">
        <f t="shared" ref="D21:D34" si="9">WORKDAY(D22,$A21,$D$42:$D$71)</f>
        <v>42159</v>
      </c>
      <c r="E21" s="137">
        <f t="shared" ref="E21:E34" si="10">WORKDAY(E22,$A21,$D$42:$D$71)</f>
        <v>42159</v>
      </c>
      <c r="F21" s="137">
        <f t="shared" ref="F21:F34" si="11">WORKDAY(F22,$A21,$D$42:$D$71)</f>
        <v>42159</v>
      </c>
      <c r="G21" s="137">
        <f t="shared" ref="G21:G34" si="12">WORKDAY(G22,$A21,$D$42:$D$71)</f>
        <v>42159</v>
      </c>
      <c r="H21" s="137">
        <f t="shared" ref="H21:H34" si="13">WORKDAY(H22,$A21,$D$42:$D$71)</f>
        <v>42159</v>
      </c>
      <c r="I21" s="137">
        <f t="shared" ref="I21:I34" si="14">WORKDAY(I22,$A21,$D$42:$D$71)</f>
        <v>42159</v>
      </c>
      <c r="J21" s="137">
        <f t="shared" ref="J21:J34" si="15">WORKDAY(J22,$A21,$D$42:$D$71)</f>
        <v>42159</v>
      </c>
      <c r="K21" s="137">
        <f t="shared" ref="K21:K34" si="16">WORKDAY(K22,$A21,$D$42:$D$71)</f>
        <v>42187</v>
      </c>
      <c r="L21" s="137">
        <f t="shared" ref="L21:L34" si="17">WORKDAY(L22,$A21,$D$42:$D$71)</f>
        <v>42159</v>
      </c>
      <c r="M21" s="137">
        <f t="shared" ref="M21:M34" si="18">WORKDAY(M22,$A21,$D$42:$D$71)</f>
        <v>42159</v>
      </c>
      <c r="N21" s="1075">
        <f t="shared" ref="N21:N34" si="19">WORKDAY(N22,$A21,$D$42:$D$71)</f>
        <v>42159</v>
      </c>
      <c r="O21" s="532">
        <f t="shared" si="0"/>
        <v>42209</v>
      </c>
      <c r="P21" s="532">
        <f>WORKDAY(P22,'5319080'!$A21,'5319080'!$D$42:$D$71)</f>
        <v>42367</v>
      </c>
      <c r="Q21" s="532">
        <f t="shared" si="1"/>
        <v>42348</v>
      </c>
      <c r="R21" s="532">
        <f t="shared" si="2"/>
        <v>42209</v>
      </c>
      <c r="S21" s="532" t="e">
        <f>WORKDAY(S22,'5319480'!#REF!,'5319480'!$E$42:$E$71)</f>
        <v>#REF!</v>
      </c>
      <c r="T21" s="532">
        <f t="shared" si="3"/>
        <v>42209</v>
      </c>
      <c r="U21" s="532">
        <f t="shared" si="4"/>
        <v>42240</v>
      </c>
      <c r="V21" s="1175">
        <v>42479</v>
      </c>
      <c r="W21" s="532">
        <f t="shared" si="5"/>
        <v>42376</v>
      </c>
      <c r="X21" s="532">
        <f t="shared" si="6"/>
        <v>42244</v>
      </c>
      <c r="Y21" s="532">
        <f>WORKDAY(Y22,'5319080'!$A20,'5319080'!$D$42:$D$71)</f>
        <v>42419</v>
      </c>
      <c r="Z21" s="532">
        <f>WORKDAY(Z22,'BA SGV Quality Clinic'!$A21,'BA SGV Quality Clinic'!$D$42:$D$71)</f>
        <v>42061</v>
      </c>
      <c r="AA21" s="532">
        <f>WORKDAY(AA22,'BA SGV Quality Clinic'!$A21,'BA SGV Quality Clinic'!$D$42:$D$71)</f>
        <v>42061</v>
      </c>
      <c r="AB21" s="532">
        <f>WORKDAY(AB22,'BA SGV Quality Clinic'!$A21,'BA SGV Quality Clinic'!$D$42:$D$71)</f>
        <v>42426</v>
      </c>
      <c r="AC21" s="532">
        <f>WORKDAY(AC22,'BA SGV Quality Clinic'!$A21,'BA SGV Quality Clinic'!$D$42:$D$71)</f>
        <v>42429</v>
      </c>
      <c r="AD21" s="532">
        <f>WORKDAY(AD22,'5319080'!$A21,'5319080'!$D$42:$D$71)</f>
        <v>42766</v>
      </c>
      <c r="AE21" s="532">
        <f>WORKDAY(AE22,'5319080'!$A21,'5319080'!$D$42:$D$71)</f>
        <v>42404</v>
      </c>
      <c r="AF21" s="532">
        <f>WORKDAY(AF22,'5319080'!$A21,'5319080'!$D$42:$D$71)</f>
        <v>42402</v>
      </c>
      <c r="AG21" s="532">
        <f>WORKDAY(AG22,'5319080'!$A21,'5319080'!$D$42:$D$71)</f>
        <v>42402</v>
      </c>
      <c r="AH21" s="532">
        <f>WORKDAY(AH22,'5319080'!$A21,'5319080'!$D$42:$D$71)</f>
        <v>42394</v>
      </c>
      <c r="AI21" s="532">
        <f>WORKDAY(AI22,'5319080'!$A21,'5319080'!$D$42:$D$71)</f>
        <v>42402</v>
      </c>
      <c r="AJ21" s="532">
        <f>WORKDAY(AJ22,'5319080'!$A21,'5319080'!$D$42:$D$71)</f>
        <v>42473</v>
      </c>
      <c r="AK21" s="532">
        <f>WORKDAY(AK22,'5319080'!$A21,'5319080'!$D$42:$D$71)</f>
        <v>42474</v>
      </c>
      <c r="AL21" s="1175">
        <v>42507</v>
      </c>
      <c r="AM21" s="1175">
        <v>42499</v>
      </c>
      <c r="AN21" s="1175">
        <v>42524</v>
      </c>
      <c r="AO21" s="1175">
        <f>WORKDAY(AO22,'5319080'!$A21,'5319080'!$D$42:$D$71)</f>
        <v>42601</v>
      </c>
      <c r="AP21" s="532">
        <f>WORKDAY(AP22,'5319080'!$A21,'5319080'!$D$42:$D$71)</f>
        <v>42746</v>
      </c>
      <c r="AQ21" s="532">
        <f>WORKDAY(AQ22,'5319080'!$A21,'5319080'!$D$42:$D$71)</f>
        <v>42480</v>
      </c>
      <c r="AR21" s="532">
        <f>WORKDAY(AR22,'5319080'!$A21,'5319080'!$D$42:$D$71)</f>
        <v>42754</v>
      </c>
      <c r="AS21" s="532">
        <f>WORKDAY(AS22,'5319080'!$A21,'5319080'!$D$42:$D$71)</f>
        <v>42468</v>
      </c>
      <c r="AT21" s="532">
        <f>WORKDAY(AT22,'5319080'!$A21,'5319080'!$D$42:$D$71)</f>
        <v>42453</v>
      </c>
      <c r="AU21" s="532">
        <f>WORKDAY(AU22,'5319080'!$A21,'5319080'!$D$42:$D$71)</f>
        <v>42451</v>
      </c>
      <c r="AV21" s="532">
        <f>WORKDAY(AV22,'5319080'!$A21,'5319080'!$D$42:$D$71)</f>
        <v>42461</v>
      </c>
      <c r="AW21" s="315">
        <f>WORKDAY(AW22,'5319080'!$A21,'5319080'!$D$42:$D$71)</f>
        <v>42485</v>
      </c>
      <c r="AX21" s="338">
        <f>WORKDAY(AX22,'BA SGV Quality Clinic'!$A21,'BA SGV Quality Clinic'!$D$42:$D$71)</f>
        <v>42275</v>
      </c>
      <c r="AY21" s="315">
        <f>WORKDAY(AY22,'5319080'!$A21,'5319080'!$D$42:$D$71)</f>
        <v>42445</v>
      </c>
      <c r="AZ21" s="315">
        <f>WORKDAY(AZ22,'5319080'!$A21,'5319080'!$D$42:$D$71)</f>
        <v>42443</v>
      </c>
      <c r="BA21" s="315">
        <f>WORKDAY(BA22,'5319080'!$A21,'5319080'!$D$42:$D$71)</f>
        <v>42429</v>
      </c>
      <c r="BB21" s="346">
        <f>WORKDAY(BB22,'BA SGV Quality Clinic'!$A21,'BA SGV Quality Clinic'!$D$42:$D$71)</f>
        <v>42275</v>
      </c>
      <c r="BC21" s="315">
        <f>WORKDAY(BC22,'5319080'!$A21,'5319080'!$D$42:$D$71)</f>
        <v>42415</v>
      </c>
      <c r="BD21" s="315">
        <f>WORKDAY(BD22,'5319080'!$A21,'5319080'!$D$42:$D$71)</f>
        <v>42444</v>
      </c>
      <c r="BE21" s="1175">
        <f>WORKDAY(BE22,'5319080'!$A21,'5319080'!$D$42:$D$71)</f>
        <v>42587</v>
      </c>
      <c r="BF21" s="315">
        <f>WORKDAY(BF22,'5319080'!$A21,'5319080'!$D$42:$D$71)</f>
        <v>42457</v>
      </c>
      <c r="BG21" s="315">
        <f>WORKDAY(BG22,'5319080'!$A21,'5319080'!$D$42:$D$71)</f>
        <v>42451</v>
      </c>
      <c r="BH21" s="315">
        <f>WORKDAY(BH22,'5319080'!$A21,'5319080'!$D$42:$D$71)</f>
        <v>42429</v>
      </c>
      <c r="BI21" s="319">
        <f>WORKDAY(BI22,'5319080'!$A21,'5319080'!$D$42:$D$71)</f>
        <v>42444</v>
      </c>
      <c r="BJ21" s="315">
        <f>WORKDAY(BJ22,'5319080'!$A21,'5319080'!$D$42:$D$71)</f>
        <v>42459</v>
      </c>
      <c r="BK21" s="1175">
        <v>42486</v>
      </c>
      <c r="BL21" s="1171">
        <f>WORKDAY(BL22,'5319080'!$A21,'5319080'!$D$42:$D$71)</f>
        <v>42634</v>
      </c>
      <c r="BM21" s="1175">
        <v>42479</v>
      </c>
      <c r="BN21" s="1175">
        <v>42471</v>
      </c>
      <c r="BO21" s="1175">
        <v>42472</v>
      </c>
      <c r="BP21" s="1175">
        <v>42471</v>
      </c>
      <c r="BQ21" s="1175">
        <f>WORKDAY(BQ22,'5319080'!$A21,'5319080'!$D$42:$D$71)</f>
        <v>42572</v>
      </c>
      <c r="BR21" s="1175">
        <v>42492</v>
      </c>
      <c r="BS21" s="1175">
        <v>42527</v>
      </c>
      <c r="BT21" s="1175">
        <v>42453</v>
      </c>
      <c r="BU21" s="1175">
        <v>42527</v>
      </c>
      <c r="BV21" s="1175">
        <v>42522</v>
      </c>
      <c r="BW21" s="1175">
        <v>42522</v>
      </c>
      <c r="BX21" s="1175">
        <v>42522</v>
      </c>
      <c r="BY21" s="1175">
        <f>WORKDAY(BY22,'5319080'!$A21,'5319080'!$D$42:$D$71)</f>
        <v>42619</v>
      </c>
      <c r="BZ21" s="1175">
        <f>WORKDAY(BZ22,'5319080'!$A21,'5319080'!$D$42:$D$71)</f>
        <v>42612</v>
      </c>
      <c r="CA21" s="1175">
        <f>WORKDAY(CA22,'5319080'!$A21,'5319080'!$D$42:$D$71)</f>
        <v>42612</v>
      </c>
      <c r="CB21" s="1175">
        <f>WORKDAY(CB22,'5319080'!$A21,'5319080'!$D$42:$D$71)</f>
        <v>42570</v>
      </c>
      <c r="CC21" s="1175">
        <v>42527</v>
      </c>
      <c r="CD21" s="1175">
        <v>42524</v>
      </c>
      <c r="CE21" s="1175">
        <v>42527</v>
      </c>
      <c r="CF21" s="1175">
        <v>42464</v>
      </c>
      <c r="CG21" s="1175">
        <v>42485</v>
      </c>
      <c r="CH21" s="1175">
        <f>WORKDAY(CH22,'5319080'!$A20,'5319080'!$D$42:$D$71)</f>
        <v>42604</v>
      </c>
      <c r="CI21" s="1175">
        <v>42485</v>
      </c>
      <c r="CJ21" s="1175">
        <v>42523</v>
      </c>
      <c r="CK21" s="1175">
        <v>42510</v>
      </c>
      <c r="CL21" s="1175">
        <v>42513</v>
      </c>
      <c r="CM21" s="1175">
        <v>42522</v>
      </c>
      <c r="CN21" s="1175">
        <v>42479</v>
      </c>
      <c r="CO21" s="315">
        <f>WORKDAY(CO22,'5319080'!$A21,'5319080'!$D$42:$D$71)</f>
        <v>42577</v>
      </c>
      <c r="CP21" s="315">
        <f>WORKDAY(CP22,'5319080'!$A21,'5319080'!$D$42:$D$71)</f>
        <v>42577</v>
      </c>
      <c r="CQ21" s="1175">
        <v>42527</v>
      </c>
      <c r="CR21" s="1175">
        <v>42468</v>
      </c>
      <c r="CS21" s="1175">
        <v>42485</v>
      </c>
      <c r="CT21" s="1171">
        <f>WORKDAY(CT22,'BA SGV Quality Clinic'!$A21,'BA SGV Quality Clinic'!$D$42:$D$71)</f>
        <v>42563</v>
      </c>
      <c r="CU21" s="1175">
        <f>WORKDAY(CU22,'5319080'!$A21,'5319080'!$D$42:$D$71)</f>
        <v>42570</v>
      </c>
      <c r="CV21" s="1175">
        <f>WORKDAY(CV22,'5319080'!$A21,'5319080'!$D$42:$D$71)</f>
        <v>42570</v>
      </c>
      <c r="CW21" s="1175">
        <v>42527</v>
      </c>
      <c r="CX21" s="1175">
        <v>42485</v>
      </c>
      <c r="CY21" s="1175">
        <v>42485</v>
      </c>
      <c r="CZ21" s="1175">
        <v>42485</v>
      </c>
      <c r="DA21" s="1175">
        <f>WORKDAY(DA22,'5319080'!$A21,'5319080'!$D$42:$D$71)</f>
        <v>42594</v>
      </c>
      <c r="DB21" s="1175">
        <f>WORKDAY(DB22,'5319080'!$A21,'5319080'!$D$42:$D$71)</f>
        <v>42593</v>
      </c>
      <c r="DC21" s="1175">
        <f>WORKDAY(DC22,'5319080'!$A21,'5319080'!$D$42:$D$71)</f>
        <v>42593</v>
      </c>
      <c r="DD21" s="1171">
        <f>WORKDAY(DD22,'5319080'!$A21,'5319080'!$D$42:$D$71)</f>
        <v>42579</v>
      </c>
      <c r="DE21" s="1175">
        <f>WORKDAY(DE22,'5319080'!$A21,'5319080'!$D$42:$D$71)</f>
        <v>42572</v>
      </c>
      <c r="DF21" s="1175">
        <f>WORKDAY(DF22,'5319080'!$A21,'5319080'!$D$42:$D$71)</f>
        <v>42570</v>
      </c>
      <c r="DG21" s="1175">
        <f>WORKDAY(DG22,'5319080'!$A21,'5319080'!$D$42:$D$71)</f>
        <v>42576</v>
      </c>
      <c r="DH21" s="1175">
        <f>WORKDAY(DH22,'5319080'!$A21,'5319080'!$D$42:$D$71)</f>
        <v>42576</v>
      </c>
      <c r="DI21" s="1175">
        <v>42487</v>
      </c>
      <c r="DJ21" s="1175">
        <v>42479</v>
      </c>
      <c r="DK21" s="1175">
        <v>42479</v>
      </c>
      <c r="DL21" s="1171">
        <f>WORKDAY(DL22,'BA SGV Quality Clinic'!$A21,'BA SGV Quality Clinic'!$D$42:$D$71)</f>
        <v>42590</v>
      </c>
      <c r="DM21" s="1175">
        <v>42530</v>
      </c>
      <c r="DN21" s="1175">
        <v>42479</v>
      </c>
      <c r="DO21" s="1171">
        <f>WORKDAY(DO22,'5319080'!$A21,'5319080'!$D$42:$D$71)</f>
        <v>42613</v>
      </c>
      <c r="DP21" s="1175">
        <f>WORKDAY(DP22,'5319080'!$A21,'5319080'!$D$42:$D$71)</f>
        <v>42579</v>
      </c>
      <c r="DQ21" s="1171">
        <f>WORKDAY(DQ22,'5319080'!$A21,'5319080'!$D$42:$D$71)</f>
        <v>42611</v>
      </c>
      <c r="DR21" s="1175">
        <f>WORKDAY(DR22,'5319080'!$A21,'5319080'!$D$42:$D$71)</f>
        <v>42571</v>
      </c>
      <c r="DS21" s="1175">
        <f>WORKDAY(DS22,'5319080'!$A21,'5319080'!$D$42:$D$71)</f>
        <v>42572</v>
      </c>
      <c r="DT21" s="1175">
        <f>WORKDAY(DT22,'5319080'!$A21,'5319080'!$D$42:$D$71)</f>
        <v>42573</v>
      </c>
      <c r="DU21" s="1175">
        <f>WORKDAY(DU22,'5319080'!$A21,'5319080'!$D$42:$D$71)</f>
        <v>42573</v>
      </c>
      <c r="DV21" s="1175">
        <f t="shared" si="7"/>
        <v>42579</v>
      </c>
      <c r="DW21" s="1175">
        <f>WORKDAY(DW22,'5319080'!$A21,'5319080'!$D$42:$D$71)</f>
        <v>42580</v>
      </c>
      <c r="DX21" s="1175">
        <f>WORKDAY(DX22,'5319080'!$A21,'5319080'!$D$42:$D$71)</f>
        <v>42600</v>
      </c>
      <c r="DY21" s="1175">
        <f>WORKDAY(DY22,'5319080'!$A21,'5319080'!$D$42:$D$71)</f>
        <v>42590</v>
      </c>
      <c r="DZ21" s="1175">
        <f>WORKDAY(DZ22,'5319080'!$A21,'5319080'!$D$42:$D$71)</f>
        <v>42591</v>
      </c>
      <c r="EA21" s="532">
        <f>WORKDAY(EA22,'5319080'!$A21,'5319080'!$D$42:$D$71)</f>
        <v>42599</v>
      </c>
      <c r="EB21" s="315">
        <f>WORKDAY(EB22,'5319080'!$A21,'5319080'!$D$42:$D$71)</f>
        <v>42655</v>
      </c>
      <c r="EC21" s="1171">
        <f>WORKDAY(EC22,'5319080'!$A21,'5319080'!$D$42:$D$71)</f>
        <v>42653</v>
      </c>
      <c r="ED21" s="1171">
        <f>WORKDAY(ED22,'5319080'!$A21,'5319080'!$D$42:$D$71)</f>
        <v>42646</v>
      </c>
      <c r="EE21" s="1171">
        <f>WORKDAY(EE22,'5319080'!$A21,'5319080'!$D$42:$D$71)</f>
        <v>42663</v>
      </c>
      <c r="EF21" s="1171">
        <f>WORKDAY(EF22,'5319080'!$A21,'5319080'!$D$42:$D$71)</f>
        <v>42653</v>
      </c>
      <c r="EG21" s="1175">
        <f>WORKDAY(EG22,'5319080'!$A21,'5319080'!$D$42:$D$71)</f>
        <v>42604</v>
      </c>
      <c r="EH21" s="1171">
        <f>WORKDAY(EH22,'5319080'!$A21,'5319080'!$D$42:$D$71)</f>
        <v>42612</v>
      </c>
      <c r="EI21" s="1171">
        <f>WORKDAY(EI22,'5319080'!$A21,'5319080'!$D$42:$D$71)</f>
        <v>42612</v>
      </c>
      <c r="EJ21" s="1171">
        <f>WORKDAY(EJ22,'5319080'!$A21,'5319080'!$D$42:$D$71)</f>
        <v>42612</v>
      </c>
      <c r="EK21" s="1171">
        <f>WORKDAY(EK22,'5319080'!$A21,'5319080'!$D$42:$D$71)</f>
        <v>42612</v>
      </c>
      <c r="EL21" s="1171">
        <f>WORKDAY(EL22,'5319080'!$A21,'5319080'!$D$42:$D$71)</f>
        <v>42612</v>
      </c>
      <c r="EM21" s="1171">
        <f>WORKDAY(EM22,'5319080'!$A21,'5319080'!$D$42:$D$71)</f>
        <v>42613</v>
      </c>
      <c r="EN21" s="1175">
        <v>42513</v>
      </c>
      <c r="EO21" s="1175">
        <f>WORKDAY(EO22,'BA SGV Quality Clinic'!$A21,'BA SGV Quality Clinic'!$D$42:$D$71)</f>
        <v>42549</v>
      </c>
      <c r="EP21" s="1175">
        <f>WORKDAY(EP22,'5319080'!$A21,'5319080'!$D$42:$D$71)</f>
        <v>42591</v>
      </c>
      <c r="EQ21" s="1175">
        <f>WORKDAY(EQ22,'5319080'!$A21,'5319080'!$D$42:$D$71)</f>
        <v>42599</v>
      </c>
      <c r="ER21" s="1175">
        <f>WORKDAY(ER22,'5319080'!$A21,'5319080'!$D$42:$D$71)</f>
        <v>42573</v>
      </c>
      <c r="ES21" s="1175">
        <v>42527</v>
      </c>
      <c r="ET21" s="1175">
        <v>42485</v>
      </c>
      <c r="EU21" s="1175">
        <v>42487</v>
      </c>
      <c r="EV21" s="1175">
        <v>42485</v>
      </c>
      <c r="EW21" s="1175">
        <v>42485</v>
      </c>
      <c r="EX21" s="1175">
        <v>42485</v>
      </c>
      <c r="EY21" s="1175">
        <v>42485</v>
      </c>
      <c r="EZ21" s="1175">
        <v>42479</v>
      </c>
      <c r="FA21" s="1171">
        <f>WORKDAY(FA22,'5319080'!$A21,'5319080'!$D$42:$D$71)</f>
        <v>42635</v>
      </c>
      <c r="FB21" s="1175">
        <f>WORKDAY(FB22,'5319080'!$A21,'5319080'!$D$42:$D$71)</f>
        <v>42570</v>
      </c>
      <c r="FC21" s="1171">
        <f>WORKDAY(FC22,'5319080'!$A21,'5319080'!$D$42:$D$71)</f>
        <v>42653</v>
      </c>
      <c r="FD21" s="1171">
        <f>WORKDAY(FD22,'5319080'!$A21,'5319080'!$D$42:$D$71)</f>
        <v>42650</v>
      </c>
      <c r="FE21" s="1171">
        <f>WORKDAY(FE22,'5319080'!$A21,'5319080'!$D$42:$D$71)</f>
        <v>42635</v>
      </c>
      <c r="FF21" s="1175">
        <f>WORKDAY(FF22,'5319080'!$A21,'5319080'!$D$42:$D$71)</f>
        <v>42576</v>
      </c>
      <c r="FG21" s="1175">
        <f>WORKDAY(FG22,'5319080'!$A21,'5319080'!$D$42:$D$71)</f>
        <v>42572</v>
      </c>
      <c r="FH21" s="1171">
        <f>WORKDAY(FH22,'5319080'!$A21,'5319080'!$D$42:$D$71)</f>
        <v>42635</v>
      </c>
      <c r="FI21" s="1171">
        <f>WORKDAY(FI22,'5319080'!$A21,'5319080'!$D$42:$D$71)</f>
        <v>42641</v>
      </c>
      <c r="FJ21" s="1171">
        <f>WORKDAY(FJ22,'5319080'!$A21,'5319080'!$D$42:$D$71)</f>
        <v>42641</v>
      </c>
      <c r="FK21" s="1171">
        <f>WORKDAY(FK22,'5319080'!$A21,'5319080'!$D$42:$D$71)</f>
        <v>42613</v>
      </c>
      <c r="FL21" s="1171">
        <f>WORKDAY(FL22,'5319080'!$A21,'5319080'!$D$42:$D$71)</f>
        <v>42613</v>
      </c>
      <c r="FM21" s="1171">
        <f>WORKDAY(FM22,'5319080'!$A21,'5319080'!$D$42:$D$71)</f>
        <v>42613</v>
      </c>
      <c r="FN21" s="1171">
        <f>WORKDAY(FN22,'5319080'!$A21,'5319080'!$D$42:$D$71)</f>
        <v>42613</v>
      </c>
      <c r="FO21" s="1171">
        <f>WORKDAY(FO22,'5319080'!$A21,'5319080'!$D$42:$D$71)</f>
        <v>42613</v>
      </c>
      <c r="FP21" s="1175">
        <v>42513</v>
      </c>
      <c r="FQ21" s="1171">
        <f>WORKDAY(FQ22,'5319080'!$A21,'5319080'!$D$42:$D$71)</f>
        <v>42613</v>
      </c>
      <c r="FR21" s="1175">
        <v>42527</v>
      </c>
      <c r="FS21" s="1175">
        <f>WORKDAY(FS22,'5319080'!$A21,'5319080'!$D$42:$D$71)</f>
        <v>42613</v>
      </c>
      <c r="FT21" s="1175">
        <f>WORKDAY(FT22,'5319080'!$A21,'5319080'!$D$42:$D$71)</f>
        <v>42570</v>
      </c>
      <c r="FU21" s="1175">
        <f>WORKDAY(FU22,'5319080'!$A21,'5319080'!$D$42:$D$71)</f>
        <v>42593</v>
      </c>
      <c r="FV21" s="1175">
        <v>42527</v>
      </c>
      <c r="FW21" s="1175">
        <f>WORKDAY(FW22,'5319080'!$A21,'5319080'!$D$42:$D$71)</f>
        <v>42593</v>
      </c>
      <c r="FX21" s="1175">
        <f>WORKDAY(FX22,'5319080'!$A21,'5319080'!$D$42:$D$71)</f>
        <v>42593</v>
      </c>
      <c r="FY21" s="1175">
        <f>WORKDAY(FY22,'5319080'!$A21,'5319080'!$D$42:$D$71)</f>
        <v>42580</v>
      </c>
      <c r="FZ21" s="1175">
        <f>WORKDAY(FZ22,'5319080'!$A21,'5319080'!$D$42:$D$71)</f>
        <v>42580</v>
      </c>
      <c r="GA21" s="1175">
        <f>WORKDAY(GA22,'5319080'!$A21,'5319080'!$D$42:$D$71)</f>
        <v>42600</v>
      </c>
      <c r="GB21" s="1175">
        <v>42503</v>
      </c>
      <c r="GC21" s="1171">
        <f>WORKDAY(GC22,'5319080'!$A21,'5319080'!$D$42:$D$71)</f>
        <v>42608</v>
      </c>
      <c r="GD21" s="1171">
        <f>WORKDAY(GD22,'5319080'!$A21,'5319080'!$D$42:$D$71)</f>
        <v>42619</v>
      </c>
      <c r="GE21" s="601">
        <v>42587</v>
      </c>
      <c r="GF21" s="315">
        <f>WORKDAY(GF22,'5319080'!$A21,'5319080'!$D$42:$D$71)</f>
        <v>42564</v>
      </c>
      <c r="GG21" s="315">
        <f>WORKDAY(GG22,'5319080'!$A21,'5319080'!$D$42:$D$71)</f>
        <v>42579</v>
      </c>
      <c r="GH21" s="315">
        <f>WORKDAY(GH22,'5319080'!$A21,'5319080'!$D$42:$D$71)</f>
        <v>42566</v>
      </c>
      <c r="GI21" s="315">
        <f>WORKDAY(GI22,'5319080'!$A21,'5319080'!$D$42:$D$71)</f>
        <v>42566</v>
      </c>
      <c r="GJ21" s="1175">
        <v>42480</v>
      </c>
      <c r="GK21" s="1171">
        <f>WORKDAY(GK22,'5319080'!$A21,'5319080'!$D$42:$D$71)</f>
        <v>42646</v>
      </c>
      <c r="GL21" s="1171">
        <f>WORKDAY(GL22,'5319080'!$A21,'5319080'!$D$42:$D$71)</f>
        <v>42646</v>
      </c>
      <c r="GM21" s="1171">
        <f>WORKDAY(GM22,'5319080'!$A21,'5319080'!$D$42:$D$71)</f>
        <v>42646</v>
      </c>
      <c r="GN21" s="1171">
        <f>WORKDAY(GN22,'5319080'!$A21,'5319080'!$D$42:$D$71)</f>
        <v>42639</v>
      </c>
      <c r="GO21" s="1171">
        <f>WORKDAY(GO22,'5319080'!$A21,'5319080'!$D$42:$D$71)</f>
        <v>42660</v>
      </c>
      <c r="GP21" s="1171">
        <f>WORKDAY(GP22,'5319080'!$A21,'5319080'!$D$42:$D$71)</f>
        <v>42649</v>
      </c>
      <c r="GQ21" s="1171">
        <f>WORKDAY(GQ22,'5319080'!$A21,'5319080'!$D$42:$D$71)</f>
        <v>42649</v>
      </c>
      <c r="GR21" s="1171">
        <f>WORKDAY(GR22,'5319080'!$A21,'5319080'!$D$42:$D$71)</f>
        <v>42649</v>
      </c>
      <c r="GS21" s="1171">
        <f>WORKDAY(GS22,'5319080'!$A21,'5319080'!$D$42:$D$71)</f>
        <v>42649</v>
      </c>
      <c r="GT21" s="1171">
        <f>WORKDAY(GT22,'5319080'!$A21,'5319080'!$D$42:$D$71)</f>
        <v>42649</v>
      </c>
      <c r="GU21" s="1171">
        <f>WORKDAY(GU22,'5319080'!$A21,'5319080'!$D$42:$D$71)</f>
        <v>42649</v>
      </c>
      <c r="GV21" s="1171">
        <f>WORKDAY(GV22,'5319080'!$A21,'5319080'!$D$42:$D$71)</f>
        <v>42649</v>
      </c>
      <c r="GW21" s="1171">
        <f>WORKDAY(GW22,'5319080'!$A21,'5319080'!$D$42:$D$71)</f>
        <v>42649</v>
      </c>
      <c r="GX21" s="1175">
        <v>42513</v>
      </c>
      <c r="GY21" s="1171">
        <f>WORKDAY(GY22,'5319080'!$A21,'5319080'!$D$42:$D$71)</f>
        <v>42650</v>
      </c>
      <c r="GZ21" s="1171">
        <f>WORKDAY(GZ22,'5319080'!$A21,'5319080'!$D$42:$D$71)</f>
        <v>42635</v>
      </c>
      <c r="HA21" s="1171">
        <f>WORKDAY(HA22,'5319080'!$A21,'5319080'!$D$42:$D$71)</f>
        <v>42639</v>
      </c>
      <c r="HB21" s="1171">
        <f>WORKDAY(HB22,'5319080'!$A21,'5319080'!$D$42:$D$71)</f>
        <v>42662</v>
      </c>
      <c r="HC21" s="1171">
        <f>WORKDAY(HC22,'5319080'!$A21,'5319080'!$D$42:$D$71)</f>
        <v>42661</v>
      </c>
      <c r="HD21" s="1171">
        <f>WORKDAY(HD22,'5319080'!$A21,'5319080'!$D$42:$D$71)</f>
        <v>42653</v>
      </c>
      <c r="HE21" s="1171">
        <f>WORKDAY(HE22,'5319080'!$A21,'5319080'!$D$42:$D$71)</f>
        <v>42650</v>
      </c>
      <c r="HF21" s="1205">
        <f>WORKDAY(HF22,'5319080'!$A21,'5319080'!$D$42:$D$71)</f>
        <v>42669</v>
      </c>
      <c r="HG21" s="1205">
        <f>WORKDAY(HG22,'5319080'!$A21,'5319080'!$D$42:$D$71)</f>
        <v>42669</v>
      </c>
      <c r="HH21" s="1205">
        <f>WORKDAY(HH22,'5319080'!$A21,'5319080'!$D$42:$D$71)</f>
        <v>42669</v>
      </c>
      <c r="HI21" s="1205">
        <f>WORKDAY(HI22,'5319080'!$A21,'5319080'!$D$42:$D$71)</f>
        <v>42669</v>
      </c>
      <c r="HJ21" s="1205">
        <f>WORKDAY(HJ22,'5319080'!$A21,'5319080'!$D$42:$D$71)</f>
        <v>42670</v>
      </c>
      <c r="HK21" s="1171">
        <f>WORKDAY(HK22,'5319080'!$A21,'5319080'!$D$42:$D$71)</f>
        <v>42663</v>
      </c>
      <c r="HL21" s="1171">
        <f>WORKDAY(HL22,'5319080'!$A21,'5319080'!$D$42:$D$71)</f>
        <v>42656</v>
      </c>
      <c r="HM21" s="1171">
        <f>WORKDAY(HM22,'5319080'!$A21,'5319080'!$D$42:$D$71)</f>
        <v>42657</v>
      </c>
      <c r="HN21" s="1171">
        <f>WORKDAY(HN22,'5319080'!$A21,'5319080'!$D$42:$D$71)</f>
        <v>42640</v>
      </c>
      <c r="HO21" s="1171">
        <f>WORKDAY(HO22,'5319080'!$A21,'5319080'!$D$42:$D$71)</f>
        <v>42648</v>
      </c>
      <c r="HP21" s="1171">
        <f>WORKDAY(HP22,'5319080'!$A21,'5319080'!$D$42:$D$71)</f>
        <v>42669</v>
      </c>
      <c r="HQ21" s="1171">
        <f>WORKDAY(HQ22,'5319080'!$A21,'5319080'!$D$42:$D$71)</f>
        <v>42664</v>
      </c>
      <c r="HR21" s="1171">
        <f>WORKDAY(HR22,'5319080'!$A21,'5319080'!$D$42:$D$71)</f>
        <v>42635</v>
      </c>
      <c r="HS21" s="781">
        <v>42646</v>
      </c>
      <c r="HT21" s="1171">
        <f>WORKDAY(HT22,'5319080'!$A21,'5319080'!$D$42:$D$71)</f>
        <v>42684</v>
      </c>
      <c r="HU21" s="1171">
        <f>WORKDAY(HU22,'5319080'!$A21,'5319080'!$D$42:$D$71)</f>
        <v>42689</v>
      </c>
      <c r="HV21" s="1171">
        <f>WORKDAY(HV22,'5319080'!$A21,'5319080'!$D$42:$D$71)</f>
        <v>42669</v>
      </c>
      <c r="HW21" s="1171">
        <f>WORKDAY(HW22,'5319080'!$A21,'5319080'!$D$42:$D$71)</f>
        <v>42669</v>
      </c>
      <c r="HX21" s="1171">
        <f>WORKDAY(HX22,'5319080'!$A21,'5319080'!$D$42:$D$71)</f>
        <v>42668</v>
      </c>
      <c r="HY21" s="1171">
        <f>WORKDAY(HY22,'5319080'!$A21,'5319080'!$D$42:$D$71)</f>
        <v>42669</v>
      </c>
      <c r="HZ21" s="1175">
        <f>WORKDAY(HZ22,'5319180'!$A21,'5319180'!$E$43:$E$72)</f>
        <v>42669</v>
      </c>
      <c r="IA21" s="1175">
        <f>WORKDAY(IA22,'5319180'!$A21,'5319180'!$E$43:$E$72)</f>
        <v>42667</v>
      </c>
      <c r="IB21" s="1175">
        <f>WORKDAY(IB22,'5319180'!$A21,'5319180'!$E$43:$E$72)</f>
        <v>42670</v>
      </c>
      <c r="IC21" s="1175">
        <f>WORKDAY(IC22,'5319180'!$A21,'5319180'!$E$43:$E$72)</f>
        <v>42662</v>
      </c>
      <c r="ID21" s="1175">
        <f>WORKDAY(ID22,'5319180'!$A21,'5319180'!$E$43:$E$72)</f>
        <v>42662</v>
      </c>
      <c r="IE21" s="1175">
        <f>WORKDAY(IE22,'5319180'!$A21,'5319180'!$E$43:$E$72)</f>
        <v>42669</v>
      </c>
      <c r="IF21" s="1175">
        <f>WORKDAY(IF22,'5319180'!$A21,'5319180'!$E$43:$E$72)</f>
        <v>42669</v>
      </c>
      <c r="IG21" s="1175">
        <v>42486</v>
      </c>
      <c r="IH21" s="1175">
        <f>WORKDAY(IH22,'5319180'!$A21,'5319180'!$E$43:$E$72)</f>
        <v>42663</v>
      </c>
      <c r="II21" s="1175">
        <f>WORKDAY(II22,'5319180'!$A21,'5319180'!$E$43:$E$72)</f>
        <v>42655</v>
      </c>
      <c r="IJ21" s="1175">
        <f>WORKDAY(IJ22,'5319180'!$A21,'5319180'!$E$43:$E$72)</f>
        <v>42653</v>
      </c>
      <c r="IK21" s="1175">
        <f>WORKDAY(IK22,'5319180'!$A21,'5319180'!$E$43:$E$72)</f>
        <v>42660</v>
      </c>
      <c r="IL21" s="1175">
        <f>WORKDAY(IL22,'5319180'!$A21,'5319180'!$E$43:$E$72)</f>
        <v>42657</v>
      </c>
      <c r="IM21" s="1175">
        <f>WORKDAY(IM22,'5319180'!$A21,'5319180'!$E$43:$E$72)</f>
        <v>42643</v>
      </c>
      <c r="IN21" s="1175">
        <f>WORKDAY(IN22,'5319180'!$A21,'5319180'!$E$43:$E$72)</f>
        <v>42646</v>
      </c>
      <c r="IO21" s="1175">
        <f>WORKDAY(IO22,'5319180'!$A21,'5319180'!$E$43:$E$72)</f>
        <v>42649</v>
      </c>
      <c r="IP21" s="1175">
        <v>42503</v>
      </c>
      <c r="IQ21" s="1175">
        <f>WORKDAY(IQ22,'5319180'!$A21,'5319180'!$E$43:$E$72)</f>
        <v>42640</v>
      </c>
      <c r="IR21" s="1175">
        <v>42527</v>
      </c>
      <c r="IS21" s="1175">
        <v>42452</v>
      </c>
      <c r="IT21" s="1175">
        <f>WORKDAY(IT22,'5319180'!$A21,'5319180'!$E$43:$E$72)</f>
        <v>42635</v>
      </c>
      <c r="IU21" s="1175">
        <f>WORKDAY(IU22,'5319180'!$A21,'5319180'!$E$43:$E$72)</f>
        <v>42635</v>
      </c>
      <c r="IV21" s="1175">
        <f>WORKDAY(IV22,'5319180'!$A21,'5319180'!$E$43:$E$72)</f>
        <v>42635</v>
      </c>
      <c r="IW21" s="1175">
        <f>WORKDAY(IW22,'5319180'!$A21,'5319180'!$E$43:$E$72)</f>
        <v>42628</v>
      </c>
      <c r="IX21" s="1175">
        <f>WORKDAY(IX22,'5319180'!$A21,'5319180'!$E$43:$E$72)</f>
        <v>42615</v>
      </c>
      <c r="IY21" s="1175">
        <f>WORKDAY(IY22,'5319180'!$A21,'5319180'!$E$43:$E$72)</f>
        <v>42605</v>
      </c>
      <c r="IZ21" s="319">
        <v>42593</v>
      </c>
      <c r="JA21" s="1255">
        <f>WORKDAY(JA22,'5319180'!$A21,'5319180'!$E$43:$E$72)</f>
        <v>42598</v>
      </c>
      <c r="JB21" s="1175">
        <f>WORKDAY(JB22,'5319180'!$A21,'5319180'!$E$43:$E$72)</f>
        <v>42601</v>
      </c>
      <c r="JC21" s="1175">
        <v>42516</v>
      </c>
      <c r="JD21" s="1175">
        <f>WORKDAY(JD22,'5319180'!$A21,'5319180'!$E$43:$E$72)</f>
        <v>42613</v>
      </c>
      <c r="JE21" s="1175">
        <f>WORKDAY(JE22,'5319180'!$A21,'5319180'!$E$43:$E$72)</f>
        <v>42613</v>
      </c>
      <c r="JF21" s="1175">
        <f>WORKDAY(JF22,'5319180'!$A21,'5319180'!$E$43:$E$72)</f>
        <v>42613</v>
      </c>
      <c r="JG21" s="1175">
        <f>WORKDAY(JG22,'5319180'!$A21,'5319180'!$E$43:$E$72)</f>
        <v>42598</v>
      </c>
      <c r="JH21" s="1175">
        <f>WORKDAY(JH22,'5319180'!$A21,'5319180'!$E$43:$E$72)</f>
        <v>42613</v>
      </c>
      <c r="JI21" s="1175">
        <f>WORKDAY(JI22,'5319180'!$A21,'5319180'!$E$43:$E$72)</f>
        <v>42615</v>
      </c>
      <c r="JJ21" s="1175">
        <f>WORKDAY(JJ22,'5319180'!$A21,'5319180'!$E$43:$E$72)</f>
        <v>42607</v>
      </c>
      <c r="JK21" s="1175">
        <f>WORKDAY(JK22,'5319180'!$A21,'5319180'!$E$43:$E$72)</f>
        <v>42608</v>
      </c>
      <c r="JL21" s="1175">
        <f>WORKDAY(JL22,'5319180'!$A21,'5319180'!$E$43:$E$72)</f>
        <v>42613</v>
      </c>
      <c r="JM21" s="1175">
        <f>WORKDAY(JM22,'5319180'!$A21,'5319180'!$E$43:$E$72)</f>
        <v>42592</v>
      </c>
      <c r="JN21" s="1175">
        <f>WORKDAY(JN22,'5319180'!$A21,'5319180'!$E$43:$E$72)</f>
        <v>42586</v>
      </c>
      <c r="JO21" s="1175">
        <f>WORKDAY(JO22,'5319180'!$A21,'5319180'!$E$43:$E$72)</f>
        <v>42590</v>
      </c>
      <c r="JP21" s="1175">
        <f>WORKDAY(JP22,'5319180'!$A21,'5319180'!$E$43:$E$72)</f>
        <v>42590</v>
      </c>
      <c r="JQ21" s="1175">
        <f>WORKDAY(JQ22,'5319180'!$A21,'5319180'!$E$43:$E$72)</f>
        <v>42590</v>
      </c>
      <c r="JR21" s="1175">
        <f>WORKDAY(JR22,'5319180'!$A21,'5319180'!$E$43:$E$72)</f>
        <v>42590</v>
      </c>
      <c r="JS21" s="1175">
        <f>WORKDAY(JS22,'5319180'!$A21,'5319180'!$E$43:$E$72)</f>
        <v>42605</v>
      </c>
      <c r="JT21" s="1175">
        <f>WORKDAY(JT22,'5319180'!$A21,'5319180'!$E$43:$E$72)</f>
        <v>42605</v>
      </c>
      <c r="JU21" s="1175">
        <f>WORKDAY(JU22,'5319180'!$A21,'5319180'!$E$43:$E$72)</f>
        <v>42605</v>
      </c>
      <c r="JV21" s="1175">
        <f>WORKDAY(JV22,'5319180'!$A21,'5319180'!$E$43:$E$72)</f>
        <v>42605</v>
      </c>
      <c r="JW21" s="1171">
        <f>WORKDAY(JW22,'5319080'!$A20,'5319080'!$D$42:$D$71)</f>
        <v>42604</v>
      </c>
      <c r="JX21" s="1175">
        <v>42503</v>
      </c>
      <c r="JY21" s="1175">
        <f>WORKDAY(JY22,'5319180'!$A21,'5319180'!$E$43:$E$72)</f>
        <v>42614</v>
      </c>
      <c r="JZ21" s="1175">
        <f>WORKDAY(JZ22,'5319180'!$A21,'5319180'!$E$43:$E$72)</f>
        <v>42620</v>
      </c>
      <c r="KA21" s="1175">
        <f>WORKDAY(KA22,'5319180'!$A21,'5319180'!$E$43:$E$72)</f>
        <v>42621</v>
      </c>
      <c r="KB21" s="1175">
        <f>WORKDAY(KB22,'5319180'!$A21,'5319180'!$E$43:$E$72)</f>
        <v>42620</v>
      </c>
      <c r="KC21" s="1175">
        <f>WORKDAY(KC22,'5319180'!$A21,'5319180'!$E$43:$E$72)</f>
        <v>42620</v>
      </c>
      <c r="KD21" s="1175">
        <f>WORKDAY(KD22,'5319180'!$A21,'5319180'!$E$43:$E$72)</f>
        <v>42621</v>
      </c>
      <c r="KE21" s="1175">
        <f>WORKDAY(KE22,'5319180'!$A21,'5319180'!$E$43:$E$72)</f>
        <v>42621</v>
      </c>
      <c r="KF21" s="1175">
        <f>WORKDAY(KF22,'5319180'!$A21,'5319180'!$E$43:$E$72)</f>
        <v>42605</v>
      </c>
      <c r="KG21" s="1175">
        <f>WORKDAY(KG22,'5319180'!$A21,'5319180'!$E$43:$E$72)</f>
        <v>42605</v>
      </c>
      <c r="KH21" s="1175">
        <f>WORKDAY(KH22,'5319180'!$A21,'5319180'!$E$43:$E$72)</f>
        <v>42605</v>
      </c>
      <c r="KI21" s="1175">
        <f>WORKDAY(KI22,'5319180'!$A21,'5319180'!$E$43:$E$72)</f>
        <v>42585</v>
      </c>
      <c r="KJ21" s="1175">
        <f>WORKDAY(KJ22,'5319180'!$A21,'5319180'!$E$43:$E$72)</f>
        <v>42611</v>
      </c>
      <c r="KK21" s="1175">
        <f>WORKDAY(KK22,'5319180'!$A21,'5319180'!$E$43:$E$72)</f>
        <v>42611</v>
      </c>
      <c r="KL21" s="1175">
        <f>WORKDAY(KL22,'5319180'!$A21,'5319180'!$E$43:$E$72)</f>
        <v>42611</v>
      </c>
      <c r="KM21" s="1175">
        <f>WORKDAY(KM22,'5319180'!$A21,'5319180'!$E$43:$E$72)</f>
        <v>42611</v>
      </c>
      <c r="KN21" s="1175">
        <f>WORKDAY(KN22,'5319180'!$A21,'5319180'!$E$43:$E$72)</f>
        <v>42611</v>
      </c>
      <c r="KO21" s="1175">
        <f>WORKDAY(KO22,'5319180'!$A21,'5319180'!$E$43:$E$72)</f>
        <v>42611</v>
      </c>
      <c r="KP21" s="1175">
        <f>WORKDAY(KP22,'5319180'!$A21,'5319180'!$E$43:$E$72)</f>
        <v>42611</v>
      </c>
      <c r="KQ21" s="1175">
        <f>WORKDAY(KQ22,'5319180'!$A21,'5319180'!$E$43:$E$72)</f>
        <v>42611</v>
      </c>
      <c r="KR21" s="1175">
        <f>WORKDAY(KR22,'5319180'!$A21,'5319180'!$E$43:$E$72)</f>
        <v>42611</v>
      </c>
      <c r="KS21" s="1175">
        <v>42503</v>
      </c>
      <c r="KT21" s="1175">
        <f>WORKDAY(KT22,'5319180'!$A21,'5319180'!$E$43:$E$72)</f>
        <v>42586</v>
      </c>
      <c r="KU21" s="315" t="e">
        <f>WORKDAY(KU22,'BA SGV Quality Clinic'!#REF!,'BA SGV Quality Clinic'!$D$42:$D$71)</f>
        <v>#REF!</v>
      </c>
      <c r="KV21" s="1175">
        <f>WORKDAY(KV22,'5319180'!$A21,'5319180'!$E$43:$E$72)</f>
        <v>42611</v>
      </c>
      <c r="KW21" s="1175">
        <v>42480</v>
      </c>
      <c r="KX21" s="1175">
        <f>WORKDAY(KX22,'5319180'!$A21,'5319180'!$E$43:$E$72)</f>
        <v>42592</v>
      </c>
      <c r="KY21" s="1175">
        <f>WORKDAY(KY22,'5319180'!$A21,'5319180'!$E$43:$E$72)</f>
        <v>42611</v>
      </c>
      <c r="KZ21" s="1175">
        <f>WORKDAY(KZ22,'5319180'!$A21,'5319180'!$E$43:$E$72)</f>
        <v>42599</v>
      </c>
      <c r="LA21" s="1175">
        <f>WORKDAY(LA22,'5319180'!$A21,'5319180'!$E$43:$E$72)</f>
        <v>42593</v>
      </c>
      <c r="LB21" s="1175">
        <f>WORKDAY(LB22,'5319180'!$A21,'5319180'!$E$43:$E$72)</f>
        <v>42593</v>
      </c>
      <c r="LC21" s="806" t="e">
        <f>WORKDAY(LC22,#REF!,$D$42:$D$71)</f>
        <v>#REF!</v>
      </c>
      <c r="LD21" s="765">
        <f>WORKDAY(LD22,'5319180'!$A20,'5319180'!$E$43:$E$72)</f>
        <v>42409</v>
      </c>
      <c r="LE21" s="765" t="e">
        <f>WORKDAY(LE22,#REF!,$D$42:$D$71)</f>
        <v>#REF!</v>
      </c>
      <c r="LF21" s="532" t="e">
        <f>WORKDAY(LF22,#REF!,$D$42:$D$71)</f>
        <v>#REF!</v>
      </c>
      <c r="LG21" s="532" t="e">
        <f>WORKDAY(LG22,#REF!,$D$42:$D$71)</f>
        <v>#REF!</v>
      </c>
      <c r="LH21" s="532" t="e">
        <f>WORKDAY(LH22,'5319480'!#REF!,'5319480'!$E$42:$E$71)</f>
        <v>#REF!</v>
      </c>
      <c r="LI21" s="532">
        <f>WORKDAY(LI22,'5319180'!$A21,'5319180'!$E$43:$E$72)</f>
        <v>42401</v>
      </c>
      <c r="LJ21" s="1175">
        <f>WORKDAY(LJ22,'5319180'!$A21,'5319180'!$E$43:$E$72)</f>
        <v>42655</v>
      </c>
      <c r="LK21" s="1175">
        <f>WORKDAY(LK22,'5319180'!$A21,'5319180'!$E$43:$E$72)</f>
        <v>42654</v>
      </c>
      <c r="LL21" s="532">
        <v>42389</v>
      </c>
      <c r="LM21" s="1175">
        <f>WORKDAY(LM22,'5319180'!$A21,'5319180'!$E$43:$E$72)</f>
        <v>42662</v>
      </c>
      <c r="LN21" s="532">
        <f>WORKDAY(LN22,'5319180'!$A21,'5319180'!$E$43:$E$72)</f>
        <v>42383</v>
      </c>
      <c r="LO21" s="532">
        <f>WORKDAY(LO22,'5319180'!$A21,'5319180'!$E$43:$E$72)</f>
        <v>42471</v>
      </c>
      <c r="LP21" s="532">
        <f>WORKDAY(LP22,'5319180'!$A21,'5319180'!$E$43:$E$72)</f>
        <v>42437</v>
      </c>
      <c r="LQ21" s="532">
        <f>WORKDAY(LQ22,'5319180'!$A21,'5319180'!$E$43:$E$72)</f>
        <v>42465</v>
      </c>
      <c r="LR21" s="532">
        <f>WORKDAY(LR22,'5319180'!$A21,'5319180'!$E$43:$E$72)</f>
        <v>42494</v>
      </c>
      <c r="LS21" s="315">
        <f>WORKDAY(LS22,'5319180'!$A21,'5319180'!$E$43:$E$72)</f>
        <v>42453</v>
      </c>
      <c r="LT21" s="315">
        <f>WORKDAY(LT22,'5319180'!$A21,'5319180'!$E$43:$E$72)</f>
        <v>42444</v>
      </c>
      <c r="LU21" s="315">
        <f>WORKDAY(LU22,'5319180'!$A21,'5319180'!$E$43:$E$72)</f>
        <v>42453</v>
      </c>
      <c r="LV21" s="315">
        <f>WORKDAY(LV22,'5319180'!$A21,'5319180'!$E$43:$E$72)</f>
        <v>42433</v>
      </c>
      <c r="LX21" s="1175">
        <v>42478</v>
      </c>
      <c r="LY21" s="1175">
        <v>42451</v>
      </c>
      <c r="LZ21" s="1191">
        <v>42440</v>
      </c>
      <c r="MA21" s="1175">
        <v>42487</v>
      </c>
      <c r="MB21" s="1175">
        <v>42467</v>
      </c>
      <c r="MC21" s="1175">
        <v>42487</v>
      </c>
      <c r="MD21" s="1175">
        <v>42487</v>
      </c>
      <c r="ME21" s="1175">
        <v>42527</v>
      </c>
      <c r="MF21" s="315">
        <f>WORKDAY(MF22,'5319180'!$A21,'5319180'!$E$43:$E$72)</f>
        <v>42548</v>
      </c>
      <c r="MG21" s="315">
        <f>WORKDAY(MG22,'5319180'!$A21,'5319180'!$E$43:$E$72)</f>
        <v>42548</v>
      </c>
      <c r="MH21" s="315" t="e">
        <f>WORKDAY(MH22,'BA SGV Quality Clinic'!#REF!,'BA SGV Quality Clinic'!$D$42:$D$71)</f>
        <v>#REF!</v>
      </c>
      <c r="MI21" s="765" t="e">
        <f>WORKDAY(MI22,'BA SGV Quality Clinic'!#REF!,'BA SGV Quality Clinic'!$D$42:$D$71)</f>
        <v>#REF!</v>
      </c>
      <c r="MJ21" s="1175">
        <v>42487</v>
      </c>
      <c r="MK21" s="1175">
        <v>42530</v>
      </c>
      <c r="ML21" s="1175">
        <f>WORKDAY(ML22,'5319180'!$A21,'5319180'!$E$43:$E$72)</f>
        <v>42593</v>
      </c>
      <c r="MM21" s="315">
        <f>WORKDAY(MM22,'5319180'!$A21,'5319180'!$E$43:$E$72)</f>
        <v>42549</v>
      </c>
      <c r="MN21" s="1175">
        <f>WORKDAY(MN22,'5319180'!$A21,'5319180'!$E$43:$E$72)</f>
        <v>42593</v>
      </c>
      <c r="MO21" s="1175">
        <f>WORKDAY(MO22,'5319180'!$A21,'5319180'!$E$43:$E$72)</f>
        <v>42622</v>
      </c>
      <c r="MP21" s="1175">
        <v>42516</v>
      </c>
      <c r="MQ21" s="1175">
        <v>42457</v>
      </c>
      <c r="MR21" s="601">
        <v>42458</v>
      </c>
      <c r="MS21" s="1175">
        <v>42487</v>
      </c>
      <c r="MT21" s="1175">
        <v>42530</v>
      </c>
      <c r="MU21" s="1175">
        <v>42516</v>
      </c>
      <c r="MV21" s="1175" t="e">
        <f>WORKDAY(MV22,'BA SGV Quality Clinic'!#REF!,'BA SGV Quality Clinic'!$D$42:$D$71)</f>
        <v>#REF!</v>
      </c>
      <c r="MW21" s="1175">
        <f>WORKDAY(MW22,'5319180'!$A21,'5319180'!$E$43:$E$72)</f>
        <v>42593</v>
      </c>
      <c r="MX21" s="1175">
        <f>WORKDAY(MX22,'5319180'!$A21,'5319180'!$E$43:$E$72)</f>
        <v>42641</v>
      </c>
      <c r="MY21" s="1175">
        <f>WORKDAY(MY22,'5319180'!$A21,'5319180'!$E$43:$E$72)</f>
        <v>42593</v>
      </c>
      <c r="MZ21" s="1175">
        <f>WORKDAY(MZ22,'5319180'!$A21,'5319180'!$E$43:$E$72)</f>
        <v>42613</v>
      </c>
      <c r="NA21" s="1175">
        <v>42507</v>
      </c>
      <c r="NB21" s="1255">
        <f>WORKDAY(NB22,'5319180'!$A21,'5319180'!$E$43:$E$72)</f>
        <v>42597</v>
      </c>
      <c r="NC21" s="1175">
        <f>WORKDAY(NC22,'5319180'!$A21,'5319180'!$E$43:$E$72)</f>
        <v>42634</v>
      </c>
      <c r="ND21" s="1175">
        <f>WORKDAY(ND22,'5319180'!$A21,'5319180'!$E$43:$E$72)</f>
        <v>42599</v>
      </c>
      <c r="NE21" s="1175">
        <v>42507</v>
      </c>
      <c r="NF21" s="1175" t="e">
        <f>WORKDAY(NF22,'BA SGV Quality Clinic'!#REF!,'BA SGV Quality Clinic'!$D$42:$D$71)</f>
        <v>#REF!</v>
      </c>
      <c r="NG21" s="1175">
        <f>WORKDAY(NG22,'5319180'!$A21,'5319180'!$E$43:$E$72)</f>
        <v>42635</v>
      </c>
      <c r="NH21" s="1175">
        <f>WORKDAY(NH22,'5319180'!$A21,'5319180'!$E$43:$E$72)</f>
        <v>42635</v>
      </c>
      <c r="NI21" s="1175">
        <f>WORKDAY(NI22,'5319180'!$A21,'5319180'!$E$43:$E$72)</f>
        <v>42635</v>
      </c>
      <c r="NJ21" s="1175">
        <f>WORKDAY(NJ22,'5319180'!$A21,'5319180'!$E$43:$E$72)</f>
        <v>42598</v>
      </c>
      <c r="NK21" s="1175">
        <f>WORKDAY(NK22,'5319180'!$A21,'5319180'!$E$43:$E$72)</f>
        <v>42643</v>
      </c>
      <c r="NL21" s="1175">
        <f>WORKDAY(NL22,'5319180'!$A21,'5319180'!$E$43:$E$72)</f>
        <v>42643</v>
      </c>
      <c r="NM21" s="1175">
        <f>WORKDAY(NM22,'5319180'!$A21,'5319180'!$E$43:$E$72)</f>
        <v>42643</v>
      </c>
      <c r="NN21" s="1175">
        <f>WORKDAY(NN22,'5319180'!$A21,'5319180'!$E$43:$E$72)</f>
        <v>42643</v>
      </c>
      <c r="NO21" s="1175">
        <f>WORKDAY(NO22,'5319180'!$A21,'5319180'!$E$43:$E$72)</f>
        <v>42632</v>
      </c>
      <c r="NP21" s="1175">
        <f>WORKDAY(NP22,'5319180'!$A21,'5319180'!$E$43:$E$72)</f>
        <v>42627</v>
      </c>
      <c r="NQ21" s="765" t="e">
        <f>WORKDAY(NQ22,#REF!,'BA SGV Quality Clinic'!$D$42:$D$71)</f>
        <v>#REF!</v>
      </c>
      <c r="NR21" s="1175">
        <f>WORKDAY(NR22,'5319180'!$A21,'5319180'!$E$43:$E$72)</f>
        <v>42649</v>
      </c>
      <c r="NS21" s="1175">
        <f>WORKDAY(NS22,'5319180'!$A21,'5319180'!$E$43:$E$72)</f>
        <v>42649</v>
      </c>
      <c r="NT21" s="1175">
        <f>WORKDAY(NT22,'5319180'!$A21,'5319180'!$E$43:$E$72)</f>
        <v>42649</v>
      </c>
      <c r="NU21" s="1175">
        <f>WORKDAY(NU22,'5319180'!$A21,'5319180'!$E$43:$E$72)</f>
        <v>42649</v>
      </c>
      <c r="NV21" s="1175">
        <f>WORKDAY(NV22,'5319180'!$A21,'5319180'!$E$43:$E$72)</f>
        <v>42649</v>
      </c>
      <c r="NW21" s="1175">
        <f>WORKDAY(NW22,'5319180'!$A21,'5319180'!$E$43:$E$72)</f>
        <v>42649</v>
      </c>
      <c r="NX21" s="1175">
        <f>WORKDAY(NX22,'5319180'!$A21,'5319180'!$E$43:$E$72)</f>
        <v>42649</v>
      </c>
      <c r="NY21" s="1175">
        <f>WORKDAY(NY22,'5319180'!$A21,'5319180'!$E$43:$E$72)</f>
        <v>42649</v>
      </c>
      <c r="NZ21" s="1175">
        <f>WORKDAY(NZ22,'5319180'!$A21,'5319180'!$E$43:$E$72)</f>
        <v>42649</v>
      </c>
      <c r="OA21" s="1175">
        <f>WORKDAY(OA22,'5319180'!$A21,'5319180'!$E$43:$E$72)</f>
        <v>42657</v>
      </c>
      <c r="OB21" s="1175">
        <f>WORKDAY(OB22,'5319180'!$A21,'5319180'!$E$43:$E$72)</f>
        <v>42657</v>
      </c>
      <c r="OC21" s="1175">
        <f>WORKDAY(OC22,'5319180'!$A21,'5319180'!$E$43:$E$72)</f>
        <v>42661</v>
      </c>
      <c r="OD21" s="1175">
        <f>WORKDAY(OD22,'5319180'!$A21,'5319180'!$E$43:$E$72)</f>
        <v>42661</v>
      </c>
      <c r="OE21" s="1175">
        <f>WORKDAY(OE22,'5319180'!$A21,'5319180'!$E$43:$E$72)</f>
        <v>42649</v>
      </c>
      <c r="OF21" s="1175">
        <f>WORKDAY(OF22,'5319180'!$A21,'5319180'!$E$43:$E$72)</f>
        <v>42662</v>
      </c>
      <c r="OG21" s="1175">
        <f>WORKDAY(OG22,'5319180'!$A21,'5319180'!$E$43:$E$72)</f>
        <v>42664</v>
      </c>
      <c r="OH21" s="1175">
        <f>WORKDAY(OH22,'5319180'!$A21,'5319180'!$E$43:$E$72)</f>
        <v>42662</v>
      </c>
      <c r="OI21" s="1175">
        <f>WORKDAY(OI22,'5319180'!$A21,'5319180'!$E$43:$E$72)</f>
        <v>42650</v>
      </c>
      <c r="OJ21" s="1175">
        <f>WORKDAY(OJ22,'5319180'!$A21,'5319180'!$E$43:$E$72)</f>
        <v>42655</v>
      </c>
      <c r="OK21" s="1175">
        <f>WORKDAY(OK22,'5319180'!$A21,'5319180'!$E$43:$E$72)</f>
        <v>42664</v>
      </c>
      <c r="OL21" s="1175">
        <v>42507</v>
      </c>
      <c r="OM21" s="1175">
        <f>WORKDAY(OM22,'5319180'!$A21,'5319180'!$E$43:$E$72)</f>
        <v>42674</v>
      </c>
      <c r="ON21" s="1175">
        <f>WORKDAY(ON22,'5319180'!$A21,'5319180'!$E$43:$E$72)</f>
        <v>42674</v>
      </c>
      <c r="OO21" s="1175">
        <f>WORKDAY(OO22,'5319180'!$A21,'5319180'!$E$43:$E$72)</f>
        <v>42664</v>
      </c>
      <c r="OP21" s="1175">
        <f>WORKDAY(OP22,'5319180'!$A21,'5319180'!$E$43:$E$72)</f>
        <v>42668</v>
      </c>
      <c r="OQ21" s="1255">
        <f>WORKDAY(OQ22,'5319280'!$A21,'5319280'!$E$42:$E$71)</f>
        <v>42668</v>
      </c>
      <c r="OR21" s="1255">
        <f>WORKDAY(OR22,'5319280'!$A21,'5319280'!$E$42:$E$71)</f>
        <v>42662</v>
      </c>
      <c r="OS21" s="1255">
        <f>WORKDAY(OS22,'5319280'!$A21,'5319280'!$E$42:$E$71)</f>
        <v>42689</v>
      </c>
      <c r="OT21" s="1255">
        <f>WORKDAY(OT22,'5319280'!$A21,'5319280'!$E$42:$E$71)</f>
        <v>42662</v>
      </c>
      <c r="OU21" s="1255">
        <f>WORKDAY(OU22,'5319280'!$A21,'5319280'!$E$42:$E$71)</f>
        <v>42620</v>
      </c>
      <c r="OV21" s="1255">
        <f>WORKDAY(OV22,'5319280'!$A21,'5319280'!$E$42:$E$71)</f>
        <v>42661</v>
      </c>
      <c r="OW21" s="1255">
        <f>WORKDAY(OW22,'5319280'!$A21,'5319280'!$E$42:$E$71)</f>
        <v>42650</v>
      </c>
      <c r="OX21" s="1255">
        <f>WORKDAY(OX22,'5319280'!$A21,'5319280'!$E$42:$E$71)</f>
        <v>42649</v>
      </c>
      <c r="OY21" s="1255">
        <f>WORKDAY(OY22,'5319280'!$A21,'5319280'!$E$42:$E$71)</f>
        <v>42649</v>
      </c>
      <c r="OZ21" s="1255">
        <f>WORKDAY(OZ22,'5319280'!$A21,'5319280'!$E$42:$E$71)</f>
        <v>42662</v>
      </c>
      <c r="PA21" s="1255">
        <f>WORKDAY(PA22,'5319280'!$A21,'5319280'!$E$42:$E$71)</f>
        <v>42662</v>
      </c>
      <c r="PB21" s="1255">
        <f>WORKDAY(PB22,'5319280'!$A21,'5319280'!$E$42:$E$71)</f>
        <v>42612</v>
      </c>
      <c r="PC21" s="1175">
        <v>42507</v>
      </c>
      <c r="PD21" s="1255">
        <f>WORKDAY(PD22,'5319280'!$A21,'5319280'!$E$42:$E$71)</f>
        <v>42605</v>
      </c>
      <c r="PE21" s="1255">
        <f>WORKDAY(PE22,'5319280'!$A21,'5319280'!$E$42:$E$71)</f>
        <v>42632</v>
      </c>
      <c r="PF21" s="1255">
        <f>WORKDAY(PF22,'5319280'!$A21,'5319280'!$E$42:$E$71)</f>
        <v>42635</v>
      </c>
      <c r="PG21" s="1255">
        <f>WORKDAY(PG22,'5319280'!$A21,'5319280'!$E$42:$E$71)</f>
        <v>42613</v>
      </c>
      <c r="PH21" s="1255">
        <f>WORKDAY(PH22,'5319280'!$A21,'5319280'!$E$42:$E$71)</f>
        <v>42587</v>
      </c>
      <c r="PI21" s="1255">
        <f>WORKDAY(PI22,'5319280'!$A21,'5319280'!$E$42:$E$71)</f>
        <v>42622</v>
      </c>
      <c r="PJ21" s="1255">
        <f>WORKDAY(PJ22,'5319280'!$A21,'5319280'!$E$42:$E$71)</f>
        <v>42633</v>
      </c>
      <c r="PK21" s="1255">
        <f>WORKDAY(PK22,'5319280'!$A21,'5319280'!$E$42:$E$71)</f>
        <v>42633</v>
      </c>
      <c r="PL21" s="1255">
        <f>WORKDAY(PL22,'5319280'!$A21,'5319280'!$E$42:$E$71)</f>
        <v>42633</v>
      </c>
      <c r="PM21" s="1255">
        <f>WORKDAY(PM22,'5319280'!$A21,'5319280'!$E$42:$E$71)</f>
        <v>42633</v>
      </c>
      <c r="PN21" s="1255">
        <f>WORKDAY(PN22,'5319280'!$A21,'5319280'!$E$42:$E$71)</f>
        <v>42633</v>
      </c>
      <c r="PO21" s="1255">
        <f>WORKDAY(PO22,'5319280'!$A21,'5319280'!$E$42:$E$71)</f>
        <v>42633</v>
      </c>
      <c r="PP21" s="1255">
        <f>WORKDAY(PP22,'5319280'!$A21,'5319280'!$E$42:$E$71)</f>
        <v>42648</v>
      </c>
      <c r="PQ21" s="1175">
        <f>WORKDAY(PQ22,'5319280'!$A21,'5319280'!$E$42:$E$71)</f>
        <v>42566</v>
      </c>
      <c r="PR21" s="1255">
        <f>WORKDAY(PR22,'5319280'!$A21,'5319280'!$E$42:$E$71)</f>
        <v>42642</v>
      </c>
      <c r="PS21" s="1175">
        <v>42527</v>
      </c>
      <c r="PT21" s="1255">
        <f>WORKDAY(PT22,'5319280'!$A21,'5319280'!$E$42:$E$71)</f>
        <v>42613</v>
      </c>
      <c r="PU21" s="1175">
        <f>WORKDAY(PU22,'5319280'!$A21,'5319280'!$E$42:$E$71)</f>
        <v>42605</v>
      </c>
      <c r="PV21" s="781">
        <v>42600</v>
      </c>
      <c r="PW21" s="781">
        <v>42599</v>
      </c>
      <c r="PX21" s="1171">
        <f>WORKDAY(PX22,'5319280'!$A21,'5319280'!$E$42:$E$71)</f>
        <v>42605</v>
      </c>
      <c r="PY21" s="1175">
        <v>42542</v>
      </c>
      <c r="PZ21" s="1255">
        <f>WORKDAY(PZ22,'5319280'!$A21,'5319280'!$E$42:$E$71)</f>
        <v>42599</v>
      </c>
      <c r="QA21" s="1255">
        <f>WORKDAY(QA22,'5319280'!$A21,'5319280'!$E$42:$E$71)</f>
        <v>42599</v>
      </c>
      <c r="QB21" s="1255">
        <f>WORKDAY(QB22,'5319280'!$A21,'5319280'!$E$42:$E$71)</f>
        <v>42599</v>
      </c>
      <c r="QC21" s="1255">
        <f>WORKDAY(QC22,'5319280'!$A21,'5319280'!$E$42:$E$71)</f>
        <v>42599</v>
      </c>
      <c r="QD21" s="1255">
        <f>WORKDAY(QD22,'5319280'!$A21,'5319280'!$E$42:$E$71)</f>
        <v>42599</v>
      </c>
      <c r="QE21" s="1255">
        <f>WORKDAY(QE22,'5319280'!$A21,'5319280'!$E$42:$E$71)</f>
        <v>42599</v>
      </c>
      <c r="QF21" s="1255">
        <f>WORKDAY(QF22,'5319280'!$A21,'5319280'!$E$42:$E$71)</f>
        <v>42608</v>
      </c>
      <c r="QG21" s="1255">
        <f>WORKDAY(QG22,'5319280'!$A21,'5319280'!$E$42:$E$71)</f>
        <v>42619</v>
      </c>
      <c r="QH21" s="1255">
        <f>WORKDAY(QH22,'5319280'!$A21,'5319280'!$E$42:$E$71)</f>
        <v>42619</v>
      </c>
      <c r="QI21" s="1255">
        <f>WORKDAY(QI22,'5319280'!$A21,'5319280'!$E$42:$E$71)</f>
        <v>42619</v>
      </c>
      <c r="QJ21" s="1255">
        <f>WORKDAY(QJ22,'5319280'!$A21,'5319280'!$E$42:$E$71)</f>
        <v>42619</v>
      </c>
      <c r="QK21" s="1255">
        <f>WORKDAY(QK22,'5319280'!$A21,'5319280'!$E$42:$E$71)</f>
        <v>42622</v>
      </c>
      <c r="QL21" s="1255">
        <f>WORKDAY(QL22,'5319280'!$A21,'5319280'!$E$42:$E$71)</f>
        <v>42622</v>
      </c>
      <c r="QM21" s="1255">
        <f>WORKDAY(QM22,'5319280'!$A21,'5319280'!$E$42:$E$71)</f>
        <v>42608</v>
      </c>
      <c r="QN21" s="1171">
        <f>WORKDAY(QN22,'5319280'!$A21,'5319280'!$E$42:$E$71)</f>
        <v>42592</v>
      </c>
      <c r="QO21" s="1175">
        <f>WORKDAY(QO22,'5319280'!$A21,'5319280'!$E$42:$E$71)</f>
        <v>42579</v>
      </c>
      <c r="QP21" s="1175">
        <f>WORKDAY(QP22,'5319280'!$A21,'5319280'!$E$42:$E$71)</f>
        <v>42572</v>
      </c>
      <c r="QQ21" s="1175">
        <v>42507</v>
      </c>
      <c r="QR21" s="1171">
        <f>WORKDAY(QR22,'5319280'!$A21,'5319280'!$E$42:$E$71)</f>
        <v>42592</v>
      </c>
      <c r="QS21" s="1171">
        <f>WORKDAY(QS22,'5319280'!$A21,'5319280'!$E$42:$E$71)</f>
        <v>42601</v>
      </c>
      <c r="QT21" s="1175">
        <v>42514</v>
      </c>
      <c r="QU21" s="1175">
        <v>42467</v>
      </c>
      <c r="QV21" s="1255">
        <f>WORKDAY(QV22,'5319280'!$A21,'5319280'!$E$42:$E$71)</f>
        <v>42613</v>
      </c>
      <c r="QW21" s="1175">
        <v>42522</v>
      </c>
      <c r="QX21" s="1175">
        <v>42507</v>
      </c>
      <c r="QY21" s="1255">
        <f>WORKDAY(QY22,'5319280'!$A21,'5319280'!$E$42:$E$71)</f>
        <v>42585</v>
      </c>
      <c r="QZ21" s="1171">
        <f>WORKDAY(QZ22,'5319280'!$A21,'5319280'!$E$42:$E$71)</f>
        <v>42608</v>
      </c>
      <c r="RA21" s="1255">
        <f>WORKDAY(RA22,'5319280'!$A21,'5319280'!$E$42:$E$71)</f>
        <v>42621</v>
      </c>
      <c r="RB21" s="1255">
        <f>WORKDAY(RB22,'5319280'!$A21,'5319280'!$E$42:$E$71)</f>
        <v>42619</v>
      </c>
      <c r="RC21" s="1255">
        <f>WORKDAY(RC22,'5319280'!$A21,'5319280'!$E$42:$E$71)</f>
        <v>42599</v>
      </c>
      <c r="RD21" s="1255">
        <f>WORKDAY(RD22,'5319280'!$A21,'5319280'!$E$42:$E$71)</f>
        <v>42599</v>
      </c>
      <c r="RE21" s="1255">
        <f>WORKDAY(RE22,'5319280'!$A21,'5319280'!$E$42:$E$71)</f>
        <v>42599</v>
      </c>
      <c r="RF21" s="1255">
        <f>WORKDAY(RF22,'5319280'!$A21,'5319280'!$E$42:$E$71)</f>
        <v>42599</v>
      </c>
      <c r="RG21" s="1255">
        <f>WORKDAY(RG22,'5319280'!$A21,'5319280'!$E$42:$E$71)</f>
        <v>42599</v>
      </c>
      <c r="RH21" s="1255">
        <f>WORKDAY(RH22,'5319280'!$A21,'5319280'!$E$42:$E$71)</f>
        <v>42625</v>
      </c>
      <c r="RI21" s="1255">
        <f>WORKDAY(RI22,'5319280'!$A21,'5319280'!$E$42:$E$71)</f>
        <v>42593</v>
      </c>
      <c r="RJ21" s="1171">
        <f>WORKDAY(RJ22,'5319280'!$A21,'5319280'!$E$42:$E$71)</f>
        <v>42593</v>
      </c>
      <c r="RK21" s="1175">
        <v>42503</v>
      </c>
      <c r="RL21" s="532">
        <f>WORKDAY(RL22,'5319280'!$A21,'5319280'!$E$42:$E$71)</f>
        <v>42431</v>
      </c>
      <c r="RM21" s="532">
        <f>WORKDAY(RM22,'5319280'!$A21,'5319280'!$E$42:$E$71)</f>
        <v>42431</v>
      </c>
      <c r="RN21" s="532">
        <f>WORKDAY(RN22,'5319280'!$A21,'5319280'!$E$42:$E$71)</f>
        <v>42349</v>
      </c>
      <c r="RO21" s="532">
        <f>WORKDAY(RO22,'5319280'!$A21,'5319280'!$E$42:$E$71)</f>
        <v>42349</v>
      </c>
      <c r="RP21" s="532">
        <f>WORKDAY(RP22,'5319280'!$A21,'5319280'!$E$42:$E$71)</f>
        <v>42349</v>
      </c>
      <c r="RQ21" s="532">
        <f>WORKDAY(RQ22,'5319280'!$A21,'5319280'!$E$42:$E$71)</f>
        <v>42349</v>
      </c>
      <c r="RR21" s="532">
        <f>WORKDAY(RR22,'5319280'!$A21,'5319280'!$E$42:$E$71)</f>
        <v>42349</v>
      </c>
      <c r="RS21" s="532">
        <f>WORKDAY(RS22,'5319280'!$A21,'5319280'!$E$42:$E$71)</f>
        <v>42396</v>
      </c>
      <c r="RT21" s="1171">
        <f>WORKDAY(RT22,'5319280'!$A21,'5319280'!$E$42:$E$71)</f>
        <v>42592</v>
      </c>
      <c r="RU21" s="532">
        <f>WORKDAY(RU22,'5319280'!$A21,'5319280'!$E$42:$E$71)</f>
        <v>42375</v>
      </c>
      <c r="RV21" s="532">
        <f>WORKDAY(RV22,'5319280'!$A21,'5319280'!$E$42:$E$71)</f>
        <v>42397</v>
      </c>
      <c r="RW21" s="1175">
        <v>42528</v>
      </c>
      <c r="RX21" s="1255">
        <f>WORKDAY(RX22,'5319280'!$A21,'5319280'!$E$42:$E$71)</f>
        <v>42584</v>
      </c>
      <c r="RY21" s="1255">
        <f>WORKDAY(RY22,'5319280'!$A21,'5319280'!$E$42:$E$71)</f>
        <v>42584</v>
      </c>
      <c r="RZ21" s="532">
        <f>WORKDAY(RZ22,'5319280'!$A21,'5319280'!$E$42:$E$71)</f>
        <v>42404</v>
      </c>
      <c r="SA21" s="532">
        <f>WORKDAY(SA22,'5319280'!$A21,'5319280'!$E$42:$E$71)</f>
        <v>42417</v>
      </c>
      <c r="SB21" s="532">
        <f>WORKDAY(SB22,'5319280'!$A21,'5319280'!$E$42:$E$71)</f>
        <v>42419</v>
      </c>
      <c r="SC21" s="1255">
        <f>WORKDAY(SC22,'5319280'!$A21,'5319280'!$E$42:$E$71)</f>
        <v>42590</v>
      </c>
      <c r="SD21" s="765" t="e">
        <f>WORKDAY(SD22,'5319480'!#REF!,'5319480'!$E$42:$E$71)</f>
        <v>#REF!</v>
      </c>
      <c r="SE21" s="765" t="e">
        <f>WORKDAY(SE22,#REF!,$D$42:$D$71)</f>
        <v>#REF!</v>
      </c>
      <c r="SF21" s="765" t="e">
        <f>WORKDAY(SF22,#REF!,$D$42:$D$71)</f>
        <v>#REF!</v>
      </c>
      <c r="SG21" s="765" t="e">
        <f>WORKDAY(SG22,#REF!,$D$42:$D$71)</f>
        <v>#REF!</v>
      </c>
      <c r="SH21" s="765" t="e">
        <f>WORKDAY(SH22,#REF!,$D$42:$D$71)</f>
        <v>#REF!</v>
      </c>
      <c r="SI21" s="765" t="e">
        <f>WORKDAY(SI22,#REF!,$D$42:$D$71)</f>
        <v>#REF!</v>
      </c>
      <c r="SJ21" s="765" t="e">
        <f>WORKDAY(SJ22,#REF!,$D$42:$D$71)</f>
        <v>#REF!</v>
      </c>
      <c r="SK21" s="765" t="e">
        <f>WORKDAY(SK22,#REF!,$D$42:$D$71)</f>
        <v>#REF!</v>
      </c>
      <c r="SL21" s="1175">
        <f>WORKDAY(SL22,'5319280'!$A21,'5319280'!$E$42:$E$71)</f>
        <v>42570</v>
      </c>
      <c r="SM21" s="532" t="e">
        <f>WORKDAY(SM22,#REF!,$D$42:$D$71)</f>
        <v>#REF!</v>
      </c>
      <c r="SN21" s="532" t="e">
        <f>WORKDAY(SN22,'5319480'!#REF!,'5319480'!$E$42:$E$71)</f>
        <v>#REF!</v>
      </c>
      <c r="SO21" s="532">
        <v>42389</v>
      </c>
      <c r="SP21" s="532" t="e">
        <f>WORKDAY(SP22,'5319480'!#REF!,'5319480'!$E$42:$E$71)</f>
        <v>#REF!</v>
      </c>
      <c r="SQ21" s="781">
        <f>WORKDAY(SQ22,'5319280'!$A27,'5319280'!$E$42:$E$71)</f>
        <v>42115</v>
      </c>
      <c r="SR21" s="532">
        <f>WORKDAY(SR22,'5319280'!$A27,'5319280'!$E$42:$E$71)</f>
        <v>42723</v>
      </c>
      <c r="SS21" s="532">
        <f>WORKDAY(SS22,'5319280'!$A21,'5319280'!$E$42:$E$71)</f>
        <v>42422</v>
      </c>
      <c r="ST21" s="532">
        <f>WORKDAY(ST22,'5319280'!$A21,'5319280'!$E$42:$E$71)</f>
        <v>42424</v>
      </c>
      <c r="SU21" s="765">
        <f>WORKDAY(SU22,'5319280'!$A21,'5319280'!$E$42:$E$71)</f>
        <v>42269</v>
      </c>
      <c r="SV21" s="532">
        <f>WORKDAY(SV22,'5319280'!$A21,'5319280'!$E$42:$E$71)</f>
        <v>42401</v>
      </c>
      <c r="SW21" s="1087">
        <v>42389</v>
      </c>
      <c r="SX21" s="532">
        <f>WORKDAY(SX22,'5319280'!$A21,'5319280'!$E$42:$E$71)</f>
        <v>42440</v>
      </c>
      <c r="SY21" s="781">
        <v>42419</v>
      </c>
      <c r="SZ21" s="532">
        <f>WORKDAY(SZ22,'5319280'!$A21,'5319280'!$E$42:$E$71)</f>
        <v>42429</v>
      </c>
      <c r="TA21" s="532">
        <f>WORKDAY(TA22,'5319280'!$A21,'5319280'!$E$42:$E$71)</f>
        <v>42431</v>
      </c>
      <c r="TB21" s="532">
        <f>WORKDAY(TB22,'5319280'!$A21,'5319280'!$E$42:$E$71)</f>
        <v>42437</v>
      </c>
      <c r="TC21" s="532">
        <f>WORKDAY(TC22,'5319280'!$A21,'5319280'!$E$42:$E$71)</f>
        <v>42440</v>
      </c>
      <c r="TD21" s="532">
        <f>WORKDAY(TD22,'5319280'!$A21,'5319280'!$E$42:$E$71)</f>
        <v>42444</v>
      </c>
      <c r="TE21" s="532">
        <f>WORKDAY(TE22,'5319280'!$A21,'5319280'!$E$42:$E$71)</f>
        <v>42444</v>
      </c>
      <c r="TF21" s="532">
        <f>WORKDAY(TF22,'5319280'!$A21,'5319280'!$E$42:$E$71)</f>
        <v>42410</v>
      </c>
      <c r="TG21" s="1191">
        <v>42514</v>
      </c>
      <c r="TH21" s="1175">
        <v>42536</v>
      </c>
      <c r="TI21" s="1175">
        <v>42524</v>
      </c>
      <c r="TJ21" s="1175">
        <v>42536</v>
      </c>
      <c r="TK21" s="1175">
        <v>42528</v>
      </c>
      <c r="TL21" s="1175">
        <v>42524</v>
      </c>
      <c r="TM21" s="1175">
        <v>42467</v>
      </c>
      <c r="TN21" s="532">
        <f>WORKDAY(TN22,'5319280'!$A21,'5319280'!$E$42:$E$71)</f>
        <v>42439</v>
      </c>
      <c r="TO21" s="532">
        <f>WORKDAY(TO22,'5319280'!$A21,'5319280'!$E$42:$E$71)</f>
        <v>42474</v>
      </c>
      <c r="TP21" s="532">
        <f>WORKDAY(TP22,'5319280'!$A21,'5319280'!$E$42:$E$71)</f>
        <v>42473</v>
      </c>
      <c r="TQ21" s="532">
        <f>WORKDAY(TQ22,'5319280'!$A21,'5319280'!$E$42:$E$71)</f>
        <v>42457</v>
      </c>
      <c r="TR21" s="532">
        <f>WORKDAY(TR22,'5319280'!$A21,'5319280'!$E$42:$E$71)</f>
        <v>42451</v>
      </c>
      <c r="TS21" s="532">
        <f>WORKDAY(TS22,'5319280'!$A21,'5319280'!$E$42:$E$71)</f>
        <v>42493</v>
      </c>
      <c r="TT21" s="1255">
        <f>WORKDAY(TT22,'5319280'!$A21,'5319280'!$E$42:$E$71)</f>
        <v>42656</v>
      </c>
      <c r="TU21" s="1255">
        <f>WORKDAY(TU22,'5319280'!$A21,'5319280'!$E$42:$E$71)</f>
        <v>42656</v>
      </c>
      <c r="TV21" s="1255">
        <f>WORKDAY(TV22,'5319280'!$A21,'5319280'!$E$42:$E$71)</f>
        <v>42656</v>
      </c>
      <c r="TW21" s="532">
        <f>WORKDAY(TW22,'5319280'!$A21,'5319280'!$E$42:$E$71)</f>
        <v>42468</v>
      </c>
      <c r="TX21" s="315">
        <f>WORKDAY(TX22,'5319280'!$A21,'5319280'!$E$42:$E$71)</f>
        <v>42465</v>
      </c>
      <c r="TY21" s="315">
        <f>WORKDAY(TY22,'5319280'!$A21,'5319280'!$E$42:$E$71)</f>
        <v>42479</v>
      </c>
      <c r="TZ21" s="315">
        <f>WORKDAY(TZ22,'5319280'!$A21,'5319280'!$E$42:$E$71)</f>
        <v>42388</v>
      </c>
      <c r="UA21" s="315">
        <f>WORKDAY(UA22,'5319280'!$A21,'5319280'!$E$42:$E$71)</f>
        <v>42433</v>
      </c>
      <c r="UB21" s="315" t="e">
        <f>WORKDAY(UB22,'BA SGV Quality Clinic'!#REF!,'BA SGV Quality Clinic'!$D$42:$D$71)</f>
        <v>#REF!</v>
      </c>
      <c r="UC21" s="601">
        <v>42436</v>
      </c>
      <c r="UD21" s="315">
        <f>WORKDAY(UD22,'5319280'!$A21,'5319280'!$E$42:$E$71)</f>
        <v>42453</v>
      </c>
      <c r="UE21" s="315">
        <f>WORKDAY(UE22,'5319280'!$A21,'5319280'!$E$42:$E$71)</f>
        <v>42457</v>
      </c>
      <c r="UF21" s="315">
        <f>WORKDAY(UF22,'5319280'!$A21,'5319280'!$E$42:$E$71)</f>
        <v>42457</v>
      </c>
      <c r="UG21" s="315">
        <f>WORKDAY(UG22,'5319280'!$A21,'5319280'!$E$42:$E$71)</f>
        <v>42458</v>
      </c>
      <c r="UH21" s="315">
        <f>WORKDAY(UH22,'5319280'!$A21,'5319280'!$E$42:$E$71)</f>
        <v>42566</v>
      </c>
      <c r="UI21" s="315">
        <f>WORKDAY(UI22,'5319280'!$A21,'5319280'!$E$42:$E$71)</f>
        <v>42566</v>
      </c>
      <c r="UJ21" s="1175">
        <v>42510</v>
      </c>
      <c r="UK21" s="1255">
        <f>WORKDAY(UK22,'5319280'!$A21,'5319280'!$E$42:$E$71)</f>
        <v>42619</v>
      </c>
      <c r="UL21" s="1255">
        <f>WORKDAY(UL22,'5319280'!$A21,'5319280'!$E$42:$E$71)</f>
        <v>42599</v>
      </c>
      <c r="UM21" s="1175">
        <v>42528</v>
      </c>
      <c r="UN21" s="1175">
        <v>42524</v>
      </c>
      <c r="UO21" s="1175">
        <f>WORKDAY(UO22,'5319280'!$A21,'5319280'!$E$42:$E$71)</f>
        <v>42571</v>
      </c>
      <c r="UP21" s="1175">
        <v>42529</v>
      </c>
      <c r="UQ21" s="1175">
        <v>42542</v>
      </c>
      <c r="UR21" s="1175">
        <v>42530</v>
      </c>
      <c r="US21" s="1175">
        <v>42503</v>
      </c>
      <c r="UT21" s="1175">
        <v>42503</v>
      </c>
      <c r="UU21" s="1175">
        <v>42503</v>
      </c>
      <c r="UV21" s="1175">
        <v>42548</v>
      </c>
      <c r="UW21" s="1175">
        <v>42522</v>
      </c>
      <c r="UX21" s="1175">
        <v>42542</v>
      </c>
      <c r="UY21" s="1175">
        <f>WORKDAY(UY22,'5319280'!$A21,'5319280'!$E$42:$E$71)</f>
        <v>42579</v>
      </c>
      <c r="UZ21" s="1175">
        <v>42529</v>
      </c>
      <c r="VA21" s="1255">
        <f>WORKDAY(VA22,'5319280'!$A21,'5319280'!$E$42:$E$71)</f>
        <v>42661</v>
      </c>
      <c r="VB21" s="1175">
        <v>42542</v>
      </c>
      <c r="VC21" s="315">
        <f>WORKDAY(VC22,'5319280'!$A21,'5319280'!$E$42:$E$71)</f>
        <v>42548</v>
      </c>
      <c r="VD21" s="315">
        <f>WORKDAY(VD22,'5319280'!$A21,'5319280'!$E$42:$E$71)</f>
        <v>42563</v>
      </c>
      <c r="VE21" s="1175">
        <v>42527</v>
      </c>
      <c r="VF21" s="1175">
        <v>42527</v>
      </c>
      <c r="VG21" s="1175">
        <v>42527</v>
      </c>
      <c r="VH21" s="1175">
        <v>42527</v>
      </c>
      <c r="VI21" s="1175">
        <f>WORKDAY(VI22,'5319280'!$A21,'5319280'!$E$42:$E$71)</f>
        <v>42571</v>
      </c>
      <c r="VJ21" s="1255">
        <f>WORKDAY(VJ22,'5319280'!$A21,'5319280'!$E$42:$E$71)</f>
        <v>42585</v>
      </c>
      <c r="VK21" s="1255">
        <f>WORKDAY(VK22,'5319280'!$A21,'5319280'!$E$42:$E$71)</f>
        <v>42612</v>
      </c>
      <c r="VL21" s="1255">
        <f>WORKDAY(VL22,'5319280'!$A21,'5319280'!$E$42:$E$71)</f>
        <v>42586</v>
      </c>
      <c r="VM21" s="1255">
        <f>WORKDAY(VM22,'5319280'!$A21,'5319280'!$E$42:$E$71)</f>
        <v>42587</v>
      </c>
      <c r="VN21" s="1171">
        <f>WORKDAY(VN22,'5319280'!$A21,'5319280'!$E$42:$E$71)</f>
        <v>42598</v>
      </c>
      <c r="VO21" s="1175">
        <v>42480</v>
      </c>
      <c r="VP21" s="1171">
        <f>WORKDAY(VP22,'5319280'!$A21,'5319280'!$E$42:$E$71)</f>
        <v>42608</v>
      </c>
      <c r="VQ21" s="319">
        <v>42566</v>
      </c>
      <c r="VS21" s="1175">
        <v>42529</v>
      </c>
      <c r="VT21" s="1175">
        <f>WORKDAY(VT22,'5319280'!$A21,'5319280'!$E$42:$E$71)</f>
        <v>42608</v>
      </c>
      <c r="VU21" s="1255">
        <f>WORKDAY(VU22,'5319280'!$A21,'5319280'!$E$42:$E$71)</f>
        <v>42614</v>
      </c>
      <c r="VW21" s="1175">
        <v>42527</v>
      </c>
      <c r="VX21" s="315">
        <f>WORKDAY(VX22,'5319280'!$A21,'5319280'!$E$42:$E$71)</f>
        <v>42527</v>
      </c>
      <c r="VY21" s="1175">
        <v>42530</v>
      </c>
      <c r="VZ21" s="315">
        <f>WORKDAY(VZ22,'5319280'!$A21,'5319280'!$E$42:$E$71)</f>
        <v>42577</v>
      </c>
      <c r="WA21" s="1175">
        <v>42514</v>
      </c>
      <c r="WB21" s="1175">
        <v>42503</v>
      </c>
      <c r="WC21" s="1175">
        <v>42529</v>
      </c>
      <c r="WD21" s="1255">
        <f>WORKDAY(WD22,'5319280'!$A21,'5319280'!$E$42:$E$71)</f>
        <v>42601</v>
      </c>
      <c r="WE21" s="532">
        <f>WORKDAY(WE22,'5319280'!$A21,'5319280'!$E$42:$E$71)</f>
        <v>42605</v>
      </c>
      <c r="WG21" s="728">
        <f>WORKDAY(WG22,'5319280'!$A21,'5319280'!$E$42:$E$71)</f>
        <v>42465</v>
      </c>
      <c r="WH21" s="1175">
        <v>42487</v>
      </c>
      <c r="WI21" s="1202">
        <v>42458</v>
      </c>
      <c r="WJ21" s="1175">
        <v>42488</v>
      </c>
      <c r="WK21" s="1175">
        <v>42468</v>
      </c>
      <c r="WL21" s="1175">
        <v>42467</v>
      </c>
      <c r="WM21" s="1175">
        <f>WORKDAY(WM22,'5319280'!$A21,'5319280'!$E$42:$E$71)</f>
        <v>42550</v>
      </c>
      <c r="WN21" s="1255">
        <f>WORKDAY(WN22,'5319280'!$A21,'5319280'!$E$42:$E$71)</f>
        <v>42656</v>
      </c>
      <c r="WO21" s="315">
        <f>WORKDAY(WO22,'5319280'!$A21,'5319280'!$E$42:$E$71)</f>
        <v>42549</v>
      </c>
      <c r="WP21" s="1255">
        <f>WORKDAY(WP22,'5319280'!$A21,'5319280'!$E$42:$E$71)</f>
        <v>42641</v>
      </c>
      <c r="WQ21" s="1255">
        <f>WORKDAY(WQ22,'5319280'!$A21,'5319280'!$E$42:$E$71)</f>
        <v>42649</v>
      </c>
      <c r="WR21" s="1255">
        <f>WORKDAY(WR22,'5319280'!$A21,'5319280'!$E$42:$E$71)</f>
        <v>42649</v>
      </c>
      <c r="WS21" s="1255">
        <f>WORKDAY(WS22,'5319280'!$A21,'5319280'!$E$42:$E$71)</f>
        <v>42649</v>
      </c>
      <c r="WT21" s="1255">
        <f>WORKDAY(WT22,'5319280'!$A21,'5319280'!$E$42:$E$71)</f>
        <v>42649</v>
      </c>
      <c r="WU21" s="1255">
        <f>WORKDAY(WU22,'5319280'!$A21,'5319280'!$E$42:$E$71)</f>
        <v>42649</v>
      </c>
      <c r="WV21" s="1255">
        <f>WORKDAY(WV22,'5319280'!$A21,'5319280'!$E$42:$E$71)</f>
        <v>42650</v>
      </c>
      <c r="WW21" s="1255">
        <f>WORKDAY(WW22,'5319280'!$A21,'5319280'!$E$42:$E$71)</f>
        <v>42650</v>
      </c>
      <c r="WX21" s="1255">
        <f>WORKDAY(WX22,'5319280'!$A21,'5319280'!$E$42:$E$71)</f>
        <v>42613</v>
      </c>
      <c r="WY21" s="1175">
        <v>42541</v>
      </c>
      <c r="WZ21" s="1255">
        <f>WORKDAY(WZ22,'5319280'!$A21,'5319280'!$E$42:$E$71)</f>
        <v>42621</v>
      </c>
      <c r="XA21" s="1255">
        <f>WORKDAY(XA22,'5319280'!$A21,'5319280'!$E$42:$E$71)</f>
        <v>42613</v>
      </c>
      <c r="XB21" s="1255">
        <f>WORKDAY(XB22,'5319280'!$A21,'5319280'!$E$42:$E$71)</f>
        <v>42655</v>
      </c>
      <c r="XC21" s="1255">
        <f>WORKDAY(XC22,'5319280'!$A21,'5319280'!$E$42:$E$71)</f>
        <v>42655</v>
      </c>
      <c r="XD21" s="1255">
        <f>WORKDAY(XD22,'5319280'!$A21,'5319280'!$E$42:$E$71)</f>
        <v>42669</v>
      </c>
      <c r="XE21" s="1255">
        <f>WORKDAY(XE22,'5319280'!$A21,'5319280'!$E$42:$E$71)</f>
        <v>42640</v>
      </c>
      <c r="XF21" s="1175">
        <v>42514</v>
      </c>
      <c r="XG21" s="1255">
        <f>WORKDAY(XG22,'5319280'!$A21,'5319280'!$E$42:$E$71)</f>
        <v>42669</v>
      </c>
      <c r="XH21" s="1255">
        <f>WORKDAY(XH22,'5319280'!$A21,'5319280'!$E$42:$E$71)</f>
        <v>42669</v>
      </c>
      <c r="XI21" s="1255">
        <f>WORKDAY(XI22,'5319280'!$A21,'5319280'!$E$42:$E$71)</f>
        <v>42669</v>
      </c>
      <c r="XJ21" s="1255">
        <f>WORKDAY(XJ22,'5319280'!$A21,'5319280'!$E$42:$E$71)</f>
        <v>42669</v>
      </c>
      <c r="XK21" s="1255">
        <f>WORKDAY(XK22,'5319280'!$A21,'5319280'!$E$42:$E$71)</f>
        <v>42669</v>
      </c>
      <c r="XL21" s="1171">
        <f>WORKDAY(XL22,'5319380'!$A21,'5319380'!$E$42:$E$71)</f>
        <v>42654</v>
      </c>
      <c r="XM21" s="1171">
        <f>WORKDAY(XM22,'5319380'!$A21,'5319380'!$E$42:$E$71)</f>
        <v>42656</v>
      </c>
      <c r="XN21" s="1171">
        <f>WORKDAY(XN22,'5319380'!$A21,'5319380'!$E$42:$E$71)</f>
        <v>42662</v>
      </c>
      <c r="XO21" s="1171">
        <f>WORKDAY(XO22,'5319380'!$A21,'5319380'!$E$42:$E$71)</f>
        <v>42662</v>
      </c>
      <c r="XP21" s="1171">
        <f>WORKDAY(XP22,'5319380'!$A21,'5319380'!$E$42:$E$71)</f>
        <v>42662</v>
      </c>
      <c r="XQ21" s="1171">
        <f>WORKDAY(XQ22,'5319380'!$A21,'5319380'!$E$42:$E$71)</f>
        <v>42662</v>
      </c>
      <c r="XR21" s="1171">
        <f>WORKDAY(XR22,'5319380'!$A21,'5319380'!$E$42:$E$71)</f>
        <v>42662</v>
      </c>
      <c r="XS21" s="1171">
        <f>WORKDAY(XS22,'5319380'!$A21,'5319380'!$E$42:$E$71)</f>
        <v>42668</v>
      </c>
      <c r="XT21" s="1171">
        <f>WORKDAY(XT22,'5319380'!$A21,'5319380'!$E$42:$E$71)</f>
        <v>42668</v>
      </c>
      <c r="XU21" s="1171">
        <f>WORKDAY(XU22,'5319380'!$A21,'5319380'!$E$42:$E$71)</f>
        <v>42668</v>
      </c>
      <c r="XV21" s="1171">
        <f>WORKDAY(XV22,'5319380'!$A21,'5319380'!$E$42:$E$71)</f>
        <v>42650</v>
      </c>
      <c r="XW21" s="1186">
        <v>42503</v>
      </c>
      <c r="XX21" s="1186">
        <v>42487</v>
      </c>
      <c r="XY21" s="1186">
        <v>42487</v>
      </c>
      <c r="XZ21" s="625">
        <v>42422</v>
      </c>
      <c r="YA21" s="1171">
        <f>WORKDAY(YA22,'5319380'!$A21,'5319380'!$E$42:$E$71)</f>
        <v>42647</v>
      </c>
      <c r="YB21" s="1186">
        <f>WORKDAY(YB22,'5319380'!$A21,'5319380'!$E$42:$E$71)</f>
        <v>42648</v>
      </c>
      <c r="YC21" s="1171">
        <f>WORKDAY(YC22,'5319380'!$A21,'5319380'!$E$42:$E$71)</f>
        <v>42643</v>
      </c>
      <c r="YD21" s="1171">
        <f>WORKDAY(YD22,'5319380'!$A21,'5319380'!$E$42:$E$71)</f>
        <v>42649</v>
      </c>
      <c r="YE21" s="1186">
        <v>42524</v>
      </c>
      <c r="YF21" s="1186">
        <v>42486</v>
      </c>
      <c r="YG21" s="1186">
        <f>WORKDAY(YG22,'5319380'!$A21,'5319380'!$E$42:$E$71)</f>
        <v>42599</v>
      </c>
      <c r="YH21" s="1186">
        <f>WORKDAY(YH22,'5319380'!$A21,'5319380'!$E$42:$E$71)</f>
        <v>42592</v>
      </c>
      <c r="YI21" s="1186">
        <v>42487</v>
      </c>
      <c r="YJ21" s="1171">
        <f>WORKDAY(YJ22,'5319380'!$A21,'5319380'!$E$42:$E$71)</f>
        <v>42605</v>
      </c>
      <c r="YK21" s="1186">
        <f>WORKDAY(YK22,'5319380'!$A21,'5319380'!$E$42:$E$71)</f>
        <v>42598</v>
      </c>
      <c r="YL21" s="1171">
        <f>WORKDAY(YL22,'5319380'!$A21,'5319380'!$E$42:$E$71)</f>
        <v>42604</v>
      </c>
      <c r="YM21" s="1171">
        <f>WORKDAY(YM22,'5319380'!$A21,'5319380'!$E$42:$E$71)</f>
        <v>42614</v>
      </c>
      <c r="YN21" s="1171">
        <f>WORKDAY(YN22,'5319380'!$A21,'5319380'!$E$42:$E$71)</f>
        <v>42614</v>
      </c>
      <c r="YO21" s="1186">
        <f>WORKDAY(YO22,'5319380'!$A21,'5319380'!$E$42:$E$71)</f>
        <v>42612</v>
      </c>
      <c r="YP21" s="1186">
        <f>WORKDAY(YP22,'5319380'!$A21,'5319380'!$E$42:$E$71)</f>
        <v>42598</v>
      </c>
      <c r="YQ21" s="1186">
        <v>42523</v>
      </c>
      <c r="YR21" s="1186">
        <f>WORKDAY(YR22,'5319380'!$A21,'5319380'!$E$42:$E$71)</f>
        <v>42599</v>
      </c>
      <c r="YS21" s="1171">
        <f>WORKDAY(YS22,'5319380'!$A21,'5319380'!$E$42:$E$71)</f>
        <v>42613</v>
      </c>
      <c r="YT21" s="1171">
        <f>WORKDAY(YT22,'5319380'!$A21,'5319380'!$E$42:$E$71)</f>
        <v>42613</v>
      </c>
      <c r="YU21" s="1171">
        <f>WORKDAY(YU22,'5319380'!$A21,'5319380'!$E$42:$E$71)</f>
        <v>42615</v>
      </c>
      <c r="YV21" s="1171">
        <f>WORKDAY(YV22,'5319380'!$A21,'5319380'!$E$42:$E$71)</f>
        <v>42615</v>
      </c>
      <c r="YW21" s="1171">
        <f>WORKDAY(YW22,'5319380'!$A21,'5319380'!$E$42:$E$71)</f>
        <v>42611</v>
      </c>
      <c r="YX21" s="1171">
        <f>WORKDAY(YX22,'5319380'!$A21,'5319380'!$E$42:$E$71)</f>
        <v>42662</v>
      </c>
      <c r="YY21" s="1171">
        <f>WORKDAY(YY22,'5319380'!$A21,'5319380'!$E$42:$E$71)</f>
        <v>42641</v>
      </c>
      <c r="YZ21" s="1186">
        <v>42530</v>
      </c>
      <c r="ZA21" s="1186">
        <v>42528</v>
      </c>
      <c r="ZB21" s="365">
        <f>WORKDAY(ZB22,'5319380'!$A21,'5319380'!$E$42:$E$71)</f>
        <v>42383</v>
      </c>
      <c r="ZC21" s="1186">
        <f>WORKDAY(ZC22,'5319380'!$A21,'5319380'!$E$42:$E$71)</f>
        <v>42600</v>
      </c>
      <c r="ZD21" s="1186">
        <v>42524</v>
      </c>
      <c r="ZE21" s="1186">
        <f>WORKDAY(ZE22,'5319380'!$A21,'5319380'!$E$42:$E$71)</f>
        <v>42599</v>
      </c>
      <c r="ZF21" s="1186">
        <v>42486</v>
      </c>
      <c r="ZG21" s="1186">
        <v>42486</v>
      </c>
      <c r="ZH21" s="1186">
        <v>42486</v>
      </c>
      <c r="ZI21" s="1186">
        <v>42486</v>
      </c>
      <c r="ZJ21" s="1186">
        <v>42486</v>
      </c>
      <c r="ZK21" s="1186">
        <v>42486</v>
      </c>
      <c r="ZL21" s="1186">
        <v>42524</v>
      </c>
      <c r="ZM21" s="1171">
        <f>WORKDAY(ZM22,'5319380'!$A21,'5319380'!$E$42:$E$71)</f>
        <v>42655</v>
      </c>
      <c r="ZN21" s="1186">
        <f>WORKDAY(ZN22,'5319380'!$A21,'5319380'!$E$42:$E$71)</f>
        <v>42601</v>
      </c>
      <c r="ZO21" s="1186">
        <v>42486</v>
      </c>
      <c r="ZP21" s="1186">
        <v>42524</v>
      </c>
      <c r="ZQ21" s="1186">
        <v>42528</v>
      </c>
      <c r="ZR21" s="1186">
        <v>42507</v>
      </c>
      <c r="ZS21" s="1186">
        <v>42503</v>
      </c>
      <c r="ZT21" s="1186">
        <v>42528</v>
      </c>
      <c r="ZU21" s="1186">
        <v>42522</v>
      </c>
      <c r="ZV21" s="315" t="e">
        <f>WORKDAY(ZV22,'BA SGV Quality Clinic'!#REF!,'BA SGV Quality Clinic'!$D$42:$D$71)</f>
        <v>#REF!</v>
      </c>
      <c r="ZW21" s="1186">
        <v>42472</v>
      </c>
      <c r="ZX21" s="1186">
        <v>42487</v>
      </c>
      <c r="ZY21" s="1186">
        <v>42487</v>
      </c>
      <c r="ZZ21" s="537"/>
      <c r="AAA21" s="532">
        <f>WORKDAY(AAA22,'5319380'!$A21,'5319380'!$E$42:$E$71)</f>
        <v>42429</v>
      </c>
      <c r="AAB21" s="537"/>
      <c r="AAC21" s="537"/>
      <c r="AAD21" s="537"/>
      <c r="AAE21" s="537"/>
      <c r="AAF21" s="537"/>
      <c r="AAG21" s="537"/>
      <c r="AAH21" s="537"/>
      <c r="AAI21" s="537"/>
      <c r="AAJ21" s="537"/>
      <c r="AAK21" s="1186">
        <f>WORKDAY(AAK22,'5319380'!$A21,'5319380'!$E$42:$E$71)</f>
        <v>42594</v>
      </c>
      <c r="AAL21" s="1186">
        <f>WORKDAY(AAL22,'5319380'!$A21,'5319380'!$E$42:$E$71)</f>
        <v>42594</v>
      </c>
      <c r="AAM21" s="875"/>
      <c r="AAN21" s="875"/>
      <c r="AAO21" s="537"/>
      <c r="AAP21" s="537"/>
      <c r="AAQ21" s="537"/>
      <c r="AAR21" s="532">
        <f>WORKDAY(AAR22,'5319380'!$A21,'5319380'!$E$42:$E$71)</f>
        <v>42418</v>
      </c>
      <c r="AAS21" s="800">
        <f>WORKDAY(AAS22,'5319380'!$A22,'5319380'!$E$42:$E$71)</f>
        <v>42401</v>
      </c>
      <c r="AAT21" s="532">
        <f>WORKDAY(AAT22,'5319380'!$A21,'5319380'!$E$42:$E$71)</f>
        <v>42559</v>
      </c>
      <c r="AAU21" s="532">
        <f>WORKDAY(AAU22,'5319380'!$A21,'5319380'!$E$42:$E$71)</f>
        <v>42454</v>
      </c>
      <c r="AAV21" s="532">
        <f>WORKDAY(AAV22,'5319380'!$A21,'5319380'!$E$42:$E$71)</f>
        <v>42457</v>
      </c>
      <c r="AAW21" s="1186">
        <f>WORKDAY(AAW22,'5319380'!$A21,'5319380'!$E$42:$E$71)</f>
        <v>42632</v>
      </c>
      <c r="AAX21" s="503"/>
      <c r="AAY21" s="503"/>
      <c r="AAZ21" s="1171">
        <f>WORKDAY(AAZ22,'5319380'!$A21,'5319380'!$E$42:$E$71)</f>
        <v>42613</v>
      </c>
      <c r="ABA21" s="532">
        <f>WORKDAY(ABA22,'5319480'!$A21,'5319480'!$E$42:$E$71)</f>
        <v>42464</v>
      </c>
      <c r="ABB21" s="365">
        <f>WORKDAY(ABB22,'5319380'!$A21,'5319380'!$E$42:$E$71)</f>
        <v>42383</v>
      </c>
      <c r="ABC21" s="1186">
        <v>42521</v>
      </c>
      <c r="ABD21" s="1186">
        <v>42474</v>
      </c>
      <c r="ABE21" s="1186">
        <v>42516</v>
      </c>
      <c r="ABF21" s="1186">
        <v>42439</v>
      </c>
      <c r="ABG21" s="1186">
        <v>42439</v>
      </c>
      <c r="ABH21" s="1186">
        <v>42487</v>
      </c>
      <c r="ABI21" s="1186">
        <v>42488</v>
      </c>
      <c r="ABJ21" s="1186">
        <v>42503</v>
      </c>
      <c r="ABK21" s="1186">
        <v>42528</v>
      </c>
      <c r="ABM21" s="1171">
        <f>WORKDAY(ABM22,'5319380'!$A21,'5319380'!$E$42:$E$71)</f>
        <v>42611</v>
      </c>
      <c r="ABN21" s="1171">
        <f>WORKDAY(ABN22,'5319380'!$A21,'5319380'!$E$42:$E$71)</f>
        <v>42613</v>
      </c>
      <c r="ABO21" s="1171">
        <f>WORKDAY(ABO22,'5319380'!$A21,'5319380'!$E$42:$E$71)</f>
        <v>42615</v>
      </c>
      <c r="ABP21" s="1171">
        <f>WORKDAY(ABP22,'5319380'!$A21,'5319380'!$E$42:$E$71)</f>
        <v>42620</v>
      </c>
      <c r="ABQ21" s="1171">
        <f>WORKDAY(ABQ22,'5319380'!$A21,'5319380'!$E$42:$E$71)</f>
        <v>42643</v>
      </c>
      <c r="ABR21" s="1171">
        <f>WORKDAY(ABR22,'5319380'!$A21,'5319380'!$E$42:$E$71)</f>
        <v>42643</v>
      </c>
      <c r="ABS21" s="1171">
        <f>WORKDAY(ABS22,'5319380'!$A21,'5319380'!$E$42:$E$71)</f>
        <v>42646</v>
      </c>
      <c r="ABT21" s="1186">
        <f>WORKDAY(ABT22,'5319380'!$A21,'5319380'!$E$42:$E$71)</f>
        <v>42643</v>
      </c>
      <c r="ABU21" s="1186">
        <f>WORKDAY(ABU22,'5319380'!$A21,'5319380'!$E$42:$E$71)</f>
        <v>42636</v>
      </c>
      <c r="ABV21" s="1171">
        <f>WORKDAY(ABV22,'5319380'!$A21,'5319380'!$E$42:$E$71)</f>
        <v>42636</v>
      </c>
      <c r="ABW21" s="1171">
        <f>WORKDAY(ABW22,'5319380'!$A21,'5319380'!$E$42:$E$71)</f>
        <v>42668</v>
      </c>
      <c r="ABX21" s="1171">
        <f>WORKDAY(ABX22,'5319380'!$A21,'5319380'!$E$42:$E$71)</f>
        <v>42612</v>
      </c>
      <c r="ABY21" s="1171">
        <f>WORKDAY(ABY22,'5319380'!$A21,'5319380'!$E$42:$E$71)</f>
        <v>42619</v>
      </c>
      <c r="ABZ21" s="1171">
        <f>WORKDAY(ABZ22,'5319380'!$A21,'5319380'!$E$42:$E$71)</f>
        <v>42619</v>
      </c>
      <c r="ACA21" s="1186">
        <v>42457</v>
      </c>
      <c r="ACB21" s="781">
        <f>WORKDAY(ACB22,'5319380'!$A21,'5319380'!$E$42:$E$71)</f>
        <v>42641</v>
      </c>
      <c r="ACC21" s="1171">
        <f>WORKDAY(ACC22,'5319380'!$A21,'5319380'!$E$42:$E$71)</f>
        <v>42647</v>
      </c>
      <c r="ACD21" s="1171">
        <f>WORKDAY(ACD22,'5319380'!$A21,'5319380'!$E$42:$E$71)</f>
        <v>42653</v>
      </c>
      <c r="ACE21" s="1171">
        <f>WORKDAY(ACE22,'5319380'!$A21,'5319380'!$E$42:$E$71)</f>
        <v>42648</v>
      </c>
      <c r="ACF21" s="1171">
        <f>WORKDAY(ACF22,'5319380'!$A21,'5319380'!$E$42:$E$71)</f>
        <v>42670</v>
      </c>
      <c r="ACG21" s="1171">
        <f>WORKDAY(ACG22,'5319380'!$A21,'5319380'!$E$42:$E$71)</f>
        <v>42668</v>
      </c>
      <c r="ACH21" s="1171">
        <f>WORKDAY(ACH22,'5319380'!$A21,'5319380'!$E$42:$E$71)</f>
        <v>42668</v>
      </c>
      <c r="ACI21" s="1171">
        <f>WORKDAY(ACI22,'5319380'!$A21,'5319380'!$E$42:$E$71)</f>
        <v>42668</v>
      </c>
      <c r="ACJ21" s="1171">
        <f>WORKDAY(ACJ22,'5319380'!$A21,'5319380'!$E$42:$E$71)</f>
        <v>42669</v>
      </c>
      <c r="ACK21" s="1171">
        <f>WORKDAY(ACK22,'5319380'!$A21,'5319380'!$E$42:$E$71)</f>
        <v>42668</v>
      </c>
      <c r="ACL21" s="1171">
        <f>WORKDAY(ACL22,'5319380'!$A21,'5319380'!$E$42:$E$71)</f>
        <v>42669</v>
      </c>
      <c r="ACM21" s="1171">
        <f>WORKDAY(ACM22,'5319380'!$A21,'5319380'!$E$42:$E$71)</f>
        <v>42669</v>
      </c>
      <c r="ACN21" s="1171">
        <f>WORKDAY(ACN22,'5319380'!$A21,'5319380'!$E$42:$E$71)</f>
        <v>42669</v>
      </c>
      <c r="ACO21" s="1171">
        <f>WORKDAY(ACO22,'5319380'!$A21,'5319380'!$E$42:$E$71)</f>
        <v>42669</v>
      </c>
      <c r="ACP21" s="1171">
        <f>WORKDAY(ACP22,'5319380'!$A21,'5319380'!$E$42:$E$71)</f>
        <v>42669</v>
      </c>
      <c r="ACQ21" s="1171">
        <f>WORKDAY(ACQ22,'5319380'!$A21,'5319380'!$E$42:$E$71)</f>
        <v>42639</v>
      </c>
      <c r="ACR21" s="1171">
        <f>WORKDAY(ACR22,'5319380'!$A21,'5319380'!$E$42:$E$71)</f>
        <v>42639</v>
      </c>
      <c r="ACS21" s="1171">
        <f>WORKDAY(ACS22,'5319380'!$A21,'5319380'!$E$42:$E$71)</f>
        <v>42668</v>
      </c>
      <c r="ACT21" s="365">
        <f>WORKDAY(ACT22,'5319480'!$A21,'5319480'!$E$42:$E$71)</f>
        <v>42656</v>
      </c>
      <c r="ACU21" s="1186">
        <v>42474</v>
      </c>
      <c r="ACV21" s="1186">
        <v>42527</v>
      </c>
      <c r="ACW21" s="1186">
        <f>WORKDAY(ACW22,'5319480'!$A21,'5319480'!$E$42:$E$71)</f>
        <v>42656</v>
      </c>
      <c r="ACX21" s="532">
        <f>WORKDAY(ACX22,'5319480'!$A23,'5319480'!$E$42:$E$71)</f>
        <v>42642</v>
      </c>
      <c r="ACY21" s="625">
        <v>42648</v>
      </c>
      <c r="ACZ21" s="1186">
        <f>WORKDAY(ACZ22,'5319480'!$A21,'5319480'!$E$42:$E$71)</f>
        <v>42622</v>
      </c>
      <c r="ADA21" s="1186">
        <f>WORKDAY(ADA22,'5319480'!$A21,'5319480'!$E$42:$E$71)</f>
        <v>42591</v>
      </c>
      <c r="ADB21" s="1186">
        <f>WORKDAY(ADB22,'5319480'!$A21,'5319480'!$E$42:$E$71)</f>
        <v>42613</v>
      </c>
      <c r="ADC21" s="1186">
        <f>WORKDAY(ADC22,'5319480'!$A21,'5319480'!$E$42:$E$71)</f>
        <v>42669</v>
      </c>
      <c r="ADD21" s="1186">
        <f>WORKDAY(ADD22,'5319480'!$A21,'5319480'!$E$42:$E$71)</f>
        <v>42669</v>
      </c>
      <c r="ADE21" s="1186">
        <f>WORKDAY(ADE22,'5319480'!$A21,'5319480'!$E$42:$E$71)</f>
        <v>42641</v>
      </c>
      <c r="ADF21" s="1186">
        <v>42464</v>
      </c>
      <c r="ADG21" s="1186">
        <f>WORKDAY(ADG22,'5319480'!$A21,'5319480'!$E$42:$E$71)</f>
        <v>42653</v>
      </c>
      <c r="ADH21" s="1186">
        <f>WORKDAY(ADH22,'5319480'!$A21,'5319480'!$E$42:$E$71)</f>
        <v>42643</v>
      </c>
      <c r="ADI21" s="1186">
        <f>WORKDAY(ADI22,'5319480'!$A21,'5319480'!$E$42:$E$71)</f>
        <v>42641</v>
      </c>
      <c r="ADJ21" s="1186">
        <f>WORKDAY(ADJ22,'5319480'!$A21,'5319480'!$E$42:$E$71)</f>
        <v>42643</v>
      </c>
      <c r="ADK21" s="1186">
        <v>42527</v>
      </c>
      <c r="ADL21" s="1186">
        <f>WORKDAY(ADL22,'5319480'!$A21,'5319480'!$E$42:$E$71)</f>
        <v>42641</v>
      </c>
      <c r="ADM21" s="1186">
        <f>WORKDAY(ADM22,'5319480'!$A21,'5319480'!$E$42:$E$71)</f>
        <v>42641</v>
      </c>
      <c r="ADN21" s="1186">
        <f>WORKDAY(ADN22,'5319480'!$A21,'5319480'!$E$42:$E$71)</f>
        <v>42641</v>
      </c>
      <c r="ADO21" s="1186">
        <v>42486</v>
      </c>
      <c r="ADP21" s="1186">
        <f>WORKDAY(ADP22,'5319480'!$A21,'5319480'!$E$42:$E$71)</f>
        <v>42622</v>
      </c>
      <c r="ADQ21" s="1186">
        <f>WORKDAY(ADQ22,'5319480'!$A21,'5319480'!$E$42:$E$71)</f>
        <v>42627</v>
      </c>
      <c r="ADR21" s="1186">
        <f>WORKDAY(ADR22,'5319480'!$A21,'5319480'!$E$42:$E$71)</f>
        <v>42642</v>
      </c>
      <c r="ADS21" s="1186">
        <f>WORKDAY(ADS22,'5319480'!$A21,'5319480'!$E$42:$E$71)</f>
        <v>42642</v>
      </c>
      <c r="ADT21" s="1186">
        <f>WORKDAY(ADT22,'5319480'!$A21,'5319480'!$E$42:$E$71)</f>
        <v>42641</v>
      </c>
      <c r="ADU21" s="1186">
        <f>WORKDAY(ADU22,'5319480'!$A21,'5319480'!$E$42:$E$71)</f>
        <v>42641</v>
      </c>
      <c r="ADV21" s="1186">
        <f>WORKDAY(ADV22,'5319480'!$A21,'5319480'!$E$42:$E$71)</f>
        <v>42641</v>
      </c>
      <c r="ADW21" s="1186">
        <v>42486</v>
      </c>
      <c r="ADX21" s="1186">
        <f>WORKDAY(ADX22,'5319480'!$A21,'5319480'!$E$42:$E$71)</f>
        <v>42615</v>
      </c>
      <c r="ADY21" s="1186">
        <f>WORKDAY(ADY22,'5319480'!$A21,'5319480'!$E$42:$E$71)</f>
        <v>42619</v>
      </c>
      <c r="ADZ21" s="1186">
        <f>WORKDAY(ADZ22,'5319480'!$A21,'5319480'!$E$42:$E$71)</f>
        <v>42620</v>
      </c>
      <c r="AEA21" s="1186">
        <f>WORKDAY(AEA22,'5319480'!$A21,'5319480'!$E$42:$E$71)</f>
        <v>42607</v>
      </c>
      <c r="AEB21" s="1186">
        <f>WORKDAY(AEB22,'5319480'!$A21,'5319480'!$E$42:$E$71)</f>
        <v>42612</v>
      </c>
      <c r="AEC21" s="1186">
        <f>WORKDAY(AEC22,'5319480'!$A21,'5319480'!$E$42:$E$71)</f>
        <v>42613</v>
      </c>
      <c r="AED21" s="1186">
        <f>WORKDAY(AED22,'5319480'!$A21,'5319480'!$E$42:$E$71)</f>
        <v>42622</v>
      </c>
      <c r="AEE21" s="1186">
        <f>WORKDAY(AEE22,'5319480'!$A21,'5319480'!$E$42:$E$71)</f>
        <v>42614</v>
      </c>
      <c r="AEF21" s="1186">
        <f>WORKDAY(AEF22,'5319480'!$A21,'5319480'!$E$42:$E$71)</f>
        <v>42593</v>
      </c>
      <c r="AEG21" s="1186">
        <f>WORKDAY(AEG22,'5319480'!$A21,'5319480'!$E$42:$E$71)</f>
        <v>42592</v>
      </c>
      <c r="AEH21" s="1186">
        <v>42503</v>
      </c>
      <c r="AEI21" s="1186">
        <f>WORKDAY(AEI22,'5319480'!$A21,'5319480'!$E$42:$E$71)</f>
        <v>42615</v>
      </c>
      <c r="AEJ21" s="1171">
        <f>WORKDAY(AEJ22,'5319480'!$A21,'5319480'!$E$42:$E$71)</f>
        <v>42597</v>
      </c>
      <c r="AEK21" s="1186">
        <f>WORKDAY(AEK22,'5319480'!$A21,'5319480'!$E$42:$E$71)</f>
        <v>42613</v>
      </c>
      <c r="AEL21" s="1186">
        <f>WORKDAY(AEL22,'5319480'!$A21,'5319480'!$E$42:$E$71)</f>
        <v>42608</v>
      </c>
      <c r="AEM21" s="1186">
        <f>WORKDAY(AEM22,'5319480'!$A21,'5319480'!$E$42:$E$71)</f>
        <v>42608</v>
      </c>
      <c r="AEN21" s="1186">
        <f>WORKDAY(AEN22,'5319480'!$A21,'5319480'!$E$42:$E$71)</f>
        <v>42601</v>
      </c>
      <c r="AEO21" s="1186">
        <f>WORKDAY(AEO22,'5319480'!$A21,'5319480'!$E$42:$E$71)</f>
        <v>42599</v>
      </c>
      <c r="AEP21" s="1186">
        <f>WORKDAY(AEP22,'5319480'!$A21,'5319480'!$E$42:$E$71)</f>
        <v>42611</v>
      </c>
      <c r="AEQ21" s="1186">
        <v>42514</v>
      </c>
      <c r="AER21" s="1186">
        <v>42515</v>
      </c>
      <c r="AES21" s="1186">
        <v>42507</v>
      </c>
      <c r="AET21" s="1186">
        <v>42507</v>
      </c>
      <c r="AEU21" s="1186">
        <v>42515</v>
      </c>
      <c r="AEV21" s="1186">
        <v>42527</v>
      </c>
      <c r="AEW21" s="1186">
        <f>WORKDAY(AEW22,'5319480'!$A21,'5319480'!$E$42:$E$71)</f>
        <v>42585</v>
      </c>
      <c r="AEX21" s="1186">
        <f>WORKDAY(AEX22,'5319480'!$A21,'5319480'!$E$42:$E$71)</f>
        <v>42585</v>
      </c>
      <c r="AEY21" s="1186">
        <f>WORKDAY(AEY22,'5319480'!$A21,'5319480'!$E$42:$E$71)</f>
        <v>42585</v>
      </c>
      <c r="AEZ21" s="1186">
        <f>WORKDAY(AEZ22,'5319480'!$A21,'5319480'!$E$42:$E$71)</f>
        <v>42600</v>
      </c>
      <c r="AFA21" s="1186">
        <v>42503</v>
      </c>
      <c r="AFB21" s="1186">
        <v>42464</v>
      </c>
      <c r="AFC21" s="1186">
        <f>WORKDAY(AFC22,'5319480'!$A21,'5319480'!$E$42:$E$71)</f>
        <v>42592</v>
      </c>
      <c r="AFD21" s="1186">
        <f>WORKDAY(AFD22,'5319480'!$A21,'5319480'!$E$42:$E$71)</f>
        <v>42593</v>
      </c>
      <c r="AFE21" s="1186">
        <f>WORKDAY(AFE22,'5319480'!$A21,'5319480'!$E$42:$E$71)</f>
        <v>42592</v>
      </c>
      <c r="AFF21" s="1186">
        <f>WORKDAY(AFF22,'5319480'!$A21,'5319480'!$E$42:$E$71)</f>
        <v>42592</v>
      </c>
      <c r="AFG21" s="1186">
        <f>WORKDAY(AFG22,'5319480'!$A21,'5319480'!$E$42:$E$71)</f>
        <v>42592</v>
      </c>
      <c r="AFH21" s="1186">
        <f>WORKDAY(AFH22,'5319480'!$A21,'5319480'!$E$42:$E$71)</f>
        <v>42593</v>
      </c>
      <c r="AFI21" s="1186">
        <f>WORKDAY(AFI22,'5319480'!$A21,'5319480'!$E$42:$E$71)</f>
        <v>42593</v>
      </c>
      <c r="AFJ21" s="1180">
        <f>WORKDAY(AFJ22,'5319480'!$A21,'5319480'!$E$42:$E$71)</f>
        <v>42600</v>
      </c>
      <c r="AFK21" s="1186">
        <f>WORKDAY(AFK22,'5319480'!$A20,'5319480'!$E$42:$E$71)</f>
        <v>42598</v>
      </c>
      <c r="AFL21" s="1186">
        <f>WORKDAY(AFL22,'5319480'!$A21,'5319480'!$E$42:$E$71)</f>
        <v>42591</v>
      </c>
      <c r="AFM21" s="1186">
        <f>WORKDAY(AFM22,'5319480'!$A21,'5319480'!$E$42:$E$71)</f>
        <v>42600</v>
      </c>
      <c r="AFN21" s="1186">
        <f>WORKDAY(AFN22,'5319480'!$A21,'5319480'!$E$42:$E$71)</f>
        <v>42619</v>
      </c>
      <c r="AFO21" s="1186">
        <f>WORKDAY(AFO22,'5319480'!$A21,'5319480'!$E$42:$E$71)</f>
        <v>42619</v>
      </c>
      <c r="AFP21" s="1186">
        <f>WORKDAY(AFP22,'5319480'!$A21,'5319480'!$E$42:$E$71)</f>
        <v>42600</v>
      </c>
      <c r="AFQ21" s="1186">
        <v>42486</v>
      </c>
      <c r="AFR21" s="1171">
        <f>WORKDAY(AFR22,'5319480'!$A21,'5319480'!$E$42:$E$71)</f>
        <v>42606</v>
      </c>
      <c r="AFS21" s="1186">
        <f>WORKDAY(AFS22,'5319480'!$A21,'5319480'!$E$42:$E$71)</f>
        <v>42620</v>
      </c>
      <c r="AFT21" s="1186">
        <f>WORKDAY(AFT22,'5319480'!$A21,'5319480'!$E$42:$E$71)</f>
        <v>42593</v>
      </c>
      <c r="AFU21" s="1186">
        <f>WORKDAY(AFU22,'5319480'!$A21,'5319480'!$E$42:$E$71)</f>
        <v>42593</v>
      </c>
      <c r="AFV21" s="1186">
        <f>WORKDAY(AFV22,'5319480'!$A21,'5319480'!$E$42:$E$71)</f>
        <v>42593</v>
      </c>
      <c r="AFW21" s="1186">
        <f>WORKDAY(AFW22,'5319480'!$A21,'5319480'!$E$42:$E$71)</f>
        <v>42587</v>
      </c>
      <c r="AFX21" s="1186">
        <f>WORKDAY(AFX22,'5319480'!$A21,'5319480'!$E$42:$E$71)</f>
        <v>42669</v>
      </c>
      <c r="AFY21" s="1186">
        <f>WORKDAY(AFY22,'5319480'!$A21,'5319480'!$E$42:$E$71)</f>
        <v>42668</v>
      </c>
      <c r="AFZ21" s="1186">
        <f>WORKDAY(AFZ22,'5319480'!$A21,'5319480'!$E$42:$E$71)</f>
        <v>42585</v>
      </c>
      <c r="AGA21" s="1186">
        <f>WORKDAY(AGA22,'5319480'!$A21,'5319480'!$E$42:$E$71)</f>
        <v>42593</v>
      </c>
      <c r="AGB21" s="1186">
        <v>42516</v>
      </c>
      <c r="AGC21" s="1186">
        <v>42466</v>
      </c>
      <c r="AGD21" s="781" t="e">
        <f>WORKDAY(AGD22,#REF!,$D$42:$D$71)</f>
        <v>#REF!</v>
      </c>
      <c r="AGE21" s="1089" t="e">
        <f>WORKDAY(AGE22,#REF!,$D$42:$D$71)</f>
        <v>#REF!</v>
      </c>
      <c r="AGF21" s="1090" t="e">
        <f>WORKDAY(AGF22,#REF!,$D$42:$D$71)</f>
        <v>#REF!</v>
      </c>
      <c r="AGG21" s="532">
        <f>WORKDAY(AGG22,'5319480'!$A21,'5319480'!$E$42:$E$71)</f>
        <v>42461</v>
      </c>
      <c r="AGH21" s="532">
        <f>WORKDAY(AGH22,'5319480'!$A21,'5319480'!$E$42:$E$71)</f>
        <v>42461</v>
      </c>
      <c r="AGI21" s="1186">
        <f>WORKDAY(AGI22,'5319480'!$A21,'5319480'!$E$42:$E$71)</f>
        <v>42597</v>
      </c>
      <c r="AGJ21" s="537"/>
      <c r="AGK21" s="1089" t="e">
        <f>WORKDAY(AGK22,#REF!,$D$42:$D$71)</f>
        <v>#REF!</v>
      </c>
      <c r="AGL21" s="765" t="e">
        <f>WORKDAY(AGL22,#REF!,$D$42:$D$71)</f>
        <v>#REF!</v>
      </c>
      <c r="AGM21" s="800">
        <f>WORKDAY(AGM22,'5319480'!$A21,'5319480'!$E$42:$E$71)</f>
        <v>42425</v>
      </c>
      <c r="AGN21" s="765" t="e">
        <f>WORKDAY(AGN22,#REF!,$D$42:$D$71)</f>
        <v>#REF!</v>
      </c>
      <c r="AGO21" s="765" t="e">
        <f>WORKDAY(AGO22,#REF!,$D$42:$D$71)</f>
        <v>#REF!</v>
      </c>
      <c r="AGP21" s="765" t="e">
        <f>WORKDAY(AGP22,#REF!,$D$42:$D$71)</f>
        <v>#REF!</v>
      </c>
      <c r="AGQ21" s="532" t="e">
        <f>WORKDAY(AGQ22,#REF!,$D$42:$D$71)</f>
        <v>#REF!</v>
      </c>
      <c r="AGR21" s="765" t="e">
        <f>WORKDAY(AGR22,#REF!,$D$42:$D$71)</f>
        <v>#REF!</v>
      </c>
      <c r="AGS21" s="765">
        <f>WORKDAY(AGS22,'5319480'!$A21,'5319480'!$E$42:$E$71)</f>
        <v>42405</v>
      </c>
      <c r="AGT21" s="532">
        <f>WORKDAY(AGT22,'5319480'!$A21,'5319480'!$E$42:$E$71)</f>
        <v>42409</v>
      </c>
      <c r="AGU21" s="532">
        <f>WORKDAY(AGU22,'5319480'!$A21,'5319480'!$E$42:$E$71)</f>
        <v>42408</v>
      </c>
      <c r="AGV21" s="532">
        <f>WORKDAY(AGV22,'5319480'!$A21,'5319480'!$E$42:$E$71)</f>
        <v>42417</v>
      </c>
      <c r="AGW21" s="532">
        <f>WORKDAY(AGW22,'5319480'!$A21,'5319480'!$E$42:$E$71)</f>
        <v>42758</v>
      </c>
      <c r="AGX21" s="532">
        <f>WORKDAY(AGX22,'5319480'!$A21,'5319480'!$E$42:$E$71)</f>
        <v>42758</v>
      </c>
      <c r="AGY21" s="532">
        <f>WORKDAY(AGY22,'5319480'!$A21,'5319480'!$E$42:$E$71)</f>
        <v>42387</v>
      </c>
      <c r="AGZ21" s="537"/>
      <c r="AHA21" s="532">
        <f>WORKDAY(AHA22,'5319480'!$A21,'5319480'!$E$42:$E$71)</f>
        <v>42460</v>
      </c>
      <c r="AHB21" s="532">
        <f>WORKDAY(AHB22,'5319480'!$A21,'5319480'!$E$42:$E$71)</f>
        <v>42464</v>
      </c>
      <c r="AHC21" s="532">
        <f>WORKDAY(AHC22,'5319480'!$A21,'5319480'!$E$42:$E$71)</f>
        <v>42457</v>
      </c>
      <c r="AHD21" s="532">
        <f>WORKDAY(AHD22,'5319480'!$A21,'5319480'!$E$42:$E$71)</f>
        <v>42461</v>
      </c>
      <c r="AHE21" s="532">
        <f>WORKDAY(AHE22,'5319480'!$A21,'5319480'!$E$42:$E$71)</f>
        <v>42464</v>
      </c>
      <c r="AHF21" s="1186">
        <v>42515</v>
      </c>
      <c r="AHG21" s="1186">
        <f>WORKDAY(AHG22,'5319480'!$A21,'5319480'!$E$42:$E$71)</f>
        <v>42628</v>
      </c>
      <c r="AHH21" s="1186">
        <f>WORKDAY(AHH22,'5319480'!$A21,'5319480'!$E$42:$E$71)</f>
        <v>42628</v>
      </c>
      <c r="AHI21" s="1186">
        <f>WORKDAY(AHI22,'5319480'!$A21,'5319480'!$E$42:$E$71)</f>
        <v>42629</v>
      </c>
      <c r="AHJ21" s="1186">
        <f>WORKDAY(AHJ22,'5319480'!$A21,'5319480'!$E$42:$E$71)</f>
        <v>42629</v>
      </c>
      <c r="AHK21" s="1186">
        <f>WORKDAY(AHK22,'5319480'!$A21,'5319480'!$E$42:$E$71)</f>
        <v>42628</v>
      </c>
      <c r="AHL21" s="1186">
        <v>42481</v>
      </c>
      <c r="AHM21" s="1186">
        <f>WORKDAY(AHM22,'5319480'!$A21,'5319480'!$E$42:$E$71)</f>
        <v>42586</v>
      </c>
      <c r="AHN21" s="1186">
        <v>42485</v>
      </c>
      <c r="AHO21" s="1186">
        <v>42503</v>
      </c>
      <c r="AHP21" s="1186">
        <v>42513</v>
      </c>
      <c r="AHQ21" s="1186">
        <f>WORKDAY(AHQ22,'5319480'!$A21,'5319480'!$E$42:$E$71)</f>
        <v>42598</v>
      </c>
      <c r="AHR21" s="365">
        <v>42444</v>
      </c>
      <c r="AHS21" s="1186">
        <v>42516</v>
      </c>
      <c r="AHT21" s="1186">
        <v>42501</v>
      </c>
      <c r="AHU21" s="1186">
        <v>42494</v>
      </c>
      <c r="AHV21" s="1186">
        <v>42485</v>
      </c>
      <c r="AHW21" s="532">
        <f>WORKDAY(AHW22,'5319480'!$A21,'5319480'!$E$42:$E$71)</f>
        <v>42556</v>
      </c>
      <c r="AHX21" s="1186">
        <v>42487</v>
      </c>
      <c r="AHY21" s="1186">
        <f>WORKDAY(AHY22,'5319480'!$A21,'5319480'!$E$42:$E$71)</f>
        <v>42593</v>
      </c>
      <c r="AHZ21" s="1186">
        <v>42485</v>
      </c>
      <c r="AIA21" s="1186">
        <v>42461</v>
      </c>
      <c r="AIB21" s="1186">
        <v>42487</v>
      </c>
      <c r="AIC21" s="1186">
        <v>42474</v>
      </c>
      <c r="AID21" s="532">
        <f>WORKDAY(AID22,'5319480'!$A21,'5319480'!$E$42:$E$71)</f>
        <v>42464</v>
      </c>
      <c r="AIE21" s="1186">
        <v>42527</v>
      </c>
      <c r="AIF21" s="1186">
        <v>42485</v>
      </c>
      <c r="AIG21" s="1186">
        <v>42527</v>
      </c>
      <c r="AIH21" s="1186">
        <v>42527</v>
      </c>
      <c r="AII21" s="1186">
        <v>42464</v>
      </c>
      <c r="AIJ21" s="1186">
        <v>42523</v>
      </c>
      <c r="AIK21" s="1186">
        <f>WORKDAY(AIK22,'5319480'!$A21,'5319480'!$E$42:$E$71)</f>
        <v>42593</v>
      </c>
    </row>
    <row r="22" spans="1:921" ht="13.15" customHeight="1">
      <c r="A22" s="191">
        <v>0</v>
      </c>
      <c r="B22" s="140" t="s">
        <v>1545</v>
      </c>
      <c r="C22" s="137">
        <f t="shared" si="8"/>
        <v>42144</v>
      </c>
      <c r="D22" s="137">
        <f t="shared" si="9"/>
        <v>42144</v>
      </c>
      <c r="E22" s="137">
        <f t="shared" si="10"/>
        <v>42144</v>
      </c>
      <c r="F22" s="137">
        <f t="shared" si="11"/>
        <v>42144</v>
      </c>
      <c r="G22" s="137">
        <f t="shared" si="12"/>
        <v>42144</v>
      </c>
      <c r="H22" s="137">
        <f t="shared" si="13"/>
        <v>42144</v>
      </c>
      <c r="I22" s="137">
        <f t="shared" si="14"/>
        <v>42144</v>
      </c>
      <c r="J22" s="137">
        <f t="shared" si="15"/>
        <v>42144</v>
      </c>
      <c r="K22" s="137">
        <f t="shared" si="16"/>
        <v>42173</v>
      </c>
      <c r="L22" s="137">
        <f t="shared" si="17"/>
        <v>42144</v>
      </c>
      <c r="M22" s="137">
        <f t="shared" si="18"/>
        <v>42144</v>
      </c>
      <c r="N22" s="1075">
        <f t="shared" si="19"/>
        <v>42144</v>
      </c>
      <c r="O22" s="532">
        <f t="shared" si="0"/>
        <v>42195</v>
      </c>
      <c r="P22" s="532">
        <f>WORKDAY(P23,'5319080'!$A22,'5319080'!$D$42:$D$71)</f>
        <v>42353</v>
      </c>
      <c r="Q22" s="532">
        <f t="shared" si="1"/>
        <v>42331</v>
      </c>
      <c r="R22" s="532">
        <f t="shared" si="2"/>
        <v>42195</v>
      </c>
      <c r="S22" s="532" t="e">
        <f>WORKDAY(S23,'5319480'!#REF!,'5319480'!$E$42:$E$71)</f>
        <v>#REF!</v>
      </c>
      <c r="T22" s="532">
        <f t="shared" si="3"/>
        <v>42195</v>
      </c>
      <c r="U22" s="532">
        <f t="shared" si="4"/>
        <v>42226</v>
      </c>
      <c r="V22" s="1175">
        <v>42465</v>
      </c>
      <c r="W22" s="532">
        <f t="shared" si="5"/>
        <v>42352</v>
      </c>
      <c r="X22" s="532">
        <f t="shared" si="6"/>
        <v>42230</v>
      </c>
      <c r="Y22" s="532">
        <f>WORKDAY(Y23,'5319080'!$A21,'5319080'!$D$42:$D$71)</f>
        <v>42417</v>
      </c>
      <c r="Z22" s="532">
        <f>WORKDAY(Z23,'BA SGV Quality Clinic'!$A22,'BA SGV Quality Clinic'!$D$42:$D$71)</f>
        <v>42047</v>
      </c>
      <c r="AA22" s="532">
        <f>WORKDAY(AA23,'BA SGV Quality Clinic'!$A22,'BA SGV Quality Clinic'!$D$42:$D$71)</f>
        <v>42047</v>
      </c>
      <c r="AB22" s="532">
        <f>WORKDAY(AB23,'BA SGV Quality Clinic'!$A22,'BA SGV Quality Clinic'!$D$42:$D$71)</f>
        <v>42412</v>
      </c>
      <c r="AC22" s="532">
        <f>WORKDAY(AC23,'BA SGV Quality Clinic'!$A22,'BA SGV Quality Clinic'!$D$42:$D$71)</f>
        <v>42415</v>
      </c>
      <c r="AD22" s="532">
        <f>WORKDAY(AD23,'5319080'!$A22,'5319080'!$D$42:$D$71)</f>
        <v>42752</v>
      </c>
      <c r="AE22" s="532">
        <f>WORKDAY(AE23,'5319080'!$A22,'5319080'!$D$42:$D$71)</f>
        <v>42390</v>
      </c>
      <c r="AF22" s="532">
        <f>WORKDAY(AF23,'5319080'!$A22,'5319080'!$D$42:$D$71)</f>
        <v>42388</v>
      </c>
      <c r="AG22" s="532">
        <f>WORKDAY(AG23,'5319080'!$A22,'5319080'!$D$42:$D$71)</f>
        <v>42388</v>
      </c>
      <c r="AH22" s="532">
        <f>WORKDAY(AH23,'5319080'!$A22,'5319080'!$D$42:$D$71)</f>
        <v>42380</v>
      </c>
      <c r="AI22" s="532">
        <f>WORKDAY(AI23,'5319080'!$A22,'5319080'!$D$42:$D$71)</f>
        <v>42388</v>
      </c>
      <c r="AJ22" s="532">
        <f>WORKDAY(AJ23,'5319080'!$A22,'5319080'!$D$42:$D$71)</f>
        <v>42459</v>
      </c>
      <c r="AK22" s="532">
        <f>WORKDAY(AK23,'5319080'!$A22,'5319080'!$D$42:$D$71)</f>
        <v>42460</v>
      </c>
      <c r="AL22" s="1175">
        <v>42493</v>
      </c>
      <c r="AM22" s="1175">
        <v>42485</v>
      </c>
      <c r="AN22" s="1175">
        <v>42508</v>
      </c>
      <c r="AO22" s="1175">
        <f>WORKDAY(AO23,'5319080'!$A22,'5319080'!$D$42:$D$71)</f>
        <v>42587</v>
      </c>
      <c r="AP22" s="532">
        <f>WORKDAY(AP23,'5319080'!$A22,'5319080'!$D$42:$D$71)</f>
        <v>42724</v>
      </c>
      <c r="AQ22" s="532">
        <f>WORKDAY(AQ23,'5319080'!$A22,'5319080'!$D$42:$D$71)</f>
        <v>42466</v>
      </c>
      <c r="AR22" s="781">
        <f>WORKDAY(AR23,'5319080'!$A22,'5319080'!$D$42:$D$71)</f>
        <v>42740</v>
      </c>
      <c r="AS22" s="532">
        <f>WORKDAY(AS23,'5319080'!$A22,'5319080'!$D$42:$D$71)</f>
        <v>42454</v>
      </c>
      <c r="AT22" s="532">
        <f>WORKDAY(AT23,'5319080'!$A22,'5319080'!$D$42:$D$71)</f>
        <v>42439</v>
      </c>
      <c r="AU22" s="781">
        <v>42437</v>
      </c>
      <c r="AV22" s="781">
        <v>42447</v>
      </c>
      <c r="AW22" s="315">
        <f>WORKDAY(AW23,'5319080'!$A22,'5319080'!$D$42:$D$71)</f>
        <v>42471</v>
      </c>
      <c r="AX22" s="338">
        <f>WORKDAY(AX23,'BA SGV Quality Clinic'!$A22,'BA SGV Quality Clinic'!$D$42:$D$71)</f>
        <v>42261</v>
      </c>
      <c r="AY22" s="315">
        <f>WORKDAY(AY23,'5319080'!$A22,'5319080'!$D$42:$D$71)</f>
        <v>42431</v>
      </c>
      <c r="AZ22" s="315">
        <f>WORKDAY(AZ23,'5319080'!$A22,'5319080'!$D$42:$D$71)</f>
        <v>42429</v>
      </c>
      <c r="BA22" s="315">
        <f>WORKDAY(BA23,'5319080'!$A22,'5319080'!$D$42:$D$71)</f>
        <v>42415</v>
      </c>
      <c r="BB22" s="338">
        <f>WORKDAY(BB23,'BA SGV Quality Clinic'!$A22,'BA SGV Quality Clinic'!$D$42:$D$71)</f>
        <v>42261</v>
      </c>
      <c r="BC22" s="319">
        <f>WORKDAY(BC23,'5319080'!$A22,'5319080'!$D$42:$D$71)</f>
        <v>42401</v>
      </c>
      <c r="BD22" s="315">
        <f>WORKDAY(BD23,'5319080'!$A22,'5319080'!$D$42:$D$71)</f>
        <v>42430</v>
      </c>
      <c r="BE22" s="1175">
        <f>WORKDAY(BE23,'5319080'!$A22,'5319080'!$D$42:$D$71)</f>
        <v>42573</v>
      </c>
      <c r="BF22" s="315">
        <f>WORKDAY(BF23,'5319080'!$A22,'5319080'!$D$42:$D$71)</f>
        <v>42443</v>
      </c>
      <c r="BG22" s="315">
        <f>WORKDAY(BG23,'5319080'!$A22,'5319080'!$D$42:$D$71)</f>
        <v>42437</v>
      </c>
      <c r="BH22" s="319">
        <v>42415</v>
      </c>
      <c r="BI22" s="319">
        <v>42430</v>
      </c>
      <c r="BJ22" s="319">
        <f>WORKDAY(BJ23,'5319080'!$A22,'5319080'!$D$42:$D$71)</f>
        <v>42445</v>
      </c>
      <c r="BK22" s="1175">
        <v>42472</v>
      </c>
      <c r="BL22" s="1171">
        <f>WORKDAY(BL23,'5319080'!$A22,'5319080'!$D$42:$D$71)</f>
        <v>42620</v>
      </c>
      <c r="BM22" s="1175">
        <v>42465</v>
      </c>
      <c r="BN22" s="1175">
        <v>42457</v>
      </c>
      <c r="BO22" s="1175">
        <v>42458</v>
      </c>
      <c r="BP22" s="1175">
        <v>42457</v>
      </c>
      <c r="BQ22" s="1175">
        <f>WORKDAY(BQ23,'5319080'!$A22,'5319080'!$D$42:$D$71)</f>
        <v>42558</v>
      </c>
      <c r="BR22" s="1175">
        <v>42478</v>
      </c>
      <c r="BS22" s="1175">
        <v>42509</v>
      </c>
      <c r="BT22" s="319">
        <v>42439</v>
      </c>
      <c r="BU22" s="1175">
        <v>42509</v>
      </c>
      <c r="BV22" s="1175">
        <v>42506</v>
      </c>
      <c r="BW22" s="1175">
        <v>42506</v>
      </c>
      <c r="BX22" s="1175">
        <v>42506</v>
      </c>
      <c r="BY22" s="1175">
        <f>WORKDAY(BY23,'5319080'!$A22,'5319080'!$D$42:$D$71)</f>
        <v>42604</v>
      </c>
      <c r="BZ22" s="1175">
        <f>WORKDAY(BZ23,'5319080'!$A22,'5319080'!$D$42:$D$71)</f>
        <v>42598</v>
      </c>
      <c r="CA22" s="1175">
        <f>WORKDAY(CA23,'5319080'!$A22,'5319080'!$D$42:$D$71)</f>
        <v>42598</v>
      </c>
      <c r="CB22" s="1175">
        <f>WORKDAY(CB23,'5319080'!$A22,'5319080'!$D$42:$D$71)</f>
        <v>42556</v>
      </c>
      <c r="CC22" s="1175">
        <v>42509</v>
      </c>
      <c r="CD22" s="1175">
        <v>42508</v>
      </c>
      <c r="CE22" s="1175">
        <v>42509</v>
      </c>
      <c r="CF22" s="1175">
        <v>42450</v>
      </c>
      <c r="CG22" s="1175">
        <v>42471</v>
      </c>
      <c r="CH22" s="1175">
        <f>WORKDAY(CH23,'5319080'!$A21,'5319080'!$D$42:$D$71)</f>
        <v>42600</v>
      </c>
      <c r="CI22" s="1175">
        <v>42471</v>
      </c>
      <c r="CJ22" s="1175">
        <v>42507</v>
      </c>
      <c r="CK22" s="1175">
        <v>42496</v>
      </c>
      <c r="CL22" s="1175">
        <v>42499</v>
      </c>
      <c r="CM22" s="1175">
        <v>42506</v>
      </c>
      <c r="CN22" s="1175">
        <v>42465</v>
      </c>
      <c r="CO22" s="315">
        <f>WORKDAY(CO23,'5319080'!$A22,'5319080'!$D$42:$D$71)</f>
        <v>42563</v>
      </c>
      <c r="CP22" s="315">
        <f>WORKDAY(CP23,'5319080'!$A22,'5319080'!$D$42:$D$71)</f>
        <v>42563</v>
      </c>
      <c r="CQ22" s="1175">
        <v>42509</v>
      </c>
      <c r="CR22" s="319">
        <v>42454</v>
      </c>
      <c r="CS22" s="319">
        <v>42471</v>
      </c>
      <c r="CT22" s="1171">
        <f>WORKDAY(CT23,'BA SGV Quality Clinic'!$A22,'BA SGV Quality Clinic'!$D$42:$D$71)</f>
        <v>42549</v>
      </c>
      <c r="CU22" s="1175">
        <f>WORKDAY(CU23,'5319080'!$A22,'5319080'!$D$42:$D$71)</f>
        <v>42556</v>
      </c>
      <c r="CV22" s="1175">
        <f>WORKDAY(CV23,'5319080'!$A22,'5319080'!$D$42:$D$71)</f>
        <v>42556</v>
      </c>
      <c r="CW22" s="1175">
        <v>42509</v>
      </c>
      <c r="CX22" s="1175">
        <v>42471</v>
      </c>
      <c r="CY22" s="1175">
        <v>42471</v>
      </c>
      <c r="CZ22" s="1175">
        <v>42471</v>
      </c>
      <c r="DA22" s="1175">
        <f>WORKDAY(DA23,'5319080'!$A22,'5319080'!$D$42:$D$71)</f>
        <v>42580</v>
      </c>
      <c r="DB22" s="1175">
        <f>WORKDAY(DB23,'5319080'!$A22,'5319080'!$D$42:$D$71)</f>
        <v>42579</v>
      </c>
      <c r="DC22" s="1175">
        <f>WORKDAY(DC23,'5319080'!$A22,'5319080'!$D$42:$D$71)</f>
        <v>42579</v>
      </c>
      <c r="DD22" s="1171">
        <f>WORKDAY(DD23,'5319080'!$A22,'5319080'!$D$42:$D$71)</f>
        <v>42565</v>
      </c>
      <c r="DE22" s="1175">
        <f>WORKDAY(DE23,'5319080'!$A22,'5319080'!$D$42:$D$71)</f>
        <v>42558</v>
      </c>
      <c r="DF22" s="1175">
        <f>WORKDAY(DF23,'5319080'!$A22,'5319080'!$D$42:$D$71)</f>
        <v>42556</v>
      </c>
      <c r="DG22" s="1175">
        <f>WORKDAY(DG23,'5319080'!$A22,'5319080'!$D$42:$D$71)</f>
        <v>42562</v>
      </c>
      <c r="DH22" s="1175">
        <f>WORKDAY(DH23,'5319080'!$A22,'5319080'!$D$42:$D$71)</f>
        <v>42562</v>
      </c>
      <c r="DI22" s="1175">
        <v>42473</v>
      </c>
      <c r="DJ22" s="1175">
        <v>42465</v>
      </c>
      <c r="DK22" s="1175">
        <v>42465</v>
      </c>
      <c r="DL22" s="1171">
        <f>WORKDAY(DL23,'BA SGV Quality Clinic'!$A22,'BA SGV Quality Clinic'!$D$42:$D$71)</f>
        <v>42576</v>
      </c>
      <c r="DM22" s="1175">
        <v>42514</v>
      </c>
      <c r="DN22" s="1175">
        <v>42465</v>
      </c>
      <c r="DO22" s="1171">
        <f>WORKDAY(DO23,'5319080'!$A22,'5319080'!$D$42:$D$71)</f>
        <v>42599</v>
      </c>
      <c r="DP22" s="319">
        <v>42565</v>
      </c>
      <c r="DQ22" s="1171">
        <f>WORKDAY(DQ23,'5319080'!$A22,'5319080'!$D$42:$D$71)</f>
        <v>42597</v>
      </c>
      <c r="DR22" s="1175">
        <f>WORKDAY(DR23,'5319080'!$A22,'5319080'!$D$42:$D$71)</f>
        <v>42557</v>
      </c>
      <c r="DS22" s="1175">
        <f>WORKDAY(DS23,'5319080'!$A22,'5319080'!$D$42:$D$71)</f>
        <v>42558</v>
      </c>
      <c r="DT22" s="1175">
        <f>WORKDAY(DT23,'5319080'!$A22,'5319080'!$D$42:$D$71)</f>
        <v>42559</v>
      </c>
      <c r="DU22" s="1175">
        <f>WORKDAY(DU23,'5319080'!$A22,'5319080'!$D$42:$D$71)</f>
        <v>42559</v>
      </c>
      <c r="DV22" s="1175">
        <f t="shared" si="7"/>
        <v>42565</v>
      </c>
      <c r="DW22" s="319">
        <f>WORKDAY(DW23,'5319080'!$A22,'5319080'!$D$42:$D$71)</f>
        <v>42566</v>
      </c>
      <c r="DX22" s="1175">
        <f>WORKDAY(DX23,'5319080'!$A22,'5319080'!$D$42:$D$71)</f>
        <v>42586</v>
      </c>
      <c r="DY22" s="1175">
        <f>WORKDAY(DY23,'5319080'!$A22,'5319080'!$D$42:$D$71)</f>
        <v>42576</v>
      </c>
      <c r="DZ22" s="1175">
        <f>WORKDAY(DZ23,'5319080'!$A22,'5319080'!$D$42:$D$71)</f>
        <v>42577</v>
      </c>
      <c r="EA22" s="532">
        <f>WORKDAY(EA23,'5319080'!$A22,'5319080'!$D$42:$D$71)</f>
        <v>42585</v>
      </c>
      <c r="EB22" s="315">
        <f>WORKDAY(EB23,'5319080'!$A22,'5319080'!$D$42:$D$71)</f>
        <v>42641</v>
      </c>
      <c r="EC22" s="1171">
        <f>WORKDAY(EC23,'5319080'!$A22,'5319080'!$D$42:$D$71)</f>
        <v>42639</v>
      </c>
      <c r="ED22" s="1171">
        <f>WORKDAY(ED23,'5319080'!$A22,'5319080'!$D$42:$D$71)</f>
        <v>42632</v>
      </c>
      <c r="EE22" s="1171">
        <f>WORKDAY(EE23,'5319080'!$A22,'5319080'!$D$42:$D$71)</f>
        <v>42649</v>
      </c>
      <c r="EF22" s="1171">
        <f>WORKDAY(EF23,'5319080'!$A22,'5319080'!$D$42:$D$71)</f>
        <v>42639</v>
      </c>
      <c r="EG22" s="319">
        <f>WORKDAY(EG23,'5319080'!$A22,'5319080'!$D$42:$D$71)</f>
        <v>42590</v>
      </c>
      <c r="EH22" s="1171">
        <f>WORKDAY(EH23,'5319080'!$A22,'5319080'!$D$42:$D$71)</f>
        <v>42598</v>
      </c>
      <c r="EI22" s="1171">
        <f>WORKDAY(EI23,'5319080'!$A22,'5319080'!$D$42:$D$71)</f>
        <v>42598</v>
      </c>
      <c r="EJ22" s="1171">
        <f>WORKDAY(EJ23,'5319080'!$A22,'5319080'!$D$42:$D$71)</f>
        <v>42598</v>
      </c>
      <c r="EK22" s="1171">
        <f>WORKDAY(EK23,'5319080'!$A22,'5319080'!$D$42:$D$71)</f>
        <v>42598</v>
      </c>
      <c r="EL22" s="1171">
        <f>WORKDAY(EL23,'5319080'!$A22,'5319080'!$D$42:$D$71)</f>
        <v>42598</v>
      </c>
      <c r="EM22" s="1171">
        <f>WORKDAY(EM23,'5319080'!$A22,'5319080'!$D$42:$D$71)</f>
        <v>42599</v>
      </c>
      <c r="EN22" s="1175">
        <v>42499</v>
      </c>
      <c r="EO22" s="1175">
        <f>WORKDAY(EO23,'BA SGV Quality Clinic'!$A22,'BA SGV Quality Clinic'!$D$42:$D$71)</f>
        <v>42535</v>
      </c>
      <c r="EP22" s="1175">
        <f>WORKDAY(EP23,'5319080'!$A22,'5319080'!$D$42:$D$71)</f>
        <v>42577</v>
      </c>
      <c r="EQ22" s="1175">
        <f>WORKDAY(EQ23,'5319080'!$A22,'5319080'!$D$42:$D$71)</f>
        <v>42585</v>
      </c>
      <c r="ER22" s="1175">
        <f>WORKDAY(ER23,'5319080'!$A22,'5319080'!$D$42:$D$71)</f>
        <v>42559</v>
      </c>
      <c r="ES22" s="1175">
        <v>42509</v>
      </c>
      <c r="ET22" s="1175">
        <v>42471</v>
      </c>
      <c r="EU22" s="1175">
        <v>42473</v>
      </c>
      <c r="EV22" s="1175">
        <v>42471</v>
      </c>
      <c r="EW22" s="1175">
        <v>42471</v>
      </c>
      <c r="EX22" s="1175">
        <v>42471</v>
      </c>
      <c r="EY22" s="1175">
        <v>42471</v>
      </c>
      <c r="EZ22" s="1175">
        <v>42465</v>
      </c>
      <c r="FA22" s="1171">
        <f>WORKDAY(FA23,'5319080'!$A22,'5319080'!$D$42:$D$71)</f>
        <v>42621</v>
      </c>
      <c r="FB22" s="1175">
        <f>WORKDAY(FB23,'5319080'!$A22,'5319080'!$D$42:$D$71)</f>
        <v>42556</v>
      </c>
      <c r="FC22" s="1171">
        <f>WORKDAY(FC23,'5319080'!$A22,'5319080'!$D$42:$D$71)</f>
        <v>42639</v>
      </c>
      <c r="FD22" s="1171">
        <f>WORKDAY(FD23,'5319080'!$A22,'5319080'!$D$42:$D$71)</f>
        <v>42637</v>
      </c>
      <c r="FE22" s="1171">
        <f>WORKDAY(FE23,'5319080'!$A22,'5319080'!$D$42:$D$71)</f>
        <v>42621</v>
      </c>
      <c r="FF22" s="1175">
        <f>WORKDAY(FF23,'5319080'!$A22,'5319080'!$D$42:$D$71)</f>
        <v>42562</v>
      </c>
      <c r="FG22" s="1175">
        <f>WORKDAY(FG23,'5319080'!$A22,'5319080'!$D$42:$D$71)</f>
        <v>42558</v>
      </c>
      <c r="FH22" s="1171">
        <f>WORKDAY(FH23,'5319080'!$A22,'5319080'!$D$42:$D$71)</f>
        <v>42621</v>
      </c>
      <c r="FI22" s="1171">
        <f>WORKDAY(FI23,'5319080'!$A22,'5319080'!$D$42:$D$71)</f>
        <v>42627</v>
      </c>
      <c r="FJ22" s="1171">
        <f>WORKDAY(FJ23,'5319080'!$A22,'5319080'!$D$42:$D$71)</f>
        <v>42627</v>
      </c>
      <c r="FK22" s="1171">
        <f>WORKDAY(FK23,'5319080'!$A22,'5319080'!$D$42:$D$71)</f>
        <v>42599</v>
      </c>
      <c r="FL22" s="1171">
        <f>WORKDAY(FL23,'5319080'!$A22,'5319080'!$D$42:$D$71)</f>
        <v>42599</v>
      </c>
      <c r="FM22" s="1171">
        <f>WORKDAY(FM23,'5319080'!$A22,'5319080'!$D$42:$D$71)</f>
        <v>42599</v>
      </c>
      <c r="FN22" s="1171">
        <f>WORKDAY(FN23,'5319080'!$A22,'5319080'!$D$42:$D$71)</f>
        <v>42599</v>
      </c>
      <c r="FO22" s="1171">
        <f>WORKDAY(FO23,'5319080'!$A22,'5319080'!$D$42:$D$71)</f>
        <v>42599</v>
      </c>
      <c r="FP22" s="1175">
        <v>42499</v>
      </c>
      <c r="FQ22" s="1171">
        <f>WORKDAY(FQ23,'5319080'!$A22,'5319080'!$D$42:$D$71)</f>
        <v>42599</v>
      </c>
      <c r="FR22" s="1175">
        <v>42509</v>
      </c>
      <c r="FS22" s="1175">
        <f>WORKDAY(FS23,'5319080'!$A22,'5319080'!$D$42:$D$71)</f>
        <v>42599</v>
      </c>
      <c r="FT22" s="1175">
        <f>WORKDAY(FT23,'5319080'!$A22,'5319080'!$D$42:$D$71)</f>
        <v>42556</v>
      </c>
      <c r="FU22" s="1175">
        <f>WORKDAY(FU23,'5319080'!$A22,'5319080'!$D$42:$D$71)</f>
        <v>42579</v>
      </c>
      <c r="FV22" s="1175">
        <v>42509</v>
      </c>
      <c r="FW22" s="1175">
        <f>WORKDAY(FW23,'5319080'!$A22,'5319080'!$D$42:$D$71)</f>
        <v>42579</v>
      </c>
      <c r="FX22" s="1175">
        <f>WORKDAY(FX23,'5319080'!$A22,'5319080'!$D$42:$D$71)</f>
        <v>42579</v>
      </c>
      <c r="FY22" s="319">
        <v>42566</v>
      </c>
      <c r="FZ22" s="319">
        <v>42566</v>
      </c>
      <c r="GA22" s="319">
        <f>WORKDAY(GA23,'5319080'!$A22,'5319080'!$D$42:$D$71)</f>
        <v>42586</v>
      </c>
      <c r="GB22" s="1175">
        <v>42489</v>
      </c>
      <c r="GC22" s="1171">
        <f>WORKDAY(GC23,'5319080'!$A22,'5319080'!$D$42:$D$71)</f>
        <v>42594</v>
      </c>
      <c r="GD22" s="1171">
        <f>WORKDAY(GD23,'5319080'!$A22,'5319080'!$D$42:$D$71)</f>
        <v>42604</v>
      </c>
      <c r="GE22" s="319">
        <f>WORKDAY(GE23,'5319080'!$A22,'5319080'!$D$42:$D$71)</f>
        <v>42587</v>
      </c>
      <c r="GF22" s="315">
        <f>WORKDAY(GF23,'5319080'!$A22,'5319080'!$D$42:$D$71)</f>
        <v>42548</v>
      </c>
      <c r="GG22" s="315">
        <f>WORKDAY(GG23,'5319080'!$A22,'5319080'!$D$42:$D$71)</f>
        <v>42565</v>
      </c>
      <c r="GH22" s="315">
        <f>WORKDAY(GH23,'5319080'!$A22,'5319080'!$D$42:$D$71)</f>
        <v>42550</v>
      </c>
      <c r="GI22" s="315">
        <f>WORKDAY(GI23,'5319080'!$A22,'5319080'!$D$42:$D$71)</f>
        <v>42550</v>
      </c>
      <c r="GJ22" s="1175">
        <v>42466</v>
      </c>
      <c r="GK22" s="1171">
        <f>WORKDAY(GK23,'5319080'!$A22,'5319080'!$D$42:$D$71)</f>
        <v>42632</v>
      </c>
      <c r="GL22" s="1171">
        <f>WORKDAY(GL23,'5319080'!$A22,'5319080'!$D$42:$D$71)</f>
        <v>42632</v>
      </c>
      <c r="GM22" s="1171">
        <f>WORKDAY(GM23,'5319080'!$A22,'5319080'!$D$42:$D$71)</f>
        <v>42632</v>
      </c>
      <c r="GN22" s="1171">
        <f>WORKDAY(GN23,'5319080'!$A22,'5319080'!$D$42:$D$71)</f>
        <v>42625</v>
      </c>
      <c r="GO22" s="1171">
        <f>WORKDAY(GO23,'5319080'!$A22,'5319080'!$D$42:$D$71)</f>
        <v>42646</v>
      </c>
      <c r="GP22" s="1171">
        <f>WORKDAY(GP23,'5319080'!$A22,'5319080'!$D$42:$D$71)</f>
        <v>42635</v>
      </c>
      <c r="GQ22" s="1171">
        <f>WORKDAY(GQ23,'5319080'!$A22,'5319080'!$D$42:$D$71)</f>
        <v>42635</v>
      </c>
      <c r="GR22" s="1171">
        <f>WORKDAY(GR23,'5319080'!$A22,'5319080'!$D$42:$D$71)</f>
        <v>42635</v>
      </c>
      <c r="GS22" s="1171">
        <f>WORKDAY(GS23,'5319080'!$A22,'5319080'!$D$42:$D$71)</f>
        <v>42635</v>
      </c>
      <c r="GT22" s="1171">
        <f>WORKDAY(GT23,'5319080'!$A22,'5319080'!$D$42:$D$71)</f>
        <v>42635</v>
      </c>
      <c r="GU22" s="1171">
        <f>WORKDAY(GU23,'5319080'!$A22,'5319080'!$D$42:$D$71)</f>
        <v>42635</v>
      </c>
      <c r="GV22" s="1171">
        <f>WORKDAY(GV23,'5319080'!$A22,'5319080'!$D$42:$D$71)</f>
        <v>42635</v>
      </c>
      <c r="GW22" s="1171">
        <f>WORKDAY(GW23,'5319080'!$A22,'5319080'!$D$42:$D$71)</f>
        <v>42635</v>
      </c>
      <c r="GX22" s="1175">
        <v>42499</v>
      </c>
      <c r="GY22" s="1171">
        <f>WORKDAY(GY23,'5319080'!$A22,'5319080'!$D$42:$D$71)</f>
        <v>42636</v>
      </c>
      <c r="GZ22" s="1171">
        <f>WORKDAY(GZ23,'5319080'!$A22,'5319080'!$D$42:$D$71)</f>
        <v>42621</v>
      </c>
      <c r="HA22" s="1171">
        <f>WORKDAY(HA23,'5319080'!$A22,'5319080'!$D$42:$D$71)</f>
        <v>42625</v>
      </c>
      <c r="HB22" s="1171">
        <f>WORKDAY(HB23,'5319080'!$A22,'5319080'!$D$42:$D$71)</f>
        <v>42648</v>
      </c>
      <c r="HC22" s="1171">
        <f>WORKDAY(HC23,'5319080'!$A22,'5319080'!$D$42:$D$71)</f>
        <v>42647</v>
      </c>
      <c r="HD22" s="1171">
        <f>WORKDAY(HD23,'5319080'!$A22,'5319080'!$D$42:$D$71)</f>
        <v>42639</v>
      </c>
      <c r="HE22" s="1171">
        <f>WORKDAY(HE23,'5319080'!$A22,'5319080'!$D$42:$D$71)</f>
        <v>42636</v>
      </c>
      <c r="HF22" s="1205">
        <f>WORKDAY(HF23,'5319080'!$A22,'5319080'!$D$42:$D$71)</f>
        <v>42655</v>
      </c>
      <c r="HG22" s="1205">
        <f>WORKDAY(HG23,'5319080'!$A22,'5319080'!$D$42:$D$71)</f>
        <v>42655</v>
      </c>
      <c r="HH22" s="1205">
        <f>WORKDAY(HH23,'5319080'!$A22,'5319080'!$D$42:$D$71)</f>
        <v>42655</v>
      </c>
      <c r="HI22" s="1205">
        <f>WORKDAY(HI23,'5319080'!$A22,'5319080'!$D$42:$D$71)</f>
        <v>42655</v>
      </c>
      <c r="HJ22" s="1205">
        <f>WORKDAY(HJ23,'5319080'!$A22,'5319080'!$D$42:$D$71)</f>
        <v>42656</v>
      </c>
      <c r="HK22" s="1171">
        <f>WORKDAY(HK23,'5319080'!$A22,'5319080'!$D$42:$D$71)</f>
        <v>42649</v>
      </c>
      <c r="HL22" s="781">
        <v>42642</v>
      </c>
      <c r="HM22" s="781">
        <f>WORKDAY(HM23,'5319080'!$A22,'5319080'!$D$42:$D$71)</f>
        <v>42643</v>
      </c>
      <c r="HN22" s="1171">
        <f>WORKDAY(HN23,'5319080'!$A22,'5319080'!$D$42:$D$71)</f>
        <v>42626</v>
      </c>
      <c r="HO22" s="1171">
        <f>WORKDAY(HO23,'5319080'!$A22,'5319080'!$D$42:$D$71)</f>
        <v>42634</v>
      </c>
      <c r="HP22" s="1171">
        <f>WORKDAY(HP23,'5319080'!$A22,'5319080'!$D$42:$D$71)</f>
        <v>42655</v>
      </c>
      <c r="HQ22" s="1171">
        <f>WORKDAY(HQ23,'5319080'!$A22,'5319080'!$D$42:$D$71)</f>
        <v>42650</v>
      </c>
      <c r="HR22" s="1171">
        <f>WORKDAY(HR23,'5319080'!$A22,'5319080'!$D$42:$D$71)</f>
        <v>42621</v>
      </c>
      <c r="HS22" s="781">
        <v>42643</v>
      </c>
      <c r="HT22" s="1171">
        <f>WORKDAY(HT23,'5319080'!$A22,'5319080'!$D$42:$D$71)</f>
        <v>42670</v>
      </c>
      <c r="HU22" s="1171">
        <f>WORKDAY(HU23,'5319080'!$A22,'5319080'!$D$42:$D$71)</f>
        <v>42675</v>
      </c>
      <c r="HV22" s="1171">
        <f>WORKDAY(HV23,'5319080'!$A22,'5319080'!$D$42:$D$71)</f>
        <v>42655</v>
      </c>
      <c r="HW22" s="1171">
        <f>WORKDAY(HW23,'5319080'!$A22,'5319080'!$D$42:$D$71)</f>
        <v>42655</v>
      </c>
      <c r="HX22" s="1171">
        <f>WORKDAY(HX23,'5319080'!$A22,'5319080'!$D$42:$D$71)</f>
        <v>42654</v>
      </c>
      <c r="HY22" s="1171">
        <f>WORKDAY(HY23,'5319080'!$A22,'5319080'!$D$42:$D$71)</f>
        <v>42655</v>
      </c>
      <c r="HZ22" s="1175">
        <f>WORKDAY(HZ23,'5319180'!$A22,'5319180'!$E$43:$E$72)</f>
        <v>42655</v>
      </c>
      <c r="IA22" s="1175">
        <f>WORKDAY(IA23,'5319180'!$A22,'5319180'!$E$43:$E$72)</f>
        <v>42653</v>
      </c>
      <c r="IB22" s="1175">
        <f>WORKDAY(IB23,'5319180'!$A22,'5319180'!$E$43:$E$72)</f>
        <v>42656</v>
      </c>
      <c r="IC22" s="1175">
        <f>WORKDAY(IC23,'5319180'!$A22,'5319180'!$E$43:$E$72)</f>
        <v>42648</v>
      </c>
      <c r="ID22" s="1175">
        <f>WORKDAY(ID23,'5319180'!$A22,'5319180'!$E$43:$E$72)</f>
        <v>42648</v>
      </c>
      <c r="IE22" s="1175">
        <f>WORKDAY(IE23,'5319180'!$A22,'5319180'!$E$43:$E$72)</f>
        <v>42655</v>
      </c>
      <c r="IF22" s="1175">
        <f>WORKDAY(IF23,'5319180'!$A22,'5319180'!$E$43:$E$72)</f>
        <v>42655</v>
      </c>
      <c r="IG22" s="1175">
        <v>42472</v>
      </c>
      <c r="IH22" s="1175">
        <f>WORKDAY(IH23,'5319180'!$A22,'5319180'!$E$43:$E$72)</f>
        <v>42649</v>
      </c>
      <c r="II22" s="1175">
        <f>WORKDAY(II23,'5319180'!$A22,'5319180'!$E$43:$E$72)</f>
        <v>42641</v>
      </c>
      <c r="IJ22" s="1175">
        <f>WORKDAY(IJ23,'5319180'!$A22,'5319180'!$E$43:$E$72)</f>
        <v>42639</v>
      </c>
      <c r="IK22" s="1175">
        <f>WORKDAY(IK23,'5319180'!$A22,'5319180'!$E$43:$E$72)</f>
        <v>42646</v>
      </c>
      <c r="IL22" s="1175">
        <f>WORKDAY(IL23,'5319180'!$A22,'5319180'!$E$43:$E$72)</f>
        <v>42643</v>
      </c>
      <c r="IM22" s="1175">
        <f>WORKDAY(IM23,'5319180'!$A22,'5319180'!$E$43:$E$72)</f>
        <v>42629</v>
      </c>
      <c r="IN22" s="1175">
        <f>WORKDAY(IN23,'5319180'!$A22,'5319180'!$E$43:$E$72)</f>
        <v>42632</v>
      </c>
      <c r="IO22" s="1175">
        <f>WORKDAY(IO23,'5319180'!$A22,'5319180'!$E$43:$E$72)</f>
        <v>42635</v>
      </c>
      <c r="IP22" s="1175">
        <v>42489</v>
      </c>
      <c r="IQ22" s="1175">
        <f>WORKDAY(IQ23,'5319180'!$A22,'5319180'!$E$43:$E$72)</f>
        <v>42626</v>
      </c>
      <c r="IR22" s="1175">
        <v>42509</v>
      </c>
      <c r="IS22" s="1175">
        <v>42438</v>
      </c>
      <c r="IT22" s="1175">
        <f>WORKDAY(IT23,'5319180'!$A22,'5319180'!$E$43:$E$72)</f>
        <v>42621</v>
      </c>
      <c r="IU22" s="1175">
        <f>WORKDAY(IU23,'5319180'!$A22,'5319180'!$E$43:$E$72)</f>
        <v>42621</v>
      </c>
      <c r="IV22" s="1175">
        <f>WORKDAY(IV23,'5319180'!$A22,'5319180'!$E$43:$E$72)</f>
        <v>42621</v>
      </c>
      <c r="IW22" s="1175">
        <f>WORKDAY(IW23,'5319180'!$A22,'5319180'!$E$43:$E$72)</f>
        <v>42613</v>
      </c>
      <c r="IX22" s="1175">
        <f>WORKDAY(IX23,'5319180'!$A22,'5319180'!$E$43:$E$72)</f>
        <v>42601</v>
      </c>
      <c r="IY22" s="1175">
        <f>WORKDAY(IY23,'5319180'!$A22,'5319180'!$E$43:$E$72)</f>
        <v>42591</v>
      </c>
      <c r="IZ22" s="319">
        <v>42493</v>
      </c>
      <c r="JA22" s="1255">
        <f>WORKDAY(JA23,'5319180'!$A22,'5319180'!$E$43:$E$72)</f>
        <v>42584</v>
      </c>
      <c r="JB22" s="1175">
        <f>WORKDAY(JB23,'5319180'!$A22,'5319180'!$E$43:$E$72)</f>
        <v>42587</v>
      </c>
      <c r="JC22" s="1175">
        <v>42502</v>
      </c>
      <c r="JD22" s="1175">
        <f>WORKDAY(JD23,'5319180'!$A22,'5319180'!$E$43:$E$72)</f>
        <v>42599</v>
      </c>
      <c r="JE22" s="1175">
        <f>WORKDAY(JE23,'5319180'!$A22,'5319180'!$E$43:$E$72)</f>
        <v>42599</v>
      </c>
      <c r="JF22" s="1175">
        <f>WORKDAY(JF23,'5319180'!$A22,'5319180'!$E$43:$E$72)</f>
        <v>42599</v>
      </c>
      <c r="JG22" s="1175">
        <f>WORKDAY(JG23,'5319180'!$A22,'5319180'!$E$43:$E$72)</f>
        <v>42584</v>
      </c>
      <c r="JH22" s="1175">
        <f>WORKDAY(JH23,'5319180'!$A22,'5319180'!$E$43:$E$72)</f>
        <v>42599</v>
      </c>
      <c r="JI22" s="1175">
        <f>WORKDAY(JI23,'5319180'!$A22,'5319180'!$E$43:$E$72)</f>
        <v>42601</v>
      </c>
      <c r="JJ22" s="319">
        <v>42593</v>
      </c>
      <c r="JK22" s="319">
        <f>WORKDAY(JK23,'5319180'!$A22,'5319180'!$E$43:$E$72)</f>
        <v>42595</v>
      </c>
      <c r="JL22" s="1175">
        <f>WORKDAY(JL23,'5319180'!$A22,'5319180'!$E$43:$E$72)</f>
        <v>42599</v>
      </c>
      <c r="JM22" s="1175">
        <f>WORKDAY(JM23,'5319180'!$A22,'5319180'!$E$43:$E$72)</f>
        <v>42578</v>
      </c>
      <c r="JN22" s="1175">
        <f>WORKDAY(JN23,'5319180'!$A22,'5319180'!$E$43:$E$72)</f>
        <v>42572</v>
      </c>
      <c r="JO22" s="1175">
        <f>WORKDAY(JO23,'5319180'!$A22,'5319180'!$E$43:$E$72)</f>
        <v>42576</v>
      </c>
      <c r="JP22" s="1175">
        <f>WORKDAY(JP23,'5319180'!$A22,'5319180'!$E$43:$E$72)</f>
        <v>42576</v>
      </c>
      <c r="JQ22" s="1175">
        <f>WORKDAY(JQ23,'5319180'!$A22,'5319180'!$E$43:$E$72)</f>
        <v>42576</v>
      </c>
      <c r="JR22" s="1175">
        <f>WORKDAY(JR23,'5319180'!$A22,'5319180'!$E$43:$E$72)</f>
        <v>42576</v>
      </c>
      <c r="JS22" s="1175">
        <f>WORKDAY(JS23,'5319180'!$A22,'5319180'!$E$43:$E$72)</f>
        <v>42591</v>
      </c>
      <c r="JT22" s="1175">
        <f>WORKDAY(JT23,'5319180'!$A22,'5319180'!$E$43:$E$72)</f>
        <v>42591</v>
      </c>
      <c r="JU22" s="1175">
        <f>WORKDAY(JU23,'5319180'!$A22,'5319180'!$E$43:$E$72)</f>
        <v>42591</v>
      </c>
      <c r="JV22" s="1175">
        <f>WORKDAY(JV23,'5319180'!$A22,'5319180'!$E$43:$E$72)</f>
        <v>42591</v>
      </c>
      <c r="JW22" s="1171">
        <f>WORKDAY(JW23,'5319080'!$A21,'5319080'!$D$42:$D$71)</f>
        <v>42600</v>
      </c>
      <c r="JX22" s="319">
        <v>42566</v>
      </c>
      <c r="JY22" s="1175">
        <f>WORKDAY(JY23,'5319180'!$A22,'5319180'!$E$43:$E$72)</f>
        <v>42600</v>
      </c>
      <c r="JZ22" s="1175">
        <f>WORKDAY(JZ23,'5319180'!$A22,'5319180'!$E$43:$E$72)</f>
        <v>42605</v>
      </c>
      <c r="KA22" s="1175">
        <f>WORKDAY(KA23,'5319180'!$A22,'5319180'!$E$43:$E$72)</f>
        <v>42606</v>
      </c>
      <c r="KB22" s="1175">
        <f>WORKDAY(KB23,'5319180'!$A22,'5319180'!$E$43:$E$72)</f>
        <v>42605</v>
      </c>
      <c r="KC22" s="1175">
        <f>WORKDAY(KC23,'5319180'!$A22,'5319180'!$E$43:$E$72)</f>
        <v>42605</v>
      </c>
      <c r="KD22" s="1175">
        <f>WORKDAY(KD23,'5319180'!$A22,'5319180'!$E$43:$E$72)</f>
        <v>42606</v>
      </c>
      <c r="KE22" s="1175">
        <f>WORKDAY(KE23,'5319180'!$A22,'5319180'!$E$43:$E$72)</f>
        <v>42606</v>
      </c>
      <c r="KF22" s="1175">
        <f>WORKDAY(KF23,'5319180'!$A22,'5319180'!$E$43:$E$72)</f>
        <v>42591</v>
      </c>
      <c r="KG22" s="1175">
        <f>WORKDAY(KG23,'5319180'!$A22,'5319180'!$E$43:$E$72)</f>
        <v>42591</v>
      </c>
      <c r="KH22" s="1175">
        <f>WORKDAY(KH23,'5319180'!$A22,'5319180'!$E$43:$E$72)</f>
        <v>42591</v>
      </c>
      <c r="KI22" s="1175">
        <f>WORKDAY(KI23,'5319180'!$A22,'5319180'!$E$43:$E$72)</f>
        <v>42571</v>
      </c>
      <c r="KJ22" s="1175">
        <f>WORKDAY(KJ23,'5319180'!$A22,'5319180'!$E$43:$E$72)</f>
        <v>42597</v>
      </c>
      <c r="KK22" s="1175">
        <f>WORKDAY(KK23,'5319180'!$A22,'5319180'!$E$43:$E$72)</f>
        <v>42597</v>
      </c>
      <c r="KL22" s="1175">
        <f>WORKDAY(KL23,'5319180'!$A22,'5319180'!$E$43:$E$72)</f>
        <v>42597</v>
      </c>
      <c r="KM22" s="1175">
        <f>WORKDAY(KM23,'5319180'!$A22,'5319180'!$E$43:$E$72)</f>
        <v>42597</v>
      </c>
      <c r="KN22" s="1175">
        <f>WORKDAY(KN23,'5319180'!$A22,'5319180'!$E$43:$E$72)</f>
        <v>42597</v>
      </c>
      <c r="KO22" s="1175">
        <f>WORKDAY(KO23,'5319180'!$A22,'5319180'!$E$43:$E$72)</f>
        <v>42597</v>
      </c>
      <c r="KP22" s="1175">
        <f>WORKDAY(KP23,'5319180'!$A22,'5319180'!$E$43:$E$72)</f>
        <v>42597</v>
      </c>
      <c r="KQ22" s="1175">
        <f>WORKDAY(KQ23,'5319180'!$A22,'5319180'!$E$43:$E$72)</f>
        <v>42597</v>
      </c>
      <c r="KR22" s="1175">
        <f>WORKDAY(KR23,'5319180'!$A22,'5319180'!$E$43:$E$72)</f>
        <v>42597</v>
      </c>
      <c r="KS22" s="1175">
        <v>42489</v>
      </c>
      <c r="KT22" s="1175">
        <f>WORKDAY(KT23,'5319180'!$A22,'5319180'!$E$43:$E$72)</f>
        <v>42572</v>
      </c>
      <c r="KU22" s="315" t="e">
        <f>WORKDAY(KU23,'BA SGV Quality Clinic'!#REF!,'BA SGV Quality Clinic'!$D$42:$D$71)</f>
        <v>#REF!</v>
      </c>
      <c r="KV22" s="1175">
        <f>WORKDAY(KV23,'5319180'!$A22,'5319180'!$E$43:$E$72)</f>
        <v>42597</v>
      </c>
      <c r="KW22" s="1175">
        <v>42466</v>
      </c>
      <c r="KX22" s="1175">
        <f>WORKDAY(KX23,'5319180'!$A22,'5319180'!$E$43:$E$72)</f>
        <v>42578</v>
      </c>
      <c r="KY22" s="1175">
        <f>WORKDAY(KY23,'5319180'!$A22,'5319180'!$E$43:$E$72)</f>
        <v>42597</v>
      </c>
      <c r="KZ22" s="1175">
        <f>WORKDAY(KZ23,'5319180'!$A22,'5319180'!$E$43:$E$72)</f>
        <v>42585</v>
      </c>
      <c r="LA22" s="1175">
        <f>WORKDAY(LA23,'5319180'!$A22,'5319180'!$E$43:$E$72)</f>
        <v>42579</v>
      </c>
      <c r="LB22" s="1175">
        <f>WORKDAY(LB23,'5319180'!$A22,'5319180'!$E$43:$E$72)</f>
        <v>42579</v>
      </c>
      <c r="LC22" s="1088" t="e">
        <f>WORKDAY(LC23,#REF!,$D$42:$D$71)</f>
        <v>#REF!</v>
      </c>
      <c r="LD22" s="765">
        <f>WORKDAY(LD23,'5319180'!$A21,'5319180'!$E$43:$E$72)</f>
        <v>42405</v>
      </c>
      <c r="LE22" s="765" t="e">
        <f>WORKDAY(LE23,#REF!,$D$42:$D$71)</f>
        <v>#REF!</v>
      </c>
      <c r="LF22" s="532" t="e">
        <f>WORKDAY(LF23,#REF!,$D$42:$D$71)</f>
        <v>#REF!</v>
      </c>
      <c r="LG22" s="532" t="e">
        <f>WORKDAY(LG23,#REF!,$D$42:$D$71)</f>
        <v>#REF!</v>
      </c>
      <c r="LH22" s="532" t="e">
        <f>WORKDAY(LH23,'5319480'!#REF!,'5319480'!$E$42:$E$71)</f>
        <v>#REF!</v>
      </c>
      <c r="LI22" s="532">
        <f>WORKDAY(LI23,'5319180'!$A22,'5319180'!$E$43:$E$72)</f>
        <v>42387</v>
      </c>
      <c r="LJ22" s="1175">
        <f>WORKDAY(LJ23,'5319180'!$A22,'5319180'!$E$43:$E$72)</f>
        <v>42641</v>
      </c>
      <c r="LK22" s="1175">
        <f>WORKDAY(LK23,'5319180'!$A22,'5319180'!$E$43:$E$72)</f>
        <v>42640</v>
      </c>
      <c r="LL22" s="781">
        <f>WORKDAY(LL23,'5319180'!$A22,'5319180'!$E$43:$E$72)</f>
        <v>42374</v>
      </c>
      <c r="LM22" s="1175">
        <f>WORKDAY(LM23,'5319180'!$A22,'5319180'!$E$43:$E$72)</f>
        <v>42648</v>
      </c>
      <c r="LN22" s="532">
        <f>WORKDAY(LN23,'5319180'!$A22,'5319180'!$E$43:$E$72)</f>
        <v>42369</v>
      </c>
      <c r="LO22" s="532">
        <f>WORKDAY(LO23,'5319180'!$A22,'5319180'!$E$43:$E$72)</f>
        <v>42457</v>
      </c>
      <c r="LP22" s="532">
        <f>WORKDAY(LP23,'5319180'!$A22,'5319180'!$E$43:$E$72)</f>
        <v>42423</v>
      </c>
      <c r="LQ22" s="532">
        <f>WORKDAY(LQ23,'5319180'!$A22,'5319180'!$E$43:$E$72)</f>
        <v>42451</v>
      </c>
      <c r="LR22" s="532">
        <f>WORKDAY(LR23,'5319180'!$A22,'5319180'!$E$43:$E$72)</f>
        <v>42480</v>
      </c>
      <c r="LS22" s="315">
        <f>WORKDAY(LS23,'5319180'!$A22,'5319180'!$E$43:$E$72)</f>
        <v>42439</v>
      </c>
      <c r="LT22" s="315">
        <f>WORKDAY(LT23,'5319180'!$A22,'5319180'!$E$43:$E$72)</f>
        <v>42430</v>
      </c>
      <c r="LU22" s="315">
        <f>WORKDAY(LU23,'5319180'!$A22,'5319180'!$E$43:$E$72)</f>
        <v>42439</v>
      </c>
      <c r="LV22" s="315">
        <f>WORKDAY(LV23,'5319180'!$A22,'5319180'!$E$43:$E$72)</f>
        <v>42419</v>
      </c>
      <c r="LX22" s="1175">
        <v>42464</v>
      </c>
      <c r="LY22" s="313">
        <v>42437</v>
      </c>
      <c r="LZ22" s="1191">
        <v>42426</v>
      </c>
      <c r="MA22" s="1175">
        <v>42473</v>
      </c>
      <c r="MB22" s="1175">
        <v>42453</v>
      </c>
      <c r="MC22" s="1175">
        <v>42473</v>
      </c>
      <c r="MD22" s="1175">
        <v>42473</v>
      </c>
      <c r="ME22" s="1175">
        <v>42509</v>
      </c>
      <c r="MF22" s="315">
        <f>WORKDAY(MF23,'5319180'!$A22,'5319180'!$E$43:$E$72)</f>
        <v>42534</v>
      </c>
      <c r="MG22" s="315">
        <f>WORKDAY(MG23,'5319180'!$A22,'5319180'!$E$43:$E$72)</f>
        <v>42534</v>
      </c>
      <c r="MH22" s="315" t="e">
        <f>WORKDAY(MH23,'BA SGV Quality Clinic'!#REF!,'BA SGV Quality Clinic'!$D$42:$D$71)</f>
        <v>#REF!</v>
      </c>
      <c r="MI22" s="765" t="e">
        <f>WORKDAY(MI23,'BA SGV Quality Clinic'!#REF!,'BA SGV Quality Clinic'!$D$42:$D$71)</f>
        <v>#REF!</v>
      </c>
      <c r="MJ22" s="319">
        <v>42473</v>
      </c>
      <c r="MK22" s="1175">
        <v>42514</v>
      </c>
      <c r="ML22" s="1175">
        <f>WORKDAY(ML23,'5319180'!$A22,'5319180'!$E$43:$E$72)</f>
        <v>42579</v>
      </c>
      <c r="MM22" s="315">
        <f>WORKDAY(MM23,'5319180'!$A22,'5319180'!$E$43:$E$72)</f>
        <v>42535</v>
      </c>
      <c r="MN22" s="1175">
        <f>WORKDAY(MN23,'5319180'!$A22,'5319180'!$E$43:$E$72)</f>
        <v>42579</v>
      </c>
      <c r="MO22" s="1175">
        <f>WORKDAY(MO23,'5319180'!$A22,'5319180'!$E$43:$E$72)</f>
        <v>42607</v>
      </c>
      <c r="MP22" s="1175">
        <v>42502</v>
      </c>
      <c r="MQ22" s="319">
        <v>42443</v>
      </c>
      <c r="MR22" s="319">
        <v>42454</v>
      </c>
      <c r="MS22" s="319">
        <v>42473</v>
      </c>
      <c r="MT22" s="1175">
        <v>42514</v>
      </c>
      <c r="MU22" s="1175">
        <v>42502</v>
      </c>
      <c r="MV22" s="1175" t="e">
        <f>WORKDAY(MV23,'BA SGV Quality Clinic'!#REF!,'BA SGV Quality Clinic'!$D$42:$D$71)</f>
        <v>#REF!</v>
      </c>
      <c r="MW22" s="1175">
        <f>WORKDAY(MW23,'5319180'!$A22,'5319180'!$E$43:$E$72)</f>
        <v>42579</v>
      </c>
      <c r="MX22" s="1175">
        <f>WORKDAY(MX23,'5319180'!$A22,'5319180'!$E$43:$E$72)</f>
        <v>42627</v>
      </c>
      <c r="MY22" s="1175">
        <f>WORKDAY(MY23,'5319180'!$A22,'5319180'!$E$43:$E$72)</f>
        <v>42579</v>
      </c>
      <c r="MZ22" s="1175">
        <f>WORKDAY(MZ23,'5319180'!$A22,'5319180'!$E$43:$E$72)</f>
        <v>42599</v>
      </c>
      <c r="NA22" s="319">
        <v>42566</v>
      </c>
      <c r="NB22" s="1255">
        <f>WORKDAY(NB23,'5319180'!$A22,'5319180'!$E$43:$E$72)</f>
        <v>42583</v>
      </c>
      <c r="NC22" s="1175">
        <f>WORKDAY(NC23,'5319180'!$A22,'5319180'!$E$43:$E$72)</f>
        <v>42620</v>
      </c>
      <c r="ND22" s="1175">
        <f>WORKDAY(ND23,'5319180'!$A22,'5319180'!$E$43:$E$72)</f>
        <v>42585</v>
      </c>
      <c r="NE22" s="1175">
        <v>42493</v>
      </c>
      <c r="NF22" s="1175" t="e">
        <f>WORKDAY(NF23,'BA SGV Quality Clinic'!#REF!,'BA SGV Quality Clinic'!$D$42:$D$71)</f>
        <v>#REF!</v>
      </c>
      <c r="NG22" s="1175">
        <f>WORKDAY(NG23,'5319180'!$A22,'5319180'!$E$43:$E$72)</f>
        <v>42621</v>
      </c>
      <c r="NH22" s="1175">
        <f>WORKDAY(NH23,'5319180'!$A22,'5319180'!$E$43:$E$72)</f>
        <v>42621</v>
      </c>
      <c r="NI22" s="1175">
        <f>WORKDAY(NI23,'5319180'!$A22,'5319180'!$E$43:$E$72)</f>
        <v>42621</v>
      </c>
      <c r="NJ22" s="319">
        <f>WORKDAY(NJ23,'5319180'!$A22,'5319180'!$E$43:$E$72)</f>
        <v>42584</v>
      </c>
      <c r="NK22" s="1175">
        <f>WORKDAY(NK23,'5319180'!$A22,'5319180'!$E$43:$E$72)</f>
        <v>42629</v>
      </c>
      <c r="NL22" s="1175">
        <f>WORKDAY(NL23,'5319180'!$A22,'5319180'!$E$43:$E$72)</f>
        <v>42629</v>
      </c>
      <c r="NM22" s="1175">
        <f>WORKDAY(NM23,'5319180'!$A22,'5319180'!$E$43:$E$72)</f>
        <v>42629</v>
      </c>
      <c r="NN22" s="1175">
        <f>WORKDAY(NN23,'5319180'!$A22,'5319180'!$E$43:$E$72)</f>
        <v>42629</v>
      </c>
      <c r="NO22" s="319">
        <v>42616</v>
      </c>
      <c r="NP22" s="1175">
        <f>WORKDAY(NP23,'5319180'!$A22,'5319180'!$E$43:$E$72)</f>
        <v>42612</v>
      </c>
      <c r="NQ22" s="765" t="e">
        <f>WORKDAY(NQ23,#REF!,'BA SGV Quality Clinic'!$D$42:$D$71)</f>
        <v>#REF!</v>
      </c>
      <c r="NR22" s="1175">
        <f>WORKDAY(NR23,'5319180'!$A22,'5319180'!$E$43:$E$72)</f>
        <v>42635</v>
      </c>
      <c r="NS22" s="1175">
        <f>WORKDAY(NS23,'5319180'!$A22,'5319180'!$E$43:$E$72)</f>
        <v>42635</v>
      </c>
      <c r="NT22" s="1175">
        <f>WORKDAY(NT23,'5319180'!$A22,'5319180'!$E$43:$E$72)</f>
        <v>42635</v>
      </c>
      <c r="NU22" s="1175">
        <f>WORKDAY(NU23,'5319180'!$A22,'5319180'!$E$43:$E$72)</f>
        <v>42635</v>
      </c>
      <c r="NV22" s="1175">
        <f>WORKDAY(NV23,'5319180'!$A22,'5319180'!$E$43:$E$72)</f>
        <v>42635</v>
      </c>
      <c r="NW22" s="1175">
        <f>WORKDAY(NW23,'5319180'!$A22,'5319180'!$E$43:$E$72)</f>
        <v>42635</v>
      </c>
      <c r="NX22" s="1175">
        <f>WORKDAY(NX23,'5319180'!$A22,'5319180'!$E$43:$E$72)</f>
        <v>42635</v>
      </c>
      <c r="NY22" s="1175">
        <f>WORKDAY(NY23,'5319180'!$A22,'5319180'!$E$43:$E$72)</f>
        <v>42635</v>
      </c>
      <c r="NZ22" s="1175">
        <f>WORKDAY(NZ23,'5319180'!$A22,'5319180'!$E$43:$E$72)</f>
        <v>42635</v>
      </c>
      <c r="OA22" s="1175">
        <f>WORKDAY(OA23,'5319180'!$A22,'5319180'!$E$43:$E$72)</f>
        <v>42643</v>
      </c>
      <c r="OB22" s="1175">
        <f>WORKDAY(OB23,'5319180'!$A22,'5319180'!$E$43:$E$72)</f>
        <v>42643</v>
      </c>
      <c r="OC22" s="1175">
        <f>WORKDAY(OC23,'5319180'!$A22,'5319180'!$E$43:$E$72)</f>
        <v>42647</v>
      </c>
      <c r="OD22" s="1175">
        <f>WORKDAY(OD23,'5319180'!$A22,'5319180'!$E$43:$E$72)</f>
        <v>42647</v>
      </c>
      <c r="OE22" s="1175">
        <f>WORKDAY(OE23,'5319180'!$A22,'5319180'!$E$43:$E$72)</f>
        <v>42635</v>
      </c>
      <c r="OF22" s="1175">
        <f>WORKDAY(OF23,'5319180'!$A22,'5319180'!$E$43:$E$72)</f>
        <v>42648</v>
      </c>
      <c r="OG22" s="1175">
        <f>WORKDAY(OG23,'5319180'!$A22,'5319180'!$E$43:$E$72)</f>
        <v>42650</v>
      </c>
      <c r="OH22" s="1175">
        <f>WORKDAY(OH23,'5319180'!$A22,'5319180'!$E$43:$E$72)</f>
        <v>42648</v>
      </c>
      <c r="OI22" s="1175">
        <f>WORKDAY(OI23,'5319180'!$A22,'5319180'!$E$43:$E$72)</f>
        <v>42636</v>
      </c>
      <c r="OJ22" s="1175">
        <f>WORKDAY(OJ23,'5319180'!$A22,'5319180'!$E$43:$E$72)</f>
        <v>42641</v>
      </c>
      <c r="OK22" s="1175">
        <f>WORKDAY(OK23,'5319180'!$A22,'5319180'!$E$43:$E$72)</f>
        <v>42650</v>
      </c>
      <c r="OL22" s="1175">
        <v>42493</v>
      </c>
      <c r="OM22" s="1175">
        <f>WORKDAY(OM23,'5319180'!$A22,'5319180'!$E$43:$E$72)</f>
        <v>42660</v>
      </c>
      <c r="ON22" s="1175">
        <f>WORKDAY(ON23,'5319180'!$A22,'5319180'!$E$43:$E$72)</f>
        <v>42660</v>
      </c>
      <c r="OO22" s="1175">
        <f>WORKDAY(OO23,'5319180'!$A22,'5319180'!$E$43:$E$72)</f>
        <v>42650</v>
      </c>
      <c r="OP22" s="1175">
        <f>WORKDAY(OP23,'5319180'!$A22,'5319180'!$E$43:$E$72)</f>
        <v>42654</v>
      </c>
      <c r="OQ22" s="1255">
        <f>WORKDAY(OQ23,'5319280'!$A22,'5319280'!$E$42:$E$71)</f>
        <v>42654</v>
      </c>
      <c r="OR22" s="1255">
        <f>WORKDAY(OR23,'5319280'!$A22,'5319280'!$E$42:$E$71)</f>
        <v>42648</v>
      </c>
      <c r="OS22" s="1255">
        <f>WORKDAY(OS23,'5319280'!$A22,'5319280'!$E$42:$E$71)</f>
        <v>42675</v>
      </c>
      <c r="OT22" s="804">
        <f>WORKDAY(OT23,'5319280'!$A22,'5319280'!$E$42:$E$71)</f>
        <v>42648</v>
      </c>
      <c r="OU22" s="1255">
        <f>WORKDAY(OU23,'5319280'!$A22,'5319280'!$E$42:$E$71)</f>
        <v>42605</v>
      </c>
      <c r="OV22" s="1255">
        <f>WORKDAY(OV23,'5319280'!$A22,'5319280'!$E$42:$E$71)</f>
        <v>42647</v>
      </c>
      <c r="OW22" s="1255">
        <f>WORKDAY(OW23,'5319280'!$A22,'5319280'!$E$42:$E$71)</f>
        <v>42636</v>
      </c>
      <c r="OX22" s="1255">
        <f>WORKDAY(OX23,'5319280'!$A22,'5319280'!$E$42:$E$71)</f>
        <v>42635</v>
      </c>
      <c r="OY22" s="1255">
        <f>WORKDAY(OY23,'5319280'!$A22,'5319280'!$E$42:$E$71)</f>
        <v>42635</v>
      </c>
      <c r="OZ22" s="1255">
        <f>WORKDAY(OZ23,'5319280'!$A22,'5319280'!$E$42:$E$71)</f>
        <v>42648</v>
      </c>
      <c r="PA22" s="1255">
        <f>WORKDAY(PA23,'5319280'!$A22,'5319280'!$E$42:$E$71)</f>
        <v>42648</v>
      </c>
      <c r="PB22" s="1255">
        <f>WORKDAY(PB23,'5319280'!$A22,'5319280'!$E$42:$E$71)</f>
        <v>42598</v>
      </c>
      <c r="PC22" s="1175">
        <v>42493</v>
      </c>
      <c r="PD22" s="1255">
        <f>WORKDAY(PD23,'5319280'!$A22,'5319280'!$E$42:$E$71)</f>
        <v>42591</v>
      </c>
      <c r="PE22" s="1255">
        <f>WORKDAY(PE23,'5319280'!$A22,'5319280'!$E$42:$E$71)</f>
        <v>42615</v>
      </c>
      <c r="PF22" s="1255">
        <f>WORKDAY(PF23,'5319280'!$A22,'5319280'!$E$42:$E$71)</f>
        <v>42621</v>
      </c>
      <c r="PG22" s="1255">
        <f>WORKDAY(PG23,'5319280'!$A22,'5319280'!$E$42:$E$71)</f>
        <v>42599</v>
      </c>
      <c r="PH22" s="1255">
        <f>WORKDAY(PH23,'5319280'!$A22,'5319280'!$E$42:$E$71)</f>
        <v>42573</v>
      </c>
      <c r="PI22" s="1255">
        <f>WORKDAY(PI23,'5319280'!$A22,'5319280'!$E$42:$E$71)</f>
        <v>42607</v>
      </c>
      <c r="PJ22" s="1255">
        <f>WORKDAY(PJ23,'5319280'!$A22,'5319280'!$E$42:$E$71)</f>
        <v>42619</v>
      </c>
      <c r="PK22" s="1255">
        <f>WORKDAY(PK23,'5319280'!$A22,'5319280'!$E$42:$E$71)</f>
        <v>42619</v>
      </c>
      <c r="PL22" s="1255">
        <f>WORKDAY(PL23,'5319280'!$A22,'5319280'!$E$42:$E$71)</f>
        <v>42619</v>
      </c>
      <c r="PM22" s="1255">
        <f>WORKDAY(PM23,'5319280'!$A22,'5319280'!$E$42:$E$71)</f>
        <v>42619</v>
      </c>
      <c r="PN22" s="1255">
        <f>WORKDAY(PN23,'5319280'!$A22,'5319280'!$E$42:$E$71)</f>
        <v>42619</v>
      </c>
      <c r="PO22" s="1255">
        <f>WORKDAY(PO23,'5319280'!$A22,'5319280'!$E$42:$E$71)</f>
        <v>42619</v>
      </c>
      <c r="PP22" s="1255">
        <f>WORKDAY(PP23,'5319280'!$A22,'5319280'!$E$42:$E$71)</f>
        <v>42634</v>
      </c>
      <c r="PQ22" s="1175">
        <f>WORKDAY(PQ23,'5319280'!$A22,'5319280'!$E$42:$E$71)</f>
        <v>42550</v>
      </c>
      <c r="PR22" s="1255">
        <f>WORKDAY(PR23,'5319280'!$A22,'5319280'!$E$42:$E$71)</f>
        <v>42628</v>
      </c>
      <c r="PS22" s="1175">
        <v>42509</v>
      </c>
      <c r="PT22" s="1255">
        <f>WORKDAY(PT23,'5319280'!$A22,'5319280'!$E$42:$E$71)</f>
        <v>42599</v>
      </c>
      <c r="PU22" s="1175">
        <f>WORKDAY(PU23,'5319280'!$A22,'5319280'!$E$42:$E$71)</f>
        <v>42591</v>
      </c>
      <c r="PV22" s="781">
        <f>WORKDAY(PV23,'5319280'!$A22,'5319280'!$E$42:$E$71)</f>
        <v>42594</v>
      </c>
      <c r="PW22" s="781">
        <v>42599</v>
      </c>
      <c r="PX22" s="1171">
        <f>WORKDAY(PX23,'5319280'!$A22,'5319280'!$E$42:$E$71)</f>
        <v>42591</v>
      </c>
      <c r="PY22" s="1175">
        <v>42528</v>
      </c>
      <c r="PZ22" s="1255">
        <f>WORKDAY(PZ23,'5319280'!$A22,'5319280'!$E$42:$E$71)</f>
        <v>42585</v>
      </c>
      <c r="QA22" s="1255">
        <f>WORKDAY(QA23,'5319280'!$A22,'5319280'!$E$42:$E$71)</f>
        <v>42585</v>
      </c>
      <c r="QB22" s="1255">
        <f>WORKDAY(QB23,'5319280'!$A22,'5319280'!$E$42:$E$71)</f>
        <v>42585</v>
      </c>
      <c r="QC22" s="1255">
        <f>WORKDAY(QC23,'5319280'!$A22,'5319280'!$E$42:$E$71)</f>
        <v>42585</v>
      </c>
      <c r="QD22" s="1255">
        <f>WORKDAY(QD23,'5319280'!$A22,'5319280'!$E$42:$E$71)</f>
        <v>42585</v>
      </c>
      <c r="QE22" s="1255">
        <f>WORKDAY(QE23,'5319280'!$A22,'5319280'!$E$42:$E$71)</f>
        <v>42585</v>
      </c>
      <c r="QF22" s="1255">
        <f>WORKDAY(QF23,'5319280'!$A22,'5319280'!$E$42:$E$71)</f>
        <v>42594</v>
      </c>
      <c r="QG22" s="1255">
        <f>WORKDAY(QG23,'5319280'!$A22,'5319280'!$E$42:$E$71)</f>
        <v>42604</v>
      </c>
      <c r="QH22" s="1255">
        <f>WORKDAY(QH23,'5319280'!$A22,'5319280'!$E$42:$E$71)</f>
        <v>42604</v>
      </c>
      <c r="QI22" s="1255">
        <f>WORKDAY(QI23,'5319280'!$A22,'5319280'!$E$42:$E$71)</f>
        <v>42604</v>
      </c>
      <c r="QJ22" s="1255">
        <f>WORKDAY(QJ23,'5319280'!$A22,'5319280'!$E$42:$E$71)</f>
        <v>42604</v>
      </c>
      <c r="QK22" s="1255">
        <f>WORKDAY(QK23,'5319280'!$A22,'5319280'!$E$42:$E$71)</f>
        <v>42607</v>
      </c>
      <c r="QL22" s="1255">
        <f>WORKDAY(QL23,'5319280'!$A22,'5319280'!$E$42:$E$71)</f>
        <v>42607</v>
      </c>
      <c r="QM22" s="1255">
        <f>WORKDAY(QM23,'5319280'!$A22,'5319280'!$E$42:$E$71)</f>
        <v>42594</v>
      </c>
      <c r="QN22" s="1171">
        <f>WORKDAY(QN23,'5319280'!$A22,'5319280'!$E$42:$E$71)</f>
        <v>42578</v>
      </c>
      <c r="QO22" s="1175">
        <f>WORKDAY(QO23,'5319280'!$A22,'5319280'!$E$42:$E$71)</f>
        <v>42565</v>
      </c>
      <c r="QP22" s="1175">
        <f>WORKDAY(QP23,'5319280'!$A22,'5319280'!$E$42:$E$71)</f>
        <v>42558</v>
      </c>
      <c r="QQ22" s="1175">
        <v>42493</v>
      </c>
      <c r="QR22" s="781">
        <f>WORKDAY(QR23,'5319280'!$A22,'5319280'!$E$42:$E$71)</f>
        <v>42578</v>
      </c>
      <c r="QS22" s="1171">
        <f>WORKDAY(QS23,'5319280'!$A22,'5319280'!$E$42:$E$71)</f>
        <v>42587</v>
      </c>
      <c r="QT22" s="1175">
        <v>42500</v>
      </c>
      <c r="QU22" s="1175">
        <v>42453</v>
      </c>
      <c r="QV22" s="1255">
        <f>WORKDAY(QV23,'5319280'!$A22,'5319280'!$E$42:$E$71)</f>
        <v>42599</v>
      </c>
      <c r="QW22" s="319">
        <v>42534</v>
      </c>
      <c r="QX22" s="319">
        <v>42493</v>
      </c>
      <c r="QY22" s="804">
        <f>WORKDAY(QY23,'5319280'!$A22,'5319280'!$E$42:$E$71)</f>
        <v>42571</v>
      </c>
      <c r="QZ22" s="1171">
        <f>WORKDAY(QZ23,'5319280'!$A22,'5319280'!$E$42:$E$71)</f>
        <v>42594</v>
      </c>
      <c r="RA22" s="1255">
        <f>WORKDAY(RA23,'5319280'!$A22,'5319280'!$E$42:$E$71)</f>
        <v>42606</v>
      </c>
      <c r="RB22" s="1255">
        <f>WORKDAY(RB23,'5319280'!$A22,'5319280'!$E$42:$E$71)</f>
        <v>42604</v>
      </c>
      <c r="RC22" s="1255">
        <f>WORKDAY(RC23,'5319280'!$A22,'5319280'!$E$42:$E$71)</f>
        <v>42585</v>
      </c>
      <c r="RD22" s="1255">
        <f>WORKDAY(RD23,'5319280'!$A22,'5319280'!$E$42:$E$71)</f>
        <v>42585</v>
      </c>
      <c r="RE22" s="1255">
        <f>WORKDAY(RE23,'5319280'!$A22,'5319280'!$E$42:$E$71)</f>
        <v>42585</v>
      </c>
      <c r="RF22" s="1255">
        <f>WORKDAY(RF23,'5319280'!$A22,'5319280'!$E$42:$E$71)</f>
        <v>42585</v>
      </c>
      <c r="RG22" s="1255">
        <f>WORKDAY(RG23,'5319280'!$A22,'5319280'!$E$42:$E$71)</f>
        <v>42585</v>
      </c>
      <c r="RH22" s="1255">
        <f>WORKDAY(RH23,'5319280'!$A22,'5319280'!$E$42:$E$71)</f>
        <v>42608</v>
      </c>
      <c r="RI22" s="1255">
        <f>WORKDAY(RI23,'5319280'!$A22,'5319280'!$E$42:$E$71)</f>
        <v>42579</v>
      </c>
      <c r="RJ22" s="1171">
        <f>WORKDAY(RJ23,'5319280'!$A22,'5319280'!$E$42:$E$71)</f>
        <v>42579</v>
      </c>
      <c r="RK22" s="1175">
        <v>42489</v>
      </c>
      <c r="RL22" s="781">
        <f>WORKDAY(RL23,'5319280'!$A22,'5319280'!$E$42:$E$71)</f>
        <v>42417</v>
      </c>
      <c r="RM22" s="781">
        <f>WORKDAY(RM23,'5319280'!$A22,'5319280'!$E$42:$E$71)</f>
        <v>42417</v>
      </c>
      <c r="RN22" s="532">
        <f>WORKDAY(RN23,'5319280'!$A22,'5319280'!$E$42:$E$71)</f>
        <v>42335</v>
      </c>
      <c r="RO22" s="532">
        <f>WORKDAY(RO23,'5319280'!$A22,'5319280'!$E$42:$E$71)</f>
        <v>42335</v>
      </c>
      <c r="RP22" s="532">
        <f>WORKDAY(RP23,'5319280'!$A22,'5319280'!$E$42:$E$71)</f>
        <v>42335</v>
      </c>
      <c r="RQ22" s="532">
        <f>WORKDAY(RQ23,'5319280'!$A22,'5319280'!$E$42:$E$71)</f>
        <v>42335</v>
      </c>
      <c r="RR22" s="532">
        <f>WORKDAY(RR23,'5319280'!$A22,'5319280'!$E$42:$E$71)</f>
        <v>42335</v>
      </c>
      <c r="RS22" s="781">
        <f>WORKDAY(RS23,'5319280'!$A22,'5319280'!$E$42:$E$71)</f>
        <v>42382</v>
      </c>
      <c r="RT22" s="781">
        <f>WORKDAY(RT23,'5319280'!$A22,'5319280'!$E$42:$E$71)</f>
        <v>42578</v>
      </c>
      <c r="RU22" s="532">
        <f>WORKDAY(RU23,'5319280'!$A22,'5319280'!$E$42:$E$71)</f>
        <v>42361</v>
      </c>
      <c r="RV22" s="532">
        <f>WORKDAY(RV23,'5319280'!$A22,'5319280'!$E$42:$E$71)</f>
        <v>42383</v>
      </c>
      <c r="RW22" s="319">
        <v>42566</v>
      </c>
      <c r="RX22" s="804">
        <f>WORKDAY(RX23,'5319280'!$A22,'5319280'!$E$42:$E$71)</f>
        <v>42570</v>
      </c>
      <c r="RY22" s="804">
        <f>WORKDAY(RY23,'5319280'!$A22,'5319280'!$E$42:$E$71)</f>
        <v>42570</v>
      </c>
      <c r="RZ22" s="532">
        <f>WORKDAY(RZ23,'5319280'!$A22,'5319280'!$E$42:$E$71)</f>
        <v>42390</v>
      </c>
      <c r="SA22" s="532">
        <f>WORKDAY(SA23,'5319280'!$A22,'5319280'!$E$42:$E$71)</f>
        <v>42403</v>
      </c>
      <c r="SB22" s="781">
        <f>WORKDAY(SB23,'5319280'!$A22,'5319280'!$E$42:$E$71)</f>
        <v>42405</v>
      </c>
      <c r="SC22" s="1255">
        <f>WORKDAY(SC23,'5319280'!$A22,'5319280'!$E$42:$E$71)</f>
        <v>42576</v>
      </c>
      <c r="SD22" s="765" t="e">
        <f>WORKDAY(SD23,'5319480'!#REF!,'5319480'!$E$42:$E$71)</f>
        <v>#REF!</v>
      </c>
      <c r="SE22" s="765" t="e">
        <f>WORKDAY(SE23,#REF!,$D$42:$D$71)</f>
        <v>#REF!</v>
      </c>
      <c r="SF22" s="765" t="e">
        <f>WORKDAY(SF23,#REF!,$D$42:$D$71)</f>
        <v>#REF!</v>
      </c>
      <c r="SG22" s="765" t="e">
        <f>WORKDAY(SG23,#REF!,$D$42:$D$71)</f>
        <v>#REF!</v>
      </c>
      <c r="SH22" s="765" t="e">
        <f>WORKDAY(SH23,#REF!,$D$42:$D$71)</f>
        <v>#REF!</v>
      </c>
      <c r="SI22" s="765" t="e">
        <f>WORKDAY(SI23,#REF!,$D$42:$D$71)</f>
        <v>#REF!</v>
      </c>
      <c r="SJ22" s="765" t="e">
        <f>WORKDAY(SJ23,#REF!,$D$42:$D$71)</f>
        <v>#REF!</v>
      </c>
      <c r="SK22" s="765" t="e">
        <f>WORKDAY(SK23,#REF!,$D$42:$D$71)</f>
        <v>#REF!</v>
      </c>
      <c r="SL22" s="1175">
        <f>WORKDAY(SL23,'5319280'!$A22,'5319280'!$E$42:$E$71)</f>
        <v>42556</v>
      </c>
      <c r="SM22" s="532" t="e">
        <f>WORKDAY(SM23,#REF!,$D$42:$D$71)</f>
        <v>#REF!</v>
      </c>
      <c r="SN22" s="532" t="e">
        <f>WORKDAY(SN23,'5319480'!#REF!,'5319480'!$E$42:$E$71)</f>
        <v>#REF!</v>
      </c>
      <c r="SO22" s="781" t="e">
        <f>WORKDAY(SO23,'5319480'!#REF!,'5319480'!$E$42:$E$71)</f>
        <v>#REF!</v>
      </c>
      <c r="SP22" s="532" t="e">
        <f>WORKDAY(SP23,'5319480'!#REF!,'5319480'!$E$42:$E$71)</f>
        <v>#REF!</v>
      </c>
      <c r="SQ22" s="781">
        <f>WORKDAY(SQ23,'5319280'!$A28,'5319280'!$E$42:$E$71)</f>
        <v>42114</v>
      </c>
      <c r="SR22" s="781">
        <v>42721</v>
      </c>
      <c r="SS22" s="532">
        <f>WORKDAY(SS23,'5319280'!$A22,'5319280'!$E$42:$E$71)</f>
        <v>42408</v>
      </c>
      <c r="ST22" s="532">
        <f>WORKDAY(ST23,'5319280'!$A22,'5319280'!$E$42:$E$71)</f>
        <v>42410</v>
      </c>
      <c r="SU22" s="1086">
        <f>WORKDAY(SU23,'5319280'!$A22,'5319280'!$E$42:$E$71)</f>
        <v>42255</v>
      </c>
      <c r="SV22" s="532">
        <f>WORKDAY(SV23,'5319280'!$A22,'5319280'!$E$42:$E$71)</f>
        <v>42387</v>
      </c>
      <c r="SW22" s="781">
        <f>WORKDAY(SW23,'5319280'!$A21,'5319280'!$E$42:$E$71)</f>
        <v>42391</v>
      </c>
      <c r="SX22" s="532">
        <f>WORKDAY(SX23,'5319280'!$A22,'5319280'!$E$42:$E$71)</f>
        <v>42426</v>
      </c>
      <c r="SY22" s="781">
        <v>42417</v>
      </c>
      <c r="SZ22" s="781">
        <f>WORKDAY(SZ23,'5319280'!$A22,'5319280'!$E$42:$E$71)</f>
        <v>42415</v>
      </c>
      <c r="TA22" s="781">
        <v>42417</v>
      </c>
      <c r="TB22" s="781">
        <f>WORKDAY(TB23,'5319280'!$A22,'5319280'!$E$42:$E$71)</f>
        <v>42423</v>
      </c>
      <c r="TC22" s="781">
        <f>WORKDAY(TC23,'5319280'!$A22,'5319280'!$E$42:$E$71)</f>
        <v>42426</v>
      </c>
      <c r="TD22" s="781">
        <f>WORKDAY(TD23,'5319280'!$A22,'5319280'!$E$42:$E$71)</f>
        <v>42430</v>
      </c>
      <c r="TE22" s="781">
        <f>WORKDAY(TE23,'5319280'!$A22,'5319280'!$E$42:$E$71)</f>
        <v>42430</v>
      </c>
      <c r="TF22" s="781">
        <f>WORKDAY(TF23,'5319280'!$A22,'5319280'!$E$42:$E$71)</f>
        <v>42396</v>
      </c>
      <c r="TG22" s="1191">
        <v>42500</v>
      </c>
      <c r="TH22" s="1175">
        <v>42522</v>
      </c>
      <c r="TI22" s="1175">
        <v>42508</v>
      </c>
      <c r="TJ22" s="1175">
        <v>42522</v>
      </c>
      <c r="TK22" s="1175">
        <v>42510</v>
      </c>
      <c r="TL22" s="1175">
        <v>42508</v>
      </c>
      <c r="TM22" s="1175">
        <v>42453</v>
      </c>
      <c r="TN22" s="781">
        <f>WORKDAY(TN23,'5319280'!$A22,'5319280'!$E$42:$E$71)</f>
        <v>42425</v>
      </c>
      <c r="TO22" s="532">
        <f>WORKDAY(TO23,'5319280'!$A22,'5319280'!$E$42:$E$71)</f>
        <v>42460</v>
      </c>
      <c r="TP22" s="532">
        <f>WORKDAY(TP23,'5319280'!$A22,'5319280'!$E$42:$E$71)</f>
        <v>42459</v>
      </c>
      <c r="TQ22" s="781">
        <v>42443</v>
      </c>
      <c r="TR22" s="781">
        <f>WORKDAY(TR23,'5319280'!$A22,'5319280'!$E$42:$E$71)</f>
        <v>42437</v>
      </c>
      <c r="TS22" s="532">
        <f>WORKDAY(TS23,'5319280'!$A22,'5319280'!$E$42:$E$71)</f>
        <v>42479</v>
      </c>
      <c r="TT22" s="1255">
        <f>WORKDAY(TT23,'5319280'!$A22,'5319280'!$E$42:$E$71)</f>
        <v>42642</v>
      </c>
      <c r="TU22" s="1255">
        <f>WORKDAY(TU23,'5319280'!$A22,'5319280'!$E$42:$E$71)</f>
        <v>42642</v>
      </c>
      <c r="TV22" s="1255">
        <f>WORKDAY(TV23,'5319280'!$A22,'5319280'!$E$42:$E$71)</f>
        <v>42642</v>
      </c>
      <c r="TW22" s="532">
        <f>WORKDAY(TW23,'5319280'!$A22,'5319280'!$E$42:$E$71)</f>
        <v>42454</v>
      </c>
      <c r="TX22" s="315">
        <f>WORKDAY(TX23,'5319280'!$A22,'5319280'!$E$42:$E$71)</f>
        <v>42451</v>
      </c>
      <c r="TY22" s="315">
        <f>WORKDAY(TY23,'5319280'!$A22,'5319280'!$E$42:$E$71)</f>
        <v>42465</v>
      </c>
      <c r="TZ22" s="319">
        <f>WORKDAY(TZ23,'5319280'!$A22,'5319280'!$E$42:$E$71)</f>
        <v>42374</v>
      </c>
      <c r="UA22" s="319">
        <v>42419</v>
      </c>
      <c r="UB22" s="321" t="e">
        <f>WORKDAY(UB23,'BA SGV Quality Clinic'!#REF!,'BA SGV Quality Clinic'!$D$42:$D$71)</f>
        <v>#REF!</v>
      </c>
      <c r="UC22" s="319">
        <f>WORKDAY(UC23,'5319280'!$A22,'5319280'!$E$42:$E$71)</f>
        <v>42396</v>
      </c>
      <c r="UD22" s="319">
        <f>WORKDAY(UD23,'5319280'!$A22,'5319280'!$E$42:$E$71)</f>
        <v>42439</v>
      </c>
      <c r="UE22" s="319">
        <v>42443</v>
      </c>
      <c r="UF22" s="319">
        <f>WORKDAY(UF23,'5319280'!$A22,'5319280'!$E$42:$E$71)</f>
        <v>42443</v>
      </c>
      <c r="UG22" s="319">
        <v>42444</v>
      </c>
      <c r="UH22" s="315">
        <f>WORKDAY(UH23,'5319280'!$A22,'5319280'!$E$42:$E$71)</f>
        <v>42550</v>
      </c>
      <c r="UI22" s="315">
        <f>WORKDAY(UI23,'5319280'!$A22,'5319280'!$E$42:$E$71)</f>
        <v>42550</v>
      </c>
      <c r="UJ22" s="1175">
        <v>42496</v>
      </c>
      <c r="UK22" s="1255">
        <f>WORKDAY(UK23,'5319280'!$A22,'5319280'!$E$42:$E$71)</f>
        <v>42604</v>
      </c>
      <c r="UL22" s="1255">
        <f>WORKDAY(UL23,'5319280'!$A22,'5319280'!$E$42:$E$71)</f>
        <v>42585</v>
      </c>
      <c r="UM22" s="1175">
        <v>42510</v>
      </c>
      <c r="UN22" s="1175">
        <v>42508</v>
      </c>
      <c r="UO22" s="1175">
        <f>WORKDAY(UO23,'5319280'!$A22,'5319280'!$E$42:$E$71)</f>
        <v>42557</v>
      </c>
      <c r="UP22" s="1175">
        <v>42513</v>
      </c>
      <c r="UQ22" s="1175">
        <v>42528</v>
      </c>
      <c r="UR22" s="1175">
        <v>42514</v>
      </c>
      <c r="US22" s="1175">
        <v>42489</v>
      </c>
      <c r="UT22" s="1175">
        <v>42489</v>
      </c>
      <c r="UU22" s="1175">
        <v>42489</v>
      </c>
      <c r="UV22" s="1175">
        <v>42534</v>
      </c>
      <c r="UW22" s="1175">
        <v>42506</v>
      </c>
      <c r="UX22" s="1175">
        <v>42528</v>
      </c>
      <c r="UY22" s="1175">
        <f>WORKDAY(UY23,'5319280'!$A22,'5319280'!$E$42:$E$71)</f>
        <v>42565</v>
      </c>
      <c r="UZ22" s="1175">
        <v>42513</v>
      </c>
      <c r="VA22" s="1255">
        <f>WORKDAY(VA23,'5319280'!$A22,'5319280'!$E$42:$E$71)</f>
        <v>42647</v>
      </c>
      <c r="VB22" s="1175">
        <v>42528</v>
      </c>
      <c r="VC22" s="315">
        <f>WORKDAY(VC23,'5319280'!$A22,'5319280'!$E$42:$E$71)</f>
        <v>42534</v>
      </c>
      <c r="VD22" s="315">
        <f>WORKDAY(VD23,'5319280'!$A22,'5319280'!$E$42:$E$71)</f>
        <v>42545</v>
      </c>
      <c r="VE22" s="1175">
        <v>42509</v>
      </c>
      <c r="VF22" s="1175">
        <v>42509</v>
      </c>
      <c r="VG22" s="1175">
        <v>42509</v>
      </c>
      <c r="VH22" s="1175">
        <v>42509</v>
      </c>
      <c r="VI22" s="1175">
        <f>WORKDAY(VI23,'5319280'!$A22,'5319280'!$E$42:$E$71)</f>
        <v>42557</v>
      </c>
      <c r="VJ22" s="1255">
        <f>WORKDAY(VJ23,'5319280'!$A22,'5319280'!$E$42:$E$71)</f>
        <v>42571</v>
      </c>
      <c r="VK22" s="804">
        <f>WORKDAY(VK23,'5319280'!$A22,'5319280'!$E$42:$E$71)</f>
        <v>42598</v>
      </c>
      <c r="VL22" s="1255">
        <f>WORKDAY(VL23,'5319280'!$A22,'5319280'!$E$42:$E$71)</f>
        <v>42572</v>
      </c>
      <c r="VM22" s="1255">
        <f>WORKDAY(VM23,'5319280'!$A22,'5319280'!$E$42:$E$71)</f>
        <v>42573</v>
      </c>
      <c r="VN22" s="1171">
        <f>WORKDAY(VN23,'5319280'!$A22,'5319280'!$E$42:$E$71)</f>
        <v>42584</v>
      </c>
      <c r="VO22" s="1175">
        <v>42466</v>
      </c>
      <c r="VP22" s="1171">
        <f>WORKDAY(VP23,'5319280'!$A22,'5319280'!$E$42:$E$71)</f>
        <v>42594</v>
      </c>
      <c r="VQ22" s="319">
        <v>42557</v>
      </c>
      <c r="VS22" s="1175">
        <v>42513</v>
      </c>
      <c r="VT22" s="319">
        <v>42595</v>
      </c>
      <c r="VU22" s="1255">
        <f>WORKDAY(VU23,'5319280'!$A22,'5319280'!$E$42:$E$71)</f>
        <v>42600</v>
      </c>
      <c r="VW22" s="1175">
        <v>42509</v>
      </c>
      <c r="VX22" s="315">
        <f>WORKDAY(VX23,'5319280'!$A22,'5319280'!$E$42:$E$71)</f>
        <v>42509</v>
      </c>
      <c r="VY22" s="1175">
        <v>42514</v>
      </c>
      <c r="VZ22" s="315">
        <f>WORKDAY(VZ23,'5319280'!$A22,'5319280'!$E$42:$E$71)</f>
        <v>42563</v>
      </c>
      <c r="WA22" s="1175">
        <v>42500</v>
      </c>
      <c r="WB22" s="1175">
        <v>42489</v>
      </c>
      <c r="WC22" s="1175">
        <v>42513</v>
      </c>
      <c r="WD22" s="1255">
        <f>WORKDAY(WD23,'5319280'!$A22,'5319280'!$E$42:$E$71)</f>
        <v>42587</v>
      </c>
      <c r="WE22" s="532">
        <f>WORKDAY(WE23,'5319280'!$A22,'5319280'!$E$42:$E$71)</f>
        <v>42591</v>
      </c>
      <c r="WG22" s="780">
        <v>42451</v>
      </c>
      <c r="WH22" s="319">
        <v>42473</v>
      </c>
      <c r="WI22" s="831">
        <v>42451</v>
      </c>
      <c r="WJ22" s="319">
        <v>42474</v>
      </c>
      <c r="WK22" s="1175">
        <v>42454</v>
      </c>
      <c r="WL22" s="319">
        <v>42453</v>
      </c>
      <c r="WM22" s="319">
        <f>WORKDAY(WM23,'5319280'!$A22,'5319280'!$E$42:$E$71)</f>
        <v>42536</v>
      </c>
      <c r="WN22" s="1255">
        <f>WORKDAY(WN23,'5319280'!$A22,'5319280'!$E$42:$E$71)</f>
        <v>42642</v>
      </c>
      <c r="WO22" s="315">
        <f>WORKDAY(WO23,'5319280'!$A22,'5319280'!$E$42:$E$71)</f>
        <v>42535</v>
      </c>
      <c r="WP22" s="1255">
        <f>WORKDAY(WP23,'5319280'!$A22,'5319280'!$E$42:$E$71)</f>
        <v>42627</v>
      </c>
      <c r="WQ22" s="1255">
        <f>WORKDAY(WQ23,'5319280'!$A22,'5319280'!$E$42:$E$71)</f>
        <v>42635</v>
      </c>
      <c r="WR22" s="1255">
        <f>WORKDAY(WR23,'5319280'!$A22,'5319280'!$E$42:$E$71)</f>
        <v>42635</v>
      </c>
      <c r="WS22" s="1255">
        <f>WORKDAY(WS23,'5319280'!$A22,'5319280'!$E$42:$E$71)</f>
        <v>42635</v>
      </c>
      <c r="WT22" s="1255">
        <f>WORKDAY(WT23,'5319280'!$A22,'5319280'!$E$42:$E$71)</f>
        <v>42635</v>
      </c>
      <c r="WU22" s="1255">
        <f>WORKDAY(WU23,'5319280'!$A22,'5319280'!$E$42:$E$71)</f>
        <v>42635</v>
      </c>
      <c r="WV22" s="1255">
        <f>WORKDAY(WV23,'5319280'!$A22,'5319280'!$E$42:$E$71)</f>
        <v>42636</v>
      </c>
      <c r="WW22" s="1255">
        <f>WORKDAY(WW23,'5319280'!$A22,'5319280'!$E$42:$E$71)</f>
        <v>42636</v>
      </c>
      <c r="WX22" s="1255">
        <f>WORKDAY(WX23,'5319280'!$A22,'5319280'!$E$42:$E$71)</f>
        <v>42599</v>
      </c>
      <c r="WY22" s="1175">
        <v>42527</v>
      </c>
      <c r="WZ22" s="1255">
        <f>WORKDAY(WZ23,'5319280'!$A22,'5319280'!$E$42:$E$71)</f>
        <v>42606</v>
      </c>
      <c r="XA22" s="1255">
        <f>WORKDAY(XA23,'5319280'!$A22,'5319280'!$E$42:$E$71)</f>
        <v>42599</v>
      </c>
      <c r="XB22" s="1255">
        <f>WORKDAY(XB23,'5319280'!$A22,'5319280'!$E$42:$E$71)</f>
        <v>42641</v>
      </c>
      <c r="XC22" s="1255">
        <f>WORKDAY(XC23,'5319280'!$A22,'5319280'!$E$42:$E$71)</f>
        <v>42641</v>
      </c>
      <c r="XD22" s="1255">
        <f>WORKDAY(XD23,'5319280'!$A22,'5319280'!$E$42:$E$71)</f>
        <v>42655</v>
      </c>
      <c r="XE22" s="1255">
        <f>WORKDAY(XE23,'5319280'!$A22,'5319280'!$E$42:$E$71)</f>
        <v>42626</v>
      </c>
      <c r="XF22" s="1175">
        <v>42500</v>
      </c>
      <c r="XG22" s="1255">
        <f>WORKDAY(XG23,'5319280'!$A22,'5319280'!$E$42:$E$71)</f>
        <v>42655</v>
      </c>
      <c r="XH22" s="1255">
        <f>WORKDAY(XH23,'5319280'!$A22,'5319280'!$E$42:$E$71)</f>
        <v>42655</v>
      </c>
      <c r="XI22" s="1255">
        <f>WORKDAY(XI23,'5319280'!$A22,'5319280'!$E$42:$E$71)</f>
        <v>42655</v>
      </c>
      <c r="XJ22" s="1255">
        <f>WORKDAY(XJ23,'5319280'!$A22,'5319280'!$E$42:$E$71)</f>
        <v>42655</v>
      </c>
      <c r="XK22" s="1255">
        <f>WORKDAY(XK23,'5319280'!$A22,'5319280'!$E$42:$E$71)</f>
        <v>42655</v>
      </c>
      <c r="XL22" s="1171">
        <f>WORKDAY(XL23,'5319380'!$A22,'5319380'!$E$42:$E$71)</f>
        <v>42640</v>
      </c>
      <c r="XM22" s="1171">
        <f>WORKDAY(XM23,'5319380'!$A22,'5319380'!$E$42:$E$71)</f>
        <v>42642</v>
      </c>
      <c r="XN22" s="1171">
        <f>WORKDAY(XN23,'5319380'!$A22,'5319380'!$E$42:$E$71)</f>
        <v>42648</v>
      </c>
      <c r="XO22" s="1171">
        <f>WORKDAY(XO23,'5319380'!$A22,'5319380'!$E$42:$E$71)</f>
        <v>42648</v>
      </c>
      <c r="XP22" s="1171">
        <f>WORKDAY(XP23,'5319380'!$A22,'5319380'!$E$42:$E$71)</f>
        <v>42648</v>
      </c>
      <c r="XQ22" s="1171">
        <f>WORKDAY(XQ23,'5319380'!$A22,'5319380'!$E$42:$E$71)</f>
        <v>42648</v>
      </c>
      <c r="XR22" s="1171">
        <f>WORKDAY(XR23,'5319380'!$A22,'5319380'!$E$42:$E$71)</f>
        <v>42648</v>
      </c>
      <c r="XS22" s="1171">
        <f>WORKDAY(XS23,'5319380'!$A22,'5319380'!$E$42:$E$71)</f>
        <v>42654</v>
      </c>
      <c r="XT22" s="1171">
        <f>WORKDAY(XT23,'5319380'!$A22,'5319380'!$E$42:$E$71)</f>
        <v>42654</v>
      </c>
      <c r="XU22" s="1171">
        <f>WORKDAY(XU23,'5319380'!$A22,'5319380'!$E$42:$E$71)</f>
        <v>42654</v>
      </c>
      <c r="XV22" s="1171">
        <f>WORKDAY(XV23,'5319380'!$A22,'5319380'!$E$42:$E$71)</f>
        <v>42636</v>
      </c>
      <c r="XW22" s="1186">
        <v>42489</v>
      </c>
      <c r="XX22" s="1186">
        <v>42473</v>
      </c>
      <c r="XY22" s="1186">
        <v>42473</v>
      </c>
      <c r="XZ22" s="371">
        <v>42422</v>
      </c>
      <c r="YA22" s="1171">
        <f>WORKDAY(YA23,'5319380'!$A22,'5319380'!$E$42:$E$71)</f>
        <v>42633</v>
      </c>
      <c r="YB22" s="1186">
        <f>WORKDAY(YB23,'5319380'!$A22,'5319380'!$E$42:$E$71)</f>
        <v>42634</v>
      </c>
      <c r="YC22" s="1171">
        <f>WORKDAY(YC23,'5319380'!$A22,'5319380'!$E$42:$E$71)</f>
        <v>42629</v>
      </c>
      <c r="YD22" s="1171">
        <f>WORKDAY(YD23,'5319380'!$A22,'5319380'!$E$42:$E$71)</f>
        <v>42635</v>
      </c>
      <c r="YE22" s="1186">
        <v>42508</v>
      </c>
      <c r="YF22" s="1186">
        <v>42472</v>
      </c>
      <c r="YG22" s="1186">
        <f>WORKDAY(YG23,'5319380'!$A22,'5319380'!$E$42:$E$71)</f>
        <v>42585</v>
      </c>
      <c r="YH22" s="1186">
        <f>WORKDAY(YH23,'5319380'!$A22,'5319380'!$E$42:$E$71)</f>
        <v>42578</v>
      </c>
      <c r="YI22" s="1186">
        <v>42473</v>
      </c>
      <c r="YJ22" s="1171">
        <f>WORKDAY(YJ23,'5319380'!$A22,'5319380'!$E$42:$E$71)</f>
        <v>42591</v>
      </c>
      <c r="YK22" s="1186">
        <f>WORKDAY(YK23,'5319380'!$A22,'5319380'!$E$42:$E$71)</f>
        <v>42584</v>
      </c>
      <c r="YL22" s="1171">
        <f>WORKDAY(YL23,'5319380'!$A22,'5319380'!$E$42:$E$71)</f>
        <v>42590</v>
      </c>
      <c r="YM22" s="1171">
        <f>WORKDAY(YM23,'5319380'!$A22,'5319380'!$E$42:$E$71)</f>
        <v>42600</v>
      </c>
      <c r="YN22" s="1171">
        <f>WORKDAY(YN23,'5319380'!$A22,'5319380'!$E$42:$E$71)</f>
        <v>42600</v>
      </c>
      <c r="YO22" s="1186">
        <f>WORKDAY(YO23,'5319380'!$A22,'5319380'!$E$42:$E$71)</f>
        <v>42598</v>
      </c>
      <c r="YP22" s="371">
        <f>WORKDAY(YP23,'5319380'!$A22,'5319380'!$E$42:$E$71)</f>
        <v>42584</v>
      </c>
      <c r="YQ22" s="1186">
        <v>42507</v>
      </c>
      <c r="YR22" s="1186">
        <f>WORKDAY(YR23,'5319380'!$A22,'5319380'!$E$42:$E$71)</f>
        <v>42585</v>
      </c>
      <c r="YS22" s="1171">
        <f>WORKDAY(YS23,'5319380'!$A22,'5319380'!$E$42:$E$71)</f>
        <v>42599</v>
      </c>
      <c r="YT22" s="1171">
        <f>WORKDAY(YT23,'5319380'!$A22,'5319380'!$E$42:$E$71)</f>
        <v>42599</v>
      </c>
      <c r="YU22" s="1171">
        <f>WORKDAY(YU23,'5319380'!$A22,'5319380'!$E$42:$E$71)</f>
        <v>42601</v>
      </c>
      <c r="YV22" s="1171">
        <f>WORKDAY(YV23,'5319380'!$A22,'5319380'!$E$42:$E$71)</f>
        <v>42601</v>
      </c>
      <c r="YW22" s="1171">
        <f>WORKDAY(YW23,'5319380'!$A22,'5319380'!$E$42:$E$71)</f>
        <v>42597</v>
      </c>
      <c r="YX22" s="1171">
        <f>WORKDAY(YX23,'5319380'!$A22,'5319380'!$E$42:$E$71)</f>
        <v>42648</v>
      </c>
      <c r="YY22" s="1171">
        <f>WORKDAY(YY23,'5319380'!$A22,'5319380'!$E$42:$E$71)</f>
        <v>42627</v>
      </c>
      <c r="YZ22" s="1186">
        <v>42514</v>
      </c>
      <c r="ZA22" s="1186">
        <v>42510</v>
      </c>
      <c r="ZB22" s="365">
        <f>WORKDAY(ZB23,'5319380'!$A22,'5319380'!$E$42:$E$71)</f>
        <v>42369</v>
      </c>
      <c r="ZC22" s="1186">
        <f>WORKDAY(ZC23,'5319380'!$A22,'5319380'!$E$42:$E$71)</f>
        <v>42586</v>
      </c>
      <c r="ZD22" s="1186">
        <v>42508</v>
      </c>
      <c r="ZE22" s="1186">
        <f>WORKDAY(ZE23,'5319380'!$A22,'5319380'!$E$42:$E$71)</f>
        <v>42585</v>
      </c>
      <c r="ZF22" s="1186">
        <v>42472</v>
      </c>
      <c r="ZG22" s="1186">
        <v>42472</v>
      </c>
      <c r="ZH22" s="1186">
        <v>42472</v>
      </c>
      <c r="ZI22" s="1186">
        <v>42472</v>
      </c>
      <c r="ZJ22" s="1186">
        <v>42472</v>
      </c>
      <c r="ZK22" s="1186">
        <v>42472</v>
      </c>
      <c r="ZL22" s="1186">
        <v>42508</v>
      </c>
      <c r="ZM22" s="1171">
        <f>WORKDAY(ZM23,'5319380'!$A22,'5319380'!$E$42:$E$71)</f>
        <v>42641</v>
      </c>
      <c r="ZN22" s="1186">
        <f>WORKDAY(ZN23,'5319380'!$A22,'5319380'!$E$42:$E$71)</f>
        <v>42587</v>
      </c>
      <c r="ZO22" s="1186">
        <v>42472</v>
      </c>
      <c r="ZP22" s="1186">
        <v>42508</v>
      </c>
      <c r="ZQ22" s="1186">
        <v>42510</v>
      </c>
      <c r="ZR22" s="1186">
        <v>42493</v>
      </c>
      <c r="ZS22" s="1186">
        <v>42489</v>
      </c>
      <c r="ZT22" s="1186">
        <v>42510</v>
      </c>
      <c r="ZU22" s="1186">
        <v>42506</v>
      </c>
      <c r="ZV22" s="315" t="e">
        <f>WORKDAY(ZV23,'BA SGV Quality Clinic'!#REF!,'BA SGV Quality Clinic'!$D$42:$D$71)</f>
        <v>#REF!</v>
      </c>
      <c r="ZW22" s="1186">
        <v>42458</v>
      </c>
      <c r="ZX22" s="1186">
        <v>42473</v>
      </c>
      <c r="ZY22" s="1186">
        <v>42473</v>
      </c>
      <c r="ZZ22" s="537"/>
      <c r="AAA22" s="532">
        <f>WORKDAY(AAA23,'5319380'!$A22,'5319380'!$E$42:$E$71)</f>
        <v>42415</v>
      </c>
      <c r="AAB22" s="537"/>
      <c r="AAC22" s="537"/>
      <c r="AAD22" s="537"/>
      <c r="AAE22" s="537"/>
      <c r="AAF22" s="537"/>
      <c r="AAG22" s="537"/>
      <c r="AAH22" s="537"/>
      <c r="AAI22" s="537"/>
      <c r="AAJ22" s="537"/>
      <c r="AAK22" s="1186">
        <f>WORKDAY(AAK23,'5319380'!$A22,'5319380'!$E$42:$E$71)</f>
        <v>42580</v>
      </c>
      <c r="AAL22" s="1186">
        <f>WORKDAY(AAL23,'5319380'!$A22,'5319380'!$E$42:$E$71)</f>
        <v>42580</v>
      </c>
      <c r="AAM22" s="875"/>
      <c r="AAN22" s="875"/>
      <c r="AAO22" s="537"/>
      <c r="AAP22" s="537"/>
      <c r="AAQ22" s="537"/>
      <c r="AAR22" s="781">
        <f>WORKDAY(AAR23,'5319380'!$A22,'5319380'!$E$42:$E$71)</f>
        <v>42404</v>
      </c>
      <c r="AAS22" s="781">
        <f>WORKDAY(AAS23,'5319380'!$A23,'5319380'!$E$42:$E$71)</f>
        <v>42401</v>
      </c>
      <c r="AAT22" s="532">
        <f>WORKDAY(AAT23,'5319380'!$A22,'5319380'!$E$42:$E$71)</f>
        <v>42543</v>
      </c>
      <c r="AAU22" s="781">
        <f>WORKDAY(AAU23,'5319380'!$A22,'5319380'!$E$42:$E$71)</f>
        <v>42440</v>
      </c>
      <c r="AAV22" s="781">
        <f>WORKDAY(AAV23,'5319380'!$A22,'5319380'!$E$42:$E$71)</f>
        <v>42443</v>
      </c>
      <c r="AAW22" s="1186">
        <f>WORKDAY(AAW23,'5319380'!$A22,'5319380'!$E$42:$E$71)</f>
        <v>42615</v>
      </c>
      <c r="AAX22" s="503"/>
      <c r="AAY22" s="503"/>
      <c r="AAZ22" s="1171">
        <f>WORKDAY(AAZ23,'5319380'!$A22,'5319380'!$E$42:$E$71)</f>
        <v>42599</v>
      </c>
      <c r="ABA22" s="532">
        <f>WORKDAY(ABA23,'5319480'!$A22,'5319480'!$E$42:$E$71)</f>
        <v>42450</v>
      </c>
      <c r="ABB22" s="365">
        <f>WORKDAY(ABB23,'5319380'!$A22,'5319380'!$E$42:$E$71)</f>
        <v>42369</v>
      </c>
      <c r="ABC22" s="1186">
        <v>42503</v>
      </c>
      <c r="ABD22" s="1186">
        <v>42460</v>
      </c>
      <c r="ABE22" s="1186">
        <v>42502</v>
      </c>
      <c r="ABF22" s="1186">
        <v>42425</v>
      </c>
      <c r="ABG22" s="1186">
        <v>42425</v>
      </c>
      <c r="ABH22" s="371">
        <v>42473</v>
      </c>
      <c r="ABI22" s="371">
        <v>42474</v>
      </c>
      <c r="ABJ22" s="1186">
        <v>42489</v>
      </c>
      <c r="ABK22" s="1186">
        <v>42510</v>
      </c>
      <c r="ABM22" s="1171">
        <f>WORKDAY(ABM23,'5319380'!$A22,'5319380'!$E$42:$E$71)</f>
        <v>42597</v>
      </c>
      <c r="ABN22" s="1171">
        <f>WORKDAY(ABN23,'5319380'!$A22,'5319380'!$E$42:$E$71)</f>
        <v>42599</v>
      </c>
      <c r="ABO22" s="1171">
        <f>WORKDAY(ABO23,'5319380'!$A22,'5319380'!$E$42:$E$71)</f>
        <v>42601</v>
      </c>
      <c r="ABP22" s="1171">
        <f>WORKDAY(ABP23,'5319380'!$A22,'5319380'!$E$42:$E$71)</f>
        <v>42605</v>
      </c>
      <c r="ABQ22" s="1171">
        <f>WORKDAY(ABQ23,'5319380'!$A22,'5319380'!$E$42:$E$71)</f>
        <v>42629</v>
      </c>
      <c r="ABR22" s="1171">
        <f>WORKDAY(ABR23,'5319380'!$A22,'5319380'!$E$42:$E$71)</f>
        <v>42629</v>
      </c>
      <c r="ABS22" s="1171">
        <f>WORKDAY(ABS23,'5319380'!$A22,'5319380'!$E$42:$E$71)</f>
        <v>42632</v>
      </c>
      <c r="ABT22" s="1186">
        <f>WORKDAY(ABT23,'5319380'!$A22,'5319380'!$E$42:$E$71)</f>
        <v>42629</v>
      </c>
      <c r="ABU22" s="371">
        <v>42622</v>
      </c>
      <c r="ABV22" s="1171">
        <f>WORKDAY(ABV23,'5319380'!$A22,'5319380'!$E$42:$E$71)</f>
        <v>42622</v>
      </c>
      <c r="ABW22" s="1171">
        <f>WORKDAY(ABW23,'5319380'!$A22,'5319380'!$E$42:$E$71)</f>
        <v>42654</v>
      </c>
      <c r="ABX22" s="1171">
        <f>WORKDAY(ABX23,'5319380'!$A22,'5319380'!$E$42:$E$71)</f>
        <v>42598</v>
      </c>
      <c r="ABY22" s="1171">
        <f>WORKDAY(ABY23,'5319380'!$A22,'5319380'!$E$42:$E$71)</f>
        <v>42604</v>
      </c>
      <c r="ABZ22" s="1171">
        <f>WORKDAY(ABZ23,'5319380'!$A22,'5319380'!$E$42:$E$71)</f>
        <v>42604</v>
      </c>
      <c r="ACA22" s="371">
        <v>42443</v>
      </c>
      <c r="ACB22" s="781">
        <v>42627</v>
      </c>
      <c r="ACC22" s="1171">
        <f>WORKDAY(ACC23,'5319380'!$A22,'5319380'!$E$42:$E$71)</f>
        <v>42633</v>
      </c>
      <c r="ACD22" s="1171">
        <f>WORKDAY(ACD23,'5319380'!$A22,'5319380'!$E$42:$E$71)</f>
        <v>42639</v>
      </c>
      <c r="ACE22" s="1171">
        <f>WORKDAY(ACE23,'5319380'!$A22,'5319380'!$E$42:$E$71)</f>
        <v>42634</v>
      </c>
      <c r="ACF22" s="1171">
        <f>WORKDAY(ACF23,'5319380'!$A22,'5319380'!$E$42:$E$71)</f>
        <v>42656</v>
      </c>
      <c r="ACG22" s="1171">
        <f>WORKDAY(ACG23,'5319380'!$A22,'5319380'!$E$42:$E$71)</f>
        <v>42654</v>
      </c>
      <c r="ACH22" s="1171">
        <f>WORKDAY(ACH23,'5319380'!$A22,'5319380'!$E$42:$E$71)</f>
        <v>42654</v>
      </c>
      <c r="ACI22" s="1171">
        <f>WORKDAY(ACI23,'5319380'!$A22,'5319380'!$E$42:$E$71)</f>
        <v>42654</v>
      </c>
      <c r="ACJ22" s="1171">
        <f>WORKDAY(ACJ23,'5319380'!$A22,'5319380'!$E$42:$E$71)</f>
        <v>42655</v>
      </c>
      <c r="ACK22" s="1171">
        <f>WORKDAY(ACK23,'5319380'!$A22,'5319380'!$E$42:$E$71)</f>
        <v>42654</v>
      </c>
      <c r="ACL22" s="1171">
        <f>WORKDAY(ACL23,'5319380'!$A22,'5319380'!$E$42:$E$71)</f>
        <v>42655</v>
      </c>
      <c r="ACM22" s="1171">
        <f>WORKDAY(ACM23,'5319380'!$A22,'5319380'!$E$42:$E$71)</f>
        <v>42655</v>
      </c>
      <c r="ACN22" s="1171">
        <f>WORKDAY(ACN23,'5319380'!$A22,'5319380'!$E$42:$E$71)</f>
        <v>42655</v>
      </c>
      <c r="ACO22" s="1171">
        <f>WORKDAY(ACO23,'5319380'!$A22,'5319380'!$E$42:$E$71)</f>
        <v>42655</v>
      </c>
      <c r="ACP22" s="1171">
        <f>WORKDAY(ACP23,'5319380'!$A22,'5319380'!$E$42:$E$71)</f>
        <v>42655</v>
      </c>
      <c r="ACQ22" s="1171">
        <f>WORKDAY(ACQ23,'5319380'!$A22,'5319380'!$E$42:$E$71)</f>
        <v>42625</v>
      </c>
      <c r="ACR22" s="1171">
        <f>WORKDAY(ACR23,'5319380'!$A22,'5319380'!$E$42:$E$71)</f>
        <v>42625</v>
      </c>
      <c r="ACS22" s="1171">
        <f>WORKDAY(ACS23,'5319380'!$A22,'5319380'!$E$42:$E$71)</f>
        <v>42654</v>
      </c>
      <c r="ACT22" s="371">
        <v>42642</v>
      </c>
      <c r="ACU22" s="1186">
        <v>42460</v>
      </c>
      <c r="ACV22" s="1186">
        <v>42509</v>
      </c>
      <c r="ACW22" s="371">
        <v>42642</v>
      </c>
      <c r="ACX22" s="781">
        <f>WORKDAY(ACX23,'5319480'!$A24,'5319480'!$E$42:$E$71)</f>
        <v>42641</v>
      </c>
      <c r="ACY22" s="371">
        <v>42647</v>
      </c>
      <c r="ACZ22" s="1186">
        <f>WORKDAY(ACZ23,'5319480'!$A22,'5319480'!$E$42:$E$71)</f>
        <v>42607</v>
      </c>
      <c r="ADA22" s="1186">
        <f>WORKDAY(ADA23,'5319480'!$A22,'5319480'!$E$42:$E$71)</f>
        <v>42577</v>
      </c>
      <c r="ADB22" s="1186">
        <f>WORKDAY(ADB23,'5319480'!$A22,'5319480'!$E$42:$E$71)</f>
        <v>42599</v>
      </c>
      <c r="ADC22" s="1186">
        <f>WORKDAY(ADC23,'5319480'!$A22,'5319480'!$E$42:$E$71)</f>
        <v>42655</v>
      </c>
      <c r="ADD22" s="1186">
        <f>WORKDAY(ADD23,'5319480'!$A22,'5319480'!$E$42:$E$71)</f>
        <v>42655</v>
      </c>
      <c r="ADE22" s="1186">
        <f>WORKDAY(ADE23,'5319480'!$A22,'5319480'!$E$42:$E$71)</f>
        <v>42627</v>
      </c>
      <c r="ADF22" s="1186">
        <v>42450</v>
      </c>
      <c r="ADG22" s="1186">
        <f>WORKDAY(ADG23,'5319480'!$A22,'5319480'!$E$42:$E$71)</f>
        <v>42639</v>
      </c>
      <c r="ADH22" s="1186">
        <f>WORKDAY(ADH23,'5319480'!$A22,'5319480'!$E$42:$E$71)</f>
        <v>42629</v>
      </c>
      <c r="ADI22" s="1186">
        <f>WORKDAY(ADI23,'5319480'!$A22,'5319480'!$E$42:$E$71)</f>
        <v>42627</v>
      </c>
      <c r="ADJ22" s="1186">
        <f>WORKDAY(ADJ23,'5319480'!$A22,'5319480'!$E$42:$E$71)</f>
        <v>42629</v>
      </c>
      <c r="ADK22" s="1186">
        <v>42509</v>
      </c>
      <c r="ADL22" s="1186">
        <f>WORKDAY(ADL23,'5319480'!$A22,'5319480'!$E$42:$E$71)</f>
        <v>42627</v>
      </c>
      <c r="ADM22" s="1186">
        <f>WORKDAY(ADM23,'5319480'!$A22,'5319480'!$E$42:$E$71)</f>
        <v>42627</v>
      </c>
      <c r="ADN22" s="1186">
        <f>WORKDAY(ADN23,'5319480'!$A22,'5319480'!$E$42:$E$71)</f>
        <v>42627</v>
      </c>
      <c r="ADO22" s="1186">
        <v>42472</v>
      </c>
      <c r="ADP22" s="1186">
        <f>WORKDAY(ADP23,'5319480'!$A22,'5319480'!$E$42:$E$71)</f>
        <v>42607</v>
      </c>
      <c r="ADQ22" s="1186">
        <f>WORKDAY(ADQ23,'5319480'!$A22,'5319480'!$E$42:$E$71)</f>
        <v>42612</v>
      </c>
      <c r="ADR22" s="1186">
        <f>WORKDAY(ADR23,'5319480'!$A22,'5319480'!$E$42:$E$71)</f>
        <v>42628</v>
      </c>
      <c r="ADS22" s="1186">
        <f>WORKDAY(ADS23,'5319480'!$A22,'5319480'!$E$42:$E$71)</f>
        <v>42628</v>
      </c>
      <c r="ADT22" s="1186">
        <f>WORKDAY(ADT23,'5319480'!$A22,'5319480'!$E$42:$E$71)</f>
        <v>42627</v>
      </c>
      <c r="ADU22" s="1186">
        <f>WORKDAY(ADU23,'5319480'!$A22,'5319480'!$E$42:$E$71)</f>
        <v>42627</v>
      </c>
      <c r="ADV22" s="1186">
        <f>WORKDAY(ADV23,'5319480'!$A22,'5319480'!$E$42:$E$71)</f>
        <v>42627</v>
      </c>
      <c r="ADW22" s="1186">
        <v>42472</v>
      </c>
      <c r="ADX22" s="1186">
        <f>WORKDAY(ADX23,'5319480'!$A22,'5319480'!$E$42:$E$71)</f>
        <v>42601</v>
      </c>
      <c r="ADY22" s="1186">
        <f>WORKDAY(ADY23,'5319480'!$A22,'5319480'!$E$42:$E$71)</f>
        <v>42604</v>
      </c>
      <c r="ADZ22" s="1186">
        <f>WORKDAY(ADZ23,'5319480'!$A22,'5319480'!$E$42:$E$71)</f>
        <v>42605</v>
      </c>
      <c r="AEA22" s="1186">
        <f>WORKDAY(AEA23,'5319480'!$A22,'5319480'!$E$42:$E$71)</f>
        <v>42593</v>
      </c>
      <c r="AEB22" s="1186">
        <f>WORKDAY(AEB23,'5319480'!$A22,'5319480'!$E$42:$E$71)</f>
        <v>42598</v>
      </c>
      <c r="AEC22" s="1186">
        <f>WORKDAY(AEC23,'5319480'!$A22,'5319480'!$E$42:$E$71)</f>
        <v>42599</v>
      </c>
      <c r="AED22" s="1186">
        <f>WORKDAY(AED23,'5319480'!$A22,'5319480'!$E$42:$E$71)</f>
        <v>42607</v>
      </c>
      <c r="AEE22" s="1186">
        <f>WORKDAY(AEE23,'5319480'!$A22,'5319480'!$E$42:$E$71)</f>
        <v>42600</v>
      </c>
      <c r="AEF22" s="1186">
        <f>WORKDAY(AEF23,'5319480'!$A22,'5319480'!$E$42:$E$71)</f>
        <v>42579</v>
      </c>
      <c r="AEG22" s="1186">
        <f>WORKDAY(AEG23,'5319480'!$A22,'5319480'!$E$42:$E$71)</f>
        <v>42578</v>
      </c>
      <c r="AEH22" s="1186">
        <v>42489</v>
      </c>
      <c r="AEI22" s="1186">
        <f>WORKDAY(AEI23,'5319480'!$A22,'5319480'!$E$42:$E$71)</f>
        <v>42601</v>
      </c>
      <c r="AEJ22" s="1171">
        <f>WORKDAY(AEJ23,'5319480'!$A22,'5319480'!$E$42:$E$71)</f>
        <v>42583</v>
      </c>
      <c r="AEK22" s="1186">
        <f>WORKDAY(AEK23,'5319480'!$A22,'5319480'!$E$42:$E$71)</f>
        <v>42599</v>
      </c>
      <c r="AEL22" s="1186">
        <f>WORKDAY(AEL23,'5319480'!$A22,'5319480'!$E$42:$E$71)</f>
        <v>42594</v>
      </c>
      <c r="AEM22" s="1186">
        <f>WORKDAY(AEM23,'5319480'!$A22,'5319480'!$E$42:$E$71)</f>
        <v>42594</v>
      </c>
      <c r="AEN22" s="1186">
        <f>WORKDAY(AEN23,'5319480'!$A22,'5319480'!$E$42:$E$71)</f>
        <v>42587</v>
      </c>
      <c r="AEO22" s="1186">
        <f>WORKDAY(AEO23,'5319480'!$A22,'5319480'!$E$42:$E$71)</f>
        <v>42585</v>
      </c>
      <c r="AEP22" s="1186">
        <f>WORKDAY(AEP23,'5319480'!$A22,'5319480'!$E$42:$E$71)</f>
        <v>42597</v>
      </c>
      <c r="AEQ22" s="1186">
        <v>42500</v>
      </c>
      <c r="AER22" s="1186">
        <v>42501</v>
      </c>
      <c r="AES22" s="1186">
        <v>42493</v>
      </c>
      <c r="AET22" s="371">
        <v>42565</v>
      </c>
      <c r="AEU22" s="371">
        <v>42501</v>
      </c>
      <c r="AEV22" s="371">
        <v>42509</v>
      </c>
      <c r="AEW22" s="371">
        <f>WORKDAY(AEW23,'5319480'!$A22,'5319480'!$E$42:$E$71)</f>
        <v>42571</v>
      </c>
      <c r="AEX22" s="371">
        <v>42571</v>
      </c>
      <c r="AEY22" s="371">
        <v>42571</v>
      </c>
      <c r="AEZ22" s="1186">
        <f>WORKDAY(AEZ23,'5319480'!$A22,'5319480'!$E$42:$E$71)</f>
        <v>42586</v>
      </c>
      <c r="AFA22" s="1186">
        <v>42489</v>
      </c>
      <c r="AFB22" s="1186">
        <v>42450</v>
      </c>
      <c r="AFC22" s="1186">
        <f>WORKDAY(AFC23,'5319480'!$A22,'5319480'!$E$42:$E$71)</f>
        <v>42578</v>
      </c>
      <c r="AFD22" s="1186">
        <f>WORKDAY(AFD23,'5319480'!$A22,'5319480'!$E$42:$E$71)</f>
        <v>42579</v>
      </c>
      <c r="AFE22" s="1186">
        <f>WORKDAY(AFE23,'5319480'!$A22,'5319480'!$E$42:$E$71)</f>
        <v>42578</v>
      </c>
      <c r="AFF22" s="1186">
        <f>WORKDAY(AFF23,'5319480'!$A22,'5319480'!$E$42:$E$71)</f>
        <v>42578</v>
      </c>
      <c r="AFG22" s="1186">
        <f>WORKDAY(AFG23,'5319480'!$A22,'5319480'!$E$42:$E$71)</f>
        <v>42578</v>
      </c>
      <c r="AFH22" s="1186">
        <f>WORKDAY(AFH23,'5319480'!$A22,'5319480'!$E$42:$E$71)</f>
        <v>42579</v>
      </c>
      <c r="AFI22" s="1186">
        <f>WORKDAY(AFI23,'5319480'!$A22,'5319480'!$E$42:$E$71)</f>
        <v>42579</v>
      </c>
      <c r="AFJ22" s="1180">
        <f>WORKDAY(AFJ23,'5319480'!$A22,'5319480'!$E$42:$E$71)</f>
        <v>42586</v>
      </c>
      <c r="AFK22" s="1186">
        <f>WORKDAY(AFK23,'5319480'!$A21,'5319480'!$E$42:$E$71)</f>
        <v>42594</v>
      </c>
      <c r="AFL22" s="1186">
        <f>WORKDAY(AFL23,'5319480'!$A22,'5319480'!$E$42:$E$71)</f>
        <v>42577</v>
      </c>
      <c r="AFM22" s="1186">
        <f>WORKDAY(AFM23,'5319480'!$A22,'5319480'!$E$42:$E$71)</f>
        <v>42586</v>
      </c>
      <c r="AFN22" s="1186">
        <f>WORKDAY(AFN23,'5319480'!$A22,'5319480'!$E$42:$E$71)</f>
        <v>42604</v>
      </c>
      <c r="AFO22" s="1186">
        <f>WORKDAY(AFO23,'5319480'!$A22,'5319480'!$E$42:$E$71)</f>
        <v>42604</v>
      </c>
      <c r="AFP22" s="1186">
        <f>WORKDAY(AFP23,'5319480'!$A22,'5319480'!$E$42:$E$71)</f>
        <v>42586</v>
      </c>
      <c r="AFQ22" s="1186">
        <v>42472</v>
      </c>
      <c r="AFR22" s="1171">
        <f>WORKDAY(AFR23,'5319480'!$A22,'5319480'!$E$42:$E$71)</f>
        <v>42592</v>
      </c>
      <c r="AFS22" s="1186">
        <f>WORKDAY(AFS23,'5319480'!$A22,'5319480'!$E$42:$E$71)</f>
        <v>42605</v>
      </c>
      <c r="AFT22" s="1186">
        <f>WORKDAY(AFT23,'5319480'!$A22,'5319480'!$E$42:$E$71)</f>
        <v>42579</v>
      </c>
      <c r="AFU22" s="1186">
        <f>WORKDAY(AFU23,'5319480'!$A22,'5319480'!$E$42:$E$71)</f>
        <v>42579</v>
      </c>
      <c r="AFV22" s="1186">
        <f>WORKDAY(AFV23,'5319480'!$A22,'5319480'!$E$42:$E$71)</f>
        <v>42579</v>
      </c>
      <c r="AFW22" s="1186">
        <f>WORKDAY(AFW23,'5319480'!$A22,'5319480'!$E$42:$E$71)</f>
        <v>42573</v>
      </c>
      <c r="AFX22" s="1186">
        <f>WORKDAY(AFX23,'5319480'!$A22,'5319480'!$E$42:$E$71)</f>
        <v>42655</v>
      </c>
      <c r="AFY22" s="1186">
        <f>WORKDAY(AFY23,'5319480'!$A22,'5319480'!$E$42:$E$71)</f>
        <v>42654</v>
      </c>
      <c r="AFZ22" s="1186">
        <f>WORKDAY(AFZ23,'5319480'!$A22,'5319480'!$E$42:$E$71)</f>
        <v>42571</v>
      </c>
      <c r="AGA22" s="1186">
        <f>WORKDAY(AGA23,'5319480'!$A22,'5319480'!$E$42:$E$71)</f>
        <v>42579</v>
      </c>
      <c r="AGB22" s="1186">
        <v>42502</v>
      </c>
      <c r="AGC22" s="371">
        <v>42452</v>
      </c>
      <c r="AGD22" s="781" t="e">
        <f>WORKDAY(AGD23,#REF!,$D$42:$D$71)</f>
        <v>#REF!</v>
      </c>
      <c r="AGE22" s="1089" t="e">
        <f>WORKDAY(AGE23,#REF!,$D$42:$D$71)</f>
        <v>#REF!</v>
      </c>
      <c r="AGF22" s="1090" t="e">
        <f>WORKDAY(AGF23,#REF!,$D$42:$D$71)</f>
        <v>#REF!</v>
      </c>
      <c r="AGG22" s="532">
        <f>WORKDAY(AGG23,'5319480'!$A22,'5319480'!$E$42:$E$71)</f>
        <v>42447</v>
      </c>
      <c r="AGH22" s="532">
        <f>WORKDAY(AGH23,'5319480'!$A22,'5319480'!$E$42:$E$71)</f>
        <v>42447</v>
      </c>
      <c r="AGI22" s="1186">
        <f>WORKDAY(AGI23,'5319480'!$A22,'5319480'!$E$42:$E$71)</f>
        <v>42583</v>
      </c>
      <c r="AGJ22" s="537"/>
      <c r="AGK22" s="1089" t="e">
        <f>WORKDAY(AGK23,#REF!,$D$42:$D$71)</f>
        <v>#REF!</v>
      </c>
      <c r="AGL22" s="765" t="e">
        <f>WORKDAY(AGL23,#REF!,$D$42:$D$71)</f>
        <v>#REF!</v>
      </c>
      <c r="AGM22" s="781">
        <f>WORKDAY(AGM23,'5319480'!$A22,'5319480'!$E$42:$E$71)</f>
        <v>42411</v>
      </c>
      <c r="AGN22" s="765" t="e">
        <f>WORKDAY(AGN23,#REF!,$D$42:$D$71)</f>
        <v>#REF!</v>
      </c>
      <c r="AGO22" s="765" t="e">
        <f>WORKDAY(AGO23,#REF!,$D$42:$D$71)</f>
        <v>#REF!</v>
      </c>
      <c r="AGP22" s="765" t="e">
        <f>WORKDAY(AGP23,#REF!,$D$42:$D$71)</f>
        <v>#REF!</v>
      </c>
      <c r="AGQ22" s="532" t="e">
        <f>WORKDAY(AGQ23,#REF!,$D$42:$D$71)</f>
        <v>#REF!</v>
      </c>
      <c r="AGR22" s="765" t="e">
        <f>WORKDAY(AGR23,#REF!,$D$42:$D$71)</f>
        <v>#REF!</v>
      </c>
      <c r="AGS22" s="765">
        <f>WORKDAY(AGS23,'5319480'!$A22,'5319480'!$E$42:$E$71)</f>
        <v>42391</v>
      </c>
      <c r="AGT22" s="781">
        <f>WORKDAY(AGT23,'5319480'!$A22,'5319480'!$E$42:$E$71)</f>
        <v>42395</v>
      </c>
      <c r="AGU22" s="781">
        <f>WORKDAY(AGU23,'5319480'!$A22,'5319480'!$E$42:$E$71)</f>
        <v>42394</v>
      </c>
      <c r="AGV22" s="781">
        <f>WORKDAY(AGV23,'5319480'!$A22,'5319480'!$E$42:$E$71)</f>
        <v>42403</v>
      </c>
      <c r="AGW22" s="532">
        <f>WORKDAY(AGW23,'5319480'!$A22,'5319480'!$E$42:$E$71)</f>
        <v>42744</v>
      </c>
      <c r="AGX22" s="532">
        <f>WORKDAY(AGX23,'5319480'!$A22,'5319480'!$E$42:$E$71)</f>
        <v>42744</v>
      </c>
      <c r="AGY22" s="532">
        <f>WORKDAY(AGY23,'5319480'!$A22,'5319480'!$E$42:$E$71)</f>
        <v>42373</v>
      </c>
      <c r="AGZ22" s="537"/>
      <c r="AHA22" s="781">
        <f>WORKDAY(AHA23,'5319480'!$A22,'5319480'!$E$42:$E$71)</f>
        <v>42446</v>
      </c>
      <c r="AHB22" s="532">
        <f>WORKDAY(AHB23,'5319480'!$A22,'5319480'!$E$42:$E$71)</f>
        <v>42450</v>
      </c>
      <c r="AHC22" s="781">
        <v>42443</v>
      </c>
      <c r="AHD22" s="781">
        <f>WORKDAY(AHD23,'5319480'!$A22,'5319480'!$E$42:$E$71)</f>
        <v>42447</v>
      </c>
      <c r="AHE22" s="781">
        <f>WORKDAY(AHE23,'5319480'!$A22,'5319480'!$E$42:$E$71)</f>
        <v>42450</v>
      </c>
      <c r="AHF22" s="1186">
        <v>42501</v>
      </c>
      <c r="AHG22" s="1186">
        <f>WORKDAY(AHG23,'5319480'!$A22,'5319480'!$E$42:$E$71)</f>
        <v>42613</v>
      </c>
      <c r="AHH22" s="1186">
        <f>WORKDAY(AHH23,'5319480'!$A22,'5319480'!$E$42:$E$71)</f>
        <v>42613</v>
      </c>
      <c r="AHI22" s="1186">
        <f>WORKDAY(AHI23,'5319480'!$A22,'5319480'!$E$42:$E$71)</f>
        <v>42614</v>
      </c>
      <c r="AHJ22" s="1186">
        <f>WORKDAY(AHJ23,'5319480'!$A22,'5319480'!$E$42:$E$71)</f>
        <v>42614</v>
      </c>
      <c r="AHK22" s="1186">
        <f>WORKDAY(AHK23,'5319480'!$A22,'5319480'!$E$42:$E$71)</f>
        <v>42613</v>
      </c>
      <c r="AHL22" s="371">
        <v>42467</v>
      </c>
      <c r="AHM22" s="371">
        <f>WORKDAY(AHM23,'5319480'!$A22,'5319480'!$E$42:$E$71)</f>
        <v>42572</v>
      </c>
      <c r="AHN22" s="371">
        <v>42471</v>
      </c>
      <c r="AHO22" s="371">
        <v>42576</v>
      </c>
      <c r="AHP22" s="371">
        <v>42502</v>
      </c>
      <c r="AHQ22" s="1186">
        <f>WORKDAY(AHQ23,'5319480'!$A22,'5319480'!$E$42:$E$71)</f>
        <v>42584</v>
      </c>
      <c r="AHR22" s="371">
        <f>WORKDAY(AHR23,'5319480'!$A22,'5319480'!$E$42:$E$71)</f>
        <v>42424</v>
      </c>
      <c r="AHS22" s="1186">
        <v>42502</v>
      </c>
      <c r="AHT22" s="1186">
        <v>42487</v>
      </c>
      <c r="AHU22" s="1186">
        <v>42480</v>
      </c>
      <c r="AHV22" s="1186">
        <v>42471</v>
      </c>
      <c r="AHW22" s="532">
        <f>WORKDAY(AHW23,'5319480'!$A22,'5319480'!$E$42:$E$71)</f>
        <v>42538</v>
      </c>
      <c r="AHX22" s="1186">
        <v>42473</v>
      </c>
      <c r="AHY22" s="1186">
        <f>WORKDAY(AHY23,'5319480'!$A22,'5319480'!$E$42:$E$71)</f>
        <v>42579</v>
      </c>
      <c r="AHZ22" s="1186">
        <v>42471</v>
      </c>
      <c r="AIA22" s="1186">
        <v>42447</v>
      </c>
      <c r="AIB22" s="1186">
        <v>42473</v>
      </c>
      <c r="AIC22" s="1186">
        <v>42460</v>
      </c>
      <c r="AID22" s="532">
        <f>WORKDAY(AID23,'5319480'!$A22,'5319480'!$E$42:$E$71)</f>
        <v>42450</v>
      </c>
      <c r="AIE22" s="1186">
        <v>42509</v>
      </c>
      <c r="AIF22" s="1186">
        <v>42471</v>
      </c>
      <c r="AIG22" s="1186">
        <v>42509</v>
      </c>
      <c r="AIH22" s="1186">
        <v>42509</v>
      </c>
      <c r="AII22" s="1186">
        <v>42450</v>
      </c>
      <c r="AIJ22" s="1186">
        <v>42507</v>
      </c>
      <c r="AIK22" s="1186">
        <f>WORKDAY(AIK23,'5319480'!$A22,'5319480'!$E$42:$E$71)</f>
        <v>42579</v>
      </c>
    </row>
    <row r="23" spans="1:921" ht="13.15" customHeight="1">
      <c r="A23" s="199">
        <v>1</v>
      </c>
      <c r="B23" s="140" t="s">
        <v>3</v>
      </c>
      <c r="C23" s="137">
        <f t="shared" si="8"/>
        <v>42144</v>
      </c>
      <c r="D23" s="137">
        <f t="shared" si="9"/>
        <v>42144</v>
      </c>
      <c r="E23" s="137">
        <f t="shared" si="10"/>
        <v>42144</v>
      </c>
      <c r="F23" s="137">
        <f t="shared" si="11"/>
        <v>42144</v>
      </c>
      <c r="G23" s="137">
        <f t="shared" si="12"/>
        <v>42144</v>
      </c>
      <c r="H23" s="137">
        <f t="shared" si="13"/>
        <v>42144</v>
      </c>
      <c r="I23" s="137">
        <f t="shared" si="14"/>
        <v>42144</v>
      </c>
      <c r="J23" s="137">
        <f t="shared" si="15"/>
        <v>42144</v>
      </c>
      <c r="K23" s="137">
        <f t="shared" si="16"/>
        <v>42173</v>
      </c>
      <c r="L23" s="137">
        <f t="shared" si="17"/>
        <v>42144</v>
      </c>
      <c r="M23" s="137">
        <f t="shared" si="18"/>
        <v>42144</v>
      </c>
      <c r="N23" s="1075">
        <f t="shared" si="19"/>
        <v>42144</v>
      </c>
      <c r="O23" s="781">
        <f t="shared" si="0"/>
        <v>42195</v>
      </c>
      <c r="P23" s="532">
        <f>WORKDAY(P24,'5319080'!$A23,'5319080'!$D$42:$D$71)</f>
        <v>42353</v>
      </c>
      <c r="Q23" s="532">
        <f t="shared" si="1"/>
        <v>42331</v>
      </c>
      <c r="R23" s="532">
        <f t="shared" si="2"/>
        <v>42195</v>
      </c>
      <c r="S23" s="532" t="e">
        <f>WORKDAY(S24,'5319480'!#REF!,'5319480'!$E$42:$E$71)</f>
        <v>#REF!</v>
      </c>
      <c r="T23" s="532">
        <f t="shared" si="3"/>
        <v>42195</v>
      </c>
      <c r="U23" s="532">
        <f t="shared" si="4"/>
        <v>42226</v>
      </c>
      <c r="V23" s="1175">
        <v>42465</v>
      </c>
      <c r="W23" s="532">
        <f t="shared" si="5"/>
        <v>42352</v>
      </c>
      <c r="X23" s="532">
        <f t="shared" si="6"/>
        <v>42230</v>
      </c>
      <c r="Y23" s="532">
        <f>WORKDAY(Y24,'5319080'!$A22,'5319080'!$D$42:$D$71)</f>
        <v>42403</v>
      </c>
      <c r="Z23" s="532">
        <f>WORKDAY(Z24,'BA SGV Quality Clinic'!$A23,'BA SGV Quality Clinic'!$D$42:$D$71)</f>
        <v>42047</v>
      </c>
      <c r="AA23" s="532">
        <f>WORKDAY(AA24,'BA SGV Quality Clinic'!$A23,'BA SGV Quality Clinic'!$D$42:$D$71)</f>
        <v>42047</v>
      </c>
      <c r="AB23" s="532">
        <f>WORKDAY(AB24,'BA SGV Quality Clinic'!$A23,'BA SGV Quality Clinic'!$D$42:$D$71)</f>
        <v>42412</v>
      </c>
      <c r="AC23" s="532">
        <f>WORKDAY(AC24,'BA SGV Quality Clinic'!$A23,'BA SGV Quality Clinic'!$D$42:$D$71)</f>
        <v>42415</v>
      </c>
      <c r="AD23" s="532">
        <f>WORKDAY(AD24,'5319080'!$A23,'5319080'!$D$42:$D$71)</f>
        <v>42752</v>
      </c>
      <c r="AE23" s="532">
        <f>WORKDAY(AE24,'5319080'!$A23,'5319080'!$D$42:$D$71)</f>
        <v>42390</v>
      </c>
      <c r="AF23" s="532">
        <f>WORKDAY(AF24,'5319080'!$A23,'5319080'!$D$42:$D$71)</f>
        <v>42388</v>
      </c>
      <c r="AG23" s="532">
        <f>WORKDAY(AG24,'5319080'!$A23,'5319080'!$D$42:$D$71)</f>
        <v>42388</v>
      </c>
      <c r="AH23" s="532">
        <f>WORKDAY(AH24,'5319080'!$A23,'5319080'!$D$42:$D$71)</f>
        <v>42380</v>
      </c>
      <c r="AI23" s="532">
        <f>WORKDAY(AI24,'5319080'!$A23,'5319080'!$D$42:$D$71)</f>
        <v>42388</v>
      </c>
      <c r="AJ23" s="532">
        <f>WORKDAY(AJ24,'5319080'!$A23,'5319080'!$D$42:$D$71)</f>
        <v>42459</v>
      </c>
      <c r="AK23" s="532">
        <f>WORKDAY(AK24,'5319080'!$A23,'5319080'!$D$42:$D$71)</f>
        <v>42460</v>
      </c>
      <c r="AL23" s="1175">
        <v>42493</v>
      </c>
      <c r="AM23" s="1175">
        <v>42485</v>
      </c>
      <c r="AN23" s="1175">
        <v>42508</v>
      </c>
      <c r="AO23" s="1175">
        <f>WORKDAY(AO24,'5319080'!$A23,'5319080'!$D$42:$D$71)</f>
        <v>42587</v>
      </c>
      <c r="AP23" s="532">
        <f>WORKDAY(AP24,'5319080'!$A23,'5319080'!$D$42:$D$71)</f>
        <v>42724</v>
      </c>
      <c r="AQ23" s="532">
        <f>WORKDAY(AQ24,'5319080'!$A23,'5319080'!$D$42:$D$71)</f>
        <v>42466</v>
      </c>
      <c r="AR23" s="781">
        <f>WORKDAY(AR24,'5319080'!$A23,'5319080'!$D$42:$D$71)</f>
        <v>42740</v>
      </c>
      <c r="AS23" s="532">
        <f>WORKDAY(AS24,'5319080'!$A23,'5319080'!$D$42:$D$71)</f>
        <v>42454</v>
      </c>
      <c r="AT23" s="532">
        <f>WORKDAY(AT24,'5319080'!$A23,'5319080'!$D$42:$D$71)</f>
        <v>42439</v>
      </c>
      <c r="AU23" s="781">
        <v>42437</v>
      </c>
      <c r="AV23" s="781">
        <v>42447</v>
      </c>
      <c r="AW23" s="315">
        <f>WORKDAY(AW24,'5319080'!$A23,'5319080'!$D$42:$D$71)</f>
        <v>42471</v>
      </c>
      <c r="AX23" s="338">
        <f>WORKDAY(AX24,'BA SGV Quality Clinic'!$A23,'BA SGV Quality Clinic'!$D$42:$D$71)</f>
        <v>42261</v>
      </c>
      <c r="AY23" s="315">
        <f>WORKDAY(AY24,'5319080'!$A23,'5319080'!$D$42:$D$71)</f>
        <v>42431</v>
      </c>
      <c r="AZ23" s="315">
        <f>WORKDAY(AZ24,'5319080'!$A23,'5319080'!$D$42:$D$71)</f>
        <v>42429</v>
      </c>
      <c r="BA23" s="319">
        <v>42415</v>
      </c>
      <c r="BB23" s="326">
        <f>WORKDAY(BB24,'BA SGV Quality Clinic'!$A23,'BA SGV Quality Clinic'!$D$42:$D$71)</f>
        <v>42261</v>
      </c>
      <c r="BC23" s="319">
        <f>WORKDAY(BC24,'5319080'!$A23,'5319080'!$D$42:$D$71)</f>
        <v>42401</v>
      </c>
      <c r="BD23" s="315">
        <f>WORKDAY(BD24,'5319080'!$A23,'5319080'!$D$42:$D$71)</f>
        <v>42430</v>
      </c>
      <c r="BE23" s="1175">
        <f>WORKDAY(BE24,'5319080'!$A23,'5319080'!$D$42:$D$71)</f>
        <v>42573</v>
      </c>
      <c r="BF23" s="315">
        <f>WORKDAY(BF24,'5319080'!$A23,'5319080'!$D$42:$D$71)</f>
        <v>42443</v>
      </c>
      <c r="BG23" s="315">
        <f>WORKDAY(BG24,'5319080'!$A23,'5319080'!$D$42:$D$71)</f>
        <v>42437</v>
      </c>
      <c r="BH23" s="319">
        <v>42415</v>
      </c>
      <c r="BI23" s="319">
        <f>WORKDAY(BI24,'5319080'!$A23,'5319080'!$D$42:$D$71)</f>
        <v>42426</v>
      </c>
      <c r="BJ23" s="319">
        <v>42445</v>
      </c>
      <c r="BK23" s="1175">
        <v>42472</v>
      </c>
      <c r="BL23" s="1171">
        <f>WORKDAY(BL24,'5319080'!$A23,'5319080'!$D$42:$D$71)</f>
        <v>42620</v>
      </c>
      <c r="BM23" s="1175">
        <v>42465</v>
      </c>
      <c r="BN23" s="1175">
        <v>42457</v>
      </c>
      <c r="BO23" s="1175">
        <v>42458</v>
      </c>
      <c r="BP23" s="1175">
        <v>42457</v>
      </c>
      <c r="BQ23" s="1175">
        <f>WORKDAY(BQ24,'5319080'!$A23,'5319080'!$D$42:$D$71)</f>
        <v>42558</v>
      </c>
      <c r="BR23" s="1175">
        <v>42478</v>
      </c>
      <c r="BS23" s="1175">
        <v>42509</v>
      </c>
      <c r="BT23" s="319">
        <v>42439</v>
      </c>
      <c r="BU23" s="1175">
        <v>42509</v>
      </c>
      <c r="BV23" s="1175">
        <v>42506</v>
      </c>
      <c r="BW23" s="1175">
        <v>42506</v>
      </c>
      <c r="BX23" s="1175">
        <v>42506</v>
      </c>
      <c r="BY23" s="1175">
        <f>WORKDAY(BY24,'5319080'!$A23,'5319080'!$D$42:$D$71)</f>
        <v>42604</v>
      </c>
      <c r="BZ23" s="1175">
        <f>WORKDAY(BZ24,'5319080'!$A23,'5319080'!$D$42:$D$71)</f>
        <v>42598</v>
      </c>
      <c r="CA23" s="1175">
        <f>WORKDAY(CA24,'5319080'!$A23,'5319080'!$D$42:$D$71)</f>
        <v>42598</v>
      </c>
      <c r="CB23" s="1175">
        <f>WORKDAY(CB24,'5319080'!$A23,'5319080'!$D$42:$D$71)</f>
        <v>42556</v>
      </c>
      <c r="CC23" s="1175">
        <v>42509</v>
      </c>
      <c r="CD23" s="1175">
        <v>42508</v>
      </c>
      <c r="CE23" s="1175">
        <v>42509</v>
      </c>
      <c r="CF23" s="1175">
        <v>42450</v>
      </c>
      <c r="CG23" s="319">
        <v>42524</v>
      </c>
      <c r="CH23" s="1175">
        <f>WORKDAY(CH24,'5319080'!$A22,'5319080'!$D$42:$D$71)</f>
        <v>42586</v>
      </c>
      <c r="CI23" s="319">
        <v>42524</v>
      </c>
      <c r="CJ23" s="1175">
        <v>42507</v>
      </c>
      <c r="CK23" s="1175">
        <v>42496</v>
      </c>
      <c r="CL23" s="1175">
        <v>42499</v>
      </c>
      <c r="CM23" s="1175">
        <v>42506</v>
      </c>
      <c r="CN23" s="1175">
        <v>42465</v>
      </c>
      <c r="CO23" s="315">
        <f>WORKDAY(CO24,'5319080'!$A23,'5319080'!$D$42:$D$71)</f>
        <v>42563</v>
      </c>
      <c r="CP23" s="315">
        <f>WORKDAY(CP24,'5319080'!$A23,'5319080'!$D$42:$D$71)</f>
        <v>42563</v>
      </c>
      <c r="CQ23" s="1175">
        <v>42509</v>
      </c>
      <c r="CR23" s="319">
        <v>42454</v>
      </c>
      <c r="CS23" s="319">
        <v>42524</v>
      </c>
      <c r="CT23" s="1171">
        <f>WORKDAY(CT24,'BA SGV Quality Clinic'!$A23,'BA SGV Quality Clinic'!$D$42:$D$71)</f>
        <v>42549</v>
      </c>
      <c r="CU23" s="1175">
        <f>WORKDAY(CU24,'5319080'!$A23,'5319080'!$D$42:$D$71)</f>
        <v>42556</v>
      </c>
      <c r="CV23" s="1175">
        <f>WORKDAY(CV24,'5319080'!$A23,'5319080'!$D$42:$D$71)</f>
        <v>42556</v>
      </c>
      <c r="CW23" s="1175">
        <v>42509</v>
      </c>
      <c r="CX23" s="1175">
        <v>42471</v>
      </c>
      <c r="CY23" s="1175">
        <v>42471</v>
      </c>
      <c r="CZ23" s="1175">
        <v>42471</v>
      </c>
      <c r="DA23" s="1175">
        <f>WORKDAY(DA24,'5319080'!$A23,'5319080'!$D$42:$D$71)</f>
        <v>42580</v>
      </c>
      <c r="DB23" s="1175">
        <f>WORKDAY(DB24,'5319080'!$A23,'5319080'!$D$42:$D$71)</f>
        <v>42579</v>
      </c>
      <c r="DC23" s="1175">
        <f>WORKDAY(DC24,'5319080'!$A23,'5319080'!$D$42:$D$71)</f>
        <v>42579</v>
      </c>
      <c r="DD23" s="1171">
        <f>WORKDAY(DD24,'5319080'!$A23,'5319080'!$D$42:$D$71)</f>
        <v>42565</v>
      </c>
      <c r="DE23" s="1175">
        <f>WORKDAY(DE24,'5319080'!$A23,'5319080'!$D$42:$D$71)</f>
        <v>42558</v>
      </c>
      <c r="DF23" s="1175">
        <f>WORKDAY(DF24,'5319080'!$A23,'5319080'!$D$42:$D$71)</f>
        <v>42556</v>
      </c>
      <c r="DG23" s="1175">
        <f>WORKDAY(DG24,'5319080'!$A23,'5319080'!$D$42:$D$71)</f>
        <v>42562</v>
      </c>
      <c r="DH23" s="1175">
        <f>WORKDAY(DH24,'5319080'!$A23,'5319080'!$D$42:$D$71)</f>
        <v>42562</v>
      </c>
      <c r="DI23" s="1175">
        <v>42473</v>
      </c>
      <c r="DJ23" s="1175">
        <v>42465</v>
      </c>
      <c r="DK23" s="1175">
        <v>42465</v>
      </c>
      <c r="DL23" s="1171">
        <f>WORKDAY(DL24,'BA SGV Quality Clinic'!$A23,'BA SGV Quality Clinic'!$D$42:$D$71)</f>
        <v>42576</v>
      </c>
      <c r="DM23" s="1175">
        <v>42514</v>
      </c>
      <c r="DN23" s="1175">
        <v>42465</v>
      </c>
      <c r="DO23" s="1171">
        <f>WORKDAY(DO24,'5319080'!$A23,'5319080'!$D$42:$D$71)</f>
        <v>42599</v>
      </c>
      <c r="DP23" s="319">
        <f>WORKDAY(DP24,'5319080'!$A23,'5319080'!$D$42:$D$71)</f>
        <v>42551</v>
      </c>
      <c r="DQ23" s="1171">
        <f>WORKDAY(DQ24,'5319080'!$A23,'5319080'!$D$42:$D$71)</f>
        <v>42597</v>
      </c>
      <c r="DR23" s="1175">
        <f>WORKDAY(DR24,'5319080'!$A23,'5319080'!$D$42:$D$71)</f>
        <v>42557</v>
      </c>
      <c r="DS23" s="1175">
        <f>WORKDAY(DS24,'5319080'!$A23,'5319080'!$D$42:$D$71)</f>
        <v>42558</v>
      </c>
      <c r="DT23" s="1175">
        <f>WORKDAY(DT24,'5319080'!$A23,'5319080'!$D$42:$D$71)</f>
        <v>42559</v>
      </c>
      <c r="DU23" s="1175">
        <f>WORKDAY(DU24,'5319080'!$A23,'5319080'!$D$42:$D$71)</f>
        <v>42559</v>
      </c>
      <c r="DV23" s="1175">
        <f t="shared" si="7"/>
        <v>42565</v>
      </c>
      <c r="DW23" s="319">
        <v>42566</v>
      </c>
      <c r="DX23" s="1175">
        <f>WORKDAY(DX24,'5319080'!$A23,'5319080'!$D$42:$D$71)</f>
        <v>42586</v>
      </c>
      <c r="DY23" s="1175">
        <f>WORKDAY(DY24,'5319080'!$A23,'5319080'!$D$42:$D$71)</f>
        <v>42576</v>
      </c>
      <c r="DZ23" s="1175">
        <f>WORKDAY(DZ24,'5319080'!$A23,'5319080'!$D$42:$D$71)</f>
        <v>42577</v>
      </c>
      <c r="EA23" s="532">
        <f>WORKDAY(EA24,'5319080'!$A23,'5319080'!$D$42:$D$71)</f>
        <v>42585</v>
      </c>
      <c r="EB23" s="315">
        <f>WORKDAY(EB24,'5319080'!$A23,'5319080'!$D$42:$D$71)</f>
        <v>42641</v>
      </c>
      <c r="EC23" s="1171">
        <f>WORKDAY(EC24,'5319080'!$A23,'5319080'!$D$42:$D$71)</f>
        <v>42639</v>
      </c>
      <c r="ED23" s="1171">
        <f>WORKDAY(ED24,'5319080'!$A23,'5319080'!$D$42:$D$71)</f>
        <v>42632</v>
      </c>
      <c r="EE23" s="1171">
        <f>WORKDAY(EE24,'5319080'!$A23,'5319080'!$D$42:$D$71)</f>
        <v>42649</v>
      </c>
      <c r="EF23" s="1171">
        <f>WORKDAY(EF24,'5319080'!$A23,'5319080'!$D$42:$D$71)</f>
        <v>42639</v>
      </c>
      <c r="EG23" s="319">
        <f>WORKDAY(EG24,'5319080'!$A23,'5319080'!$D$42:$D$71)</f>
        <v>42590</v>
      </c>
      <c r="EH23" s="1171">
        <f>WORKDAY(EH24,'5319080'!$A23,'5319080'!$D$42:$D$71)</f>
        <v>42598</v>
      </c>
      <c r="EI23" s="1171">
        <f>WORKDAY(EI24,'5319080'!$A23,'5319080'!$D$42:$D$71)</f>
        <v>42598</v>
      </c>
      <c r="EJ23" s="1171">
        <f>WORKDAY(EJ24,'5319080'!$A23,'5319080'!$D$42:$D$71)</f>
        <v>42598</v>
      </c>
      <c r="EK23" s="1171">
        <f>WORKDAY(EK24,'5319080'!$A23,'5319080'!$D$42:$D$71)</f>
        <v>42598</v>
      </c>
      <c r="EL23" s="1171">
        <f>WORKDAY(EL24,'5319080'!$A23,'5319080'!$D$42:$D$71)</f>
        <v>42598</v>
      </c>
      <c r="EM23" s="1171">
        <f>WORKDAY(EM24,'5319080'!$A23,'5319080'!$D$42:$D$71)</f>
        <v>42599</v>
      </c>
      <c r="EN23" s="1175">
        <v>42499</v>
      </c>
      <c r="EO23" s="1175">
        <f>WORKDAY(EO24,'BA SGV Quality Clinic'!$A23,'BA SGV Quality Clinic'!$D$42:$D$71)</f>
        <v>42535</v>
      </c>
      <c r="EP23" s="1175">
        <f>WORKDAY(EP24,'5319080'!$A23,'5319080'!$D$42:$D$71)</f>
        <v>42577</v>
      </c>
      <c r="EQ23" s="1175">
        <f>WORKDAY(EQ24,'5319080'!$A23,'5319080'!$D$42:$D$71)</f>
        <v>42585</v>
      </c>
      <c r="ER23" s="1175">
        <f>WORKDAY(ER24,'5319080'!$A23,'5319080'!$D$42:$D$71)</f>
        <v>42559</v>
      </c>
      <c r="ES23" s="1175">
        <v>42509</v>
      </c>
      <c r="ET23" s="1175">
        <v>42471</v>
      </c>
      <c r="EU23" s="1175">
        <v>42473</v>
      </c>
      <c r="EV23" s="1175">
        <v>42471</v>
      </c>
      <c r="EW23" s="1175">
        <v>42471</v>
      </c>
      <c r="EX23" s="1175">
        <v>42471</v>
      </c>
      <c r="EY23" s="1175">
        <v>42471</v>
      </c>
      <c r="EZ23" s="319">
        <v>42544</v>
      </c>
      <c r="FA23" s="1171">
        <f>WORKDAY(FA24,'5319080'!$A23,'5319080'!$D$42:$D$71)</f>
        <v>42621</v>
      </c>
      <c r="FB23" s="1175">
        <f>WORKDAY(FB24,'5319080'!$A23,'5319080'!$D$42:$D$71)</f>
        <v>42556</v>
      </c>
      <c r="FC23" s="1171">
        <f>WORKDAY(FC24,'5319080'!$A23,'5319080'!$D$42:$D$71)</f>
        <v>42639</v>
      </c>
      <c r="FD23" s="781">
        <v>42637</v>
      </c>
      <c r="FE23" s="1171">
        <f>WORKDAY(FE24,'5319080'!$A23,'5319080'!$D$42:$D$71)</f>
        <v>42621</v>
      </c>
      <c r="FF23" s="1175">
        <f>WORKDAY(FF24,'5319080'!$A23,'5319080'!$D$42:$D$71)</f>
        <v>42562</v>
      </c>
      <c r="FG23" s="1175">
        <f>WORKDAY(FG24,'5319080'!$A23,'5319080'!$D$42:$D$71)</f>
        <v>42558</v>
      </c>
      <c r="FH23" s="1171">
        <f>WORKDAY(FH24,'5319080'!$A23,'5319080'!$D$42:$D$71)</f>
        <v>42621</v>
      </c>
      <c r="FI23" s="1171">
        <f>WORKDAY(FI24,'5319080'!$A23,'5319080'!$D$42:$D$71)</f>
        <v>42627</v>
      </c>
      <c r="FJ23" s="1171">
        <f>WORKDAY(FJ24,'5319080'!$A23,'5319080'!$D$42:$D$71)</f>
        <v>42627</v>
      </c>
      <c r="FK23" s="1171">
        <f>WORKDAY(FK24,'5319080'!$A23,'5319080'!$D$42:$D$71)</f>
        <v>42599</v>
      </c>
      <c r="FL23" s="1171">
        <f>WORKDAY(FL24,'5319080'!$A23,'5319080'!$D$42:$D$71)</f>
        <v>42599</v>
      </c>
      <c r="FM23" s="1171">
        <f>WORKDAY(FM24,'5319080'!$A23,'5319080'!$D$42:$D$71)</f>
        <v>42599</v>
      </c>
      <c r="FN23" s="1171">
        <f>WORKDAY(FN24,'5319080'!$A23,'5319080'!$D$42:$D$71)</f>
        <v>42599</v>
      </c>
      <c r="FO23" s="1171">
        <f>WORKDAY(FO24,'5319080'!$A23,'5319080'!$D$42:$D$71)</f>
        <v>42599</v>
      </c>
      <c r="FP23" s="1175">
        <v>42499</v>
      </c>
      <c r="FQ23" s="1171">
        <f>WORKDAY(FQ24,'5319080'!$A23,'5319080'!$D$42:$D$71)</f>
        <v>42599</v>
      </c>
      <c r="FR23" s="1175">
        <v>42509</v>
      </c>
      <c r="FS23" s="1175">
        <f>WORKDAY(FS24,'5319080'!$A23,'5319080'!$D$42:$D$71)</f>
        <v>42599</v>
      </c>
      <c r="FT23" s="1175">
        <f>WORKDAY(FT24,'5319080'!$A23,'5319080'!$D$42:$D$71)</f>
        <v>42556</v>
      </c>
      <c r="FU23" s="1175">
        <f>WORKDAY(FU24,'5319080'!$A23,'5319080'!$D$42:$D$71)</f>
        <v>42579</v>
      </c>
      <c r="FV23" s="1175">
        <v>42509</v>
      </c>
      <c r="FW23" s="1175">
        <f>WORKDAY(FW24,'5319080'!$A23,'5319080'!$D$42:$D$71)</f>
        <v>42579</v>
      </c>
      <c r="FX23" s="1175">
        <f>WORKDAY(FX24,'5319080'!$A23,'5319080'!$D$42:$D$71)</f>
        <v>42579</v>
      </c>
      <c r="FY23" s="319">
        <f>WORKDAY(FY24,'5319080'!$A23,'5319080'!$D$42:$D$71)</f>
        <v>42559</v>
      </c>
      <c r="FZ23" s="319">
        <f>WORKDAY(FZ24,'5319080'!$A23,'5319080'!$D$42:$D$71)</f>
        <v>42562</v>
      </c>
      <c r="GA23" s="319">
        <v>42586</v>
      </c>
      <c r="GB23" s="1175">
        <v>42489</v>
      </c>
      <c r="GC23" s="1171">
        <f>WORKDAY(GC24,'5319080'!$A23,'5319080'!$D$42:$D$71)</f>
        <v>42594</v>
      </c>
      <c r="GD23" s="1171">
        <f>WORKDAY(GD24,'5319080'!$A23,'5319080'!$D$42:$D$71)</f>
        <v>42604</v>
      </c>
      <c r="GE23" s="319">
        <f>WORKDAY(GE24,'5319080'!$A23,'5319080'!$D$42:$D$71)</f>
        <v>42587</v>
      </c>
      <c r="GF23" s="315">
        <f>WORKDAY(GF24,'5319080'!$A23,'5319080'!$D$42:$D$71)</f>
        <v>42548</v>
      </c>
      <c r="GG23" s="315">
        <f>WORKDAY(GG24,'5319080'!$A23,'5319080'!$D$42:$D$71)</f>
        <v>42565</v>
      </c>
      <c r="GH23" s="315">
        <f>WORKDAY(GH24,'5319080'!$A23,'5319080'!$D$42:$D$71)</f>
        <v>42550</v>
      </c>
      <c r="GI23" s="315">
        <f>WORKDAY(GI24,'5319080'!$A23,'5319080'!$D$42:$D$71)</f>
        <v>42550</v>
      </c>
      <c r="GJ23" s="1175">
        <v>42466</v>
      </c>
      <c r="GK23" s="1171">
        <f>WORKDAY(GK24,'5319080'!$A23,'5319080'!$D$42:$D$71)</f>
        <v>42632</v>
      </c>
      <c r="GL23" s="1171">
        <f>WORKDAY(GL24,'5319080'!$A23,'5319080'!$D$42:$D$71)</f>
        <v>42632</v>
      </c>
      <c r="GM23" s="1171">
        <f>WORKDAY(GM24,'5319080'!$A23,'5319080'!$D$42:$D$71)</f>
        <v>42632</v>
      </c>
      <c r="GN23" s="1171">
        <f>WORKDAY(GN24,'5319080'!$A23,'5319080'!$D$42:$D$71)</f>
        <v>42625</v>
      </c>
      <c r="GO23" s="1171">
        <f>WORKDAY(GO24,'5319080'!$A23,'5319080'!$D$42:$D$71)</f>
        <v>42646</v>
      </c>
      <c r="GP23" s="1171">
        <f>WORKDAY(GP24,'5319080'!$A23,'5319080'!$D$42:$D$71)</f>
        <v>42635</v>
      </c>
      <c r="GQ23" s="1171">
        <f>WORKDAY(GQ24,'5319080'!$A23,'5319080'!$D$42:$D$71)</f>
        <v>42635</v>
      </c>
      <c r="GR23" s="1171">
        <f>WORKDAY(GR24,'5319080'!$A23,'5319080'!$D$42:$D$71)</f>
        <v>42635</v>
      </c>
      <c r="GS23" s="1171">
        <f>WORKDAY(GS24,'5319080'!$A23,'5319080'!$D$42:$D$71)</f>
        <v>42635</v>
      </c>
      <c r="GT23" s="1171">
        <f>WORKDAY(GT24,'5319080'!$A23,'5319080'!$D$42:$D$71)</f>
        <v>42635</v>
      </c>
      <c r="GU23" s="1171">
        <f>WORKDAY(GU24,'5319080'!$A23,'5319080'!$D$42:$D$71)</f>
        <v>42635</v>
      </c>
      <c r="GV23" s="1171">
        <f>WORKDAY(GV24,'5319080'!$A23,'5319080'!$D$42:$D$71)</f>
        <v>42635</v>
      </c>
      <c r="GW23" s="1171">
        <f>WORKDAY(GW24,'5319080'!$A23,'5319080'!$D$42:$D$71)</f>
        <v>42635</v>
      </c>
      <c r="GX23" s="1175">
        <v>42499</v>
      </c>
      <c r="GY23" s="1171">
        <f>WORKDAY(GY24,'5319080'!$A23,'5319080'!$D$42:$D$71)</f>
        <v>42636</v>
      </c>
      <c r="GZ23" s="1171">
        <f>WORKDAY(GZ24,'5319080'!$A23,'5319080'!$D$42:$D$71)</f>
        <v>42621</v>
      </c>
      <c r="HA23" s="1171">
        <f>WORKDAY(HA24,'5319080'!$A23,'5319080'!$D$42:$D$71)</f>
        <v>42625</v>
      </c>
      <c r="HB23" s="1171">
        <f>WORKDAY(HB24,'5319080'!$A23,'5319080'!$D$42:$D$71)</f>
        <v>42648</v>
      </c>
      <c r="HC23" s="1171">
        <f>WORKDAY(HC24,'5319080'!$A23,'5319080'!$D$42:$D$71)</f>
        <v>42647</v>
      </c>
      <c r="HD23" s="1171">
        <f>WORKDAY(HD24,'5319080'!$A23,'5319080'!$D$42:$D$71)</f>
        <v>42639</v>
      </c>
      <c r="HE23" s="1171">
        <f>WORKDAY(HE24,'5319080'!$A23,'5319080'!$D$42:$D$71)</f>
        <v>42636</v>
      </c>
      <c r="HF23" s="1205">
        <f>WORKDAY(HF24,'5319080'!$A23,'5319080'!$D$42:$D$71)</f>
        <v>42655</v>
      </c>
      <c r="HG23" s="1205">
        <f>WORKDAY(HG24,'5319080'!$A23,'5319080'!$D$42:$D$71)</f>
        <v>42655</v>
      </c>
      <c r="HH23" s="1205">
        <f>WORKDAY(HH24,'5319080'!$A23,'5319080'!$D$42:$D$71)</f>
        <v>42655</v>
      </c>
      <c r="HI23" s="1205">
        <f>WORKDAY(HI24,'5319080'!$A23,'5319080'!$D$42:$D$71)</f>
        <v>42655</v>
      </c>
      <c r="HJ23" s="1205">
        <f>WORKDAY(HJ24,'5319080'!$A23,'5319080'!$D$42:$D$71)</f>
        <v>42656</v>
      </c>
      <c r="HK23" s="1171">
        <f>WORKDAY(HK24,'5319080'!$A23,'5319080'!$D$42:$D$71)</f>
        <v>42649</v>
      </c>
      <c r="HL23" s="781">
        <v>42642</v>
      </c>
      <c r="HM23" s="781">
        <f>WORKDAY(HM24,'5319080'!$A23,'5319080'!$D$42:$D$71)</f>
        <v>42643</v>
      </c>
      <c r="HN23" s="1171">
        <f>WORKDAY(HN24,'5319080'!$A23,'5319080'!$D$42:$D$71)</f>
        <v>42626</v>
      </c>
      <c r="HO23" s="1171">
        <f>WORKDAY(HO24,'5319080'!$A23,'5319080'!$D$42:$D$71)</f>
        <v>42634</v>
      </c>
      <c r="HP23" s="1171">
        <f>WORKDAY(HP24,'5319080'!$A23,'5319080'!$D$42:$D$71)</f>
        <v>42655</v>
      </c>
      <c r="HQ23" s="1171">
        <f>WORKDAY(HQ24,'5319080'!$A23,'5319080'!$D$42:$D$71)</f>
        <v>42650</v>
      </c>
      <c r="HR23" s="1171">
        <f>WORKDAY(HR24,'5319080'!$A23,'5319080'!$D$42:$D$71)</f>
        <v>42621</v>
      </c>
      <c r="HS23" s="781">
        <v>42643</v>
      </c>
      <c r="HT23" s="1171">
        <f>WORKDAY(HT24,'5319080'!$A23,'5319080'!$D$42:$D$71)</f>
        <v>42670</v>
      </c>
      <c r="HU23" s="1171">
        <f>WORKDAY(HU24,'5319080'!$A23,'5319080'!$D$42:$D$71)</f>
        <v>42675</v>
      </c>
      <c r="HV23" s="1171">
        <f>WORKDAY(HV24,'5319080'!$A23,'5319080'!$D$42:$D$71)</f>
        <v>42655</v>
      </c>
      <c r="HW23" s="1171">
        <f>WORKDAY(HW24,'5319080'!$A23,'5319080'!$D$42:$D$71)</f>
        <v>42655</v>
      </c>
      <c r="HX23" s="1171">
        <f>WORKDAY(HX24,'5319080'!$A23,'5319080'!$D$42:$D$71)</f>
        <v>42654</v>
      </c>
      <c r="HY23" s="1171">
        <f>WORKDAY(HY24,'5319080'!$A23,'5319080'!$D$42:$D$71)</f>
        <v>42655</v>
      </c>
      <c r="HZ23" s="1175">
        <f>WORKDAY(HZ24,'5319180'!$A23,'5319180'!$E$43:$E$72)</f>
        <v>42655</v>
      </c>
      <c r="IA23" s="1175">
        <f>WORKDAY(IA24,'5319180'!$A23,'5319180'!$E$43:$E$72)</f>
        <v>42653</v>
      </c>
      <c r="IB23" s="1175">
        <f>WORKDAY(IB24,'5319180'!$A23,'5319180'!$E$43:$E$72)</f>
        <v>42656</v>
      </c>
      <c r="IC23" s="1175">
        <f>WORKDAY(IC24,'5319180'!$A23,'5319180'!$E$43:$E$72)</f>
        <v>42648</v>
      </c>
      <c r="ID23" s="1175">
        <f>WORKDAY(ID24,'5319180'!$A23,'5319180'!$E$43:$E$72)</f>
        <v>42648</v>
      </c>
      <c r="IE23" s="1175">
        <f>WORKDAY(IE24,'5319180'!$A23,'5319180'!$E$43:$E$72)</f>
        <v>42655</v>
      </c>
      <c r="IF23" s="1175">
        <f>WORKDAY(IF24,'5319180'!$A23,'5319180'!$E$43:$E$72)</f>
        <v>42655</v>
      </c>
      <c r="IG23" s="1175">
        <v>42472</v>
      </c>
      <c r="IH23" s="1175">
        <f>WORKDAY(IH24,'5319180'!$A23,'5319180'!$E$43:$E$72)</f>
        <v>42649</v>
      </c>
      <c r="II23" s="1175">
        <f>WORKDAY(II24,'5319180'!$A23,'5319180'!$E$43:$E$72)</f>
        <v>42641</v>
      </c>
      <c r="IJ23" s="1175">
        <f>WORKDAY(IJ24,'5319180'!$A23,'5319180'!$E$43:$E$72)</f>
        <v>42639</v>
      </c>
      <c r="IK23" s="1175">
        <f>WORKDAY(IK24,'5319180'!$A23,'5319180'!$E$43:$E$72)</f>
        <v>42646</v>
      </c>
      <c r="IL23" s="1175">
        <f>WORKDAY(IL24,'5319180'!$A23,'5319180'!$E$43:$E$72)</f>
        <v>42643</v>
      </c>
      <c r="IM23" s="1175">
        <f>WORKDAY(IM24,'5319180'!$A23,'5319180'!$E$43:$E$72)</f>
        <v>42629</v>
      </c>
      <c r="IN23" s="1175">
        <f>WORKDAY(IN24,'5319180'!$A23,'5319180'!$E$43:$E$72)</f>
        <v>42632</v>
      </c>
      <c r="IO23" s="1175">
        <f>WORKDAY(IO24,'5319180'!$A23,'5319180'!$E$43:$E$72)</f>
        <v>42635</v>
      </c>
      <c r="IP23" s="1175">
        <v>42489</v>
      </c>
      <c r="IQ23" s="1175">
        <f>WORKDAY(IQ24,'5319180'!$A23,'5319180'!$E$43:$E$72)</f>
        <v>42626</v>
      </c>
      <c r="IR23" s="1175">
        <v>42509</v>
      </c>
      <c r="IS23" s="1175">
        <v>42438</v>
      </c>
      <c r="IT23" s="1175">
        <f>WORKDAY(IT24,'5319180'!$A23,'5319180'!$E$43:$E$72)</f>
        <v>42621</v>
      </c>
      <c r="IU23" s="1175">
        <f>WORKDAY(IU24,'5319180'!$A23,'5319180'!$E$43:$E$72)</f>
        <v>42621</v>
      </c>
      <c r="IV23" s="1175">
        <f>WORKDAY(IV24,'5319180'!$A23,'5319180'!$E$43:$E$72)</f>
        <v>42621</v>
      </c>
      <c r="IW23" s="1175">
        <f>WORKDAY(IW24,'5319180'!$A23,'5319180'!$E$43:$E$72)</f>
        <v>42613</v>
      </c>
      <c r="IX23" s="1175">
        <f>WORKDAY(IX24,'5319180'!$A23,'5319180'!$E$43:$E$72)</f>
        <v>42601</v>
      </c>
      <c r="IY23" s="1175">
        <f>WORKDAY(IY24,'5319180'!$A23,'5319180'!$E$43:$E$72)</f>
        <v>42591</v>
      </c>
      <c r="IZ23" s="319">
        <v>42590</v>
      </c>
      <c r="JA23" s="1255">
        <f>WORKDAY(JA24,'5319180'!$A23,'5319180'!$E$43:$E$72)</f>
        <v>42584</v>
      </c>
      <c r="JB23" s="1175">
        <f>WORKDAY(JB24,'5319180'!$A23,'5319180'!$E$43:$E$72)</f>
        <v>42587</v>
      </c>
      <c r="JC23" s="1175">
        <v>42502</v>
      </c>
      <c r="JD23" s="1175">
        <f>WORKDAY(JD24,'5319180'!$A23,'5319180'!$E$43:$E$72)</f>
        <v>42599</v>
      </c>
      <c r="JE23" s="1175">
        <f>WORKDAY(JE24,'5319180'!$A23,'5319180'!$E$43:$E$72)</f>
        <v>42599</v>
      </c>
      <c r="JF23" s="1175">
        <f>WORKDAY(JF24,'5319180'!$A23,'5319180'!$E$43:$E$72)</f>
        <v>42599</v>
      </c>
      <c r="JG23" s="1175">
        <f>WORKDAY(JG24,'5319180'!$A23,'5319180'!$E$43:$E$72)</f>
        <v>42584</v>
      </c>
      <c r="JH23" s="1175">
        <f>WORKDAY(JH24,'5319180'!$A23,'5319180'!$E$43:$E$72)</f>
        <v>42599</v>
      </c>
      <c r="JI23" s="1175">
        <f>WORKDAY(JI24,'5319180'!$A23,'5319180'!$E$43:$E$72)</f>
        <v>42601</v>
      </c>
      <c r="JJ23" s="319">
        <v>42593</v>
      </c>
      <c r="JK23" s="319">
        <v>42595</v>
      </c>
      <c r="JL23" s="1175">
        <f>WORKDAY(JL24,'5319180'!$A23,'5319180'!$E$43:$E$72)</f>
        <v>42599</v>
      </c>
      <c r="JM23" s="1175">
        <f>WORKDAY(JM24,'5319180'!$A23,'5319180'!$E$43:$E$72)</f>
        <v>42578</v>
      </c>
      <c r="JN23" s="1175">
        <f>WORKDAY(JN24,'5319180'!$A23,'5319180'!$E$43:$E$72)</f>
        <v>42572</v>
      </c>
      <c r="JO23" s="1175">
        <f>WORKDAY(JO24,'5319180'!$A23,'5319180'!$E$43:$E$72)</f>
        <v>42576</v>
      </c>
      <c r="JP23" s="1175">
        <f>WORKDAY(JP24,'5319180'!$A23,'5319180'!$E$43:$E$72)</f>
        <v>42576</v>
      </c>
      <c r="JQ23" s="1175">
        <f>WORKDAY(JQ24,'5319180'!$A23,'5319180'!$E$43:$E$72)</f>
        <v>42576</v>
      </c>
      <c r="JR23" s="1175">
        <f>WORKDAY(JR24,'5319180'!$A23,'5319180'!$E$43:$E$72)</f>
        <v>42576</v>
      </c>
      <c r="JS23" s="1175">
        <f>WORKDAY(JS24,'5319180'!$A23,'5319180'!$E$43:$E$72)</f>
        <v>42591</v>
      </c>
      <c r="JT23" s="1175">
        <f>WORKDAY(JT24,'5319180'!$A23,'5319180'!$E$43:$E$72)</f>
        <v>42591</v>
      </c>
      <c r="JU23" s="1175">
        <f>WORKDAY(JU24,'5319180'!$A23,'5319180'!$E$43:$E$72)</f>
        <v>42591</v>
      </c>
      <c r="JV23" s="1175">
        <f>WORKDAY(JV24,'5319180'!$A23,'5319180'!$E$43:$E$72)</f>
        <v>42591</v>
      </c>
      <c r="JW23" s="1171">
        <f>WORKDAY(JW24,'5319080'!$A22,'5319080'!$D$42:$D$71)</f>
        <v>42586</v>
      </c>
      <c r="JX23" s="319">
        <v>42566</v>
      </c>
      <c r="JY23" s="1175">
        <f>WORKDAY(JY24,'5319180'!$A23,'5319180'!$E$43:$E$72)</f>
        <v>42600</v>
      </c>
      <c r="JZ23" s="1175">
        <f>WORKDAY(JZ24,'5319180'!$A23,'5319180'!$E$43:$E$72)</f>
        <v>42605</v>
      </c>
      <c r="KA23" s="1175">
        <f>WORKDAY(KA24,'5319180'!$A23,'5319180'!$E$43:$E$72)</f>
        <v>42606</v>
      </c>
      <c r="KB23" s="1175">
        <f>WORKDAY(KB24,'5319180'!$A23,'5319180'!$E$43:$E$72)</f>
        <v>42605</v>
      </c>
      <c r="KC23" s="1175">
        <f>WORKDAY(KC24,'5319180'!$A23,'5319180'!$E$43:$E$72)</f>
        <v>42605</v>
      </c>
      <c r="KD23" s="1175">
        <f>WORKDAY(KD24,'5319180'!$A23,'5319180'!$E$43:$E$72)</f>
        <v>42606</v>
      </c>
      <c r="KE23" s="1175">
        <f>WORKDAY(KE24,'5319180'!$A23,'5319180'!$E$43:$E$72)</f>
        <v>42606</v>
      </c>
      <c r="KF23" s="1175">
        <f>WORKDAY(KF24,'5319180'!$A23,'5319180'!$E$43:$E$72)</f>
        <v>42591</v>
      </c>
      <c r="KG23" s="1175">
        <f>WORKDAY(KG24,'5319180'!$A23,'5319180'!$E$43:$E$72)</f>
        <v>42591</v>
      </c>
      <c r="KH23" s="1175">
        <f>WORKDAY(KH24,'5319180'!$A23,'5319180'!$E$43:$E$72)</f>
        <v>42591</v>
      </c>
      <c r="KI23" s="1175">
        <f>WORKDAY(KI24,'5319180'!$A23,'5319180'!$E$43:$E$72)</f>
        <v>42571</v>
      </c>
      <c r="KJ23" s="1175">
        <f>WORKDAY(KJ24,'5319180'!$A23,'5319180'!$E$43:$E$72)</f>
        <v>42597</v>
      </c>
      <c r="KK23" s="1175">
        <f>WORKDAY(KK24,'5319180'!$A23,'5319180'!$E$43:$E$72)</f>
        <v>42597</v>
      </c>
      <c r="KL23" s="1175">
        <f>WORKDAY(KL24,'5319180'!$A23,'5319180'!$E$43:$E$72)</f>
        <v>42597</v>
      </c>
      <c r="KM23" s="1175">
        <f>WORKDAY(KM24,'5319180'!$A23,'5319180'!$E$43:$E$72)</f>
        <v>42597</v>
      </c>
      <c r="KN23" s="1175">
        <f>WORKDAY(KN24,'5319180'!$A23,'5319180'!$E$43:$E$72)</f>
        <v>42597</v>
      </c>
      <c r="KO23" s="1175">
        <f>WORKDAY(KO24,'5319180'!$A23,'5319180'!$E$43:$E$72)</f>
        <v>42597</v>
      </c>
      <c r="KP23" s="1175">
        <f>WORKDAY(KP24,'5319180'!$A23,'5319180'!$E$43:$E$72)</f>
        <v>42597</v>
      </c>
      <c r="KQ23" s="1175">
        <f>WORKDAY(KQ24,'5319180'!$A23,'5319180'!$E$43:$E$72)</f>
        <v>42597</v>
      </c>
      <c r="KR23" s="1175">
        <f>WORKDAY(KR24,'5319180'!$A23,'5319180'!$E$43:$E$72)</f>
        <v>42597</v>
      </c>
      <c r="KS23" s="1175">
        <v>42489</v>
      </c>
      <c r="KT23" s="1175">
        <f>WORKDAY(KT24,'5319180'!$A23,'5319180'!$E$43:$E$72)</f>
        <v>42572</v>
      </c>
      <c r="KU23" s="315" t="e">
        <f>WORKDAY(KU24,'BA SGV Quality Clinic'!#REF!,'BA SGV Quality Clinic'!$D$42:$D$71)</f>
        <v>#REF!</v>
      </c>
      <c r="KV23" s="1175">
        <f>WORKDAY(KV24,'5319180'!$A23,'5319180'!$E$43:$E$72)</f>
        <v>42597</v>
      </c>
      <c r="KW23" s="1175">
        <v>42466</v>
      </c>
      <c r="KX23" s="1175">
        <f>WORKDAY(KX24,'5319180'!$A23,'5319180'!$E$43:$E$72)</f>
        <v>42578</v>
      </c>
      <c r="KY23" s="1175">
        <f>WORKDAY(KY24,'5319180'!$A23,'5319180'!$E$43:$E$72)</f>
        <v>42597</v>
      </c>
      <c r="KZ23" s="1175">
        <f>WORKDAY(KZ24,'5319180'!$A23,'5319180'!$E$43:$E$72)</f>
        <v>42585</v>
      </c>
      <c r="LA23" s="1175">
        <f>WORKDAY(LA24,'5319180'!$A23,'5319180'!$E$43:$E$72)</f>
        <v>42579</v>
      </c>
      <c r="LB23" s="1175">
        <f>WORKDAY(LB24,'5319180'!$A23,'5319180'!$E$43:$E$72)</f>
        <v>42579</v>
      </c>
      <c r="LC23" s="1088" t="e">
        <f>WORKDAY(LC24,#REF!,$D$42:$D$71)</f>
        <v>#REF!</v>
      </c>
      <c r="LD23" s="1086">
        <f>WORKDAY(LD24,'5319180'!$A22,'5319180'!$E$43:$E$72)</f>
        <v>42391</v>
      </c>
      <c r="LE23" s="765" t="e">
        <f>WORKDAY(LE24,#REF!,$D$42:$D$71)</f>
        <v>#REF!</v>
      </c>
      <c r="LF23" s="532" t="e">
        <f>WORKDAY(LF24,#REF!,$D$42:$D$71)</f>
        <v>#REF!</v>
      </c>
      <c r="LG23" s="532" t="e">
        <f>WORKDAY(LG24,#REF!,$D$42:$D$71)</f>
        <v>#REF!</v>
      </c>
      <c r="LH23" s="532" t="e">
        <f>WORKDAY(LH24,'5319480'!#REF!,'5319480'!$E$42:$E$71)</f>
        <v>#REF!</v>
      </c>
      <c r="LI23" s="532">
        <f>WORKDAY(LI24,'5319180'!$A23,'5319180'!$E$43:$E$72)</f>
        <v>42387</v>
      </c>
      <c r="LJ23" s="1175">
        <f>WORKDAY(LJ24,'5319180'!$A23,'5319180'!$E$43:$E$72)</f>
        <v>42641</v>
      </c>
      <c r="LK23" s="1175">
        <f>WORKDAY(LK24,'5319180'!$A23,'5319180'!$E$43:$E$72)</f>
        <v>42640</v>
      </c>
      <c r="LL23" s="781">
        <f>WORKDAY(LL24,'5319180'!$A23,'5319180'!$E$43:$E$72)</f>
        <v>42374</v>
      </c>
      <c r="LM23" s="1175">
        <f>WORKDAY(LM24,'5319180'!$A23,'5319180'!$E$43:$E$72)</f>
        <v>42648</v>
      </c>
      <c r="LN23" s="532">
        <f>WORKDAY(LN24,'5319180'!$A23,'5319180'!$E$43:$E$72)</f>
        <v>42369</v>
      </c>
      <c r="LO23" s="532">
        <f>WORKDAY(LO24,'5319180'!$A23,'5319180'!$E$43:$E$72)</f>
        <v>42457</v>
      </c>
      <c r="LP23" s="532">
        <f>WORKDAY(LP24,'5319180'!$A23,'5319180'!$E$43:$E$72)</f>
        <v>42423</v>
      </c>
      <c r="LQ23" s="532">
        <f>WORKDAY(LQ24,'5319180'!$A23,'5319180'!$E$43:$E$72)</f>
        <v>42451</v>
      </c>
      <c r="LR23" s="532">
        <f>WORKDAY(LR24,'5319180'!$A23,'5319180'!$E$43:$E$72)</f>
        <v>42480</v>
      </c>
      <c r="LS23" s="315">
        <f>WORKDAY(LS24,'5319180'!$A23,'5319180'!$E$43:$E$72)</f>
        <v>42439</v>
      </c>
      <c r="LT23" s="315">
        <f>WORKDAY(LT24,'5319180'!$A23,'5319180'!$E$43:$E$72)</f>
        <v>42430</v>
      </c>
      <c r="LU23" s="315">
        <f>WORKDAY(LU24,'5319180'!$A23,'5319180'!$E$43:$E$72)</f>
        <v>42439</v>
      </c>
      <c r="LV23" s="319">
        <v>42419</v>
      </c>
      <c r="LX23" s="1175">
        <v>42464</v>
      </c>
      <c r="LY23" s="313">
        <v>42437</v>
      </c>
      <c r="LZ23" s="1191">
        <v>42426</v>
      </c>
      <c r="MA23" s="1175">
        <v>42473</v>
      </c>
      <c r="MB23" s="1175">
        <v>42453</v>
      </c>
      <c r="MC23" s="1175">
        <v>42473</v>
      </c>
      <c r="MD23" s="1175">
        <v>42473</v>
      </c>
      <c r="ME23" s="1175">
        <v>42509</v>
      </c>
      <c r="MF23" s="315">
        <f>WORKDAY(MF24,'5319180'!$A23,'5319180'!$E$43:$E$72)</f>
        <v>42534</v>
      </c>
      <c r="MG23" s="315">
        <f>WORKDAY(MG24,'5319180'!$A23,'5319180'!$E$43:$E$72)</f>
        <v>42534</v>
      </c>
      <c r="MH23" s="315" t="e">
        <f>WORKDAY(MH24,'BA SGV Quality Clinic'!#REF!,'BA SGV Quality Clinic'!$D$42:$D$71)</f>
        <v>#REF!</v>
      </c>
      <c r="MI23" s="765" t="e">
        <f>WORKDAY(MI24,'BA SGV Quality Clinic'!#REF!,'BA SGV Quality Clinic'!$D$42:$D$71)</f>
        <v>#REF!</v>
      </c>
      <c r="MJ23" s="319">
        <v>42473</v>
      </c>
      <c r="MK23" s="1175">
        <v>42514</v>
      </c>
      <c r="ML23" s="1175">
        <f>WORKDAY(ML24,'5319180'!$A23,'5319180'!$E$43:$E$72)</f>
        <v>42579</v>
      </c>
      <c r="MM23" s="315">
        <f>WORKDAY(MM24,'5319180'!$A23,'5319180'!$E$43:$E$72)</f>
        <v>42535</v>
      </c>
      <c r="MN23" s="1175">
        <f>WORKDAY(MN24,'5319180'!$A23,'5319180'!$E$43:$E$72)</f>
        <v>42579</v>
      </c>
      <c r="MO23" s="1175">
        <f>WORKDAY(MO24,'5319180'!$A23,'5319180'!$E$43:$E$72)</f>
        <v>42607</v>
      </c>
      <c r="MP23" s="1175">
        <v>42502</v>
      </c>
      <c r="MQ23" s="319">
        <v>42443</v>
      </c>
      <c r="MR23" s="319">
        <v>42454</v>
      </c>
      <c r="MS23" s="319">
        <v>42473</v>
      </c>
      <c r="MT23" s="1175">
        <v>42514</v>
      </c>
      <c r="MU23" s="1175">
        <v>42502</v>
      </c>
      <c r="MV23" s="1175" t="e">
        <f>WORKDAY(MV24,'BA SGV Quality Clinic'!#REF!,'BA SGV Quality Clinic'!$D$42:$D$71)</f>
        <v>#REF!</v>
      </c>
      <c r="MW23" s="1175">
        <f>WORKDAY(MW24,'5319180'!$A23,'5319180'!$E$43:$E$72)</f>
        <v>42579</v>
      </c>
      <c r="MX23" s="1175">
        <f>WORKDAY(MX24,'5319180'!$A23,'5319180'!$E$43:$E$72)</f>
        <v>42627</v>
      </c>
      <c r="MY23" s="1175">
        <f>WORKDAY(MY24,'5319180'!$A23,'5319180'!$E$43:$E$72)</f>
        <v>42579</v>
      </c>
      <c r="MZ23" s="1175">
        <f>WORKDAY(MZ24,'5319180'!$A23,'5319180'!$E$43:$E$72)</f>
        <v>42599</v>
      </c>
      <c r="NA23" s="319">
        <v>42565</v>
      </c>
      <c r="NB23" s="1255">
        <f>WORKDAY(NB24,'5319180'!$A23,'5319180'!$E$43:$E$72)</f>
        <v>42583</v>
      </c>
      <c r="NC23" s="1175">
        <f>WORKDAY(NC24,'5319180'!$A23,'5319180'!$E$43:$E$72)</f>
        <v>42620</v>
      </c>
      <c r="ND23" s="1175">
        <f>WORKDAY(ND24,'5319180'!$A23,'5319180'!$E$43:$E$72)</f>
        <v>42585</v>
      </c>
      <c r="NE23" s="1175">
        <v>42493</v>
      </c>
      <c r="NF23" s="1178" t="e">
        <f>WORKDAY(NF24,'BA SGV Quality Clinic'!#REF!,'BA SGV Quality Clinic'!$D$42:$D$71)</f>
        <v>#REF!</v>
      </c>
      <c r="NG23" s="1175">
        <f>WORKDAY(NG24,'5319180'!$A23,'5319180'!$E$43:$E$72)</f>
        <v>42621</v>
      </c>
      <c r="NH23" s="1175">
        <f>WORKDAY(NH24,'5319180'!$A23,'5319180'!$E$43:$E$72)</f>
        <v>42621</v>
      </c>
      <c r="NI23" s="1175">
        <f>WORKDAY(NI24,'5319180'!$A23,'5319180'!$E$43:$E$72)</f>
        <v>42621</v>
      </c>
      <c r="NJ23" s="319">
        <f>WORKDAY(NJ24,'5319180'!$A23,'5319180'!$E$43:$E$72)</f>
        <v>42584</v>
      </c>
      <c r="NK23" s="1175">
        <f>WORKDAY(NK24,'5319180'!$A23,'5319180'!$E$43:$E$72)</f>
        <v>42629</v>
      </c>
      <c r="NL23" s="1175">
        <f>WORKDAY(NL24,'5319180'!$A23,'5319180'!$E$43:$E$72)</f>
        <v>42629</v>
      </c>
      <c r="NM23" s="1175">
        <f>WORKDAY(NM24,'5319180'!$A23,'5319180'!$E$43:$E$72)</f>
        <v>42629</v>
      </c>
      <c r="NN23" s="1175">
        <f>WORKDAY(NN24,'5319180'!$A23,'5319180'!$E$43:$E$72)</f>
        <v>42629</v>
      </c>
      <c r="NO23" s="319">
        <v>42616</v>
      </c>
      <c r="NP23" s="1175">
        <f>WORKDAY(NP24,'5319180'!$A23,'5319180'!$E$43:$E$72)</f>
        <v>42612</v>
      </c>
      <c r="NQ23" s="765" t="e">
        <f>WORKDAY(NQ24,#REF!,'BA SGV Quality Clinic'!$D$42:$D$71)</f>
        <v>#REF!</v>
      </c>
      <c r="NR23" s="1175">
        <f>WORKDAY(NR24,'5319180'!$A23,'5319180'!$E$43:$E$72)</f>
        <v>42635</v>
      </c>
      <c r="NS23" s="1175">
        <f>WORKDAY(NS24,'5319180'!$A23,'5319180'!$E$43:$E$72)</f>
        <v>42635</v>
      </c>
      <c r="NT23" s="1175">
        <f>WORKDAY(NT24,'5319180'!$A23,'5319180'!$E$43:$E$72)</f>
        <v>42635</v>
      </c>
      <c r="NU23" s="1175">
        <f>WORKDAY(NU24,'5319180'!$A23,'5319180'!$E$43:$E$72)</f>
        <v>42635</v>
      </c>
      <c r="NV23" s="1175">
        <f>WORKDAY(NV24,'5319180'!$A23,'5319180'!$E$43:$E$72)</f>
        <v>42635</v>
      </c>
      <c r="NW23" s="1175">
        <f>WORKDAY(NW24,'5319180'!$A23,'5319180'!$E$43:$E$72)</f>
        <v>42635</v>
      </c>
      <c r="NX23" s="1175">
        <f>WORKDAY(NX24,'5319180'!$A23,'5319180'!$E$43:$E$72)</f>
        <v>42635</v>
      </c>
      <c r="NY23" s="1175">
        <f>WORKDAY(NY24,'5319180'!$A23,'5319180'!$E$43:$E$72)</f>
        <v>42635</v>
      </c>
      <c r="NZ23" s="1175">
        <f>WORKDAY(NZ24,'5319180'!$A23,'5319180'!$E$43:$E$72)</f>
        <v>42635</v>
      </c>
      <c r="OA23" s="1175">
        <f>WORKDAY(OA24,'5319180'!$A23,'5319180'!$E$43:$E$72)</f>
        <v>42643</v>
      </c>
      <c r="OB23" s="1175">
        <f>WORKDAY(OB24,'5319180'!$A23,'5319180'!$E$43:$E$72)</f>
        <v>42643</v>
      </c>
      <c r="OC23" s="1175">
        <f>WORKDAY(OC24,'5319180'!$A23,'5319180'!$E$43:$E$72)</f>
        <v>42647</v>
      </c>
      <c r="OD23" s="1175">
        <f>WORKDAY(OD24,'5319180'!$A23,'5319180'!$E$43:$E$72)</f>
        <v>42647</v>
      </c>
      <c r="OE23" s="1175">
        <f>WORKDAY(OE24,'5319180'!$A23,'5319180'!$E$43:$E$72)</f>
        <v>42635</v>
      </c>
      <c r="OF23" s="1175">
        <f>WORKDAY(OF24,'5319180'!$A23,'5319180'!$E$43:$E$72)</f>
        <v>42648</v>
      </c>
      <c r="OG23" s="1175">
        <f>WORKDAY(OG24,'5319180'!$A23,'5319180'!$E$43:$E$72)</f>
        <v>42650</v>
      </c>
      <c r="OH23" s="1175">
        <f>WORKDAY(OH24,'5319180'!$A23,'5319180'!$E$43:$E$72)</f>
        <v>42648</v>
      </c>
      <c r="OI23" s="1175">
        <f>WORKDAY(OI24,'5319180'!$A23,'5319180'!$E$43:$E$72)</f>
        <v>42636</v>
      </c>
      <c r="OJ23" s="1175">
        <f>WORKDAY(OJ24,'5319180'!$A23,'5319180'!$E$43:$E$72)</f>
        <v>42641</v>
      </c>
      <c r="OK23" s="1175">
        <f>WORKDAY(OK24,'5319180'!$A23,'5319180'!$E$43:$E$72)</f>
        <v>42650</v>
      </c>
      <c r="OL23" s="1175">
        <v>42493</v>
      </c>
      <c r="OM23" s="1175">
        <f>WORKDAY(OM24,'5319180'!$A23,'5319180'!$E$43:$E$72)</f>
        <v>42660</v>
      </c>
      <c r="ON23" s="1175">
        <f>WORKDAY(ON24,'5319180'!$A23,'5319180'!$E$43:$E$72)</f>
        <v>42660</v>
      </c>
      <c r="OO23" s="1175">
        <f>WORKDAY(OO24,'5319180'!$A23,'5319180'!$E$43:$E$72)</f>
        <v>42650</v>
      </c>
      <c r="OP23" s="1175">
        <f>WORKDAY(OP24,'5319180'!$A23,'5319180'!$E$43:$E$72)</f>
        <v>42654</v>
      </c>
      <c r="OQ23" s="1255">
        <f>WORKDAY(OQ24,'5319280'!$A23,'5319280'!$E$42:$E$71)</f>
        <v>42654</v>
      </c>
      <c r="OR23" s="1255">
        <f>WORKDAY(OR24,'5319280'!$A23,'5319280'!$E$42:$E$71)</f>
        <v>42648</v>
      </c>
      <c r="OS23" s="1255">
        <f>WORKDAY(OS24,'5319280'!$A23,'5319280'!$E$42:$E$71)</f>
        <v>42675</v>
      </c>
      <c r="OT23" s="804">
        <f>WORKDAY(OT24,'5319280'!$A23,'5319280'!$E$42:$E$71)</f>
        <v>42648</v>
      </c>
      <c r="OU23" s="1255">
        <f>WORKDAY(OU24,'5319280'!$A23,'5319280'!$E$42:$E$71)</f>
        <v>42605</v>
      </c>
      <c r="OV23" s="1255">
        <f>WORKDAY(OV24,'5319280'!$A23,'5319280'!$E$42:$E$71)</f>
        <v>42647</v>
      </c>
      <c r="OW23" s="1255">
        <f>WORKDAY(OW24,'5319280'!$A23,'5319280'!$E$42:$E$71)</f>
        <v>42636</v>
      </c>
      <c r="OX23" s="1255">
        <f>WORKDAY(OX24,'5319280'!$A23,'5319280'!$E$42:$E$71)</f>
        <v>42635</v>
      </c>
      <c r="OY23" s="1255">
        <f>WORKDAY(OY24,'5319280'!$A23,'5319280'!$E$42:$E$71)</f>
        <v>42635</v>
      </c>
      <c r="OZ23" s="1255">
        <f>WORKDAY(OZ24,'5319280'!$A23,'5319280'!$E$42:$E$71)</f>
        <v>42648</v>
      </c>
      <c r="PA23" s="1255">
        <f>WORKDAY(PA24,'5319280'!$A23,'5319280'!$E$42:$E$71)</f>
        <v>42648</v>
      </c>
      <c r="PB23" s="1255">
        <f>WORKDAY(PB24,'5319280'!$A23,'5319280'!$E$42:$E$71)</f>
        <v>42598</v>
      </c>
      <c r="PC23" s="1175">
        <v>42493</v>
      </c>
      <c r="PD23" s="1255">
        <f>WORKDAY(PD24,'5319280'!$A23,'5319280'!$E$42:$E$71)</f>
        <v>42591</v>
      </c>
      <c r="PE23" s="1255">
        <f>WORKDAY(PE24,'5319280'!$A23,'5319280'!$E$42:$E$71)</f>
        <v>42615</v>
      </c>
      <c r="PF23" s="1255">
        <f>WORKDAY(PF24,'5319280'!$A23,'5319280'!$E$42:$E$71)</f>
        <v>42621</v>
      </c>
      <c r="PG23" s="1255">
        <f>WORKDAY(PG24,'5319280'!$A23,'5319280'!$E$42:$E$71)</f>
        <v>42599</v>
      </c>
      <c r="PH23" s="1255">
        <f>WORKDAY(PH24,'5319280'!$A23,'5319280'!$E$42:$E$71)</f>
        <v>42573</v>
      </c>
      <c r="PI23" s="1255">
        <f>WORKDAY(PI24,'5319280'!$A23,'5319280'!$E$42:$E$71)</f>
        <v>42607</v>
      </c>
      <c r="PJ23" s="1255">
        <f>WORKDAY(PJ24,'5319280'!$A23,'5319280'!$E$42:$E$71)</f>
        <v>42619</v>
      </c>
      <c r="PK23" s="1255">
        <f>WORKDAY(PK24,'5319280'!$A23,'5319280'!$E$42:$E$71)</f>
        <v>42619</v>
      </c>
      <c r="PL23" s="1255">
        <f>WORKDAY(PL24,'5319280'!$A23,'5319280'!$E$42:$E$71)</f>
        <v>42619</v>
      </c>
      <c r="PM23" s="1255">
        <f>WORKDAY(PM24,'5319280'!$A23,'5319280'!$E$42:$E$71)</f>
        <v>42619</v>
      </c>
      <c r="PN23" s="1255">
        <f>WORKDAY(PN24,'5319280'!$A23,'5319280'!$E$42:$E$71)</f>
        <v>42619</v>
      </c>
      <c r="PO23" s="1255">
        <f>WORKDAY(PO24,'5319280'!$A23,'5319280'!$E$42:$E$71)</f>
        <v>42619</v>
      </c>
      <c r="PP23" s="1255">
        <f>WORKDAY(PP24,'5319280'!$A23,'5319280'!$E$42:$E$71)</f>
        <v>42634</v>
      </c>
      <c r="PQ23" s="1175">
        <f>WORKDAY(PQ24,'5319280'!$A23,'5319280'!$E$42:$E$71)</f>
        <v>42550</v>
      </c>
      <c r="PR23" s="1255">
        <f>WORKDAY(PR24,'5319280'!$A23,'5319280'!$E$42:$E$71)</f>
        <v>42628</v>
      </c>
      <c r="PS23" s="1175">
        <v>42509</v>
      </c>
      <c r="PT23" s="1255">
        <f>WORKDAY(PT24,'5319280'!$A23,'5319280'!$E$42:$E$71)</f>
        <v>42599</v>
      </c>
      <c r="PU23" s="1175">
        <f>WORKDAY(PU24,'5319280'!$A23,'5319280'!$E$42:$E$71)</f>
        <v>42591</v>
      </c>
      <c r="PV23" s="781">
        <f>WORKDAY(PV24,'5319280'!$A23,'5319280'!$E$42:$E$71)</f>
        <v>42594</v>
      </c>
      <c r="PW23" s="781">
        <v>42598</v>
      </c>
      <c r="PX23" s="1171">
        <f>WORKDAY(PX24,'5319280'!$A23,'5319280'!$E$42:$E$71)</f>
        <v>42591</v>
      </c>
      <c r="PY23" s="1175">
        <v>42528</v>
      </c>
      <c r="PZ23" s="1255">
        <f>WORKDAY(PZ24,'5319280'!$A23,'5319280'!$E$42:$E$71)</f>
        <v>42585</v>
      </c>
      <c r="QA23" s="1255">
        <f>WORKDAY(QA24,'5319280'!$A23,'5319280'!$E$42:$E$71)</f>
        <v>42585</v>
      </c>
      <c r="QB23" s="1255">
        <f>WORKDAY(QB24,'5319280'!$A23,'5319280'!$E$42:$E$71)</f>
        <v>42585</v>
      </c>
      <c r="QC23" s="1255">
        <f>WORKDAY(QC24,'5319280'!$A23,'5319280'!$E$42:$E$71)</f>
        <v>42585</v>
      </c>
      <c r="QD23" s="1255">
        <f>WORKDAY(QD24,'5319280'!$A23,'5319280'!$E$42:$E$71)</f>
        <v>42585</v>
      </c>
      <c r="QE23" s="1255">
        <f>WORKDAY(QE24,'5319280'!$A23,'5319280'!$E$42:$E$71)</f>
        <v>42585</v>
      </c>
      <c r="QF23" s="1255">
        <f>WORKDAY(QF24,'5319280'!$A23,'5319280'!$E$42:$E$71)</f>
        <v>42594</v>
      </c>
      <c r="QG23" s="1255">
        <f>WORKDAY(QG24,'5319280'!$A23,'5319280'!$E$42:$E$71)</f>
        <v>42604</v>
      </c>
      <c r="QH23" s="1255">
        <f>WORKDAY(QH24,'5319280'!$A23,'5319280'!$E$42:$E$71)</f>
        <v>42604</v>
      </c>
      <c r="QI23" s="1255">
        <f>WORKDAY(QI24,'5319280'!$A23,'5319280'!$E$42:$E$71)</f>
        <v>42604</v>
      </c>
      <c r="QJ23" s="1255">
        <f>WORKDAY(QJ24,'5319280'!$A23,'5319280'!$E$42:$E$71)</f>
        <v>42604</v>
      </c>
      <c r="QK23" s="1255">
        <f>WORKDAY(QK24,'5319280'!$A23,'5319280'!$E$42:$E$71)</f>
        <v>42607</v>
      </c>
      <c r="QL23" s="1255">
        <f>WORKDAY(QL24,'5319280'!$A23,'5319280'!$E$42:$E$71)</f>
        <v>42607</v>
      </c>
      <c r="QM23" s="1255">
        <f>WORKDAY(QM24,'5319280'!$A23,'5319280'!$E$42:$E$71)</f>
        <v>42594</v>
      </c>
      <c r="QN23" s="1171">
        <f>WORKDAY(QN24,'5319280'!$A23,'5319280'!$E$42:$E$71)</f>
        <v>42578</v>
      </c>
      <c r="QO23" s="1175">
        <f>WORKDAY(QO24,'5319280'!$A23,'5319280'!$E$42:$E$71)</f>
        <v>42565</v>
      </c>
      <c r="QP23" s="1175">
        <f>WORKDAY(QP24,'5319280'!$A23,'5319280'!$E$42:$E$71)</f>
        <v>42558</v>
      </c>
      <c r="QQ23" s="1175">
        <v>42493</v>
      </c>
      <c r="QR23" s="781">
        <v>42578</v>
      </c>
      <c r="QS23" s="1171">
        <f>WORKDAY(QS24,'5319280'!$A23,'5319280'!$E$42:$E$71)</f>
        <v>42587</v>
      </c>
      <c r="QT23" s="1175">
        <v>42500</v>
      </c>
      <c r="QU23" s="1175">
        <v>42453</v>
      </c>
      <c r="QV23" s="1255">
        <f>WORKDAY(QV24,'5319280'!$A23,'5319280'!$E$42:$E$71)</f>
        <v>42599</v>
      </c>
      <c r="QW23" s="319">
        <v>42534</v>
      </c>
      <c r="QX23" s="319">
        <v>42552</v>
      </c>
      <c r="QY23" s="804">
        <v>42571</v>
      </c>
      <c r="QZ23" s="1171">
        <f>WORKDAY(QZ24,'5319280'!$A23,'5319280'!$E$42:$E$71)</f>
        <v>42594</v>
      </c>
      <c r="RA23" s="1255">
        <f>WORKDAY(RA24,'5319280'!$A23,'5319280'!$E$42:$E$71)</f>
        <v>42606</v>
      </c>
      <c r="RB23" s="1255">
        <f>WORKDAY(RB24,'5319280'!$A23,'5319280'!$E$42:$E$71)</f>
        <v>42604</v>
      </c>
      <c r="RC23" s="1255">
        <f>WORKDAY(RC24,'5319280'!$A23,'5319280'!$E$42:$E$71)</f>
        <v>42585</v>
      </c>
      <c r="RD23" s="1255">
        <f>WORKDAY(RD24,'5319280'!$A23,'5319280'!$E$42:$E$71)</f>
        <v>42585</v>
      </c>
      <c r="RE23" s="1255">
        <f>WORKDAY(RE24,'5319280'!$A23,'5319280'!$E$42:$E$71)</f>
        <v>42585</v>
      </c>
      <c r="RF23" s="1255">
        <f>WORKDAY(RF24,'5319280'!$A23,'5319280'!$E$42:$E$71)</f>
        <v>42585</v>
      </c>
      <c r="RG23" s="1255">
        <f>WORKDAY(RG24,'5319280'!$A23,'5319280'!$E$42:$E$71)</f>
        <v>42585</v>
      </c>
      <c r="RH23" s="1255">
        <f>WORKDAY(RH24,'5319280'!$A23,'5319280'!$E$42:$E$71)</f>
        <v>42608</v>
      </c>
      <c r="RI23" s="1255">
        <f>WORKDAY(RI24,'5319280'!$A23,'5319280'!$E$42:$E$71)</f>
        <v>42579</v>
      </c>
      <c r="RJ23" s="1171">
        <f>WORKDAY(RJ24,'5319280'!$A23,'5319280'!$E$42:$E$71)</f>
        <v>42579</v>
      </c>
      <c r="RK23" s="1175">
        <v>42489</v>
      </c>
      <c r="RL23" s="781">
        <f>WORKDAY(RL24,'5319280'!$A23,'5319280'!$E$42:$E$71)</f>
        <v>42417</v>
      </c>
      <c r="RM23" s="781">
        <f>WORKDAY(RM24,'5319280'!$A23,'5319280'!$E$42:$E$71)</f>
        <v>42417</v>
      </c>
      <c r="RN23" s="532">
        <f>WORKDAY(RN24,'5319280'!$A23,'5319280'!$E$42:$E$71)</f>
        <v>42335</v>
      </c>
      <c r="RO23" s="532">
        <f>WORKDAY(RO24,'5319280'!$A23,'5319280'!$E$42:$E$71)</f>
        <v>42335</v>
      </c>
      <c r="RP23" s="532">
        <f>WORKDAY(RP24,'5319280'!$A23,'5319280'!$E$42:$E$71)</f>
        <v>42335</v>
      </c>
      <c r="RQ23" s="532">
        <f>WORKDAY(RQ24,'5319280'!$A23,'5319280'!$E$42:$E$71)</f>
        <v>42335</v>
      </c>
      <c r="RR23" s="532">
        <f>WORKDAY(RR24,'5319280'!$A23,'5319280'!$E$42:$E$71)</f>
        <v>42335</v>
      </c>
      <c r="RS23" s="781">
        <f>WORKDAY(RS24,'5319280'!$A23,'5319280'!$E$42:$E$71)</f>
        <v>42382</v>
      </c>
      <c r="RT23" s="781">
        <v>42578</v>
      </c>
      <c r="RU23" s="532">
        <f>WORKDAY(RU24,'5319280'!$A23,'5319280'!$E$42:$E$71)</f>
        <v>42361</v>
      </c>
      <c r="RV23" s="532">
        <f>WORKDAY(RV24,'5319280'!$A23,'5319280'!$E$42:$E$71)</f>
        <v>42383</v>
      </c>
      <c r="RW23" s="319">
        <v>42510</v>
      </c>
      <c r="RX23" s="804">
        <v>42570</v>
      </c>
      <c r="RY23" s="804">
        <v>42570</v>
      </c>
      <c r="RZ23" s="532">
        <f>WORKDAY(RZ24,'5319280'!$A23,'5319280'!$E$42:$E$71)</f>
        <v>42390</v>
      </c>
      <c r="SA23" s="532">
        <f>WORKDAY(SA24,'5319280'!$A23,'5319280'!$E$42:$E$71)</f>
        <v>42403</v>
      </c>
      <c r="SB23" s="781">
        <f>WORKDAY(SB24,'5319280'!$A23,'5319280'!$E$42:$E$71)</f>
        <v>42405</v>
      </c>
      <c r="SC23" s="1255">
        <f>WORKDAY(SC24,'5319280'!$A23,'5319280'!$E$42:$E$71)</f>
        <v>42576</v>
      </c>
      <c r="SD23" s="765" t="e">
        <f>WORKDAY(SD24,'5319480'!#REF!,'5319480'!$E$42:$E$71)</f>
        <v>#REF!</v>
      </c>
      <c r="SE23" s="765" t="e">
        <f>WORKDAY(SE24,#REF!,$D$42:$D$71)</f>
        <v>#REF!</v>
      </c>
      <c r="SF23" s="765" t="e">
        <f>WORKDAY(SF24,#REF!,$D$42:$D$71)</f>
        <v>#REF!</v>
      </c>
      <c r="SG23" s="765" t="e">
        <f>WORKDAY(SG24,#REF!,$D$42:$D$71)</f>
        <v>#REF!</v>
      </c>
      <c r="SH23" s="765" t="e">
        <f>WORKDAY(SH24,#REF!,$D$42:$D$71)</f>
        <v>#REF!</v>
      </c>
      <c r="SI23" s="765" t="e">
        <f>WORKDAY(SI24,#REF!,$D$42:$D$71)</f>
        <v>#REF!</v>
      </c>
      <c r="SJ23" s="765" t="e">
        <f>WORKDAY(SJ24,#REF!,$D$42:$D$71)</f>
        <v>#REF!</v>
      </c>
      <c r="SK23" s="765" t="e">
        <f>WORKDAY(SK24,#REF!,$D$42:$D$71)</f>
        <v>#REF!</v>
      </c>
      <c r="SL23" s="1175">
        <f>WORKDAY(SL24,'5319280'!$A23,'5319280'!$E$42:$E$71)</f>
        <v>42556</v>
      </c>
      <c r="SM23" s="532" t="e">
        <f>WORKDAY(SM24,#REF!,$D$42:$D$71)</f>
        <v>#REF!</v>
      </c>
      <c r="SN23" s="781" t="e">
        <f>WORKDAY(SN24,'5319480'!#REF!,'5319480'!$E$42:$E$71)</f>
        <v>#REF!</v>
      </c>
      <c r="SO23" s="781">
        <v>42387</v>
      </c>
      <c r="SP23" s="781" t="e">
        <f>WORKDAY(SP24,'5319480'!#REF!,'5319480'!$E$42:$E$71)</f>
        <v>#REF!</v>
      </c>
      <c r="SQ23" s="781">
        <f>WORKDAY(SQ24,'5319280'!$A29,'5319280'!$E$42:$E$71)</f>
        <v>42100</v>
      </c>
      <c r="SR23" s="781">
        <v>42719</v>
      </c>
      <c r="SS23" s="532">
        <f>WORKDAY(SS24,'5319280'!$A23,'5319280'!$E$42:$E$71)</f>
        <v>42408</v>
      </c>
      <c r="ST23" s="532">
        <f>WORKDAY(ST24,'5319280'!$A23,'5319280'!$E$42:$E$71)</f>
        <v>42410</v>
      </c>
      <c r="SU23" s="1086">
        <f>WORKDAY(SU24,'5319280'!$A23,'5319280'!$E$42:$E$71)</f>
        <v>42255</v>
      </c>
      <c r="SV23" s="532">
        <f>WORKDAY(SV24,'5319280'!$A23,'5319280'!$E$42:$E$71)</f>
        <v>42387</v>
      </c>
      <c r="SW23" s="781">
        <f>WORKDAY(SW24,'5319280'!$A22,'5319280'!$E$42:$E$71)</f>
        <v>42377</v>
      </c>
      <c r="SX23" s="532">
        <f>WORKDAY(SX24,'5319280'!$A23,'5319280'!$E$42:$E$71)</f>
        <v>42426</v>
      </c>
      <c r="SY23" s="781">
        <v>42417</v>
      </c>
      <c r="SZ23" s="781">
        <v>42415</v>
      </c>
      <c r="TA23" s="781">
        <v>42417</v>
      </c>
      <c r="TB23" s="781">
        <f>WORKDAY(TB24,'5319280'!$A23,'5319280'!$E$42:$E$71)</f>
        <v>42423</v>
      </c>
      <c r="TC23" s="781">
        <v>42426</v>
      </c>
      <c r="TD23" s="781">
        <f>WORKDAY(TD24,'5319280'!$A23,'5319280'!$E$42:$E$71)</f>
        <v>42430</v>
      </c>
      <c r="TE23" s="781">
        <f>WORKDAY(TE24,'5319280'!$A23,'5319280'!$E$42:$E$71)</f>
        <v>42430</v>
      </c>
      <c r="TF23" s="781">
        <f>WORKDAY(TF24,'5319280'!$A23,'5319280'!$E$42:$E$71)</f>
        <v>42396</v>
      </c>
      <c r="TG23" s="1191">
        <v>42500</v>
      </c>
      <c r="TH23" s="1175">
        <v>42522</v>
      </c>
      <c r="TI23" s="1175">
        <v>42508</v>
      </c>
      <c r="TJ23" s="1175">
        <v>42522</v>
      </c>
      <c r="TK23" s="1175">
        <v>42510</v>
      </c>
      <c r="TL23" s="1175">
        <v>42508</v>
      </c>
      <c r="TM23" s="1175">
        <v>42453</v>
      </c>
      <c r="TN23" s="781">
        <f>WORKDAY(TN24,'5319280'!$A23,'5319280'!$E$42:$E$71)</f>
        <v>42425</v>
      </c>
      <c r="TO23" s="532">
        <f>WORKDAY(TO24,'5319280'!$A23,'5319280'!$E$42:$E$71)</f>
        <v>42460</v>
      </c>
      <c r="TP23" s="532">
        <f>WORKDAY(TP24,'5319280'!$A23,'5319280'!$E$42:$E$71)</f>
        <v>42459</v>
      </c>
      <c r="TQ23" s="781">
        <v>42437</v>
      </c>
      <c r="TR23" s="781">
        <v>42437</v>
      </c>
      <c r="TS23" s="532">
        <f>WORKDAY(TS24,'5319280'!$A23,'5319280'!$E$42:$E$71)</f>
        <v>42479</v>
      </c>
      <c r="TT23" s="1255">
        <f>WORKDAY(TT24,'5319280'!$A23,'5319280'!$E$42:$E$71)</f>
        <v>42642</v>
      </c>
      <c r="TU23" s="1255">
        <f>WORKDAY(TU24,'5319280'!$A23,'5319280'!$E$42:$E$71)</f>
        <v>42642</v>
      </c>
      <c r="TV23" s="1255">
        <f>WORKDAY(TV24,'5319280'!$A23,'5319280'!$E$42:$E$71)</f>
        <v>42642</v>
      </c>
      <c r="TW23" s="532">
        <f>WORKDAY(TW24,'5319280'!$A23,'5319280'!$E$42:$E$71)</f>
        <v>42454</v>
      </c>
      <c r="TX23" s="315">
        <f>WORKDAY(TX24,'5319280'!$A23,'5319280'!$E$42:$E$71)</f>
        <v>42451</v>
      </c>
      <c r="TY23" s="315">
        <f>WORKDAY(TY24,'5319280'!$A23,'5319280'!$E$42:$E$71)</f>
        <v>42465</v>
      </c>
      <c r="TZ23" s="319">
        <f>WORKDAY(TZ24,'5319280'!$A23,'5319280'!$E$42:$E$71)</f>
        <v>42374</v>
      </c>
      <c r="UA23" s="319">
        <v>42419</v>
      </c>
      <c r="UB23" s="315" t="e">
        <f>WORKDAY(UB24,'BA SGV Quality Clinic'!#REF!,'BA SGV Quality Clinic'!$D$42:$D$71)</f>
        <v>#REF!</v>
      </c>
      <c r="UC23" s="319">
        <f>WORKDAY(UC24,'5319280'!$A23,'5319280'!$E$42:$E$71)</f>
        <v>42396</v>
      </c>
      <c r="UD23" s="319">
        <v>42439</v>
      </c>
      <c r="UE23" s="319">
        <v>42440</v>
      </c>
      <c r="UF23" s="319">
        <f>WORKDAY(UF24,'5319280'!$A23,'5319280'!$E$42:$E$71)</f>
        <v>42443</v>
      </c>
      <c r="UG23" s="319">
        <v>42444</v>
      </c>
      <c r="UH23" s="315">
        <f>WORKDAY(UH24,'5319280'!$A23,'5319280'!$E$42:$E$71)</f>
        <v>42550</v>
      </c>
      <c r="UI23" s="315">
        <f>WORKDAY(UI24,'5319280'!$A23,'5319280'!$E$42:$E$71)</f>
        <v>42550</v>
      </c>
      <c r="UJ23" s="1175">
        <v>42496</v>
      </c>
      <c r="UK23" s="1255">
        <f>WORKDAY(UK24,'5319280'!$A23,'5319280'!$E$42:$E$71)</f>
        <v>42604</v>
      </c>
      <c r="UL23" s="1255">
        <f>WORKDAY(UL24,'5319280'!$A23,'5319280'!$E$42:$E$71)</f>
        <v>42585</v>
      </c>
      <c r="UM23" s="1175">
        <v>42510</v>
      </c>
      <c r="UN23" s="1175">
        <v>42508</v>
      </c>
      <c r="UO23" s="1175">
        <f>WORKDAY(UO24,'5319280'!$A23,'5319280'!$E$42:$E$71)</f>
        <v>42557</v>
      </c>
      <c r="UP23" s="1175">
        <v>42513</v>
      </c>
      <c r="UQ23" s="1175">
        <v>42528</v>
      </c>
      <c r="UR23" s="1175">
        <v>42514</v>
      </c>
      <c r="US23" s="1175">
        <v>42489</v>
      </c>
      <c r="UT23" s="1175">
        <v>42489</v>
      </c>
      <c r="UU23" s="1175">
        <v>42489</v>
      </c>
      <c r="UV23" s="1175">
        <v>42534</v>
      </c>
      <c r="UW23" s="1175">
        <v>42506</v>
      </c>
      <c r="UX23" s="1175">
        <v>42528</v>
      </c>
      <c r="UY23" s="1175">
        <f>WORKDAY(UY24,'5319280'!$A23,'5319280'!$E$42:$E$71)</f>
        <v>42565</v>
      </c>
      <c r="UZ23" s="1175">
        <v>42513</v>
      </c>
      <c r="VA23" s="1255">
        <f>WORKDAY(VA24,'5319280'!$A23,'5319280'!$E$42:$E$71)</f>
        <v>42647</v>
      </c>
      <c r="VB23" s="1175">
        <v>42528</v>
      </c>
      <c r="VC23" s="319">
        <v>42534</v>
      </c>
      <c r="VD23" s="315">
        <f>WORKDAY(VD24,'5319280'!$A23,'5319280'!$E$42:$E$71)</f>
        <v>42545</v>
      </c>
      <c r="VE23" s="1175">
        <v>42509</v>
      </c>
      <c r="VF23" s="1175">
        <v>42509</v>
      </c>
      <c r="VG23" s="1175">
        <v>42509</v>
      </c>
      <c r="VH23" s="1175">
        <v>42509</v>
      </c>
      <c r="VI23" s="1175">
        <f>WORKDAY(VI24,'5319280'!$A23,'5319280'!$E$42:$E$71)</f>
        <v>42557</v>
      </c>
      <c r="VJ23" s="1255">
        <f>WORKDAY(VJ24,'5319280'!$A23,'5319280'!$E$42:$E$71)</f>
        <v>42571</v>
      </c>
      <c r="VK23" s="804">
        <v>42598</v>
      </c>
      <c r="VL23" s="1255">
        <f>WORKDAY(VL24,'5319280'!$A23,'5319280'!$E$42:$E$71)</f>
        <v>42572</v>
      </c>
      <c r="VM23" s="1255">
        <f>WORKDAY(VM24,'5319280'!$A23,'5319280'!$E$42:$E$71)</f>
        <v>42573</v>
      </c>
      <c r="VN23" s="1171">
        <f>WORKDAY(VN24,'5319280'!$A23,'5319280'!$E$42:$E$71)</f>
        <v>42584</v>
      </c>
      <c r="VO23" s="1175">
        <v>42466</v>
      </c>
      <c r="VP23" s="1171">
        <f>WORKDAY(VP24,'5319280'!$A23,'5319280'!$E$42:$E$71)</f>
        <v>42594</v>
      </c>
      <c r="VQ23" s="319">
        <v>42541</v>
      </c>
      <c r="VS23" s="1175">
        <v>42513</v>
      </c>
      <c r="VT23" s="319">
        <f>WORKDAY(VT24,'5319280'!$A23,'5319280'!$E$42:$E$71)</f>
        <v>42586</v>
      </c>
      <c r="VU23" s="1255">
        <f>WORKDAY(VU24,'5319280'!$A23,'5319280'!$E$42:$E$71)</f>
        <v>42600</v>
      </c>
      <c r="VW23" s="1175">
        <v>42509</v>
      </c>
      <c r="VX23" s="315">
        <f>WORKDAY(VX24,'5319280'!$A23,'5319280'!$E$42:$E$71)</f>
        <v>42509</v>
      </c>
      <c r="VY23" s="1175">
        <v>42514</v>
      </c>
      <c r="VZ23" s="315">
        <f>WORKDAY(VZ24,'5319280'!$A23,'5319280'!$E$42:$E$71)</f>
        <v>42563</v>
      </c>
      <c r="WA23" s="1175">
        <v>42500</v>
      </c>
      <c r="WB23" s="1175">
        <v>42489</v>
      </c>
      <c r="WC23" s="1175">
        <v>42513</v>
      </c>
      <c r="WD23" s="1255">
        <f>WORKDAY(WD24,'5319280'!$A23,'5319280'!$E$42:$E$71)</f>
        <v>42587</v>
      </c>
      <c r="WE23" s="532">
        <f>WORKDAY(WE24,'5319280'!$A23,'5319280'!$E$42:$E$71)</f>
        <v>42591</v>
      </c>
      <c r="WG23" s="780">
        <f>WORKDAY(WG24,'5319280'!$A23,'5319280'!$E$42:$E$71)</f>
        <v>42450</v>
      </c>
      <c r="WH23" s="319">
        <v>42473</v>
      </c>
      <c r="WI23" s="831">
        <v>42451</v>
      </c>
      <c r="WJ23" s="319">
        <v>42474</v>
      </c>
      <c r="WK23" s="1175">
        <v>42454</v>
      </c>
      <c r="WL23" s="319">
        <v>42453</v>
      </c>
      <c r="WM23" s="319">
        <f>WORKDAY(WM24,'5319280'!$A23,'5319280'!$E$42:$E$71)</f>
        <v>42536</v>
      </c>
      <c r="WN23" s="1255">
        <f>WORKDAY(WN24,'5319280'!$A23,'5319280'!$E$42:$E$71)</f>
        <v>42642</v>
      </c>
      <c r="WO23" s="315">
        <f>WORKDAY(WO24,'5319280'!$A23,'5319280'!$E$42:$E$71)</f>
        <v>42535</v>
      </c>
      <c r="WP23" s="1255">
        <f>WORKDAY(WP24,'5319280'!$A23,'5319280'!$E$42:$E$71)</f>
        <v>42627</v>
      </c>
      <c r="WQ23" s="1255">
        <f>WORKDAY(WQ24,'5319280'!$A23,'5319280'!$E$42:$E$71)</f>
        <v>42635</v>
      </c>
      <c r="WR23" s="1255">
        <f>WORKDAY(WR24,'5319280'!$A23,'5319280'!$E$42:$E$71)</f>
        <v>42635</v>
      </c>
      <c r="WS23" s="1255">
        <f>WORKDAY(WS24,'5319280'!$A23,'5319280'!$E$42:$E$71)</f>
        <v>42635</v>
      </c>
      <c r="WT23" s="1255">
        <f>WORKDAY(WT24,'5319280'!$A23,'5319280'!$E$42:$E$71)</f>
        <v>42635</v>
      </c>
      <c r="WU23" s="1255">
        <f>WORKDAY(WU24,'5319280'!$A23,'5319280'!$E$42:$E$71)</f>
        <v>42635</v>
      </c>
      <c r="WV23" s="1255">
        <f>WORKDAY(WV24,'5319280'!$A23,'5319280'!$E$42:$E$71)</f>
        <v>42636</v>
      </c>
      <c r="WW23" s="1255">
        <f>WORKDAY(WW24,'5319280'!$A23,'5319280'!$E$42:$E$71)</f>
        <v>42636</v>
      </c>
      <c r="WX23" s="1255">
        <f>WORKDAY(WX24,'5319280'!$A23,'5319280'!$E$42:$E$71)</f>
        <v>42599</v>
      </c>
      <c r="WY23" s="1175">
        <v>42527</v>
      </c>
      <c r="WZ23" s="1255">
        <f>WORKDAY(WZ24,'5319280'!$A23,'5319280'!$E$42:$E$71)</f>
        <v>42606</v>
      </c>
      <c r="XA23" s="1255">
        <f>WORKDAY(XA24,'5319280'!$A23,'5319280'!$E$42:$E$71)</f>
        <v>42599</v>
      </c>
      <c r="XB23" s="1255">
        <f>WORKDAY(XB24,'5319280'!$A23,'5319280'!$E$42:$E$71)</f>
        <v>42641</v>
      </c>
      <c r="XC23" s="1255">
        <f>WORKDAY(XC24,'5319280'!$A23,'5319280'!$E$42:$E$71)</f>
        <v>42641</v>
      </c>
      <c r="XD23" s="1255">
        <f>WORKDAY(XD24,'5319280'!$A23,'5319280'!$E$42:$E$71)</f>
        <v>42655</v>
      </c>
      <c r="XE23" s="1255">
        <f>WORKDAY(XE24,'5319280'!$A23,'5319280'!$E$42:$E$71)</f>
        <v>42626</v>
      </c>
      <c r="XF23" s="1175">
        <v>42500</v>
      </c>
      <c r="XG23" s="1255">
        <f>WORKDAY(XG24,'5319280'!$A23,'5319280'!$E$42:$E$71)</f>
        <v>42655</v>
      </c>
      <c r="XH23" s="1255">
        <f>WORKDAY(XH24,'5319280'!$A23,'5319280'!$E$42:$E$71)</f>
        <v>42655</v>
      </c>
      <c r="XI23" s="1255">
        <f>WORKDAY(XI24,'5319280'!$A23,'5319280'!$E$42:$E$71)</f>
        <v>42655</v>
      </c>
      <c r="XJ23" s="1255">
        <f>WORKDAY(XJ24,'5319280'!$A23,'5319280'!$E$42:$E$71)</f>
        <v>42655</v>
      </c>
      <c r="XK23" s="1255">
        <f>WORKDAY(XK24,'5319280'!$A23,'5319280'!$E$42:$E$71)</f>
        <v>42655</v>
      </c>
      <c r="XL23" s="1171">
        <f>WORKDAY(XL24,'5319380'!$A23,'5319380'!$E$42:$E$71)</f>
        <v>42640</v>
      </c>
      <c r="XM23" s="1171">
        <f>WORKDAY(XM24,'5319380'!$A23,'5319380'!$E$42:$E$71)</f>
        <v>42642</v>
      </c>
      <c r="XN23" s="1171">
        <f>WORKDAY(XN24,'5319380'!$A23,'5319380'!$E$42:$E$71)</f>
        <v>42648</v>
      </c>
      <c r="XO23" s="1171">
        <f>WORKDAY(XO24,'5319380'!$A23,'5319380'!$E$42:$E$71)</f>
        <v>42648</v>
      </c>
      <c r="XP23" s="1171">
        <f>WORKDAY(XP24,'5319380'!$A23,'5319380'!$E$42:$E$71)</f>
        <v>42648</v>
      </c>
      <c r="XQ23" s="1171">
        <f>WORKDAY(XQ24,'5319380'!$A23,'5319380'!$E$42:$E$71)</f>
        <v>42648</v>
      </c>
      <c r="XR23" s="1171">
        <f>WORKDAY(XR24,'5319380'!$A23,'5319380'!$E$42:$E$71)</f>
        <v>42648</v>
      </c>
      <c r="XS23" s="1171">
        <f>WORKDAY(XS24,'5319380'!$A23,'5319380'!$E$42:$E$71)</f>
        <v>42654</v>
      </c>
      <c r="XT23" s="1171">
        <f>WORKDAY(XT24,'5319380'!$A23,'5319380'!$E$42:$E$71)</f>
        <v>42654</v>
      </c>
      <c r="XU23" s="1171">
        <f>WORKDAY(XU24,'5319380'!$A23,'5319380'!$E$42:$E$71)</f>
        <v>42654</v>
      </c>
      <c r="XV23" s="1171">
        <f>WORKDAY(XV24,'5319380'!$A23,'5319380'!$E$42:$E$71)</f>
        <v>42636</v>
      </c>
      <c r="XW23" s="1186">
        <v>42489</v>
      </c>
      <c r="XX23" s="1186">
        <v>42473</v>
      </c>
      <c r="XY23" s="1186">
        <v>42473</v>
      </c>
      <c r="XZ23" s="371">
        <v>42422</v>
      </c>
      <c r="YA23" s="1171">
        <f>WORKDAY(YA24,'5319380'!$A23,'5319380'!$E$42:$E$71)</f>
        <v>42633</v>
      </c>
      <c r="YB23" s="1186">
        <f>WORKDAY(YB24,'5319380'!$A23,'5319380'!$E$42:$E$71)</f>
        <v>42634</v>
      </c>
      <c r="YC23" s="1171">
        <f>WORKDAY(YC24,'5319380'!$A23,'5319380'!$E$42:$E$71)</f>
        <v>42629</v>
      </c>
      <c r="YD23" s="1171">
        <f>WORKDAY(YD24,'5319380'!$A23,'5319380'!$E$42:$E$71)</f>
        <v>42635</v>
      </c>
      <c r="YE23" s="1186">
        <v>42508</v>
      </c>
      <c r="YF23" s="1186">
        <v>42472</v>
      </c>
      <c r="YG23" s="1186">
        <f>WORKDAY(YG24,'5319380'!$A23,'5319380'!$E$42:$E$71)</f>
        <v>42585</v>
      </c>
      <c r="YH23" s="1186">
        <f>WORKDAY(YH24,'5319380'!$A23,'5319380'!$E$42:$E$71)</f>
        <v>42578</v>
      </c>
      <c r="YI23" s="1186">
        <v>42473</v>
      </c>
      <c r="YJ23" s="1171">
        <f>WORKDAY(YJ24,'5319380'!$A23,'5319380'!$E$42:$E$71)</f>
        <v>42591</v>
      </c>
      <c r="YK23" s="1186">
        <f>WORKDAY(YK24,'5319380'!$A23,'5319380'!$E$42:$E$71)</f>
        <v>42584</v>
      </c>
      <c r="YL23" s="1171">
        <f>WORKDAY(YL24,'5319380'!$A23,'5319380'!$E$42:$E$71)</f>
        <v>42590</v>
      </c>
      <c r="YM23" s="1171">
        <f>WORKDAY(YM24,'5319380'!$A23,'5319380'!$E$42:$E$71)</f>
        <v>42600</v>
      </c>
      <c r="YN23" s="1171">
        <f>WORKDAY(YN24,'5319380'!$A23,'5319380'!$E$42:$E$71)</f>
        <v>42600</v>
      </c>
      <c r="YO23" s="1186">
        <f>WORKDAY(YO24,'5319380'!$A23,'5319380'!$E$42:$E$71)</f>
        <v>42598</v>
      </c>
      <c r="YP23" s="371">
        <f>WORKDAY(YP24,'5319380'!$A23,'5319380'!$E$42:$E$71)</f>
        <v>42584</v>
      </c>
      <c r="YQ23" s="1186">
        <v>42507</v>
      </c>
      <c r="YR23" s="1186">
        <f>WORKDAY(YR24,'5319380'!$A23,'5319380'!$E$42:$E$71)</f>
        <v>42585</v>
      </c>
      <c r="YS23" s="1171">
        <f>WORKDAY(YS24,'5319380'!$A23,'5319380'!$E$42:$E$71)</f>
        <v>42599</v>
      </c>
      <c r="YT23" s="1171">
        <f>WORKDAY(YT24,'5319380'!$A23,'5319380'!$E$42:$E$71)</f>
        <v>42599</v>
      </c>
      <c r="YU23" s="1171">
        <f>WORKDAY(YU24,'5319380'!$A23,'5319380'!$E$42:$E$71)</f>
        <v>42601</v>
      </c>
      <c r="YV23" s="1171">
        <f>WORKDAY(YV24,'5319380'!$A23,'5319380'!$E$42:$E$71)</f>
        <v>42601</v>
      </c>
      <c r="YW23" s="1171">
        <f>WORKDAY(YW24,'5319380'!$A23,'5319380'!$E$42:$E$71)</f>
        <v>42597</v>
      </c>
      <c r="YX23" s="1171">
        <f>WORKDAY(YX24,'5319380'!$A23,'5319380'!$E$42:$E$71)</f>
        <v>42648</v>
      </c>
      <c r="YY23" s="1171">
        <f>WORKDAY(YY24,'5319380'!$A23,'5319380'!$E$42:$E$71)</f>
        <v>42627</v>
      </c>
      <c r="YZ23" s="1186">
        <v>42514</v>
      </c>
      <c r="ZA23" s="1186">
        <v>42510</v>
      </c>
      <c r="ZB23" s="365">
        <f>WORKDAY(ZB24,'5319380'!$A23,'5319380'!$E$42:$E$71)</f>
        <v>42369</v>
      </c>
      <c r="ZC23" s="1186">
        <f>WORKDAY(ZC24,'5319380'!$A23,'5319380'!$E$42:$E$71)</f>
        <v>42586</v>
      </c>
      <c r="ZD23" s="1186">
        <v>42508</v>
      </c>
      <c r="ZE23" s="1186">
        <f>WORKDAY(ZE24,'5319380'!$A23,'5319380'!$E$42:$E$71)</f>
        <v>42585</v>
      </c>
      <c r="ZF23" s="1186">
        <v>42472</v>
      </c>
      <c r="ZG23" s="1186">
        <v>42472</v>
      </c>
      <c r="ZH23" s="1186">
        <v>42472</v>
      </c>
      <c r="ZI23" s="1186">
        <v>42472</v>
      </c>
      <c r="ZJ23" s="1186">
        <v>42472</v>
      </c>
      <c r="ZK23" s="1186">
        <v>42472</v>
      </c>
      <c r="ZL23" s="1186">
        <v>42508</v>
      </c>
      <c r="ZM23" s="1171">
        <f>WORKDAY(ZM24,'5319380'!$A23,'5319380'!$E$42:$E$71)</f>
        <v>42641</v>
      </c>
      <c r="ZN23" s="1186">
        <f>WORKDAY(ZN24,'5319380'!$A23,'5319380'!$E$42:$E$71)</f>
        <v>42587</v>
      </c>
      <c r="ZO23" s="1186">
        <v>42472</v>
      </c>
      <c r="ZP23" s="1186">
        <v>42508</v>
      </c>
      <c r="ZQ23" s="1186">
        <v>42510</v>
      </c>
      <c r="ZR23" s="371">
        <v>42563</v>
      </c>
      <c r="ZS23" s="1186">
        <v>42489</v>
      </c>
      <c r="ZT23" s="1186">
        <v>42510</v>
      </c>
      <c r="ZU23" s="1186">
        <v>42506</v>
      </c>
      <c r="ZV23" s="315" t="e">
        <f>WORKDAY(ZV24,'BA SGV Quality Clinic'!#REF!,'BA SGV Quality Clinic'!$D$42:$D$71)</f>
        <v>#REF!</v>
      </c>
      <c r="ZW23" s="1186">
        <v>42458</v>
      </c>
      <c r="ZX23" s="1186">
        <v>42473</v>
      </c>
      <c r="ZY23" s="1186">
        <v>42473</v>
      </c>
      <c r="ZZ23" s="537"/>
      <c r="AAA23" s="532">
        <f>WORKDAY(AAA24,'5319380'!$A23,'5319380'!$E$42:$E$71)</f>
        <v>42415</v>
      </c>
      <c r="AAB23" s="537"/>
      <c r="AAC23" s="537"/>
      <c r="AAD23" s="537"/>
      <c r="AAE23" s="537"/>
      <c r="AAF23" s="537"/>
      <c r="AAG23" s="537"/>
      <c r="AAH23" s="537"/>
      <c r="AAI23" s="1091">
        <v>42394</v>
      </c>
      <c r="AAJ23" s="537"/>
      <c r="AAK23" s="1186">
        <f>WORKDAY(AAK24,'5319380'!$A23,'5319380'!$E$42:$E$71)</f>
        <v>42580</v>
      </c>
      <c r="AAL23" s="1186">
        <f>WORKDAY(AAL24,'5319380'!$A23,'5319380'!$E$42:$E$71)</f>
        <v>42580</v>
      </c>
      <c r="AAM23" s="875"/>
      <c r="AAN23" s="875"/>
      <c r="AAO23" s="537"/>
      <c r="AAP23" s="537"/>
      <c r="AAQ23" s="537"/>
      <c r="AAR23" s="781">
        <f>WORKDAY(AAR24,'5319380'!$A23,'5319380'!$E$42:$E$71)</f>
        <v>42404</v>
      </c>
      <c r="AAS23" s="781">
        <v>42398</v>
      </c>
      <c r="AAT23" s="532">
        <f>WORKDAY(AAT24,'5319380'!$A23,'5319380'!$E$42:$E$71)</f>
        <v>42543</v>
      </c>
      <c r="AAU23" s="781">
        <v>42440</v>
      </c>
      <c r="AAV23" s="781">
        <f>WORKDAY(AAV24,'5319380'!$A23,'5319380'!$E$42:$E$71)</f>
        <v>42443</v>
      </c>
      <c r="AAW23" s="1186">
        <f>WORKDAY(AAW24,'5319380'!$A23,'5319380'!$E$42:$E$71)</f>
        <v>42615</v>
      </c>
      <c r="AAX23" s="503"/>
      <c r="AAY23" s="503"/>
      <c r="AAZ23" s="1171">
        <f>WORKDAY(AAZ24,'5319380'!$A23,'5319380'!$E$42:$E$71)</f>
        <v>42599</v>
      </c>
      <c r="ABA23" s="532">
        <f>WORKDAY(ABA24,'5319480'!$A23,'5319480'!$E$42:$E$71)</f>
        <v>42450</v>
      </c>
      <c r="ABB23" s="365">
        <f>WORKDAY(ABB24,'5319380'!$A23,'5319380'!$E$42:$E$71)</f>
        <v>42369</v>
      </c>
      <c r="ABC23" s="1186">
        <v>42503</v>
      </c>
      <c r="ABD23" s="1186">
        <v>42460</v>
      </c>
      <c r="ABE23" s="1186">
        <v>42502</v>
      </c>
      <c r="ABF23" s="1186">
        <v>42425</v>
      </c>
      <c r="ABG23" s="1186">
        <v>42425</v>
      </c>
      <c r="ABH23" s="371">
        <v>42473</v>
      </c>
      <c r="ABI23" s="371">
        <v>42473</v>
      </c>
      <c r="ABJ23" s="1186">
        <v>42489</v>
      </c>
      <c r="ABK23" s="1186">
        <v>42510</v>
      </c>
      <c r="ABM23" s="1171">
        <f>WORKDAY(ABM24,'5319380'!$A23,'5319380'!$E$42:$E$71)</f>
        <v>42597</v>
      </c>
      <c r="ABN23" s="1171">
        <f>WORKDAY(ABN24,'5319380'!$A23,'5319380'!$E$42:$E$71)</f>
        <v>42599</v>
      </c>
      <c r="ABO23" s="1171">
        <f>WORKDAY(ABO24,'5319380'!$A23,'5319380'!$E$42:$E$71)</f>
        <v>42601</v>
      </c>
      <c r="ABP23" s="1171">
        <f>WORKDAY(ABP24,'5319380'!$A23,'5319380'!$E$42:$E$71)</f>
        <v>42605</v>
      </c>
      <c r="ABQ23" s="1171">
        <f>WORKDAY(ABQ24,'5319380'!$A23,'5319380'!$E$42:$E$71)</f>
        <v>42629</v>
      </c>
      <c r="ABR23" s="1171">
        <f>WORKDAY(ABR24,'5319380'!$A23,'5319380'!$E$42:$E$71)</f>
        <v>42629</v>
      </c>
      <c r="ABS23" s="1171">
        <f>WORKDAY(ABS24,'5319380'!$A23,'5319380'!$E$42:$E$71)</f>
        <v>42632</v>
      </c>
      <c r="ABT23" s="1186">
        <f>WORKDAY(ABT24,'5319380'!$A23,'5319380'!$E$42:$E$71)</f>
        <v>42629</v>
      </c>
      <c r="ABU23" s="371">
        <v>42622</v>
      </c>
      <c r="ABV23" s="1171">
        <f>WORKDAY(ABV24,'5319380'!$A23,'5319380'!$E$42:$E$71)</f>
        <v>42622</v>
      </c>
      <c r="ABW23" s="1171">
        <f>WORKDAY(ABW24,'5319380'!$A23,'5319380'!$E$42:$E$71)</f>
        <v>42654</v>
      </c>
      <c r="ABX23" s="1171">
        <f>WORKDAY(ABX24,'5319380'!$A23,'5319380'!$E$42:$E$71)</f>
        <v>42598</v>
      </c>
      <c r="ABY23" s="1171">
        <f>WORKDAY(ABY24,'5319380'!$A23,'5319380'!$E$42:$E$71)</f>
        <v>42604</v>
      </c>
      <c r="ABZ23" s="1171">
        <f>WORKDAY(ABZ24,'5319380'!$A23,'5319380'!$E$42:$E$71)</f>
        <v>42604</v>
      </c>
      <c r="ACA23" s="371">
        <v>42425</v>
      </c>
      <c r="ACB23" s="781">
        <v>42627</v>
      </c>
      <c r="ACC23" s="1171">
        <f>WORKDAY(ACC24,'5319380'!$A23,'5319380'!$E$42:$E$71)</f>
        <v>42633</v>
      </c>
      <c r="ACD23" s="1171">
        <f>WORKDAY(ACD24,'5319380'!$A23,'5319380'!$E$42:$E$71)</f>
        <v>42639</v>
      </c>
      <c r="ACE23" s="1171">
        <f>WORKDAY(ACE24,'5319380'!$A23,'5319380'!$E$42:$E$71)</f>
        <v>42634</v>
      </c>
      <c r="ACF23" s="1171">
        <f>WORKDAY(ACF24,'5319380'!$A23,'5319380'!$E$42:$E$71)</f>
        <v>42656</v>
      </c>
      <c r="ACG23" s="1171">
        <f>WORKDAY(ACG24,'5319380'!$A23,'5319380'!$E$42:$E$71)</f>
        <v>42654</v>
      </c>
      <c r="ACH23" s="1171">
        <f>WORKDAY(ACH24,'5319380'!$A23,'5319380'!$E$42:$E$71)</f>
        <v>42654</v>
      </c>
      <c r="ACI23" s="1171">
        <f>WORKDAY(ACI24,'5319380'!$A23,'5319380'!$E$42:$E$71)</f>
        <v>42654</v>
      </c>
      <c r="ACJ23" s="1171">
        <f>WORKDAY(ACJ24,'5319380'!$A23,'5319380'!$E$42:$E$71)</f>
        <v>42655</v>
      </c>
      <c r="ACK23" s="1171">
        <f>WORKDAY(ACK24,'5319380'!$A23,'5319380'!$E$42:$E$71)</f>
        <v>42654</v>
      </c>
      <c r="ACL23" s="1171">
        <f>WORKDAY(ACL24,'5319380'!$A23,'5319380'!$E$42:$E$71)</f>
        <v>42655</v>
      </c>
      <c r="ACM23" s="1171">
        <f>WORKDAY(ACM24,'5319380'!$A23,'5319380'!$E$42:$E$71)</f>
        <v>42655</v>
      </c>
      <c r="ACN23" s="1171">
        <f>WORKDAY(ACN24,'5319380'!$A23,'5319380'!$E$42:$E$71)</f>
        <v>42655</v>
      </c>
      <c r="ACO23" s="1171">
        <f>WORKDAY(ACO24,'5319380'!$A23,'5319380'!$E$42:$E$71)</f>
        <v>42655</v>
      </c>
      <c r="ACP23" s="1171">
        <f>WORKDAY(ACP24,'5319380'!$A23,'5319380'!$E$42:$E$71)</f>
        <v>42655</v>
      </c>
      <c r="ACQ23" s="1171">
        <f>WORKDAY(ACQ24,'5319380'!$A23,'5319380'!$E$42:$E$71)</f>
        <v>42625</v>
      </c>
      <c r="ACR23" s="1171">
        <f>WORKDAY(ACR24,'5319380'!$A23,'5319380'!$E$42:$E$71)</f>
        <v>42625</v>
      </c>
      <c r="ACS23" s="1171">
        <f>WORKDAY(ACS24,'5319380'!$A23,'5319380'!$E$42:$E$71)</f>
        <v>42654</v>
      </c>
      <c r="ACT23" s="371">
        <v>42642</v>
      </c>
      <c r="ACU23" s="1186">
        <v>42460</v>
      </c>
      <c r="ACV23" s="1186">
        <v>42509</v>
      </c>
      <c r="ACW23" s="371">
        <v>42642</v>
      </c>
      <c r="ACX23" s="781">
        <f>WORKDAY(ACX24,'5319480'!$A25,'5319480'!$E$42:$E$71)</f>
        <v>42640</v>
      </c>
      <c r="ACY23" s="371">
        <v>42647</v>
      </c>
      <c r="ACZ23" s="1186">
        <f>WORKDAY(ACZ24,'5319480'!$A23,'5319480'!$E$42:$E$71)</f>
        <v>42607</v>
      </c>
      <c r="ADA23" s="1186">
        <f>WORKDAY(ADA24,'5319480'!$A23,'5319480'!$E$42:$E$71)</f>
        <v>42577</v>
      </c>
      <c r="ADB23" s="1186">
        <f>WORKDAY(ADB24,'5319480'!$A23,'5319480'!$E$42:$E$71)</f>
        <v>42599</v>
      </c>
      <c r="ADC23" s="1186">
        <f>WORKDAY(ADC24,'5319480'!$A23,'5319480'!$E$42:$E$71)</f>
        <v>42655</v>
      </c>
      <c r="ADD23" s="1186">
        <f>WORKDAY(ADD24,'5319480'!$A23,'5319480'!$E$42:$E$71)</f>
        <v>42655</v>
      </c>
      <c r="ADE23" s="1186">
        <f>WORKDAY(ADE24,'5319480'!$A23,'5319480'!$E$42:$E$71)</f>
        <v>42627</v>
      </c>
      <c r="ADF23" s="1186">
        <v>42450</v>
      </c>
      <c r="ADG23" s="1186">
        <f>WORKDAY(ADG24,'5319480'!$A23,'5319480'!$E$42:$E$71)</f>
        <v>42639</v>
      </c>
      <c r="ADH23" s="1186">
        <f>WORKDAY(ADH24,'5319480'!$A23,'5319480'!$E$42:$E$71)</f>
        <v>42629</v>
      </c>
      <c r="ADI23" s="1186">
        <f>WORKDAY(ADI24,'5319480'!$A23,'5319480'!$E$42:$E$71)</f>
        <v>42627</v>
      </c>
      <c r="ADJ23" s="1186">
        <f>WORKDAY(ADJ24,'5319480'!$A23,'5319480'!$E$42:$E$71)</f>
        <v>42629</v>
      </c>
      <c r="ADK23" s="1186">
        <v>42509</v>
      </c>
      <c r="ADL23" s="1186">
        <f>WORKDAY(ADL24,'5319480'!$A23,'5319480'!$E$42:$E$71)</f>
        <v>42627</v>
      </c>
      <c r="ADM23" s="1186">
        <f>WORKDAY(ADM24,'5319480'!$A23,'5319480'!$E$42:$E$71)</f>
        <v>42627</v>
      </c>
      <c r="ADN23" s="1186">
        <f>WORKDAY(ADN24,'5319480'!$A23,'5319480'!$E$42:$E$71)</f>
        <v>42627</v>
      </c>
      <c r="ADO23" s="1186">
        <v>42472</v>
      </c>
      <c r="ADP23" s="1186">
        <f>WORKDAY(ADP24,'5319480'!$A23,'5319480'!$E$42:$E$71)</f>
        <v>42607</v>
      </c>
      <c r="ADQ23" s="1186">
        <f>WORKDAY(ADQ24,'5319480'!$A23,'5319480'!$E$42:$E$71)</f>
        <v>42612</v>
      </c>
      <c r="ADR23" s="1186">
        <f>WORKDAY(ADR24,'5319480'!$A23,'5319480'!$E$42:$E$71)</f>
        <v>42628</v>
      </c>
      <c r="ADS23" s="1186">
        <f>WORKDAY(ADS24,'5319480'!$A23,'5319480'!$E$42:$E$71)</f>
        <v>42628</v>
      </c>
      <c r="ADT23" s="1186">
        <f>WORKDAY(ADT24,'5319480'!$A23,'5319480'!$E$42:$E$71)</f>
        <v>42627</v>
      </c>
      <c r="ADU23" s="1186">
        <f>WORKDAY(ADU24,'5319480'!$A23,'5319480'!$E$42:$E$71)</f>
        <v>42627</v>
      </c>
      <c r="ADV23" s="1186">
        <f>WORKDAY(ADV24,'5319480'!$A23,'5319480'!$E$42:$E$71)</f>
        <v>42627</v>
      </c>
      <c r="ADW23" s="1186">
        <v>42472</v>
      </c>
      <c r="ADX23" s="1186">
        <f>WORKDAY(ADX24,'5319480'!$A23,'5319480'!$E$42:$E$71)</f>
        <v>42601</v>
      </c>
      <c r="ADY23" s="1186">
        <f>WORKDAY(ADY24,'5319480'!$A23,'5319480'!$E$42:$E$71)</f>
        <v>42604</v>
      </c>
      <c r="ADZ23" s="1186">
        <f>WORKDAY(ADZ24,'5319480'!$A23,'5319480'!$E$42:$E$71)</f>
        <v>42605</v>
      </c>
      <c r="AEA23" s="1186">
        <f>WORKDAY(AEA24,'5319480'!$A23,'5319480'!$E$42:$E$71)</f>
        <v>42593</v>
      </c>
      <c r="AEB23" s="1186">
        <f>WORKDAY(AEB24,'5319480'!$A23,'5319480'!$E$42:$E$71)</f>
        <v>42598</v>
      </c>
      <c r="AEC23" s="1186">
        <f>WORKDAY(AEC24,'5319480'!$A23,'5319480'!$E$42:$E$71)</f>
        <v>42599</v>
      </c>
      <c r="AED23" s="1186">
        <f>WORKDAY(AED24,'5319480'!$A23,'5319480'!$E$42:$E$71)</f>
        <v>42607</v>
      </c>
      <c r="AEE23" s="1186">
        <f>WORKDAY(AEE24,'5319480'!$A23,'5319480'!$E$42:$E$71)</f>
        <v>42600</v>
      </c>
      <c r="AEF23" s="1186">
        <f>WORKDAY(AEF24,'5319480'!$A23,'5319480'!$E$42:$E$71)</f>
        <v>42579</v>
      </c>
      <c r="AEG23" s="1186">
        <f>WORKDAY(AEG24,'5319480'!$A23,'5319480'!$E$42:$E$71)</f>
        <v>42578</v>
      </c>
      <c r="AEH23" s="1186">
        <v>42489</v>
      </c>
      <c r="AEI23" s="1186">
        <f>WORKDAY(AEI24,'5319480'!$A23,'5319480'!$E$42:$E$71)</f>
        <v>42601</v>
      </c>
      <c r="AEJ23" s="1171">
        <f>WORKDAY(AEJ24,'5319480'!$A23,'5319480'!$E$42:$E$71)</f>
        <v>42583</v>
      </c>
      <c r="AEK23" s="1186">
        <f>WORKDAY(AEK24,'5319480'!$A23,'5319480'!$E$42:$E$71)</f>
        <v>42599</v>
      </c>
      <c r="AEL23" s="1186">
        <f>WORKDAY(AEL24,'5319480'!$A23,'5319480'!$E$42:$E$71)</f>
        <v>42594</v>
      </c>
      <c r="AEM23" s="1186">
        <f>WORKDAY(AEM24,'5319480'!$A23,'5319480'!$E$42:$E$71)</f>
        <v>42594</v>
      </c>
      <c r="AEN23" s="1186">
        <f>WORKDAY(AEN24,'5319480'!$A23,'5319480'!$E$42:$E$71)</f>
        <v>42587</v>
      </c>
      <c r="AEO23" s="1186">
        <f>WORKDAY(AEO24,'5319480'!$A23,'5319480'!$E$42:$E$71)</f>
        <v>42585</v>
      </c>
      <c r="AEP23" s="1186">
        <f>WORKDAY(AEP24,'5319480'!$A23,'5319480'!$E$42:$E$71)</f>
        <v>42597</v>
      </c>
      <c r="AEQ23" s="1186">
        <v>42500</v>
      </c>
      <c r="AER23" s="1186">
        <v>42501</v>
      </c>
      <c r="AES23" s="1186">
        <v>42493</v>
      </c>
      <c r="AET23" s="371">
        <v>42493</v>
      </c>
      <c r="AEU23" s="371">
        <v>42501</v>
      </c>
      <c r="AEV23" s="371">
        <v>42569</v>
      </c>
      <c r="AEW23" s="371">
        <f>WORKDAY(AEW24,'5319480'!$A23,'5319480'!$E$42:$E$71)</f>
        <v>42571</v>
      </c>
      <c r="AEX23" s="371">
        <v>42571</v>
      </c>
      <c r="AEY23" s="371">
        <v>42571</v>
      </c>
      <c r="AEZ23" s="1186">
        <f>WORKDAY(AEZ24,'5319480'!$A23,'5319480'!$E$42:$E$71)</f>
        <v>42586</v>
      </c>
      <c r="AFA23" s="1186">
        <v>42489</v>
      </c>
      <c r="AFB23" s="1186">
        <v>42450</v>
      </c>
      <c r="AFC23" s="1186">
        <f>WORKDAY(AFC24,'5319480'!$A23,'5319480'!$E$42:$E$71)</f>
        <v>42578</v>
      </c>
      <c r="AFD23" s="1186">
        <f>WORKDAY(AFD24,'5319480'!$A23,'5319480'!$E$42:$E$71)</f>
        <v>42579</v>
      </c>
      <c r="AFE23" s="1186">
        <f>WORKDAY(AFE24,'5319480'!$A23,'5319480'!$E$42:$E$71)</f>
        <v>42578</v>
      </c>
      <c r="AFF23" s="1186">
        <f>WORKDAY(AFF24,'5319480'!$A23,'5319480'!$E$42:$E$71)</f>
        <v>42578</v>
      </c>
      <c r="AFG23" s="1186">
        <f>WORKDAY(AFG24,'5319480'!$A23,'5319480'!$E$42:$E$71)</f>
        <v>42578</v>
      </c>
      <c r="AFH23" s="1186">
        <f>WORKDAY(AFH24,'5319480'!$A23,'5319480'!$E$42:$E$71)</f>
        <v>42579</v>
      </c>
      <c r="AFI23" s="1186">
        <f>WORKDAY(AFI24,'5319480'!$A23,'5319480'!$E$42:$E$71)</f>
        <v>42579</v>
      </c>
      <c r="AFJ23" s="1180">
        <f>WORKDAY(AFJ24,'5319480'!$A23,'5319480'!$E$42:$E$71)</f>
        <v>42586</v>
      </c>
      <c r="AFK23" s="1186">
        <f>WORKDAY(AFK24,'5319480'!$A22,'5319480'!$E$42:$E$71)</f>
        <v>42580</v>
      </c>
      <c r="AFL23" s="1186">
        <f>WORKDAY(AFL24,'5319480'!$A23,'5319480'!$E$42:$E$71)</f>
        <v>42577</v>
      </c>
      <c r="AFM23" s="1186">
        <f>WORKDAY(AFM24,'5319480'!$A23,'5319480'!$E$42:$E$71)</f>
        <v>42586</v>
      </c>
      <c r="AFN23" s="1186">
        <f>WORKDAY(AFN24,'5319480'!$A23,'5319480'!$E$42:$E$71)</f>
        <v>42604</v>
      </c>
      <c r="AFO23" s="1186">
        <f>WORKDAY(AFO24,'5319480'!$A23,'5319480'!$E$42:$E$71)</f>
        <v>42604</v>
      </c>
      <c r="AFP23" s="1186">
        <f>WORKDAY(AFP24,'5319480'!$A23,'5319480'!$E$42:$E$71)</f>
        <v>42586</v>
      </c>
      <c r="AFQ23" s="1186">
        <v>42472</v>
      </c>
      <c r="AFR23" s="1171">
        <f>WORKDAY(AFR24,'5319480'!$A23,'5319480'!$E$42:$E$71)</f>
        <v>42592</v>
      </c>
      <c r="AFS23" s="1186">
        <f>WORKDAY(AFS24,'5319480'!$A23,'5319480'!$E$42:$E$71)</f>
        <v>42605</v>
      </c>
      <c r="AFT23" s="1186">
        <f>WORKDAY(AFT24,'5319480'!$A23,'5319480'!$E$42:$E$71)</f>
        <v>42579</v>
      </c>
      <c r="AFU23" s="1186">
        <f>WORKDAY(AFU24,'5319480'!$A23,'5319480'!$E$42:$E$71)</f>
        <v>42579</v>
      </c>
      <c r="AFV23" s="1186">
        <f>WORKDAY(AFV24,'5319480'!$A23,'5319480'!$E$42:$E$71)</f>
        <v>42579</v>
      </c>
      <c r="AFW23" s="1186">
        <f>WORKDAY(AFW24,'5319480'!$A23,'5319480'!$E$42:$E$71)</f>
        <v>42573</v>
      </c>
      <c r="AFX23" s="1186">
        <f>WORKDAY(AFX24,'5319480'!$A23,'5319480'!$E$42:$E$71)</f>
        <v>42655</v>
      </c>
      <c r="AFY23" s="1186">
        <f>WORKDAY(AFY24,'5319480'!$A23,'5319480'!$E$42:$E$71)</f>
        <v>42654</v>
      </c>
      <c r="AFZ23" s="1186">
        <f>WORKDAY(AFZ24,'5319480'!$A23,'5319480'!$E$42:$E$71)</f>
        <v>42571</v>
      </c>
      <c r="AGA23" s="1186">
        <f>WORKDAY(AGA24,'5319480'!$A23,'5319480'!$E$42:$E$71)</f>
        <v>42579</v>
      </c>
      <c r="AGB23" s="1186">
        <v>42502</v>
      </c>
      <c r="AGC23" s="371">
        <v>42452</v>
      </c>
      <c r="AGD23" s="781" t="e">
        <f>WORKDAY(AGD24,#REF!,$D$42:$D$71)</f>
        <v>#REF!</v>
      </c>
      <c r="AGE23" s="781" t="e">
        <f>WORKDAY(AGE24,#REF!,$D$42:$D$71)</f>
        <v>#REF!</v>
      </c>
      <c r="AGF23" s="1090" t="e">
        <f>WORKDAY(AGF24,#REF!,$D$42:$D$71)</f>
        <v>#REF!</v>
      </c>
      <c r="AGG23" s="532">
        <f>WORKDAY(AGG24,'5319480'!$A23,'5319480'!$E$42:$E$71)</f>
        <v>42447</v>
      </c>
      <c r="AGH23" s="532">
        <f>WORKDAY(AGH24,'5319480'!$A23,'5319480'!$E$42:$E$71)</f>
        <v>42447</v>
      </c>
      <c r="AGI23" s="1186">
        <f>WORKDAY(AGI24,'5319480'!$A23,'5319480'!$E$42:$E$71)</f>
        <v>42583</v>
      </c>
      <c r="AGJ23" s="537"/>
      <c r="AGK23" s="781" t="e">
        <f>WORKDAY(AGK24,#REF!,$D$42:$D$71)</f>
        <v>#REF!</v>
      </c>
      <c r="AGL23" s="765" t="e">
        <f>WORKDAY(AGL24,#REF!,$D$42:$D$71)</f>
        <v>#REF!</v>
      </c>
      <c r="AGM23" s="781">
        <v>42411</v>
      </c>
      <c r="AGN23" s="765" t="e">
        <f>WORKDAY(AGN24,#REF!,$D$42:$D$71)</f>
        <v>#REF!</v>
      </c>
      <c r="AGO23" s="765" t="e">
        <f>WORKDAY(AGO24,#REF!,$D$42:$D$71)</f>
        <v>#REF!</v>
      </c>
      <c r="AGP23" s="765" t="e">
        <f>WORKDAY(AGP24,#REF!,$D$42:$D$71)</f>
        <v>#REF!</v>
      </c>
      <c r="AGQ23" s="532" t="e">
        <f>WORKDAY(AGQ24,#REF!,$D$42:$D$71)</f>
        <v>#REF!</v>
      </c>
      <c r="AGR23" s="765" t="e">
        <f>WORKDAY(AGR24,#REF!,$D$42:$D$71)</f>
        <v>#REF!</v>
      </c>
      <c r="AGS23" s="765">
        <f>WORKDAY(AGS24,'5319480'!$A23,'5319480'!$E$42:$E$71)</f>
        <v>42391</v>
      </c>
      <c r="AGT23" s="781">
        <v>42395</v>
      </c>
      <c r="AGU23" s="781">
        <f>WORKDAY(AGU24,'5319480'!$A23,'5319480'!$E$42:$E$71)</f>
        <v>42394</v>
      </c>
      <c r="AGV23" s="781">
        <f>WORKDAY(AGV24,'5319480'!$A23,'5319480'!$E$42:$E$71)</f>
        <v>42403</v>
      </c>
      <c r="AGW23" s="532">
        <f>WORKDAY(AGW24,'5319480'!$A23,'5319480'!$E$42:$E$71)</f>
        <v>42744</v>
      </c>
      <c r="AGX23" s="532">
        <f>WORKDAY(AGX24,'5319480'!$A23,'5319480'!$E$42:$E$71)</f>
        <v>42744</v>
      </c>
      <c r="AGY23" s="532">
        <f>WORKDAY(AGY24,'5319480'!$A23,'5319480'!$E$42:$E$71)</f>
        <v>42373</v>
      </c>
      <c r="AGZ23" s="537"/>
      <c r="AHA23" s="781">
        <v>42446</v>
      </c>
      <c r="AHB23" s="532">
        <f>WORKDAY(AHB24,'5319480'!$A23,'5319480'!$E$42:$E$71)</f>
        <v>42450</v>
      </c>
      <c r="AHC23" s="781">
        <f>WORKDAY(AHC24,'5319480'!$A23,'5319480'!$E$42:$E$71)</f>
        <v>42444</v>
      </c>
      <c r="AHD23" s="781">
        <v>42447</v>
      </c>
      <c r="AHE23" s="781">
        <f>WORKDAY(AHE24,'5319480'!$A23,'5319480'!$E$42:$E$71)</f>
        <v>42450</v>
      </c>
      <c r="AHF23" s="1186">
        <v>42501</v>
      </c>
      <c r="AHG23" s="1186">
        <f>WORKDAY(AHG24,'5319480'!$A23,'5319480'!$E$42:$E$71)</f>
        <v>42613</v>
      </c>
      <c r="AHH23" s="1186">
        <f>WORKDAY(AHH24,'5319480'!$A23,'5319480'!$E$42:$E$71)</f>
        <v>42613</v>
      </c>
      <c r="AHI23" s="1186">
        <f>WORKDAY(AHI24,'5319480'!$A23,'5319480'!$E$42:$E$71)</f>
        <v>42614</v>
      </c>
      <c r="AHJ23" s="1186">
        <f>WORKDAY(AHJ24,'5319480'!$A23,'5319480'!$E$42:$E$71)</f>
        <v>42614</v>
      </c>
      <c r="AHK23" s="1186">
        <f>WORKDAY(AHK24,'5319480'!$A23,'5319480'!$E$42:$E$71)</f>
        <v>42613</v>
      </c>
      <c r="AHL23" s="371">
        <v>42566</v>
      </c>
      <c r="AHM23" s="371">
        <f>WORKDAY(AHM24,'5319480'!$A23,'5319480'!$E$42:$E$71)</f>
        <v>42572</v>
      </c>
      <c r="AHN23" s="371">
        <v>42524</v>
      </c>
      <c r="AHO23" s="371">
        <v>42571</v>
      </c>
      <c r="AHP23" s="371">
        <v>42502</v>
      </c>
      <c r="AHQ23" s="1186">
        <f>WORKDAY(AHQ24,'5319480'!$A23,'5319480'!$E$42:$E$71)</f>
        <v>42584</v>
      </c>
      <c r="AHR23" s="371">
        <v>42424</v>
      </c>
      <c r="AHS23" s="1186">
        <v>42502</v>
      </c>
      <c r="AHT23" s="1186">
        <v>42487</v>
      </c>
      <c r="AHU23" s="1186">
        <v>42480</v>
      </c>
      <c r="AHV23" s="1186">
        <v>42471</v>
      </c>
      <c r="AHW23" s="532">
        <f>WORKDAY(AHW24,'5319480'!$A23,'5319480'!$E$42:$E$71)</f>
        <v>42538</v>
      </c>
      <c r="AHX23" s="1186">
        <v>42473</v>
      </c>
      <c r="AHY23" s="1186">
        <f>WORKDAY(AHY24,'5319480'!$A23,'5319480'!$E$42:$E$71)</f>
        <v>42579</v>
      </c>
      <c r="AHZ23" s="1186">
        <v>42471</v>
      </c>
      <c r="AIA23" s="1186">
        <v>42447</v>
      </c>
      <c r="AIB23" s="1186">
        <v>42473</v>
      </c>
      <c r="AIC23" s="1186">
        <v>42460</v>
      </c>
      <c r="AID23" s="532">
        <f>WORKDAY(AID24,'5319480'!$A23,'5319480'!$E$42:$E$71)</f>
        <v>42450</v>
      </c>
      <c r="AIE23" s="1186">
        <v>42509</v>
      </c>
      <c r="AIF23" s="1186">
        <v>42471</v>
      </c>
      <c r="AIG23" s="1186">
        <v>42509</v>
      </c>
      <c r="AIH23" s="1186">
        <v>42509</v>
      </c>
      <c r="AII23" s="1186">
        <v>42450</v>
      </c>
      <c r="AIJ23" s="1186">
        <v>42507</v>
      </c>
      <c r="AIK23" s="1186">
        <f>WORKDAY(AIK24,'5319480'!$A23,'5319480'!$E$42:$E$71)</f>
        <v>42579</v>
      </c>
    </row>
    <row r="24" spans="1:921" ht="13.15" customHeight="1">
      <c r="A24" s="199">
        <v>2</v>
      </c>
      <c r="B24" s="140" t="s">
        <v>263</v>
      </c>
      <c r="C24" s="137">
        <f t="shared" si="8"/>
        <v>42143</v>
      </c>
      <c r="D24" s="137">
        <f t="shared" si="9"/>
        <v>42143</v>
      </c>
      <c r="E24" s="137">
        <f t="shared" si="10"/>
        <v>42143</v>
      </c>
      <c r="F24" s="137">
        <f t="shared" si="11"/>
        <v>42143</v>
      </c>
      <c r="G24" s="137">
        <f t="shared" si="12"/>
        <v>42143</v>
      </c>
      <c r="H24" s="137">
        <f t="shared" si="13"/>
        <v>42143</v>
      </c>
      <c r="I24" s="137">
        <f t="shared" si="14"/>
        <v>42143</v>
      </c>
      <c r="J24" s="137">
        <f t="shared" si="15"/>
        <v>42143</v>
      </c>
      <c r="K24" s="137">
        <f t="shared" si="16"/>
        <v>42172</v>
      </c>
      <c r="L24" s="137">
        <f t="shared" si="17"/>
        <v>42143</v>
      </c>
      <c r="M24" s="137">
        <f t="shared" si="18"/>
        <v>42143</v>
      </c>
      <c r="N24" s="1075">
        <f t="shared" si="19"/>
        <v>42143</v>
      </c>
      <c r="O24" s="781">
        <f t="shared" si="0"/>
        <v>42194</v>
      </c>
      <c r="P24" s="781">
        <v>42352</v>
      </c>
      <c r="Q24" s="532">
        <f t="shared" si="1"/>
        <v>42328</v>
      </c>
      <c r="R24" s="532">
        <f t="shared" si="2"/>
        <v>42194</v>
      </c>
      <c r="S24" s="532" t="e">
        <f>WORKDAY(S25,'5319480'!#REF!,'5319480'!$E$42:$E$71)</f>
        <v>#REF!</v>
      </c>
      <c r="T24" s="532">
        <f t="shared" si="3"/>
        <v>42194</v>
      </c>
      <c r="U24" s="532">
        <f t="shared" si="4"/>
        <v>42223</v>
      </c>
      <c r="V24" s="1175">
        <v>42464</v>
      </c>
      <c r="W24" s="532">
        <f t="shared" si="5"/>
        <v>42349</v>
      </c>
      <c r="X24" s="532">
        <f t="shared" si="6"/>
        <v>42229</v>
      </c>
      <c r="Y24" s="532">
        <f>WORKDAY(Y25,'5319080'!$A23,'5319080'!$D$42:$D$71)</f>
        <v>42403</v>
      </c>
      <c r="Z24" s="532">
        <f>WORKDAY(Z25,'BA SGV Quality Clinic'!$A24,'BA SGV Quality Clinic'!$D$42:$D$71)</f>
        <v>42046</v>
      </c>
      <c r="AA24" s="532">
        <f>WORKDAY(AA25,'BA SGV Quality Clinic'!$A24,'BA SGV Quality Clinic'!$D$42:$D$71)</f>
        <v>42046</v>
      </c>
      <c r="AB24" s="532">
        <f>WORKDAY(AB25,'BA SGV Quality Clinic'!$A24,'BA SGV Quality Clinic'!$D$42:$D$71)</f>
        <v>42411</v>
      </c>
      <c r="AC24" s="532">
        <f>WORKDAY(AC25,'BA SGV Quality Clinic'!$A24,'BA SGV Quality Clinic'!$D$42:$D$71)</f>
        <v>42412</v>
      </c>
      <c r="AD24" s="532">
        <f>WORKDAY(AD25,'5319080'!$A24,'5319080'!$D$42:$D$71)</f>
        <v>42751</v>
      </c>
      <c r="AE24" s="532">
        <f>WORKDAY(AE25,'5319080'!$A24,'5319080'!$D$42:$D$71)</f>
        <v>42389</v>
      </c>
      <c r="AF24" s="532">
        <f>WORKDAY(AF25,'5319080'!$A24,'5319080'!$D$42:$D$71)</f>
        <v>42387</v>
      </c>
      <c r="AG24" s="532">
        <f>WORKDAY(AG25,'5319080'!$A24,'5319080'!$D$42:$D$71)</f>
        <v>42387</v>
      </c>
      <c r="AH24" s="532">
        <f>WORKDAY(AH25,'5319080'!$A24,'5319080'!$D$42:$D$71)</f>
        <v>42377</v>
      </c>
      <c r="AI24" s="532">
        <f>WORKDAY(AI25,'5319080'!$A24,'5319080'!$D$42:$D$71)</f>
        <v>42387</v>
      </c>
      <c r="AJ24" s="532">
        <f>WORKDAY(AJ25,'5319080'!$A24,'5319080'!$D$42:$D$71)</f>
        <v>42458</v>
      </c>
      <c r="AK24" s="532">
        <f>WORKDAY(AK25,'5319080'!$A24,'5319080'!$D$42:$D$71)</f>
        <v>42459</v>
      </c>
      <c r="AL24" s="1175">
        <v>42492</v>
      </c>
      <c r="AM24" s="1175">
        <v>42482</v>
      </c>
      <c r="AN24" s="1175">
        <v>42507</v>
      </c>
      <c r="AO24" s="1175">
        <f>WORKDAY(AO25,'5319080'!$A24,'5319080'!$D$42:$D$71)</f>
        <v>42586</v>
      </c>
      <c r="AP24" s="532">
        <f>WORKDAY(AP25,'5319080'!$A24,'5319080'!$D$42:$D$71)</f>
        <v>42723</v>
      </c>
      <c r="AQ24" s="532">
        <f>WORKDAY(AQ25,'5319080'!$A24,'5319080'!$D$42:$D$71)</f>
        <v>42465</v>
      </c>
      <c r="AR24" s="781">
        <f>WORKDAY(AR25,'5319080'!$A24,'5319080'!$D$42:$D$71)</f>
        <v>42739</v>
      </c>
      <c r="AS24" s="532">
        <f>WORKDAY(AS25,'5319080'!$A24,'5319080'!$D$42:$D$71)</f>
        <v>42453</v>
      </c>
      <c r="AT24" s="532">
        <f>WORKDAY(AT25,'5319080'!$A24,'5319080'!$D$42:$D$71)</f>
        <v>42438</v>
      </c>
      <c r="AU24" s="781">
        <f>WORKDAY(AU25,'5319080'!$A24,'5319080'!$D$42:$D$71)</f>
        <v>42437</v>
      </c>
      <c r="AV24" s="781">
        <f>WORKDAY(AV25,'5319080'!$A24,'5319080'!$D$42:$D$71)</f>
        <v>42447</v>
      </c>
      <c r="AW24" s="315">
        <f>WORKDAY(AW25,'5319080'!$A24,'5319080'!$D$42:$D$71)</f>
        <v>42468</v>
      </c>
      <c r="AX24" s="338">
        <f>WORKDAY(AX25,'BA SGV Quality Clinic'!$A24,'BA SGV Quality Clinic'!$D$42:$D$71)</f>
        <v>42258</v>
      </c>
      <c r="AY24" s="315">
        <f>WORKDAY(AY25,'5319080'!$A24,'5319080'!$D$42:$D$71)</f>
        <v>42430</v>
      </c>
      <c r="AZ24" s="315">
        <f>WORKDAY(AZ25,'5319080'!$A24,'5319080'!$D$42:$D$71)</f>
        <v>42426</v>
      </c>
      <c r="BA24" s="319">
        <v>42415</v>
      </c>
      <c r="BB24" s="326">
        <f>WORKDAY(BB25,'BA SGV Quality Clinic'!$A24,'BA SGV Quality Clinic'!$D$42:$D$71)</f>
        <v>42258</v>
      </c>
      <c r="BC24" s="319">
        <f>WORKDAY(BC25,'5319080'!$A24,'5319080'!$D$42:$D$71)</f>
        <v>42398</v>
      </c>
      <c r="BD24" s="315">
        <f>WORKDAY(BD25,'5319080'!$A24,'5319080'!$D$42:$D$71)</f>
        <v>42429</v>
      </c>
      <c r="BE24" s="1175">
        <f>WORKDAY(BE25,'5319080'!$A24,'5319080'!$D$42:$D$71)</f>
        <v>42572</v>
      </c>
      <c r="BF24" s="315">
        <f>WORKDAY(BF25,'5319080'!$A24,'5319080'!$D$42:$D$71)</f>
        <v>42440</v>
      </c>
      <c r="BG24" s="315">
        <f>WORKDAY(BG25,'5319080'!$A24,'5319080'!$D$42:$D$71)</f>
        <v>42436</v>
      </c>
      <c r="BH24" s="319">
        <v>42415</v>
      </c>
      <c r="BI24" s="319">
        <f>WORKDAY(BI25,'5319080'!$A24,'5319080'!$D$42:$D$71)</f>
        <v>42425</v>
      </c>
      <c r="BJ24" s="319">
        <f>WORKDAY(BJ25,'5319080'!$A24,'5319080'!$D$42:$D$71)</f>
        <v>42445</v>
      </c>
      <c r="BK24" s="1175">
        <v>42471</v>
      </c>
      <c r="BL24" s="1171">
        <f>WORKDAY(BL25,'5319080'!$A24,'5319080'!$D$42:$D$71)</f>
        <v>42619</v>
      </c>
      <c r="BM24" s="1175">
        <v>42464</v>
      </c>
      <c r="BN24" s="1175">
        <v>42454</v>
      </c>
      <c r="BO24" s="1175">
        <v>42457</v>
      </c>
      <c r="BP24" s="1175">
        <v>42454</v>
      </c>
      <c r="BQ24" s="1175">
        <f>WORKDAY(BQ25,'5319080'!$A24,'5319080'!$D$42:$D$71)</f>
        <v>42557</v>
      </c>
      <c r="BR24" s="1175">
        <v>42475</v>
      </c>
      <c r="BS24" s="1175">
        <v>42508</v>
      </c>
      <c r="BT24" s="319">
        <v>42439</v>
      </c>
      <c r="BU24" s="1175">
        <v>42508</v>
      </c>
      <c r="BV24" s="1175">
        <v>42503</v>
      </c>
      <c r="BW24" s="1175">
        <v>42503</v>
      </c>
      <c r="BX24" s="1175">
        <v>42503</v>
      </c>
      <c r="BY24" s="1175">
        <f>WORKDAY(BY25,'5319080'!$A24,'5319080'!$D$42:$D$71)</f>
        <v>42601</v>
      </c>
      <c r="BZ24" s="1175">
        <f>WORKDAY(BZ25,'5319080'!$A24,'5319080'!$D$42:$D$71)</f>
        <v>42597</v>
      </c>
      <c r="CA24" s="1175">
        <f>WORKDAY(CA25,'5319080'!$A24,'5319080'!$D$42:$D$71)</f>
        <v>42597</v>
      </c>
      <c r="CB24" s="1175">
        <f>WORKDAY(CB25,'5319080'!$A24,'5319080'!$D$42:$D$71)</f>
        <v>42551</v>
      </c>
      <c r="CC24" s="1175">
        <v>42508</v>
      </c>
      <c r="CD24" s="1175">
        <v>42507</v>
      </c>
      <c r="CE24" s="1175">
        <v>42508</v>
      </c>
      <c r="CF24" s="1175">
        <v>42447</v>
      </c>
      <c r="CG24" s="319">
        <v>42524</v>
      </c>
      <c r="CH24" s="1175">
        <f>WORKDAY(CH25,'5319080'!$A23,'5319080'!$D$42:$D$71)</f>
        <v>42586</v>
      </c>
      <c r="CI24" s="319">
        <v>42524</v>
      </c>
      <c r="CJ24" s="1175">
        <v>42506</v>
      </c>
      <c r="CK24" s="1175">
        <v>42495</v>
      </c>
      <c r="CL24" s="1175">
        <v>42496</v>
      </c>
      <c r="CM24" s="1175">
        <v>42503</v>
      </c>
      <c r="CN24" s="1175">
        <v>42464</v>
      </c>
      <c r="CO24" s="315">
        <f>WORKDAY(CO25,'5319080'!$A24,'5319080'!$D$42:$D$71)</f>
        <v>42562</v>
      </c>
      <c r="CP24" s="315">
        <f>WORKDAY(CP25,'5319080'!$A24,'5319080'!$D$42:$D$71)</f>
        <v>42562</v>
      </c>
      <c r="CQ24" s="1175">
        <v>42508</v>
      </c>
      <c r="CR24" s="319">
        <v>42453</v>
      </c>
      <c r="CS24" s="319">
        <v>42524</v>
      </c>
      <c r="CT24" s="1171">
        <f>WORKDAY(CT25,'BA SGV Quality Clinic'!$A24,'BA SGV Quality Clinic'!$D$42:$D$71)</f>
        <v>42548</v>
      </c>
      <c r="CU24" s="1175">
        <f>WORKDAY(CU25,'5319080'!$A24,'5319080'!$D$42:$D$71)</f>
        <v>42551</v>
      </c>
      <c r="CV24" s="1175">
        <f>WORKDAY(CV25,'5319080'!$A24,'5319080'!$D$42:$D$71)</f>
        <v>42551</v>
      </c>
      <c r="CW24" s="1175">
        <v>42508</v>
      </c>
      <c r="CX24" s="1175">
        <v>42468</v>
      </c>
      <c r="CY24" s="1175">
        <v>42468</v>
      </c>
      <c r="CZ24" s="1175">
        <v>42468</v>
      </c>
      <c r="DA24" s="1175">
        <f>WORKDAY(DA25,'5319080'!$A24,'5319080'!$D$42:$D$71)</f>
        <v>42579</v>
      </c>
      <c r="DB24" s="1175">
        <f>WORKDAY(DB25,'5319080'!$A24,'5319080'!$D$42:$D$71)</f>
        <v>42578</v>
      </c>
      <c r="DC24" s="1175">
        <f>WORKDAY(DC25,'5319080'!$A24,'5319080'!$D$42:$D$71)</f>
        <v>42578</v>
      </c>
      <c r="DD24" s="1171">
        <f>WORKDAY(DD25,'5319080'!$A24,'5319080'!$D$42:$D$71)</f>
        <v>42564</v>
      </c>
      <c r="DE24" s="1175">
        <f>WORKDAY(DE25,'5319080'!$A24,'5319080'!$D$42:$D$71)</f>
        <v>42557</v>
      </c>
      <c r="DF24" s="1175">
        <f>WORKDAY(DF25,'5319080'!$A24,'5319080'!$D$42:$D$71)</f>
        <v>42551</v>
      </c>
      <c r="DG24" s="1175">
        <f>WORKDAY(DG25,'5319080'!$A24,'5319080'!$D$42:$D$71)</f>
        <v>42559</v>
      </c>
      <c r="DH24" s="1175">
        <f>WORKDAY(DH25,'5319080'!$A24,'5319080'!$D$42:$D$71)</f>
        <v>42559</v>
      </c>
      <c r="DI24" s="1175">
        <v>42472</v>
      </c>
      <c r="DJ24" s="1175">
        <v>42464</v>
      </c>
      <c r="DK24" s="1175">
        <v>42464</v>
      </c>
      <c r="DL24" s="1171">
        <f>WORKDAY(DL25,'BA SGV Quality Clinic'!$A24,'BA SGV Quality Clinic'!$D$42:$D$71)</f>
        <v>42573</v>
      </c>
      <c r="DM24" s="1175">
        <v>42513</v>
      </c>
      <c r="DN24" s="1175">
        <v>42464</v>
      </c>
      <c r="DO24" s="1171">
        <f>WORKDAY(DO25,'5319080'!$A24,'5319080'!$D$42:$D$71)</f>
        <v>42598</v>
      </c>
      <c r="DP24" s="319">
        <f>WORKDAY(DP25,'5319080'!$A24,'5319080'!$D$42:$D$71)</f>
        <v>42550</v>
      </c>
      <c r="DQ24" s="1171">
        <f>WORKDAY(DQ25,'5319080'!$A24,'5319080'!$D$42:$D$71)</f>
        <v>42594</v>
      </c>
      <c r="DR24" s="1175">
        <f>WORKDAY(DR25,'5319080'!$A24,'5319080'!$D$42:$D$71)</f>
        <v>42556</v>
      </c>
      <c r="DS24" s="1175">
        <v>42557</v>
      </c>
      <c r="DT24" s="1175">
        <f>WORKDAY(DT25,'5319080'!$A24,'5319080'!$D$42:$D$71)</f>
        <v>42558</v>
      </c>
      <c r="DU24" s="1175">
        <f>WORKDAY(DU25,'5319080'!$A24,'5319080'!$D$42:$D$71)</f>
        <v>42558</v>
      </c>
      <c r="DV24" s="1175">
        <f t="shared" si="7"/>
        <v>42564</v>
      </c>
      <c r="DW24" s="319">
        <v>42566</v>
      </c>
      <c r="DX24" s="1175">
        <f>WORKDAY(DX25,'5319080'!$A24,'5319080'!$D$42:$D$71)</f>
        <v>42585</v>
      </c>
      <c r="DY24" s="1175">
        <f>WORKDAY(DY25,'5319080'!$A24,'5319080'!$D$42:$D$71)</f>
        <v>42573</v>
      </c>
      <c r="DZ24" s="1175">
        <f>WORKDAY(DZ25,'5319080'!$A24,'5319080'!$D$42:$D$71)</f>
        <v>42576</v>
      </c>
      <c r="EA24" s="532">
        <f>WORKDAY(EA25,'5319080'!$A24,'5319080'!$D$42:$D$71)</f>
        <v>42584</v>
      </c>
      <c r="EB24" s="315">
        <f>WORKDAY(EB25,'5319080'!$A24,'5319080'!$D$42:$D$71)</f>
        <v>42640</v>
      </c>
      <c r="EC24" s="1171">
        <f>WORKDAY(EC25,'5319080'!$A24,'5319080'!$D$42:$D$71)</f>
        <v>42636</v>
      </c>
      <c r="ED24" s="1171">
        <f>WORKDAY(ED25,'5319080'!$A24,'5319080'!$D$42:$D$71)</f>
        <v>42629</v>
      </c>
      <c r="EE24" s="1171">
        <f>WORKDAY(EE25,'5319080'!$A24,'5319080'!$D$42:$D$71)</f>
        <v>42648</v>
      </c>
      <c r="EF24" s="1171">
        <f>WORKDAY(EF25,'5319080'!$A24,'5319080'!$D$42:$D$71)</f>
        <v>42636</v>
      </c>
      <c r="EG24" s="319">
        <v>42587</v>
      </c>
      <c r="EH24" s="1171">
        <f>WORKDAY(EH25,'5319080'!$A24,'5319080'!$D$42:$D$71)</f>
        <v>42597</v>
      </c>
      <c r="EI24" s="1171">
        <f>WORKDAY(EI25,'5319080'!$A24,'5319080'!$D$42:$D$71)</f>
        <v>42597</v>
      </c>
      <c r="EJ24" s="1171">
        <f>WORKDAY(EJ25,'5319080'!$A24,'5319080'!$D$42:$D$71)</f>
        <v>42597</v>
      </c>
      <c r="EK24" s="1171">
        <f>WORKDAY(EK25,'5319080'!$A24,'5319080'!$D$42:$D$71)</f>
        <v>42597</v>
      </c>
      <c r="EL24" s="1171">
        <f>WORKDAY(EL25,'5319080'!$A24,'5319080'!$D$42:$D$71)</f>
        <v>42597</v>
      </c>
      <c r="EM24" s="1171">
        <f>WORKDAY(EM25,'5319080'!$A24,'5319080'!$D$42:$D$71)</f>
        <v>42598</v>
      </c>
      <c r="EN24" s="1175">
        <v>42496</v>
      </c>
      <c r="EO24" s="1175">
        <f>WORKDAY(EO25,'BA SGV Quality Clinic'!$A24,'BA SGV Quality Clinic'!$D$42:$D$71)</f>
        <v>42534</v>
      </c>
      <c r="EP24" s="1175">
        <f>WORKDAY(EP25,'5319080'!$A24,'5319080'!$D$42:$D$71)</f>
        <v>42576</v>
      </c>
      <c r="EQ24" s="1175">
        <f>WORKDAY(EQ25,'5319080'!$A24,'5319080'!$D$42:$D$71)</f>
        <v>42584</v>
      </c>
      <c r="ER24" s="1175">
        <f>WORKDAY(ER25,'5319080'!$A24,'5319080'!$D$42:$D$71)</f>
        <v>42558</v>
      </c>
      <c r="ES24" s="1175">
        <v>42508</v>
      </c>
      <c r="ET24" s="1175">
        <v>42468</v>
      </c>
      <c r="EU24" s="1175">
        <v>42472</v>
      </c>
      <c r="EV24" s="1175">
        <v>42468</v>
      </c>
      <c r="EW24" s="1175">
        <v>42468</v>
      </c>
      <c r="EX24" s="1175">
        <v>42468</v>
      </c>
      <c r="EY24" s="1175">
        <v>42468</v>
      </c>
      <c r="EZ24" s="319">
        <v>42528</v>
      </c>
      <c r="FA24" s="1171">
        <f>WORKDAY(FA25,'5319080'!$A24,'5319080'!$D$42:$D$71)</f>
        <v>42620</v>
      </c>
      <c r="FB24" s="1175">
        <f>WORKDAY(FB25,'5319080'!$A24,'5319080'!$D$42:$D$71)</f>
        <v>42551</v>
      </c>
      <c r="FC24" s="781">
        <v>42637</v>
      </c>
      <c r="FD24" s="781">
        <f>WORKDAY(FD25,'5319080'!$A24,'5319080'!$D$42:$D$71)</f>
        <v>42635</v>
      </c>
      <c r="FE24" s="1171">
        <f>WORKDAY(FE25,'5319080'!$A24,'5319080'!$D$42:$D$71)</f>
        <v>42620</v>
      </c>
      <c r="FF24" s="1175">
        <f>WORKDAY(FF25,'5319080'!$A24,'5319080'!$D$42:$D$71)</f>
        <v>42559</v>
      </c>
      <c r="FG24" s="1175">
        <f>WORKDAY(FG25,'5319080'!$A24,'5319080'!$D$42:$D$71)</f>
        <v>42557</v>
      </c>
      <c r="FH24" s="1171">
        <f>WORKDAY(FH25,'5319080'!$A24,'5319080'!$D$42:$D$71)</f>
        <v>42620</v>
      </c>
      <c r="FI24" s="1171">
        <f>WORKDAY(FI25,'5319080'!$A24,'5319080'!$D$42:$D$71)</f>
        <v>42626</v>
      </c>
      <c r="FJ24" s="1171">
        <f>WORKDAY(FJ25,'5319080'!$A24,'5319080'!$D$42:$D$71)</f>
        <v>42626</v>
      </c>
      <c r="FK24" s="1171">
        <f>WORKDAY(FK25,'5319080'!$A24,'5319080'!$D$42:$D$71)</f>
        <v>42598</v>
      </c>
      <c r="FL24" s="1171">
        <f>WORKDAY(FL25,'5319080'!$A24,'5319080'!$D$42:$D$71)</f>
        <v>42598</v>
      </c>
      <c r="FM24" s="1171">
        <f>WORKDAY(FM25,'5319080'!$A24,'5319080'!$D$42:$D$71)</f>
        <v>42598</v>
      </c>
      <c r="FN24" s="1171">
        <f>WORKDAY(FN25,'5319080'!$A24,'5319080'!$D$42:$D$71)</f>
        <v>42598</v>
      </c>
      <c r="FO24" s="1171">
        <f>WORKDAY(FO25,'5319080'!$A24,'5319080'!$D$42:$D$71)</f>
        <v>42598</v>
      </c>
      <c r="FP24" s="1175">
        <v>42496</v>
      </c>
      <c r="FQ24" s="1171">
        <f>WORKDAY(FQ25,'5319080'!$A24,'5319080'!$D$42:$D$71)</f>
        <v>42598</v>
      </c>
      <c r="FR24" s="1175">
        <v>42508</v>
      </c>
      <c r="FS24" s="1175">
        <f>WORKDAY(FS25,'5319080'!$A24,'5319080'!$D$42:$D$71)</f>
        <v>42598</v>
      </c>
      <c r="FT24" s="1175">
        <f>WORKDAY(FT25,'5319080'!$A24,'5319080'!$D$42:$D$71)</f>
        <v>42551</v>
      </c>
      <c r="FU24" s="1175">
        <f>WORKDAY(FU25,'5319080'!$A24,'5319080'!$D$42:$D$71)</f>
        <v>42578</v>
      </c>
      <c r="FV24" s="1175">
        <v>42508</v>
      </c>
      <c r="FW24" s="1175">
        <f>WORKDAY(FW25,'5319080'!$A24,'5319080'!$D$42:$D$71)</f>
        <v>42578</v>
      </c>
      <c r="FX24" s="1175">
        <f>WORKDAY(FX25,'5319080'!$A24,'5319080'!$D$42:$D$71)</f>
        <v>42578</v>
      </c>
      <c r="FY24" s="319">
        <v>42558</v>
      </c>
      <c r="FZ24" s="319">
        <v>42559</v>
      </c>
      <c r="GA24" s="319">
        <f>WORKDAY(GA25,'5319080'!$A24,'5319080'!$D$42:$D$71)</f>
        <v>42563</v>
      </c>
      <c r="GB24" s="1175">
        <v>42488</v>
      </c>
      <c r="GC24" s="1171">
        <f>WORKDAY(GC25,'5319080'!$A24,'5319080'!$D$42:$D$71)</f>
        <v>42593</v>
      </c>
      <c r="GD24" s="1171">
        <f>WORKDAY(GD25,'5319080'!$A24,'5319080'!$D$42:$D$71)</f>
        <v>42601</v>
      </c>
      <c r="GE24" s="319">
        <f>WORKDAY(GE25,'5319080'!$A24,'5319080'!$D$42:$D$71)</f>
        <v>42586</v>
      </c>
      <c r="GF24" s="315">
        <f>WORKDAY(GF25,'5319080'!$A24,'5319080'!$D$42:$D$71)</f>
        <v>42545</v>
      </c>
      <c r="GG24" s="315">
        <f>WORKDAY(GG25,'5319080'!$A24,'5319080'!$D$42:$D$71)</f>
        <v>42564</v>
      </c>
      <c r="GH24" s="315">
        <f>WORKDAY(GH25,'5319080'!$A24,'5319080'!$D$42:$D$71)</f>
        <v>42549</v>
      </c>
      <c r="GI24" s="315">
        <f>WORKDAY(GI25,'5319080'!$A24,'5319080'!$D$42:$D$71)</f>
        <v>42549</v>
      </c>
      <c r="GJ24" s="1175">
        <v>42465</v>
      </c>
      <c r="GK24" s="1171">
        <f>WORKDAY(GK25,'5319080'!$A24,'5319080'!$D$42:$D$71)</f>
        <v>42629</v>
      </c>
      <c r="GL24" s="1171">
        <f>WORKDAY(GL25,'5319080'!$A24,'5319080'!$D$42:$D$71)</f>
        <v>42629</v>
      </c>
      <c r="GM24" s="1171">
        <f>WORKDAY(GM25,'5319080'!$A24,'5319080'!$D$42:$D$71)</f>
        <v>42629</v>
      </c>
      <c r="GN24" s="1171">
        <f>WORKDAY(GN25,'5319080'!$A24,'5319080'!$D$42:$D$71)</f>
        <v>42622</v>
      </c>
      <c r="GO24" s="1171">
        <f>WORKDAY(GO25,'5319080'!$A24,'5319080'!$D$42:$D$71)</f>
        <v>42643</v>
      </c>
      <c r="GP24" s="1171">
        <f>WORKDAY(GP25,'5319080'!$A24,'5319080'!$D$42:$D$71)</f>
        <v>42634</v>
      </c>
      <c r="GQ24" s="1171">
        <f>WORKDAY(GQ25,'5319080'!$A24,'5319080'!$D$42:$D$71)</f>
        <v>42634</v>
      </c>
      <c r="GR24" s="1171">
        <f>WORKDAY(GR25,'5319080'!$A24,'5319080'!$D$42:$D$71)</f>
        <v>42634</v>
      </c>
      <c r="GS24" s="1171">
        <f>WORKDAY(GS25,'5319080'!$A24,'5319080'!$D$42:$D$71)</f>
        <v>42634</v>
      </c>
      <c r="GT24" s="1171">
        <f>WORKDAY(GT25,'5319080'!$A24,'5319080'!$D$42:$D$71)</f>
        <v>42634</v>
      </c>
      <c r="GU24" s="1171">
        <f>WORKDAY(GU25,'5319080'!$A24,'5319080'!$D$42:$D$71)</f>
        <v>42634</v>
      </c>
      <c r="GV24" s="1171">
        <f>WORKDAY(GV25,'5319080'!$A24,'5319080'!$D$42:$D$71)</f>
        <v>42634</v>
      </c>
      <c r="GW24" s="1171">
        <f>WORKDAY(GW25,'5319080'!$A24,'5319080'!$D$42:$D$71)</f>
        <v>42634</v>
      </c>
      <c r="GX24" s="1175">
        <v>42496</v>
      </c>
      <c r="GY24" s="1171">
        <f>WORKDAY(GY25,'5319080'!$A24,'5319080'!$D$42:$D$71)</f>
        <v>42635</v>
      </c>
      <c r="GZ24" s="1171">
        <f>WORKDAY(GZ25,'5319080'!$A24,'5319080'!$D$42:$D$71)</f>
        <v>42620</v>
      </c>
      <c r="HA24" s="1171">
        <f>WORKDAY(HA25,'5319080'!$A24,'5319080'!$D$42:$D$71)</f>
        <v>42622</v>
      </c>
      <c r="HB24" s="1171">
        <f>WORKDAY(HB25,'5319080'!$A24,'5319080'!$D$42:$D$71)</f>
        <v>42647</v>
      </c>
      <c r="HC24" s="1171">
        <f>WORKDAY(HC25,'5319080'!$A24,'5319080'!$D$42:$D$71)</f>
        <v>42646</v>
      </c>
      <c r="HD24" s="1171">
        <f>WORKDAY(HD25,'5319080'!$A24,'5319080'!$D$42:$D$71)</f>
        <v>42636</v>
      </c>
      <c r="HE24" s="1171">
        <f>WORKDAY(HE25,'5319080'!$A24,'5319080'!$D$42:$D$71)</f>
        <v>42635</v>
      </c>
      <c r="HF24" s="1205">
        <f>WORKDAY(HF25,'5319080'!$A24,'5319080'!$D$42:$D$71)</f>
        <v>42654</v>
      </c>
      <c r="HG24" s="1205">
        <f>WORKDAY(HG25,'5319080'!$A24,'5319080'!$D$42:$D$71)</f>
        <v>42654</v>
      </c>
      <c r="HH24" s="1205">
        <f>WORKDAY(HH25,'5319080'!$A24,'5319080'!$D$42:$D$71)</f>
        <v>42654</v>
      </c>
      <c r="HI24" s="1205">
        <f>WORKDAY(HI25,'5319080'!$A24,'5319080'!$D$42:$D$71)</f>
        <v>42654</v>
      </c>
      <c r="HJ24" s="1205">
        <f>WORKDAY(HJ25,'5319080'!$A24,'5319080'!$D$42:$D$71)</f>
        <v>42655</v>
      </c>
      <c r="HK24" s="1171">
        <f>WORKDAY(HK25,'5319080'!$A24,'5319080'!$D$42:$D$71)</f>
        <v>42648</v>
      </c>
      <c r="HL24" s="781">
        <v>42642</v>
      </c>
      <c r="HM24" s="781">
        <f>WORKDAY(HM25,'5319080'!$A24,'5319080'!$D$42:$D$71)</f>
        <v>42642</v>
      </c>
      <c r="HN24" s="1171">
        <f>WORKDAY(HN25,'5319080'!$A24,'5319080'!$D$42:$D$71)</f>
        <v>42625</v>
      </c>
      <c r="HO24" s="1171">
        <f>WORKDAY(HO25,'5319080'!$A24,'5319080'!$D$42:$D$71)</f>
        <v>42633</v>
      </c>
      <c r="HP24" s="1171">
        <f>WORKDAY(HP25,'5319080'!$A24,'5319080'!$D$42:$D$71)</f>
        <v>42654</v>
      </c>
      <c r="HQ24" s="1171">
        <f>WORKDAY(HQ25,'5319080'!$A24,'5319080'!$D$42:$D$71)</f>
        <v>42649</v>
      </c>
      <c r="HR24" s="1171">
        <f>WORKDAY(HR25,'5319080'!$A24,'5319080'!$D$42:$D$71)</f>
        <v>42620</v>
      </c>
      <c r="HS24" s="781">
        <v>42643</v>
      </c>
      <c r="HT24" s="1171">
        <f>WORKDAY(HT25,'5319080'!$A24,'5319080'!$D$42:$D$71)</f>
        <v>42669</v>
      </c>
      <c r="HU24" s="1171">
        <f>WORKDAY(HU25,'5319080'!$A24,'5319080'!$D$42:$D$71)</f>
        <v>42674</v>
      </c>
      <c r="HV24" s="1171">
        <f>WORKDAY(HV25,'5319080'!$A24,'5319080'!$D$42:$D$71)</f>
        <v>42654</v>
      </c>
      <c r="HW24" s="1171">
        <f>WORKDAY(HW25,'5319080'!$A24,'5319080'!$D$42:$D$71)</f>
        <v>42654</v>
      </c>
      <c r="HX24" s="1171">
        <f>WORKDAY(HX25,'5319080'!$A24,'5319080'!$D$42:$D$71)</f>
        <v>42653</v>
      </c>
      <c r="HY24" s="1171">
        <f>WORKDAY(HY25,'5319080'!$A24,'5319080'!$D$42:$D$71)</f>
        <v>42654</v>
      </c>
      <c r="HZ24" s="1175">
        <f>WORKDAY(HZ25,'5319180'!$A24,'5319180'!$E$43:$E$72)</f>
        <v>42654</v>
      </c>
      <c r="IA24" s="1175">
        <f>WORKDAY(IA25,'5319180'!$A24,'5319180'!$E$43:$E$72)</f>
        <v>42650</v>
      </c>
      <c r="IB24" s="1175">
        <f>WORKDAY(IB25,'5319180'!$A24,'5319180'!$E$43:$E$72)</f>
        <v>42655</v>
      </c>
      <c r="IC24" s="1175">
        <f>WORKDAY(IC25,'5319180'!$A24,'5319180'!$E$43:$E$72)</f>
        <v>42647</v>
      </c>
      <c r="ID24" s="1175">
        <f>WORKDAY(ID25,'5319180'!$A24,'5319180'!$E$43:$E$72)</f>
        <v>42647</v>
      </c>
      <c r="IE24" s="1175">
        <f>WORKDAY(IE25,'5319180'!$A24,'5319180'!$E$43:$E$72)</f>
        <v>42654</v>
      </c>
      <c r="IF24" s="1175">
        <f>WORKDAY(IF25,'5319180'!$A24,'5319180'!$E$43:$E$72)</f>
        <v>42654</v>
      </c>
      <c r="IG24" s="1175">
        <v>42471</v>
      </c>
      <c r="IH24" s="1175">
        <f>WORKDAY(IH25,'5319180'!$A24,'5319180'!$E$43:$E$72)</f>
        <v>42648</v>
      </c>
      <c r="II24" s="1175">
        <f>WORKDAY(II25,'5319180'!$A24,'5319180'!$E$43:$E$72)</f>
        <v>42640</v>
      </c>
      <c r="IJ24" s="1175">
        <f>WORKDAY(IJ25,'5319180'!$A24,'5319180'!$E$43:$E$72)</f>
        <v>42636</v>
      </c>
      <c r="IK24" s="1175">
        <f>WORKDAY(IK25,'5319180'!$A24,'5319180'!$E$43:$E$72)</f>
        <v>42643</v>
      </c>
      <c r="IL24" s="1175">
        <f>WORKDAY(IL25,'5319180'!$A24,'5319180'!$E$43:$E$72)</f>
        <v>42642</v>
      </c>
      <c r="IM24" s="1175">
        <f>WORKDAY(IM25,'5319180'!$A24,'5319180'!$E$43:$E$72)</f>
        <v>42628</v>
      </c>
      <c r="IN24" s="1175">
        <f>WORKDAY(IN25,'5319180'!$A24,'5319180'!$E$43:$E$72)</f>
        <v>42629</v>
      </c>
      <c r="IO24" s="1175">
        <f>WORKDAY(IO25,'5319180'!$A24,'5319180'!$E$43:$E$72)</f>
        <v>42634</v>
      </c>
      <c r="IP24" s="1175">
        <v>42488</v>
      </c>
      <c r="IQ24" s="1175">
        <f>WORKDAY(IQ25,'5319180'!$A24,'5319180'!$E$43:$E$72)</f>
        <v>42625</v>
      </c>
      <c r="IR24" s="1175">
        <v>42508</v>
      </c>
      <c r="IS24" s="1175">
        <v>42437</v>
      </c>
      <c r="IT24" s="1175">
        <f>WORKDAY(IT25,'5319180'!$A24,'5319180'!$E$43:$E$72)</f>
        <v>42620</v>
      </c>
      <c r="IU24" s="1175">
        <f>WORKDAY(IU25,'5319180'!$A24,'5319180'!$E$43:$E$72)</f>
        <v>42620</v>
      </c>
      <c r="IV24" s="1175">
        <f>WORKDAY(IV25,'5319180'!$A24,'5319180'!$E$43:$E$72)</f>
        <v>42620</v>
      </c>
      <c r="IW24" s="1175">
        <f>WORKDAY(IW25,'5319180'!$A24,'5319180'!$E$43:$E$72)</f>
        <v>42612</v>
      </c>
      <c r="IX24" s="1175">
        <f>WORKDAY(IX25,'5319180'!$A24,'5319180'!$E$43:$E$72)</f>
        <v>42600</v>
      </c>
      <c r="IY24" s="1175">
        <f>WORKDAY(IY25,'5319180'!$A24,'5319180'!$E$43:$E$72)</f>
        <v>42590</v>
      </c>
      <c r="IZ24" s="319">
        <v>42589</v>
      </c>
      <c r="JA24" s="1255">
        <f>WORKDAY(JA25,'5319180'!$A24,'5319180'!$E$43:$E$72)</f>
        <v>42583</v>
      </c>
      <c r="JB24" s="1175">
        <f>WORKDAY(JB25,'5319180'!$A24,'5319180'!$E$43:$E$72)</f>
        <v>42586</v>
      </c>
      <c r="JC24" s="1175">
        <v>42501</v>
      </c>
      <c r="JD24" s="1175">
        <f>WORKDAY(JD25,'5319180'!$A24,'5319180'!$E$43:$E$72)</f>
        <v>42598</v>
      </c>
      <c r="JE24" s="1175">
        <f>WORKDAY(JE25,'5319180'!$A24,'5319180'!$E$43:$E$72)</f>
        <v>42598</v>
      </c>
      <c r="JF24" s="1175">
        <f>WORKDAY(JF25,'5319180'!$A24,'5319180'!$E$43:$E$72)</f>
        <v>42598</v>
      </c>
      <c r="JG24" s="1175">
        <f>WORKDAY(JG25,'5319180'!$A24,'5319180'!$E$43:$E$72)</f>
        <v>42583</v>
      </c>
      <c r="JH24" s="1175">
        <f>WORKDAY(JH25,'5319180'!$A24,'5319180'!$E$43:$E$72)</f>
        <v>42598</v>
      </c>
      <c r="JI24" s="1175">
        <f>WORKDAY(JI25,'5319180'!$A24,'5319180'!$E$43:$E$72)</f>
        <v>42600</v>
      </c>
      <c r="JJ24" s="319">
        <f>WORKDAY(JJ25,'5319180'!$A24,'5319180'!$E$43:$E$72)</f>
        <v>42587</v>
      </c>
      <c r="JK24" s="319">
        <f>WORKDAY(JK25,'5319180'!$A24,'5319180'!$E$43:$E$72)</f>
        <v>42587</v>
      </c>
      <c r="JL24" s="1175">
        <f>WORKDAY(JL25,'5319180'!$A24,'5319180'!$E$43:$E$72)</f>
        <v>42598</v>
      </c>
      <c r="JM24" s="1175">
        <f>WORKDAY(JM25,'5319180'!$A24,'5319180'!$E$43:$E$72)</f>
        <v>42577</v>
      </c>
      <c r="JN24" s="1175">
        <f>WORKDAY(JN25,'5319180'!$A24,'5319180'!$E$43:$E$72)</f>
        <v>42571</v>
      </c>
      <c r="JO24" s="1175">
        <f>WORKDAY(JO25,'5319180'!$A24,'5319180'!$E$43:$E$72)</f>
        <v>42573</v>
      </c>
      <c r="JP24" s="1175">
        <f>WORKDAY(JP25,'5319180'!$A24,'5319180'!$E$43:$E$72)</f>
        <v>42573</v>
      </c>
      <c r="JQ24" s="1175">
        <f>WORKDAY(JQ25,'5319180'!$A24,'5319180'!$E$43:$E$72)</f>
        <v>42573</v>
      </c>
      <c r="JR24" s="1175">
        <f>WORKDAY(JR25,'5319180'!$A24,'5319180'!$E$43:$E$72)</f>
        <v>42573</v>
      </c>
      <c r="JS24" s="1175">
        <f>WORKDAY(JS25,'5319180'!$A24,'5319180'!$E$43:$E$72)</f>
        <v>42590</v>
      </c>
      <c r="JT24" s="1175">
        <f>WORKDAY(JT25,'5319180'!$A24,'5319180'!$E$43:$E$72)</f>
        <v>42590</v>
      </c>
      <c r="JU24" s="1175">
        <f>WORKDAY(JU25,'5319180'!$A24,'5319180'!$E$43:$E$72)</f>
        <v>42590</v>
      </c>
      <c r="JV24" s="1175">
        <f>WORKDAY(JV25,'5319180'!$A24,'5319180'!$E$43:$E$72)</f>
        <v>42590</v>
      </c>
      <c r="JW24" s="1171">
        <f>WORKDAY(JW25,'5319080'!$A23,'5319080'!$D$42:$D$71)</f>
        <v>42586</v>
      </c>
      <c r="JX24" s="319">
        <v>42565</v>
      </c>
      <c r="JY24" s="1175">
        <f>WORKDAY(JY25,'5319180'!$A24,'5319180'!$E$43:$E$72)</f>
        <v>42599</v>
      </c>
      <c r="JZ24" s="1175">
        <f>WORKDAY(JZ25,'5319180'!$A24,'5319180'!$E$43:$E$72)</f>
        <v>42604</v>
      </c>
      <c r="KA24" s="1175">
        <f>WORKDAY(KA25,'5319180'!$A24,'5319180'!$E$43:$E$72)</f>
        <v>42605</v>
      </c>
      <c r="KB24" s="1175">
        <f>WORKDAY(KB25,'5319180'!$A24,'5319180'!$E$43:$E$72)</f>
        <v>42604</v>
      </c>
      <c r="KC24" s="1175">
        <f>WORKDAY(KC25,'5319180'!$A24,'5319180'!$E$43:$E$72)</f>
        <v>42604</v>
      </c>
      <c r="KD24" s="1175">
        <f>WORKDAY(KD25,'5319180'!$A24,'5319180'!$E$43:$E$72)</f>
        <v>42605</v>
      </c>
      <c r="KE24" s="1175">
        <f>WORKDAY(KE25,'5319180'!$A24,'5319180'!$E$43:$E$72)</f>
        <v>42605</v>
      </c>
      <c r="KF24" s="1175">
        <f>WORKDAY(KF25,'5319180'!$A24,'5319180'!$E$43:$E$72)</f>
        <v>42590</v>
      </c>
      <c r="KG24" s="1175">
        <f>WORKDAY(KG25,'5319180'!$A24,'5319180'!$E$43:$E$72)</f>
        <v>42590</v>
      </c>
      <c r="KH24" s="1175">
        <f>WORKDAY(KH25,'5319180'!$A24,'5319180'!$E$43:$E$72)</f>
        <v>42590</v>
      </c>
      <c r="KI24" s="1175">
        <f>WORKDAY(KI25,'5319180'!$A24,'5319180'!$E$43:$E$72)</f>
        <v>42570</v>
      </c>
      <c r="KJ24" s="1175">
        <f>WORKDAY(KJ25,'5319180'!$A24,'5319180'!$E$43:$E$72)</f>
        <v>42594</v>
      </c>
      <c r="KK24" s="1175">
        <f>WORKDAY(KK25,'5319180'!$A24,'5319180'!$E$43:$E$72)</f>
        <v>42594</v>
      </c>
      <c r="KL24" s="1175">
        <f>WORKDAY(KL25,'5319180'!$A24,'5319180'!$E$43:$E$72)</f>
        <v>42594</v>
      </c>
      <c r="KM24" s="1175">
        <f>WORKDAY(KM25,'5319180'!$A24,'5319180'!$E$43:$E$72)</f>
        <v>42594</v>
      </c>
      <c r="KN24" s="1175">
        <f>WORKDAY(KN25,'5319180'!$A24,'5319180'!$E$43:$E$72)</f>
        <v>42594</v>
      </c>
      <c r="KO24" s="1175">
        <f>WORKDAY(KO25,'5319180'!$A24,'5319180'!$E$43:$E$72)</f>
        <v>42594</v>
      </c>
      <c r="KP24" s="1175">
        <f>WORKDAY(KP25,'5319180'!$A24,'5319180'!$E$43:$E$72)</f>
        <v>42594</v>
      </c>
      <c r="KQ24" s="1175">
        <f>WORKDAY(KQ25,'5319180'!$A24,'5319180'!$E$43:$E$72)</f>
        <v>42594</v>
      </c>
      <c r="KR24" s="1175">
        <f>WORKDAY(KR25,'5319180'!$A24,'5319180'!$E$43:$E$72)</f>
        <v>42594</v>
      </c>
      <c r="KS24" s="1175">
        <v>42488</v>
      </c>
      <c r="KT24" s="1175">
        <f>WORKDAY(KT25,'5319180'!$A24,'5319180'!$E$43:$E$72)</f>
        <v>42571</v>
      </c>
      <c r="KU24" s="315" t="e">
        <f>WORKDAY(KU25,'BA SGV Quality Clinic'!#REF!,'BA SGV Quality Clinic'!$D$42:$D$71)</f>
        <v>#REF!</v>
      </c>
      <c r="KV24" s="1175">
        <f>WORKDAY(KV25,'5319180'!$A24,'5319180'!$E$43:$E$72)</f>
        <v>42594</v>
      </c>
      <c r="KW24" s="1175">
        <v>42465</v>
      </c>
      <c r="KX24" s="1175">
        <f>WORKDAY(KX25,'5319180'!$A24,'5319180'!$E$43:$E$72)</f>
        <v>42577</v>
      </c>
      <c r="KY24" s="1175">
        <f>WORKDAY(KY25,'5319180'!$A24,'5319180'!$E$43:$E$72)</f>
        <v>42594</v>
      </c>
      <c r="KZ24" s="1175">
        <f>WORKDAY(KZ25,'5319180'!$A24,'5319180'!$E$43:$E$72)</f>
        <v>42584</v>
      </c>
      <c r="LA24" s="1175">
        <f>WORKDAY(LA25,'5319180'!$A24,'5319180'!$E$43:$E$72)</f>
        <v>42578</v>
      </c>
      <c r="LB24" s="1175">
        <f>WORKDAY(LB25,'5319180'!$A24,'5319180'!$E$43:$E$72)</f>
        <v>42578</v>
      </c>
      <c r="LC24" s="1088" t="e">
        <f>WORKDAY(LC25,#REF!,$D$42:$D$71)</f>
        <v>#REF!</v>
      </c>
      <c r="LD24" s="1086">
        <f>WORKDAY(LD25,'5319180'!$A23,'5319180'!$E$43:$E$72)</f>
        <v>42391</v>
      </c>
      <c r="LE24" s="765" t="e">
        <f>WORKDAY(LE25,#REF!,$D$42:$D$71)</f>
        <v>#REF!</v>
      </c>
      <c r="LF24" s="532" t="e">
        <f>WORKDAY(LF25,#REF!,$D$42:$D$71)</f>
        <v>#REF!</v>
      </c>
      <c r="LG24" s="532" t="e">
        <f>WORKDAY(LG25,#REF!,$D$42:$D$71)</f>
        <v>#REF!</v>
      </c>
      <c r="LH24" s="532" t="e">
        <f>WORKDAY(LH25,'5319480'!#REF!,'5319480'!$E$42:$E$71)</f>
        <v>#REF!</v>
      </c>
      <c r="LI24" s="532">
        <f>WORKDAY(LI25,'5319180'!$A24,'5319180'!$E$43:$E$72)</f>
        <v>42384</v>
      </c>
      <c r="LJ24" s="1175">
        <f>WORKDAY(LJ25,'5319180'!$A24,'5319180'!$E$43:$E$72)</f>
        <v>42640</v>
      </c>
      <c r="LK24" s="1175">
        <f>WORKDAY(LK25,'5319180'!$A24,'5319180'!$E$43:$E$72)</f>
        <v>42639</v>
      </c>
      <c r="LL24" s="781">
        <v>42373</v>
      </c>
      <c r="LM24" s="1175">
        <f>WORKDAY(LM25,'5319180'!$A24,'5319180'!$E$43:$E$72)</f>
        <v>42647</v>
      </c>
      <c r="LN24" s="532">
        <f>WORKDAY(LN25,'5319180'!$A24,'5319180'!$E$43:$E$72)</f>
        <v>42368</v>
      </c>
      <c r="LO24" s="532">
        <f>WORKDAY(LO25,'5319180'!$A24,'5319180'!$E$43:$E$72)</f>
        <v>42454</v>
      </c>
      <c r="LP24" s="532">
        <f>WORKDAY(LP25,'5319180'!$A24,'5319180'!$E$43:$E$72)</f>
        <v>42422</v>
      </c>
      <c r="LQ24" s="532">
        <f>WORKDAY(LQ25,'5319180'!$A24,'5319180'!$E$43:$E$72)</f>
        <v>42450</v>
      </c>
      <c r="LR24" s="532">
        <f>WORKDAY(LR25,'5319180'!$A24,'5319180'!$E$43:$E$72)</f>
        <v>42479</v>
      </c>
      <c r="LS24" s="315">
        <f>WORKDAY(LS25,'5319180'!$A24,'5319180'!$E$43:$E$72)</f>
        <v>42438</v>
      </c>
      <c r="LT24" s="315">
        <f>WORKDAY(LT25,'5319180'!$A24,'5319180'!$E$43:$E$72)</f>
        <v>42429</v>
      </c>
      <c r="LU24" s="315">
        <f>WORKDAY(LU25,'5319180'!$A24,'5319180'!$E$43:$E$72)</f>
        <v>42438</v>
      </c>
      <c r="LV24" s="319">
        <f>WORKDAY(LV25,'5319180'!$A24,'5319180'!$E$43:$E$72)</f>
        <v>42415</v>
      </c>
      <c r="LX24" s="1175">
        <v>42461</v>
      </c>
      <c r="LY24" s="313">
        <v>42437</v>
      </c>
      <c r="LZ24" s="1191">
        <v>42425</v>
      </c>
      <c r="MA24" s="1175">
        <v>42472</v>
      </c>
      <c r="MB24" s="319">
        <v>42452</v>
      </c>
      <c r="MC24" s="1175">
        <v>42472</v>
      </c>
      <c r="MD24" s="1175">
        <v>42472</v>
      </c>
      <c r="ME24" s="1175">
        <v>42508</v>
      </c>
      <c r="MF24" s="315">
        <f>WORKDAY(MF25,'5319180'!$A24,'5319180'!$E$43:$E$72)</f>
        <v>42531</v>
      </c>
      <c r="MG24" s="315">
        <f>WORKDAY(MG25,'5319180'!$A24,'5319180'!$E$43:$E$72)</f>
        <v>42531</v>
      </c>
      <c r="MH24" s="315" t="e">
        <f>WORKDAY(MH25,'BA SGV Quality Clinic'!#REF!,'BA SGV Quality Clinic'!$D$42:$D$71)</f>
        <v>#REF!</v>
      </c>
      <c r="MI24" s="532">
        <f>WORKDAY(MI25,'5319080'!$A27,'5319080'!$D$42:$D$71)</f>
        <v>2</v>
      </c>
      <c r="MJ24" s="319">
        <v>42473</v>
      </c>
      <c r="MK24" s="1175">
        <v>42513</v>
      </c>
      <c r="ML24" s="1175">
        <f>WORKDAY(ML25,'5319180'!$A24,'5319180'!$E$43:$E$72)</f>
        <v>42578</v>
      </c>
      <c r="MM24" s="315">
        <f>WORKDAY(MM25,'5319180'!$A24,'5319180'!$E$43:$E$72)</f>
        <v>42534</v>
      </c>
      <c r="MN24" s="1175">
        <f>WORKDAY(MN25,'5319180'!$A24,'5319180'!$E$43:$E$72)</f>
        <v>42578</v>
      </c>
      <c r="MO24" s="1175">
        <f>WORKDAY(MO25,'5319180'!$A24,'5319180'!$E$43:$E$72)</f>
        <v>42606</v>
      </c>
      <c r="MP24" s="1175">
        <v>42501</v>
      </c>
      <c r="MQ24" s="319">
        <v>42440</v>
      </c>
      <c r="MR24" s="319">
        <v>42453</v>
      </c>
      <c r="MS24" s="319">
        <v>42473</v>
      </c>
      <c r="MT24" s="1175">
        <v>42513</v>
      </c>
      <c r="MU24" s="1175">
        <v>42501</v>
      </c>
      <c r="MV24" s="1175" t="e">
        <f>WORKDAY(MV25,'BA SGV Quality Clinic'!#REF!,'BA SGV Quality Clinic'!$D$42:$D$71)</f>
        <v>#REF!</v>
      </c>
      <c r="MW24" s="1175">
        <f>WORKDAY(MW25,'5319180'!$A24,'5319180'!$E$43:$E$72)</f>
        <v>42578</v>
      </c>
      <c r="MX24" s="1175">
        <f>WORKDAY(MX25,'5319180'!$A24,'5319180'!$E$43:$E$72)</f>
        <v>42626</v>
      </c>
      <c r="MY24" s="1175">
        <f>WORKDAY(MY25,'5319180'!$A24,'5319180'!$E$43:$E$72)</f>
        <v>42578</v>
      </c>
      <c r="MZ24" s="1175">
        <f>WORKDAY(MZ25,'5319180'!$A24,'5319180'!$E$43:$E$72)</f>
        <v>42598</v>
      </c>
      <c r="NA24" s="319">
        <v>42565</v>
      </c>
      <c r="NB24" s="1255">
        <f>WORKDAY(NB25,'5319180'!$A24,'5319180'!$E$43:$E$72)</f>
        <v>42580</v>
      </c>
      <c r="NC24" s="1175">
        <f>WORKDAY(NC25,'5319180'!$A24,'5319180'!$E$43:$E$72)</f>
        <v>42619</v>
      </c>
      <c r="ND24" s="1175">
        <f>WORKDAY(ND25,'5319180'!$A24,'5319180'!$E$43:$E$72)</f>
        <v>42584</v>
      </c>
      <c r="NE24" s="1175">
        <v>42492</v>
      </c>
      <c r="NF24" s="1175">
        <f>WORKDAY(NF25,'5319080'!$A27,'5319080'!$D$42:$D$71)</f>
        <v>42592</v>
      </c>
      <c r="NG24" s="1175">
        <f>WORKDAY(NG25,'5319180'!$A24,'5319180'!$E$43:$E$72)</f>
        <v>42620</v>
      </c>
      <c r="NH24" s="1175">
        <f>WORKDAY(NH25,'5319180'!$A24,'5319180'!$E$43:$E$72)</f>
        <v>42620</v>
      </c>
      <c r="NI24" s="1175">
        <f>WORKDAY(NI25,'5319180'!$A24,'5319180'!$E$43:$E$72)</f>
        <v>42620</v>
      </c>
      <c r="NJ24" s="319">
        <v>42583</v>
      </c>
      <c r="NK24" s="1175">
        <f>WORKDAY(NK25,'5319180'!$A24,'5319180'!$E$43:$E$72)</f>
        <v>42628</v>
      </c>
      <c r="NL24" s="1175">
        <f>WORKDAY(NL25,'5319180'!$A24,'5319180'!$E$43:$E$72)</f>
        <v>42628</v>
      </c>
      <c r="NM24" s="1175">
        <f>WORKDAY(NM25,'5319180'!$A24,'5319180'!$E$43:$E$72)</f>
        <v>42628</v>
      </c>
      <c r="NN24" s="1175">
        <f>WORKDAY(NN25,'5319180'!$A24,'5319180'!$E$43:$E$72)</f>
        <v>42628</v>
      </c>
      <c r="NO24" s="319">
        <v>42616</v>
      </c>
      <c r="NP24" s="1175">
        <f>WORKDAY(NP25,'5319180'!$A24,'5319180'!$E$43:$E$72)</f>
        <v>42611</v>
      </c>
      <c r="NQ24" s="765" t="e">
        <f>WORKDAY(NQ25,#REF!,'BA SGV Quality Clinic'!$D$42:$D$71)</f>
        <v>#REF!</v>
      </c>
      <c r="NR24" s="1175">
        <f>WORKDAY(NR25,'5319180'!$A24,'5319180'!$E$43:$E$72)</f>
        <v>42634</v>
      </c>
      <c r="NS24" s="1175">
        <f>WORKDAY(NS25,'5319180'!$A24,'5319180'!$E$43:$E$72)</f>
        <v>42634</v>
      </c>
      <c r="NT24" s="1175">
        <f>WORKDAY(NT25,'5319180'!$A24,'5319180'!$E$43:$E$72)</f>
        <v>42634</v>
      </c>
      <c r="NU24" s="1175">
        <f>WORKDAY(NU25,'5319180'!$A24,'5319180'!$E$43:$E$72)</f>
        <v>42634</v>
      </c>
      <c r="NV24" s="1175">
        <f>WORKDAY(NV25,'5319180'!$A24,'5319180'!$E$43:$E$72)</f>
        <v>42634</v>
      </c>
      <c r="NW24" s="1175">
        <f>WORKDAY(NW25,'5319180'!$A24,'5319180'!$E$43:$E$72)</f>
        <v>42634</v>
      </c>
      <c r="NX24" s="1175">
        <f>WORKDAY(NX25,'5319180'!$A24,'5319180'!$E$43:$E$72)</f>
        <v>42634</v>
      </c>
      <c r="NY24" s="1175">
        <f>WORKDAY(NY25,'5319180'!$A24,'5319180'!$E$43:$E$72)</f>
        <v>42634</v>
      </c>
      <c r="NZ24" s="1175">
        <f>WORKDAY(NZ25,'5319180'!$A24,'5319180'!$E$43:$E$72)</f>
        <v>42634</v>
      </c>
      <c r="OA24" s="1175">
        <f>WORKDAY(OA25,'5319180'!$A24,'5319180'!$E$43:$E$72)</f>
        <v>42642</v>
      </c>
      <c r="OB24" s="1175">
        <f>WORKDAY(OB25,'5319180'!$A24,'5319180'!$E$43:$E$72)</f>
        <v>42642</v>
      </c>
      <c r="OC24" s="1175">
        <f>WORKDAY(OC25,'5319180'!$A24,'5319180'!$E$43:$E$72)</f>
        <v>42646</v>
      </c>
      <c r="OD24" s="1175">
        <f>WORKDAY(OD25,'5319180'!$A24,'5319180'!$E$43:$E$72)</f>
        <v>42646</v>
      </c>
      <c r="OE24" s="1175">
        <f>WORKDAY(OE25,'5319180'!$A24,'5319180'!$E$43:$E$72)</f>
        <v>42634</v>
      </c>
      <c r="OF24" s="1175">
        <f>WORKDAY(OF25,'5319180'!$A24,'5319180'!$E$43:$E$72)</f>
        <v>42647</v>
      </c>
      <c r="OG24" s="1175">
        <f>WORKDAY(OG25,'5319180'!$A24,'5319180'!$E$43:$E$72)</f>
        <v>42649</v>
      </c>
      <c r="OH24" s="1175">
        <f>WORKDAY(OH25,'5319180'!$A24,'5319180'!$E$43:$E$72)</f>
        <v>42647</v>
      </c>
      <c r="OI24" s="1175">
        <f>WORKDAY(OI25,'5319180'!$A24,'5319180'!$E$43:$E$72)</f>
        <v>42635</v>
      </c>
      <c r="OJ24" s="1175">
        <f>WORKDAY(OJ25,'5319180'!$A24,'5319180'!$E$43:$E$72)</f>
        <v>42640</v>
      </c>
      <c r="OK24" s="1175">
        <f>WORKDAY(OK25,'5319180'!$A24,'5319180'!$E$43:$E$72)</f>
        <v>42649</v>
      </c>
      <c r="OL24" s="1175">
        <v>42492</v>
      </c>
      <c r="OM24" s="1175">
        <f>WORKDAY(OM25,'5319180'!$A24,'5319180'!$E$43:$E$72)</f>
        <v>42657</v>
      </c>
      <c r="ON24" s="1175">
        <f>WORKDAY(ON25,'5319180'!$A24,'5319180'!$E$43:$E$72)</f>
        <v>42657</v>
      </c>
      <c r="OO24" s="1175">
        <f>WORKDAY(OO25,'5319180'!$A24,'5319180'!$E$43:$E$72)</f>
        <v>42649</v>
      </c>
      <c r="OP24" s="1175">
        <f>WORKDAY(OP25,'5319180'!$A24,'5319180'!$E$43:$E$72)</f>
        <v>42653</v>
      </c>
      <c r="OQ24" s="1255">
        <f>WORKDAY(OQ25,'5319280'!$A24,'5319280'!$E$42:$E$71)</f>
        <v>42653</v>
      </c>
      <c r="OR24" s="1255">
        <f>WORKDAY(OR25,'5319280'!$A24,'5319280'!$E$42:$E$71)</f>
        <v>42647</v>
      </c>
      <c r="OS24" s="1255">
        <f>WORKDAY(OS25,'5319280'!$A24,'5319280'!$E$42:$E$71)</f>
        <v>42674</v>
      </c>
      <c r="OT24" s="804">
        <v>42647</v>
      </c>
      <c r="OU24" s="1255">
        <f>WORKDAY(OU25,'5319280'!$A24,'5319280'!$E$42:$E$71)</f>
        <v>42604</v>
      </c>
      <c r="OV24" s="1255">
        <f>WORKDAY(OV25,'5319280'!$A24,'5319280'!$E$42:$E$71)</f>
        <v>42646</v>
      </c>
      <c r="OW24" s="1255">
        <f>WORKDAY(OW25,'5319280'!$A24,'5319280'!$E$42:$E$71)</f>
        <v>42635</v>
      </c>
      <c r="OX24" s="1255">
        <f>WORKDAY(OX25,'5319280'!$A24,'5319280'!$E$42:$E$71)</f>
        <v>42634</v>
      </c>
      <c r="OY24" s="1255">
        <f>WORKDAY(OY25,'5319280'!$A24,'5319280'!$E$42:$E$71)</f>
        <v>42634</v>
      </c>
      <c r="OZ24" s="1255">
        <f>WORKDAY(OZ25,'5319280'!$A24,'5319280'!$E$42:$E$71)</f>
        <v>42647</v>
      </c>
      <c r="PA24" s="1255">
        <f>WORKDAY(PA25,'5319280'!$A24,'5319280'!$E$42:$E$71)</f>
        <v>42647</v>
      </c>
      <c r="PB24" s="1255">
        <f>WORKDAY(PB25,'5319280'!$A24,'5319280'!$E$42:$E$71)</f>
        <v>42597</v>
      </c>
      <c r="PC24" s="1175">
        <v>42492</v>
      </c>
      <c r="PD24" s="1255">
        <f>WORKDAY(PD25,'5319280'!$A24,'5319280'!$E$42:$E$71)</f>
        <v>42590</v>
      </c>
      <c r="PE24" s="1255">
        <f>WORKDAY(PE25,'5319280'!$A24,'5319280'!$E$42:$E$71)</f>
        <v>42614</v>
      </c>
      <c r="PF24" s="1255">
        <f>WORKDAY(PF25,'5319280'!$A24,'5319280'!$E$42:$E$71)</f>
        <v>42620</v>
      </c>
      <c r="PG24" s="1255">
        <f>WORKDAY(PG25,'5319280'!$A24,'5319280'!$E$42:$E$71)</f>
        <v>42598</v>
      </c>
      <c r="PH24" s="1255">
        <f>WORKDAY(PH25,'5319280'!$A24,'5319280'!$E$42:$E$71)</f>
        <v>42572</v>
      </c>
      <c r="PI24" s="1255">
        <f>WORKDAY(PI25,'5319280'!$A24,'5319280'!$E$42:$E$71)</f>
        <v>42606</v>
      </c>
      <c r="PJ24" s="1255">
        <f>WORKDAY(PJ25,'5319280'!$A24,'5319280'!$E$42:$E$71)</f>
        <v>42615</v>
      </c>
      <c r="PK24" s="1255">
        <f>WORKDAY(PK25,'5319280'!$A24,'5319280'!$E$42:$E$71)</f>
        <v>42615</v>
      </c>
      <c r="PL24" s="1255">
        <f>WORKDAY(PL25,'5319280'!$A24,'5319280'!$E$42:$E$71)</f>
        <v>42615</v>
      </c>
      <c r="PM24" s="1255">
        <f>WORKDAY(PM25,'5319280'!$A24,'5319280'!$E$42:$E$71)</f>
        <v>42615</v>
      </c>
      <c r="PN24" s="1255">
        <f>WORKDAY(PN25,'5319280'!$A24,'5319280'!$E$42:$E$71)</f>
        <v>42615</v>
      </c>
      <c r="PO24" s="1255">
        <f>WORKDAY(PO25,'5319280'!$A24,'5319280'!$E$42:$E$71)</f>
        <v>42615</v>
      </c>
      <c r="PP24" s="1255">
        <f>WORKDAY(PP25,'5319280'!$A24,'5319280'!$E$42:$E$71)</f>
        <v>42633</v>
      </c>
      <c r="PQ24" s="1175">
        <f>WORKDAY(PQ25,'5319280'!$A24,'5319280'!$E$42:$E$71)</f>
        <v>42549</v>
      </c>
      <c r="PR24" s="1255">
        <f>WORKDAY(PR25,'5319280'!$A24,'5319280'!$E$42:$E$71)</f>
        <v>42627</v>
      </c>
      <c r="PS24" s="1175">
        <v>42508</v>
      </c>
      <c r="PT24" s="1255">
        <f>WORKDAY(PT25,'5319280'!$A24,'5319280'!$E$42:$E$71)</f>
        <v>42598</v>
      </c>
      <c r="PU24" s="1175">
        <f>WORKDAY(PU25,'5319280'!$A24,'5319280'!$E$42:$E$71)</f>
        <v>42590</v>
      </c>
      <c r="PV24" s="781">
        <v>42593</v>
      </c>
      <c r="PW24" s="781">
        <v>42598</v>
      </c>
      <c r="PX24" s="1171">
        <f>WORKDAY(PX25,'5319280'!$A24,'5319280'!$E$42:$E$71)</f>
        <v>42590</v>
      </c>
      <c r="PY24" s="1175">
        <v>42527</v>
      </c>
      <c r="PZ24" s="1255">
        <f>WORKDAY(PZ25,'5319280'!$A24,'5319280'!$E$42:$E$71)</f>
        <v>42584</v>
      </c>
      <c r="QA24" s="1255">
        <f>WORKDAY(QA25,'5319280'!$A24,'5319280'!$E$42:$E$71)</f>
        <v>42584</v>
      </c>
      <c r="QB24" s="1255">
        <f>WORKDAY(QB25,'5319280'!$A24,'5319280'!$E$42:$E$71)</f>
        <v>42584</v>
      </c>
      <c r="QC24" s="1255">
        <f>WORKDAY(QC25,'5319280'!$A24,'5319280'!$E$42:$E$71)</f>
        <v>42584</v>
      </c>
      <c r="QD24" s="1255">
        <f>WORKDAY(QD25,'5319280'!$A24,'5319280'!$E$42:$E$71)</f>
        <v>42584</v>
      </c>
      <c r="QE24" s="1255">
        <f>WORKDAY(QE25,'5319280'!$A24,'5319280'!$E$42:$E$71)</f>
        <v>42584</v>
      </c>
      <c r="QF24" s="1255">
        <f>WORKDAY(QF25,'5319280'!$A24,'5319280'!$E$42:$E$71)</f>
        <v>42593</v>
      </c>
      <c r="QG24" s="1255">
        <f>WORKDAY(QG25,'5319280'!$A24,'5319280'!$E$42:$E$71)</f>
        <v>42601</v>
      </c>
      <c r="QH24" s="1255">
        <f>WORKDAY(QH25,'5319280'!$A24,'5319280'!$E$42:$E$71)</f>
        <v>42601</v>
      </c>
      <c r="QI24" s="1255">
        <f>WORKDAY(QI25,'5319280'!$A24,'5319280'!$E$42:$E$71)</f>
        <v>42601</v>
      </c>
      <c r="QJ24" s="1255">
        <f>WORKDAY(QJ25,'5319280'!$A24,'5319280'!$E$42:$E$71)</f>
        <v>42601</v>
      </c>
      <c r="QK24" s="1255">
        <f>WORKDAY(QK25,'5319280'!$A24,'5319280'!$E$42:$E$71)</f>
        <v>42606</v>
      </c>
      <c r="QL24" s="1255">
        <f>WORKDAY(QL25,'5319280'!$A24,'5319280'!$E$42:$E$71)</f>
        <v>42606</v>
      </c>
      <c r="QM24" s="1255">
        <f>WORKDAY(QM25,'5319280'!$A24,'5319280'!$E$42:$E$71)</f>
        <v>42593</v>
      </c>
      <c r="QN24" s="1171">
        <f>WORKDAY(QN25,'5319280'!$A24,'5319280'!$E$42:$E$71)</f>
        <v>42577</v>
      </c>
      <c r="QO24" s="1175">
        <f>WORKDAY(QO25,'5319280'!$A24,'5319280'!$E$42:$E$71)</f>
        <v>42564</v>
      </c>
      <c r="QP24" s="1175">
        <f>WORKDAY(QP25,'5319280'!$A24,'5319280'!$E$42:$E$71)</f>
        <v>42557</v>
      </c>
      <c r="QQ24" s="1175">
        <v>42492</v>
      </c>
      <c r="QR24" s="781">
        <f>WORKDAY(QR25,'5319280'!$A24,'5319280'!$E$42:$E$71)</f>
        <v>42576</v>
      </c>
      <c r="QS24" s="1171">
        <f>WORKDAY(QS25,'5319280'!$A24,'5319280'!$E$42:$E$71)</f>
        <v>42586</v>
      </c>
      <c r="QT24" s="1175">
        <v>42499</v>
      </c>
      <c r="QU24" s="1175">
        <v>42452</v>
      </c>
      <c r="QV24" s="1255">
        <f>WORKDAY(QV25,'5319280'!$A24,'5319280'!$E$42:$E$71)</f>
        <v>42598</v>
      </c>
      <c r="QW24" s="319">
        <v>42533</v>
      </c>
      <c r="QX24" s="319">
        <v>42552</v>
      </c>
      <c r="QY24" s="804">
        <v>42571</v>
      </c>
      <c r="QZ24" s="1171">
        <f>WORKDAY(QZ25,'5319280'!$A24,'5319280'!$E$42:$E$71)</f>
        <v>42593</v>
      </c>
      <c r="RA24" s="1255">
        <f>WORKDAY(RA25,'5319280'!$A24,'5319280'!$E$42:$E$71)</f>
        <v>42605</v>
      </c>
      <c r="RB24" s="1255">
        <f>WORKDAY(RB25,'5319280'!$A24,'5319280'!$E$42:$E$71)</f>
        <v>42601</v>
      </c>
      <c r="RC24" s="1255">
        <f>WORKDAY(RC25,'5319280'!$A24,'5319280'!$E$42:$E$71)</f>
        <v>42584</v>
      </c>
      <c r="RD24" s="1255">
        <f>WORKDAY(RD25,'5319280'!$A24,'5319280'!$E$42:$E$71)</f>
        <v>42584</v>
      </c>
      <c r="RE24" s="1255">
        <f>WORKDAY(RE25,'5319280'!$A24,'5319280'!$E$42:$E$71)</f>
        <v>42584</v>
      </c>
      <c r="RF24" s="1255">
        <f>WORKDAY(RF25,'5319280'!$A24,'5319280'!$E$42:$E$71)</f>
        <v>42584</v>
      </c>
      <c r="RG24" s="1255">
        <f>WORKDAY(RG25,'5319280'!$A24,'5319280'!$E$42:$E$71)</f>
        <v>42584</v>
      </c>
      <c r="RH24" s="1255">
        <f>WORKDAY(RH25,'5319280'!$A24,'5319280'!$E$42:$E$71)</f>
        <v>42607</v>
      </c>
      <c r="RI24" s="1255">
        <f>WORKDAY(RI25,'5319280'!$A24,'5319280'!$E$42:$E$71)</f>
        <v>42578</v>
      </c>
      <c r="RJ24" s="1171">
        <f>WORKDAY(RJ25,'5319280'!$A24,'5319280'!$E$42:$E$71)</f>
        <v>42578</v>
      </c>
      <c r="RK24" s="1175">
        <v>42488</v>
      </c>
      <c r="RL24" s="781">
        <f>WORKDAY(RL25,'5319280'!$A24,'5319280'!$E$42:$E$71)</f>
        <v>42416</v>
      </c>
      <c r="RM24" s="781">
        <f>WORKDAY(RM25,'5319280'!$A24,'5319280'!$E$42:$E$71)</f>
        <v>42416</v>
      </c>
      <c r="RN24" s="532">
        <f>WORKDAY(RN25,'5319280'!$A24,'5319280'!$E$42:$E$71)</f>
        <v>42334</v>
      </c>
      <c r="RO24" s="532">
        <f>WORKDAY(RO25,'5319280'!$A24,'5319280'!$E$42:$E$71)</f>
        <v>42334</v>
      </c>
      <c r="RP24" s="532">
        <f>WORKDAY(RP25,'5319280'!$A24,'5319280'!$E$42:$E$71)</f>
        <v>42334</v>
      </c>
      <c r="RQ24" s="532">
        <f>WORKDAY(RQ25,'5319280'!$A24,'5319280'!$E$42:$E$71)</f>
        <v>42334</v>
      </c>
      <c r="RR24" s="781">
        <f>WORKDAY(RR25,'5319280'!$A24,'5319280'!$E$42:$E$71)</f>
        <v>42334</v>
      </c>
      <c r="RS24" s="781">
        <v>42381</v>
      </c>
      <c r="RT24" s="781">
        <v>42578</v>
      </c>
      <c r="RU24" s="532">
        <f>WORKDAY(RU25,'5319280'!$A24,'5319280'!$E$42:$E$71)</f>
        <v>42360</v>
      </c>
      <c r="RV24" s="532">
        <f>WORKDAY(RV25,'5319280'!$A24,'5319280'!$E$42:$E$71)</f>
        <v>42382</v>
      </c>
      <c r="RW24" s="319">
        <v>42509</v>
      </c>
      <c r="RX24" s="804">
        <f>WORKDAY(RX25,'5319280'!$A24,'5319280'!$E$42:$E$71)</f>
        <v>42570</v>
      </c>
      <c r="RY24" s="804">
        <f>WORKDAY(RY25,'5319280'!$A24,'5319280'!$E$42:$E$71)</f>
        <v>42570</v>
      </c>
      <c r="RZ24" s="532">
        <f>WORKDAY(RZ25,'5319280'!$A24,'5319280'!$E$42:$E$71)</f>
        <v>42389</v>
      </c>
      <c r="SA24" s="532">
        <f>WORKDAY(SA25,'5319280'!$A24,'5319280'!$E$42:$E$71)</f>
        <v>42402</v>
      </c>
      <c r="SB24" s="781">
        <v>42404</v>
      </c>
      <c r="SC24" s="1255">
        <f>WORKDAY(SC25,'5319280'!$A24,'5319280'!$E$42:$E$71)</f>
        <v>42573</v>
      </c>
      <c r="SD24" s="765" t="e">
        <f>WORKDAY(SD25,'5319480'!#REF!,'5319480'!$E$42:$E$71)</f>
        <v>#REF!</v>
      </c>
      <c r="SE24" s="765" t="e">
        <f>WORKDAY(SE25,#REF!,$D$42:$D$71)</f>
        <v>#REF!</v>
      </c>
      <c r="SF24" s="765" t="e">
        <f>WORKDAY(SF25,#REF!,$D$42:$D$71)</f>
        <v>#REF!</v>
      </c>
      <c r="SG24" s="765" t="e">
        <f>WORKDAY(SG25,#REF!,$D$42:$D$71)</f>
        <v>#REF!</v>
      </c>
      <c r="SH24" s="765" t="e">
        <f>WORKDAY(SH25,#REF!,$D$42:$D$71)</f>
        <v>#REF!</v>
      </c>
      <c r="SI24" s="765" t="e">
        <f>WORKDAY(SI25,#REF!,$D$42:$D$71)</f>
        <v>#REF!</v>
      </c>
      <c r="SJ24" s="765" t="e">
        <f>WORKDAY(SJ25,#REF!,$D$42:$D$71)</f>
        <v>#REF!</v>
      </c>
      <c r="SK24" s="765" t="e">
        <f>WORKDAY(SK25,#REF!,$D$42:$D$71)</f>
        <v>#REF!</v>
      </c>
      <c r="SL24" s="1175">
        <f>WORKDAY(SL25,'5319280'!$A24,'5319280'!$E$42:$E$71)</f>
        <v>42551</v>
      </c>
      <c r="SM24" s="532" t="e">
        <f>WORKDAY(SM25,#REF!,$D$42:$D$71)</f>
        <v>#REF!</v>
      </c>
      <c r="SN24" s="781">
        <v>42382</v>
      </c>
      <c r="SO24" s="781" t="e">
        <f>WORKDAY(SO25,'5319480'!#REF!,'5319480'!$E$42:$E$71)</f>
        <v>#REF!</v>
      </c>
      <c r="SP24" s="781" t="e">
        <f>WORKDAY(SP25,'5319480'!#REF!,'5319480'!$E$42:$E$71)</f>
        <v>#REF!</v>
      </c>
      <c r="SQ24" s="781">
        <f>WORKDAY(SQ25,'5319280'!$A30,'5319280'!$E$42:$E$71)</f>
        <v>42097</v>
      </c>
      <c r="SR24" s="781">
        <f>WORKDAY(SR25,'5319280'!$A30,'5319280'!$E$42:$E$71)</f>
        <v>42718</v>
      </c>
      <c r="SS24" s="532">
        <f>WORKDAY(SS25,'5319280'!$A24,'5319280'!$E$42:$E$71)</f>
        <v>42405</v>
      </c>
      <c r="ST24" s="532">
        <f>WORKDAY(ST25,'5319280'!$A24,'5319280'!$E$42:$E$71)</f>
        <v>42409</v>
      </c>
      <c r="SU24" s="1086">
        <f>WORKDAY(SU25,'5319280'!$A24,'5319280'!$E$42:$E$71)</f>
        <v>42254</v>
      </c>
      <c r="SV24" s="781">
        <v>42385</v>
      </c>
      <c r="SW24" s="781">
        <f>WORKDAY(SW25,'5319280'!$A23,'5319280'!$E$42:$E$71)</f>
        <v>42377</v>
      </c>
      <c r="SX24" s="532">
        <f>WORKDAY(SX25,'5319280'!$A24,'5319280'!$E$42:$E$71)</f>
        <v>42425</v>
      </c>
      <c r="SY24" s="781">
        <v>42417</v>
      </c>
      <c r="SZ24" s="781">
        <v>42415</v>
      </c>
      <c r="TA24" s="781">
        <v>42417</v>
      </c>
      <c r="TB24" s="781">
        <v>42422</v>
      </c>
      <c r="TC24" s="781">
        <f>WORKDAY(TC25,'5319280'!$A24,'5319280'!$E$42:$E$71)</f>
        <v>42426</v>
      </c>
      <c r="TD24" s="781">
        <v>42429</v>
      </c>
      <c r="TE24" s="781">
        <v>42429</v>
      </c>
      <c r="TF24" s="781">
        <v>42395</v>
      </c>
      <c r="TG24" s="1191">
        <v>42499</v>
      </c>
      <c r="TH24" s="1175">
        <v>42521</v>
      </c>
      <c r="TI24" s="1175">
        <v>42507</v>
      </c>
      <c r="TJ24" s="1175">
        <v>42521</v>
      </c>
      <c r="TK24" s="1175">
        <v>42509</v>
      </c>
      <c r="TL24" s="1175">
        <v>42507</v>
      </c>
      <c r="TM24" s="1175">
        <v>42452</v>
      </c>
      <c r="TN24" s="781">
        <f>WORKDAY(TN25,'5319280'!$A24,'5319280'!$E$42:$E$71)</f>
        <v>42424</v>
      </c>
      <c r="TO24" s="532">
        <f>WORKDAY(TO25,'5319280'!$A24,'5319280'!$E$42:$E$71)</f>
        <v>42459</v>
      </c>
      <c r="TP24" s="532">
        <f>WORKDAY(TP25,'5319280'!$A24,'5319280'!$E$42:$E$71)</f>
        <v>42458</v>
      </c>
      <c r="TQ24" s="781">
        <f>WORKDAY(TQ25,'5319280'!$A24,'5319280'!$E$42:$E$71)</f>
        <v>42437</v>
      </c>
      <c r="TR24" s="781">
        <f>WORKDAY(TR25,'5319280'!$A24,'5319280'!$E$42:$E$71)</f>
        <v>42424</v>
      </c>
      <c r="TS24" s="532">
        <f>WORKDAY(TS25,'5319280'!$A24,'5319280'!$E$42:$E$71)</f>
        <v>42478</v>
      </c>
      <c r="TT24" s="1255">
        <f>WORKDAY(TT25,'5319280'!$A24,'5319280'!$E$42:$E$71)</f>
        <v>42641</v>
      </c>
      <c r="TU24" s="1255">
        <f>WORKDAY(TU25,'5319280'!$A24,'5319280'!$E$42:$E$71)</f>
        <v>42641</v>
      </c>
      <c r="TV24" s="1255">
        <f>WORKDAY(TV25,'5319280'!$A24,'5319280'!$E$42:$E$71)</f>
        <v>42641</v>
      </c>
      <c r="TW24" s="532">
        <f>WORKDAY(TW25,'5319280'!$A24,'5319280'!$E$42:$E$71)</f>
        <v>42453</v>
      </c>
      <c r="TX24" s="315">
        <f>WORKDAY(TX25,'5319280'!$A24,'5319280'!$E$42:$E$71)</f>
        <v>42450</v>
      </c>
      <c r="TY24" s="315">
        <f>WORKDAY(TY25,'5319280'!$A24,'5319280'!$E$42:$E$71)</f>
        <v>42464</v>
      </c>
      <c r="TZ24" s="319">
        <v>42373</v>
      </c>
      <c r="UA24" s="319">
        <v>42419</v>
      </c>
      <c r="UB24" s="315" t="e">
        <f>WORKDAY(UB25,'BA SGV Quality Clinic'!#REF!,'BA SGV Quality Clinic'!$D$42:$D$71)</f>
        <v>#REF!</v>
      </c>
      <c r="UC24" s="319">
        <v>42395</v>
      </c>
      <c r="UD24" s="319">
        <f>WORKDAY(UD25,'5319280'!$A24,'5319280'!$E$42:$E$71)</f>
        <v>42439</v>
      </c>
      <c r="UE24" s="319">
        <f>WORKDAY(UE25,'5319280'!$A24,'5319280'!$E$42:$E$71)</f>
        <v>42440</v>
      </c>
      <c r="UF24" s="319">
        <f>WORKDAY(UF25,'5319280'!$A24,'5319280'!$E$42:$E$71)</f>
        <v>42440</v>
      </c>
      <c r="UG24" s="319">
        <f>WORKDAY(UG25,'5319280'!$A24,'5319280'!$E$42:$E$71)</f>
        <v>42444</v>
      </c>
      <c r="UH24" s="315">
        <f>WORKDAY(UH25,'5319280'!$A24,'5319280'!$E$42:$E$71)</f>
        <v>42549</v>
      </c>
      <c r="UI24" s="315">
        <f>WORKDAY(UI25,'5319280'!$A24,'5319280'!$E$42:$E$71)</f>
        <v>42549</v>
      </c>
      <c r="UJ24" s="1175">
        <v>42495</v>
      </c>
      <c r="UK24" s="1255">
        <f>WORKDAY(UK25,'5319280'!$A24,'5319280'!$E$42:$E$71)</f>
        <v>42601</v>
      </c>
      <c r="UL24" s="1255">
        <f>WORKDAY(UL25,'5319280'!$A24,'5319280'!$E$42:$E$71)</f>
        <v>42584</v>
      </c>
      <c r="UM24" s="1175">
        <v>42509</v>
      </c>
      <c r="UN24" s="1175">
        <v>42507</v>
      </c>
      <c r="UO24" s="1175">
        <f>WORKDAY(UO25,'5319280'!$A24,'5319280'!$E$42:$E$71)</f>
        <v>42556</v>
      </c>
      <c r="UP24" s="1175">
        <v>42510</v>
      </c>
      <c r="UQ24" s="1175">
        <v>42527</v>
      </c>
      <c r="UR24" s="1175">
        <v>42513</v>
      </c>
      <c r="US24" s="1175">
        <v>42488</v>
      </c>
      <c r="UT24" s="1175">
        <v>42488</v>
      </c>
      <c r="UU24" s="1175">
        <v>42488</v>
      </c>
      <c r="UV24" s="1175">
        <v>42531</v>
      </c>
      <c r="UW24" s="1175">
        <v>42503</v>
      </c>
      <c r="UX24" s="1175">
        <v>42527</v>
      </c>
      <c r="UY24" s="1175">
        <f>WORKDAY(UY25,'5319280'!$A24,'5319280'!$E$42:$E$71)</f>
        <v>42564</v>
      </c>
      <c r="UZ24" s="1175">
        <v>42510</v>
      </c>
      <c r="VA24" s="1255">
        <f>WORKDAY(VA25,'5319280'!$A24,'5319280'!$E$42:$E$71)</f>
        <v>42646</v>
      </c>
      <c r="VB24" s="1175">
        <v>42527</v>
      </c>
      <c r="VC24" s="319">
        <v>42534</v>
      </c>
      <c r="VD24" s="315">
        <f>WORKDAY(VD25,'5319280'!$A24,'5319280'!$E$42:$E$71)</f>
        <v>42544</v>
      </c>
      <c r="VE24" s="1175">
        <v>42508</v>
      </c>
      <c r="VF24" s="1175">
        <v>42508</v>
      </c>
      <c r="VG24" s="1175">
        <v>42508</v>
      </c>
      <c r="VH24" s="1175">
        <v>42508</v>
      </c>
      <c r="VI24" s="1175">
        <f>WORKDAY(VI25,'5319280'!$A24,'5319280'!$E$42:$E$71)</f>
        <v>42556</v>
      </c>
      <c r="VJ24" s="1255">
        <f>WORKDAY(VJ25,'5319280'!$A24,'5319280'!$E$42:$E$71)</f>
        <v>42570</v>
      </c>
      <c r="VK24" s="804">
        <f>WORKDAY(VK25,'5319280'!$A24,'5319280'!$E$42:$E$71)</f>
        <v>42598</v>
      </c>
      <c r="VL24" s="1255">
        <f>WORKDAY(VL25,'5319280'!$A24,'5319280'!$E$42:$E$71)</f>
        <v>42571</v>
      </c>
      <c r="VM24" s="1255">
        <f>WORKDAY(VM25,'5319280'!$A24,'5319280'!$E$42:$E$71)</f>
        <v>42572</v>
      </c>
      <c r="VN24" s="1171">
        <f>WORKDAY(VN25,'5319280'!$A24,'5319280'!$E$42:$E$71)</f>
        <v>42583</v>
      </c>
      <c r="VO24" s="1175">
        <v>42465</v>
      </c>
      <c r="VP24" s="1171">
        <f>WORKDAY(VP25,'5319280'!$A24,'5319280'!$E$42:$E$71)</f>
        <v>42593</v>
      </c>
      <c r="VQ24" s="319">
        <v>42541</v>
      </c>
      <c r="VS24" s="1175">
        <v>42510</v>
      </c>
      <c r="VT24" s="319">
        <f>WORKDAY(VT25,'5319280'!$A24,'5319280'!$E$42:$E$71)</f>
        <v>42585</v>
      </c>
      <c r="VU24" s="1255">
        <f>WORKDAY(VU25,'5319280'!$A24,'5319280'!$E$42:$E$71)</f>
        <v>42599</v>
      </c>
      <c r="VW24" s="1175">
        <v>42508</v>
      </c>
      <c r="VX24" s="315">
        <f>WORKDAY(VX25,'5319280'!$A24,'5319280'!$E$42:$E$71)</f>
        <v>42508</v>
      </c>
      <c r="VY24" s="1175">
        <v>42513</v>
      </c>
      <c r="VZ24" s="315">
        <f>WORKDAY(VZ25,'5319280'!$A24,'5319280'!$E$42:$E$71)</f>
        <v>42562</v>
      </c>
      <c r="WA24" s="1175">
        <v>42499</v>
      </c>
      <c r="WB24" s="1175">
        <v>42488</v>
      </c>
      <c r="WC24" s="1175">
        <v>42510</v>
      </c>
      <c r="WD24" s="1255">
        <f>WORKDAY(WD25,'5319280'!$A24,'5319280'!$E$42:$E$71)</f>
        <v>42586</v>
      </c>
      <c r="WE24" s="532">
        <f>WORKDAY(WE25,'5319280'!$A24,'5319280'!$E$42:$E$71)</f>
        <v>42590</v>
      </c>
      <c r="WG24" s="780">
        <f>WORKDAY(WG25,'5319280'!$A24,'5319280'!$E$42:$E$71)</f>
        <v>42447</v>
      </c>
      <c r="WH24" s="319">
        <v>42454</v>
      </c>
      <c r="WI24" s="831">
        <v>42451</v>
      </c>
      <c r="WJ24" s="319">
        <v>42472</v>
      </c>
      <c r="WK24" s="1175">
        <v>42453</v>
      </c>
      <c r="WL24" s="319">
        <v>42452</v>
      </c>
      <c r="WM24" s="319">
        <f>WORKDAY(WM25,'5319280'!$A24,'5319280'!$E$42:$E$71)</f>
        <v>42535</v>
      </c>
      <c r="WN24" s="1255">
        <f>WORKDAY(WN25,'5319280'!$A24,'5319280'!$E$42:$E$71)</f>
        <v>42641</v>
      </c>
      <c r="WO24" s="315">
        <f>WORKDAY(WO25,'5319280'!$A24,'5319280'!$E$42:$E$71)</f>
        <v>42534</v>
      </c>
      <c r="WP24" s="1255">
        <f>WORKDAY(WP25,'5319280'!$A24,'5319280'!$E$42:$E$71)</f>
        <v>42626</v>
      </c>
      <c r="WQ24" s="1255">
        <f>WORKDAY(WQ25,'5319280'!$A24,'5319280'!$E$42:$E$71)</f>
        <v>42634</v>
      </c>
      <c r="WR24" s="1255">
        <f>WORKDAY(WR25,'5319280'!$A24,'5319280'!$E$42:$E$71)</f>
        <v>42634</v>
      </c>
      <c r="WS24" s="1255">
        <f>WORKDAY(WS25,'5319280'!$A24,'5319280'!$E$42:$E$71)</f>
        <v>42634</v>
      </c>
      <c r="WT24" s="1255">
        <f>WORKDAY(WT25,'5319280'!$A24,'5319280'!$E$42:$E$71)</f>
        <v>42634</v>
      </c>
      <c r="WU24" s="1255">
        <f>WORKDAY(WU25,'5319280'!$A24,'5319280'!$E$42:$E$71)</f>
        <v>42634</v>
      </c>
      <c r="WV24" s="1255">
        <f>WORKDAY(WV25,'5319280'!$A24,'5319280'!$E$42:$E$71)</f>
        <v>42635</v>
      </c>
      <c r="WW24" s="1255">
        <f>WORKDAY(WW25,'5319280'!$A24,'5319280'!$E$42:$E$71)</f>
        <v>42635</v>
      </c>
      <c r="WX24" s="1255">
        <f>WORKDAY(WX25,'5319280'!$A24,'5319280'!$E$42:$E$71)</f>
        <v>42598</v>
      </c>
      <c r="WY24" s="1175">
        <v>42524</v>
      </c>
      <c r="WZ24" s="1255">
        <f>WORKDAY(WZ25,'5319280'!$A24,'5319280'!$E$42:$E$71)</f>
        <v>42605</v>
      </c>
      <c r="XA24" s="1255">
        <f>WORKDAY(XA25,'5319280'!$A24,'5319280'!$E$42:$E$71)</f>
        <v>42598</v>
      </c>
      <c r="XB24" s="1255">
        <f>WORKDAY(XB25,'5319280'!$A24,'5319280'!$E$42:$E$71)</f>
        <v>42640</v>
      </c>
      <c r="XC24" s="1255">
        <f>WORKDAY(XC25,'5319280'!$A24,'5319280'!$E$42:$E$71)</f>
        <v>42640</v>
      </c>
      <c r="XD24" s="1255">
        <f>WORKDAY(XD25,'5319280'!$A24,'5319280'!$E$42:$E$71)</f>
        <v>42654</v>
      </c>
      <c r="XE24" s="1255">
        <f>WORKDAY(XE25,'5319280'!$A24,'5319280'!$E$42:$E$71)</f>
        <v>42625</v>
      </c>
      <c r="XF24" s="1175">
        <v>42499</v>
      </c>
      <c r="XG24" s="1255">
        <f>WORKDAY(XG25,'5319280'!$A24,'5319280'!$E$42:$E$71)</f>
        <v>42654</v>
      </c>
      <c r="XH24" s="1255">
        <f>WORKDAY(XH25,'5319280'!$A24,'5319280'!$E$42:$E$71)</f>
        <v>42654</v>
      </c>
      <c r="XI24" s="1255">
        <f>WORKDAY(XI25,'5319280'!$A24,'5319280'!$E$42:$E$71)</f>
        <v>42654</v>
      </c>
      <c r="XJ24" s="1255">
        <f>WORKDAY(XJ25,'5319280'!$A24,'5319280'!$E$42:$E$71)</f>
        <v>42654</v>
      </c>
      <c r="XK24" s="1255">
        <f>WORKDAY(XK25,'5319280'!$A24,'5319280'!$E$42:$E$71)</f>
        <v>42654</v>
      </c>
      <c r="XL24" s="1171">
        <f>WORKDAY(XL25,'5319380'!$A24,'5319380'!$E$42:$E$71)</f>
        <v>42639</v>
      </c>
      <c r="XM24" s="1171">
        <f>WORKDAY(XM25,'5319380'!$A24,'5319380'!$E$42:$E$71)</f>
        <v>42641</v>
      </c>
      <c r="XN24" s="1171">
        <f>WORKDAY(XN25,'5319380'!$A24,'5319380'!$E$42:$E$71)</f>
        <v>42647</v>
      </c>
      <c r="XO24" s="1171">
        <f>WORKDAY(XO25,'5319380'!$A24,'5319380'!$E$42:$E$71)</f>
        <v>42647</v>
      </c>
      <c r="XP24" s="1171">
        <f>WORKDAY(XP25,'5319380'!$A24,'5319380'!$E$42:$E$71)</f>
        <v>42647</v>
      </c>
      <c r="XQ24" s="1171">
        <f>WORKDAY(XQ25,'5319380'!$A24,'5319380'!$E$42:$E$71)</f>
        <v>42647</v>
      </c>
      <c r="XR24" s="1171">
        <f>WORKDAY(XR25,'5319380'!$A24,'5319380'!$E$42:$E$71)</f>
        <v>42647</v>
      </c>
      <c r="XS24" s="1171">
        <f>WORKDAY(XS25,'5319380'!$A24,'5319380'!$E$42:$E$71)</f>
        <v>42653</v>
      </c>
      <c r="XT24" s="1171">
        <f>WORKDAY(XT25,'5319380'!$A24,'5319380'!$E$42:$E$71)</f>
        <v>42653</v>
      </c>
      <c r="XU24" s="1171">
        <f>WORKDAY(XU25,'5319380'!$A24,'5319380'!$E$42:$E$71)</f>
        <v>42653</v>
      </c>
      <c r="XV24" s="1171">
        <f>WORKDAY(XV25,'5319380'!$A24,'5319380'!$E$42:$E$71)</f>
        <v>42635</v>
      </c>
      <c r="XW24" s="1186">
        <v>42488</v>
      </c>
      <c r="XX24" s="1186">
        <v>42472</v>
      </c>
      <c r="XY24" s="1186">
        <v>42472</v>
      </c>
      <c r="XZ24" s="371">
        <v>42422</v>
      </c>
      <c r="YA24" s="1171">
        <f>WORKDAY(YA25,'5319380'!$A24,'5319380'!$E$42:$E$71)</f>
        <v>42632</v>
      </c>
      <c r="YB24" s="1186">
        <f>WORKDAY(YB25,'5319380'!$A24,'5319380'!$E$42:$E$71)</f>
        <v>42633</v>
      </c>
      <c r="YC24" s="1171">
        <f>WORKDAY(YC25,'5319380'!$A24,'5319380'!$E$42:$E$71)</f>
        <v>42628</v>
      </c>
      <c r="YD24" s="1171">
        <f>WORKDAY(YD25,'5319380'!$A24,'5319380'!$E$42:$E$71)</f>
        <v>42634</v>
      </c>
      <c r="YE24" s="1186">
        <v>42507</v>
      </c>
      <c r="YF24" s="1186">
        <v>42471</v>
      </c>
      <c r="YG24" s="1186">
        <f>WORKDAY(YG25,'5319380'!$A24,'5319380'!$E$42:$E$71)</f>
        <v>42584</v>
      </c>
      <c r="YH24" s="1186">
        <f>WORKDAY(YH25,'5319380'!$A24,'5319380'!$E$42:$E$71)</f>
        <v>42577</v>
      </c>
      <c r="YI24" s="1186">
        <v>42472</v>
      </c>
      <c r="YJ24" s="1171">
        <f>WORKDAY(YJ25,'5319380'!$A24,'5319380'!$E$42:$E$71)</f>
        <v>42590</v>
      </c>
      <c r="YK24" s="1186">
        <f>WORKDAY(YK25,'5319380'!$A24,'5319380'!$E$42:$E$71)</f>
        <v>42583</v>
      </c>
      <c r="YL24" s="1171">
        <f>WORKDAY(YL25,'5319380'!$A24,'5319380'!$E$42:$E$71)</f>
        <v>42587</v>
      </c>
      <c r="YM24" s="1171">
        <f>WORKDAY(YM25,'5319380'!$A24,'5319380'!$E$42:$E$71)</f>
        <v>42599</v>
      </c>
      <c r="YN24" s="1171">
        <f>WORKDAY(YN25,'5319380'!$A24,'5319380'!$E$42:$E$71)</f>
        <v>42599</v>
      </c>
      <c r="YO24" s="1186">
        <f>WORKDAY(YO25,'5319380'!$A24,'5319380'!$E$42:$E$71)</f>
        <v>42597</v>
      </c>
      <c r="YP24" s="371">
        <f>WORKDAY(YP25,'5319380'!$A24,'5319380'!$E$42:$E$71)</f>
        <v>42583</v>
      </c>
      <c r="YQ24" s="1186">
        <v>42506</v>
      </c>
      <c r="YR24" s="1186">
        <f>WORKDAY(YR25,'5319380'!$A24,'5319380'!$E$42:$E$71)</f>
        <v>42584</v>
      </c>
      <c r="YS24" s="1171">
        <f>WORKDAY(YS25,'5319380'!$A24,'5319380'!$E$42:$E$71)</f>
        <v>42598</v>
      </c>
      <c r="YT24" s="1171">
        <f>WORKDAY(YT25,'5319380'!$A24,'5319380'!$E$42:$E$71)</f>
        <v>42598</v>
      </c>
      <c r="YU24" s="1171">
        <f>WORKDAY(YU25,'5319380'!$A24,'5319380'!$E$42:$E$71)</f>
        <v>42600</v>
      </c>
      <c r="YV24" s="1171">
        <f>WORKDAY(YV25,'5319380'!$A24,'5319380'!$E$42:$E$71)</f>
        <v>42600</v>
      </c>
      <c r="YW24" s="1171">
        <f>WORKDAY(YW25,'5319380'!$A24,'5319380'!$E$42:$E$71)</f>
        <v>42594</v>
      </c>
      <c r="YX24" s="1171">
        <f>WORKDAY(YX25,'5319380'!$A24,'5319380'!$E$42:$E$71)</f>
        <v>42647</v>
      </c>
      <c r="YY24" s="1171">
        <f>WORKDAY(YY25,'5319380'!$A24,'5319380'!$E$42:$E$71)</f>
        <v>42626</v>
      </c>
      <c r="YZ24" s="1186">
        <v>42513</v>
      </c>
      <c r="ZA24" s="1186">
        <v>42509</v>
      </c>
      <c r="ZB24" s="365">
        <v>42368</v>
      </c>
      <c r="ZC24" s="1186">
        <f>WORKDAY(ZC25,'5319380'!$A24,'5319380'!$E$42:$E$71)</f>
        <v>42585</v>
      </c>
      <c r="ZD24" s="1186">
        <v>42507</v>
      </c>
      <c r="ZE24" s="1186">
        <f>WORKDAY(ZE25,'5319380'!$A24,'5319380'!$E$42:$E$71)</f>
        <v>42584</v>
      </c>
      <c r="ZF24" s="1186">
        <v>42471</v>
      </c>
      <c r="ZG24" s="1186">
        <v>42471</v>
      </c>
      <c r="ZH24" s="1186">
        <v>42471</v>
      </c>
      <c r="ZI24" s="1186">
        <v>42471</v>
      </c>
      <c r="ZJ24" s="1186">
        <v>42471</v>
      </c>
      <c r="ZK24" s="1186">
        <v>42471</v>
      </c>
      <c r="ZL24" s="1186">
        <v>42507</v>
      </c>
      <c r="ZM24" s="1171">
        <f>WORKDAY(ZM25,'5319380'!$A24,'5319380'!$E$42:$E$71)</f>
        <v>42640</v>
      </c>
      <c r="ZN24" s="1186">
        <f>WORKDAY(ZN25,'5319380'!$A24,'5319380'!$E$42:$E$71)</f>
        <v>42586</v>
      </c>
      <c r="ZO24" s="1186">
        <v>42471</v>
      </c>
      <c r="ZP24" s="1186">
        <v>42507</v>
      </c>
      <c r="ZQ24" s="1186">
        <v>42509</v>
      </c>
      <c r="ZR24" s="371">
        <v>42563</v>
      </c>
      <c r="ZS24" s="1186">
        <v>42488</v>
      </c>
      <c r="ZT24" s="1186">
        <v>42509</v>
      </c>
      <c r="ZU24" s="1186">
        <v>42503</v>
      </c>
      <c r="ZV24" s="319">
        <v>42563</v>
      </c>
      <c r="ZW24" s="1186">
        <v>42457</v>
      </c>
      <c r="ZX24" s="1186">
        <v>42472</v>
      </c>
      <c r="ZY24" s="1186">
        <v>42472</v>
      </c>
      <c r="ZZ24" s="537"/>
      <c r="AAA24" s="532">
        <f>WORKDAY(AAA25,'5319380'!$A24,'5319380'!$E$42:$E$71)</f>
        <v>42412</v>
      </c>
      <c r="AAB24" s="537"/>
      <c r="AAC24" s="537"/>
      <c r="AAD24" s="537"/>
      <c r="AAE24" s="537"/>
      <c r="AAF24" s="537"/>
      <c r="AAG24" s="537"/>
      <c r="AAH24" s="537"/>
      <c r="AAI24" s="537"/>
      <c r="AAJ24" s="537"/>
      <c r="AAK24" s="1186">
        <f>WORKDAY(AAK25,'5319380'!$A24,'5319380'!$E$42:$E$71)</f>
        <v>42579</v>
      </c>
      <c r="AAL24" s="1186">
        <f>WORKDAY(AAL25,'5319380'!$A24,'5319380'!$E$42:$E$71)</f>
        <v>42579</v>
      </c>
      <c r="AAM24" s="875"/>
      <c r="AAN24" s="875"/>
      <c r="AAO24" s="537"/>
      <c r="AAP24" s="537"/>
      <c r="AAQ24" s="537"/>
      <c r="AAR24" s="781">
        <v>42403</v>
      </c>
      <c r="AAS24" s="781">
        <v>42397</v>
      </c>
      <c r="AAT24" s="532">
        <f>WORKDAY(AAT25,'5319380'!$A24,'5319380'!$E$42:$E$71)</f>
        <v>42542</v>
      </c>
      <c r="AAU24" s="781">
        <f>WORKDAY(AAU25,'5319380'!$A24,'5319380'!$E$42:$E$71)</f>
        <v>42440</v>
      </c>
      <c r="AAV24" s="781">
        <f>WORKDAY(AAV25,'5319380'!$A24,'5319380'!$E$42:$E$71)</f>
        <v>42440</v>
      </c>
      <c r="AAW24" s="1186">
        <f>WORKDAY(AAW25,'5319380'!$A24,'5319380'!$E$42:$E$71)</f>
        <v>42614</v>
      </c>
      <c r="AAX24" s="503"/>
      <c r="AAY24" s="503"/>
      <c r="AAZ24" s="1171">
        <f>WORKDAY(AAZ25,'5319380'!$A24,'5319380'!$E$42:$E$71)</f>
        <v>42598</v>
      </c>
      <c r="ABA24" s="532">
        <f>WORKDAY(ABA25,'5319480'!$A24,'5319480'!$E$42:$E$71)</f>
        <v>42447</v>
      </c>
      <c r="ABB24" s="365">
        <f>WORKDAY(ABB25,'5319380'!$A24,'5319380'!$E$42:$E$71)</f>
        <v>42368</v>
      </c>
      <c r="ABC24" s="1186">
        <v>42502</v>
      </c>
      <c r="ABD24" s="1186">
        <v>42459</v>
      </c>
      <c r="ABE24" s="1186">
        <v>42501</v>
      </c>
      <c r="ABF24" s="1186">
        <v>42424</v>
      </c>
      <c r="ABG24" s="1186">
        <v>42424</v>
      </c>
      <c r="ABH24" s="371">
        <v>42473</v>
      </c>
      <c r="ABI24" s="371">
        <v>42452</v>
      </c>
      <c r="ABJ24" s="1186">
        <v>42488</v>
      </c>
      <c r="ABK24" s="1186">
        <v>42509</v>
      </c>
      <c r="ABM24" s="1171">
        <f>WORKDAY(ABM25,'5319380'!$A24,'5319380'!$E$42:$E$71)</f>
        <v>42594</v>
      </c>
      <c r="ABN24" s="1171">
        <f>WORKDAY(ABN25,'5319380'!$A24,'5319380'!$E$42:$E$71)</f>
        <v>42598</v>
      </c>
      <c r="ABO24" s="1171">
        <f>WORKDAY(ABO25,'5319380'!$A24,'5319380'!$E$42:$E$71)</f>
        <v>42600</v>
      </c>
      <c r="ABP24" s="1171">
        <f>WORKDAY(ABP25,'5319380'!$A24,'5319380'!$E$42:$E$71)</f>
        <v>42604</v>
      </c>
      <c r="ABQ24" s="1171">
        <f>WORKDAY(ABQ25,'5319380'!$A24,'5319380'!$E$42:$E$71)</f>
        <v>42628</v>
      </c>
      <c r="ABR24" s="1171">
        <f>WORKDAY(ABR25,'5319380'!$A24,'5319380'!$E$42:$E$71)</f>
        <v>42628</v>
      </c>
      <c r="ABS24" s="1171">
        <f>WORKDAY(ABS25,'5319380'!$A24,'5319380'!$E$42:$E$71)</f>
        <v>42629</v>
      </c>
      <c r="ABT24" s="1186">
        <f>WORKDAY(ABT25,'5319380'!$A24,'5319380'!$E$42:$E$71)</f>
        <v>42628</v>
      </c>
      <c r="ABU24" s="371">
        <v>42622</v>
      </c>
      <c r="ABV24" s="1171">
        <f>WORKDAY(ABV25,'5319380'!$A24,'5319380'!$E$42:$E$71)</f>
        <v>42621</v>
      </c>
      <c r="ABW24" s="1171">
        <f>WORKDAY(ABW25,'5319380'!$A24,'5319380'!$E$42:$E$71)</f>
        <v>42653</v>
      </c>
      <c r="ABX24" s="1171">
        <f>WORKDAY(ABX25,'5319380'!$A24,'5319380'!$E$42:$E$71)</f>
        <v>42597</v>
      </c>
      <c r="ABY24" s="1171">
        <f>WORKDAY(ABY25,'5319380'!$A24,'5319380'!$E$42:$E$71)</f>
        <v>42601</v>
      </c>
      <c r="ABZ24" s="1171">
        <f>WORKDAY(ABZ25,'5319380'!$A24,'5319380'!$E$42:$E$71)</f>
        <v>42601</v>
      </c>
      <c r="ACA24" s="371">
        <v>42424</v>
      </c>
      <c r="ACB24" s="781">
        <v>42627</v>
      </c>
      <c r="ACC24" s="1171">
        <f>WORKDAY(ACC25,'5319380'!$A24,'5319380'!$E$42:$E$71)</f>
        <v>42632</v>
      </c>
      <c r="ACD24" s="1171">
        <f>WORKDAY(ACD25,'5319380'!$A24,'5319380'!$E$42:$E$71)</f>
        <v>42636</v>
      </c>
      <c r="ACE24" s="1171">
        <f>WORKDAY(ACE25,'5319380'!$A24,'5319380'!$E$42:$E$71)</f>
        <v>42633</v>
      </c>
      <c r="ACF24" s="1171">
        <f>WORKDAY(ACF25,'5319380'!$A24,'5319380'!$E$42:$E$71)</f>
        <v>42655</v>
      </c>
      <c r="ACG24" s="1171">
        <f>WORKDAY(ACG25,'5319380'!$A24,'5319380'!$E$42:$E$71)</f>
        <v>42653</v>
      </c>
      <c r="ACH24" s="1171">
        <f>WORKDAY(ACH25,'5319380'!$A24,'5319380'!$E$42:$E$71)</f>
        <v>42653</v>
      </c>
      <c r="ACI24" s="1171">
        <f>WORKDAY(ACI25,'5319380'!$A24,'5319380'!$E$42:$E$71)</f>
        <v>42653</v>
      </c>
      <c r="ACJ24" s="1171">
        <f>WORKDAY(ACJ25,'5319380'!$A24,'5319380'!$E$42:$E$71)</f>
        <v>42654</v>
      </c>
      <c r="ACK24" s="1171">
        <f>WORKDAY(ACK25,'5319380'!$A24,'5319380'!$E$42:$E$71)</f>
        <v>42653</v>
      </c>
      <c r="ACL24" s="1171">
        <f>WORKDAY(ACL25,'5319380'!$A24,'5319380'!$E$42:$E$71)</f>
        <v>42654</v>
      </c>
      <c r="ACM24" s="1171">
        <f>WORKDAY(ACM25,'5319380'!$A24,'5319380'!$E$42:$E$71)</f>
        <v>42654</v>
      </c>
      <c r="ACN24" s="1171">
        <f>WORKDAY(ACN25,'5319380'!$A24,'5319380'!$E$42:$E$71)</f>
        <v>42654</v>
      </c>
      <c r="ACO24" s="1171">
        <f>WORKDAY(ACO25,'5319380'!$A24,'5319380'!$E$42:$E$71)</f>
        <v>42654</v>
      </c>
      <c r="ACP24" s="1171">
        <f>WORKDAY(ACP25,'5319380'!$A24,'5319380'!$E$42:$E$71)</f>
        <v>42654</v>
      </c>
      <c r="ACQ24" s="1171">
        <f>WORKDAY(ACQ25,'5319380'!$A24,'5319380'!$E$42:$E$71)</f>
        <v>42622</v>
      </c>
      <c r="ACR24" s="1171">
        <f>WORKDAY(ACR25,'5319380'!$A24,'5319380'!$E$42:$E$71)</f>
        <v>42622</v>
      </c>
      <c r="ACS24" s="1171">
        <f>WORKDAY(ACS25,'5319380'!$A24,'5319380'!$E$42:$E$71)</f>
        <v>42653</v>
      </c>
      <c r="ACT24" s="371">
        <v>42642</v>
      </c>
      <c r="ACU24" s="1186">
        <v>42459</v>
      </c>
      <c r="ACV24" s="1186">
        <v>42508</v>
      </c>
      <c r="ACW24" s="371">
        <v>42642</v>
      </c>
      <c r="ACX24" s="781">
        <f>WORKDAY(ACX25,'5319480'!$A26,'5319480'!$E$42:$E$71)</f>
        <v>42639</v>
      </c>
      <c r="ACY24" s="371">
        <v>42647</v>
      </c>
      <c r="ACZ24" s="1186">
        <f>WORKDAY(ACZ25,'5319480'!$A24,'5319480'!$E$42:$E$71)</f>
        <v>42606</v>
      </c>
      <c r="ADA24" s="1186">
        <f>WORKDAY(ADA25,'5319480'!$A24,'5319480'!$E$42:$E$71)</f>
        <v>42576</v>
      </c>
      <c r="ADB24" s="1186">
        <f>WORKDAY(ADB25,'5319480'!$A24,'5319480'!$E$42:$E$71)</f>
        <v>42598</v>
      </c>
      <c r="ADC24" s="1186">
        <f>WORKDAY(ADC25,'5319480'!$A24,'5319480'!$E$42:$E$71)</f>
        <v>42654</v>
      </c>
      <c r="ADD24" s="1186">
        <f>WORKDAY(ADD25,'5319480'!$A24,'5319480'!$E$42:$E$71)</f>
        <v>42654</v>
      </c>
      <c r="ADE24" s="1186">
        <f>WORKDAY(ADE25,'5319480'!$A24,'5319480'!$E$42:$E$71)</f>
        <v>42626</v>
      </c>
      <c r="ADF24" s="1186">
        <v>42447</v>
      </c>
      <c r="ADG24" s="1186">
        <f>WORKDAY(ADG25,'5319480'!$A24,'5319480'!$E$42:$E$71)</f>
        <v>42636</v>
      </c>
      <c r="ADH24" s="1186">
        <f>WORKDAY(ADH25,'5319480'!$A24,'5319480'!$E$42:$E$71)</f>
        <v>42628</v>
      </c>
      <c r="ADI24" s="1186">
        <f>WORKDAY(ADI25,'5319480'!$A24,'5319480'!$E$42:$E$71)</f>
        <v>42626</v>
      </c>
      <c r="ADJ24" s="1186">
        <f>WORKDAY(ADJ25,'5319480'!$A24,'5319480'!$E$42:$E$71)</f>
        <v>42628</v>
      </c>
      <c r="ADK24" s="1186">
        <v>42508</v>
      </c>
      <c r="ADL24" s="1186">
        <f>WORKDAY(ADL25,'5319480'!$A24,'5319480'!$E$42:$E$71)</f>
        <v>42626</v>
      </c>
      <c r="ADM24" s="1186">
        <f>WORKDAY(ADM25,'5319480'!$A24,'5319480'!$E$42:$E$71)</f>
        <v>42626</v>
      </c>
      <c r="ADN24" s="1186">
        <f>WORKDAY(ADN25,'5319480'!$A24,'5319480'!$E$42:$E$71)</f>
        <v>42626</v>
      </c>
      <c r="ADO24" s="1186">
        <v>42471</v>
      </c>
      <c r="ADP24" s="1186">
        <f>WORKDAY(ADP25,'5319480'!$A24,'5319480'!$E$42:$E$71)</f>
        <v>42606</v>
      </c>
      <c r="ADQ24" s="1186">
        <f>WORKDAY(ADQ25,'5319480'!$A24,'5319480'!$E$42:$E$71)</f>
        <v>42611</v>
      </c>
      <c r="ADR24" s="1186">
        <f>WORKDAY(ADR25,'5319480'!$A24,'5319480'!$E$42:$E$71)</f>
        <v>42627</v>
      </c>
      <c r="ADS24" s="1186">
        <f>WORKDAY(ADS25,'5319480'!$A24,'5319480'!$E$42:$E$71)</f>
        <v>42627</v>
      </c>
      <c r="ADT24" s="1186">
        <f>WORKDAY(ADT25,'5319480'!$A24,'5319480'!$E$42:$E$71)</f>
        <v>42626</v>
      </c>
      <c r="ADU24" s="1186">
        <f>WORKDAY(ADU25,'5319480'!$A24,'5319480'!$E$42:$E$71)</f>
        <v>42626</v>
      </c>
      <c r="ADV24" s="1186">
        <f>WORKDAY(ADV25,'5319480'!$A24,'5319480'!$E$42:$E$71)</f>
        <v>42626</v>
      </c>
      <c r="ADW24" s="1186">
        <v>42471</v>
      </c>
      <c r="ADX24" s="1186">
        <f>WORKDAY(ADX25,'5319480'!$A24,'5319480'!$E$42:$E$71)</f>
        <v>42600</v>
      </c>
      <c r="ADY24" s="1186">
        <f>WORKDAY(ADY25,'5319480'!$A24,'5319480'!$E$42:$E$71)</f>
        <v>42601</v>
      </c>
      <c r="ADZ24" s="1186">
        <f>WORKDAY(ADZ25,'5319480'!$A24,'5319480'!$E$42:$E$71)</f>
        <v>42604</v>
      </c>
      <c r="AEA24" s="1186">
        <f>WORKDAY(AEA25,'5319480'!$A24,'5319480'!$E$42:$E$71)</f>
        <v>42592</v>
      </c>
      <c r="AEB24" s="1186">
        <f>WORKDAY(AEB25,'5319480'!$A24,'5319480'!$E$42:$E$71)</f>
        <v>42597</v>
      </c>
      <c r="AEC24" s="1186">
        <f>WORKDAY(AEC25,'5319480'!$A24,'5319480'!$E$42:$E$71)</f>
        <v>42598</v>
      </c>
      <c r="AED24" s="1186">
        <f>WORKDAY(AED25,'5319480'!$A24,'5319480'!$E$42:$E$71)</f>
        <v>42606</v>
      </c>
      <c r="AEE24" s="1186">
        <f>WORKDAY(AEE25,'5319480'!$A24,'5319480'!$E$42:$E$71)</f>
        <v>42599</v>
      </c>
      <c r="AEF24" s="1186">
        <f>WORKDAY(AEF25,'5319480'!$A24,'5319480'!$E$42:$E$71)</f>
        <v>42578</v>
      </c>
      <c r="AEG24" s="1186">
        <f>WORKDAY(AEG25,'5319480'!$A24,'5319480'!$E$42:$E$71)</f>
        <v>42577</v>
      </c>
      <c r="AEH24" s="1186">
        <v>42488</v>
      </c>
      <c r="AEI24" s="1186">
        <f>WORKDAY(AEI25,'5319480'!$A24,'5319480'!$E$42:$E$71)</f>
        <v>42600</v>
      </c>
      <c r="AEJ24" s="1171">
        <f>WORKDAY(AEJ25,'5319480'!$A24,'5319480'!$E$42:$E$71)</f>
        <v>42580</v>
      </c>
      <c r="AEK24" s="1186">
        <f>WORKDAY(AEK25,'5319480'!$A24,'5319480'!$E$42:$E$71)</f>
        <v>42598</v>
      </c>
      <c r="AEL24" s="1186">
        <f>WORKDAY(AEL25,'5319480'!$A24,'5319480'!$E$42:$E$71)</f>
        <v>42593</v>
      </c>
      <c r="AEM24" s="1186">
        <f>WORKDAY(AEM25,'5319480'!$A24,'5319480'!$E$42:$E$71)</f>
        <v>42593</v>
      </c>
      <c r="AEN24" s="1186">
        <f>WORKDAY(AEN25,'5319480'!$A24,'5319480'!$E$42:$E$71)</f>
        <v>42586</v>
      </c>
      <c r="AEO24" s="1186">
        <f>WORKDAY(AEO25,'5319480'!$A24,'5319480'!$E$42:$E$71)</f>
        <v>42584</v>
      </c>
      <c r="AEP24" s="1186">
        <f>WORKDAY(AEP25,'5319480'!$A24,'5319480'!$E$42:$E$71)</f>
        <v>42594</v>
      </c>
      <c r="AEQ24" s="1186">
        <v>42499</v>
      </c>
      <c r="AER24" s="1186">
        <v>42500</v>
      </c>
      <c r="AES24" s="1186">
        <v>42492</v>
      </c>
      <c r="AET24" s="371">
        <v>42492</v>
      </c>
      <c r="AEU24" s="371">
        <v>42548</v>
      </c>
      <c r="AEV24" s="371">
        <v>42568</v>
      </c>
      <c r="AEW24" s="371">
        <f>WORKDAY(AEW25,'5319480'!$A24,'5319480'!$E$42:$E$71)</f>
        <v>42570</v>
      </c>
      <c r="AEX24" s="371">
        <f>WORKDAY(AEX25,'5319480'!$A24,'5319480'!$E$42:$E$71)</f>
        <v>42571</v>
      </c>
      <c r="AEY24" s="371">
        <f>WORKDAY(AEY25,'5319480'!$A24,'5319480'!$E$42:$E$71)</f>
        <v>42571</v>
      </c>
      <c r="AEZ24" s="1186">
        <f>WORKDAY(AEZ25,'5319480'!$A24,'5319480'!$E$42:$E$71)</f>
        <v>42585</v>
      </c>
      <c r="AFA24" s="1186">
        <v>42488</v>
      </c>
      <c r="AFB24" s="1186">
        <v>42447</v>
      </c>
      <c r="AFC24" s="1186">
        <f>WORKDAY(AFC25,'5319480'!$A24,'5319480'!$E$42:$E$71)</f>
        <v>42577</v>
      </c>
      <c r="AFD24" s="1186">
        <f>WORKDAY(AFD25,'5319480'!$A24,'5319480'!$E$42:$E$71)</f>
        <v>42578</v>
      </c>
      <c r="AFE24" s="1186">
        <f>WORKDAY(AFE25,'5319480'!$A24,'5319480'!$E$42:$E$71)</f>
        <v>42577</v>
      </c>
      <c r="AFF24" s="1186">
        <f>WORKDAY(AFF25,'5319480'!$A24,'5319480'!$E$42:$E$71)</f>
        <v>42577</v>
      </c>
      <c r="AFG24" s="1186">
        <f>WORKDAY(AFG25,'5319480'!$A24,'5319480'!$E$42:$E$71)</f>
        <v>42577</v>
      </c>
      <c r="AFH24" s="1186">
        <f>WORKDAY(AFH25,'5319480'!$A24,'5319480'!$E$42:$E$71)</f>
        <v>42578</v>
      </c>
      <c r="AFI24" s="1186">
        <f>WORKDAY(AFI25,'5319480'!$A24,'5319480'!$E$42:$E$71)</f>
        <v>42578</v>
      </c>
      <c r="AFJ24" s="1180">
        <f>WORKDAY(AFJ25,'5319480'!$A24,'5319480'!$E$42:$E$71)</f>
        <v>42585</v>
      </c>
      <c r="AFK24" s="1186">
        <f>WORKDAY(AFK25,'5319480'!$A23,'5319480'!$E$42:$E$71)</f>
        <v>42580</v>
      </c>
      <c r="AFL24" s="1186">
        <f>WORKDAY(AFL25,'5319480'!$A24,'5319480'!$E$42:$E$71)</f>
        <v>42576</v>
      </c>
      <c r="AFM24" s="1186">
        <f>WORKDAY(AFM25,'5319480'!$A24,'5319480'!$E$42:$E$71)</f>
        <v>42585</v>
      </c>
      <c r="AFN24" s="1186">
        <f>WORKDAY(AFN25,'5319480'!$A24,'5319480'!$E$42:$E$71)</f>
        <v>42601</v>
      </c>
      <c r="AFO24" s="1186">
        <f>WORKDAY(AFO25,'5319480'!$A24,'5319480'!$E$42:$E$71)</f>
        <v>42601</v>
      </c>
      <c r="AFP24" s="1186">
        <f>WORKDAY(AFP25,'5319480'!$A24,'5319480'!$E$42:$E$71)</f>
        <v>42585</v>
      </c>
      <c r="AFQ24" s="1186">
        <v>42471</v>
      </c>
      <c r="AFR24" s="1171">
        <f>WORKDAY(AFR25,'5319480'!$A24,'5319480'!$E$42:$E$71)</f>
        <v>42591</v>
      </c>
      <c r="AFS24" s="1186">
        <f>WORKDAY(AFS25,'5319480'!$A24,'5319480'!$E$42:$E$71)</f>
        <v>42604</v>
      </c>
      <c r="AFT24" s="1186">
        <f>WORKDAY(AFT25,'5319480'!$A24,'5319480'!$E$42:$E$71)</f>
        <v>42578</v>
      </c>
      <c r="AFU24" s="1186">
        <f>WORKDAY(AFU25,'5319480'!$A24,'5319480'!$E$42:$E$71)</f>
        <v>42578</v>
      </c>
      <c r="AFV24" s="1186">
        <f>WORKDAY(AFV25,'5319480'!$A24,'5319480'!$E$42:$E$71)</f>
        <v>42578</v>
      </c>
      <c r="AFW24" s="1186">
        <f>WORKDAY(AFW25,'5319480'!$A24,'5319480'!$E$42:$E$71)</f>
        <v>42572</v>
      </c>
      <c r="AFX24" s="1186">
        <f>WORKDAY(AFX25,'5319480'!$A24,'5319480'!$E$42:$E$71)</f>
        <v>42654</v>
      </c>
      <c r="AFY24" s="1186">
        <f>WORKDAY(AFY25,'5319480'!$A24,'5319480'!$E$42:$E$71)</f>
        <v>42653</v>
      </c>
      <c r="AFZ24" s="1186">
        <f>WORKDAY(AFZ25,'5319480'!$A24,'5319480'!$E$42:$E$71)</f>
        <v>42570</v>
      </c>
      <c r="AGA24" s="1186">
        <f>WORKDAY(AGA25,'5319480'!$A24,'5319480'!$E$42:$E$71)</f>
        <v>42578</v>
      </c>
      <c r="AGB24" s="1186">
        <v>42501</v>
      </c>
      <c r="AGC24" s="371">
        <v>42452</v>
      </c>
      <c r="AGD24" s="781" t="e">
        <f>WORKDAY(AGD25,#REF!,$D$42:$D$71)</f>
        <v>#REF!</v>
      </c>
      <c r="AGE24" s="781" t="e">
        <f>WORKDAY(AGE25,#REF!,$D$42:$D$71)</f>
        <v>#REF!</v>
      </c>
      <c r="AGF24" s="1090" t="e">
        <f>WORKDAY(AGF25,#REF!,$D$42:$D$71)</f>
        <v>#REF!</v>
      </c>
      <c r="AGG24" s="532">
        <f>WORKDAY(AGG25,'5319480'!$A24,'5319480'!$E$42:$E$71)</f>
        <v>42446</v>
      </c>
      <c r="AGH24" s="532">
        <f>WORKDAY(AGH25,'5319480'!$A24,'5319480'!$E$42:$E$71)</f>
        <v>42446</v>
      </c>
      <c r="AGI24" s="1186">
        <f>WORKDAY(AGI25,'5319480'!$A24,'5319480'!$E$42:$E$71)</f>
        <v>42580</v>
      </c>
      <c r="AGJ24" s="537"/>
      <c r="AGK24" s="781" t="e">
        <f>WORKDAY(AGK25,#REF!,$D$42:$D$71)</f>
        <v>#REF!</v>
      </c>
      <c r="AGL24" s="765" t="e">
        <f>WORKDAY(AGL25,#REF!,$D$42:$D$71)</f>
        <v>#REF!</v>
      </c>
      <c r="AGM24" s="781">
        <f>WORKDAY(AGM25,'5319480'!$A24,'5319480'!$E$42:$E$71)</f>
        <v>42412</v>
      </c>
      <c r="AGN24" s="765" t="e">
        <f>WORKDAY(AGN25,#REF!,$D$42:$D$71)</f>
        <v>#REF!</v>
      </c>
      <c r="AGO24" s="765" t="e">
        <f>WORKDAY(AGO25,#REF!,$D$42:$D$71)</f>
        <v>#REF!</v>
      </c>
      <c r="AGP24" s="765" t="e">
        <f>WORKDAY(AGP25,#REF!,$D$42:$D$71)</f>
        <v>#REF!</v>
      </c>
      <c r="AGQ24" s="532" t="e">
        <f>WORKDAY(AGQ25,#REF!,$D$42:$D$71)</f>
        <v>#REF!</v>
      </c>
      <c r="AGR24" s="765" t="e">
        <f>WORKDAY(AGR25,#REF!,$D$42:$D$71)</f>
        <v>#REF!</v>
      </c>
      <c r="AGS24" s="765">
        <f>WORKDAY(AGS25,'5319480'!$A24,'5319480'!$E$42:$E$71)</f>
        <v>42390</v>
      </c>
      <c r="AGT24" s="781">
        <v>42395</v>
      </c>
      <c r="AGU24" s="781">
        <v>42391</v>
      </c>
      <c r="AGV24" s="781">
        <v>42402</v>
      </c>
      <c r="AGW24" s="532">
        <f>WORKDAY(AGW25,'5319480'!$A24,'5319480'!$E$42:$E$71)</f>
        <v>42741</v>
      </c>
      <c r="AGX24" s="532">
        <f>WORKDAY(AGX25,'5319480'!$A24,'5319480'!$E$42:$E$71)</f>
        <v>42741</v>
      </c>
      <c r="AGY24" s="532">
        <f>WORKDAY(AGY25,'5319480'!$A24,'5319480'!$E$42:$E$71)</f>
        <v>42370</v>
      </c>
      <c r="AGZ24" s="537"/>
      <c r="AHA24" s="781">
        <f>WORKDAY(AHA25,'5319480'!$A24,'5319480'!$E$42:$E$71)</f>
        <v>42446</v>
      </c>
      <c r="AHB24" s="532">
        <f>WORKDAY(AHB25,'5319480'!$A24,'5319480'!$E$42:$E$71)</f>
        <v>42447</v>
      </c>
      <c r="AHC24" s="781">
        <f>WORKDAY(AHC25,'5319480'!$A24,'5319480'!$E$42:$E$71)</f>
        <v>42443</v>
      </c>
      <c r="AHD24" s="781">
        <f>WORKDAY(AHD25,'5319480'!$A24,'5319480'!$E$42:$E$71)</f>
        <v>42447</v>
      </c>
      <c r="AHE24" s="781">
        <f>WORKDAY(AHE25,'5319480'!$A24,'5319480'!$E$42:$E$71)</f>
        <v>42447</v>
      </c>
      <c r="AHF24" s="1186">
        <v>42500</v>
      </c>
      <c r="AHG24" s="1186">
        <f>WORKDAY(AHG25,'5319480'!$A24,'5319480'!$E$42:$E$71)</f>
        <v>42612</v>
      </c>
      <c r="AHH24" s="1186">
        <f>WORKDAY(AHH25,'5319480'!$A24,'5319480'!$E$42:$E$71)</f>
        <v>42612</v>
      </c>
      <c r="AHI24" s="1186">
        <f>WORKDAY(AHI25,'5319480'!$A24,'5319480'!$E$42:$E$71)</f>
        <v>42613</v>
      </c>
      <c r="AHJ24" s="1186">
        <f>WORKDAY(AHJ25,'5319480'!$A24,'5319480'!$E$42:$E$71)</f>
        <v>42613</v>
      </c>
      <c r="AHK24" s="1186">
        <f>WORKDAY(AHK25,'5319480'!$A24,'5319480'!$E$42:$E$71)</f>
        <v>42612</v>
      </c>
      <c r="AHL24" s="371">
        <v>42565</v>
      </c>
      <c r="AHM24" s="371">
        <v>42571</v>
      </c>
      <c r="AHN24" s="371">
        <v>42524</v>
      </c>
      <c r="AHO24" s="371">
        <v>42571</v>
      </c>
      <c r="AHP24" s="371">
        <v>42501</v>
      </c>
      <c r="AHQ24" s="1186">
        <f>WORKDAY(AHQ25,'5319480'!$A24,'5319480'!$E$42:$E$71)</f>
        <v>42583</v>
      </c>
      <c r="AHR24" s="371">
        <v>42424</v>
      </c>
      <c r="AHS24" s="1186">
        <v>42501</v>
      </c>
      <c r="AHT24" s="1186">
        <v>42486</v>
      </c>
      <c r="AHU24" s="1186">
        <v>42479</v>
      </c>
      <c r="AHV24" s="1186">
        <v>42468</v>
      </c>
      <c r="AHW24" s="532">
        <f>WORKDAY(AHW25,'5319480'!$A24,'5319480'!$E$42:$E$71)</f>
        <v>42537</v>
      </c>
      <c r="AHX24" s="1186">
        <v>42472</v>
      </c>
      <c r="AHY24" s="1186">
        <f>WORKDAY(AHY25,'5319480'!$A24,'5319480'!$E$42:$E$71)</f>
        <v>42578</v>
      </c>
      <c r="AHZ24" s="1186">
        <v>42468</v>
      </c>
      <c r="AIA24" s="1186">
        <v>42439</v>
      </c>
      <c r="AIB24" s="1186">
        <v>42472</v>
      </c>
      <c r="AIC24" s="1186">
        <v>42459</v>
      </c>
      <c r="AID24" s="532">
        <f>WORKDAY(AID25,'5319480'!$A24,'5319480'!$E$42:$E$71)</f>
        <v>42447</v>
      </c>
      <c r="AIE24" s="1186">
        <v>42508</v>
      </c>
      <c r="AIF24" s="1186">
        <v>42468</v>
      </c>
      <c r="AIG24" s="1186">
        <v>42508</v>
      </c>
      <c r="AIH24" s="1186">
        <v>42508</v>
      </c>
      <c r="AII24" s="1186">
        <v>42447</v>
      </c>
      <c r="AIJ24" s="1186">
        <v>42506</v>
      </c>
      <c r="AIK24" s="1186">
        <f>WORKDAY(AIK25,'5319480'!$A24,'5319480'!$E$42:$E$71)</f>
        <v>42578</v>
      </c>
    </row>
    <row r="25" spans="1:921" ht="13.15" customHeight="1">
      <c r="A25" s="199">
        <v>4</v>
      </c>
      <c r="B25" s="140" t="s">
        <v>264</v>
      </c>
      <c r="C25" s="137">
        <f t="shared" si="8"/>
        <v>42139</v>
      </c>
      <c r="D25" s="137">
        <f t="shared" si="9"/>
        <v>42139</v>
      </c>
      <c r="E25" s="137">
        <f t="shared" si="10"/>
        <v>42139</v>
      </c>
      <c r="F25" s="137">
        <f t="shared" si="11"/>
        <v>42139</v>
      </c>
      <c r="G25" s="137">
        <f t="shared" si="12"/>
        <v>42139</v>
      </c>
      <c r="H25" s="137">
        <f t="shared" si="13"/>
        <v>42139</v>
      </c>
      <c r="I25" s="137">
        <f t="shared" si="14"/>
        <v>42139</v>
      </c>
      <c r="J25" s="137">
        <f t="shared" si="15"/>
        <v>42139</v>
      </c>
      <c r="K25" s="137">
        <f t="shared" si="16"/>
        <v>42170</v>
      </c>
      <c r="L25" s="137">
        <f t="shared" si="17"/>
        <v>42139</v>
      </c>
      <c r="M25" s="137">
        <f t="shared" si="18"/>
        <v>42139</v>
      </c>
      <c r="N25" s="1075">
        <f t="shared" si="19"/>
        <v>42139</v>
      </c>
      <c r="O25" s="781">
        <f t="shared" si="0"/>
        <v>42192</v>
      </c>
      <c r="P25" s="781">
        <v>42351</v>
      </c>
      <c r="Q25" s="532">
        <f t="shared" si="1"/>
        <v>42326</v>
      </c>
      <c r="R25" s="532">
        <f t="shared" si="2"/>
        <v>42192</v>
      </c>
      <c r="S25" s="532" t="e">
        <f>WORKDAY(S26,'5319480'!#REF!,'5319480'!$E$42:$E$71)</f>
        <v>#REF!</v>
      </c>
      <c r="T25" s="532">
        <f t="shared" si="3"/>
        <v>42192</v>
      </c>
      <c r="U25" s="532">
        <f t="shared" si="4"/>
        <v>42221</v>
      </c>
      <c r="V25" s="1175">
        <v>42461</v>
      </c>
      <c r="W25" s="532">
        <f t="shared" si="5"/>
        <v>42347</v>
      </c>
      <c r="X25" s="532">
        <f t="shared" si="6"/>
        <v>42227</v>
      </c>
      <c r="Y25" s="532">
        <f>WORKDAY(Y26,'5319080'!$A24,'5319080'!$D$42:$D$71)</f>
        <v>42402</v>
      </c>
      <c r="Z25" s="532">
        <f>WORKDAY(Z26,'BA SGV Quality Clinic'!$A25,'BA SGV Quality Clinic'!$D$42:$D$71)</f>
        <v>42044</v>
      </c>
      <c r="AA25" s="532">
        <f>WORKDAY(AA26,'BA SGV Quality Clinic'!$A25,'BA SGV Quality Clinic'!$D$42:$D$71)</f>
        <v>42044</v>
      </c>
      <c r="AB25" s="532">
        <f>WORKDAY(AB26,'BA SGV Quality Clinic'!$A25,'BA SGV Quality Clinic'!$D$42:$D$71)</f>
        <v>42409</v>
      </c>
      <c r="AC25" s="532">
        <f>WORKDAY(AC26,'BA SGV Quality Clinic'!$A25,'BA SGV Quality Clinic'!$D$42:$D$71)</f>
        <v>42410</v>
      </c>
      <c r="AD25" s="532">
        <f>WORKDAY(AD26,'5319080'!$A25,'5319080'!$D$42:$D$71)</f>
        <v>42748</v>
      </c>
      <c r="AE25" s="532">
        <f>WORKDAY(AE26,'5319080'!$A25,'5319080'!$D$42:$D$71)</f>
        <v>42388</v>
      </c>
      <c r="AF25" s="532">
        <f>WORKDAY(AF26,'5319080'!$A25,'5319080'!$D$42:$D$71)</f>
        <v>42384</v>
      </c>
      <c r="AG25" s="532">
        <f>WORKDAY(AG26,'5319080'!$A25,'5319080'!$D$42:$D$71)</f>
        <v>42384</v>
      </c>
      <c r="AH25" s="532">
        <f>WORKDAY(AH26,'5319080'!$A25,'5319080'!$D$42:$D$71)</f>
        <v>42376</v>
      </c>
      <c r="AI25" s="532">
        <f>WORKDAY(AI26,'5319080'!$A25,'5319080'!$D$42:$D$71)</f>
        <v>42384</v>
      </c>
      <c r="AJ25" s="532">
        <f>WORKDAY(AJ26,'5319080'!$A25,'5319080'!$D$42:$D$71)</f>
        <v>42457</v>
      </c>
      <c r="AK25" s="532">
        <f>WORKDAY(AK26,'5319080'!$A25,'5319080'!$D$42:$D$71)</f>
        <v>42458</v>
      </c>
      <c r="AL25" s="1175">
        <v>42489</v>
      </c>
      <c r="AM25" s="1175">
        <v>42481</v>
      </c>
      <c r="AN25" s="1175">
        <v>42506</v>
      </c>
      <c r="AO25" s="1175">
        <f>WORKDAY(AO26,'5319080'!$A25,'5319080'!$D$42:$D$71)</f>
        <v>42585</v>
      </c>
      <c r="AP25" s="532">
        <f>WORKDAY(AP26,'5319080'!$A25,'5319080'!$D$42:$D$71)</f>
        <v>42720</v>
      </c>
      <c r="AQ25" s="532">
        <f>WORKDAY(AQ26,'5319080'!$A25,'5319080'!$D$42:$D$71)</f>
        <v>42464</v>
      </c>
      <c r="AR25" s="781">
        <f>WORKDAY(AR26,'5319080'!$A25,'5319080'!$D$42:$D$71)</f>
        <v>42738</v>
      </c>
      <c r="AS25" s="532">
        <f>WORKDAY(AS26,'5319080'!$A25,'5319080'!$D$42:$D$71)</f>
        <v>42452</v>
      </c>
      <c r="AT25" s="532">
        <f>WORKDAY(AT26,'5319080'!$A25,'5319080'!$D$42:$D$71)</f>
        <v>42437</v>
      </c>
      <c r="AU25" s="781">
        <v>42436</v>
      </c>
      <c r="AV25" s="781">
        <f>WORKDAY(AV26,'5319080'!$A25,'5319080'!$D$42:$D$71)</f>
        <v>42446</v>
      </c>
      <c r="AW25" s="315">
        <f>WORKDAY(AW26,'5319080'!$A25,'5319080'!$D$42:$D$71)</f>
        <v>42467</v>
      </c>
      <c r="AX25" s="338">
        <f>WORKDAY(AX26,'BA SGV Quality Clinic'!$A25,'BA SGV Quality Clinic'!$D$42:$D$71)</f>
        <v>42256</v>
      </c>
      <c r="AY25" s="315">
        <f>WORKDAY(AY26,'5319080'!$A25,'5319080'!$D$42:$D$71)</f>
        <v>42429</v>
      </c>
      <c r="AZ25" s="315">
        <f>WORKDAY(AZ26,'5319080'!$A25,'5319080'!$D$42:$D$71)</f>
        <v>42425</v>
      </c>
      <c r="BA25" s="319">
        <f>WORKDAY(BA26,'5319080'!$A25,'5319080'!$D$42:$D$71)</f>
        <v>42326</v>
      </c>
      <c r="BB25" s="326">
        <f>WORKDAY(BB26,'BA SGV Quality Clinic'!$A25,'BA SGV Quality Clinic'!$D$42:$D$71)</f>
        <v>42256</v>
      </c>
      <c r="BC25" s="319">
        <f>WORKDAY(BC26,'5319080'!$A25,'5319080'!$D$42:$D$71)</f>
        <v>42397</v>
      </c>
      <c r="BD25" s="315">
        <f>WORKDAY(BD26,'5319080'!$A25,'5319080'!$D$42:$D$71)</f>
        <v>42426</v>
      </c>
      <c r="BE25" s="1175">
        <f>WORKDAY(BE26,'5319080'!$A25,'5319080'!$D$42:$D$71)</f>
        <v>42571</v>
      </c>
      <c r="BF25" s="315">
        <f>WORKDAY(BF26,'5319080'!$A25,'5319080'!$D$42:$D$71)</f>
        <v>42439</v>
      </c>
      <c r="BG25" s="315">
        <f>WORKDAY(BG26,'5319080'!$A25,'5319080'!$D$42:$D$71)</f>
        <v>42433</v>
      </c>
      <c r="BH25" s="319">
        <v>42415</v>
      </c>
      <c r="BI25" s="319">
        <f>WORKDAY(BI26,'5319080'!$A25,'5319080'!$D$42:$D$71)</f>
        <v>42424</v>
      </c>
      <c r="BJ25" s="319">
        <v>42444</v>
      </c>
      <c r="BK25" s="1175">
        <v>42468</v>
      </c>
      <c r="BL25" s="1171">
        <f>WORKDAY(BL26,'5319080'!$A25,'5319080'!$D$42:$D$71)</f>
        <v>42615</v>
      </c>
      <c r="BM25" s="1175">
        <v>42461</v>
      </c>
      <c r="BN25" s="1175">
        <v>42453</v>
      </c>
      <c r="BO25" s="1175">
        <v>42454</v>
      </c>
      <c r="BP25" s="1175">
        <v>42453</v>
      </c>
      <c r="BQ25" s="1175">
        <f>WORKDAY(BQ26,'5319080'!$A25,'5319080'!$D$42:$D$71)</f>
        <v>42556</v>
      </c>
      <c r="BR25" s="1175">
        <v>42474</v>
      </c>
      <c r="BS25" s="319">
        <v>42517</v>
      </c>
      <c r="BT25" s="319">
        <v>42438</v>
      </c>
      <c r="BU25" s="1175">
        <v>42507</v>
      </c>
      <c r="BV25" s="1175">
        <v>42502</v>
      </c>
      <c r="BW25" s="1175">
        <v>42502</v>
      </c>
      <c r="BX25" s="1175">
        <v>42502</v>
      </c>
      <c r="BY25" s="1175">
        <f>WORKDAY(BY26,'5319080'!$A25,'5319080'!$D$42:$D$71)</f>
        <v>42600</v>
      </c>
      <c r="BZ25" s="1175">
        <f>WORKDAY(BZ26,'5319080'!$A25,'5319080'!$D$42:$D$71)</f>
        <v>42594</v>
      </c>
      <c r="CA25" s="1175">
        <f>WORKDAY(CA26,'5319080'!$A25,'5319080'!$D$42:$D$71)</f>
        <v>42594</v>
      </c>
      <c r="CB25" s="1175">
        <f>WORKDAY(CB26,'5319080'!$A25,'5319080'!$D$42:$D$71)</f>
        <v>42550</v>
      </c>
      <c r="CC25" s="1175">
        <v>42507</v>
      </c>
      <c r="CD25" s="1175">
        <v>42506</v>
      </c>
      <c r="CE25" s="1175">
        <v>42507</v>
      </c>
      <c r="CF25" s="1175">
        <v>42446</v>
      </c>
      <c r="CG25" s="319">
        <v>42523</v>
      </c>
      <c r="CH25" s="1175">
        <f>WORKDAY(CH26,'5319080'!$A24,'5319080'!$D$42:$D$71)</f>
        <v>42585</v>
      </c>
      <c r="CI25" s="319">
        <v>42522</v>
      </c>
      <c r="CJ25" s="1175">
        <v>42503</v>
      </c>
      <c r="CK25" s="1175">
        <v>42494</v>
      </c>
      <c r="CL25" s="1175">
        <v>42495</v>
      </c>
      <c r="CM25" s="1175">
        <v>42502</v>
      </c>
      <c r="CN25" s="319">
        <v>42530</v>
      </c>
      <c r="CO25" s="315">
        <f>WORKDAY(CO26,'5319080'!$A25,'5319080'!$D$42:$D$71)</f>
        <v>42559</v>
      </c>
      <c r="CP25" s="315">
        <f>WORKDAY(CP26,'5319080'!$A25,'5319080'!$D$42:$D$71)</f>
        <v>42559</v>
      </c>
      <c r="CQ25" s="319">
        <v>42530</v>
      </c>
      <c r="CR25" s="319">
        <v>42452</v>
      </c>
      <c r="CS25" s="319">
        <v>42522</v>
      </c>
      <c r="CT25" s="1171">
        <f>WORKDAY(CT26,'BA SGV Quality Clinic'!$A25,'BA SGV Quality Clinic'!$D$42:$D$71)</f>
        <v>42544</v>
      </c>
      <c r="CU25" s="1175">
        <f>WORKDAY(CU26,'5319080'!$A25,'5319080'!$D$42:$D$71)</f>
        <v>42550</v>
      </c>
      <c r="CV25" s="1175">
        <f>WORKDAY(CV26,'5319080'!$A25,'5319080'!$D$42:$D$71)</f>
        <v>42550</v>
      </c>
      <c r="CW25" s="1175">
        <v>42507</v>
      </c>
      <c r="CX25" s="1175">
        <v>42467</v>
      </c>
      <c r="CY25" s="1175">
        <v>42467</v>
      </c>
      <c r="CZ25" s="1175">
        <v>42467</v>
      </c>
      <c r="DA25" s="1175">
        <f>WORKDAY(DA26,'5319080'!$A25,'5319080'!$D$42:$D$71)</f>
        <v>42578</v>
      </c>
      <c r="DB25" s="1175">
        <f>WORKDAY(DB26,'5319080'!$A25,'5319080'!$D$42:$D$71)</f>
        <v>42577</v>
      </c>
      <c r="DC25" s="1175">
        <f>WORKDAY(DC26,'5319080'!$A25,'5319080'!$D$42:$D$71)</f>
        <v>42577</v>
      </c>
      <c r="DD25" s="1171">
        <f>WORKDAY(DD26,'5319080'!$A25,'5319080'!$D$42:$D$71)</f>
        <v>42563</v>
      </c>
      <c r="DE25" s="319">
        <v>42556</v>
      </c>
      <c r="DF25" s="1175">
        <f>WORKDAY(DF26,'5319080'!$A25,'5319080'!$D$42:$D$71)</f>
        <v>42550</v>
      </c>
      <c r="DG25" s="1175">
        <f>WORKDAY(DG26,'5319080'!$A25,'5319080'!$D$42:$D$71)</f>
        <v>42558</v>
      </c>
      <c r="DH25" s="1175">
        <f>WORKDAY(DH26,'5319080'!$A25,'5319080'!$D$42:$D$71)</f>
        <v>42558</v>
      </c>
      <c r="DI25" s="1175">
        <v>42471</v>
      </c>
      <c r="DJ25" s="1175">
        <v>42461</v>
      </c>
      <c r="DK25" s="1175">
        <v>42461</v>
      </c>
      <c r="DL25" s="1171">
        <f>WORKDAY(DL26,'BA SGV Quality Clinic'!$A25,'BA SGV Quality Clinic'!$D$42:$D$71)</f>
        <v>42571</v>
      </c>
      <c r="DM25" s="1175">
        <v>42510</v>
      </c>
      <c r="DN25" s="1175">
        <v>42461</v>
      </c>
      <c r="DO25" s="1171">
        <f>WORKDAY(DO26,'5319080'!$A25,'5319080'!$D$42:$D$71)</f>
        <v>42597</v>
      </c>
      <c r="DP25" s="319">
        <v>42549</v>
      </c>
      <c r="DQ25" s="1171">
        <f>WORKDAY(DQ26,'5319080'!$A25,'5319080'!$D$42:$D$71)</f>
        <v>42593</v>
      </c>
      <c r="DR25" s="1175">
        <f>WORKDAY(DR26,'5319080'!$A25,'5319080'!$D$42:$D$71)</f>
        <v>42551</v>
      </c>
      <c r="DS25" s="319">
        <v>42557</v>
      </c>
      <c r="DT25" s="319">
        <v>42557</v>
      </c>
      <c r="DU25" s="1175">
        <f>WORKDAY(DU26,'5319080'!$A25,'5319080'!$D$42:$D$71)</f>
        <v>42557</v>
      </c>
      <c r="DV25" s="319">
        <f t="shared" si="7"/>
        <v>42562</v>
      </c>
      <c r="DW25" s="319">
        <v>42565</v>
      </c>
      <c r="DX25" s="1175">
        <f>WORKDAY(DX26,'5319080'!$A25,'5319080'!$D$42:$D$71)</f>
        <v>42584</v>
      </c>
      <c r="DY25" s="1175">
        <f>WORKDAY(DY26,'5319080'!$A25,'5319080'!$D$42:$D$71)</f>
        <v>42572</v>
      </c>
      <c r="DZ25" s="1175">
        <f>WORKDAY(DZ26,'5319080'!$A25,'5319080'!$D$42:$D$71)</f>
        <v>42573</v>
      </c>
      <c r="EA25" s="532">
        <f>WORKDAY(EA26,'5319080'!$A25,'5319080'!$D$42:$D$71)</f>
        <v>42583</v>
      </c>
      <c r="EB25" s="315">
        <f>WORKDAY(EB26,'5319080'!$A25,'5319080'!$D$42:$D$71)</f>
        <v>42639</v>
      </c>
      <c r="EC25" s="1171">
        <f>WORKDAY(EC26,'5319080'!$A25,'5319080'!$D$42:$D$71)</f>
        <v>42635</v>
      </c>
      <c r="ED25" s="1171">
        <f>WORKDAY(ED26,'5319080'!$A25,'5319080'!$D$42:$D$71)</f>
        <v>42628</v>
      </c>
      <c r="EE25" s="1171">
        <f>WORKDAY(EE26,'5319080'!$A25,'5319080'!$D$42:$D$71)</f>
        <v>42647</v>
      </c>
      <c r="EF25" s="1171">
        <f>WORKDAY(EF26,'5319080'!$A25,'5319080'!$D$42:$D$71)</f>
        <v>42635</v>
      </c>
      <c r="EG25" s="319">
        <f>WORKDAY(EG26,'5319080'!$A25,'5319080'!$D$42:$D$71)</f>
        <v>42583</v>
      </c>
      <c r="EH25" s="1171">
        <f>WORKDAY(EH26,'5319080'!$A25,'5319080'!$D$42:$D$71)</f>
        <v>42594</v>
      </c>
      <c r="EI25" s="1171">
        <f>WORKDAY(EI26,'5319080'!$A25,'5319080'!$D$42:$D$71)</f>
        <v>42594</v>
      </c>
      <c r="EJ25" s="1171">
        <f>WORKDAY(EJ26,'5319080'!$A25,'5319080'!$D$42:$D$71)</f>
        <v>42594</v>
      </c>
      <c r="EK25" s="1171">
        <f>WORKDAY(EK26,'5319080'!$A25,'5319080'!$D$42:$D$71)</f>
        <v>42594</v>
      </c>
      <c r="EL25" s="1171">
        <f>WORKDAY(EL26,'5319080'!$A25,'5319080'!$D$42:$D$71)</f>
        <v>42594</v>
      </c>
      <c r="EM25" s="1171">
        <f>WORKDAY(EM26,'5319080'!$A25,'5319080'!$D$42:$D$71)</f>
        <v>42597</v>
      </c>
      <c r="EN25" s="1175">
        <v>42495</v>
      </c>
      <c r="EO25" s="319">
        <v>42530</v>
      </c>
      <c r="EP25" s="319">
        <f>WORKDAY(EP26,'5319080'!$A25,'5319080'!$D$42:$D$71)</f>
        <v>42573</v>
      </c>
      <c r="EQ25" s="1175">
        <f>WORKDAY(EQ26,'5319080'!$A25,'5319080'!$D$42:$D$71)</f>
        <v>42583</v>
      </c>
      <c r="ER25" s="319">
        <v>42557</v>
      </c>
      <c r="ES25" s="319">
        <v>42517</v>
      </c>
      <c r="ET25" s="1175">
        <v>42467</v>
      </c>
      <c r="EU25" s="1175">
        <v>42471</v>
      </c>
      <c r="EV25" s="1175">
        <v>42467</v>
      </c>
      <c r="EW25" s="1175">
        <v>42467</v>
      </c>
      <c r="EX25" s="1175">
        <v>42467</v>
      </c>
      <c r="EY25" s="1175">
        <v>42467</v>
      </c>
      <c r="EZ25" s="319">
        <v>42527</v>
      </c>
      <c r="FA25" s="1171">
        <f>WORKDAY(FA26,'5319080'!$A25,'5319080'!$D$42:$D$71)</f>
        <v>42619</v>
      </c>
      <c r="FB25" s="1175">
        <f>WORKDAY(FB26,'5319080'!$A25,'5319080'!$D$42:$D$71)</f>
        <v>42550</v>
      </c>
      <c r="FC25" s="781">
        <v>42637</v>
      </c>
      <c r="FD25" s="781">
        <f>WORKDAY(FD26,'5319080'!$A25,'5319080'!$D$42:$D$71)</f>
        <v>42634</v>
      </c>
      <c r="FE25" s="1171">
        <f>WORKDAY(FE26,'5319080'!$A25,'5319080'!$D$42:$D$71)</f>
        <v>42619</v>
      </c>
      <c r="FF25" s="1175">
        <f>WORKDAY(FF26,'5319080'!$A25,'5319080'!$D$42:$D$71)</f>
        <v>42558</v>
      </c>
      <c r="FG25" s="1175">
        <f>WORKDAY(FG26,'5319080'!$A25,'5319080'!$D$42:$D$71)</f>
        <v>42556</v>
      </c>
      <c r="FH25" s="1171">
        <f>WORKDAY(FH26,'5319080'!$A25,'5319080'!$D$42:$D$71)</f>
        <v>42619</v>
      </c>
      <c r="FI25" s="1171">
        <f>WORKDAY(FI26,'5319080'!$A25,'5319080'!$D$42:$D$71)</f>
        <v>42625</v>
      </c>
      <c r="FJ25" s="1171">
        <f>WORKDAY(FJ26,'5319080'!$A25,'5319080'!$D$42:$D$71)</f>
        <v>42625</v>
      </c>
      <c r="FK25" s="1171">
        <f>WORKDAY(FK26,'5319080'!$A25,'5319080'!$D$42:$D$71)</f>
        <v>42597</v>
      </c>
      <c r="FL25" s="1171">
        <f>WORKDAY(FL26,'5319080'!$A25,'5319080'!$D$42:$D$71)</f>
        <v>42597</v>
      </c>
      <c r="FM25" s="1171">
        <f>WORKDAY(FM26,'5319080'!$A25,'5319080'!$D$42:$D$71)</f>
        <v>42597</v>
      </c>
      <c r="FN25" s="1171">
        <f>WORKDAY(FN26,'5319080'!$A25,'5319080'!$D$42:$D$71)</f>
        <v>42597</v>
      </c>
      <c r="FO25" s="1171">
        <f>WORKDAY(FO26,'5319080'!$A25,'5319080'!$D$42:$D$71)</f>
        <v>42597</v>
      </c>
      <c r="FP25" s="319">
        <v>42591</v>
      </c>
      <c r="FQ25" s="1171">
        <f>WORKDAY(FQ26,'5319080'!$A25,'5319080'!$D$42:$D$71)</f>
        <v>42597</v>
      </c>
      <c r="FR25" s="1175">
        <v>42507</v>
      </c>
      <c r="FS25" s="1175">
        <f>WORKDAY(FS26,'5319080'!$A25,'5319080'!$D$42:$D$71)</f>
        <v>42597</v>
      </c>
      <c r="FT25" s="1175">
        <f>WORKDAY(FT26,'5319080'!$A25,'5319080'!$D$42:$D$71)</f>
        <v>42550</v>
      </c>
      <c r="FU25" s="1175">
        <f>WORKDAY(FU26,'5319080'!$A25,'5319080'!$D$42:$D$71)</f>
        <v>42577</v>
      </c>
      <c r="FV25" s="1175">
        <v>42507</v>
      </c>
      <c r="FW25" s="1175">
        <f>WORKDAY(FW26,'5319080'!$A25,'5319080'!$D$42:$D$71)</f>
        <v>42577</v>
      </c>
      <c r="FX25" s="1175">
        <f>WORKDAY(FX26,'5319080'!$A25,'5319080'!$D$42:$D$71)</f>
        <v>42577</v>
      </c>
      <c r="FY25" s="319">
        <f>WORKDAY(FY26,'5319080'!$A25,'5319080'!$D$42:$D$71)</f>
        <v>42556</v>
      </c>
      <c r="FZ25" s="319">
        <v>42558</v>
      </c>
      <c r="GA25" s="319">
        <f>WORKDAY(GA26,'5319080'!$A25,'5319080'!$D$42:$D$71)</f>
        <v>42562</v>
      </c>
      <c r="GB25" s="319">
        <v>42552</v>
      </c>
      <c r="GC25" s="781">
        <v>42592</v>
      </c>
      <c r="GD25" s="781">
        <f>WORKDAY(GD26,'5319080'!$A25,'5319080'!$D$42:$D$71)</f>
        <v>42600</v>
      </c>
      <c r="GE25" s="319">
        <f>WORKDAY(GE26,'5319080'!$A25,'5319080'!$D$42:$D$71)</f>
        <v>42585</v>
      </c>
      <c r="GF25" s="315">
        <f>WORKDAY(GF26,'5319080'!$A25,'5319080'!$D$42:$D$71)</f>
        <v>42544</v>
      </c>
      <c r="GG25" s="315">
        <f>WORKDAY(GG26,'5319080'!$A25,'5319080'!$D$42:$D$71)</f>
        <v>42563</v>
      </c>
      <c r="GH25" s="315">
        <f>WORKDAY(GH26,'5319080'!$A25,'5319080'!$D$42:$D$71)</f>
        <v>42548</v>
      </c>
      <c r="GI25" s="315">
        <f>WORKDAY(GI26,'5319080'!$A25,'5319080'!$D$42:$D$71)</f>
        <v>42548</v>
      </c>
      <c r="GJ25" s="1175">
        <v>42464</v>
      </c>
      <c r="GK25" s="1171">
        <f>WORKDAY(GK26,'5319080'!$A25,'5319080'!$D$42:$D$71)</f>
        <v>42628</v>
      </c>
      <c r="GL25" s="1171">
        <f>WORKDAY(GL26,'5319080'!$A25,'5319080'!$D$42:$D$71)</f>
        <v>42628</v>
      </c>
      <c r="GM25" s="1171">
        <f>WORKDAY(GM26,'5319080'!$A25,'5319080'!$D$42:$D$71)</f>
        <v>42628</v>
      </c>
      <c r="GN25" s="1171">
        <f>WORKDAY(GN26,'5319080'!$A25,'5319080'!$D$42:$D$71)</f>
        <v>42621</v>
      </c>
      <c r="GO25" s="1171">
        <f>WORKDAY(GO26,'5319080'!$A25,'5319080'!$D$42:$D$71)</f>
        <v>42642</v>
      </c>
      <c r="GP25" s="1171">
        <f>WORKDAY(GP26,'5319080'!$A25,'5319080'!$D$42:$D$71)</f>
        <v>42633</v>
      </c>
      <c r="GQ25" s="1171">
        <f>WORKDAY(GQ26,'5319080'!$A25,'5319080'!$D$42:$D$71)</f>
        <v>42633</v>
      </c>
      <c r="GR25" s="1171">
        <f>WORKDAY(GR26,'5319080'!$A25,'5319080'!$D$42:$D$71)</f>
        <v>42633</v>
      </c>
      <c r="GS25" s="1171">
        <f>WORKDAY(GS26,'5319080'!$A25,'5319080'!$D$42:$D$71)</f>
        <v>42633</v>
      </c>
      <c r="GT25" s="1171">
        <f>WORKDAY(GT26,'5319080'!$A25,'5319080'!$D$42:$D$71)</f>
        <v>42633</v>
      </c>
      <c r="GU25" s="1171">
        <f>WORKDAY(GU26,'5319080'!$A25,'5319080'!$D$42:$D$71)</f>
        <v>42633</v>
      </c>
      <c r="GV25" s="1171">
        <f>WORKDAY(GV26,'5319080'!$A25,'5319080'!$D$42:$D$71)</f>
        <v>42633</v>
      </c>
      <c r="GW25" s="1171">
        <f>WORKDAY(GW26,'5319080'!$A25,'5319080'!$D$42:$D$71)</f>
        <v>42633</v>
      </c>
      <c r="GX25" s="1175">
        <v>42495</v>
      </c>
      <c r="GY25" s="1171">
        <f>WORKDAY(GY26,'5319080'!$A25,'5319080'!$D$42:$D$71)</f>
        <v>42634</v>
      </c>
      <c r="GZ25" s="1171">
        <f>WORKDAY(GZ26,'5319080'!$A25,'5319080'!$D$42:$D$71)</f>
        <v>42619</v>
      </c>
      <c r="HA25" s="781">
        <v>42621</v>
      </c>
      <c r="HB25" s="1171">
        <f>WORKDAY(HB26,'5319080'!$A25,'5319080'!$D$42:$D$71)</f>
        <v>42646</v>
      </c>
      <c r="HC25" s="1171">
        <f>WORKDAY(HC26,'5319080'!$A25,'5319080'!$D$42:$D$71)</f>
        <v>42643</v>
      </c>
      <c r="HD25" s="1171">
        <f>WORKDAY(HD26,'5319080'!$A25,'5319080'!$D$42:$D$71)</f>
        <v>42635</v>
      </c>
      <c r="HE25" s="1171">
        <f>WORKDAY(HE26,'5319080'!$A25,'5319080'!$D$42:$D$71)</f>
        <v>42634</v>
      </c>
      <c r="HF25" s="1205">
        <f>WORKDAY(HF26,'5319080'!$A25,'5319080'!$D$42:$D$71)</f>
        <v>42653</v>
      </c>
      <c r="HG25" s="1205">
        <f>WORKDAY(HG26,'5319080'!$A25,'5319080'!$D$42:$D$71)</f>
        <v>42653</v>
      </c>
      <c r="HH25" s="1205">
        <f>WORKDAY(HH26,'5319080'!$A25,'5319080'!$D$42:$D$71)</f>
        <v>42653</v>
      </c>
      <c r="HI25" s="1205">
        <f>WORKDAY(HI26,'5319080'!$A25,'5319080'!$D$42:$D$71)</f>
        <v>42653</v>
      </c>
      <c r="HJ25" s="1205">
        <f>WORKDAY(HJ26,'5319080'!$A25,'5319080'!$D$42:$D$71)</f>
        <v>42654</v>
      </c>
      <c r="HK25" s="1171">
        <f>WORKDAY(HK26,'5319080'!$A25,'5319080'!$D$42:$D$71)</f>
        <v>42647</v>
      </c>
      <c r="HL25" s="781">
        <v>42639</v>
      </c>
      <c r="HM25" s="781">
        <v>42641</v>
      </c>
      <c r="HN25" s="1171">
        <f>WORKDAY(HN26,'5319080'!$A25,'5319080'!$D$42:$D$71)</f>
        <v>42622</v>
      </c>
      <c r="HO25" s="1171">
        <f>WORKDAY(HO26,'5319080'!$A25,'5319080'!$D$42:$D$71)</f>
        <v>42632</v>
      </c>
      <c r="HP25" s="1171">
        <f>WORKDAY(HP26,'5319080'!$A25,'5319080'!$D$42:$D$71)</f>
        <v>42653</v>
      </c>
      <c r="HQ25" s="1171">
        <f>WORKDAY(HQ26,'5319080'!$A25,'5319080'!$D$42:$D$71)</f>
        <v>42648</v>
      </c>
      <c r="HR25" s="1171">
        <f>WORKDAY(HR26,'5319080'!$A25,'5319080'!$D$42:$D$71)</f>
        <v>42619</v>
      </c>
      <c r="HS25" s="781">
        <v>42641</v>
      </c>
      <c r="HT25" s="1171">
        <f>WORKDAY(HT26,'5319080'!$A25,'5319080'!$D$42:$D$71)</f>
        <v>42668</v>
      </c>
      <c r="HU25" s="1171">
        <f>WORKDAY(HU26,'5319080'!$A25,'5319080'!$D$42:$D$71)</f>
        <v>42671</v>
      </c>
      <c r="HV25" s="1171">
        <f>WORKDAY(HV26,'5319080'!$A25,'5319080'!$D$42:$D$71)</f>
        <v>42653</v>
      </c>
      <c r="HW25" s="1171">
        <f>WORKDAY(HW26,'5319080'!$A25,'5319080'!$D$42:$D$71)</f>
        <v>42653</v>
      </c>
      <c r="HX25" s="1171">
        <f>WORKDAY(HX26,'5319080'!$A25,'5319080'!$D$42:$D$71)</f>
        <v>42650</v>
      </c>
      <c r="HY25" s="800">
        <f>WORKDAY(HY26,'5319080'!$A25,'5319080'!$D$42:$D$71)</f>
        <v>42653</v>
      </c>
      <c r="HZ25" s="1175">
        <f>WORKDAY(HZ26,'5319180'!$A25,'5319180'!$E$43:$E$72)</f>
        <v>42653</v>
      </c>
      <c r="IA25" s="1175">
        <f>WORKDAY(IA26,'5319180'!$A25,'5319180'!$E$43:$E$72)</f>
        <v>42649</v>
      </c>
      <c r="IB25" s="1175">
        <f>WORKDAY(IB26,'5319180'!$A25,'5319180'!$E$43:$E$72)</f>
        <v>42654</v>
      </c>
      <c r="IC25" s="1175">
        <f>WORKDAY(IC26,'5319180'!$A25,'5319180'!$E$43:$E$72)</f>
        <v>42646</v>
      </c>
      <c r="ID25" s="1175">
        <f>WORKDAY(ID26,'5319180'!$A25,'5319180'!$E$43:$E$72)</f>
        <v>42646</v>
      </c>
      <c r="IE25" s="1175">
        <f>WORKDAY(IE26,'5319180'!$A25,'5319180'!$E$43:$E$72)</f>
        <v>42653</v>
      </c>
      <c r="IF25" s="1175">
        <f>WORKDAY(IF26,'5319180'!$A25,'5319180'!$E$43:$E$72)</f>
        <v>42653</v>
      </c>
      <c r="IG25" s="1175">
        <v>42468</v>
      </c>
      <c r="IH25" s="1175">
        <f>WORKDAY(IH26,'5319180'!$A25,'5319180'!$E$43:$E$72)</f>
        <v>42647</v>
      </c>
      <c r="II25" s="1175">
        <f>WORKDAY(II26,'5319180'!$A25,'5319180'!$E$43:$E$72)</f>
        <v>42639</v>
      </c>
      <c r="IJ25" s="1175">
        <f>WORKDAY(IJ26,'5319180'!$A25,'5319180'!$E$43:$E$72)</f>
        <v>42635</v>
      </c>
      <c r="IK25" s="1175">
        <f>WORKDAY(IK26,'5319180'!$A25,'5319180'!$E$43:$E$72)</f>
        <v>42642</v>
      </c>
      <c r="IL25" s="319">
        <f>WORKDAY(IL26,'5319180'!$A25,'5319180'!$E$43:$E$72)</f>
        <v>42641</v>
      </c>
      <c r="IM25" s="319">
        <v>42627</v>
      </c>
      <c r="IN25" s="319">
        <v>42628</v>
      </c>
      <c r="IO25" s="1175">
        <f>WORKDAY(IO26,'5319180'!$A25,'5319180'!$E$43:$E$72)</f>
        <v>42633</v>
      </c>
      <c r="IP25" s="1175">
        <v>42487</v>
      </c>
      <c r="IQ25" s="1175">
        <f>WORKDAY(IQ26,'5319180'!$A25,'5319180'!$E$43:$E$72)</f>
        <v>42622</v>
      </c>
      <c r="IR25" s="1175">
        <v>42507</v>
      </c>
      <c r="IS25" s="1175">
        <v>42436</v>
      </c>
      <c r="IT25" s="1175">
        <f>WORKDAY(IT26,'5319180'!$A25,'5319180'!$E$43:$E$72)</f>
        <v>42619</v>
      </c>
      <c r="IU25" s="1175">
        <f>WORKDAY(IU26,'5319180'!$A25,'5319180'!$E$43:$E$72)</f>
        <v>42619</v>
      </c>
      <c r="IV25" s="1175">
        <f>WORKDAY(IV26,'5319180'!$A25,'5319180'!$E$43:$E$72)</f>
        <v>42619</v>
      </c>
      <c r="IW25" s="1175">
        <f>WORKDAY(IW26,'5319180'!$A25,'5319180'!$E$43:$E$72)</f>
        <v>42611</v>
      </c>
      <c r="IX25" s="1175">
        <f>WORKDAY(IX26,'5319180'!$A25,'5319180'!$E$43:$E$72)</f>
        <v>42599</v>
      </c>
      <c r="IY25" s="319">
        <v>42588</v>
      </c>
      <c r="IZ25" s="319">
        <v>42589</v>
      </c>
      <c r="JA25" s="1315">
        <f>WORKDAY(JA26,'5319180'!$A25,'5319180'!$E$43:$E$72)</f>
        <v>42580</v>
      </c>
      <c r="JB25" s="1175">
        <f>WORKDAY(JB26,'5319180'!$A25,'5319180'!$E$43:$E$72)</f>
        <v>42585</v>
      </c>
      <c r="JC25" s="1175">
        <v>42500</v>
      </c>
      <c r="JD25" s="1175">
        <f>WORKDAY(JD26,'5319180'!$A25,'5319180'!$E$43:$E$72)</f>
        <v>42597</v>
      </c>
      <c r="JE25" s="1175">
        <f>WORKDAY(JE26,'5319180'!$A25,'5319180'!$E$43:$E$72)</f>
        <v>42597</v>
      </c>
      <c r="JF25" s="1175">
        <f>WORKDAY(JF26,'5319180'!$A25,'5319180'!$E$43:$E$72)</f>
        <v>42597</v>
      </c>
      <c r="JG25" s="601">
        <v>42581</v>
      </c>
      <c r="JH25" s="1175">
        <f>WORKDAY(JH26,'5319180'!$A25,'5319180'!$E$43:$E$72)</f>
        <v>42597</v>
      </c>
      <c r="JI25" s="1175">
        <f>WORKDAY(JI26,'5319180'!$A25,'5319180'!$E$43:$E$72)</f>
        <v>42599</v>
      </c>
      <c r="JJ25" s="319">
        <v>42586</v>
      </c>
      <c r="JK25" s="319">
        <v>42586</v>
      </c>
      <c r="JL25" s="1175">
        <f>WORKDAY(JL26,'5319180'!$A25,'5319180'!$E$43:$E$72)</f>
        <v>42597</v>
      </c>
      <c r="JM25" s="1175">
        <f>WORKDAY(JM26,'5319180'!$A25,'5319180'!$E$43:$E$72)</f>
        <v>42576</v>
      </c>
      <c r="JN25" s="1175">
        <f>WORKDAY(JN26,'5319180'!$A25,'5319180'!$E$43:$E$72)</f>
        <v>42570</v>
      </c>
      <c r="JO25" s="1175">
        <f>WORKDAY(JO26,'5319180'!$A25,'5319180'!$E$43:$E$72)</f>
        <v>42572</v>
      </c>
      <c r="JP25" s="1175">
        <f>WORKDAY(JP26,'5319180'!$A25,'5319180'!$E$43:$E$72)</f>
        <v>42572</v>
      </c>
      <c r="JQ25" s="1175">
        <f>WORKDAY(JQ26,'5319180'!$A25,'5319180'!$E$43:$E$72)</f>
        <v>42572</v>
      </c>
      <c r="JR25" s="1175">
        <f>WORKDAY(JR26,'5319180'!$A25,'5319180'!$E$43:$E$72)</f>
        <v>42572</v>
      </c>
      <c r="JS25" s="1175">
        <f>WORKDAY(JS26,'5319180'!$A25,'5319180'!$E$43:$E$72)</f>
        <v>42587</v>
      </c>
      <c r="JT25" s="1175">
        <f>WORKDAY(JT26,'5319180'!$A25,'5319180'!$E$43:$E$72)</f>
        <v>42587</v>
      </c>
      <c r="JU25" s="1175">
        <f>WORKDAY(JU26,'5319180'!$A25,'5319180'!$E$43:$E$72)</f>
        <v>42587</v>
      </c>
      <c r="JV25" s="1175">
        <f>WORKDAY(JV26,'5319180'!$A25,'5319180'!$E$43:$E$72)</f>
        <v>42587</v>
      </c>
      <c r="JW25" s="1171">
        <f>WORKDAY(JW26,'5319080'!$A24,'5319080'!$D$42:$D$71)</f>
        <v>42585</v>
      </c>
      <c r="JX25" s="319">
        <v>42565</v>
      </c>
      <c r="JY25" s="1175">
        <f>WORKDAY(JY26,'5319180'!$A25,'5319180'!$E$43:$E$72)</f>
        <v>42598</v>
      </c>
      <c r="JZ25" s="1175">
        <f>WORKDAY(JZ26,'5319180'!$A25,'5319180'!$E$43:$E$72)</f>
        <v>42601</v>
      </c>
      <c r="KA25" s="1175">
        <f>WORKDAY(KA26,'5319180'!$A25,'5319180'!$E$43:$E$72)</f>
        <v>42604</v>
      </c>
      <c r="KB25" s="1175">
        <f>WORKDAY(KB26,'5319180'!$A25,'5319180'!$E$43:$E$72)</f>
        <v>42601</v>
      </c>
      <c r="KC25" s="1175">
        <f>WORKDAY(KC26,'5319180'!$A25,'5319180'!$E$43:$E$72)</f>
        <v>42601</v>
      </c>
      <c r="KD25" s="1175">
        <f>WORKDAY(KD26,'5319180'!$A25,'5319180'!$E$43:$E$72)</f>
        <v>42604</v>
      </c>
      <c r="KE25" s="1175">
        <f>WORKDAY(KE26,'5319180'!$A25,'5319180'!$E$43:$E$72)</f>
        <v>42604</v>
      </c>
      <c r="KF25" s="1175">
        <f>WORKDAY(KF26,'5319180'!$A25,'5319180'!$E$43:$E$72)</f>
        <v>42587</v>
      </c>
      <c r="KG25" s="1175">
        <f>WORKDAY(KG26,'5319180'!$A25,'5319180'!$E$43:$E$72)</f>
        <v>42587</v>
      </c>
      <c r="KH25" s="1175">
        <f>WORKDAY(KH26,'5319180'!$A25,'5319180'!$E$43:$E$72)</f>
        <v>42587</v>
      </c>
      <c r="KI25" s="1175">
        <f>WORKDAY(KI26,'5319180'!$A25,'5319180'!$E$43:$E$72)</f>
        <v>42569</v>
      </c>
      <c r="KJ25" s="1175">
        <f>WORKDAY(KJ26,'5319180'!$A25,'5319180'!$E$43:$E$72)</f>
        <v>42593</v>
      </c>
      <c r="KK25" s="1175">
        <f>WORKDAY(KK26,'5319180'!$A25,'5319180'!$E$43:$E$72)</f>
        <v>42593</v>
      </c>
      <c r="KL25" s="1175">
        <f>WORKDAY(KL26,'5319180'!$A25,'5319180'!$E$43:$E$72)</f>
        <v>42593</v>
      </c>
      <c r="KM25" s="1175">
        <f>WORKDAY(KM26,'5319180'!$A25,'5319180'!$E$43:$E$72)</f>
        <v>42593</v>
      </c>
      <c r="KN25" s="1175">
        <f>WORKDAY(KN26,'5319180'!$A25,'5319180'!$E$43:$E$72)</f>
        <v>42593</v>
      </c>
      <c r="KO25" s="1175">
        <f>WORKDAY(KO26,'5319180'!$A25,'5319180'!$E$43:$E$72)</f>
        <v>42593</v>
      </c>
      <c r="KP25" s="1175">
        <f>WORKDAY(KP26,'5319180'!$A25,'5319180'!$E$43:$E$72)</f>
        <v>42593</v>
      </c>
      <c r="KQ25" s="1175">
        <f>WORKDAY(KQ26,'5319180'!$A25,'5319180'!$E$43:$E$72)</f>
        <v>42593</v>
      </c>
      <c r="KR25" s="1175">
        <f>WORKDAY(KR26,'5319180'!$A25,'5319180'!$E$43:$E$72)</f>
        <v>42593</v>
      </c>
      <c r="KS25" s="1175">
        <v>42487</v>
      </c>
      <c r="KT25" s="1175">
        <f>WORKDAY(KT26,'5319180'!$A25,'5319180'!$E$43:$E$72)</f>
        <v>42570</v>
      </c>
      <c r="KU25" s="315" t="e">
        <f>WORKDAY(KU26,'BA SGV Quality Clinic'!#REF!,'BA SGV Quality Clinic'!$D$42:$D$71)</f>
        <v>#REF!</v>
      </c>
      <c r="KV25" s="1175">
        <f>WORKDAY(KV26,'5319180'!$A25,'5319180'!$E$43:$E$72)</f>
        <v>42593</v>
      </c>
      <c r="KW25" s="1175">
        <v>42464</v>
      </c>
      <c r="KX25" s="1175">
        <f>WORKDAY(KX26,'5319180'!$A25,'5319180'!$E$43:$E$72)</f>
        <v>42576</v>
      </c>
      <c r="KY25" s="1175">
        <f>WORKDAY(KY26,'5319180'!$A25,'5319180'!$E$43:$E$72)</f>
        <v>42593</v>
      </c>
      <c r="KZ25" s="319">
        <v>42583</v>
      </c>
      <c r="LA25" s="1175">
        <f>WORKDAY(LA26,'5319180'!$A25,'5319180'!$E$43:$E$72)</f>
        <v>42577</v>
      </c>
      <c r="LB25" s="1175">
        <f>WORKDAY(LB26,'5319180'!$A25,'5319180'!$E$43:$E$72)</f>
        <v>42577</v>
      </c>
      <c r="LC25" s="1088" t="e">
        <f>WORKDAY(LC26,#REF!,$D$42:$D$71)</f>
        <v>#REF!</v>
      </c>
      <c r="LD25" s="1086">
        <v>42390</v>
      </c>
      <c r="LE25" s="765" t="e">
        <f>WORKDAY(LE26,#REF!,$D$42:$D$71)</f>
        <v>#REF!</v>
      </c>
      <c r="LF25" s="532" t="e">
        <f>WORKDAY(LF26,#REF!,$D$42:$D$71)</f>
        <v>#REF!</v>
      </c>
      <c r="LG25" s="532" t="e">
        <f>WORKDAY(LG26,#REF!,$D$42:$D$71)</f>
        <v>#REF!</v>
      </c>
      <c r="LH25" s="532" t="e">
        <f>WORKDAY(LH26,'5319480'!#REF!,'5319480'!$E$42:$E$71)</f>
        <v>#REF!</v>
      </c>
      <c r="LI25" s="532">
        <f>WORKDAY(LI26,'5319180'!$A25,'5319180'!$E$43:$E$72)</f>
        <v>42383</v>
      </c>
      <c r="LJ25" s="1175">
        <f>WORKDAY(LJ26,'5319180'!$A25,'5319180'!$E$43:$E$72)</f>
        <v>42639</v>
      </c>
      <c r="LK25" s="1175">
        <f>WORKDAY(LK26,'5319180'!$A25,'5319180'!$E$43:$E$72)</f>
        <v>42636</v>
      </c>
      <c r="LL25" s="781">
        <v>42373</v>
      </c>
      <c r="LM25" s="1175">
        <f>WORKDAY(LM26,'5319180'!$A25,'5319180'!$E$43:$E$72)</f>
        <v>42646</v>
      </c>
      <c r="LN25" s="532">
        <f>WORKDAY(LN26,'5319180'!$A25,'5319180'!$E$43:$E$72)</f>
        <v>42367</v>
      </c>
      <c r="LO25" s="532">
        <f>WORKDAY(LO26,'5319180'!$A25,'5319180'!$E$43:$E$72)</f>
        <v>42453</v>
      </c>
      <c r="LP25" s="532">
        <f>WORKDAY(LP26,'5319180'!$A25,'5319180'!$E$43:$E$72)</f>
        <v>42419</v>
      </c>
      <c r="LQ25" s="532">
        <f>WORKDAY(LQ26,'5319180'!$A25,'5319180'!$E$43:$E$72)</f>
        <v>42447</v>
      </c>
      <c r="LR25" s="532">
        <f>WORKDAY(LR26,'5319180'!$A25,'5319180'!$E$43:$E$72)</f>
        <v>42478</v>
      </c>
      <c r="LS25" s="315">
        <f>WORKDAY(LS26,'5319180'!$A25,'5319180'!$E$43:$E$72)</f>
        <v>42437</v>
      </c>
      <c r="LT25" s="315">
        <f>WORKDAY(LT26,'5319180'!$A25,'5319180'!$E$43:$E$72)</f>
        <v>42426</v>
      </c>
      <c r="LU25" s="315">
        <f>WORKDAY(LU26,'5319180'!$A25,'5319180'!$E$43:$E$72)</f>
        <v>42437</v>
      </c>
      <c r="LV25" s="319">
        <f>WORKDAY(LV26,'5319180'!$A25,'5319180'!$E$43:$E$72)</f>
        <v>42412</v>
      </c>
      <c r="LX25" s="1175">
        <v>42460</v>
      </c>
      <c r="LY25" s="313">
        <v>42436</v>
      </c>
      <c r="LZ25" s="1191">
        <v>42424</v>
      </c>
      <c r="MA25" s="1175">
        <v>42471</v>
      </c>
      <c r="MB25" s="319">
        <v>42452</v>
      </c>
      <c r="MC25" s="1175">
        <v>42471</v>
      </c>
      <c r="MD25" s="1175">
        <v>42471</v>
      </c>
      <c r="ME25" s="1175">
        <v>42507</v>
      </c>
      <c r="MF25" s="315">
        <f>WORKDAY(MF26,'5319180'!$A25,'5319180'!$E$43:$E$72)</f>
        <v>42530</v>
      </c>
      <c r="MG25" s="315">
        <f>WORKDAY(MG26,'5319180'!$A25,'5319180'!$E$43:$E$72)</f>
        <v>42530</v>
      </c>
      <c r="MH25" s="315" t="e">
        <f>WORKDAY(MH26,'BA SGV Quality Clinic'!#REF!,'BA SGV Quality Clinic'!$D$42:$D$71)</f>
        <v>#REF!</v>
      </c>
      <c r="MI25" s="800"/>
      <c r="MJ25" s="319">
        <v>42457</v>
      </c>
      <c r="MK25" s="1175">
        <v>42510</v>
      </c>
      <c r="ML25" s="1175">
        <f>WORKDAY(ML26,'5319180'!$A25,'5319180'!$E$43:$E$72)</f>
        <v>42577</v>
      </c>
      <c r="MM25" s="315">
        <f>WORKDAY(MM26,'5319180'!$A25,'5319180'!$E$43:$E$72)</f>
        <v>42531</v>
      </c>
      <c r="MN25" s="1175">
        <f>WORKDAY(MN26,'5319180'!$A25,'5319180'!$E$43:$E$72)</f>
        <v>42577</v>
      </c>
      <c r="MO25" s="1175">
        <f>WORKDAY(MO26,'5319180'!$A25,'5319180'!$E$43:$E$72)</f>
        <v>42605</v>
      </c>
      <c r="MP25" s="1175">
        <v>42500</v>
      </c>
      <c r="MQ25" s="319">
        <v>42439</v>
      </c>
      <c r="MR25" s="319">
        <v>42452</v>
      </c>
      <c r="MS25" s="319">
        <v>42452</v>
      </c>
      <c r="MT25" s="1175">
        <v>42510</v>
      </c>
      <c r="MU25" s="1175">
        <v>42500</v>
      </c>
      <c r="MV25" s="1175" t="e">
        <f>WORKDAY(MV26,'BA SGV Quality Clinic'!#REF!,'BA SGV Quality Clinic'!$D$42:$D$71)</f>
        <v>#REF!</v>
      </c>
      <c r="MW25" s="1175">
        <f>WORKDAY(MW26,'5319180'!$A25,'5319180'!$E$43:$E$72)</f>
        <v>42577</v>
      </c>
      <c r="MX25" s="1175">
        <f>WORKDAY(MX26,'5319180'!$A25,'5319180'!$E$43:$E$72)</f>
        <v>42625</v>
      </c>
      <c r="MY25" s="1175">
        <f>WORKDAY(MY26,'5319180'!$A25,'5319180'!$E$43:$E$72)</f>
        <v>42577</v>
      </c>
      <c r="MZ25" s="1175">
        <f>WORKDAY(MZ26,'5319180'!$A25,'5319180'!$E$43:$E$72)</f>
        <v>42597</v>
      </c>
      <c r="NA25" s="319">
        <v>42561</v>
      </c>
      <c r="NB25" s="804">
        <f>WORKDAY(NB26,'5319180'!$A25,'5319180'!$E$43:$E$72)</f>
        <v>42579</v>
      </c>
      <c r="NC25" s="1175">
        <f>WORKDAY(NC26,'5319180'!$A25,'5319180'!$E$43:$E$72)</f>
        <v>42615</v>
      </c>
      <c r="ND25" s="1175">
        <f>WORKDAY(ND26,'5319180'!$A25,'5319180'!$E$43:$E$72)</f>
        <v>42583</v>
      </c>
      <c r="NE25" s="1175">
        <v>42489</v>
      </c>
      <c r="NF25" s="319">
        <v>42591</v>
      </c>
      <c r="NG25" s="1175">
        <f>WORKDAY(NG26,'5319180'!$A25,'5319180'!$E$43:$E$72)</f>
        <v>42619</v>
      </c>
      <c r="NH25" s="1175">
        <f>WORKDAY(NH26,'5319180'!$A25,'5319180'!$E$43:$E$72)</f>
        <v>42619</v>
      </c>
      <c r="NI25" s="1175">
        <f>WORKDAY(NI26,'5319180'!$A25,'5319180'!$E$43:$E$72)</f>
        <v>42619</v>
      </c>
      <c r="NJ25" s="319">
        <v>42573</v>
      </c>
      <c r="NK25" s="1175">
        <f>WORKDAY(NK26,'5319180'!$A25,'5319180'!$E$43:$E$72)</f>
        <v>42627</v>
      </c>
      <c r="NL25" s="1175">
        <f>WORKDAY(NL26,'5319180'!$A25,'5319180'!$E$43:$E$72)</f>
        <v>42627</v>
      </c>
      <c r="NM25" s="1175">
        <f>WORKDAY(NM26,'5319180'!$A25,'5319180'!$E$43:$E$72)</f>
        <v>42627</v>
      </c>
      <c r="NN25" s="1175">
        <f>WORKDAY(NN26,'5319180'!$A25,'5319180'!$E$43:$E$72)</f>
        <v>42627</v>
      </c>
      <c r="NO25" s="319">
        <v>42608</v>
      </c>
      <c r="NP25" s="319">
        <f>WORKDAY(NP26,'5319180'!$A25,'5319180'!$E$43:$E$72)</f>
        <v>42608</v>
      </c>
      <c r="NQ25" s="765" t="e">
        <f>WORKDAY(NQ26,#REF!,'BA SGV Quality Clinic'!$D$42:$D$71)</f>
        <v>#REF!</v>
      </c>
      <c r="NR25" s="1175">
        <f>WORKDAY(NR26,'5319180'!$A25,'5319180'!$E$43:$E$72)</f>
        <v>42633</v>
      </c>
      <c r="NS25" s="1175">
        <f>WORKDAY(NS26,'5319180'!$A25,'5319180'!$E$43:$E$72)</f>
        <v>42633</v>
      </c>
      <c r="NT25" s="1175">
        <f>WORKDAY(NT26,'5319180'!$A25,'5319180'!$E$43:$E$72)</f>
        <v>42633</v>
      </c>
      <c r="NU25" s="1175">
        <f>WORKDAY(NU26,'5319180'!$A25,'5319180'!$E$43:$E$72)</f>
        <v>42633</v>
      </c>
      <c r="NV25" s="1175">
        <f>WORKDAY(NV26,'5319180'!$A25,'5319180'!$E$43:$E$72)</f>
        <v>42633</v>
      </c>
      <c r="NW25" s="1175">
        <f>WORKDAY(NW26,'5319180'!$A25,'5319180'!$E$43:$E$72)</f>
        <v>42633</v>
      </c>
      <c r="NX25" s="1175">
        <f>WORKDAY(NX26,'5319180'!$A25,'5319180'!$E$43:$E$72)</f>
        <v>42633</v>
      </c>
      <c r="NY25" s="1175">
        <f>WORKDAY(NY26,'5319180'!$A25,'5319180'!$E$43:$E$72)</f>
        <v>42633</v>
      </c>
      <c r="NZ25" s="1175">
        <f>WORKDAY(NZ26,'5319180'!$A25,'5319180'!$E$43:$E$72)</f>
        <v>42633</v>
      </c>
      <c r="OA25" s="1175">
        <f>WORKDAY(OA26,'5319180'!$A25,'5319180'!$E$43:$E$72)</f>
        <v>42641</v>
      </c>
      <c r="OB25" s="1175">
        <f>WORKDAY(OB26,'5319180'!$A25,'5319180'!$E$43:$E$72)</f>
        <v>42641</v>
      </c>
      <c r="OC25" s="1175">
        <f>WORKDAY(OC26,'5319180'!$A25,'5319180'!$E$43:$E$72)</f>
        <v>42643</v>
      </c>
      <c r="OD25" s="1175">
        <f>WORKDAY(OD26,'5319180'!$A25,'5319180'!$E$43:$E$72)</f>
        <v>42643</v>
      </c>
      <c r="OE25" s="319">
        <v>42633</v>
      </c>
      <c r="OF25" s="1175">
        <f>WORKDAY(OF26,'5319180'!$A25,'5319180'!$E$43:$E$72)</f>
        <v>42646</v>
      </c>
      <c r="OG25" s="1175">
        <f>WORKDAY(OG26,'5319180'!$A25,'5319180'!$E$43:$E$72)</f>
        <v>42648</v>
      </c>
      <c r="OH25" s="1175">
        <f>WORKDAY(OH26,'5319180'!$A25,'5319180'!$E$43:$E$72)</f>
        <v>42646</v>
      </c>
      <c r="OI25" s="1175">
        <f>WORKDAY(OI26,'5319180'!$A25,'5319180'!$E$43:$E$72)</f>
        <v>42634</v>
      </c>
      <c r="OJ25" s="319">
        <v>42639</v>
      </c>
      <c r="OK25" s="1175">
        <f>WORKDAY(OK26,'5319180'!$A25,'5319180'!$E$43:$E$72)</f>
        <v>42648</v>
      </c>
      <c r="OL25" s="1175">
        <v>42489</v>
      </c>
      <c r="OM25" s="1175">
        <f>WORKDAY(OM26,'5319180'!$A25,'5319180'!$E$43:$E$72)</f>
        <v>42656</v>
      </c>
      <c r="ON25" s="1175">
        <f>WORKDAY(ON26,'5319180'!$A25,'5319180'!$E$43:$E$72)</f>
        <v>42656</v>
      </c>
      <c r="OO25" s="1175">
        <f>WORKDAY(OO26,'5319180'!$A25,'5319180'!$E$43:$E$72)</f>
        <v>42648</v>
      </c>
      <c r="OP25" s="1175">
        <f>WORKDAY(OP26,'5319180'!$A25,'5319180'!$E$43:$E$72)</f>
        <v>42650</v>
      </c>
      <c r="OQ25" s="1255">
        <f>WORKDAY(OQ26,'5319280'!$A25,'5319280'!$E$42:$E$71)</f>
        <v>42650</v>
      </c>
      <c r="OR25" s="1255">
        <f>WORKDAY(OR26,'5319280'!$A25,'5319280'!$E$42:$E$71)</f>
        <v>42646</v>
      </c>
      <c r="OS25" s="1255">
        <f>WORKDAY(OS26,'5319280'!$A25,'5319280'!$E$42:$E$71)</f>
        <v>42671</v>
      </c>
      <c r="OT25" s="804">
        <v>42643</v>
      </c>
      <c r="OU25" s="804">
        <v>42601</v>
      </c>
      <c r="OV25" s="1255">
        <f>WORKDAY(OV26,'5319280'!$A25,'5319280'!$E$42:$E$71)</f>
        <v>42643</v>
      </c>
      <c r="OW25" s="1255">
        <f>WORKDAY(OW26,'5319280'!$A25,'5319280'!$E$42:$E$71)</f>
        <v>42634</v>
      </c>
      <c r="OX25" s="1255">
        <f>WORKDAY(OX26,'5319280'!$A25,'5319280'!$E$42:$E$71)</f>
        <v>42633</v>
      </c>
      <c r="OY25" s="1255">
        <f>WORKDAY(OY26,'5319280'!$A25,'5319280'!$E$42:$E$71)</f>
        <v>42633</v>
      </c>
      <c r="OZ25" s="1255">
        <f>WORKDAY(OZ26,'5319280'!$A25,'5319280'!$E$42:$E$71)</f>
        <v>42646</v>
      </c>
      <c r="PA25" s="1255">
        <f>WORKDAY(PA26,'5319280'!$A25,'5319280'!$E$42:$E$71)</f>
        <v>42646</v>
      </c>
      <c r="PB25" s="1255">
        <f>WORKDAY(PB26,'5319280'!$A25,'5319280'!$E$42:$E$71)</f>
        <v>42594</v>
      </c>
      <c r="PC25" s="1175">
        <v>42489</v>
      </c>
      <c r="PD25" s="804">
        <v>42587</v>
      </c>
      <c r="PE25" s="804">
        <f>WORKDAY(PE26,'5319280'!$A25,'5319280'!$E$42:$E$71)</f>
        <v>42613</v>
      </c>
      <c r="PF25" s="1255">
        <f>WORKDAY(PF26,'5319280'!$A25,'5319280'!$E$42:$E$71)</f>
        <v>42619</v>
      </c>
      <c r="PG25" s="804">
        <v>42597</v>
      </c>
      <c r="PH25" s="1255">
        <f>WORKDAY(PH26,'5319280'!$A25,'5319280'!$E$42:$E$71)</f>
        <v>42571</v>
      </c>
      <c r="PI25" s="1255">
        <f>WORKDAY(PI26,'5319280'!$A25,'5319280'!$E$42:$E$71)</f>
        <v>42605</v>
      </c>
      <c r="PJ25" s="1255">
        <f>WORKDAY(PJ26,'5319280'!$A25,'5319280'!$E$42:$E$71)</f>
        <v>42614</v>
      </c>
      <c r="PK25" s="1255">
        <f>WORKDAY(PK26,'5319280'!$A25,'5319280'!$E$42:$E$71)</f>
        <v>42614</v>
      </c>
      <c r="PL25" s="1255">
        <f>WORKDAY(PL26,'5319280'!$A25,'5319280'!$E$42:$E$71)</f>
        <v>42614</v>
      </c>
      <c r="PM25" s="1255">
        <f>WORKDAY(PM26,'5319280'!$A25,'5319280'!$E$42:$E$71)</f>
        <v>42614</v>
      </c>
      <c r="PN25" s="1255">
        <f>WORKDAY(PN26,'5319280'!$A25,'5319280'!$E$42:$E$71)</f>
        <v>42614</v>
      </c>
      <c r="PO25" s="1255">
        <f>WORKDAY(PO26,'5319280'!$A25,'5319280'!$E$42:$E$71)</f>
        <v>42614</v>
      </c>
      <c r="PP25" s="1255">
        <f>WORKDAY(PP26,'5319280'!$A25,'5319280'!$E$42:$E$71)</f>
        <v>42632</v>
      </c>
      <c r="PQ25" s="1175">
        <f>WORKDAY(PQ26,'5319280'!$A25,'5319280'!$E$42:$E$71)</f>
        <v>42548</v>
      </c>
      <c r="PR25" s="1255">
        <f>WORKDAY(PR26,'5319280'!$A25,'5319280'!$E$42:$E$71)</f>
        <v>42626</v>
      </c>
      <c r="PS25" s="1175">
        <v>42507</v>
      </c>
      <c r="PT25" s="1255">
        <f>WORKDAY(PT26,'5319280'!$A25,'5319280'!$E$42:$E$71)</f>
        <v>42597</v>
      </c>
      <c r="PU25" s="1175">
        <f>WORKDAY(PU26,'5319280'!$A25,'5319280'!$E$42:$E$71)</f>
        <v>42587</v>
      </c>
      <c r="PV25" s="781">
        <f>WORKDAY(PV26,'5319280'!$A25,'5319280'!$E$42:$E$71)</f>
        <v>42585</v>
      </c>
      <c r="PW25" s="781">
        <v>42597</v>
      </c>
      <c r="PX25" s="781">
        <v>42588</v>
      </c>
      <c r="PY25" s="1175">
        <v>42524</v>
      </c>
      <c r="PZ25" s="1255">
        <f>WORKDAY(PZ26,'5319280'!$A25,'5319280'!$E$42:$E$71)</f>
        <v>42583</v>
      </c>
      <c r="QA25" s="1255">
        <f>WORKDAY(QA26,'5319280'!$A25,'5319280'!$E$42:$E$71)</f>
        <v>42583</v>
      </c>
      <c r="QB25" s="1255">
        <f>WORKDAY(QB26,'5319280'!$A25,'5319280'!$E$42:$E$71)</f>
        <v>42583</v>
      </c>
      <c r="QC25" s="1255">
        <f>WORKDAY(QC26,'5319280'!$A25,'5319280'!$E$42:$E$71)</f>
        <v>42583</v>
      </c>
      <c r="QD25" s="1255">
        <f>WORKDAY(QD26,'5319280'!$A25,'5319280'!$E$42:$E$71)</f>
        <v>42583</v>
      </c>
      <c r="QE25" s="1255">
        <f>WORKDAY(QE26,'5319280'!$A25,'5319280'!$E$42:$E$71)</f>
        <v>42583</v>
      </c>
      <c r="QF25" s="1255">
        <f>WORKDAY(QF26,'5319280'!$A25,'5319280'!$E$42:$E$71)</f>
        <v>42592</v>
      </c>
      <c r="QG25" s="1255">
        <f>WORKDAY(QG26,'5319280'!$A25,'5319280'!$E$42:$E$71)</f>
        <v>42600</v>
      </c>
      <c r="QH25" s="1255">
        <f>WORKDAY(QH26,'5319280'!$A25,'5319280'!$E$42:$E$71)</f>
        <v>42600</v>
      </c>
      <c r="QI25" s="1255">
        <f>WORKDAY(QI26,'5319280'!$A25,'5319280'!$E$42:$E$71)</f>
        <v>42600</v>
      </c>
      <c r="QJ25" s="1255">
        <f>WORKDAY(QJ26,'5319280'!$A25,'5319280'!$E$42:$E$71)</f>
        <v>42600</v>
      </c>
      <c r="QK25" s="1255">
        <f>WORKDAY(QK26,'5319280'!$A25,'5319280'!$E$42:$E$71)</f>
        <v>42605</v>
      </c>
      <c r="QL25" s="1255">
        <f>WORKDAY(QL26,'5319280'!$A25,'5319280'!$E$42:$E$71)</f>
        <v>42605</v>
      </c>
      <c r="QM25" s="1255">
        <f>WORKDAY(QM26,'5319280'!$A25,'5319280'!$E$42:$E$71)</f>
        <v>42592</v>
      </c>
      <c r="QN25" s="1171">
        <f>WORKDAY(QN26,'5319280'!$A25,'5319280'!$E$42:$E$71)</f>
        <v>42576</v>
      </c>
      <c r="QO25" s="1175">
        <f>WORKDAY(QO26,'5319280'!$A25,'5319280'!$E$42:$E$71)</f>
        <v>42563</v>
      </c>
      <c r="QP25" s="1175">
        <f>WORKDAY(QP26,'5319280'!$A25,'5319280'!$E$42:$E$71)</f>
        <v>42556</v>
      </c>
      <c r="QQ25" s="1175">
        <v>42489</v>
      </c>
      <c r="QR25" s="781">
        <v>42573</v>
      </c>
      <c r="QS25" s="1171">
        <f>WORKDAY(QS26,'5319280'!$A25,'5319280'!$E$42:$E$71)</f>
        <v>42585</v>
      </c>
      <c r="QT25" s="1175">
        <v>42496</v>
      </c>
      <c r="QU25" s="1175">
        <v>42451</v>
      </c>
      <c r="QV25" s="1255">
        <f>WORKDAY(QV26,'5319280'!$A25,'5319280'!$E$42:$E$71)</f>
        <v>42597</v>
      </c>
      <c r="QW25" s="319">
        <v>42531</v>
      </c>
      <c r="QX25" s="319">
        <v>42550</v>
      </c>
      <c r="QY25" s="804">
        <v>42570</v>
      </c>
      <c r="QZ25" s="1171">
        <f>WORKDAY(QZ26,'5319280'!$A25,'5319280'!$E$42:$E$71)</f>
        <v>42592</v>
      </c>
      <c r="RA25" s="1255">
        <f>WORKDAY(RA26,'5319280'!$A25,'5319280'!$E$42:$E$71)</f>
        <v>42604</v>
      </c>
      <c r="RB25" s="1255">
        <f>WORKDAY(RB26,'5319280'!$A25,'5319280'!$E$42:$E$71)</f>
        <v>42600</v>
      </c>
      <c r="RC25" s="1255">
        <f>WORKDAY(RC26,'5319280'!$A25,'5319280'!$E$42:$E$71)</f>
        <v>42583</v>
      </c>
      <c r="RD25" s="1255">
        <f>WORKDAY(RD26,'5319280'!$A25,'5319280'!$E$42:$E$71)</f>
        <v>42583</v>
      </c>
      <c r="RE25" s="1255">
        <f>WORKDAY(RE26,'5319280'!$A25,'5319280'!$E$42:$E$71)</f>
        <v>42583</v>
      </c>
      <c r="RF25" s="1255">
        <f>WORKDAY(RF26,'5319280'!$A25,'5319280'!$E$42:$E$71)</f>
        <v>42583</v>
      </c>
      <c r="RG25" s="1255">
        <f>WORKDAY(RG26,'5319280'!$A25,'5319280'!$E$42:$E$71)</f>
        <v>42583</v>
      </c>
      <c r="RH25" s="1255">
        <f>WORKDAY(RH26,'5319280'!$A25,'5319280'!$E$42:$E$71)</f>
        <v>42606</v>
      </c>
      <c r="RI25" s="1255">
        <f>WORKDAY(RI26,'5319280'!$A25,'5319280'!$E$42:$E$71)</f>
        <v>42577</v>
      </c>
      <c r="RJ25" s="1171">
        <f>WORKDAY(RJ26,'5319280'!$A25,'5319280'!$E$42:$E$71)</f>
        <v>42577</v>
      </c>
      <c r="RK25" s="1175">
        <v>42487</v>
      </c>
      <c r="RL25" s="781">
        <f>WORKDAY(RL26,'5319280'!$A25,'5319280'!$E$42:$E$71)</f>
        <v>42415</v>
      </c>
      <c r="RM25" s="781">
        <f>WORKDAY(RM26,'5319280'!$A25,'5319280'!$E$42:$E$71)</f>
        <v>42415</v>
      </c>
      <c r="RN25" s="532">
        <f>WORKDAY(RN26,'5319280'!$A25,'5319280'!$E$42:$E$71)</f>
        <v>42333</v>
      </c>
      <c r="RO25" s="532">
        <f>WORKDAY(RO26,'5319280'!$A25,'5319280'!$E$42:$E$71)</f>
        <v>42333</v>
      </c>
      <c r="RP25" s="532">
        <f>WORKDAY(RP26,'5319280'!$A25,'5319280'!$E$42:$E$71)</f>
        <v>42333</v>
      </c>
      <c r="RQ25" s="532">
        <f>WORKDAY(RQ26,'5319280'!$A25,'5319280'!$E$42:$E$71)</f>
        <v>42333</v>
      </c>
      <c r="RR25" s="781">
        <f>WORKDAY(RR26,'5319280'!$A25,'5319280'!$E$42:$E$71)</f>
        <v>42333</v>
      </c>
      <c r="RS25" s="781">
        <f>WORKDAY(RS26,'5319280'!$A25,'5319280'!$E$42:$E$71)</f>
        <v>42345</v>
      </c>
      <c r="RT25" s="781">
        <v>42573</v>
      </c>
      <c r="RU25" s="532">
        <f>WORKDAY(RU26,'5319280'!$A25,'5319280'!$E$42:$E$71)</f>
        <v>42359</v>
      </c>
      <c r="RV25" s="532">
        <f>WORKDAY(RV26,'5319280'!$A25,'5319280'!$E$42:$E$71)</f>
        <v>42381</v>
      </c>
      <c r="RW25" s="319">
        <v>42508</v>
      </c>
      <c r="RX25" s="804">
        <v>42569</v>
      </c>
      <c r="RY25" s="804">
        <f>WORKDAY(RY26,'5319280'!$A25,'5319280'!$E$42:$E$71)</f>
        <v>42569</v>
      </c>
      <c r="RZ25" s="532">
        <f>WORKDAY(RZ26,'5319280'!$A25,'5319280'!$E$42:$E$71)</f>
        <v>42388</v>
      </c>
      <c r="SA25" s="532">
        <f>WORKDAY(SA26,'5319280'!$A25,'5319280'!$E$42:$E$71)</f>
        <v>42401</v>
      </c>
      <c r="SB25" s="781">
        <v>42404</v>
      </c>
      <c r="SC25" s="1255">
        <f>WORKDAY(SC26,'5319280'!$A25,'5319280'!$E$42:$E$71)</f>
        <v>42572</v>
      </c>
      <c r="SD25" s="765" t="e">
        <f>WORKDAY(SD26,'5319480'!#REF!,'5319480'!$E$42:$E$71)</f>
        <v>#REF!</v>
      </c>
      <c r="SE25" s="765" t="e">
        <f>WORKDAY(SE26,#REF!,$D$42:$D$71)</f>
        <v>#REF!</v>
      </c>
      <c r="SF25" s="765" t="e">
        <f>WORKDAY(SF26,#REF!,$D$42:$D$71)</f>
        <v>#REF!</v>
      </c>
      <c r="SG25" s="765" t="e">
        <f>WORKDAY(SG26,#REF!,$D$42:$D$71)</f>
        <v>#REF!</v>
      </c>
      <c r="SH25" s="765" t="e">
        <f>WORKDAY(SH26,#REF!,$D$42:$D$71)</f>
        <v>#REF!</v>
      </c>
      <c r="SI25" s="765" t="e">
        <f>WORKDAY(SI26,#REF!,$D$42:$D$71)</f>
        <v>#REF!</v>
      </c>
      <c r="SJ25" s="765" t="e">
        <f>WORKDAY(SJ26,#REF!,$D$42:$D$71)</f>
        <v>#REF!</v>
      </c>
      <c r="SK25" s="765" t="e">
        <f>WORKDAY(SK26,#REF!,$D$42:$D$71)</f>
        <v>#REF!</v>
      </c>
      <c r="SL25" s="1175">
        <f>WORKDAY(SL26,'5319280'!$A25,'5319280'!$E$42:$E$71)</f>
        <v>42550</v>
      </c>
      <c r="SM25" s="532" t="e">
        <f>WORKDAY(SM26,#REF!,$D$42:$D$71)</f>
        <v>#REF!</v>
      </c>
      <c r="SN25" s="781">
        <v>42382</v>
      </c>
      <c r="SO25" s="781">
        <v>42383</v>
      </c>
      <c r="SP25" s="781">
        <v>42383</v>
      </c>
      <c r="SQ25" s="781">
        <f>WORKDAY(SQ26,'5319280'!$A31,'5319280'!$E$42:$E$71)</f>
        <v>42096</v>
      </c>
      <c r="SR25" s="781">
        <f>WORKDAY(SR26,'5319280'!$A31,'5319280'!$E$42:$E$71)</f>
        <v>42717</v>
      </c>
      <c r="SS25" s="532">
        <f>WORKDAY(SS26,'5319280'!$A25,'5319280'!$E$42:$E$71)</f>
        <v>42404</v>
      </c>
      <c r="ST25" s="532">
        <f>WORKDAY(ST26,'5319280'!$A25,'5319280'!$E$42:$E$71)</f>
        <v>42408</v>
      </c>
      <c r="SU25" s="1086">
        <f>WORKDAY(SU26,'5319280'!$A25,'5319280'!$E$42:$E$71)</f>
        <v>42251</v>
      </c>
      <c r="SV25" s="781">
        <v>42384</v>
      </c>
      <c r="SW25" s="781">
        <f>WORKDAY(SW26,'5319280'!$A24,'5319280'!$E$42:$E$71)</f>
        <v>42376</v>
      </c>
      <c r="SX25" s="532">
        <f>WORKDAY(SX26,'5319280'!$A25,'5319280'!$E$42:$E$71)</f>
        <v>42424</v>
      </c>
      <c r="SY25" s="781">
        <v>42417</v>
      </c>
      <c r="SZ25" s="781">
        <v>42415</v>
      </c>
      <c r="TA25" s="781">
        <v>42417</v>
      </c>
      <c r="TB25" s="781">
        <v>42417</v>
      </c>
      <c r="TC25" s="781">
        <v>42425</v>
      </c>
      <c r="TD25" s="781">
        <v>42429</v>
      </c>
      <c r="TE25" s="781">
        <v>42429</v>
      </c>
      <c r="TF25" s="781">
        <f>WORKDAY(TF26,'5319280'!$A25,'5319280'!$E$42:$E$71)</f>
        <v>42390</v>
      </c>
      <c r="TG25" s="1191">
        <v>42496</v>
      </c>
      <c r="TH25" s="1175">
        <v>42516</v>
      </c>
      <c r="TI25" s="1175">
        <v>42506</v>
      </c>
      <c r="TJ25" s="1175">
        <v>42516</v>
      </c>
      <c r="TK25" s="1175">
        <v>42508</v>
      </c>
      <c r="TL25" s="1175">
        <v>42506</v>
      </c>
      <c r="TM25" s="1175">
        <v>42451</v>
      </c>
      <c r="TN25" s="781">
        <v>42423</v>
      </c>
      <c r="TO25" s="532">
        <f>WORKDAY(TO26,'5319280'!$A25,'5319280'!$E$42:$E$71)</f>
        <v>42458</v>
      </c>
      <c r="TP25" s="532">
        <f>WORKDAY(TP26,'5319280'!$A25,'5319280'!$E$42:$E$71)</f>
        <v>42457</v>
      </c>
      <c r="TQ25" s="781">
        <v>42436</v>
      </c>
      <c r="TR25" s="781">
        <f>WORKDAY(TR26,'5319280'!$A25,'5319280'!$E$42:$E$71)</f>
        <v>42423</v>
      </c>
      <c r="TS25" s="532">
        <f>WORKDAY(TS26,'5319280'!$A25,'5319280'!$E$42:$E$71)</f>
        <v>42475</v>
      </c>
      <c r="TT25" s="1255">
        <f>WORKDAY(TT26,'5319280'!$A25,'5319280'!$E$42:$E$71)</f>
        <v>42640</v>
      </c>
      <c r="TU25" s="1255">
        <f>WORKDAY(TU26,'5319280'!$A25,'5319280'!$E$42:$E$71)</f>
        <v>42640</v>
      </c>
      <c r="TV25" s="1255">
        <f>WORKDAY(TV26,'5319280'!$A25,'5319280'!$E$42:$E$71)</f>
        <v>42640</v>
      </c>
      <c r="TW25" s="532">
        <f>WORKDAY(TW26,'5319280'!$A25,'5319280'!$E$42:$E$71)</f>
        <v>42452</v>
      </c>
      <c r="TX25" s="315">
        <f>WORKDAY(TX26,'5319280'!$A25,'5319280'!$E$42:$E$71)</f>
        <v>42447</v>
      </c>
      <c r="TY25" s="315">
        <f>WORKDAY(TY26,'5319280'!$A25,'5319280'!$E$42:$E$71)</f>
        <v>42461</v>
      </c>
      <c r="TZ25" s="319">
        <f>WORKDAY(TZ26,'5319280'!$A25,'5319280'!$E$42:$E$71)</f>
        <v>42369</v>
      </c>
      <c r="UA25" s="319">
        <f>WORKDAY(UA26,'5319280'!$A25,'5319280'!$E$42:$E$71)</f>
        <v>42401</v>
      </c>
      <c r="UB25" s="315" t="e">
        <f>WORKDAY(UB26,'BA SGV Quality Clinic'!#REF!,'BA SGV Quality Clinic'!$D$42:$D$71)</f>
        <v>#REF!</v>
      </c>
      <c r="UC25" s="319">
        <f>WORKDAY(UC26,'5319280'!$A25,'5319280'!$E$42:$E$71)</f>
        <v>42390</v>
      </c>
      <c r="UD25" s="319">
        <v>42438</v>
      </c>
      <c r="UE25" s="319">
        <v>42439</v>
      </c>
      <c r="UF25" s="319">
        <v>42439</v>
      </c>
      <c r="UG25" s="319">
        <v>42443</v>
      </c>
      <c r="UH25" s="315">
        <f>WORKDAY(UH26,'5319280'!$A25,'5319280'!$E$42:$E$71)</f>
        <v>42548</v>
      </c>
      <c r="UI25" s="315">
        <f>WORKDAY(UI26,'5319280'!$A25,'5319280'!$E$42:$E$71)</f>
        <v>42548</v>
      </c>
      <c r="UJ25" s="1175">
        <v>42494</v>
      </c>
      <c r="UK25" s="1255">
        <f>WORKDAY(UK26,'5319280'!$A25,'5319280'!$E$42:$E$71)</f>
        <v>42600</v>
      </c>
      <c r="UL25" s="1255">
        <f>WORKDAY(UL26,'5319280'!$A25,'5319280'!$E$42:$E$71)</f>
        <v>42583</v>
      </c>
      <c r="UM25" s="319">
        <v>42552</v>
      </c>
      <c r="UN25" s="1175">
        <v>42506</v>
      </c>
      <c r="UO25" s="1175">
        <f>WORKDAY(UO26,'5319280'!$A25,'5319280'!$E$42:$E$71)</f>
        <v>42551</v>
      </c>
      <c r="UP25" s="1175">
        <v>42509</v>
      </c>
      <c r="UQ25" s="1175">
        <v>42524</v>
      </c>
      <c r="UR25" s="1175">
        <v>42510</v>
      </c>
      <c r="US25" s="1175">
        <v>42487</v>
      </c>
      <c r="UT25" s="1175">
        <v>42487</v>
      </c>
      <c r="UU25" s="1175">
        <v>42487</v>
      </c>
      <c r="UV25" s="1175">
        <v>42530</v>
      </c>
      <c r="UW25" s="1175">
        <v>42502</v>
      </c>
      <c r="UX25" s="1175">
        <v>42524</v>
      </c>
      <c r="UY25" s="1175">
        <f>WORKDAY(UY26,'5319280'!$A25,'5319280'!$E$42:$E$71)</f>
        <v>42563</v>
      </c>
      <c r="UZ25" s="1175">
        <v>42509</v>
      </c>
      <c r="VA25" s="1255">
        <f>WORKDAY(VA26,'5319280'!$A25,'5319280'!$E$42:$E$71)</f>
        <v>42643</v>
      </c>
      <c r="VB25" s="1175">
        <v>42524</v>
      </c>
      <c r="VC25" s="319">
        <f>WORKDAY(VC26,'5319280'!$A25,'5319280'!$E$42:$E$71)</f>
        <v>42530</v>
      </c>
      <c r="VD25" s="315">
        <f>WORKDAY(VD26,'5319280'!$A25,'5319280'!$E$42:$E$71)</f>
        <v>42543</v>
      </c>
      <c r="VE25" s="1175">
        <v>42507</v>
      </c>
      <c r="VF25" s="1175">
        <v>42507</v>
      </c>
      <c r="VG25" s="1175">
        <v>42507</v>
      </c>
      <c r="VH25" s="1175">
        <v>42507</v>
      </c>
      <c r="VI25" s="319">
        <v>42552</v>
      </c>
      <c r="VJ25" s="1255">
        <f>WORKDAY(VJ26,'5319280'!$A25,'5319280'!$E$42:$E$71)</f>
        <v>42569</v>
      </c>
      <c r="VK25" s="804">
        <f>WORKDAY(VK26,'5319280'!$A25,'5319280'!$E$42:$E$71)</f>
        <v>42597</v>
      </c>
      <c r="VL25" s="1255">
        <f>WORKDAY(VL26,'5319280'!$A25,'5319280'!$E$42:$E$71)</f>
        <v>42570</v>
      </c>
      <c r="VM25" s="1255">
        <f>WORKDAY(VM26,'5319280'!$A25,'5319280'!$E$42:$E$71)</f>
        <v>42571</v>
      </c>
      <c r="VN25" s="781">
        <v>42580</v>
      </c>
      <c r="VO25" s="1175">
        <v>42464</v>
      </c>
      <c r="VP25" s="1171">
        <f>WORKDAY(VP26,'5319280'!$A25,'5319280'!$E$42:$E$71)</f>
        <v>42592</v>
      </c>
      <c r="VQ25" s="319">
        <v>42529</v>
      </c>
      <c r="VS25" s="1175">
        <v>42509</v>
      </c>
      <c r="VT25" s="319">
        <v>42584</v>
      </c>
      <c r="VU25" s="804">
        <v>42598</v>
      </c>
      <c r="VW25" s="1175">
        <v>42507</v>
      </c>
      <c r="VX25" s="315">
        <f>WORKDAY(VX26,'5319280'!$A25,'5319280'!$E$42:$E$71)</f>
        <v>42507</v>
      </c>
      <c r="VY25" s="1175">
        <v>42510</v>
      </c>
      <c r="VZ25" s="315">
        <f>WORKDAY(VZ26,'5319280'!$A25,'5319280'!$E$42:$E$71)</f>
        <v>42559</v>
      </c>
      <c r="WA25" s="1175">
        <v>42496</v>
      </c>
      <c r="WB25" s="1175">
        <v>42487</v>
      </c>
      <c r="WC25" s="1175">
        <v>42509</v>
      </c>
      <c r="WD25" s="1255">
        <f>WORKDAY(WD26,'5319280'!$A25,'5319280'!$E$42:$E$71)</f>
        <v>42585</v>
      </c>
      <c r="WE25" s="532">
        <f>WORKDAY(WE26,'5319280'!$A25,'5319280'!$E$42:$E$71)</f>
        <v>42587</v>
      </c>
      <c r="WG25" s="780">
        <f>WORKDAY(WG26,'5319280'!$A25,'5319280'!$E$42:$E$71)</f>
        <v>42446</v>
      </c>
      <c r="WH25" s="319">
        <v>42453</v>
      </c>
      <c r="WI25" s="831">
        <v>42450</v>
      </c>
      <c r="WJ25" s="319">
        <v>42453</v>
      </c>
      <c r="WK25" s="1175">
        <v>42452</v>
      </c>
      <c r="WL25" s="319">
        <v>42452</v>
      </c>
      <c r="WM25" s="319">
        <v>42534</v>
      </c>
      <c r="WN25" s="1255">
        <f>WORKDAY(WN26,'5319280'!$A25,'5319280'!$E$42:$E$71)</f>
        <v>42640</v>
      </c>
      <c r="WO25" s="315">
        <f>WORKDAY(WO26,'5319280'!$A25,'5319280'!$E$42:$E$71)</f>
        <v>42531</v>
      </c>
      <c r="WP25" s="1255">
        <f>WORKDAY(WP26,'5319280'!$A25,'5319280'!$E$42:$E$71)</f>
        <v>42625</v>
      </c>
      <c r="WQ25" s="1255">
        <f>WORKDAY(WQ26,'5319280'!$A25,'5319280'!$E$42:$E$71)</f>
        <v>42633</v>
      </c>
      <c r="WR25" s="1255">
        <f>WORKDAY(WR26,'5319280'!$A25,'5319280'!$E$42:$E$71)</f>
        <v>42633</v>
      </c>
      <c r="WS25" s="1255">
        <f>WORKDAY(WS26,'5319280'!$A25,'5319280'!$E$42:$E$71)</f>
        <v>42633</v>
      </c>
      <c r="WT25" s="1255">
        <f>WORKDAY(WT26,'5319280'!$A25,'5319280'!$E$42:$E$71)</f>
        <v>42633</v>
      </c>
      <c r="WU25" s="1255">
        <f>WORKDAY(WU26,'5319280'!$A25,'5319280'!$E$42:$E$71)</f>
        <v>42633</v>
      </c>
      <c r="WV25" s="1255">
        <f>WORKDAY(WV26,'5319280'!$A25,'5319280'!$E$42:$E$71)</f>
        <v>42634</v>
      </c>
      <c r="WW25" s="1255">
        <f>WORKDAY(WW26,'5319280'!$A25,'5319280'!$E$42:$E$71)</f>
        <v>42634</v>
      </c>
      <c r="WX25" s="1255">
        <f>WORKDAY(WX26,'5319280'!$A25,'5319280'!$E$42:$E$71)</f>
        <v>42597</v>
      </c>
      <c r="WY25" s="1175">
        <v>42523</v>
      </c>
      <c r="WZ25" s="1255">
        <f>WORKDAY(WZ26,'5319280'!$A25,'5319280'!$E$42:$E$71)</f>
        <v>42604</v>
      </c>
      <c r="XA25" s="1255">
        <f>WORKDAY(XA26,'5319280'!$A25,'5319280'!$E$42:$E$71)</f>
        <v>42597</v>
      </c>
      <c r="XB25" s="1255">
        <f>WORKDAY(XB26,'5319280'!$A25,'5319280'!$E$42:$E$71)</f>
        <v>42639</v>
      </c>
      <c r="XC25" s="1255">
        <f>WORKDAY(XC26,'5319280'!$A25,'5319280'!$E$42:$E$71)</f>
        <v>42639</v>
      </c>
      <c r="XD25" s="1255">
        <f>WORKDAY(XD26,'5319280'!$A25,'5319280'!$E$42:$E$71)</f>
        <v>42653</v>
      </c>
      <c r="XE25" s="1255">
        <f>WORKDAY(XE26,'5319280'!$A25,'5319280'!$E$42:$E$71)</f>
        <v>42622</v>
      </c>
      <c r="XF25" s="319">
        <v>42639</v>
      </c>
      <c r="XG25" s="1255">
        <f>WORKDAY(XG26,'5319280'!$A25,'5319280'!$E$42:$E$71)</f>
        <v>42653</v>
      </c>
      <c r="XH25" s="1255">
        <f>WORKDAY(XH26,'5319280'!$A25,'5319280'!$E$42:$E$71)</f>
        <v>42653</v>
      </c>
      <c r="XI25" s="1255">
        <f>WORKDAY(XI26,'5319280'!$A25,'5319280'!$E$42:$E$71)</f>
        <v>42653</v>
      </c>
      <c r="XJ25" s="1255">
        <f>WORKDAY(XJ26,'5319280'!$A25,'5319280'!$E$42:$E$71)</f>
        <v>42653</v>
      </c>
      <c r="XK25" s="1255">
        <f>WORKDAY(XK26,'5319280'!$A25,'5319280'!$E$42:$E$71)</f>
        <v>42653</v>
      </c>
      <c r="XL25" s="1171">
        <f>WORKDAY(XL26,'5319380'!$A25,'5319380'!$E$42:$E$71)</f>
        <v>42636</v>
      </c>
      <c r="XM25" s="1171">
        <f>WORKDAY(XM26,'5319380'!$A25,'5319380'!$E$42:$E$71)</f>
        <v>42640</v>
      </c>
      <c r="XN25" s="1171">
        <f>WORKDAY(XN26,'5319380'!$A25,'5319380'!$E$42:$E$71)</f>
        <v>42646</v>
      </c>
      <c r="XO25" s="1171">
        <f>WORKDAY(XO26,'5319380'!$A25,'5319380'!$E$42:$E$71)</f>
        <v>42646</v>
      </c>
      <c r="XP25" s="1171">
        <f>WORKDAY(XP26,'5319380'!$A25,'5319380'!$E$42:$E$71)</f>
        <v>42646</v>
      </c>
      <c r="XQ25" s="1171">
        <f>WORKDAY(XQ26,'5319380'!$A25,'5319380'!$E$42:$E$71)</f>
        <v>42646</v>
      </c>
      <c r="XR25" s="1171">
        <f>WORKDAY(XR26,'5319380'!$A25,'5319380'!$E$42:$E$71)</f>
        <v>42646</v>
      </c>
      <c r="XS25" s="1171">
        <f>WORKDAY(XS26,'5319380'!$A25,'5319380'!$E$42:$E$71)</f>
        <v>42650</v>
      </c>
      <c r="XT25" s="1171">
        <f>WORKDAY(XT26,'5319380'!$A25,'5319380'!$E$42:$E$71)</f>
        <v>42650</v>
      </c>
      <c r="XU25" s="1171">
        <f>WORKDAY(XU26,'5319380'!$A25,'5319380'!$E$42:$E$71)</f>
        <v>42650</v>
      </c>
      <c r="XV25" s="1171">
        <f>WORKDAY(XV26,'5319380'!$A25,'5319380'!$E$42:$E$71)</f>
        <v>42634</v>
      </c>
      <c r="XW25" s="1186">
        <v>42487</v>
      </c>
      <c r="XX25" s="1186">
        <v>42471</v>
      </c>
      <c r="XY25" s="1186">
        <v>42471</v>
      </c>
      <c r="XZ25" s="371">
        <v>42422</v>
      </c>
      <c r="YA25" s="1171">
        <f>WORKDAY(YA26,'5319380'!$A25,'5319380'!$E$42:$E$71)</f>
        <v>42629</v>
      </c>
      <c r="YB25" s="1186">
        <f>WORKDAY(YB26,'5319380'!$A25,'5319380'!$E$42:$E$71)</f>
        <v>42632</v>
      </c>
      <c r="YC25" s="1171">
        <f>WORKDAY(YC26,'5319380'!$A25,'5319380'!$E$42:$E$71)</f>
        <v>42627</v>
      </c>
      <c r="YD25" s="1171">
        <f>WORKDAY(YD26,'5319380'!$A25,'5319380'!$E$42:$E$71)</f>
        <v>42633</v>
      </c>
      <c r="YE25" s="1186">
        <v>42506</v>
      </c>
      <c r="YF25" s="1186">
        <v>42468</v>
      </c>
      <c r="YG25" s="1186">
        <f>WORKDAY(YG26,'5319380'!$A25,'5319380'!$E$42:$E$71)</f>
        <v>42583</v>
      </c>
      <c r="YH25" s="1186">
        <f>WORKDAY(YH26,'5319380'!$A25,'5319380'!$E$42:$E$71)</f>
        <v>42576</v>
      </c>
      <c r="YI25" s="1186">
        <v>42471</v>
      </c>
      <c r="YJ25" s="1171">
        <f>WORKDAY(YJ26,'5319380'!$A25,'5319380'!$E$42:$E$71)</f>
        <v>42587</v>
      </c>
      <c r="YK25" s="1186">
        <f>WORKDAY(YK26,'5319380'!$A25,'5319380'!$E$42:$E$71)</f>
        <v>42580</v>
      </c>
      <c r="YL25" s="1171">
        <f>WORKDAY(YL26,'5319380'!$A25,'5319380'!$E$42:$E$71)</f>
        <v>42586</v>
      </c>
      <c r="YM25" s="1171">
        <f>WORKDAY(YM26,'5319380'!$A25,'5319380'!$E$42:$E$71)</f>
        <v>42598</v>
      </c>
      <c r="YN25" s="1171">
        <f>WORKDAY(YN26,'5319380'!$A25,'5319380'!$E$42:$E$71)</f>
        <v>42598</v>
      </c>
      <c r="YO25" s="1186">
        <f>WORKDAY(YO26,'5319380'!$A25,'5319380'!$E$42:$E$71)</f>
        <v>42594</v>
      </c>
      <c r="YP25" s="371">
        <f>WORKDAY(YP26,'5319380'!$A25,'5319380'!$E$42:$E$71)</f>
        <v>42580</v>
      </c>
      <c r="YQ25" s="1186">
        <v>42503</v>
      </c>
      <c r="YR25" s="1186">
        <f>WORKDAY(YR26,'5319380'!$A25,'5319380'!$E$42:$E$71)</f>
        <v>42583</v>
      </c>
      <c r="YS25" s="1171">
        <f>WORKDAY(YS26,'5319380'!$A25,'5319380'!$E$42:$E$71)</f>
        <v>42597</v>
      </c>
      <c r="YT25" s="1171">
        <f>WORKDAY(YT26,'5319380'!$A25,'5319380'!$E$42:$E$71)</f>
        <v>42597</v>
      </c>
      <c r="YU25" s="1171">
        <f>WORKDAY(YU26,'5319380'!$A25,'5319380'!$E$42:$E$71)</f>
        <v>42599</v>
      </c>
      <c r="YV25" s="1171">
        <f>WORKDAY(YV26,'5319380'!$A25,'5319380'!$E$42:$E$71)</f>
        <v>42599</v>
      </c>
      <c r="YW25" s="1171">
        <f>WORKDAY(YW26,'5319380'!$A25,'5319380'!$E$42:$E$71)</f>
        <v>42593</v>
      </c>
      <c r="YX25" s="1171">
        <f>WORKDAY(YX26,'5319380'!$A25,'5319380'!$E$42:$E$71)</f>
        <v>42646</v>
      </c>
      <c r="YY25" s="1171">
        <f>WORKDAY(YY26,'5319380'!$A25,'5319380'!$E$42:$E$71)</f>
        <v>42625</v>
      </c>
      <c r="YZ25" s="1186">
        <v>42510</v>
      </c>
      <c r="ZA25" s="1186">
        <v>42508</v>
      </c>
      <c r="ZB25" s="371">
        <f>WORKDAY(ZB26,'5319380'!$A25,'5319380'!$E$42:$E$71)</f>
        <v>42370</v>
      </c>
      <c r="ZC25" s="1186">
        <f>WORKDAY(ZC26,'5319380'!$A25,'5319380'!$E$42:$E$71)</f>
        <v>42584</v>
      </c>
      <c r="ZD25" s="1186">
        <v>42506</v>
      </c>
      <c r="ZE25" s="1186">
        <f>WORKDAY(ZE26,'5319380'!$A25,'5319380'!$E$42:$E$71)</f>
        <v>42583</v>
      </c>
      <c r="ZF25" s="1186">
        <v>42468</v>
      </c>
      <c r="ZG25" s="1186">
        <v>42468</v>
      </c>
      <c r="ZH25" s="1186">
        <v>42468</v>
      </c>
      <c r="ZI25" s="1186">
        <v>42468</v>
      </c>
      <c r="ZJ25" s="1186">
        <v>42468</v>
      </c>
      <c r="ZK25" s="1186">
        <v>42468</v>
      </c>
      <c r="ZL25" s="1186">
        <v>42506</v>
      </c>
      <c r="ZM25" s="1171">
        <f>WORKDAY(ZM26,'5319380'!$A25,'5319380'!$E$42:$E$71)</f>
        <v>42639</v>
      </c>
      <c r="ZN25" s="1186">
        <f>WORKDAY(ZN26,'5319380'!$A25,'5319380'!$E$42:$E$71)</f>
        <v>42585</v>
      </c>
      <c r="ZO25" s="371">
        <v>42572</v>
      </c>
      <c r="ZP25" s="1186">
        <v>42506</v>
      </c>
      <c r="ZQ25" s="1186">
        <v>42508</v>
      </c>
      <c r="ZR25" s="371">
        <v>42562</v>
      </c>
      <c r="ZS25" s="371">
        <v>42563</v>
      </c>
      <c r="ZT25" s="1186">
        <v>42508</v>
      </c>
      <c r="ZU25" s="1186">
        <v>42502</v>
      </c>
      <c r="ZV25" s="319">
        <v>42531</v>
      </c>
      <c r="ZW25" s="1186">
        <v>42454</v>
      </c>
      <c r="ZX25" s="1186">
        <v>42471</v>
      </c>
      <c r="ZY25" s="1186">
        <v>42471</v>
      </c>
      <c r="ZZ25" s="537"/>
      <c r="AAA25" s="532">
        <f>WORKDAY(AAA26,'5319380'!$A25,'5319380'!$E$42:$E$71)</f>
        <v>42411</v>
      </c>
      <c r="AAB25" s="537"/>
      <c r="AAC25" s="537"/>
      <c r="AAD25" s="537"/>
      <c r="AAE25" s="537"/>
      <c r="AAF25" s="537"/>
      <c r="AAG25" s="537"/>
      <c r="AAH25" s="537"/>
      <c r="AAI25" s="537"/>
      <c r="AAJ25" s="537"/>
      <c r="AAK25" s="1186">
        <f>WORKDAY(AAK26,'5319380'!$A25,'5319380'!$E$42:$E$71)</f>
        <v>42578</v>
      </c>
      <c r="AAL25" s="1186">
        <f>WORKDAY(AAL26,'5319380'!$A25,'5319380'!$E$42:$E$71)</f>
        <v>42578</v>
      </c>
      <c r="AAM25" s="875"/>
      <c r="AAN25" s="875"/>
      <c r="AAO25" s="537"/>
      <c r="AAP25" s="537"/>
      <c r="AAQ25" s="537"/>
      <c r="AAR25" s="781">
        <v>42401</v>
      </c>
      <c r="AAS25" s="781">
        <v>42397</v>
      </c>
      <c r="AAT25" s="532">
        <f>WORKDAY(AAT26,'5319380'!$A25,'5319380'!$E$42:$E$71)</f>
        <v>42541</v>
      </c>
      <c r="AAU25" s="781">
        <v>42439</v>
      </c>
      <c r="AAV25" s="781">
        <v>42439</v>
      </c>
      <c r="AAW25" s="371">
        <v>42613</v>
      </c>
      <c r="AAX25" s="503"/>
      <c r="AAY25" s="503"/>
      <c r="AAZ25" s="1171">
        <f>WORKDAY(AAZ26,'5319380'!$A25,'5319380'!$E$42:$E$71)</f>
        <v>42597</v>
      </c>
      <c r="ABA25" s="532">
        <f>WORKDAY(ABA26,'5319480'!$A25,'5319480'!$E$42:$E$71)</f>
        <v>42446</v>
      </c>
      <c r="ABB25" s="365">
        <f>WORKDAY(ABB26,'5319380'!$A25,'5319380'!$E$42:$E$71)</f>
        <v>42367</v>
      </c>
      <c r="ABC25" s="1186">
        <v>42501</v>
      </c>
      <c r="ABD25" s="1186">
        <v>42458</v>
      </c>
      <c r="ABE25" s="1186">
        <v>42500</v>
      </c>
      <c r="ABF25" s="1186">
        <v>42423</v>
      </c>
      <c r="ABG25" s="1186">
        <v>42423</v>
      </c>
      <c r="ABH25" s="371">
        <v>42452</v>
      </c>
      <c r="ABI25" s="371">
        <v>42451</v>
      </c>
      <c r="ABJ25" s="1186">
        <v>42487</v>
      </c>
      <c r="ABK25" s="1186">
        <v>42508</v>
      </c>
      <c r="ABM25" s="1171">
        <f>WORKDAY(ABM26,'5319380'!$A25,'5319380'!$E$42:$E$71)</f>
        <v>42593</v>
      </c>
      <c r="ABN25" s="1171">
        <f>WORKDAY(ABN26,'5319380'!$A25,'5319380'!$E$42:$E$71)</f>
        <v>42597</v>
      </c>
      <c r="ABO25" s="781">
        <v>42599</v>
      </c>
      <c r="ABP25" s="781">
        <v>42601</v>
      </c>
      <c r="ABQ25" s="1171">
        <f>WORKDAY(ABQ26,'5319380'!$A25,'5319380'!$E$42:$E$71)</f>
        <v>42627</v>
      </c>
      <c r="ABR25" s="1171">
        <f>WORKDAY(ABR26,'5319380'!$A25,'5319380'!$E$42:$E$71)</f>
        <v>42627</v>
      </c>
      <c r="ABS25" s="1171">
        <f>WORKDAY(ABS26,'5319380'!$A25,'5319380'!$E$42:$E$71)</f>
        <v>42628</v>
      </c>
      <c r="ABT25" s="1186">
        <f>WORKDAY(ABT26,'5319380'!$A25,'5319380'!$E$42:$E$71)</f>
        <v>42627</v>
      </c>
      <c r="ABU25" s="371">
        <v>42614</v>
      </c>
      <c r="ABV25" s="781">
        <v>42620</v>
      </c>
      <c r="ABW25" s="1171">
        <f>WORKDAY(ABW26,'5319380'!$A25,'5319380'!$E$42:$E$71)</f>
        <v>42650</v>
      </c>
      <c r="ABX25" s="1171">
        <f>WORKDAY(ABX26,'5319380'!$A25,'5319380'!$E$42:$E$71)</f>
        <v>42594</v>
      </c>
      <c r="ABY25" s="1171">
        <f>WORKDAY(ABY26,'5319380'!$A25,'5319380'!$E$42:$E$71)</f>
        <v>42600</v>
      </c>
      <c r="ABZ25" s="1171">
        <f>WORKDAY(ABZ26,'5319380'!$A25,'5319380'!$E$42:$E$71)</f>
        <v>42600</v>
      </c>
      <c r="ACA25" s="371">
        <v>42423</v>
      </c>
      <c r="ACB25" s="781">
        <f>WORKDAY(ACB26,'5319380'!$A25,'5319380'!$E$42:$E$71)</f>
        <v>42621</v>
      </c>
      <c r="ACC25" s="1171">
        <f>WORKDAY(ACC26,'5319380'!$A25,'5319380'!$E$42:$E$71)</f>
        <v>42629</v>
      </c>
      <c r="ACD25" s="1171">
        <f>WORKDAY(ACD26,'5319380'!$A25,'5319380'!$E$42:$E$71)</f>
        <v>42635</v>
      </c>
      <c r="ACE25" s="1171">
        <f>WORKDAY(ACE26,'5319380'!$A25,'5319380'!$E$42:$E$71)</f>
        <v>42632</v>
      </c>
      <c r="ACF25" s="1171">
        <f>WORKDAY(ACF26,'5319380'!$A25,'5319380'!$E$42:$E$71)</f>
        <v>42654</v>
      </c>
      <c r="ACG25" s="1171">
        <f>WORKDAY(ACG26,'5319380'!$A25,'5319380'!$E$42:$E$71)</f>
        <v>42650</v>
      </c>
      <c r="ACH25" s="1171">
        <f>WORKDAY(ACH26,'5319380'!$A25,'5319380'!$E$42:$E$71)</f>
        <v>42650</v>
      </c>
      <c r="ACI25" s="1171">
        <f>WORKDAY(ACI26,'5319380'!$A25,'5319380'!$E$42:$E$71)</f>
        <v>42650</v>
      </c>
      <c r="ACJ25" s="1171">
        <f>WORKDAY(ACJ26,'5319380'!$A25,'5319380'!$E$42:$E$71)</f>
        <v>42653</v>
      </c>
      <c r="ACK25" s="1171">
        <f>WORKDAY(ACK26,'5319380'!$A25,'5319380'!$E$42:$E$71)</f>
        <v>42650</v>
      </c>
      <c r="ACL25" s="1171">
        <f>WORKDAY(ACL26,'5319380'!$A25,'5319380'!$E$42:$E$71)</f>
        <v>42653</v>
      </c>
      <c r="ACM25" s="1171">
        <f>WORKDAY(ACM26,'5319380'!$A25,'5319380'!$E$42:$E$71)</f>
        <v>42653</v>
      </c>
      <c r="ACN25" s="1171">
        <f>WORKDAY(ACN26,'5319380'!$A25,'5319380'!$E$42:$E$71)</f>
        <v>42653</v>
      </c>
      <c r="ACO25" s="1171">
        <f>WORKDAY(ACO26,'5319380'!$A25,'5319380'!$E$42:$E$71)</f>
        <v>42653</v>
      </c>
      <c r="ACP25" s="1171">
        <f>WORKDAY(ACP26,'5319380'!$A25,'5319380'!$E$42:$E$71)</f>
        <v>42653</v>
      </c>
      <c r="ACQ25" s="781">
        <v>42621</v>
      </c>
      <c r="ACR25" s="781">
        <f>WORKDAY(ACR26,'5319380'!$A25,'5319380'!$E$42:$E$71)</f>
        <v>42621</v>
      </c>
      <c r="ACS25" s="1171">
        <f>WORKDAY(ACS26,'5319380'!$A25,'5319380'!$E$42:$E$71)</f>
        <v>42650</v>
      </c>
      <c r="ACT25" s="371">
        <f>WORKDAY(ACT26,'5319480'!$A25,'5319480'!$E$42:$E$71)</f>
        <v>42642</v>
      </c>
      <c r="ACU25" s="371">
        <v>42591</v>
      </c>
      <c r="ACV25" s="371">
        <v>42625</v>
      </c>
      <c r="ACW25" s="371">
        <f>WORKDAY(ACW26,'5319480'!$A25,'5319480'!$E$42:$E$71)</f>
        <v>42642</v>
      </c>
      <c r="ACX25" s="781">
        <v>42635</v>
      </c>
      <c r="ACY25" s="371">
        <f>WORKDAY(ACY26,'5319480'!$A25,'5319480'!$E$42:$E$71)</f>
        <v>42604</v>
      </c>
      <c r="ACZ25" s="1186">
        <f>WORKDAY(ACZ26,'5319480'!$A25,'5319480'!$E$42:$E$71)</f>
        <v>42605</v>
      </c>
      <c r="ADA25" s="1186">
        <f>WORKDAY(ADA26,'5319480'!$A25,'5319480'!$E$42:$E$71)</f>
        <v>42573</v>
      </c>
      <c r="ADB25" s="1186">
        <f>WORKDAY(ADB26,'5319480'!$A25,'5319480'!$E$42:$E$71)</f>
        <v>42597</v>
      </c>
      <c r="ADC25" s="1186">
        <f>WORKDAY(ADC26,'5319480'!$A25,'5319480'!$E$42:$E$71)</f>
        <v>42653</v>
      </c>
      <c r="ADD25" s="1186">
        <f>WORKDAY(ADD26,'5319480'!$A25,'5319480'!$E$42:$E$71)</f>
        <v>42653</v>
      </c>
      <c r="ADE25" s="1186">
        <f>WORKDAY(ADE26,'5319480'!$A25,'5319480'!$E$42:$E$71)</f>
        <v>42625</v>
      </c>
      <c r="ADF25" s="1186">
        <v>42446</v>
      </c>
      <c r="ADG25" s="371">
        <v>42635</v>
      </c>
      <c r="ADH25" s="371">
        <f>WORKDAY(ADH26,'5319480'!$A25,'5319480'!$E$42:$E$71)</f>
        <v>42627</v>
      </c>
      <c r="ADI25" s="1186">
        <f>WORKDAY(ADI26,'5319480'!$A25,'5319480'!$E$42:$E$71)</f>
        <v>42625</v>
      </c>
      <c r="ADJ25" s="371">
        <f>WORKDAY(ADJ26,'5319480'!$A25,'5319480'!$E$42:$E$71)</f>
        <v>42627</v>
      </c>
      <c r="ADK25" s="1186">
        <v>42507</v>
      </c>
      <c r="ADL25" s="1186">
        <f>WORKDAY(ADL26,'5319480'!$A25,'5319480'!$E$42:$E$71)</f>
        <v>42625</v>
      </c>
      <c r="ADM25" s="1186">
        <f>WORKDAY(ADM26,'5319480'!$A25,'5319480'!$E$42:$E$71)</f>
        <v>42625</v>
      </c>
      <c r="ADN25" s="1186">
        <f>WORKDAY(ADN26,'5319480'!$A25,'5319480'!$E$42:$E$71)</f>
        <v>42625</v>
      </c>
      <c r="ADO25" s="1186">
        <v>42468</v>
      </c>
      <c r="ADP25" s="1186">
        <f>WORKDAY(ADP26,'5319480'!$A25,'5319480'!$E$42:$E$71)</f>
        <v>42605</v>
      </c>
      <c r="ADQ25" s="371">
        <v>42608</v>
      </c>
      <c r="ADR25" s="1186">
        <f>WORKDAY(ADR26,'5319480'!$A25,'5319480'!$E$42:$E$71)</f>
        <v>42626</v>
      </c>
      <c r="ADS25" s="1186">
        <f>WORKDAY(ADS26,'5319480'!$A25,'5319480'!$E$42:$E$71)</f>
        <v>42626</v>
      </c>
      <c r="ADT25" s="1186">
        <f>WORKDAY(ADT26,'5319480'!$A25,'5319480'!$E$42:$E$71)</f>
        <v>42625</v>
      </c>
      <c r="ADU25" s="1186">
        <f>WORKDAY(ADU26,'5319480'!$A25,'5319480'!$E$42:$E$71)</f>
        <v>42625</v>
      </c>
      <c r="ADV25" s="1186">
        <f>WORKDAY(ADV26,'5319480'!$A25,'5319480'!$E$42:$E$71)</f>
        <v>42625</v>
      </c>
      <c r="ADW25" s="1186">
        <v>42468</v>
      </c>
      <c r="ADX25" s="371">
        <v>42599</v>
      </c>
      <c r="ADY25" s="371">
        <f>WORKDAY(ADY26,'5319480'!$A25,'5319480'!$E$42:$E$71)</f>
        <v>42600</v>
      </c>
      <c r="ADZ25" s="371">
        <v>42602</v>
      </c>
      <c r="AEA25" s="371">
        <v>42591</v>
      </c>
      <c r="AEB25" s="371">
        <f>WORKDAY(AEB26,'5319480'!$A25,'5319480'!$E$42:$E$71)</f>
        <v>42594</v>
      </c>
      <c r="AEC25" s="1186">
        <f>WORKDAY(AEC26,'5319480'!$A25,'5319480'!$E$42:$E$71)</f>
        <v>42597</v>
      </c>
      <c r="AED25" s="1186">
        <f>WORKDAY(AED26,'5319480'!$A25,'5319480'!$E$42:$E$71)</f>
        <v>42605</v>
      </c>
      <c r="AEE25" s="1186">
        <f>WORKDAY(AEE26,'5319480'!$A25,'5319480'!$E$42:$E$71)</f>
        <v>42598</v>
      </c>
      <c r="AEF25" s="1186">
        <f>WORKDAY(AEF26,'5319480'!$A25,'5319480'!$E$42:$E$71)</f>
        <v>42577</v>
      </c>
      <c r="AEG25" s="1186">
        <f>WORKDAY(AEG26,'5319480'!$A25,'5319480'!$E$42:$E$71)</f>
        <v>42576</v>
      </c>
      <c r="AEH25" s="1186">
        <v>42487</v>
      </c>
      <c r="AEI25" s="1186">
        <f>WORKDAY(AEI26,'5319480'!$A25,'5319480'!$E$42:$E$71)</f>
        <v>42599</v>
      </c>
      <c r="AEJ25" s="1171">
        <f>WORKDAY(AEJ26,'5319480'!$A25,'5319480'!$E$42:$E$71)</f>
        <v>42579</v>
      </c>
      <c r="AEK25" s="1186">
        <f>WORKDAY(AEK26,'5319480'!$A25,'5319480'!$E$42:$E$71)</f>
        <v>42597</v>
      </c>
      <c r="AEL25" s="1186">
        <f>WORKDAY(AEL26,'5319480'!$A25,'5319480'!$E$42:$E$71)</f>
        <v>42592</v>
      </c>
      <c r="AEM25" s="1186">
        <f>WORKDAY(AEM26,'5319480'!$A25,'5319480'!$E$42:$E$71)</f>
        <v>42592</v>
      </c>
      <c r="AEN25" s="1186">
        <f>WORKDAY(AEN26,'5319480'!$A25,'5319480'!$E$42:$E$71)</f>
        <v>42585</v>
      </c>
      <c r="AEO25" s="371">
        <v>42583</v>
      </c>
      <c r="AEP25" s="1186">
        <f>WORKDAY(AEP26,'5319480'!$A25,'5319480'!$E$42:$E$71)</f>
        <v>42593</v>
      </c>
      <c r="AEQ25" s="1186">
        <v>42496</v>
      </c>
      <c r="AER25" s="1186">
        <v>42499</v>
      </c>
      <c r="AES25" s="1186">
        <v>42489</v>
      </c>
      <c r="AET25" s="371">
        <v>42489</v>
      </c>
      <c r="AEU25" s="371">
        <v>42545</v>
      </c>
      <c r="AEV25" s="371">
        <v>42530</v>
      </c>
      <c r="AEW25" s="371">
        <v>42569</v>
      </c>
      <c r="AEX25" s="371">
        <v>42570</v>
      </c>
      <c r="AEY25" s="371">
        <v>42570</v>
      </c>
      <c r="AEZ25" s="371">
        <v>42584</v>
      </c>
      <c r="AFA25" s="371">
        <v>42590</v>
      </c>
      <c r="AFB25" s="371">
        <v>42597</v>
      </c>
      <c r="AFC25" s="371">
        <v>42576</v>
      </c>
      <c r="AFD25" s="1186">
        <f>WORKDAY(AFD26,'5319480'!$A25,'5319480'!$E$42:$E$71)</f>
        <v>42577</v>
      </c>
      <c r="AFE25" s="371">
        <v>42576</v>
      </c>
      <c r="AFF25" s="371">
        <v>42576</v>
      </c>
      <c r="AFG25" s="1186">
        <f>WORKDAY(AFG26,'5319480'!$A25,'5319480'!$E$42:$E$71)</f>
        <v>42576</v>
      </c>
      <c r="AFH25" s="1186">
        <f>WORKDAY(AFH26,'5319480'!$A25,'5319480'!$E$42:$E$71)</f>
        <v>42577</v>
      </c>
      <c r="AFI25" s="1186">
        <f>WORKDAY(AFI26,'5319480'!$A25,'5319480'!$E$42:$E$71)</f>
        <v>42577</v>
      </c>
      <c r="AFJ25" s="1448">
        <v>42584</v>
      </c>
      <c r="AFK25" s="371">
        <f>WORKDAY(AFK26,'5319480'!$A24,'5319480'!$E$42:$E$71)</f>
        <v>42579</v>
      </c>
      <c r="AFL25" s="371">
        <f>WORKDAY(AFL26,'5319480'!$A25,'5319480'!$E$42:$E$71)</f>
        <v>42573</v>
      </c>
      <c r="AFM25" s="371">
        <v>42584</v>
      </c>
      <c r="AFN25" s="371">
        <v>42600</v>
      </c>
      <c r="AFO25" s="371">
        <v>42600</v>
      </c>
      <c r="AFP25" s="371">
        <v>42584</v>
      </c>
      <c r="AFQ25" s="371">
        <v>42563</v>
      </c>
      <c r="AFR25" s="781">
        <v>42590</v>
      </c>
      <c r="AFS25" s="371">
        <v>42601</v>
      </c>
      <c r="AFT25" s="1186">
        <f>WORKDAY(AFT26,'5319480'!$A25,'5319480'!$E$42:$E$71)</f>
        <v>42577</v>
      </c>
      <c r="AFU25" s="1186">
        <f>WORKDAY(AFU26,'5319480'!$A25,'5319480'!$E$42:$E$71)</f>
        <v>42577</v>
      </c>
      <c r="AFV25" s="1186">
        <f>WORKDAY(AFV26,'5319480'!$A25,'5319480'!$E$42:$E$71)</f>
        <v>42577</v>
      </c>
      <c r="AFW25" s="1186">
        <f>WORKDAY(AFW26,'5319480'!$A25,'5319480'!$E$42:$E$71)</f>
        <v>42571</v>
      </c>
      <c r="AFX25" s="1186">
        <f>WORKDAY(AFX26,'5319480'!$A25,'5319480'!$E$42:$E$71)</f>
        <v>42653</v>
      </c>
      <c r="AFY25" s="1186">
        <f>WORKDAY(AFY26,'5319480'!$A25,'5319480'!$E$42:$E$71)</f>
        <v>42650</v>
      </c>
      <c r="AFZ25" s="1186">
        <f>WORKDAY(AFZ26,'5319480'!$A25,'5319480'!$E$42:$E$71)</f>
        <v>42569</v>
      </c>
      <c r="AGA25" s="1186">
        <f>WORKDAY(AGA26,'5319480'!$A25,'5319480'!$E$42:$E$71)</f>
        <v>42577</v>
      </c>
      <c r="AGB25" s="371">
        <v>42570</v>
      </c>
      <c r="AGC25" s="371">
        <v>42451</v>
      </c>
      <c r="AGD25" s="781" t="e">
        <f>WORKDAY(AGD26,#REF!,$D$42:$D$71)</f>
        <v>#REF!</v>
      </c>
      <c r="AGE25" s="781" t="e">
        <f>WORKDAY(AGE26,#REF!,$D$42:$D$71)</f>
        <v>#REF!</v>
      </c>
      <c r="AGF25" s="1090" t="e">
        <f>WORKDAY(AGF26,#REF!,$D$42:$D$71)</f>
        <v>#REF!</v>
      </c>
      <c r="AGG25" s="532">
        <f>WORKDAY(AGG26,'5319480'!$A25,'5319480'!$E$42:$E$71)</f>
        <v>42445</v>
      </c>
      <c r="AGH25" s="532">
        <f>WORKDAY(AGH26,'5319480'!$A25,'5319480'!$E$42:$E$71)</f>
        <v>42445</v>
      </c>
      <c r="AGI25" s="1186">
        <f>WORKDAY(AGI26,'5319480'!$A25,'5319480'!$E$42:$E$71)</f>
        <v>42579</v>
      </c>
      <c r="AGJ25" s="537"/>
      <c r="AGK25" s="781" t="e">
        <f>WORKDAY(AGK26,#REF!,$D$42:$D$71)</f>
        <v>#REF!</v>
      </c>
      <c r="AGL25" s="765" t="e">
        <f>WORKDAY(AGL26,#REF!,$D$42:$D$71)</f>
        <v>#REF!</v>
      </c>
      <c r="AGM25" s="781">
        <f>WORKDAY(AGM26,'5319480'!$A25,'5319480'!$E$42:$E$71)</f>
        <v>42411</v>
      </c>
      <c r="AGN25" s="765" t="e">
        <f>WORKDAY(AGN26,#REF!,$D$42:$D$71)</f>
        <v>#REF!</v>
      </c>
      <c r="AGO25" s="765" t="e">
        <f>WORKDAY(AGO26,#REF!,$D$42:$D$71)</f>
        <v>#REF!</v>
      </c>
      <c r="AGP25" s="765" t="e">
        <f>WORKDAY(AGP26,#REF!,$D$42:$D$71)</f>
        <v>#REF!</v>
      </c>
      <c r="AGQ25" s="532" t="e">
        <f>WORKDAY(AGQ26,#REF!,$D$42:$D$71)</f>
        <v>#REF!</v>
      </c>
      <c r="AGR25" s="765" t="e">
        <f>WORKDAY(AGR26,#REF!,$D$42:$D$71)</f>
        <v>#REF!</v>
      </c>
      <c r="AGS25" s="1086">
        <v>42389</v>
      </c>
      <c r="AGT25" s="781">
        <v>42394</v>
      </c>
      <c r="AGU25" s="781">
        <f>WORKDAY(AGU26,'5319480'!$A25,'5319480'!$E$42:$E$71)</f>
        <v>42396</v>
      </c>
      <c r="AGV25" s="781">
        <v>42401</v>
      </c>
      <c r="AGW25" s="532">
        <f>WORKDAY(AGW26,'5319480'!$A25,'5319480'!$E$42:$E$71)</f>
        <v>42740</v>
      </c>
      <c r="AGX25" s="532">
        <f>WORKDAY(AGX26,'5319480'!$A25,'5319480'!$E$42:$E$71)</f>
        <v>42740</v>
      </c>
      <c r="AGY25" s="532">
        <f>WORKDAY(AGY26,'5319480'!$A25,'5319480'!$E$42:$E$71)</f>
        <v>42369</v>
      </c>
      <c r="AGZ25" s="537"/>
      <c r="AHA25" s="781">
        <v>42445</v>
      </c>
      <c r="AHB25" s="781">
        <f>WORKDAY(AHB26,'5319480'!$A25,'5319480'!$E$42:$E$71)</f>
        <v>42446</v>
      </c>
      <c r="AHC25" s="781">
        <f>WORKDAY(AHC26,'5319480'!$A25,'5319480'!$E$42:$E$71)</f>
        <v>42440</v>
      </c>
      <c r="AHD25" s="781">
        <f>WORKDAY(AHD26,'5319480'!$A25,'5319480'!$E$42:$E$71)</f>
        <v>42446</v>
      </c>
      <c r="AHE25" s="781">
        <f>WORKDAY(AHE26,'5319480'!$A25,'5319480'!$E$42:$E$71)</f>
        <v>42446</v>
      </c>
      <c r="AHF25" s="1186">
        <v>42499</v>
      </c>
      <c r="AHG25" s="1186">
        <f>WORKDAY(AHG26,'5319480'!$A25,'5319480'!$E$42:$E$71)</f>
        <v>42611</v>
      </c>
      <c r="AHH25" s="1186">
        <f>WORKDAY(AHH26,'5319480'!$A25,'5319480'!$E$42:$E$71)</f>
        <v>42611</v>
      </c>
      <c r="AHI25" s="1186">
        <f>WORKDAY(AHI26,'5319480'!$A25,'5319480'!$E$42:$E$71)</f>
        <v>42612</v>
      </c>
      <c r="AHJ25" s="1186">
        <f>WORKDAY(AHJ26,'5319480'!$A25,'5319480'!$E$42:$E$71)</f>
        <v>42612</v>
      </c>
      <c r="AHK25" s="1186">
        <f>WORKDAY(AHK26,'5319480'!$A25,'5319480'!$E$42:$E$71)</f>
        <v>42611</v>
      </c>
      <c r="AHL25" s="371">
        <v>42565</v>
      </c>
      <c r="AHM25" s="371">
        <f>WORKDAY(AHM26,'5319480'!$A25,'5319480'!$E$42:$E$71)</f>
        <v>42569</v>
      </c>
      <c r="AHN25" s="371">
        <v>42523</v>
      </c>
      <c r="AHO25" s="371">
        <v>42570</v>
      </c>
      <c r="AHP25" s="371">
        <v>42500</v>
      </c>
      <c r="AHQ25" s="1186">
        <f>WORKDAY(AHQ26,'5319480'!$A25,'5319480'!$E$42:$E$71)</f>
        <v>42580</v>
      </c>
      <c r="AHR25" s="371">
        <v>42423</v>
      </c>
      <c r="AHS25" s="1186">
        <v>42500</v>
      </c>
      <c r="AHT25" s="1186">
        <v>42485</v>
      </c>
      <c r="AHU25" s="1186">
        <v>42478</v>
      </c>
      <c r="AHV25" s="371">
        <v>42523</v>
      </c>
      <c r="AHW25" s="532">
        <f>WORKDAY(AHW26,'5319480'!$A25,'5319480'!$E$42:$E$71)</f>
        <v>42536</v>
      </c>
      <c r="AHX25" s="1186">
        <v>42471</v>
      </c>
      <c r="AHY25" s="1186">
        <f>WORKDAY(AHY26,'5319480'!$A25,'5319480'!$E$42:$E$71)</f>
        <v>42577</v>
      </c>
      <c r="AHZ25" s="1186">
        <v>42467</v>
      </c>
      <c r="AIA25" s="1186">
        <v>42438</v>
      </c>
      <c r="AIB25" s="1186">
        <v>42471</v>
      </c>
      <c r="AIC25" s="1186">
        <v>42458</v>
      </c>
      <c r="AID25" s="532">
        <f>WORKDAY(AID26,'5319480'!$A25,'5319480'!$E$42:$E$71)</f>
        <v>42446</v>
      </c>
      <c r="AIE25" s="1186">
        <v>42507</v>
      </c>
      <c r="AIF25" s="1186">
        <v>42467</v>
      </c>
      <c r="AIG25" s="1186">
        <v>42507</v>
      </c>
      <c r="AIH25" s="1186">
        <v>42507</v>
      </c>
      <c r="AII25" s="1186">
        <v>42446</v>
      </c>
      <c r="AIJ25" s="1186">
        <v>42503</v>
      </c>
      <c r="AIK25" s="1186">
        <f>WORKDAY(AIK26,'5319480'!$A25,'5319480'!$E$42:$E$71)</f>
        <v>42577</v>
      </c>
    </row>
    <row r="26" spans="1:921" ht="13.15" customHeight="1">
      <c r="A26" s="199">
        <v>5</v>
      </c>
      <c r="B26" s="140" t="s">
        <v>78</v>
      </c>
      <c r="C26" s="137">
        <f t="shared" si="8"/>
        <v>42135</v>
      </c>
      <c r="D26" s="137">
        <f t="shared" si="9"/>
        <v>42135</v>
      </c>
      <c r="E26" s="137">
        <f t="shared" si="10"/>
        <v>42135</v>
      </c>
      <c r="F26" s="137">
        <f t="shared" si="11"/>
        <v>42135</v>
      </c>
      <c r="G26" s="137">
        <f t="shared" si="12"/>
        <v>42135</v>
      </c>
      <c r="H26" s="137">
        <f t="shared" si="13"/>
        <v>42135</v>
      </c>
      <c r="I26" s="137">
        <f t="shared" si="14"/>
        <v>42135</v>
      </c>
      <c r="J26" s="137">
        <f t="shared" si="15"/>
        <v>42135</v>
      </c>
      <c r="K26" s="137">
        <f t="shared" si="16"/>
        <v>42164</v>
      </c>
      <c r="L26" s="137">
        <f t="shared" si="17"/>
        <v>42135</v>
      </c>
      <c r="M26" s="137">
        <f t="shared" si="18"/>
        <v>42135</v>
      </c>
      <c r="N26" s="1075">
        <f t="shared" si="19"/>
        <v>42135</v>
      </c>
      <c r="O26" s="781">
        <f t="shared" si="0"/>
        <v>42185</v>
      </c>
      <c r="P26" s="781">
        <v>42350</v>
      </c>
      <c r="Q26" s="532">
        <f t="shared" si="1"/>
        <v>42320</v>
      </c>
      <c r="R26" s="532">
        <f t="shared" si="2"/>
        <v>42185</v>
      </c>
      <c r="S26" s="532" t="e">
        <f>WORKDAY(S27,'5319480'!#REF!,'5319480'!$E$42:$E$71)</f>
        <v>#REF!</v>
      </c>
      <c r="T26" s="532">
        <f t="shared" si="3"/>
        <v>42185</v>
      </c>
      <c r="U26" s="532">
        <f t="shared" si="4"/>
        <v>42215</v>
      </c>
      <c r="V26" s="1178">
        <v>42460</v>
      </c>
      <c r="W26" s="532">
        <f t="shared" si="5"/>
        <v>42341</v>
      </c>
      <c r="X26" s="532">
        <f t="shared" si="6"/>
        <v>42221</v>
      </c>
      <c r="Y26" s="532">
        <f>WORKDAY(Y27,'5319080'!$A25,'5319080'!$D$42:$D$71)</f>
        <v>42401</v>
      </c>
      <c r="Z26" s="532">
        <f>WORKDAY(Z27,'BA SGV Quality Clinic'!$A26,'BA SGV Quality Clinic'!$D$42:$D$71)</f>
        <v>42038</v>
      </c>
      <c r="AA26" s="532">
        <f>WORKDAY(AA27,'BA SGV Quality Clinic'!$A26,'BA SGV Quality Clinic'!$D$42:$D$71)</f>
        <v>42038</v>
      </c>
      <c r="AB26" s="532">
        <f>WORKDAY(AB27,'BA SGV Quality Clinic'!$A26,'BA SGV Quality Clinic'!$D$42:$D$71)</f>
        <v>42403</v>
      </c>
      <c r="AC26" s="532">
        <f>WORKDAY(AC27,'BA SGV Quality Clinic'!$A26,'BA SGV Quality Clinic'!$D$42:$D$71)</f>
        <v>42404</v>
      </c>
      <c r="AD26" s="532">
        <f>WORKDAY(AD27,'5319080'!$A26,'5319080'!$D$42:$D$71)</f>
        <v>42747</v>
      </c>
      <c r="AE26" s="532">
        <f>WORKDAY(AE27,'5319080'!$A26,'5319080'!$D$42:$D$71)</f>
        <v>42387</v>
      </c>
      <c r="AF26" s="532">
        <f>WORKDAY(AF27,'5319080'!$A26,'5319080'!$D$42:$D$71)</f>
        <v>42383</v>
      </c>
      <c r="AG26" s="532">
        <f>WORKDAY(AG27,'5319080'!$A26,'5319080'!$D$42:$D$71)</f>
        <v>42383</v>
      </c>
      <c r="AH26" s="532">
        <f>WORKDAY(AH27,'5319080'!$A26,'5319080'!$D$42:$D$71)</f>
        <v>42375</v>
      </c>
      <c r="AI26" s="532">
        <f>WORKDAY(AI27,'5319080'!$A26,'5319080'!$D$42:$D$71)</f>
        <v>42383</v>
      </c>
      <c r="AJ26" s="532">
        <f>WORKDAY(AJ27,'5319080'!$A26,'5319080'!$D$42:$D$71)</f>
        <v>42454</v>
      </c>
      <c r="AK26" s="532">
        <f>WORKDAY(AK27,'5319080'!$A26,'5319080'!$D$42:$D$71)</f>
        <v>42457</v>
      </c>
      <c r="AL26" s="1178">
        <v>42488</v>
      </c>
      <c r="AM26" s="1178">
        <v>42480</v>
      </c>
      <c r="AN26" s="1178">
        <v>42503</v>
      </c>
      <c r="AO26" s="1280">
        <f>WORKDAY(AO27,'5319080'!$A26,'5319080'!$D$42:$D$71)</f>
        <v>42584</v>
      </c>
      <c r="AP26" s="781">
        <v>42719</v>
      </c>
      <c r="AQ26" s="532">
        <f>WORKDAY(AQ27,'5319080'!$A26,'5319080'!$D$42:$D$71)</f>
        <v>42461</v>
      </c>
      <c r="AR26" s="781">
        <v>42734</v>
      </c>
      <c r="AS26" s="781">
        <f>WORKDAY(AS27,'5319080'!$A26,'5319080'!$D$42:$D$71)</f>
        <v>42451</v>
      </c>
      <c r="AT26" s="781">
        <f>WORKDAY(AT27,'5319080'!$A26,'5319080'!$D$42:$D$71)</f>
        <v>42436</v>
      </c>
      <c r="AU26" s="781">
        <v>42425</v>
      </c>
      <c r="AV26" s="781">
        <v>42445</v>
      </c>
      <c r="AW26" s="338">
        <f>WORKDAY(AW27,'5319080'!$A26,'5319080'!$D$42:$D$71)</f>
        <v>42466</v>
      </c>
      <c r="AX26" s="338">
        <v>42249</v>
      </c>
      <c r="AY26" s="326">
        <v>42426</v>
      </c>
      <c r="AZ26" s="326">
        <v>42424</v>
      </c>
      <c r="BA26" s="326">
        <f>WORKDAY(BA27,'5319080'!$A26,'5319080'!$D$42:$D$71)</f>
        <v>42325</v>
      </c>
      <c r="BB26" s="326">
        <v>42249</v>
      </c>
      <c r="BC26" s="326">
        <v>42396</v>
      </c>
      <c r="BD26" s="338">
        <f>WORKDAY(BD27,'5319080'!$A26,'5319080'!$D$42:$D$71)</f>
        <v>42425</v>
      </c>
      <c r="BE26" s="326">
        <v>42570</v>
      </c>
      <c r="BF26" s="338">
        <f>WORKDAY(BF27,'5319080'!$A26,'5319080'!$D$42:$D$71)</f>
        <v>42438</v>
      </c>
      <c r="BG26" s="338">
        <f>WORKDAY(BG27,'5319080'!$A26,'5319080'!$D$42:$D$71)</f>
        <v>42432</v>
      </c>
      <c r="BH26" s="326">
        <v>42415</v>
      </c>
      <c r="BI26" s="326">
        <v>42423</v>
      </c>
      <c r="BJ26" s="326">
        <v>42426</v>
      </c>
      <c r="BK26" s="1178">
        <v>42467</v>
      </c>
      <c r="BL26" s="1171">
        <f>WORKDAY(BL27,'5319080'!$A26,'5319080'!$D$42:$D$71)</f>
        <v>42614</v>
      </c>
      <c r="BM26" s="326">
        <v>42528</v>
      </c>
      <c r="BN26" s="326">
        <v>42452</v>
      </c>
      <c r="BO26" s="326">
        <v>42453</v>
      </c>
      <c r="BP26" s="326">
        <v>42452</v>
      </c>
      <c r="BQ26" s="326">
        <v>42552</v>
      </c>
      <c r="BR26" s="326">
        <v>42551</v>
      </c>
      <c r="BS26" s="326">
        <v>42517</v>
      </c>
      <c r="BT26" s="326">
        <v>42415</v>
      </c>
      <c r="BU26" s="1178">
        <v>42506</v>
      </c>
      <c r="BV26" s="1178">
        <v>42501</v>
      </c>
      <c r="BW26" s="1178">
        <v>42501</v>
      </c>
      <c r="BX26" s="1178">
        <v>42501</v>
      </c>
      <c r="BY26" s="1178">
        <f>WORKDAY(BY27,'5319080'!$A26,'5319080'!$D$42:$D$71)</f>
        <v>42599</v>
      </c>
      <c r="BZ26" s="1178">
        <f>WORKDAY(BZ27,'5319080'!$A26,'5319080'!$D$42:$D$71)</f>
        <v>42593</v>
      </c>
      <c r="CA26" s="1178">
        <f>WORKDAY(CA27,'5319080'!$A26,'5319080'!$D$42:$D$71)</f>
        <v>42593</v>
      </c>
      <c r="CB26" s="326">
        <f>WORKDAY(CB27,'5319080'!$A26,'5319080'!$D$42:$D$71)</f>
        <v>42549</v>
      </c>
      <c r="CC26" s="1178">
        <v>42506</v>
      </c>
      <c r="CD26" s="1178">
        <v>42503</v>
      </c>
      <c r="CE26" s="1178">
        <v>42506</v>
      </c>
      <c r="CF26" s="326">
        <v>42445</v>
      </c>
      <c r="CG26" s="326">
        <v>42523</v>
      </c>
      <c r="CH26" s="1175">
        <f>WORKDAY(CH27,'5319080'!$A25,'5319080'!$D$42:$D$71)</f>
        <v>42584</v>
      </c>
      <c r="CI26" s="326">
        <v>42521</v>
      </c>
      <c r="CJ26" s="326">
        <v>42548</v>
      </c>
      <c r="CK26" s="1178">
        <v>42493</v>
      </c>
      <c r="CL26" s="1178">
        <v>42494</v>
      </c>
      <c r="CM26" s="1178">
        <v>42501</v>
      </c>
      <c r="CN26" s="326">
        <v>42529</v>
      </c>
      <c r="CO26" s="338">
        <f>WORKDAY(CO27,'5319080'!$A26,'5319080'!$D$42:$D$71)</f>
        <v>42558</v>
      </c>
      <c r="CP26" s="338">
        <f>WORKDAY(CP27,'5319080'!$A26,'5319080'!$D$42:$D$71)</f>
        <v>42558</v>
      </c>
      <c r="CQ26" s="326">
        <v>42528</v>
      </c>
      <c r="CR26" s="326">
        <v>42451</v>
      </c>
      <c r="CS26" s="326">
        <v>42521</v>
      </c>
      <c r="CT26" s="781">
        <v>42538</v>
      </c>
      <c r="CU26" s="326">
        <f>WORKDAY(CU27,'5319080'!$A26,'5319080'!$D$42:$D$71)</f>
        <v>42549</v>
      </c>
      <c r="CV26" s="1178">
        <f>WORKDAY(CV27,'5319080'!$A26,'5319080'!$D$42:$D$71)</f>
        <v>42549</v>
      </c>
      <c r="CW26" s="326">
        <v>42521</v>
      </c>
      <c r="CX26" s="326">
        <v>42522</v>
      </c>
      <c r="CY26" s="326">
        <v>42522</v>
      </c>
      <c r="CZ26" s="326">
        <v>42522</v>
      </c>
      <c r="DA26" s="1178">
        <f>WORKDAY(DA27,'5319080'!$A26,'5319080'!$D$42:$D$71)</f>
        <v>42577</v>
      </c>
      <c r="DB26" s="1178">
        <f>WORKDAY(DB27,'5319080'!$A26,'5319080'!$D$42:$D$71)</f>
        <v>42576</v>
      </c>
      <c r="DC26" s="1178">
        <f>WORKDAY(DC27,'5319080'!$A26,'5319080'!$D$42:$D$71)</f>
        <v>42576</v>
      </c>
      <c r="DD26" s="1171">
        <f>WORKDAY(DD27,'5319080'!$A26,'5319080'!$D$42:$D$71)</f>
        <v>42562</v>
      </c>
      <c r="DE26" s="326">
        <v>42552</v>
      </c>
      <c r="DF26" s="1178">
        <f>WORKDAY(DF27,'5319080'!$A26,'5319080'!$D$42:$D$71)</f>
        <v>42549</v>
      </c>
      <c r="DG26" s="1178">
        <f>WORKDAY(DG27,'5319080'!$A26,'5319080'!$D$42:$D$71)</f>
        <v>42557</v>
      </c>
      <c r="DH26" s="1178">
        <f>WORKDAY(DH27,'5319080'!$A26,'5319080'!$D$42:$D$71)</f>
        <v>42557</v>
      </c>
      <c r="DI26" s="1178">
        <v>42468</v>
      </c>
      <c r="DJ26" s="1178">
        <v>42460</v>
      </c>
      <c r="DK26" s="1178">
        <v>42460</v>
      </c>
      <c r="DL26" s="1171">
        <f>WORKDAY(DL27,'BA SGV Quality Clinic'!$A26,'BA SGV Quality Clinic'!$D$42:$D$71)</f>
        <v>42565</v>
      </c>
      <c r="DM26" s="1178">
        <v>42509</v>
      </c>
      <c r="DN26" s="1178">
        <v>42460</v>
      </c>
      <c r="DO26" s="1171">
        <f>WORKDAY(DO27,'5319080'!$A26,'5319080'!$D$42:$D$71)</f>
        <v>42594</v>
      </c>
      <c r="DP26" s="326">
        <f>WORKDAY(DP27,'5319080'!$A26,'5319080'!$D$42:$D$71)</f>
        <v>42549</v>
      </c>
      <c r="DQ26" s="1171">
        <f>WORKDAY(DQ27,'5319080'!$A26,'5319080'!$D$42:$D$71)</f>
        <v>42592</v>
      </c>
      <c r="DR26" s="326">
        <v>42550</v>
      </c>
      <c r="DS26" s="326">
        <f>WORKDAY(DS27,'5319080'!$A26,'5319080'!$D$42:$D$71)</f>
        <v>42557</v>
      </c>
      <c r="DT26" s="326">
        <v>42556</v>
      </c>
      <c r="DU26" s="326">
        <v>42556</v>
      </c>
      <c r="DV26" s="326">
        <v>42556</v>
      </c>
      <c r="DW26" s="326">
        <f>WORKDAY(DW27,'5319080'!$A26,'5319080'!$D$42:$D$71)</f>
        <v>42565</v>
      </c>
      <c r="DX26" s="1178">
        <f>WORKDAY(DX27,'5319080'!$A26,'5319080'!$D$42:$D$71)</f>
        <v>42583</v>
      </c>
      <c r="DY26" s="326">
        <v>42571</v>
      </c>
      <c r="DZ26" s="326">
        <v>42572</v>
      </c>
      <c r="EA26" s="781">
        <v>42580</v>
      </c>
      <c r="EB26" s="326">
        <v>42638</v>
      </c>
      <c r="EC26" s="1171">
        <f>WORKDAY(EC27,'5319080'!$A26,'5319080'!$D$42:$D$71)</f>
        <v>42634</v>
      </c>
      <c r="ED26" s="1171">
        <f>WORKDAY(ED27,'5319080'!$A26,'5319080'!$D$42:$D$71)</f>
        <v>42627</v>
      </c>
      <c r="EE26" s="1171">
        <f>WORKDAY(EE27,'5319080'!$A26,'5319080'!$D$42:$D$71)</f>
        <v>42646</v>
      </c>
      <c r="EF26" s="1171">
        <f>WORKDAY(EF27,'5319080'!$A26,'5319080'!$D$42:$D$71)</f>
        <v>42634</v>
      </c>
      <c r="EG26" s="326">
        <v>42582</v>
      </c>
      <c r="EH26" s="1171">
        <f>WORKDAY(EH27,'5319080'!$A26,'5319080'!$D$42:$D$71)</f>
        <v>42593</v>
      </c>
      <c r="EI26" s="1171">
        <f>WORKDAY(EI27,'5319080'!$A26,'5319080'!$D$42:$D$71)</f>
        <v>42593</v>
      </c>
      <c r="EJ26" s="1171">
        <f>WORKDAY(EJ27,'5319080'!$A26,'5319080'!$D$42:$D$71)</f>
        <v>42593</v>
      </c>
      <c r="EK26" s="1171">
        <f>WORKDAY(EK27,'5319080'!$A26,'5319080'!$D$42:$D$71)</f>
        <v>42593</v>
      </c>
      <c r="EL26" s="1171">
        <f>WORKDAY(EL27,'5319080'!$A26,'5319080'!$D$42:$D$71)</f>
        <v>42593</v>
      </c>
      <c r="EM26" s="1171">
        <f>WORKDAY(EM27,'5319080'!$A26,'5319080'!$D$42:$D$71)</f>
        <v>42594</v>
      </c>
      <c r="EN26" s="1178">
        <v>42494</v>
      </c>
      <c r="EO26" s="326">
        <v>42529</v>
      </c>
      <c r="EP26" s="326">
        <v>42572</v>
      </c>
      <c r="EQ26" s="1178">
        <f>WORKDAY(EQ27,'5319080'!$A26,'5319080'!$D$42:$D$71)</f>
        <v>42580</v>
      </c>
      <c r="ER26" s="326">
        <v>42556</v>
      </c>
      <c r="ES26" s="326">
        <v>42517</v>
      </c>
      <c r="ET26" s="326">
        <v>42522</v>
      </c>
      <c r="EU26" s="326">
        <v>42523</v>
      </c>
      <c r="EV26" s="326">
        <v>42522</v>
      </c>
      <c r="EW26" s="326">
        <v>42523</v>
      </c>
      <c r="EX26" s="326">
        <v>42523</v>
      </c>
      <c r="EY26" s="326">
        <v>42523</v>
      </c>
      <c r="EZ26" s="326">
        <v>42527</v>
      </c>
      <c r="FA26" s="1171">
        <f>WORKDAY(FA27,'5319080'!$A26,'5319080'!$D$42:$D$71)</f>
        <v>42615</v>
      </c>
      <c r="FB26" s="326">
        <f>WORKDAY(FB27,'5319080'!$A26,'5319080'!$D$42:$D$71)</f>
        <v>42549</v>
      </c>
      <c r="FC26" s="781">
        <f>WORKDAY(FC27,'5319080'!$A26,'5319080'!$D$42:$D$71)</f>
        <v>42636</v>
      </c>
      <c r="FD26" s="781">
        <f>WORKDAY(FD27,'5319080'!$A26,'5319080'!$D$42:$D$71)</f>
        <v>42633</v>
      </c>
      <c r="FE26" s="1171">
        <f>WORKDAY(FE27,'5319080'!$A26,'5319080'!$D$42:$D$71)</f>
        <v>42615</v>
      </c>
      <c r="FF26" s="326">
        <f>WORKDAY(FF27,'5319080'!$A26,'5319080'!$D$42:$D$71)</f>
        <v>42557</v>
      </c>
      <c r="FG26" s="326">
        <v>42552</v>
      </c>
      <c r="FH26" s="1171">
        <f>WORKDAY(FH27,'5319080'!$A26,'5319080'!$D$42:$D$71)</f>
        <v>42615</v>
      </c>
      <c r="FI26" s="1171">
        <f>WORKDAY(FI27,'5319080'!$A26,'5319080'!$D$42:$D$71)</f>
        <v>42622</v>
      </c>
      <c r="FJ26" s="1171">
        <f>WORKDAY(FJ27,'5319080'!$A26,'5319080'!$D$42:$D$71)</f>
        <v>42622</v>
      </c>
      <c r="FK26" s="1171">
        <f>WORKDAY(FK27,'5319080'!$A26,'5319080'!$D$42:$D$71)</f>
        <v>42594</v>
      </c>
      <c r="FL26" s="1171">
        <f>WORKDAY(FL27,'5319080'!$A26,'5319080'!$D$42:$D$71)</f>
        <v>42594</v>
      </c>
      <c r="FM26" s="1171">
        <f>WORKDAY(FM27,'5319080'!$A26,'5319080'!$D$42:$D$71)</f>
        <v>42594</v>
      </c>
      <c r="FN26" s="1171">
        <f>WORKDAY(FN27,'5319080'!$A26,'5319080'!$D$42:$D$71)</f>
        <v>42594</v>
      </c>
      <c r="FO26" s="1171">
        <f>WORKDAY(FO27,'5319080'!$A26,'5319080'!$D$42:$D$71)</f>
        <v>42594</v>
      </c>
      <c r="FP26" s="326">
        <v>42548</v>
      </c>
      <c r="FQ26" s="781">
        <v>42596</v>
      </c>
      <c r="FR26" s="326">
        <v>42600</v>
      </c>
      <c r="FS26" s="326">
        <v>42596</v>
      </c>
      <c r="FT26" s="326">
        <v>42549</v>
      </c>
      <c r="FU26" s="326">
        <f>WORKDAY(FU27,'5319080'!$A26,'5319080'!$D$42:$D$71)</f>
        <v>42576</v>
      </c>
      <c r="FV26" s="326">
        <v>42538</v>
      </c>
      <c r="FW26" s="326">
        <f>WORKDAY(FW27,'5319080'!$A26,'5319080'!$D$42:$D$71)</f>
        <v>42576</v>
      </c>
      <c r="FX26" s="326">
        <f>WORKDAY(FX27,'5319080'!$A26,'5319080'!$D$42:$D$71)</f>
        <v>42576</v>
      </c>
      <c r="FY26" s="326">
        <v>42552</v>
      </c>
      <c r="FZ26" s="326">
        <v>42557</v>
      </c>
      <c r="GA26" s="326">
        <v>42559</v>
      </c>
      <c r="GB26" s="326">
        <v>42548</v>
      </c>
      <c r="GC26" s="781">
        <v>42590</v>
      </c>
      <c r="GD26" s="781">
        <v>42599</v>
      </c>
      <c r="GE26" s="326">
        <f>WORKDAY(GE27,'5319080'!$A26,'5319080'!$D$42:$D$71)</f>
        <v>42584</v>
      </c>
      <c r="GF26" s="338">
        <f>WORKDAY(GF27,'5319080'!$A26,'5319080'!$D$42:$D$71)</f>
        <v>42543</v>
      </c>
      <c r="GG26" s="338">
        <f>WORKDAY(GG27,'5319080'!$A26,'5319080'!$D$42:$D$71)</f>
        <v>42562</v>
      </c>
      <c r="GH26" s="338">
        <f>WORKDAY(GH27,'5319080'!$A26,'5319080'!$D$42:$D$71)</f>
        <v>42545</v>
      </c>
      <c r="GI26" s="338">
        <f>WORKDAY(GI27,'5319080'!$A26,'5319080'!$D$42:$D$71)</f>
        <v>42545</v>
      </c>
      <c r="GJ26" s="1178">
        <v>42461</v>
      </c>
      <c r="GK26" s="1171">
        <f>WORKDAY(GK27,'5319080'!$A26,'5319080'!$D$42:$D$71)</f>
        <v>42627</v>
      </c>
      <c r="GL26" s="1171">
        <f>WORKDAY(GL27,'5319080'!$A26,'5319080'!$D$42:$D$71)</f>
        <v>42627</v>
      </c>
      <c r="GM26" s="1171">
        <f>WORKDAY(GM27,'5319080'!$A26,'5319080'!$D$42:$D$71)</f>
        <v>42627</v>
      </c>
      <c r="GN26" s="781">
        <v>42620</v>
      </c>
      <c r="GO26" s="1171">
        <f>WORKDAY(GO27,'5319080'!$A26,'5319080'!$D$42:$D$71)</f>
        <v>42641</v>
      </c>
      <c r="GP26" s="1171">
        <f>WORKDAY(GP27,'5319080'!$A26,'5319080'!$D$42:$D$71)</f>
        <v>42632</v>
      </c>
      <c r="GQ26" s="1171">
        <f>WORKDAY(GQ27,'5319080'!$A26,'5319080'!$D$42:$D$71)</f>
        <v>42632</v>
      </c>
      <c r="GR26" s="1171">
        <f>WORKDAY(GR27,'5319080'!$A26,'5319080'!$D$42:$D$71)</f>
        <v>42632</v>
      </c>
      <c r="GS26" s="1171">
        <f>WORKDAY(GS27,'5319080'!$A26,'5319080'!$D$42:$D$71)</f>
        <v>42632</v>
      </c>
      <c r="GT26" s="1171">
        <f>WORKDAY(GT27,'5319080'!$A26,'5319080'!$D$42:$D$71)</f>
        <v>42632</v>
      </c>
      <c r="GU26" s="1171">
        <f>WORKDAY(GU27,'5319080'!$A26,'5319080'!$D$42:$D$71)</f>
        <v>42632</v>
      </c>
      <c r="GV26" s="1171">
        <f>WORKDAY(GV27,'5319080'!$A26,'5319080'!$D$42:$D$71)</f>
        <v>42632</v>
      </c>
      <c r="GW26" s="1171">
        <f>WORKDAY(GW27,'5319080'!$A26,'5319080'!$D$42:$D$71)</f>
        <v>42632</v>
      </c>
      <c r="GX26" s="326">
        <v>42535</v>
      </c>
      <c r="GY26" s="1171">
        <f>WORKDAY(GY27,'5319080'!$A26,'5319080'!$D$42:$D$71)</f>
        <v>42633</v>
      </c>
      <c r="GZ26" s="1171">
        <f>WORKDAY(GZ27,'5319080'!$A26,'5319080'!$D$42:$D$71)</f>
        <v>42615</v>
      </c>
      <c r="HA26" s="781">
        <v>42614</v>
      </c>
      <c r="HB26" s="781">
        <v>42643</v>
      </c>
      <c r="HC26" s="781">
        <v>42642</v>
      </c>
      <c r="HD26" s="1171">
        <f>WORKDAY(HD27,'5319080'!$A26,'5319080'!$D$42:$D$71)</f>
        <v>42634</v>
      </c>
      <c r="HE26" s="1171">
        <f>WORKDAY(HE27,'5319080'!$A26,'5319080'!$D$42:$D$71)</f>
        <v>42633</v>
      </c>
      <c r="HF26" s="1205">
        <f>WORKDAY(HF27,'5319080'!$A26,'5319080'!$D$42:$D$71)</f>
        <v>42650</v>
      </c>
      <c r="HG26" s="1205">
        <f>WORKDAY(HG27,'5319080'!$A26,'5319080'!$D$42:$D$71)</f>
        <v>42650</v>
      </c>
      <c r="HH26" s="1205">
        <f>WORKDAY(HH27,'5319080'!$A26,'5319080'!$D$42:$D$71)</f>
        <v>42650</v>
      </c>
      <c r="HI26" s="1205">
        <f>WORKDAY(HI27,'5319080'!$A26,'5319080'!$D$42:$D$71)</f>
        <v>42650</v>
      </c>
      <c r="HJ26" s="1519">
        <f>WORKDAY(HJ27,'5319080'!$A26,'5319080'!$D$42:$D$71)</f>
        <v>42653</v>
      </c>
      <c r="HK26" s="781">
        <f>WORKDAY(HK27,'5319080'!$A26,'5319080'!$D$42:$D$71)</f>
        <v>42646</v>
      </c>
      <c r="HL26" s="781">
        <f>WORKDAY(HL27,'5319080'!$A26,'5319080'!$D$42:$D$71)</f>
        <v>42633</v>
      </c>
      <c r="HM26" s="781">
        <f>WORKDAY(HM27,'5319080'!$A26,'5319080'!$D$42:$D$71)</f>
        <v>42633</v>
      </c>
      <c r="HN26" s="781">
        <v>42621</v>
      </c>
      <c r="HO26" s="781">
        <v>42629</v>
      </c>
      <c r="HP26" s="1171">
        <f>WORKDAY(HP27,'5319080'!$A26,'5319080'!$D$42:$D$71)</f>
        <v>42650</v>
      </c>
      <c r="HQ26" s="1171">
        <f>WORKDAY(HQ27,'5319080'!$A26,'5319080'!$D$42:$D$71)</f>
        <v>42647</v>
      </c>
      <c r="HR26" s="1171">
        <f>WORKDAY(HR27,'5319080'!$A26,'5319080'!$D$42:$D$71)</f>
        <v>42615</v>
      </c>
      <c r="HS26" s="781">
        <f>WORKDAY(HS27,'5319080'!$A26,'5319080'!$D$42:$D$71)</f>
        <v>42636</v>
      </c>
      <c r="HT26" s="1171">
        <f>WORKDAY(HT27,'5319080'!$A26,'5319080'!$D$42:$D$71)</f>
        <v>42667</v>
      </c>
      <c r="HU26" s="1171">
        <f>WORKDAY(HU27,'5319080'!$A26,'5319080'!$D$42:$D$71)</f>
        <v>42670</v>
      </c>
      <c r="HV26" s="781">
        <v>42650</v>
      </c>
      <c r="HW26" s="781">
        <v>42650</v>
      </c>
      <c r="HX26" s="781">
        <v>42649</v>
      </c>
      <c r="HY26" s="800">
        <v>42652</v>
      </c>
      <c r="HZ26" s="326">
        <f>WORKDAY(HZ27,'5319180'!$A26,'5319180'!$E$43:$E$72)</f>
        <v>42650</v>
      </c>
      <c r="IA26" s="1178">
        <f>WORKDAY(IA27,'5319180'!$A26,'5319180'!$E$43:$E$72)</f>
        <v>42648</v>
      </c>
      <c r="IB26" s="1178">
        <f>WORKDAY(IB27,'5319180'!$A26,'5319180'!$E$43:$E$72)</f>
        <v>42653</v>
      </c>
      <c r="IC26" s="1178">
        <f>WORKDAY(IC27,'5319180'!$A26,'5319180'!$E$43:$E$72)</f>
        <v>42643</v>
      </c>
      <c r="ID26" s="1178">
        <f>WORKDAY(ID27,'5319180'!$A26,'5319180'!$E$43:$E$72)</f>
        <v>42643</v>
      </c>
      <c r="IE26" s="1178">
        <f>WORKDAY(IE27,'5319180'!$A26,'5319180'!$E$43:$E$72)</f>
        <v>42650</v>
      </c>
      <c r="IF26" s="1178">
        <f>WORKDAY(IF27,'5319180'!$A26,'5319180'!$E$43:$E$72)</f>
        <v>42650</v>
      </c>
      <c r="IG26" s="1178">
        <v>42467</v>
      </c>
      <c r="IH26" s="1178">
        <f>WORKDAY(IH27,'5319180'!$A26,'5319180'!$E$43:$E$72)</f>
        <v>42646</v>
      </c>
      <c r="II26" s="1178">
        <f>WORKDAY(II27,'5319180'!$A26,'5319180'!$E$43:$E$72)</f>
        <v>42636</v>
      </c>
      <c r="IJ26" s="326">
        <f>WORKDAY(IJ27,'5319180'!$A26,'5319180'!$E$43:$E$72)</f>
        <v>42634</v>
      </c>
      <c r="IK26" s="326">
        <v>42641</v>
      </c>
      <c r="IL26" s="326">
        <v>42640</v>
      </c>
      <c r="IM26" s="326">
        <v>42621</v>
      </c>
      <c r="IN26" s="326">
        <v>42628</v>
      </c>
      <c r="IO26" s="1178">
        <f>WORKDAY(IO27,'5319180'!$A26,'5319180'!$E$43:$E$72)</f>
        <v>42632</v>
      </c>
      <c r="IP26" s="326">
        <v>42621</v>
      </c>
      <c r="IQ26" s="326">
        <v>42621</v>
      </c>
      <c r="IR26" s="326">
        <v>42621</v>
      </c>
      <c r="IS26" s="1178">
        <v>42433</v>
      </c>
      <c r="IT26" s="1178">
        <f>WORKDAY(IT27,'5319180'!$A26,'5319180'!$E$43:$E$72)</f>
        <v>42615</v>
      </c>
      <c r="IU26" s="1178">
        <f>WORKDAY(IU27,'5319180'!$A26,'5319180'!$E$43:$E$72)</f>
        <v>42615</v>
      </c>
      <c r="IV26" s="1178">
        <f>WORKDAY(IV27,'5319180'!$A26,'5319180'!$E$43:$E$72)</f>
        <v>42615</v>
      </c>
      <c r="IW26" s="326">
        <f>WORKDAY(IW27,'5319180'!$A26,'5319180'!$E$43:$E$72)</f>
        <v>42608</v>
      </c>
      <c r="IX26" s="326">
        <v>42598</v>
      </c>
      <c r="IY26" s="326">
        <v>42587</v>
      </c>
      <c r="IZ26" s="326">
        <v>42568</v>
      </c>
      <c r="JA26" s="1315">
        <f>WORKDAY(JA27,'5319180'!$A26,'5319180'!$E$43:$E$72)</f>
        <v>42579</v>
      </c>
      <c r="JB26" s="326">
        <f>WORKDAY(JB27,'5319180'!$A26,'5319180'!$E$43:$E$72)</f>
        <v>42584</v>
      </c>
      <c r="JC26" s="326">
        <v>42542</v>
      </c>
      <c r="JD26" s="326">
        <v>42595</v>
      </c>
      <c r="JE26" s="326">
        <v>42595</v>
      </c>
      <c r="JF26" s="326">
        <v>42595</v>
      </c>
      <c r="JG26" s="326">
        <v>42581</v>
      </c>
      <c r="JH26" s="326">
        <v>42595</v>
      </c>
      <c r="JI26" s="326">
        <v>42598</v>
      </c>
      <c r="JJ26" s="326">
        <f>WORKDAY(JJ27,'5319180'!$A26,'5319180'!$E$43:$E$72)</f>
        <v>42586</v>
      </c>
      <c r="JK26" s="326">
        <f>WORKDAY(JK27,'5319180'!$A26,'5319180'!$E$43:$E$72)</f>
        <v>42580</v>
      </c>
      <c r="JL26" s="1178">
        <f>WORKDAY(JL27,'5319180'!$A26,'5319180'!$E$43:$E$72)</f>
        <v>42594</v>
      </c>
      <c r="JM26" s="326">
        <f>WORKDAY(JM27,'5319180'!$A26,'5319180'!$E$43:$E$72)</f>
        <v>42573</v>
      </c>
      <c r="JN26" s="326">
        <v>42569</v>
      </c>
      <c r="JO26" s="326">
        <v>42571</v>
      </c>
      <c r="JP26" s="326">
        <v>42571</v>
      </c>
      <c r="JQ26" s="326">
        <v>42571</v>
      </c>
      <c r="JR26" s="326">
        <v>42571</v>
      </c>
      <c r="JS26" s="1178">
        <f>WORKDAY(JS27,'5319180'!$A26,'5319180'!$E$43:$E$72)</f>
        <v>42586</v>
      </c>
      <c r="JT26" s="1178">
        <f>WORKDAY(JT27,'5319180'!$A26,'5319180'!$E$43:$E$72)</f>
        <v>42586</v>
      </c>
      <c r="JU26" s="1178">
        <f>WORKDAY(JU27,'5319180'!$A26,'5319180'!$E$43:$E$72)</f>
        <v>42586</v>
      </c>
      <c r="JV26" s="1178">
        <f>WORKDAY(JV27,'5319180'!$A26,'5319180'!$E$43:$E$72)</f>
        <v>42586</v>
      </c>
      <c r="JW26" s="1171">
        <f>WORKDAY(JW27,'5319080'!$A25,'5319080'!$D$42:$D$71)</f>
        <v>42584</v>
      </c>
      <c r="JX26" s="326">
        <v>42561</v>
      </c>
      <c r="JY26" s="1178">
        <f>WORKDAY(JY27,'5319180'!$A26,'5319180'!$E$43:$E$72)</f>
        <v>42597</v>
      </c>
      <c r="JZ26" s="1178">
        <f>WORKDAY(JZ27,'5319180'!$A26,'5319180'!$E$43:$E$72)</f>
        <v>42600</v>
      </c>
      <c r="KA26" s="1178">
        <f>WORKDAY(KA27,'5319180'!$A26,'5319180'!$E$43:$E$72)</f>
        <v>42601</v>
      </c>
      <c r="KB26" s="1178">
        <f>WORKDAY(KB27,'5319180'!$A26,'5319180'!$E$43:$E$72)</f>
        <v>42600</v>
      </c>
      <c r="KC26" s="1178">
        <f>WORKDAY(KC27,'5319180'!$A26,'5319180'!$E$43:$E$72)</f>
        <v>42600</v>
      </c>
      <c r="KD26" s="1178">
        <f>WORKDAY(KD27,'5319180'!$A26,'5319180'!$E$43:$E$72)</f>
        <v>42601</v>
      </c>
      <c r="KE26" s="1178">
        <f>WORKDAY(KE27,'5319180'!$A26,'5319180'!$E$43:$E$72)</f>
        <v>42601</v>
      </c>
      <c r="KF26" s="1178">
        <f>WORKDAY(KF27,'5319180'!$A26,'5319180'!$E$43:$E$72)</f>
        <v>42586</v>
      </c>
      <c r="KG26" s="1178">
        <f>WORKDAY(KG27,'5319180'!$A26,'5319180'!$E$43:$E$72)</f>
        <v>42586</v>
      </c>
      <c r="KH26" s="1178">
        <f>WORKDAY(KH27,'5319180'!$A26,'5319180'!$E$43:$E$72)</f>
        <v>42586</v>
      </c>
      <c r="KI26" s="326">
        <f>WORKDAY(KI27,'5319180'!$A26,'5319180'!$E$43:$E$72)</f>
        <v>42566</v>
      </c>
      <c r="KJ26" s="1178">
        <f>WORKDAY(KJ27,'5319180'!$A26,'5319180'!$E$43:$E$72)</f>
        <v>42592</v>
      </c>
      <c r="KK26" s="1178">
        <f>WORKDAY(KK27,'5319180'!$A26,'5319180'!$E$43:$E$72)</f>
        <v>42592</v>
      </c>
      <c r="KL26" s="1178">
        <f>WORKDAY(KL27,'5319180'!$A26,'5319180'!$E$43:$E$72)</f>
        <v>42592</v>
      </c>
      <c r="KM26" s="1178">
        <f>WORKDAY(KM27,'5319180'!$A26,'5319180'!$E$43:$E$72)</f>
        <v>42592</v>
      </c>
      <c r="KN26" s="1178">
        <f>WORKDAY(KN27,'5319180'!$A26,'5319180'!$E$43:$E$72)</f>
        <v>42592</v>
      </c>
      <c r="KO26" s="1178">
        <f>WORKDAY(KO27,'5319180'!$A26,'5319180'!$E$43:$E$72)</f>
        <v>42592</v>
      </c>
      <c r="KP26" s="1178">
        <f>WORKDAY(KP27,'5319180'!$A26,'5319180'!$E$43:$E$72)</f>
        <v>42592</v>
      </c>
      <c r="KQ26" s="1178">
        <f>WORKDAY(KQ27,'5319180'!$A26,'5319180'!$E$43:$E$72)</f>
        <v>42592</v>
      </c>
      <c r="KR26" s="1178">
        <f>WORKDAY(KR27,'5319180'!$A26,'5319180'!$E$43:$E$72)</f>
        <v>42592</v>
      </c>
      <c r="KS26" s="1178">
        <v>42486</v>
      </c>
      <c r="KT26" s="1178">
        <f>WORKDAY(KT27,'5319180'!$A26,'5319180'!$E$43:$E$72)</f>
        <v>42569</v>
      </c>
      <c r="KU26" s="338" t="e">
        <f>WORKDAY(KU27,'BA SGV Quality Clinic'!#REF!,'BA SGV Quality Clinic'!$D$42:$D$71)</f>
        <v>#REF!</v>
      </c>
      <c r="KV26" s="1178">
        <f>WORKDAY(KV27,'5319180'!$A26,'5319180'!$E$43:$E$72)</f>
        <v>42592</v>
      </c>
      <c r="KW26" s="1178">
        <v>42461</v>
      </c>
      <c r="KX26" s="326">
        <f>WORKDAY(KX27,'5319180'!$A26,'5319180'!$E$43:$E$72)</f>
        <v>42573</v>
      </c>
      <c r="KY26" s="1178">
        <f>WORKDAY(KY27,'5319180'!$A26,'5319180'!$E$43:$E$72)</f>
        <v>42592</v>
      </c>
      <c r="KZ26" s="326">
        <v>42571</v>
      </c>
      <c r="LA26" s="1178">
        <f>WORKDAY(LA27,'5319180'!$A26,'5319180'!$E$43:$E$72)</f>
        <v>42576</v>
      </c>
      <c r="LB26" s="1178">
        <f>WORKDAY(LB27,'5319180'!$A26,'5319180'!$E$43:$E$72)</f>
        <v>42576</v>
      </c>
      <c r="LC26" s="1088" t="e">
        <f>WORKDAY(LC27,#REF!,$D$42:$D$71)</f>
        <v>#REF!</v>
      </c>
      <c r="LD26" s="1086">
        <v>42390</v>
      </c>
      <c r="LE26" s="765" t="e">
        <f>WORKDAY(LE27,#REF!,$D$42:$D$71)</f>
        <v>#REF!</v>
      </c>
      <c r="LF26" s="532" t="e">
        <f>WORKDAY(LF27,#REF!,$D$42:$D$71)</f>
        <v>#REF!</v>
      </c>
      <c r="LG26" s="532" t="e">
        <f>WORKDAY(LG27,#REF!,$D$42:$D$71)</f>
        <v>#REF!</v>
      </c>
      <c r="LH26" s="532" t="e">
        <f>WORKDAY(LH27,'5319480'!#REF!,'5319480'!$E$42:$E$71)</f>
        <v>#REF!</v>
      </c>
      <c r="LI26" s="532">
        <f>WORKDAY(LI27,'5319180'!$A26,'5319180'!$E$43:$E$72)</f>
        <v>42382</v>
      </c>
      <c r="LJ26" s="1178">
        <f>WORKDAY(LJ27,'5319180'!$A26,'5319180'!$E$43:$E$72)</f>
        <v>42636</v>
      </c>
      <c r="LK26" s="1178">
        <f>WORKDAY(LK27,'5319180'!$A26,'5319180'!$E$43:$E$72)</f>
        <v>42635</v>
      </c>
      <c r="LL26" s="781">
        <v>42368</v>
      </c>
      <c r="LM26" s="1178">
        <f>WORKDAY(LM27,'5319180'!$A26,'5319180'!$E$43:$E$72)</f>
        <v>42643</v>
      </c>
      <c r="LN26" s="532">
        <f>WORKDAY(LN27,'5319180'!$A26,'5319180'!$E$43:$E$72)</f>
        <v>42366</v>
      </c>
      <c r="LO26" s="532">
        <f>WORKDAY(LO27,'5319180'!$A26,'5319180'!$E$43:$E$72)</f>
        <v>42452</v>
      </c>
      <c r="LP26" s="781">
        <v>42418</v>
      </c>
      <c r="LQ26" s="781">
        <f>WORKDAY(LQ27,'5319180'!$A26,'5319180'!$E$43:$E$72)</f>
        <v>42446</v>
      </c>
      <c r="LR26" s="532">
        <f>WORKDAY(LR27,'5319180'!$A26,'5319180'!$E$43:$E$72)</f>
        <v>42475</v>
      </c>
      <c r="LS26" s="338">
        <f>WORKDAY(LS27,'5319180'!$A26,'5319180'!$E$43:$E$72)</f>
        <v>42436</v>
      </c>
      <c r="LT26" s="338">
        <f>WORKDAY(LT27,'5319180'!$A26,'5319180'!$E$43:$E$72)</f>
        <v>42425</v>
      </c>
      <c r="LU26" s="338">
        <f>WORKDAY(LU27,'5319180'!$A26,'5319180'!$E$43:$E$72)</f>
        <v>42436</v>
      </c>
      <c r="LV26" s="326">
        <v>42411</v>
      </c>
      <c r="LX26" s="1178">
        <v>42459</v>
      </c>
      <c r="LY26" s="326">
        <v>42413</v>
      </c>
      <c r="LZ26" s="1171">
        <v>42423</v>
      </c>
      <c r="MA26" s="1178">
        <v>42468</v>
      </c>
      <c r="MB26" s="326">
        <v>42451</v>
      </c>
      <c r="MC26" s="326">
        <v>42518</v>
      </c>
      <c r="MD26" s="326">
        <v>42518</v>
      </c>
      <c r="ME26" s="326">
        <v>42528</v>
      </c>
      <c r="MF26" s="326">
        <v>42529</v>
      </c>
      <c r="MG26" s="338">
        <f>WORKDAY(MG27,'5319180'!$A26,'5319180'!$E$43:$E$72)</f>
        <v>42529</v>
      </c>
      <c r="MH26" s="338" t="e">
        <f>WORKDAY(MH27,'BA SGV Quality Clinic'!#REF!,'BA SGV Quality Clinic'!$D$42:$D$71)</f>
        <v>#REF!</v>
      </c>
      <c r="MI26" s="1239"/>
      <c r="MJ26" s="326">
        <v>42453</v>
      </c>
      <c r="MK26" s="326">
        <v>42563</v>
      </c>
      <c r="ML26" s="1178">
        <f>WORKDAY(ML27,'5319180'!$A26,'5319180'!$E$43:$E$72)</f>
        <v>42576</v>
      </c>
      <c r="MM26" s="326">
        <v>42530</v>
      </c>
      <c r="MN26" s="1178">
        <f>WORKDAY(MN27,'5319180'!$A26,'5319180'!$E$43:$E$72)</f>
        <v>42576</v>
      </c>
      <c r="MO26" s="1178">
        <f>WORKDAY(MO27,'5319180'!$A26,'5319180'!$E$43:$E$72)</f>
        <v>42604</v>
      </c>
      <c r="MP26" s="1178">
        <v>42499</v>
      </c>
      <c r="MQ26" s="326">
        <v>42426</v>
      </c>
      <c r="MR26" s="326">
        <v>42451</v>
      </c>
      <c r="MS26" s="326">
        <v>42451</v>
      </c>
      <c r="MT26" s="326">
        <v>42561</v>
      </c>
      <c r="MU26" s="1178">
        <v>42499</v>
      </c>
      <c r="MV26" s="1178" t="e">
        <f>WORKDAY(MV27,'BA SGV Quality Clinic'!#REF!,'BA SGV Quality Clinic'!$D$42:$D$71)</f>
        <v>#REF!</v>
      </c>
      <c r="MW26" s="1178">
        <f>WORKDAY(MW27,'5319180'!$A26,'5319180'!$E$43:$E$72)</f>
        <v>42576</v>
      </c>
      <c r="MX26" s="1178">
        <f>WORKDAY(MX27,'5319180'!$A26,'5319180'!$E$43:$E$72)</f>
        <v>42622</v>
      </c>
      <c r="MY26" s="1178">
        <f>WORKDAY(MY27,'5319180'!$A26,'5319180'!$E$43:$E$72)</f>
        <v>42576</v>
      </c>
      <c r="MZ26" s="326">
        <f>WORKDAY(MZ27,'5319180'!$A26,'5319180'!$E$43:$E$72)</f>
        <v>42594</v>
      </c>
      <c r="NA26" s="326">
        <v>42563</v>
      </c>
      <c r="NB26" s="1428">
        <v>42578</v>
      </c>
      <c r="NC26" s="1178">
        <f>WORKDAY(NC27,'5319180'!$A26,'5319180'!$E$43:$E$72)</f>
        <v>42614</v>
      </c>
      <c r="ND26" s="326">
        <v>42580</v>
      </c>
      <c r="NE26" s="326">
        <v>42542</v>
      </c>
      <c r="NF26" s="313">
        <v>42530</v>
      </c>
      <c r="NG26" s="1178">
        <f>WORKDAY(NG27,'5319180'!$A26,'5319180'!$E$43:$E$72)</f>
        <v>42615</v>
      </c>
      <c r="NH26" s="1178">
        <f>WORKDAY(NH27,'5319180'!$A26,'5319180'!$E$43:$E$72)</f>
        <v>42615</v>
      </c>
      <c r="NI26" s="1178">
        <f>WORKDAY(NI27,'5319180'!$A26,'5319180'!$E$43:$E$72)</f>
        <v>42615</v>
      </c>
      <c r="NJ26" s="326">
        <v>42573</v>
      </c>
      <c r="NK26" s="1178">
        <f>WORKDAY(NK27,'5319180'!$A26,'5319180'!$E$43:$E$72)</f>
        <v>42626</v>
      </c>
      <c r="NL26" s="1178">
        <f>WORKDAY(NL27,'5319180'!$A26,'5319180'!$E$43:$E$72)</f>
        <v>42626</v>
      </c>
      <c r="NM26" s="1178">
        <f>WORKDAY(NM27,'5319180'!$A26,'5319180'!$E$43:$E$72)</f>
        <v>42626</v>
      </c>
      <c r="NN26" s="1178">
        <f>WORKDAY(NN27,'5319180'!$A26,'5319180'!$E$43:$E$72)</f>
        <v>42626</v>
      </c>
      <c r="NO26" s="326">
        <f>WORKDAY(NO27,'5319180'!$A26,'5319180'!$E$43:$E$72)</f>
        <v>42608</v>
      </c>
      <c r="NP26" s="326">
        <v>42607</v>
      </c>
      <c r="NQ26" s="765" t="e">
        <f>WORKDAY(NQ27,#REF!,'BA SGV Quality Clinic'!$D$42:$D$71)</f>
        <v>#REF!</v>
      </c>
      <c r="NR26" s="1178">
        <f>WORKDAY(NR27,'5319180'!$A26,'5319180'!$E$43:$E$72)</f>
        <v>42632</v>
      </c>
      <c r="NS26" s="1178">
        <f>WORKDAY(NS27,'5319180'!$A26,'5319180'!$E$43:$E$72)</f>
        <v>42632</v>
      </c>
      <c r="NT26" s="1178">
        <f>WORKDAY(NT27,'5319180'!$A26,'5319180'!$E$43:$E$72)</f>
        <v>42632</v>
      </c>
      <c r="NU26" s="1178">
        <f>WORKDAY(NU27,'5319180'!$A26,'5319180'!$E$43:$E$72)</f>
        <v>42632</v>
      </c>
      <c r="NV26" s="1178">
        <f>WORKDAY(NV27,'5319180'!$A26,'5319180'!$E$43:$E$72)</f>
        <v>42632</v>
      </c>
      <c r="NW26" s="1178">
        <f>WORKDAY(NW27,'5319180'!$A26,'5319180'!$E$43:$E$72)</f>
        <v>42632</v>
      </c>
      <c r="NX26" s="1178">
        <f>WORKDAY(NX27,'5319180'!$A26,'5319180'!$E$43:$E$72)</f>
        <v>42632</v>
      </c>
      <c r="NY26" s="1178">
        <f>WORKDAY(NY27,'5319180'!$A26,'5319180'!$E$43:$E$72)</f>
        <v>42632</v>
      </c>
      <c r="NZ26" s="1178">
        <f>WORKDAY(NZ27,'5319180'!$A26,'5319180'!$E$43:$E$72)</f>
        <v>42632</v>
      </c>
      <c r="OA26" s="1178">
        <f>WORKDAY(OA27,'5319180'!$A26,'5319180'!$E$43:$E$72)</f>
        <v>42640</v>
      </c>
      <c r="OB26" s="1178">
        <f>WORKDAY(OB27,'5319180'!$A26,'5319180'!$E$43:$E$72)</f>
        <v>42640</v>
      </c>
      <c r="OC26" s="1178">
        <f>WORKDAY(OC27,'5319180'!$A26,'5319180'!$E$43:$E$72)</f>
        <v>42642</v>
      </c>
      <c r="OD26" s="1178">
        <f>WORKDAY(OD27,'5319180'!$A26,'5319180'!$E$43:$E$72)</f>
        <v>42642</v>
      </c>
      <c r="OE26" s="326">
        <f>WORKDAY(OE27,'5319180'!$A26,'5319180'!$E$43:$E$72)</f>
        <v>42633</v>
      </c>
      <c r="OF26" s="1178">
        <f>WORKDAY(OF27,'5319180'!$A26,'5319180'!$E$43:$E$72)</f>
        <v>42643</v>
      </c>
      <c r="OG26" s="1178">
        <f>WORKDAY(OG27,'5319180'!$A26,'5319180'!$E$43:$E$72)</f>
        <v>42647</v>
      </c>
      <c r="OH26" s="1178">
        <f>WORKDAY(OH27,'5319180'!$A26,'5319180'!$E$43:$E$72)</f>
        <v>42643</v>
      </c>
      <c r="OI26" s="326">
        <f>WORKDAY(OI27,'5319180'!$A26,'5319180'!$E$43:$E$72)</f>
        <v>42633</v>
      </c>
      <c r="OJ26" s="326">
        <f>WORKDAY(OJ27,'5319180'!$A26,'5319180'!$E$43:$E$72)</f>
        <v>42633</v>
      </c>
      <c r="OK26" s="326">
        <v>42647</v>
      </c>
      <c r="OL26" s="326">
        <v>42639</v>
      </c>
      <c r="OM26" s="1178">
        <f>WORKDAY(OM27,'5319180'!$A26,'5319180'!$E$43:$E$72)</f>
        <v>42655</v>
      </c>
      <c r="ON26" s="1178">
        <f>WORKDAY(ON27,'5319180'!$A26,'5319180'!$E$43:$E$72)</f>
        <v>42655</v>
      </c>
      <c r="OO26" s="326">
        <v>42647</v>
      </c>
      <c r="OP26" s="326">
        <v>42649</v>
      </c>
      <c r="OQ26" s="1255">
        <f>WORKDAY(OQ27,'5319280'!$A26,'5319280'!$E$42:$E$71)</f>
        <v>42649</v>
      </c>
      <c r="OR26" s="804">
        <v>42643</v>
      </c>
      <c r="OS26" s="1255">
        <f>WORKDAY(OS27,'5319280'!$A26,'5319280'!$E$42:$E$71)</f>
        <v>42670</v>
      </c>
      <c r="OT26" s="804">
        <f>WORKDAY(OT27,'5319280'!$A26,'5319280'!$E$42:$E$71)</f>
        <v>42643</v>
      </c>
      <c r="OU26" s="804">
        <v>42601</v>
      </c>
      <c r="OV26" s="804">
        <v>42642</v>
      </c>
      <c r="OW26" s="1255">
        <f>WORKDAY(OW27,'5319280'!$A26,'5319280'!$E$42:$E$71)</f>
        <v>42633</v>
      </c>
      <c r="OX26" s="1255">
        <f>WORKDAY(OX27,'5319280'!$A26,'5319280'!$E$42:$E$71)</f>
        <v>42632</v>
      </c>
      <c r="OY26" s="1255">
        <f>WORKDAY(OY27,'5319280'!$A26,'5319280'!$E$42:$E$71)</f>
        <v>42632</v>
      </c>
      <c r="OZ26" s="1255">
        <f>WORKDAY(OZ27,'5319280'!$A26,'5319280'!$E$42:$E$71)</f>
        <v>42643</v>
      </c>
      <c r="PA26" s="1255">
        <f>WORKDAY(PA27,'5319280'!$A26,'5319280'!$E$42:$E$71)</f>
        <v>42643</v>
      </c>
      <c r="PB26" s="804">
        <f>WORKDAY(PB27,'5319280'!$A26,'5319280'!$E$42:$E$71)</f>
        <v>42593</v>
      </c>
      <c r="PC26" s="326">
        <v>42622</v>
      </c>
      <c r="PD26" s="781">
        <v>42571</v>
      </c>
      <c r="PE26" s="804">
        <v>42612</v>
      </c>
      <c r="PF26" s="1255">
        <f>WORKDAY(PF27,'5319280'!$A26,'5319280'!$E$42:$E$71)</f>
        <v>42615</v>
      </c>
      <c r="PG26" s="804">
        <f>WORKDAY(PG27,'5319280'!$A26,'5319280'!$E$42:$E$71)</f>
        <v>42593</v>
      </c>
      <c r="PH26" s="781">
        <f>WORKDAY(PH27,'5319280'!$A26,'5319280'!$E$42:$E$71)</f>
        <v>42570</v>
      </c>
      <c r="PI26" s="1255">
        <f>WORKDAY(PI27,'5319280'!$A26,'5319280'!$E$42:$E$71)</f>
        <v>42604</v>
      </c>
      <c r="PJ26" s="1255">
        <f>WORKDAY(PJ27,'5319280'!$A26,'5319280'!$E$42:$E$71)</f>
        <v>42613</v>
      </c>
      <c r="PK26" s="1255">
        <f>WORKDAY(PK27,'5319280'!$A26,'5319280'!$E$42:$E$71)</f>
        <v>42613</v>
      </c>
      <c r="PL26" s="1255">
        <f>WORKDAY(PL27,'5319280'!$A26,'5319280'!$E$42:$E$71)</f>
        <v>42613</v>
      </c>
      <c r="PM26" s="1255">
        <f>WORKDAY(PM27,'5319280'!$A26,'5319280'!$E$42:$E$71)</f>
        <v>42613</v>
      </c>
      <c r="PN26" s="1255">
        <f>WORKDAY(PN27,'5319280'!$A26,'5319280'!$E$42:$E$71)</f>
        <v>42613</v>
      </c>
      <c r="PO26" s="1255">
        <f>WORKDAY(PO27,'5319280'!$A26,'5319280'!$E$42:$E$71)</f>
        <v>42613</v>
      </c>
      <c r="PP26" s="1255">
        <f>WORKDAY(PP27,'5319280'!$A26,'5319280'!$E$42:$E$71)</f>
        <v>42629</v>
      </c>
      <c r="PQ26" s="326">
        <v>42545</v>
      </c>
      <c r="PR26" s="1255">
        <f>WORKDAY(PR27,'5319280'!$A26,'5319280'!$E$42:$E$71)</f>
        <v>42625</v>
      </c>
      <c r="PS26" s="326">
        <v>42515</v>
      </c>
      <c r="PT26" s="804">
        <v>42594</v>
      </c>
      <c r="PU26" s="326">
        <v>42586</v>
      </c>
      <c r="PV26" s="781">
        <f>WORKDAY(PV27,'5319280'!$A26,'5319280'!$E$42:$E$71)</f>
        <v>42584</v>
      </c>
      <c r="PW26" s="781">
        <f>WORKDAY(PW27,'5319280'!$A26,'5319280'!$E$42:$E$71)</f>
        <v>42584</v>
      </c>
      <c r="PX26" s="781">
        <f>WORKDAY(PX27,'5319280'!$A26,'5319280'!$E$42:$E$71)</f>
        <v>42580</v>
      </c>
      <c r="PY26" s="326">
        <v>42535</v>
      </c>
      <c r="PZ26" s="1255">
        <f>WORKDAY(PZ27,'5319280'!$A26,'5319280'!$E$42:$E$71)</f>
        <v>42580</v>
      </c>
      <c r="QA26" s="1255">
        <f>WORKDAY(QA27,'5319280'!$A26,'5319280'!$E$42:$E$71)</f>
        <v>42580</v>
      </c>
      <c r="QB26" s="1255">
        <f>WORKDAY(QB27,'5319280'!$A26,'5319280'!$E$42:$E$71)</f>
        <v>42580</v>
      </c>
      <c r="QC26" s="1255">
        <f>WORKDAY(QC27,'5319280'!$A26,'5319280'!$E$42:$E$71)</f>
        <v>42580</v>
      </c>
      <c r="QD26" s="1255">
        <f>WORKDAY(QD27,'5319280'!$A26,'5319280'!$E$42:$E$71)</f>
        <v>42580</v>
      </c>
      <c r="QE26" s="1255">
        <f>WORKDAY(QE27,'5319280'!$A26,'5319280'!$E$42:$E$71)</f>
        <v>42580</v>
      </c>
      <c r="QF26" s="1255">
        <f>WORKDAY(QF27,'5319280'!$A26,'5319280'!$E$42:$E$71)</f>
        <v>42591</v>
      </c>
      <c r="QG26" s="1255">
        <f>WORKDAY(QG27,'5319280'!$A26,'5319280'!$E$42:$E$71)</f>
        <v>42599</v>
      </c>
      <c r="QH26" s="1255">
        <f>WORKDAY(QH27,'5319280'!$A26,'5319280'!$E$42:$E$71)</f>
        <v>42599</v>
      </c>
      <c r="QI26" s="1255">
        <f>WORKDAY(QI27,'5319280'!$A26,'5319280'!$E$42:$E$71)</f>
        <v>42599</v>
      </c>
      <c r="QJ26" s="1255">
        <f>WORKDAY(QJ27,'5319280'!$A26,'5319280'!$E$42:$E$71)</f>
        <v>42599</v>
      </c>
      <c r="QK26" s="1255">
        <f>WORKDAY(QK27,'5319280'!$A26,'5319280'!$E$42:$E$71)</f>
        <v>42604</v>
      </c>
      <c r="QL26" s="1255">
        <f>WORKDAY(QL27,'5319280'!$A26,'5319280'!$E$42:$E$71)</f>
        <v>42604</v>
      </c>
      <c r="QM26" s="1255">
        <f>WORKDAY(QM27,'5319280'!$A26,'5319280'!$E$42:$E$71)</f>
        <v>42591</v>
      </c>
      <c r="QN26" s="781">
        <v>42574</v>
      </c>
      <c r="QO26" s="1178">
        <f>WORKDAY(QO27,'5319280'!$A26,'5319280'!$E$42:$E$71)</f>
        <v>42562</v>
      </c>
      <c r="QP26" s="1178">
        <f>WORKDAY(QP27,'5319280'!$A26,'5319280'!$E$42:$E$71)</f>
        <v>42551</v>
      </c>
      <c r="QQ26" s="1178">
        <v>42488</v>
      </c>
      <c r="QR26" s="781">
        <v>42573</v>
      </c>
      <c r="QS26" s="781">
        <f>WORKDAY(QS27,'5319280'!$A26,'5319280'!$E$42:$E$71)</f>
        <v>42584</v>
      </c>
      <c r="QT26" s="326">
        <v>42542</v>
      </c>
      <c r="QU26" s="326">
        <v>42538</v>
      </c>
      <c r="QV26" s="1255">
        <f>WORKDAY(QV27,'5319280'!$A26,'5319280'!$E$42:$E$71)</f>
        <v>42594</v>
      </c>
      <c r="QW26" s="326">
        <v>42530</v>
      </c>
      <c r="QX26" s="326">
        <v>42541</v>
      </c>
      <c r="QY26" s="781">
        <v>42570</v>
      </c>
      <c r="QZ26" s="1171">
        <f>WORKDAY(QZ27,'5319280'!$A26,'5319280'!$E$42:$E$71)</f>
        <v>42591</v>
      </c>
      <c r="RA26" s="1255">
        <f>WORKDAY(RA27,'5319280'!$A26,'5319280'!$E$42:$E$71)</f>
        <v>42601</v>
      </c>
      <c r="RB26" s="1255">
        <f>WORKDAY(RB27,'5319280'!$A26,'5319280'!$E$42:$E$71)</f>
        <v>42599</v>
      </c>
      <c r="RC26" s="1255">
        <f>WORKDAY(RC27,'5319280'!$A26,'5319280'!$E$42:$E$71)</f>
        <v>42580</v>
      </c>
      <c r="RD26" s="1255">
        <f>WORKDAY(RD27,'5319280'!$A26,'5319280'!$E$42:$E$71)</f>
        <v>42580</v>
      </c>
      <c r="RE26" s="1255">
        <f>WORKDAY(RE27,'5319280'!$A26,'5319280'!$E$42:$E$71)</f>
        <v>42580</v>
      </c>
      <c r="RF26" s="1255">
        <f>WORKDAY(RF27,'5319280'!$A26,'5319280'!$E$42:$E$71)</f>
        <v>42580</v>
      </c>
      <c r="RG26" s="1255">
        <f>WORKDAY(RG27,'5319280'!$A26,'5319280'!$E$42:$E$71)</f>
        <v>42580</v>
      </c>
      <c r="RH26" s="1255">
        <f>WORKDAY(RH27,'5319280'!$A26,'5319280'!$E$42:$E$71)</f>
        <v>42605</v>
      </c>
      <c r="RI26" s="1255">
        <f>WORKDAY(RI27,'5319280'!$A26,'5319280'!$E$42:$E$71)</f>
        <v>42576</v>
      </c>
      <c r="RJ26" s="1171">
        <f>WORKDAY(RJ27,'5319280'!$A26,'5319280'!$E$42:$E$71)</f>
        <v>42576</v>
      </c>
      <c r="RK26" s="326">
        <v>42542</v>
      </c>
      <c r="RL26" s="781">
        <v>42412</v>
      </c>
      <c r="RM26" s="781">
        <v>42412</v>
      </c>
      <c r="RN26" s="532">
        <f>WORKDAY(RN27,'5319280'!$A26,'5319280'!$E$42:$E$71)</f>
        <v>42332</v>
      </c>
      <c r="RO26" s="532">
        <f>WORKDAY(RO27,'5319280'!$A26,'5319280'!$E$42:$E$71)</f>
        <v>42332</v>
      </c>
      <c r="RP26" s="532">
        <f>WORKDAY(RP27,'5319280'!$A26,'5319280'!$E$42:$E$71)</f>
        <v>42332</v>
      </c>
      <c r="RQ26" s="532">
        <f>WORKDAY(RQ27,'5319280'!$A26,'5319280'!$E$42:$E$71)</f>
        <v>42332</v>
      </c>
      <c r="RR26" s="781">
        <f>WORKDAY(RR27,'5319280'!$A26,'5319280'!$E$42:$E$71)</f>
        <v>42332</v>
      </c>
      <c r="RS26" s="781">
        <v>42342</v>
      </c>
      <c r="RT26" s="781">
        <v>42573</v>
      </c>
      <c r="RU26" s="532">
        <f>WORKDAY(RU27,'5319280'!$A26,'5319280'!$E$42:$E$71)</f>
        <v>42356</v>
      </c>
      <c r="RV26" s="532">
        <f>WORKDAY(RV27,'5319280'!$A26,'5319280'!$E$42:$E$71)</f>
        <v>42380</v>
      </c>
      <c r="RW26" s="326">
        <v>42507</v>
      </c>
      <c r="RX26" s="781">
        <v>42567</v>
      </c>
      <c r="RY26" s="781">
        <v>42568</v>
      </c>
      <c r="RZ26" s="532">
        <f>WORKDAY(RZ27,'5319280'!$A26,'5319280'!$E$42:$E$71)</f>
        <v>42387</v>
      </c>
      <c r="SA26" s="532">
        <f>WORKDAY(SA27,'5319280'!$A26,'5319280'!$E$42:$E$71)</f>
        <v>42398</v>
      </c>
      <c r="SB26" s="781">
        <v>42402</v>
      </c>
      <c r="SC26" s="781">
        <v>42571</v>
      </c>
      <c r="SD26" s="765" t="e">
        <f>WORKDAY(SD27,'5319480'!#REF!,'5319480'!$E$42:$E$71)</f>
        <v>#REF!</v>
      </c>
      <c r="SE26" s="765" t="e">
        <f>WORKDAY(SE27,#REF!,$D$42:$D$71)</f>
        <v>#REF!</v>
      </c>
      <c r="SF26" s="765" t="e">
        <f>WORKDAY(SF27,#REF!,$D$42:$D$71)</f>
        <v>#REF!</v>
      </c>
      <c r="SG26" s="765" t="e">
        <f>WORKDAY(SG27,#REF!,$D$42:$D$71)</f>
        <v>#REF!</v>
      </c>
      <c r="SH26" s="765" t="e">
        <f>WORKDAY(SH27,#REF!,$D$42:$D$71)</f>
        <v>#REF!</v>
      </c>
      <c r="SI26" s="765" t="e">
        <f>WORKDAY(SI27,#REF!,$D$42:$D$71)</f>
        <v>#REF!</v>
      </c>
      <c r="SJ26" s="765" t="e">
        <f>WORKDAY(SJ27,#REF!,$D$42:$D$71)</f>
        <v>#REF!</v>
      </c>
      <c r="SK26" s="765" t="e">
        <f>WORKDAY(SK27,#REF!,$D$42:$D$71)</f>
        <v>#REF!</v>
      </c>
      <c r="SL26" s="1178">
        <f>WORKDAY(SL27,'5319280'!$A26,'5319280'!$E$42:$E$71)</f>
        <v>42549</v>
      </c>
      <c r="SM26" s="532" t="e">
        <f>WORKDAY(SM27,#REF!,$D$42:$D$71)</f>
        <v>#REF!</v>
      </c>
      <c r="SN26" s="781">
        <v>42380</v>
      </c>
      <c r="SO26" s="781">
        <v>42382</v>
      </c>
      <c r="SP26" s="781">
        <v>42381</v>
      </c>
      <c r="SQ26" s="781">
        <f>WORKDAY(SQ27,'5319280'!$A32,'5319280'!$E$42:$E$71)</f>
        <v>42095</v>
      </c>
      <c r="SR26" s="781">
        <f>WORKDAY(SR27,'5319280'!$A32,'5319280'!$E$42:$E$71)</f>
        <v>42716</v>
      </c>
      <c r="SS26" s="532">
        <f>WORKDAY(SS27,'5319280'!$A26,'5319280'!$E$42:$E$71)</f>
        <v>42403</v>
      </c>
      <c r="ST26" s="532">
        <f>WORKDAY(ST27,'5319280'!$A26,'5319280'!$E$42:$E$71)</f>
        <v>42405</v>
      </c>
      <c r="SU26" s="1086">
        <v>42250</v>
      </c>
      <c r="SV26" s="781">
        <v>42384</v>
      </c>
      <c r="SW26" s="781">
        <f>WORKDAY(SW27,'5319280'!$A25,'5319280'!$E$42:$E$71)</f>
        <v>42375</v>
      </c>
      <c r="SX26" s="781">
        <v>42423</v>
      </c>
      <c r="SY26" s="781">
        <v>42412</v>
      </c>
      <c r="SZ26" s="781">
        <v>42411</v>
      </c>
      <c r="TA26" s="781">
        <v>42412</v>
      </c>
      <c r="TB26" s="781">
        <v>42417</v>
      </c>
      <c r="TC26" s="781">
        <v>42422</v>
      </c>
      <c r="TD26" s="781">
        <v>42423</v>
      </c>
      <c r="TE26" s="781">
        <v>42423</v>
      </c>
      <c r="TF26" s="781">
        <v>42389</v>
      </c>
      <c r="TG26" s="1192">
        <v>42495</v>
      </c>
      <c r="TH26" s="1178">
        <v>42515</v>
      </c>
      <c r="TI26" s="1178">
        <v>42503</v>
      </c>
      <c r="TJ26" s="1178">
        <v>42515</v>
      </c>
      <c r="TK26" s="1178">
        <v>42507</v>
      </c>
      <c r="TL26" s="1178">
        <v>42503</v>
      </c>
      <c r="TM26" s="1178">
        <v>42450</v>
      </c>
      <c r="TN26" s="781">
        <v>42422</v>
      </c>
      <c r="TO26" s="532">
        <f>WORKDAY(TO27,'5319280'!$A26,'5319280'!$E$42:$E$71)</f>
        <v>42457</v>
      </c>
      <c r="TP26" s="532">
        <f>WORKDAY(TP27,'5319280'!$A26,'5319280'!$E$42:$E$71)</f>
        <v>42454</v>
      </c>
      <c r="TQ26" s="781">
        <f>WORKDAY(TQ27,'5319280'!$A26,'5319280'!$E$42:$E$71)</f>
        <v>42436</v>
      </c>
      <c r="TR26" s="781">
        <v>42422</v>
      </c>
      <c r="TS26" s="532">
        <f>WORKDAY(TS27,'5319280'!$A26,'5319280'!$E$42:$E$71)</f>
        <v>42474</v>
      </c>
      <c r="TT26" s="1255">
        <f>WORKDAY(TT27,'5319280'!$A26,'5319280'!$E$42:$E$71)</f>
        <v>42639</v>
      </c>
      <c r="TU26" s="1255">
        <f>WORKDAY(TU27,'5319280'!$A26,'5319280'!$E$42:$E$71)</f>
        <v>42639</v>
      </c>
      <c r="TV26" s="1255">
        <f>WORKDAY(TV27,'5319280'!$A26,'5319280'!$E$42:$E$71)</f>
        <v>42639</v>
      </c>
      <c r="TW26" s="781">
        <v>42451</v>
      </c>
      <c r="TX26" s="338">
        <f>WORKDAY(TX27,'5319280'!$A26,'5319280'!$E$42:$E$71)</f>
        <v>42446</v>
      </c>
      <c r="TY26" s="338">
        <f>WORKDAY(TY27,'5319280'!$A26,'5319280'!$E$42:$E$71)</f>
        <v>42460</v>
      </c>
      <c r="TZ26" s="326">
        <v>42368</v>
      </c>
      <c r="UA26" s="326">
        <f>WORKDAY(UA27,'5319280'!$A26,'5319280'!$E$42:$E$71)</f>
        <v>42398</v>
      </c>
      <c r="UB26" s="315" t="e">
        <f>WORKDAY(UB27,'BA SGV Quality Clinic'!#REF!,'BA SGV Quality Clinic'!$D$42:$D$71)</f>
        <v>#REF!</v>
      </c>
      <c r="UC26" s="326">
        <v>42389</v>
      </c>
      <c r="UD26" s="326">
        <v>42423</v>
      </c>
      <c r="UE26" s="326">
        <v>42423</v>
      </c>
      <c r="UF26" s="319">
        <v>42423</v>
      </c>
      <c r="UG26" s="326">
        <v>42419</v>
      </c>
      <c r="UH26" s="338">
        <f>WORKDAY(UH27,'5319280'!$A26,'5319280'!$E$42:$E$71)</f>
        <v>42545</v>
      </c>
      <c r="UI26" s="338">
        <f>WORKDAY(UI27,'5319280'!$A26,'5319280'!$E$42:$E$71)</f>
        <v>42545</v>
      </c>
      <c r="UJ26" s="1178">
        <v>42493</v>
      </c>
      <c r="UK26" s="1255">
        <f>WORKDAY(UK27,'5319280'!$A26,'5319280'!$E$42:$E$71)</f>
        <v>42599</v>
      </c>
      <c r="UL26" s="1255">
        <f>WORKDAY(UL27,'5319280'!$A26,'5319280'!$E$42:$E$71)</f>
        <v>42580</v>
      </c>
      <c r="UM26" s="326">
        <v>42548</v>
      </c>
      <c r="UN26" s="326">
        <v>42541</v>
      </c>
      <c r="UO26" s="326">
        <v>42550</v>
      </c>
      <c r="UP26" s="1178">
        <v>42508</v>
      </c>
      <c r="UQ26" s="1280">
        <v>42523</v>
      </c>
      <c r="UR26" s="1178">
        <v>42509</v>
      </c>
      <c r="US26" s="1178">
        <v>42486</v>
      </c>
      <c r="UT26" s="1178">
        <v>42486</v>
      </c>
      <c r="UU26" s="1178">
        <v>42486</v>
      </c>
      <c r="UV26" s="1178">
        <v>42529</v>
      </c>
      <c r="UW26" s="1178">
        <v>42501</v>
      </c>
      <c r="UX26" s="1178">
        <v>42523</v>
      </c>
      <c r="UY26" s="1178">
        <f>WORKDAY(UY27,'5319280'!$A26,'5319280'!$E$42:$E$71)</f>
        <v>42562</v>
      </c>
      <c r="UZ26" s="1178">
        <v>42508</v>
      </c>
      <c r="VA26" s="1255">
        <f>WORKDAY(VA27,'5319280'!$A26,'5319280'!$E$42:$E$71)</f>
        <v>42642</v>
      </c>
      <c r="VB26" s="326">
        <v>42537</v>
      </c>
      <c r="VC26" s="326">
        <f>WORKDAY(VC27,'5319280'!$A26,'5319280'!$E$42:$E$71)</f>
        <v>42529</v>
      </c>
      <c r="VD26" s="338">
        <f>WORKDAY(VD27,'5319280'!$A26,'5319280'!$E$42:$E$71)</f>
        <v>42542</v>
      </c>
      <c r="VE26" s="1178">
        <v>42506</v>
      </c>
      <c r="VF26" s="1178">
        <v>42506</v>
      </c>
      <c r="VG26" s="1178">
        <v>42506</v>
      </c>
      <c r="VH26" s="1178">
        <v>42506</v>
      </c>
      <c r="VI26" s="326">
        <v>42546</v>
      </c>
      <c r="VJ26" s="781">
        <v>42568</v>
      </c>
      <c r="VK26" s="804">
        <f>WORKDAY(VK27,'5319280'!$A26,'5319280'!$E$42:$E$71)</f>
        <v>42594</v>
      </c>
      <c r="VL26" s="781">
        <v>42569</v>
      </c>
      <c r="VM26" s="804">
        <f>WORKDAY(VM27,'5319280'!$A26,'5319280'!$E$42:$E$71)</f>
        <v>42570</v>
      </c>
      <c r="VN26" s="781">
        <f>WORKDAY(VN27,'5319280'!$A26,'5319280'!$E$42:$E$71)</f>
        <v>42578</v>
      </c>
      <c r="VO26" s="1178">
        <v>42461</v>
      </c>
      <c r="VP26" s="1171">
        <f>WORKDAY(VP27,'5319280'!$A26,'5319280'!$E$42:$E$71)</f>
        <v>42591</v>
      </c>
      <c r="VQ26" s="326">
        <v>42529</v>
      </c>
      <c r="VS26" s="326">
        <v>42545</v>
      </c>
      <c r="VT26" s="326">
        <f>WORKDAY(VT27,'5319280'!$A26,'5319280'!$E$42:$E$71)</f>
        <v>42566</v>
      </c>
      <c r="VU26" s="804">
        <f>WORKDAY(VU27,'5319280'!$A26,'5319280'!$E$42:$E$71)</f>
        <v>42594</v>
      </c>
      <c r="VW26" s="1178">
        <v>42506</v>
      </c>
      <c r="VX26" s="338">
        <f>WORKDAY(VX27,'5319280'!$A26,'5319280'!$E$42:$E$71)</f>
        <v>42506</v>
      </c>
      <c r="VY26" s="1178">
        <v>42509</v>
      </c>
      <c r="VZ26" s="338">
        <f>WORKDAY(VZ27,'5319280'!$A26,'5319280'!$E$42:$E$71)</f>
        <v>42558</v>
      </c>
      <c r="WA26" s="1178">
        <v>42495</v>
      </c>
      <c r="WB26" s="1178">
        <v>42486</v>
      </c>
      <c r="WC26" s="1178">
        <v>42508</v>
      </c>
      <c r="WD26" s="804">
        <v>42584</v>
      </c>
      <c r="WE26" s="781">
        <f>WORKDAY(WE27,'5319280'!$A26,'5319280'!$E$42:$E$71)</f>
        <v>42586</v>
      </c>
      <c r="WG26" s="780">
        <v>42445</v>
      </c>
      <c r="WH26" s="326">
        <v>42445</v>
      </c>
      <c r="WI26" s="831">
        <v>42450</v>
      </c>
      <c r="WJ26" s="326">
        <v>42451</v>
      </c>
      <c r="WK26" s="326">
        <v>42451</v>
      </c>
      <c r="WL26" s="326">
        <v>42451</v>
      </c>
      <c r="WM26" s="319">
        <f>WORKDAY(WM27,'5319280'!$A26,'5319280'!$E$42:$E$71)</f>
        <v>42506</v>
      </c>
      <c r="WN26" s="1255">
        <f>WORKDAY(WN27,'5319280'!$A26,'5319280'!$E$42:$E$71)</f>
        <v>42639</v>
      </c>
      <c r="WO26" s="338">
        <f>WORKDAY(WO27,'5319280'!$A26,'5319280'!$E$42:$E$71)</f>
        <v>42530</v>
      </c>
      <c r="WP26" s="1255">
        <f>WORKDAY(WP27,'5319280'!$A26,'5319280'!$E$42:$E$71)</f>
        <v>42622</v>
      </c>
      <c r="WQ26" s="1255">
        <f>WORKDAY(WQ27,'5319280'!$A26,'5319280'!$E$42:$E$71)</f>
        <v>42632</v>
      </c>
      <c r="WR26" s="1255">
        <f>WORKDAY(WR27,'5319280'!$A26,'5319280'!$E$42:$E$71)</f>
        <v>42632</v>
      </c>
      <c r="WS26" s="1255">
        <f>WORKDAY(WS27,'5319280'!$A26,'5319280'!$E$42:$E$71)</f>
        <v>42632</v>
      </c>
      <c r="WT26" s="1255">
        <f>WORKDAY(WT27,'5319280'!$A26,'5319280'!$E$42:$E$71)</f>
        <v>42632</v>
      </c>
      <c r="WU26" s="1255">
        <f>WORKDAY(WU27,'5319280'!$A26,'5319280'!$E$42:$E$71)</f>
        <v>42632</v>
      </c>
      <c r="WV26" s="1255">
        <f>WORKDAY(WV27,'5319280'!$A26,'5319280'!$E$42:$E$71)</f>
        <v>42633</v>
      </c>
      <c r="WW26" s="1255">
        <f>WORKDAY(WW27,'5319280'!$A26,'5319280'!$E$42:$E$71)</f>
        <v>42633</v>
      </c>
      <c r="WX26" s="804">
        <v>42594</v>
      </c>
      <c r="WY26" s="326">
        <v>42548</v>
      </c>
      <c r="WZ26" s="804">
        <v>42601</v>
      </c>
      <c r="XA26" s="804">
        <f>WORKDAY(XA27,'5319280'!$A26,'5319280'!$E$42:$E$71)</f>
        <v>42594</v>
      </c>
      <c r="XB26" s="1255">
        <f>WORKDAY(XB27,'5319280'!$A26,'5319280'!$E$42:$E$71)</f>
        <v>42636</v>
      </c>
      <c r="XC26" s="1255">
        <f>WORKDAY(XC27,'5319280'!$A26,'5319280'!$E$42:$E$71)</f>
        <v>42636</v>
      </c>
      <c r="XD26" s="1255">
        <f>WORKDAY(XD27,'5319280'!$A26,'5319280'!$E$42:$E$71)</f>
        <v>42650</v>
      </c>
      <c r="XE26" s="1255">
        <f>WORKDAY(XE27,'5319280'!$A26,'5319280'!$E$42:$E$71)</f>
        <v>42621</v>
      </c>
      <c r="XF26" s="326">
        <v>42638</v>
      </c>
      <c r="XG26" s="1255">
        <f>WORKDAY(XG27,'5319280'!$A26,'5319280'!$E$42:$E$71)</f>
        <v>42650</v>
      </c>
      <c r="XH26" s="1255">
        <f>WORKDAY(XH27,'5319280'!$A26,'5319280'!$E$42:$E$71)</f>
        <v>42650</v>
      </c>
      <c r="XI26" s="1255">
        <f>WORKDAY(XI27,'5319280'!$A26,'5319280'!$E$42:$E$71)</f>
        <v>42650</v>
      </c>
      <c r="XJ26" s="1255">
        <f>WORKDAY(XJ27,'5319280'!$A26,'5319280'!$E$42:$E$71)</f>
        <v>42650</v>
      </c>
      <c r="XK26" s="1255">
        <f>WORKDAY(XK27,'5319280'!$A26,'5319280'!$E$42:$E$71)</f>
        <v>42650</v>
      </c>
      <c r="XL26" s="781">
        <v>42635</v>
      </c>
      <c r="XM26" s="781">
        <v>42639</v>
      </c>
      <c r="XN26" s="781">
        <f>WORKDAY(XN27,'5319380'!$A26,'5319380'!$E$42:$E$71)</f>
        <v>42643</v>
      </c>
      <c r="XO26" s="781">
        <f>WORKDAY(XO27,'5319380'!$A26,'5319380'!$E$42:$E$71)</f>
        <v>42643</v>
      </c>
      <c r="XP26" s="781">
        <f>WORKDAY(XP27,'5319380'!$A26,'5319380'!$E$42:$E$71)</f>
        <v>42643</v>
      </c>
      <c r="XQ26" s="781">
        <f>WORKDAY(XQ27,'5319380'!$A26,'5319380'!$E$42:$E$71)</f>
        <v>42643</v>
      </c>
      <c r="XR26" s="781">
        <f>WORKDAY(XR27,'5319380'!$A26,'5319380'!$E$42:$E$71)</f>
        <v>42643</v>
      </c>
      <c r="XS26" s="781">
        <v>42649</v>
      </c>
      <c r="XT26" s="1171">
        <f>WORKDAY(XT27,'5319380'!$A26,'5319380'!$E$42:$E$71)</f>
        <v>42649</v>
      </c>
      <c r="XU26" s="1171">
        <f>WORKDAY(XU27,'5319380'!$A26,'5319380'!$E$42:$E$71)</f>
        <v>42649</v>
      </c>
      <c r="XV26" s="1171">
        <f>WORKDAY(XV27,'5319380'!$A26,'5319380'!$E$42:$E$71)</f>
        <v>42633</v>
      </c>
      <c r="XW26" s="1186">
        <v>42486</v>
      </c>
      <c r="XX26" s="1186">
        <v>42468</v>
      </c>
      <c r="XY26" s="1186">
        <v>42468</v>
      </c>
      <c r="XZ26" s="371">
        <v>42422</v>
      </c>
      <c r="YA26" s="781">
        <v>42628</v>
      </c>
      <c r="YB26" s="1186">
        <f>WORKDAY(YB27,'5319380'!$A26,'5319380'!$E$42:$E$71)</f>
        <v>42629</v>
      </c>
      <c r="YC26" s="781">
        <v>42626</v>
      </c>
      <c r="YD26" s="1171">
        <f>WORKDAY(YD27,'5319380'!$A26,'5319380'!$E$42:$E$71)</f>
        <v>42632</v>
      </c>
      <c r="YE26" s="371">
        <v>42542</v>
      </c>
      <c r="YF26" s="371">
        <v>42467</v>
      </c>
      <c r="YG26" s="371">
        <v>42582</v>
      </c>
      <c r="YH26" s="371">
        <v>42575</v>
      </c>
      <c r="YI26" s="371">
        <v>42524</v>
      </c>
      <c r="YJ26" s="781">
        <v>42586</v>
      </c>
      <c r="YK26" s="371">
        <v>42579</v>
      </c>
      <c r="YL26" s="781">
        <f>WORKDAY(YL27,'5319380'!$A26,'5319380'!$E$42:$E$71)</f>
        <v>42585</v>
      </c>
      <c r="YM26" s="781">
        <f>WORKDAY(YM27,'5319380'!$A26,'5319380'!$E$42:$E$71)</f>
        <v>42597</v>
      </c>
      <c r="YN26" s="781">
        <v>42597</v>
      </c>
      <c r="YO26" s="371">
        <v>42593</v>
      </c>
      <c r="YP26" s="371">
        <v>42579</v>
      </c>
      <c r="YQ26" s="371">
        <v>42573</v>
      </c>
      <c r="YR26" s="371">
        <v>42582</v>
      </c>
      <c r="YS26" s="1171">
        <f>WORKDAY(YS27,'5319380'!$A26,'5319380'!$E$42:$E$71)</f>
        <v>42594</v>
      </c>
      <c r="YT26" s="1171">
        <f>WORKDAY(YT27,'5319380'!$A26,'5319380'!$E$42:$E$71)</f>
        <v>42594</v>
      </c>
      <c r="YU26" s="1171">
        <f>WORKDAY(YU27,'5319380'!$A26,'5319380'!$E$42:$E$71)</f>
        <v>42598</v>
      </c>
      <c r="YV26" s="1171">
        <f>WORKDAY(YV27,'5319380'!$A26,'5319380'!$E$42:$E$71)</f>
        <v>42598</v>
      </c>
      <c r="YW26" s="1171">
        <f>WORKDAY(YW27,'5319380'!$A26,'5319380'!$E$42:$E$71)</f>
        <v>42592</v>
      </c>
      <c r="YX26" s="1171">
        <f>WORKDAY(YX27,'5319380'!$A26,'5319380'!$E$42:$E$71)</f>
        <v>42643</v>
      </c>
      <c r="YY26" s="1171">
        <f>WORKDAY(YY27,'5319380'!$A26,'5319380'!$E$42:$E$71)</f>
        <v>42622</v>
      </c>
      <c r="YZ26" s="1186">
        <v>42509</v>
      </c>
      <c r="ZA26" s="1186">
        <v>42507</v>
      </c>
      <c r="ZB26" s="371">
        <f>WORKDAY(ZB27,'5319380'!$A26,'5319380'!$E$42:$E$71)</f>
        <v>42369</v>
      </c>
      <c r="ZC26" s="1186">
        <f>WORKDAY(ZC27,'5319380'!$A26,'5319380'!$E$42:$E$71)</f>
        <v>42583</v>
      </c>
      <c r="ZD26" s="371">
        <v>42542</v>
      </c>
      <c r="ZE26" s="1186">
        <f>WORKDAY(ZE27,'5319380'!$A26,'5319380'!$E$42:$E$71)</f>
        <v>42580</v>
      </c>
      <c r="ZF26" s="371">
        <v>42522</v>
      </c>
      <c r="ZG26" s="371">
        <v>42522</v>
      </c>
      <c r="ZH26" s="1186">
        <v>42467</v>
      </c>
      <c r="ZI26" s="1186">
        <v>42467</v>
      </c>
      <c r="ZJ26" s="1186">
        <v>42467</v>
      </c>
      <c r="ZK26" s="1186">
        <v>42467</v>
      </c>
      <c r="ZL26" s="371">
        <v>42538</v>
      </c>
      <c r="ZM26" s="1171">
        <f>WORKDAY(ZM27,'5319380'!$A26,'5319380'!$E$42:$E$71)</f>
        <v>42636</v>
      </c>
      <c r="ZN26" s="1186">
        <f>WORKDAY(ZN27,'5319380'!$A26,'5319380'!$E$42:$E$71)</f>
        <v>42584</v>
      </c>
      <c r="ZO26" s="371">
        <v>42524</v>
      </c>
      <c r="ZP26" s="371">
        <v>42566</v>
      </c>
      <c r="ZQ26" s="1186">
        <v>42507</v>
      </c>
      <c r="ZR26" s="371">
        <v>42559</v>
      </c>
      <c r="ZS26" s="371">
        <v>42558</v>
      </c>
      <c r="ZT26" s="371">
        <v>42553</v>
      </c>
      <c r="ZU26" s="371">
        <v>42559</v>
      </c>
      <c r="ZV26" s="326">
        <v>42530</v>
      </c>
      <c r="ZW26" s="1186">
        <v>42453</v>
      </c>
      <c r="ZX26" s="1186">
        <v>42468</v>
      </c>
      <c r="ZY26" s="1186">
        <v>42468</v>
      </c>
      <c r="ZZ26" s="537"/>
      <c r="AAA26" s="532">
        <f>WORKDAY(AAA27,'5319380'!$A26,'5319380'!$E$42:$E$71)</f>
        <v>42410</v>
      </c>
      <c r="AAB26" s="537"/>
      <c r="AAC26" s="537"/>
      <c r="AAD26" s="537"/>
      <c r="AAE26" s="537"/>
      <c r="AAF26" s="537"/>
      <c r="AAG26" s="537"/>
      <c r="AAH26" s="537"/>
      <c r="AAI26" s="537"/>
      <c r="AAJ26" s="537"/>
      <c r="AAK26" s="1186">
        <f>WORKDAY(AAK27,'5319380'!$A26,'5319380'!$E$42:$E$71)</f>
        <v>42577</v>
      </c>
      <c r="AAL26" s="1186">
        <f>WORKDAY(AAL27,'5319380'!$A26,'5319380'!$E$42:$E$71)</f>
        <v>42577</v>
      </c>
      <c r="AAM26" s="875"/>
      <c r="AAN26" s="875"/>
      <c r="AAO26" s="537"/>
      <c r="AAP26" s="537"/>
      <c r="AAQ26" s="537"/>
      <c r="AAR26" s="781">
        <f>WORKDAY(AAR27,'5319380'!$A26,'5319380'!$E$42:$E$71)</f>
        <v>42394</v>
      </c>
      <c r="AAS26" s="781">
        <v>42394</v>
      </c>
      <c r="AAT26" s="532">
        <f>WORKDAY(AAT27,'5319380'!$A26,'5319380'!$E$42:$E$71)</f>
        <v>42538</v>
      </c>
      <c r="AAU26" s="781">
        <v>42432</v>
      </c>
      <c r="AAV26" s="781">
        <v>42418</v>
      </c>
      <c r="AAW26" s="371">
        <v>42613</v>
      </c>
      <c r="AAX26" s="503"/>
      <c r="AAY26" s="503"/>
      <c r="AAZ26" s="1171">
        <f>WORKDAY(AAZ27,'5319380'!$A26,'5319380'!$E$42:$E$71)</f>
        <v>42594</v>
      </c>
      <c r="ABA26" s="781">
        <v>42445</v>
      </c>
      <c r="ABB26" s="365">
        <f>WORKDAY(ABB27,'5319380'!$A26,'5319380'!$E$42:$E$71)</f>
        <v>42366</v>
      </c>
      <c r="ABC26" s="1186">
        <v>42500</v>
      </c>
      <c r="ABD26" s="1186">
        <v>42457</v>
      </c>
      <c r="ABE26" s="1186">
        <v>42499</v>
      </c>
      <c r="ABF26" s="371">
        <v>42422</v>
      </c>
      <c r="ABG26" s="371">
        <v>42422</v>
      </c>
      <c r="ABH26" s="371">
        <v>42451</v>
      </c>
      <c r="ABI26" s="371">
        <v>42451</v>
      </c>
      <c r="ABJ26" s="1186">
        <v>42486</v>
      </c>
      <c r="ABK26" s="1186">
        <v>42507</v>
      </c>
      <c r="ABM26" s="1171">
        <f>WORKDAY(ABM27,'5319380'!$A26,'5319380'!$E$42:$E$71)</f>
        <v>42592</v>
      </c>
      <c r="ABN26" s="1171">
        <f>WORKDAY(ABN27,'5319380'!$A26,'5319380'!$E$42:$E$71)</f>
        <v>42594</v>
      </c>
      <c r="ABO26" s="781">
        <f>WORKDAY(ABO27,'5319380'!$A26,'5319380'!$E$42:$E$71)</f>
        <v>42597</v>
      </c>
      <c r="ABP26" s="781">
        <f>WORKDAY(ABP27,'5319380'!$A26,'5319380'!$E$42:$E$71)</f>
        <v>42597</v>
      </c>
      <c r="ABQ26" s="1171">
        <f>WORKDAY(ABQ27,'5319380'!$A26,'5319380'!$E$42:$E$71)</f>
        <v>42626</v>
      </c>
      <c r="ABR26" s="1171">
        <f>WORKDAY(ABR27,'5319380'!$A26,'5319380'!$E$42:$E$71)</f>
        <v>42626</v>
      </c>
      <c r="ABS26" s="1171">
        <f>WORKDAY(ABS27,'5319380'!$A26,'5319380'!$E$42:$E$71)</f>
        <v>42627</v>
      </c>
      <c r="ABT26" s="1186">
        <f>WORKDAY(ABT27,'5319380'!$A26,'5319380'!$E$42:$E$71)</f>
        <v>42626</v>
      </c>
      <c r="ABU26" s="371">
        <f>WORKDAY(ABU27,'5319380'!$A26,'5319380'!$E$42:$E$71)</f>
        <v>42614</v>
      </c>
      <c r="ABV26" s="781">
        <f>WORKDAY(ABV27,'5319380'!$A26,'5319380'!$E$42:$E$71)</f>
        <v>42614</v>
      </c>
      <c r="ABW26" s="1171">
        <f>WORKDAY(ABW27,'5319380'!$A26,'5319380'!$E$42:$E$71)</f>
        <v>42649</v>
      </c>
      <c r="ABX26" s="1171">
        <f>WORKDAY(ABX27,'5319380'!$A26,'5319380'!$E$42:$E$71)</f>
        <v>42593</v>
      </c>
      <c r="ABY26" s="1171">
        <f>WORKDAY(ABY27,'5319380'!$A26,'5319380'!$E$42:$E$71)</f>
        <v>42599</v>
      </c>
      <c r="ABZ26" s="1171">
        <f>WORKDAY(ABZ27,'5319380'!$A26,'5319380'!$E$42:$E$71)</f>
        <v>42599</v>
      </c>
      <c r="ACA26" s="371">
        <v>42422</v>
      </c>
      <c r="ACB26" s="781">
        <v>42620</v>
      </c>
      <c r="ACC26" s="781">
        <v>42628</v>
      </c>
      <c r="ACD26" s="781">
        <f>WORKDAY(ACD27,'5319380'!$A26,'5319380'!$E$42:$E$71)</f>
        <v>42634</v>
      </c>
      <c r="ACE26" s="781">
        <v>42629</v>
      </c>
      <c r="ACF26" s="1171">
        <f>WORKDAY(ACF27,'5319380'!$A26,'5319380'!$E$42:$E$71)</f>
        <v>42653</v>
      </c>
      <c r="ACG26" s="1171">
        <f>WORKDAY(ACG27,'5319380'!$A26,'5319380'!$E$42:$E$71)</f>
        <v>42649</v>
      </c>
      <c r="ACH26" s="1171">
        <f>WORKDAY(ACH27,'5319380'!$A26,'5319380'!$E$42:$E$71)</f>
        <v>42649</v>
      </c>
      <c r="ACI26" s="1171">
        <f>WORKDAY(ACI27,'5319380'!$A26,'5319380'!$E$42:$E$71)</f>
        <v>42649</v>
      </c>
      <c r="ACJ26" s="1171">
        <f>WORKDAY(ACJ27,'5319380'!$A26,'5319380'!$E$42:$E$71)</f>
        <v>42650</v>
      </c>
      <c r="ACK26" s="1171">
        <f>WORKDAY(ACK27,'5319380'!$A26,'5319380'!$E$42:$E$71)</f>
        <v>42649</v>
      </c>
      <c r="ACL26" s="1171">
        <f>WORKDAY(ACL27,'5319380'!$A26,'5319380'!$E$42:$E$71)</f>
        <v>42650</v>
      </c>
      <c r="ACM26" s="1171">
        <f>WORKDAY(ACM27,'5319380'!$A26,'5319380'!$E$42:$E$71)</f>
        <v>42650</v>
      </c>
      <c r="ACN26" s="1171">
        <f>WORKDAY(ACN27,'5319380'!$A26,'5319380'!$E$42:$E$71)</f>
        <v>42650</v>
      </c>
      <c r="ACO26" s="1171">
        <f>WORKDAY(ACO27,'5319380'!$A26,'5319380'!$E$42:$E$71)</f>
        <v>42650</v>
      </c>
      <c r="ACP26" s="1171">
        <f>WORKDAY(ACP27,'5319380'!$A26,'5319380'!$E$42:$E$71)</f>
        <v>42650</v>
      </c>
      <c r="ACQ26" s="781">
        <v>42620</v>
      </c>
      <c r="ACR26" s="781">
        <v>42620</v>
      </c>
      <c r="ACS26" s="781">
        <v>42649</v>
      </c>
      <c r="ACT26" s="371">
        <v>42641</v>
      </c>
      <c r="ACU26" s="371">
        <v>42591</v>
      </c>
      <c r="ACV26" s="371">
        <v>42622</v>
      </c>
      <c r="ACW26" s="371">
        <v>42641</v>
      </c>
      <c r="ACX26" s="781">
        <v>42633</v>
      </c>
      <c r="ACY26" s="371">
        <v>42601</v>
      </c>
      <c r="ACZ26" s="371">
        <f>WORKDAY(ACZ27,'5319480'!$A26,'5319480'!$E$42:$E$71)</f>
        <v>42604</v>
      </c>
      <c r="ADA26" s="371">
        <v>42572</v>
      </c>
      <c r="ADB26" s="371">
        <v>42596</v>
      </c>
      <c r="ADC26" s="1186">
        <f>WORKDAY(ADC27,'5319480'!$A26,'5319480'!$E$42:$E$71)</f>
        <v>42650</v>
      </c>
      <c r="ADD26" s="1186">
        <f>WORKDAY(ADD27,'5319480'!$A26,'5319480'!$E$42:$E$71)</f>
        <v>42650</v>
      </c>
      <c r="ADE26" s="371">
        <v>42623</v>
      </c>
      <c r="ADF26" s="371">
        <v>42445</v>
      </c>
      <c r="ADG26" s="371">
        <f>WORKDAY(ADG27,'5319480'!$A26,'5319480'!$E$42:$E$71)</f>
        <v>42634</v>
      </c>
      <c r="ADH26" s="371">
        <v>42626</v>
      </c>
      <c r="ADI26" s="371">
        <v>42623</v>
      </c>
      <c r="ADJ26" s="371">
        <v>42626</v>
      </c>
      <c r="ADK26" s="371">
        <v>42527</v>
      </c>
      <c r="ADL26" s="371">
        <v>42623</v>
      </c>
      <c r="ADM26" s="371">
        <v>42623</v>
      </c>
      <c r="ADN26" s="371">
        <v>42623</v>
      </c>
      <c r="ADO26" s="1186">
        <v>42467</v>
      </c>
      <c r="ADP26" s="1186">
        <f>WORKDAY(ADP27,'5319480'!$A26,'5319480'!$E$42:$E$71)</f>
        <v>42604</v>
      </c>
      <c r="ADQ26" s="371">
        <f>WORKDAY(ADQ27,'5319480'!$A26,'5319480'!$E$42:$E$71)</f>
        <v>42608</v>
      </c>
      <c r="ADR26" s="1186">
        <f>WORKDAY(ADR27,'5319480'!$A26,'5319480'!$E$42:$E$71)</f>
        <v>42625</v>
      </c>
      <c r="ADS26" s="1186">
        <f>WORKDAY(ADS27,'5319480'!$A26,'5319480'!$E$42:$E$71)</f>
        <v>42625</v>
      </c>
      <c r="ADT26" s="371">
        <v>42623</v>
      </c>
      <c r="ADU26" s="371">
        <v>42623</v>
      </c>
      <c r="ADV26" s="371">
        <v>42623</v>
      </c>
      <c r="ADW26" s="371">
        <v>42621</v>
      </c>
      <c r="ADX26" s="371">
        <v>42576</v>
      </c>
      <c r="ADY26" s="371">
        <v>42599</v>
      </c>
      <c r="ADZ26" s="371">
        <v>42602</v>
      </c>
      <c r="AEA26" s="371">
        <v>42591</v>
      </c>
      <c r="AEB26" s="371">
        <v>42593</v>
      </c>
      <c r="AEC26" s="1186">
        <f>WORKDAY(AEC27,'5319480'!$A26,'5319480'!$E$42:$E$71)</f>
        <v>42594</v>
      </c>
      <c r="AED26" s="1186">
        <f>WORKDAY(AED27,'5319480'!$A26,'5319480'!$E$42:$E$71)</f>
        <v>42604</v>
      </c>
      <c r="AEE26" s="1186">
        <f>WORKDAY(AEE27,'5319480'!$A26,'5319480'!$E$42:$E$71)</f>
        <v>42597</v>
      </c>
      <c r="AEF26" s="371">
        <v>42576</v>
      </c>
      <c r="AEG26" s="371">
        <f>WORKDAY(AEG27,'5319480'!$A26,'5319480'!$E$42:$E$71)</f>
        <v>42573</v>
      </c>
      <c r="AEH26" s="371">
        <v>42571</v>
      </c>
      <c r="AEI26" s="371">
        <v>42598</v>
      </c>
      <c r="AEJ26" s="781">
        <v>42578</v>
      </c>
      <c r="AEK26" s="371">
        <v>42596</v>
      </c>
      <c r="AEL26" s="371">
        <f>WORKDAY(AEL27,'5319480'!$A26,'5319480'!$E$42:$E$71)</f>
        <v>42591</v>
      </c>
      <c r="AEM26" s="371">
        <v>42591</v>
      </c>
      <c r="AEN26" s="1186">
        <f>WORKDAY(AEN27,'5319480'!$A26,'5319480'!$E$42:$E$71)</f>
        <v>42584</v>
      </c>
      <c r="AEO26" s="371">
        <v>42572</v>
      </c>
      <c r="AEP26" s="1186">
        <f>WORKDAY(AEP27,'5319480'!$A26,'5319480'!$E$42:$E$71)</f>
        <v>42592</v>
      </c>
      <c r="AEQ26" s="1186">
        <v>42495</v>
      </c>
      <c r="AER26" s="1186">
        <v>42496</v>
      </c>
      <c r="AES26" s="1186">
        <v>42488</v>
      </c>
      <c r="AET26" s="371">
        <v>42559</v>
      </c>
      <c r="AEU26" s="371">
        <v>42542</v>
      </c>
      <c r="AEV26" s="371">
        <v>42527</v>
      </c>
      <c r="AEW26" s="371">
        <v>42569</v>
      </c>
      <c r="AEX26" s="371">
        <v>42568</v>
      </c>
      <c r="AEY26" s="371">
        <v>42569</v>
      </c>
      <c r="AEZ26" s="371">
        <v>42572</v>
      </c>
      <c r="AFA26" s="371">
        <v>42568</v>
      </c>
      <c r="AFB26" s="371">
        <v>42445</v>
      </c>
      <c r="AFC26" s="371">
        <v>42576</v>
      </c>
      <c r="AFD26" s="1186">
        <f>WORKDAY(AFD27,'5319480'!$A26,'5319480'!$E$42:$E$71)</f>
        <v>42576</v>
      </c>
      <c r="AFE26" s="371">
        <v>42576</v>
      </c>
      <c r="AFF26" s="371">
        <v>42576</v>
      </c>
      <c r="AFG26" s="371">
        <f>WORKDAY(AFG27,'5319480'!$A26,'5319480'!$E$42:$E$71)</f>
        <v>42573</v>
      </c>
      <c r="AFH26" s="371">
        <v>42576</v>
      </c>
      <c r="AFI26" s="371">
        <v>42576</v>
      </c>
      <c r="AFJ26" s="1448">
        <v>42571</v>
      </c>
      <c r="AFK26" s="371">
        <v>42578</v>
      </c>
      <c r="AFL26" s="371">
        <v>42572</v>
      </c>
      <c r="AFM26" s="371">
        <v>42572</v>
      </c>
      <c r="AFN26" s="371">
        <v>42575</v>
      </c>
      <c r="AFO26" s="371">
        <v>42575</v>
      </c>
      <c r="AFP26" s="371">
        <v>42572</v>
      </c>
      <c r="AFQ26" s="371">
        <v>42557</v>
      </c>
      <c r="AFR26" s="781">
        <v>42580</v>
      </c>
      <c r="AFS26" s="371">
        <v>42600</v>
      </c>
      <c r="AFT26" s="1186">
        <f>WORKDAY(AFT27,'5319480'!$A26,'5319480'!$E$42:$E$71)</f>
        <v>42576</v>
      </c>
      <c r="AFU26" s="1186">
        <f>WORKDAY(AFU27,'5319480'!$A26,'5319480'!$E$42:$E$71)</f>
        <v>42576</v>
      </c>
      <c r="AFV26" s="1186">
        <f>WORKDAY(AFV27,'5319480'!$A26,'5319480'!$E$42:$E$71)</f>
        <v>42576</v>
      </c>
      <c r="AFW26" s="1186">
        <f>WORKDAY(AFW27,'5319480'!$A26,'5319480'!$E$42:$E$71)</f>
        <v>42570</v>
      </c>
      <c r="AFX26" s="371">
        <f>WORKDAY(AFX27,'5319480'!$A26,'5319480'!$E$42:$E$71)</f>
        <v>42650</v>
      </c>
      <c r="AFY26" s="371">
        <v>42649</v>
      </c>
      <c r="AFZ26" s="371">
        <v>42568</v>
      </c>
      <c r="AGA26" s="1186">
        <f>WORKDAY(AGA27,'5319480'!$A26,'5319480'!$E$42:$E$71)</f>
        <v>42576</v>
      </c>
      <c r="AGB26" s="371">
        <v>42566</v>
      </c>
      <c r="AGC26" s="371">
        <v>42450</v>
      </c>
      <c r="AGD26" s="781" t="e">
        <f>WORKDAY(AGD28,#REF!,$D$42:$D$71)</f>
        <v>#REF!</v>
      </c>
      <c r="AGE26" s="781" t="e">
        <f>WORKDAY(AGE28,#REF!,$D$42:$D$71)</f>
        <v>#REF!</v>
      </c>
      <c r="AGF26" s="1090" t="e">
        <f>WORKDAY(AGF28,#REF!,$D$42:$D$71)</f>
        <v>#REF!</v>
      </c>
      <c r="AGG26" s="532">
        <f>WORKDAY(AGG27,'5319480'!$A26,'5319480'!$E$42:$E$71)</f>
        <v>42444</v>
      </c>
      <c r="AGH26" s="532">
        <f>WORKDAY(AGH27,'5319480'!$A26,'5319480'!$E$42:$E$71)</f>
        <v>42444</v>
      </c>
      <c r="AGI26" s="371">
        <v>42578</v>
      </c>
      <c r="AGJ26" s="537"/>
      <c r="AGK26" s="781" t="e">
        <f>WORKDAY(AGK28,#REF!,$D$42:$D$71)</f>
        <v>#REF!</v>
      </c>
      <c r="AGL26" s="765" t="e">
        <f>WORKDAY(AGL27,#REF!,$D$42:$D$71)</f>
        <v>#REF!</v>
      </c>
      <c r="AGM26" s="781">
        <v>42410</v>
      </c>
      <c r="AGN26" s="765" t="e">
        <f>WORKDAY(AGN27,#REF!,$D$42:$D$71)</f>
        <v>#REF!</v>
      </c>
      <c r="AGO26" s="765" t="e">
        <f>WORKDAY(AGO27,#REF!,$D$42:$D$71)</f>
        <v>#REF!</v>
      </c>
      <c r="AGP26" s="765" t="e">
        <f>WORKDAY(AGP27,#REF!,$D$42:$D$71)</f>
        <v>#REF!</v>
      </c>
      <c r="AGQ26" s="532" t="e">
        <f>WORKDAY(AGQ28,#REF!,$D$42:$D$71)</f>
        <v>#REF!</v>
      </c>
      <c r="AGR26" s="765" t="e">
        <f>WORKDAY(AGR27,#REF!,$D$42:$D$71)</f>
        <v>#REF!</v>
      </c>
      <c r="AGS26" s="1086">
        <f>WORKDAY(AGS27,'5319480'!$A26,'5319480'!$E$42:$E$71)</f>
        <v>42327</v>
      </c>
      <c r="AGT26" s="781">
        <v>42394</v>
      </c>
      <c r="AGU26" s="781">
        <f>WORKDAY(AGU27,'5319480'!$A26,'5319480'!$E$42:$E$71)</f>
        <v>42395</v>
      </c>
      <c r="AGV26" s="781">
        <v>42397</v>
      </c>
      <c r="AGW26" s="532">
        <f>WORKDAY(AGW27,'5319480'!$A26,'5319480'!$E$42:$E$71)</f>
        <v>42739</v>
      </c>
      <c r="AGX26" s="532">
        <f>WORKDAY(AGX27,'5319480'!$A26,'5319480'!$E$42:$E$71)</f>
        <v>42739</v>
      </c>
      <c r="AGY26" s="532">
        <f>WORKDAY(AGY27,'5319480'!$A26,'5319480'!$E$42:$E$71)</f>
        <v>42368</v>
      </c>
      <c r="AGZ26" s="537"/>
      <c r="AHA26" s="781">
        <v>42445</v>
      </c>
      <c r="AHB26" s="781">
        <v>42445</v>
      </c>
      <c r="AHC26" s="781">
        <v>42439</v>
      </c>
      <c r="AHD26" s="781">
        <v>42445</v>
      </c>
      <c r="AHE26" s="781">
        <v>42445</v>
      </c>
      <c r="AHF26" s="1186">
        <v>42496</v>
      </c>
      <c r="AHG26" s="1186">
        <f>WORKDAY(AHG27,'5319480'!$A26,'5319480'!$E$42:$E$71)</f>
        <v>42608</v>
      </c>
      <c r="AHH26" s="1186">
        <f>WORKDAY(AHH27,'5319480'!$A26,'5319480'!$E$42:$E$71)</f>
        <v>42608</v>
      </c>
      <c r="AHI26" s="1186">
        <f>WORKDAY(AHI27,'5319480'!$A26,'5319480'!$E$42:$E$71)</f>
        <v>42611</v>
      </c>
      <c r="AHJ26" s="1186">
        <f>WORKDAY(AHJ27,'5319480'!$A26,'5319480'!$E$42:$E$71)</f>
        <v>42611</v>
      </c>
      <c r="AHK26" s="1186">
        <f>WORKDAY(AHK27,'5319480'!$A26,'5319480'!$E$42:$E$71)</f>
        <v>42608</v>
      </c>
      <c r="AHL26" s="371">
        <v>42561</v>
      </c>
      <c r="AHM26" s="371">
        <v>42568</v>
      </c>
      <c r="AHN26" s="371">
        <v>42522</v>
      </c>
      <c r="AHO26" s="371">
        <v>42566</v>
      </c>
      <c r="AHP26" s="371">
        <v>42499</v>
      </c>
      <c r="AHQ26" s="1186">
        <f>WORKDAY(AHQ27,'5319480'!$A26,'5319480'!$E$42:$E$71)</f>
        <v>42579</v>
      </c>
      <c r="AHR26" s="371">
        <v>42419</v>
      </c>
      <c r="AHS26" s="1186">
        <v>42499</v>
      </c>
      <c r="AHT26" s="1186">
        <v>42482</v>
      </c>
      <c r="AHU26" s="1186">
        <v>42475</v>
      </c>
      <c r="AHV26" s="371">
        <v>42522</v>
      </c>
      <c r="AHW26" s="532">
        <f>WORKDAY(AHW27,'5319480'!$A26,'5319480'!$E$42:$E$71)</f>
        <v>42535</v>
      </c>
      <c r="AHX26" s="1186">
        <v>42468</v>
      </c>
      <c r="AHY26" s="1186">
        <f>WORKDAY(AHY27,'5319480'!$A26,'5319480'!$E$42:$E$71)</f>
        <v>42576</v>
      </c>
      <c r="AHZ26" s="371">
        <v>42523</v>
      </c>
      <c r="AIA26" s="371">
        <v>42437</v>
      </c>
      <c r="AIB26" s="1186">
        <v>42468</v>
      </c>
      <c r="AIC26" s="1186">
        <v>42457</v>
      </c>
      <c r="AID26" s="781">
        <v>42445</v>
      </c>
      <c r="AIE26" s="371">
        <v>42525</v>
      </c>
      <c r="AIF26" s="1186">
        <v>42466</v>
      </c>
      <c r="AIG26" s="1186">
        <v>42506</v>
      </c>
      <c r="AIH26" s="1186">
        <v>42506</v>
      </c>
      <c r="AII26" s="371">
        <v>42445</v>
      </c>
      <c r="AIJ26" s="1186">
        <v>42502</v>
      </c>
      <c r="AIK26" s="1186">
        <f>WORKDAY(AIK27,'5319480'!$A26,'5319480'!$E$42:$E$71)</f>
        <v>42576</v>
      </c>
    </row>
    <row r="27" spans="1:921" ht="13.15" customHeight="1">
      <c r="A27" s="199">
        <v>2</v>
      </c>
      <c r="B27" s="189" t="s">
        <v>589</v>
      </c>
      <c r="C27" s="137">
        <f t="shared" si="8"/>
        <v>42128</v>
      </c>
      <c r="D27" s="137">
        <f t="shared" si="9"/>
        <v>42128</v>
      </c>
      <c r="E27" s="137">
        <f t="shared" si="10"/>
        <v>42128</v>
      </c>
      <c r="F27" s="137">
        <f t="shared" si="11"/>
        <v>42128</v>
      </c>
      <c r="G27" s="137">
        <f t="shared" si="12"/>
        <v>42128</v>
      </c>
      <c r="H27" s="137">
        <f t="shared" si="13"/>
        <v>42128</v>
      </c>
      <c r="I27" s="137">
        <f t="shared" si="14"/>
        <v>42128</v>
      </c>
      <c r="J27" s="137">
        <f t="shared" si="15"/>
        <v>42128</v>
      </c>
      <c r="K27" s="137">
        <f t="shared" si="16"/>
        <v>42157</v>
      </c>
      <c r="L27" s="137">
        <f t="shared" si="17"/>
        <v>42128</v>
      </c>
      <c r="M27" s="137">
        <f t="shared" si="18"/>
        <v>42128</v>
      </c>
      <c r="N27" s="1075">
        <f t="shared" si="19"/>
        <v>42128</v>
      </c>
      <c r="O27" s="781">
        <f t="shared" si="0"/>
        <v>42178</v>
      </c>
      <c r="P27" s="781">
        <f>WORKDAY(P28,'5319080'!$A27,'5319080'!$D$42:$D$71)</f>
        <v>42345</v>
      </c>
      <c r="Q27" s="532">
        <f t="shared" si="1"/>
        <v>42313</v>
      </c>
      <c r="R27" s="532">
        <f t="shared" si="2"/>
        <v>42178</v>
      </c>
      <c r="S27" s="532" t="e">
        <f>WORKDAY(S28,'5319480'!#REF!,'5319480'!$E$42:$E$71)</f>
        <v>#REF!</v>
      </c>
      <c r="T27" s="532">
        <f t="shared" si="3"/>
        <v>42178</v>
      </c>
      <c r="U27" s="532">
        <f t="shared" si="4"/>
        <v>42208</v>
      </c>
      <c r="V27" s="1175">
        <v>42458</v>
      </c>
      <c r="W27" s="532">
        <f t="shared" si="5"/>
        <v>42331</v>
      </c>
      <c r="X27" s="532">
        <f t="shared" si="6"/>
        <v>42214</v>
      </c>
      <c r="Y27" s="1092">
        <v>42398</v>
      </c>
      <c r="Z27" s="532">
        <f>WORKDAY(Z28,'BA SGV Quality Clinic'!$A27,'BA SGV Quality Clinic'!$D$42:$D$71)</f>
        <v>42031</v>
      </c>
      <c r="AA27" s="532">
        <f>WORKDAY(AA28,'BA SGV Quality Clinic'!$A27,'BA SGV Quality Clinic'!$D$42:$D$71)</f>
        <v>42031</v>
      </c>
      <c r="AB27" s="532">
        <f>WORKDAY(AB28,'BA SGV Quality Clinic'!$A27,'BA SGV Quality Clinic'!$D$42:$D$71)</f>
        <v>42396</v>
      </c>
      <c r="AC27" s="532">
        <f>WORKDAY(AC28,'BA SGV Quality Clinic'!$A27,'BA SGV Quality Clinic'!$D$42:$D$71)</f>
        <v>42397</v>
      </c>
      <c r="AD27" s="532">
        <f>WORKDAY(AD28,'5319080'!$A27,'5319080'!$D$42:$D$71)</f>
        <v>42745</v>
      </c>
      <c r="AE27" s="532">
        <f>WORKDAY(AE28,'5319080'!$A27,'5319080'!$D$42:$D$71)</f>
        <v>42383</v>
      </c>
      <c r="AF27" s="532">
        <f>WORKDAY(AF28,'5319080'!$A27,'5319080'!$D$42:$D$71)</f>
        <v>42381</v>
      </c>
      <c r="AG27" s="532">
        <f>WORKDAY(AG28,'5319080'!$A27,'5319080'!$D$42:$D$71)</f>
        <v>42381</v>
      </c>
      <c r="AH27" s="532">
        <f>WORKDAY(AH28,'5319080'!$A27,'5319080'!$D$42:$D$71)</f>
        <v>42373</v>
      </c>
      <c r="AI27" s="532">
        <f>WORKDAY(AI28,'5319080'!$A27,'5319080'!$D$42:$D$71)</f>
        <v>42381</v>
      </c>
      <c r="AJ27" s="532">
        <f>WORKDAY(AJ28,'5319080'!$A27,'5319080'!$D$42:$D$71)</f>
        <v>42452</v>
      </c>
      <c r="AK27" s="532">
        <f>WORKDAY(AK28,'5319080'!$A27,'5319080'!$D$42:$D$71)</f>
        <v>42453</v>
      </c>
      <c r="AL27" s="319">
        <v>42545</v>
      </c>
      <c r="AM27" s="1175">
        <v>42478</v>
      </c>
      <c r="AN27" s="319">
        <v>42545</v>
      </c>
      <c r="AO27" s="319">
        <v>42580</v>
      </c>
      <c r="AP27" s="781">
        <v>42713</v>
      </c>
      <c r="AQ27" s="532">
        <f>WORKDAY(AQ28,'5319080'!$A27,'5319080'!$D$42:$D$71)</f>
        <v>42459</v>
      </c>
      <c r="AR27" s="781">
        <v>42367</v>
      </c>
      <c r="AS27" s="781">
        <v>42447</v>
      </c>
      <c r="AT27" s="781">
        <v>42432</v>
      </c>
      <c r="AU27" s="781">
        <v>42425</v>
      </c>
      <c r="AV27" s="781">
        <f>WORKDAY(AV28,'5319080'!$A27,'5319080'!$D$42:$D$71)</f>
        <v>42445</v>
      </c>
      <c r="AW27" s="315">
        <f>WORKDAY(AW28,'5319080'!$A27,'5319080'!$D$42:$D$71)</f>
        <v>42464</v>
      </c>
      <c r="AX27" s="326">
        <v>42239</v>
      </c>
      <c r="AY27" s="319">
        <v>42391</v>
      </c>
      <c r="AZ27" s="319">
        <v>42424</v>
      </c>
      <c r="BA27" s="319">
        <f>WORKDAY(BA28,'5319080'!$A27,'5319080'!$D$42:$D$71)</f>
        <v>42321</v>
      </c>
      <c r="BB27" s="326">
        <v>42240</v>
      </c>
      <c r="BC27" s="319">
        <v>42395</v>
      </c>
      <c r="BD27" s="315">
        <f>WORKDAY(BD28,'5319080'!$A27,'5319080'!$D$42:$D$71)</f>
        <v>42423</v>
      </c>
      <c r="BE27" s="319">
        <v>42564</v>
      </c>
      <c r="BF27" s="315">
        <f>WORKDAY(BF28,'5319080'!$A27,'5319080'!$D$42:$D$71)</f>
        <v>42436</v>
      </c>
      <c r="BG27" s="315">
        <f>WORKDAY(BG28,'5319080'!$A27,'5319080'!$D$42:$D$71)</f>
        <v>42430</v>
      </c>
      <c r="BH27" s="319">
        <f>WORKDAY(BH28,'5319080'!$A27,'5319080'!$D$42:$D$71)</f>
        <v>42320</v>
      </c>
      <c r="BI27" s="319">
        <v>42422</v>
      </c>
      <c r="BJ27" s="319">
        <v>42391</v>
      </c>
      <c r="BK27" s="319">
        <v>42522</v>
      </c>
      <c r="BL27" s="781">
        <v>42612</v>
      </c>
      <c r="BM27" s="319">
        <v>42522</v>
      </c>
      <c r="BN27" s="319">
        <v>42450</v>
      </c>
      <c r="BO27" s="319">
        <v>42450</v>
      </c>
      <c r="BP27" s="319">
        <v>42450</v>
      </c>
      <c r="BQ27" s="319">
        <v>42545</v>
      </c>
      <c r="BR27" s="319">
        <v>42544</v>
      </c>
      <c r="BS27" s="319">
        <v>42502</v>
      </c>
      <c r="BT27" s="319">
        <v>42411</v>
      </c>
      <c r="BU27" s="319">
        <v>42502</v>
      </c>
      <c r="BV27" s="319">
        <v>42545</v>
      </c>
      <c r="BW27" s="319">
        <v>42545</v>
      </c>
      <c r="BX27" s="319">
        <v>42544</v>
      </c>
      <c r="BY27" s="1175">
        <f>WORKDAY(BY28,'5319080'!$A27,'5319080'!$D$42:$D$71)</f>
        <v>42597</v>
      </c>
      <c r="BZ27" s="1175">
        <f>WORKDAY(BZ28,'5319080'!$A27,'5319080'!$D$42:$D$71)</f>
        <v>42591</v>
      </c>
      <c r="CA27" s="1175">
        <f>WORKDAY(CA28,'5319080'!$A27,'5319080'!$D$42:$D$71)</f>
        <v>42591</v>
      </c>
      <c r="CB27" s="319">
        <v>42546</v>
      </c>
      <c r="CC27" s="319">
        <v>42502</v>
      </c>
      <c r="CD27" s="319">
        <v>42530</v>
      </c>
      <c r="CE27" s="319">
        <v>42502</v>
      </c>
      <c r="CF27" s="319">
        <v>42445</v>
      </c>
      <c r="CG27" s="319">
        <v>42517</v>
      </c>
      <c r="CH27" s="1178">
        <f>WORKDAY(CH28,'5319080'!$A26,'5319080'!$D$42:$D$71)</f>
        <v>42583</v>
      </c>
      <c r="CI27" s="319">
        <v>42517</v>
      </c>
      <c r="CJ27" s="319">
        <v>42545</v>
      </c>
      <c r="CK27" s="1175">
        <v>42489</v>
      </c>
      <c r="CL27" s="1175">
        <v>42492</v>
      </c>
      <c r="CM27" s="1175">
        <v>42499</v>
      </c>
      <c r="CN27" s="319">
        <v>42523</v>
      </c>
      <c r="CO27" s="319">
        <v>42556</v>
      </c>
      <c r="CP27" s="319">
        <v>42556</v>
      </c>
      <c r="CQ27" s="319">
        <v>42502</v>
      </c>
      <c r="CR27" s="319">
        <v>42450</v>
      </c>
      <c r="CS27" s="319">
        <v>42517</v>
      </c>
      <c r="CT27" s="781">
        <v>42537</v>
      </c>
      <c r="CU27" s="319">
        <v>42546</v>
      </c>
      <c r="CV27" s="319">
        <v>42546</v>
      </c>
      <c r="CW27" s="319">
        <v>42502</v>
      </c>
      <c r="CX27" s="319">
        <v>42522</v>
      </c>
      <c r="CY27" s="319">
        <v>42517</v>
      </c>
      <c r="CZ27" s="319">
        <v>42517</v>
      </c>
      <c r="DA27" s="319">
        <v>42574</v>
      </c>
      <c r="DB27" s="319">
        <f>WORKDAY(DB28,'5319080'!$A27,'5319080'!$D$42:$D$71)</f>
        <v>42572</v>
      </c>
      <c r="DC27" s="319">
        <f>WORKDAY(DC28,'5319080'!$A27,'5319080'!$D$42:$D$71)</f>
        <v>42572</v>
      </c>
      <c r="DD27" s="781">
        <v>42558</v>
      </c>
      <c r="DE27" s="319">
        <v>42552</v>
      </c>
      <c r="DF27" s="319">
        <v>42545</v>
      </c>
      <c r="DG27" s="319">
        <v>42552</v>
      </c>
      <c r="DH27" s="319">
        <v>42552</v>
      </c>
      <c r="DI27" s="319">
        <v>42558</v>
      </c>
      <c r="DJ27" s="319">
        <v>42558</v>
      </c>
      <c r="DK27" s="319">
        <v>42558</v>
      </c>
      <c r="DL27" s="781">
        <v>42558</v>
      </c>
      <c r="DM27" s="319">
        <v>42545</v>
      </c>
      <c r="DN27" s="319">
        <v>42559</v>
      </c>
      <c r="DO27" s="1171">
        <f>WORKDAY(DO28,'5319080'!$A27,'5319080'!$D$42:$D$71)</f>
        <v>42592</v>
      </c>
      <c r="DP27" s="319">
        <v>42546</v>
      </c>
      <c r="DQ27" s="1171">
        <f>WORKDAY(DQ28,'5319080'!$A27,'5319080'!$D$42:$D$71)</f>
        <v>42590</v>
      </c>
      <c r="DR27" s="319">
        <v>42545</v>
      </c>
      <c r="DS27" s="319">
        <v>42552</v>
      </c>
      <c r="DT27" s="319">
        <v>42552</v>
      </c>
      <c r="DU27" s="319">
        <v>42552</v>
      </c>
      <c r="DV27" s="319">
        <v>42552</v>
      </c>
      <c r="DW27" s="319">
        <v>42563</v>
      </c>
      <c r="DX27" s="319">
        <v>42579</v>
      </c>
      <c r="DY27" s="319">
        <f>WORKDAY(DY28,'5319080'!$A27,'5319080'!$D$42:$D$71)</f>
        <v>42565</v>
      </c>
      <c r="DZ27" s="319">
        <f>WORKDAY(DZ28,'5319080'!$A27,'5319080'!$D$42:$D$71)</f>
        <v>42571</v>
      </c>
      <c r="EA27" s="781">
        <v>42579</v>
      </c>
      <c r="EB27" s="319">
        <v>42640</v>
      </c>
      <c r="EC27" s="781">
        <f>WORKDAY(EC28,'5319080'!$A27,'5319080'!$D$42:$D$71)</f>
        <v>42632</v>
      </c>
      <c r="ED27" s="781">
        <f>WORKDAY(ED28,'5319080'!$A27,'5319080'!$D$42:$D$71)</f>
        <v>42625</v>
      </c>
      <c r="EE27" s="781">
        <v>42642</v>
      </c>
      <c r="EF27" s="1171">
        <f>WORKDAY(EF28,'5319080'!$A27,'5319080'!$D$42:$D$71)</f>
        <v>42632</v>
      </c>
      <c r="EG27" s="319">
        <f>WORKDAY(EG28,'5319080'!$A27,'5319080'!$D$42:$D$71)</f>
        <v>42578</v>
      </c>
      <c r="EH27" s="1171">
        <f>WORKDAY(EH28,'5319080'!$A27,'5319080'!$D$42:$D$71)</f>
        <v>42591</v>
      </c>
      <c r="EI27" s="1171">
        <f>WORKDAY(EI28,'5319080'!$A27,'5319080'!$D$42:$D$71)</f>
        <v>42591</v>
      </c>
      <c r="EJ27" s="1171">
        <f>WORKDAY(EJ28,'5319080'!$A27,'5319080'!$D$42:$D$71)</f>
        <v>42591</v>
      </c>
      <c r="EK27" s="1171">
        <f>WORKDAY(EK28,'5319080'!$A27,'5319080'!$D$42:$D$71)</f>
        <v>42591</v>
      </c>
      <c r="EL27" s="1171">
        <f>WORKDAY(EL28,'5319080'!$A27,'5319080'!$D$42:$D$71)</f>
        <v>42591</v>
      </c>
      <c r="EM27" s="1171">
        <f>WORKDAY(EM28,'5319080'!$A27,'5319080'!$D$42:$D$71)</f>
        <v>42592</v>
      </c>
      <c r="EN27" s="319">
        <v>42544</v>
      </c>
      <c r="EO27" s="319">
        <v>42524</v>
      </c>
      <c r="EP27" s="319">
        <f>WORKDAY(EP28,'5319080'!$A27,'5319080'!$D$42:$D$71)</f>
        <v>42571</v>
      </c>
      <c r="EQ27" s="319">
        <f>WORKDAY(EQ28,'5319080'!$A27,'5319080'!$D$42:$D$71)</f>
        <v>42578</v>
      </c>
      <c r="ER27" s="319">
        <v>42552</v>
      </c>
      <c r="ES27" s="319">
        <v>42502</v>
      </c>
      <c r="ET27" s="319">
        <v>42518</v>
      </c>
      <c r="EU27" s="319" t="s">
        <v>2784</v>
      </c>
      <c r="EV27" s="319">
        <v>42517</v>
      </c>
      <c r="EW27" s="319">
        <v>42517</v>
      </c>
      <c r="EX27" s="319">
        <v>42517</v>
      </c>
      <c r="EY27" s="319">
        <v>42517</v>
      </c>
      <c r="EZ27" s="319">
        <v>42523</v>
      </c>
      <c r="FA27" s="1171">
        <f>WORKDAY(FA28,'5319080'!$A27,'5319080'!$D$42:$D$71)</f>
        <v>42613</v>
      </c>
      <c r="FB27" s="319">
        <v>42546</v>
      </c>
      <c r="FC27" s="781">
        <f>WORKDAY(FC28,'5319080'!$A27,'5319080'!$D$42:$D$71)</f>
        <v>42634</v>
      </c>
      <c r="FD27" s="781">
        <f>WORKDAY(FD28,'5319080'!$A27,'5319080'!$D$42:$D$71)</f>
        <v>42629</v>
      </c>
      <c r="FE27" s="1171">
        <f>WORKDAY(FE28,'5319080'!$A27,'5319080'!$D$42:$D$71)</f>
        <v>42613</v>
      </c>
      <c r="FF27" s="319">
        <v>42552</v>
      </c>
      <c r="FG27" s="319">
        <v>42545</v>
      </c>
      <c r="FH27" s="1171">
        <f>WORKDAY(FH28,'5319080'!$A27,'5319080'!$D$42:$D$71)</f>
        <v>42613</v>
      </c>
      <c r="FI27" s="1171">
        <f>WORKDAY(FI28,'5319080'!$A27,'5319080'!$D$42:$D$71)</f>
        <v>42620</v>
      </c>
      <c r="FJ27" s="1171">
        <f>WORKDAY(FJ28,'5319080'!$A27,'5319080'!$D$42:$D$71)</f>
        <v>42620</v>
      </c>
      <c r="FK27" s="781">
        <f>WORKDAY(FK28,'5319080'!$A27,'5319080'!$D$42:$D$71)</f>
        <v>42592</v>
      </c>
      <c r="FL27" s="781">
        <f>WORKDAY(FL28,'5319080'!$A27,'5319080'!$D$42:$D$71)</f>
        <v>42592</v>
      </c>
      <c r="FM27" s="781">
        <f>WORKDAY(FM28,'5319080'!$A27,'5319080'!$D$42:$D$71)</f>
        <v>42592</v>
      </c>
      <c r="FN27" s="781">
        <f>WORKDAY(FN28,'5319080'!$A27,'5319080'!$D$42:$D$71)</f>
        <v>42592</v>
      </c>
      <c r="FO27" s="781">
        <f>WORKDAY(FO28,'5319080'!$A27,'5319080'!$D$42:$D$71)</f>
        <v>42592</v>
      </c>
      <c r="FP27" s="319">
        <v>42546</v>
      </c>
      <c r="FQ27" s="781">
        <f>WORKDAY(FQ28,'5319080'!$A27,'5319080'!$D$42:$D$71)</f>
        <v>42592</v>
      </c>
      <c r="FR27" s="319">
        <v>42502</v>
      </c>
      <c r="FS27" s="319">
        <f>WORKDAY(FS28,'5319080'!$A27,'5319080'!$D$42:$D$71)</f>
        <v>42536</v>
      </c>
      <c r="FT27" s="319">
        <f>WORKDAY(FT28,'5319080'!$A27,'5319080'!$D$42:$D$71)</f>
        <v>42548</v>
      </c>
      <c r="FU27" s="319">
        <f>WORKDAY(FU28,'5319080'!$A27,'5319080'!$D$42:$D$71)</f>
        <v>42572</v>
      </c>
      <c r="FV27" s="319">
        <v>42502</v>
      </c>
      <c r="FW27" s="319">
        <f>WORKDAY(FW28,'5319080'!$A27,'5319080'!$D$42:$D$71)</f>
        <v>42572</v>
      </c>
      <c r="FX27" s="319">
        <f>WORKDAY(FX28,'5319080'!$A27,'5319080'!$D$42:$D$71)</f>
        <v>42572</v>
      </c>
      <c r="FY27" s="319">
        <v>42545</v>
      </c>
      <c r="FZ27" s="319">
        <v>42552</v>
      </c>
      <c r="GA27" s="319">
        <v>42552</v>
      </c>
      <c r="GB27" s="319">
        <v>42544</v>
      </c>
      <c r="GC27" s="781">
        <v>42590</v>
      </c>
      <c r="GD27" s="781">
        <v>42599</v>
      </c>
      <c r="GE27" s="319">
        <v>42580</v>
      </c>
      <c r="GF27" s="315">
        <f>WORKDAY(GF28,'5319080'!$A27,'5319080'!$D$42:$D$71)</f>
        <v>42541</v>
      </c>
      <c r="GG27" s="315">
        <f>WORKDAY(GG28,'5319080'!$A27,'5319080'!$D$42:$D$71)</f>
        <v>42558</v>
      </c>
      <c r="GH27" s="315">
        <f>WORKDAY(GH28,'5319080'!$A27,'5319080'!$D$42:$D$71)</f>
        <v>42543</v>
      </c>
      <c r="GI27" s="315">
        <f>WORKDAY(GI28,'5319080'!$A27,'5319080'!$D$42:$D$71)</f>
        <v>42543</v>
      </c>
      <c r="GJ27" s="1175">
        <v>42459</v>
      </c>
      <c r="GK27" s="781">
        <v>42625</v>
      </c>
      <c r="GL27" s="781">
        <v>42625</v>
      </c>
      <c r="GM27" s="781">
        <v>42625</v>
      </c>
      <c r="GN27" s="781">
        <f>WORKDAY(GN28,'5319080'!$A27,'5319080'!$D$42:$D$71)</f>
        <v>42620</v>
      </c>
      <c r="GO27" s="1171">
        <f>WORKDAY(GO28,'5319080'!$A27,'5319080'!$D$42:$D$71)</f>
        <v>42639</v>
      </c>
      <c r="GP27" s="1171">
        <f>WORKDAY(GP28,'5319080'!$A27,'5319080'!$D$42:$D$71)</f>
        <v>42628</v>
      </c>
      <c r="GQ27" s="1171">
        <f>WORKDAY(GQ28,'5319080'!$A27,'5319080'!$D$42:$D$71)</f>
        <v>42628</v>
      </c>
      <c r="GR27" s="1171">
        <f>WORKDAY(GR28,'5319080'!$A27,'5319080'!$D$42:$D$71)</f>
        <v>42628</v>
      </c>
      <c r="GS27" s="1171">
        <f>WORKDAY(GS28,'5319080'!$A27,'5319080'!$D$42:$D$71)</f>
        <v>42628</v>
      </c>
      <c r="GT27" s="781">
        <f>WORKDAY(GT28,'5319080'!$A27,'5319080'!$D$42:$D$71)</f>
        <v>42628</v>
      </c>
      <c r="GU27" s="781">
        <f>WORKDAY(GU28,'5319080'!$A27,'5319080'!$D$42:$D$71)</f>
        <v>42628</v>
      </c>
      <c r="GV27" s="781">
        <f>WORKDAY(GV28,'5319080'!$A27,'5319080'!$D$42:$D$71)</f>
        <v>42628</v>
      </c>
      <c r="GW27" s="781">
        <f>WORKDAY(GW28,'5319080'!$A27,'5319080'!$D$42:$D$71)</f>
        <v>42628</v>
      </c>
      <c r="GX27" s="319">
        <v>42530</v>
      </c>
      <c r="GY27" s="1171">
        <f>WORKDAY(GY28,'5319080'!$A27,'5319080'!$D$42:$D$71)</f>
        <v>42629</v>
      </c>
      <c r="GZ27" s="1171">
        <f>WORKDAY(GZ28,'5319080'!$A27,'5319080'!$D$42:$D$71)</f>
        <v>42613</v>
      </c>
      <c r="HA27" s="781">
        <f>WORKDAY(HA28,'5319080'!$A27,'5319080'!$D$42:$D$71)</f>
        <v>42613</v>
      </c>
      <c r="HB27" s="781">
        <v>42608</v>
      </c>
      <c r="HC27" s="781">
        <v>42641</v>
      </c>
      <c r="HD27" s="1171">
        <f>WORKDAY(HD28,'5319080'!$A27,'5319080'!$D$42:$D$71)</f>
        <v>42632</v>
      </c>
      <c r="HE27" s="1171">
        <f>WORKDAY(HE28,'5319080'!$A27,'5319080'!$D$42:$D$71)</f>
        <v>42629</v>
      </c>
      <c r="HF27" s="1519">
        <f>WORKDAY(HF28,'5319080'!$A27,'5319080'!$D$42:$D$71)</f>
        <v>42648</v>
      </c>
      <c r="HG27" s="1519">
        <f>WORKDAY(HG28,'5319080'!$A27,'5319080'!$D$42:$D$71)</f>
        <v>42648</v>
      </c>
      <c r="HH27" s="1519">
        <f>WORKDAY(HH28,'5319080'!$A27,'5319080'!$D$42:$D$71)</f>
        <v>42648</v>
      </c>
      <c r="HI27" s="1519">
        <f>WORKDAY(HI28,'5319080'!$A27,'5319080'!$D$42:$D$71)</f>
        <v>42648</v>
      </c>
      <c r="HJ27" s="1519">
        <f>WORKDAY(HJ28,'5319080'!$A27,'5319080'!$D$42:$D$71)</f>
        <v>42649</v>
      </c>
      <c r="HK27" s="781">
        <v>42642</v>
      </c>
      <c r="HL27" s="781">
        <f>WORKDAY(HL28,'5319080'!$A27,'5319080'!$D$42:$D$71)</f>
        <v>42629</v>
      </c>
      <c r="HM27" s="781">
        <f>WORKDAY(HM28,'5319080'!$A27,'5319080'!$D$42:$D$71)</f>
        <v>42629</v>
      </c>
      <c r="HN27" s="781">
        <f>WORKDAY(HN28,'5319080'!$A27,'5319080'!$D$42:$D$71)</f>
        <v>42620</v>
      </c>
      <c r="HO27" s="781">
        <f>WORKDAY(HO28,'5319080'!$A27,'5319080'!$D$42:$D$71)</f>
        <v>42629</v>
      </c>
      <c r="HP27" s="1171">
        <f>WORKDAY(HP28,'5319080'!$A27,'5319080'!$D$42:$D$71)</f>
        <v>42648</v>
      </c>
      <c r="HQ27" s="1171">
        <f>WORKDAY(HQ28,'5319080'!$A27,'5319080'!$D$42:$D$71)</f>
        <v>42643</v>
      </c>
      <c r="HR27" s="1171">
        <f>WORKDAY(HR28,'5319080'!$A27,'5319080'!$D$42:$D$71)</f>
        <v>42613</v>
      </c>
      <c r="HS27" s="781">
        <f>WORKDAY(HS28,'5319080'!$A27,'5319080'!$D$42:$D$71)</f>
        <v>42634</v>
      </c>
      <c r="HT27" s="1171">
        <f>WORKDAY(HT28,'5319080'!$A27,'5319080'!$D$42:$D$71)</f>
        <v>42663</v>
      </c>
      <c r="HU27" s="1171">
        <f>WORKDAY(HU28,'5319080'!$A27,'5319080'!$D$42:$D$71)</f>
        <v>42668</v>
      </c>
      <c r="HV27" s="781">
        <f>WORKDAY(HV28,'5319080'!$A27,'5319080'!$D$42:$D$71)</f>
        <v>42649</v>
      </c>
      <c r="HW27" s="781">
        <f>WORKDAY(HW28,'5319080'!$A27,'5319080'!$D$42:$D$71)</f>
        <v>42649</v>
      </c>
      <c r="HX27" s="781">
        <v>42647</v>
      </c>
      <c r="HY27" s="800">
        <v>42648</v>
      </c>
      <c r="HZ27" s="319">
        <v>42648</v>
      </c>
      <c r="IA27" s="1175">
        <f>WORKDAY(IA28,'5319180'!$A27,'5319180'!$E$43:$E$72)</f>
        <v>42646</v>
      </c>
      <c r="IB27" s="319">
        <f>WORKDAY(IB28,'5319180'!$A27,'5319180'!$E$43:$E$72)</f>
        <v>42649</v>
      </c>
      <c r="IC27" s="319">
        <f>WORKDAY(IC28,'5319180'!$A27,'5319180'!$E$43:$E$72)</f>
        <v>42641</v>
      </c>
      <c r="ID27" s="319">
        <f>WORKDAY(ID28,'5319180'!$A27,'5319180'!$E$43:$E$72)</f>
        <v>42641</v>
      </c>
      <c r="IE27" s="319">
        <f>WORKDAY(IE28,'5319180'!$A27,'5319180'!$E$43:$E$72)</f>
        <v>42648</v>
      </c>
      <c r="IF27" s="319">
        <f>WORKDAY(IF28,'5319180'!$A27,'5319180'!$E$43:$E$72)</f>
        <v>42648</v>
      </c>
      <c r="IG27" s="319">
        <v>42522</v>
      </c>
      <c r="IH27" s="1175">
        <f>WORKDAY(IH28,'5319180'!$A27,'5319180'!$E$43:$E$72)</f>
        <v>42642</v>
      </c>
      <c r="II27" s="1175">
        <f>WORKDAY(II28,'5319180'!$A27,'5319180'!$E$43:$E$72)</f>
        <v>42634</v>
      </c>
      <c r="IJ27" s="319">
        <f>WORKDAY(IJ28,'5319180'!$A27,'5319180'!$E$43:$E$72)</f>
        <v>42632</v>
      </c>
      <c r="IK27" s="319">
        <v>42638</v>
      </c>
      <c r="IL27" s="319">
        <v>42639</v>
      </c>
      <c r="IM27" s="319">
        <f>WORKDAY(IM28,'5319180'!$A27,'5319180'!$E$43:$E$72)</f>
        <v>42620</v>
      </c>
      <c r="IN27" s="319">
        <v>42627</v>
      </c>
      <c r="IO27" s="319">
        <f>WORKDAY(IO28,'5319180'!$A27,'5319180'!$E$43:$E$72)</f>
        <v>42628</v>
      </c>
      <c r="IP27" s="319">
        <v>42482</v>
      </c>
      <c r="IQ27" s="319">
        <f>WORKDAY(IQ28,'5319180'!$A27,'5319180'!$E$43:$E$72)</f>
        <v>42620</v>
      </c>
      <c r="IR27" s="319">
        <v>42502</v>
      </c>
      <c r="IS27" s="319">
        <v>42558</v>
      </c>
      <c r="IT27" s="319">
        <f>WORKDAY(IT28,'5319180'!$A27,'5319180'!$E$43:$E$72)</f>
        <v>42613</v>
      </c>
      <c r="IU27" s="319">
        <f>WORKDAY(IU28,'5319180'!$A27,'5319180'!$E$43:$E$72)</f>
        <v>42613</v>
      </c>
      <c r="IV27" s="319">
        <f>WORKDAY(IV28,'5319180'!$A27,'5319180'!$E$43:$E$72)</f>
        <v>42613</v>
      </c>
      <c r="IW27" s="319">
        <v>42606</v>
      </c>
      <c r="IX27" s="319">
        <f>WORKDAY(IX28,'5319180'!$A27,'5319180'!$E$43:$E$72)</f>
        <v>42592</v>
      </c>
      <c r="IY27" s="319">
        <f>WORKDAY(IY28,'5319180'!$A27,'5319180'!$E$43:$E$72)</f>
        <v>42586</v>
      </c>
      <c r="IZ27" s="319">
        <v>42559</v>
      </c>
      <c r="JA27" s="804">
        <f>WORKDAY(JA28,'5319180'!$A27,'5319180'!$E$43:$E$72)</f>
        <v>42577</v>
      </c>
      <c r="JB27" s="319">
        <f>WORKDAY(JB28,'5319180'!$A27,'5319180'!$E$43:$E$72)</f>
        <v>42580</v>
      </c>
      <c r="JC27" s="319">
        <v>42539</v>
      </c>
      <c r="JD27" s="319">
        <f>WORKDAY(JD28,'5319180'!$A27,'5319180'!$E$43:$E$72)</f>
        <v>42592</v>
      </c>
      <c r="JE27" s="319">
        <f>WORKDAY(JE28,'5319180'!$A27,'5319180'!$E$43:$E$72)</f>
        <v>42592</v>
      </c>
      <c r="JF27" s="319">
        <f>WORKDAY(JF28,'5319180'!$A27,'5319180'!$E$43:$E$72)</f>
        <v>42592</v>
      </c>
      <c r="JG27" s="319">
        <f>WORKDAY(JG28,'5319180'!$A27,'5319180'!$E$43:$E$72)</f>
        <v>42578</v>
      </c>
      <c r="JH27" s="319">
        <f>WORKDAY(JH28,'5319180'!$A27,'5319180'!$E$43:$E$72)</f>
        <v>42592</v>
      </c>
      <c r="JI27" s="319">
        <f>WORKDAY(JI28,'5319180'!$A27,'5319180'!$E$43:$E$72)</f>
        <v>42592</v>
      </c>
      <c r="JJ27" s="319">
        <f>WORKDAY(JJ28,'5319180'!$A27,'5319180'!$E$43:$E$72)</f>
        <v>42584</v>
      </c>
      <c r="JK27" s="319">
        <f>WORKDAY(JK28,'5319180'!$A27,'5319180'!$E$43:$E$72)</f>
        <v>42578</v>
      </c>
      <c r="JL27" s="319">
        <f>WORKDAY(JL28,'5319180'!$A27,'5319180'!$E$43:$E$72)</f>
        <v>42592</v>
      </c>
      <c r="JM27" s="319">
        <v>42571</v>
      </c>
      <c r="JN27" s="319">
        <v>42568</v>
      </c>
      <c r="JO27" s="319">
        <v>42568</v>
      </c>
      <c r="JP27" s="319">
        <v>42568</v>
      </c>
      <c r="JQ27" s="319">
        <f>WORKDAY(JQ28,'5319180'!$A27,'5319180'!$E$43:$E$72)</f>
        <v>42564</v>
      </c>
      <c r="JR27" s="319">
        <v>42568</v>
      </c>
      <c r="JS27" s="1175">
        <f>WORKDAY(JS28,'5319180'!$A27,'5319180'!$E$43:$E$72)</f>
        <v>42584</v>
      </c>
      <c r="JT27" s="1175">
        <f>WORKDAY(JT28,'5319180'!$A27,'5319180'!$E$43:$E$72)</f>
        <v>42584</v>
      </c>
      <c r="JU27" s="1175">
        <f>WORKDAY(JU28,'5319180'!$A27,'5319180'!$E$43:$E$72)</f>
        <v>42584</v>
      </c>
      <c r="JV27" s="1175">
        <f>WORKDAY(JV28,'5319180'!$A27,'5319180'!$E$43:$E$72)</f>
        <v>42584</v>
      </c>
      <c r="JW27" s="1171">
        <f>WORKDAY(JW28,'5319080'!$A26,'5319080'!$D$42:$D$71)</f>
        <v>42583</v>
      </c>
      <c r="JX27" s="319">
        <v>42559</v>
      </c>
      <c r="JY27" s="1175">
        <f>WORKDAY(JY28,'5319180'!$A27,'5319180'!$E$43:$E$72)</f>
        <v>42593</v>
      </c>
      <c r="JZ27" s="1175">
        <f>WORKDAY(JZ28,'5319180'!$A27,'5319180'!$E$43:$E$72)</f>
        <v>42598</v>
      </c>
      <c r="KA27" s="1175">
        <f>WORKDAY(KA28,'5319180'!$A27,'5319180'!$E$43:$E$72)</f>
        <v>42599</v>
      </c>
      <c r="KB27" s="1175">
        <f>WORKDAY(KB28,'5319180'!$A27,'5319180'!$E$43:$E$72)</f>
        <v>42598</v>
      </c>
      <c r="KC27" s="1175">
        <f>WORKDAY(KC28,'5319180'!$A27,'5319180'!$E$43:$E$72)</f>
        <v>42598</v>
      </c>
      <c r="KD27" s="1175">
        <f>WORKDAY(KD28,'5319180'!$A27,'5319180'!$E$43:$E$72)</f>
        <v>42599</v>
      </c>
      <c r="KE27" s="1175">
        <f>WORKDAY(KE28,'5319180'!$A27,'5319180'!$E$43:$E$72)</f>
        <v>42599</v>
      </c>
      <c r="KF27" s="319">
        <f>WORKDAY(KF28,'5319180'!$A27,'5319180'!$E$43:$E$72)</f>
        <v>42584</v>
      </c>
      <c r="KG27" s="319">
        <f>WORKDAY(KG28,'5319180'!$A27,'5319180'!$E$43:$E$72)</f>
        <v>42584</v>
      </c>
      <c r="KH27" s="319">
        <f>WORKDAY(KH28,'5319180'!$A27,'5319180'!$E$43:$E$72)</f>
        <v>42584</v>
      </c>
      <c r="KI27" s="319">
        <v>42564</v>
      </c>
      <c r="KJ27" s="319">
        <f>WORKDAY(KJ28,'5319180'!$A27,'5319180'!$E$43:$E$72)</f>
        <v>42590</v>
      </c>
      <c r="KK27" s="319">
        <f>WORKDAY(KK28,'5319180'!$A27,'5319180'!$E$43:$E$72)</f>
        <v>42590</v>
      </c>
      <c r="KL27" s="319">
        <f>WORKDAY(KL28,'5319180'!$A27,'5319180'!$E$43:$E$72)</f>
        <v>42590</v>
      </c>
      <c r="KM27" s="319">
        <f>WORKDAY(KM28,'5319180'!$A27,'5319180'!$E$43:$E$72)</f>
        <v>42590</v>
      </c>
      <c r="KN27" s="319">
        <f>WORKDAY(KN28,'5319180'!$A27,'5319180'!$E$43:$E$72)</f>
        <v>42590</v>
      </c>
      <c r="KO27" s="319">
        <v>42590</v>
      </c>
      <c r="KP27" s="319">
        <v>42590</v>
      </c>
      <c r="KQ27" s="319">
        <v>42590</v>
      </c>
      <c r="KR27" s="319">
        <v>42590</v>
      </c>
      <c r="KS27" s="319">
        <v>42559</v>
      </c>
      <c r="KT27" s="319">
        <f>WORKDAY(KT28,'5319180'!$A27,'5319180'!$E$43:$E$72)</f>
        <v>42565</v>
      </c>
      <c r="KU27" s="319">
        <v>42573</v>
      </c>
      <c r="KV27" s="319">
        <f>WORKDAY(KV28,'5319180'!$A27,'5319180'!$E$43:$E$72)</f>
        <v>42590</v>
      </c>
      <c r="KW27" s="601">
        <v>42536</v>
      </c>
      <c r="KX27" s="319">
        <v>42571</v>
      </c>
      <c r="KY27" s="319">
        <f>WORKDAY(KY28,'5319180'!$A27,'5319180'!$E$43:$E$72)</f>
        <v>42590</v>
      </c>
      <c r="KZ27" s="319">
        <v>42568</v>
      </c>
      <c r="LA27" s="319">
        <f>WORKDAY(LA28,'5319180'!$A27,'5319180'!$E$43:$E$72)</f>
        <v>42572</v>
      </c>
      <c r="LB27" s="319">
        <v>42572</v>
      </c>
      <c r="LC27" s="1088" t="e">
        <f>WORKDAY(LC28,#REF!,$D$42:$D$71)</f>
        <v>#REF!</v>
      </c>
      <c r="LD27" s="1086">
        <v>42367</v>
      </c>
      <c r="LE27" s="1086">
        <v>42261</v>
      </c>
      <c r="LF27" s="532" t="e">
        <f>WORKDAY(LF28,#REF!,$D$42:$D$71)</f>
        <v>#REF!</v>
      </c>
      <c r="LG27" s="532" t="e">
        <f>WORKDAY(LG28,#REF!,$D$42:$D$71)</f>
        <v>#REF!</v>
      </c>
      <c r="LH27" s="532" t="e">
        <f>WORKDAY(LH28,'5319480'!#REF!,'5319480'!$E$42:$E$71)</f>
        <v>#REF!</v>
      </c>
      <c r="LI27" s="532">
        <f>WORKDAY(LI28,'5319180'!$A27,'5319180'!$E$43:$E$72)</f>
        <v>42380</v>
      </c>
      <c r="LJ27" s="319">
        <f>WORKDAY(LJ28,'5319180'!$A27,'5319180'!$E$43:$E$72)</f>
        <v>42634</v>
      </c>
      <c r="LK27" s="319">
        <f>WORKDAY(LK28,'5319180'!$A27,'5319180'!$E$43:$E$72)</f>
        <v>42633</v>
      </c>
      <c r="LL27" s="781">
        <v>42367</v>
      </c>
      <c r="LM27" s="319">
        <f>WORKDAY(LM28,'5319180'!$A27,'5319180'!$E$43:$E$72)</f>
        <v>42641</v>
      </c>
      <c r="LN27" s="532">
        <f>WORKDAY(LN28,'5319180'!$A27,'5319180'!$E$43:$E$72)</f>
        <v>42362</v>
      </c>
      <c r="LO27" s="781">
        <v>42450</v>
      </c>
      <c r="LP27" s="781">
        <f>WORKDAY(LP28,'5319180'!$A27,'5319180'!$E$43:$E$72)</f>
        <v>42411</v>
      </c>
      <c r="LQ27" s="781">
        <f>WORKDAY(LQ28,'5319180'!$A27,'5319180'!$E$43:$E$72)</f>
        <v>42444</v>
      </c>
      <c r="LR27" s="532">
        <f>WORKDAY(LR28,'5319180'!$A27,'5319180'!$E$43:$E$72)</f>
        <v>42473</v>
      </c>
      <c r="LS27" s="315">
        <f>WORKDAY(LS28,'5319180'!$A27,'5319180'!$E$43:$E$72)</f>
        <v>42432</v>
      </c>
      <c r="LT27" s="315">
        <f>WORKDAY(LT28,'5319180'!$A27,'5319180'!$E$43:$E$72)</f>
        <v>42423</v>
      </c>
      <c r="LU27" s="315">
        <f>WORKDAY(LU28,'5319180'!$A27,'5319180'!$E$43:$E$72)</f>
        <v>42432</v>
      </c>
      <c r="LV27" s="319">
        <v>42410</v>
      </c>
      <c r="LX27" s="1175">
        <v>42457</v>
      </c>
      <c r="LY27" s="319">
        <v>42406</v>
      </c>
      <c r="LZ27" s="406">
        <v>42419</v>
      </c>
      <c r="MA27" s="319">
        <v>42517</v>
      </c>
      <c r="MB27" s="319">
        <v>42450</v>
      </c>
      <c r="MC27" s="319">
        <v>42517</v>
      </c>
      <c r="MD27" s="319">
        <v>42517</v>
      </c>
      <c r="ME27" s="319">
        <v>42502</v>
      </c>
      <c r="MF27" s="319">
        <v>42527</v>
      </c>
      <c r="MG27" s="319">
        <v>42527</v>
      </c>
      <c r="MH27" s="319">
        <v>42524</v>
      </c>
      <c r="MI27" s="1239"/>
      <c r="MJ27" s="319">
        <v>42450</v>
      </c>
      <c r="MK27" s="319">
        <v>42559</v>
      </c>
      <c r="ML27" s="319">
        <f>WORKDAY(ML28,'5319180'!$A27,'5319180'!$E$43:$E$72)</f>
        <v>42572</v>
      </c>
      <c r="MM27" s="319">
        <v>42527</v>
      </c>
      <c r="MN27" s="1175">
        <f>WORKDAY(MN28,'5319180'!$A27,'5319180'!$E$43:$E$72)</f>
        <v>42572</v>
      </c>
      <c r="MO27" s="1175">
        <f>WORKDAY(MO28,'5319180'!$A27,'5319180'!$E$43:$E$72)</f>
        <v>42600</v>
      </c>
      <c r="MP27" s="1175">
        <v>42495</v>
      </c>
      <c r="MQ27" s="319">
        <v>42418</v>
      </c>
      <c r="MR27" s="319">
        <v>42450</v>
      </c>
      <c r="MS27" s="319">
        <v>42450</v>
      </c>
      <c r="MT27" s="319">
        <v>42559</v>
      </c>
      <c r="MU27" s="319">
        <v>42558</v>
      </c>
      <c r="MV27" s="319" t="e">
        <f>WORKDAY(MV28,'BA SGV Quality Clinic'!#REF!,'BA SGV Quality Clinic'!$D$42:$D$71)</f>
        <v>#REF!</v>
      </c>
      <c r="MW27" s="319">
        <f>WORKDAY(MW28,'5319180'!$A27,'5319180'!$E$43:$E$72)</f>
        <v>42572</v>
      </c>
      <c r="MX27" s="1175">
        <f>WORKDAY(MX28,'5319180'!$A27,'5319180'!$E$43:$E$72)</f>
        <v>42620</v>
      </c>
      <c r="MY27" s="319">
        <v>42572</v>
      </c>
      <c r="MZ27" s="319">
        <f>WORKDAY(MZ28,'5319180'!$A27,'5319180'!$E$43:$E$72)</f>
        <v>42592</v>
      </c>
      <c r="NA27" s="319">
        <v>42558</v>
      </c>
      <c r="NB27" s="804">
        <f>WORKDAY(NB28,'5319180'!$A27,'5319180'!$E$43:$E$72)</f>
        <v>42577</v>
      </c>
      <c r="NC27" s="1175">
        <f>WORKDAY(NC28,'5319180'!$A27,'5319180'!$E$43:$E$72)</f>
        <v>42612</v>
      </c>
      <c r="ND27" s="319">
        <v>42579</v>
      </c>
      <c r="NE27" s="319">
        <v>42539</v>
      </c>
      <c r="NF27" s="319">
        <v>42528</v>
      </c>
      <c r="NG27" s="1175">
        <f>WORKDAY(NG28,'5319180'!$A27,'5319180'!$E$43:$E$72)</f>
        <v>42613</v>
      </c>
      <c r="NH27" s="319">
        <f>WORKDAY(NH28,'5319180'!$A27,'5319180'!$E$43:$E$72)</f>
        <v>42613</v>
      </c>
      <c r="NI27" s="319">
        <f>WORKDAY(NI28,'5319180'!$A27,'5319180'!$E$43:$E$72)</f>
        <v>42613</v>
      </c>
      <c r="NJ27" s="319">
        <v>42572</v>
      </c>
      <c r="NK27" s="319">
        <v>42623</v>
      </c>
      <c r="NL27" s="319">
        <v>42623</v>
      </c>
      <c r="NM27" s="319">
        <v>42623</v>
      </c>
      <c r="NN27" s="319">
        <v>42623</v>
      </c>
      <c r="NO27" s="319">
        <v>42606</v>
      </c>
      <c r="NP27" s="319">
        <v>42606</v>
      </c>
      <c r="NQ27" s="1086">
        <v>42671</v>
      </c>
      <c r="NR27" s="1175">
        <f>WORKDAY(NR28,'5319180'!$A27,'5319180'!$E$43:$E$72)</f>
        <v>42628</v>
      </c>
      <c r="NS27" s="1175">
        <f>WORKDAY(NS28,'5319180'!$A27,'5319180'!$E$43:$E$72)</f>
        <v>42628</v>
      </c>
      <c r="NT27" s="1175">
        <f>WORKDAY(NT28,'5319180'!$A27,'5319180'!$E$43:$E$72)</f>
        <v>42628</v>
      </c>
      <c r="NU27" s="1175">
        <f>WORKDAY(NU28,'5319180'!$A27,'5319180'!$E$43:$E$72)</f>
        <v>42628</v>
      </c>
      <c r="NV27" s="1175">
        <f>WORKDAY(NV28,'5319180'!$A27,'5319180'!$E$43:$E$72)</f>
        <v>42628</v>
      </c>
      <c r="NW27" s="1175">
        <f>WORKDAY(NW28,'5319180'!$A27,'5319180'!$E$43:$E$72)</f>
        <v>42628</v>
      </c>
      <c r="NX27" s="1175">
        <f>WORKDAY(NX28,'5319180'!$A27,'5319180'!$E$43:$E$72)</f>
        <v>42628</v>
      </c>
      <c r="NY27" s="1175">
        <f>WORKDAY(NY28,'5319180'!$A27,'5319180'!$E$43:$E$72)</f>
        <v>42628</v>
      </c>
      <c r="NZ27" s="1175">
        <f>WORKDAY(NZ28,'5319180'!$A27,'5319180'!$E$43:$E$72)</f>
        <v>42628</v>
      </c>
      <c r="OA27" s="319">
        <f>WORKDAY(OA28,'5319180'!$A27,'5319180'!$E$43:$E$72)</f>
        <v>42636</v>
      </c>
      <c r="OB27" s="319">
        <f>WORKDAY(OB28,'5319180'!$A27,'5319180'!$E$43:$E$72)</f>
        <v>42636</v>
      </c>
      <c r="OC27" s="319">
        <v>42640</v>
      </c>
      <c r="OD27" s="319">
        <v>42640</v>
      </c>
      <c r="OE27" s="319">
        <v>42629</v>
      </c>
      <c r="OF27" s="319">
        <f>WORKDAY(OF28,'5319180'!$A27,'5319180'!$E$43:$E$72)</f>
        <v>42641</v>
      </c>
      <c r="OG27" s="1175">
        <f>WORKDAY(OG28,'5319180'!$A27,'5319180'!$E$43:$E$72)</f>
        <v>42643</v>
      </c>
      <c r="OH27" s="319">
        <f>WORKDAY(OH28,'5319180'!$A27,'5319180'!$E$43:$E$72)</f>
        <v>42641</v>
      </c>
      <c r="OI27" s="319">
        <v>42629</v>
      </c>
      <c r="OJ27" s="319">
        <v>42629</v>
      </c>
      <c r="OK27" s="319">
        <f>WORKDAY(OK28,'5319180'!$A27,'5319180'!$E$43:$E$72)</f>
        <v>42641</v>
      </c>
      <c r="OL27" s="319">
        <v>42559</v>
      </c>
      <c r="OM27" s="319">
        <f>WORKDAY(OM28,'5319180'!$A27,'5319180'!$E$43:$E$72)</f>
        <v>42653</v>
      </c>
      <c r="ON27" s="319">
        <f>WORKDAY(ON28,'5319180'!$A27,'5319180'!$E$43:$E$72)</f>
        <v>42653</v>
      </c>
      <c r="OO27" s="319">
        <v>42633</v>
      </c>
      <c r="OP27" s="319">
        <f>WORKDAY(OP28,'5319180'!$A27,'5319180'!$E$43:$E$72)</f>
        <v>42641</v>
      </c>
      <c r="OQ27" s="804">
        <v>42647</v>
      </c>
      <c r="OR27" s="804">
        <v>42632</v>
      </c>
      <c r="OS27" s="1255">
        <f>WORKDAY(OS28,'5319280'!$A27,'5319280'!$E$42:$E$71)</f>
        <v>42668</v>
      </c>
      <c r="OT27" s="804">
        <f>WORKDAY(OT28,'5319280'!$A27,'5319280'!$E$42:$E$71)</f>
        <v>42641</v>
      </c>
      <c r="OU27" s="804">
        <f>WORKDAY(OU28,'5319280'!$A27,'5319280'!$E$42:$E$71)</f>
        <v>42600</v>
      </c>
      <c r="OV27" s="804">
        <f>WORKDAY(OV28,'5319280'!$A27,'5319280'!$E$42:$E$71)</f>
        <v>42641</v>
      </c>
      <c r="OW27" s="804">
        <f>WORKDAY(OW28,'5319280'!$A27,'5319280'!$E$42:$E$71)</f>
        <v>42629</v>
      </c>
      <c r="OX27" s="804">
        <f>WORKDAY(OX28,'5319280'!$A27,'5319280'!$E$42:$E$71)</f>
        <v>42628</v>
      </c>
      <c r="OY27" s="804">
        <f>WORKDAY(OY28,'5319280'!$A27,'5319280'!$E$42:$E$71)</f>
        <v>42628</v>
      </c>
      <c r="OZ27" s="804">
        <f>WORKDAY(OZ28,'5319280'!$A27,'5319280'!$E$42:$E$71)</f>
        <v>42641</v>
      </c>
      <c r="PA27" s="804">
        <f>WORKDAY(PA28,'5319280'!$A27,'5319280'!$E$42:$E$71)</f>
        <v>42641</v>
      </c>
      <c r="PB27" s="804">
        <v>42591</v>
      </c>
      <c r="PC27" s="319">
        <v>42535</v>
      </c>
      <c r="PD27" s="804">
        <v>42568</v>
      </c>
      <c r="PE27" s="804">
        <f>WORKDAY(PE28,'5319280'!$A27,'5319280'!$E$42:$E$71)</f>
        <v>42612</v>
      </c>
      <c r="PF27" s="804">
        <f>WORKDAY(PF28,'5319280'!$A27,'5319280'!$E$42:$E$71)</f>
        <v>42613</v>
      </c>
      <c r="PG27" s="804">
        <v>42591</v>
      </c>
      <c r="PH27" s="804">
        <v>42567</v>
      </c>
      <c r="PI27" s="804">
        <f>WORKDAY(PI28,'5319280'!$A27,'5319280'!$E$42:$E$71)</f>
        <v>42600</v>
      </c>
      <c r="PJ27" s="804">
        <v>42611</v>
      </c>
      <c r="PK27" s="804">
        <v>42611</v>
      </c>
      <c r="PL27" s="804">
        <v>42611</v>
      </c>
      <c r="PM27" s="804">
        <v>42611</v>
      </c>
      <c r="PN27" s="804">
        <v>42611</v>
      </c>
      <c r="PO27" s="804">
        <v>42611</v>
      </c>
      <c r="PP27" s="1255">
        <f>WORKDAY(PP28,'5319280'!$A27,'5319280'!$E$42:$E$71)</f>
        <v>42627</v>
      </c>
      <c r="PQ27" s="319">
        <v>42544</v>
      </c>
      <c r="PR27" s="1255">
        <f>WORKDAY(PR28,'5319280'!$A27,'5319280'!$E$42:$E$71)</f>
        <v>42621</v>
      </c>
      <c r="PS27" s="319">
        <v>42502</v>
      </c>
      <c r="PT27" s="804">
        <v>42591</v>
      </c>
      <c r="PU27" s="319">
        <v>42568</v>
      </c>
      <c r="PV27" s="781">
        <v>42580</v>
      </c>
      <c r="PW27" s="781">
        <v>42580</v>
      </c>
      <c r="PX27" s="781">
        <f>WORKDAY(PX28,'5319280'!$A27,'5319280'!$E$42:$E$71)</f>
        <v>42578</v>
      </c>
      <c r="PY27" s="319" t="s">
        <v>2953</v>
      </c>
      <c r="PZ27" s="1255">
        <f>WORKDAY(PZ28,'5319280'!$A27,'5319280'!$E$42:$E$71)</f>
        <v>42578</v>
      </c>
      <c r="QA27" s="1255">
        <f>WORKDAY(QA28,'5319280'!$A27,'5319280'!$E$42:$E$71)</f>
        <v>42578</v>
      </c>
      <c r="QB27" s="1255">
        <f>WORKDAY(QB28,'5319280'!$A27,'5319280'!$E$42:$E$71)</f>
        <v>42578</v>
      </c>
      <c r="QC27" s="1255">
        <f>WORKDAY(QC28,'5319280'!$A27,'5319280'!$E$42:$E$71)</f>
        <v>42578</v>
      </c>
      <c r="QD27" s="1255">
        <f>WORKDAY(QD28,'5319280'!$A27,'5319280'!$E$42:$E$71)</f>
        <v>42578</v>
      </c>
      <c r="QE27" s="1255">
        <f>WORKDAY(QE28,'5319280'!$A27,'5319280'!$E$42:$E$71)</f>
        <v>42578</v>
      </c>
      <c r="QF27" s="1255">
        <f>WORKDAY(QF28,'5319280'!$A27,'5319280'!$E$42:$E$71)</f>
        <v>42587</v>
      </c>
      <c r="QG27" s="1255">
        <f>WORKDAY(QG28,'5319280'!$A27,'5319280'!$E$42:$E$71)</f>
        <v>42597</v>
      </c>
      <c r="QH27" s="1255">
        <f>WORKDAY(QH28,'5319280'!$A27,'5319280'!$E$42:$E$71)</f>
        <v>42597</v>
      </c>
      <c r="QI27" s="1255">
        <f>WORKDAY(QI28,'5319280'!$A27,'5319280'!$E$42:$E$71)</f>
        <v>42597</v>
      </c>
      <c r="QJ27" s="1255">
        <f>WORKDAY(QJ28,'5319280'!$A27,'5319280'!$E$42:$E$71)</f>
        <v>42597</v>
      </c>
      <c r="QK27" s="1255">
        <f>WORKDAY(QK28,'5319280'!$A27,'5319280'!$E$42:$E$71)</f>
        <v>42600</v>
      </c>
      <c r="QL27" s="1255">
        <f>WORKDAY(QL28,'5319280'!$A27,'5319280'!$E$42:$E$71)</f>
        <v>42600</v>
      </c>
      <c r="QM27" s="1255">
        <f>WORKDAY(QM28,'5319280'!$A27,'5319280'!$E$42:$E$71)</f>
        <v>42587</v>
      </c>
      <c r="QN27" s="781">
        <f>WORKDAY(QN28,'5319280'!$A27,'5319280'!$E$42:$E$71)</f>
        <v>42572</v>
      </c>
      <c r="QO27" s="319">
        <v>42558</v>
      </c>
      <c r="QP27" s="319">
        <f>WORKDAY(QP28,'5319280'!$A27,'5319280'!$E$42:$E$71)</f>
        <v>42549</v>
      </c>
      <c r="QQ27" s="319">
        <v>42538</v>
      </c>
      <c r="QR27" s="781">
        <f>WORKDAY(QR28,'5319280'!$A27,'5319280'!$E$42:$E$71)</f>
        <v>42572</v>
      </c>
      <c r="QS27" s="781">
        <v>42580</v>
      </c>
      <c r="QT27" s="319">
        <v>42541</v>
      </c>
      <c r="QU27" s="319">
        <v>42537</v>
      </c>
      <c r="QV27" s="804">
        <f>WORKDAY(QV28,'5319280'!$A27,'5319280'!$E$42:$E$71)</f>
        <v>42592</v>
      </c>
      <c r="QW27" s="319">
        <v>42528</v>
      </c>
      <c r="QX27" s="319">
        <v>42538</v>
      </c>
      <c r="QY27" s="804">
        <f>WORKDAY(QY28,'5319280'!$A27,'5319280'!$E$42:$E$71)</f>
        <v>42565</v>
      </c>
      <c r="QZ27" s="1171">
        <f>WORKDAY(QZ28,'5319280'!$A27,'5319280'!$E$42:$E$71)</f>
        <v>42587</v>
      </c>
      <c r="RA27" s="1255">
        <f>WORKDAY(RA28,'5319280'!$A27,'5319280'!$E$42:$E$71)</f>
        <v>42599</v>
      </c>
      <c r="RB27" s="1255">
        <f>WORKDAY(RB28,'5319280'!$A27,'5319280'!$E$42:$E$71)</f>
        <v>42597</v>
      </c>
      <c r="RC27" s="1255">
        <f>WORKDAY(RC28,'5319280'!$A27,'5319280'!$E$42:$E$71)</f>
        <v>42578</v>
      </c>
      <c r="RD27" s="1255">
        <f>WORKDAY(RD28,'5319280'!$A27,'5319280'!$E$42:$E$71)</f>
        <v>42578</v>
      </c>
      <c r="RE27" s="1255">
        <f>WORKDAY(RE28,'5319280'!$A27,'5319280'!$E$42:$E$71)</f>
        <v>42578</v>
      </c>
      <c r="RF27" s="1255">
        <f>WORKDAY(RF28,'5319280'!$A27,'5319280'!$E$42:$E$71)</f>
        <v>42578</v>
      </c>
      <c r="RG27" s="1255">
        <f>WORKDAY(RG28,'5319280'!$A27,'5319280'!$E$42:$E$71)</f>
        <v>42578</v>
      </c>
      <c r="RH27" s="1255">
        <f>WORKDAY(RH28,'5319280'!$A27,'5319280'!$E$42:$E$71)</f>
        <v>42601</v>
      </c>
      <c r="RI27" s="804">
        <f>WORKDAY(RI28,'5319280'!$A27,'5319280'!$E$42:$E$71)</f>
        <v>42572</v>
      </c>
      <c r="RJ27" s="781">
        <f>WORKDAY(RJ28,'5319280'!$A27,'5319280'!$E$42:$E$71)</f>
        <v>42572</v>
      </c>
      <c r="RK27" s="319">
        <v>42541</v>
      </c>
      <c r="RL27" s="781">
        <f>WORKDAY(RL28,'5319280'!$A27,'5319280'!$E$42:$E$71)</f>
        <v>42328</v>
      </c>
      <c r="RM27" s="781">
        <f>WORKDAY(RM28,'5319280'!$A27,'5319280'!$E$42:$E$71)</f>
        <v>42328</v>
      </c>
      <c r="RN27" s="781">
        <f>WORKDAY(RN28,'5319280'!$A27,'5319280'!$E$42:$E$71)</f>
        <v>42328</v>
      </c>
      <c r="RO27" s="781">
        <f>WORKDAY(RO28,'5319280'!$A27,'5319280'!$E$42:$E$71)</f>
        <v>42328</v>
      </c>
      <c r="RP27" s="532">
        <f>WORKDAY(RP28,'5319280'!$A27,'5319280'!$E$42:$E$71)</f>
        <v>42328</v>
      </c>
      <c r="RQ27" s="532">
        <f>WORKDAY(RQ28,'5319280'!$A27,'5319280'!$E$42:$E$71)</f>
        <v>42328</v>
      </c>
      <c r="RR27" s="781">
        <f>WORKDAY(RR28,'5319280'!$A27,'5319280'!$E$42:$E$71)</f>
        <v>42328</v>
      </c>
      <c r="RS27" s="781">
        <f>WORKDAY(RS28,'5319280'!$A27,'5319280'!$E$42:$E$71)</f>
        <v>42115</v>
      </c>
      <c r="RT27" s="781">
        <f>WORKDAY(RT28,'5319280'!$A27,'5319280'!$E$42:$E$71)</f>
        <v>42572</v>
      </c>
      <c r="RU27" s="532">
        <f>WORKDAY(RU28,'5319280'!$A27,'5319280'!$E$42:$E$71)</f>
        <v>42354</v>
      </c>
      <c r="RV27" s="532">
        <f>WORKDAY(RV28,'5319280'!$A27,'5319280'!$E$42:$E$71)</f>
        <v>42376</v>
      </c>
      <c r="RW27" s="319">
        <v>42558</v>
      </c>
      <c r="RX27" s="804">
        <v>42564</v>
      </c>
      <c r="RY27" s="804">
        <f>WORKDAY(RY28,'5319280'!$A27,'5319280'!$E$42:$E$71)</f>
        <v>42566</v>
      </c>
      <c r="RZ27" s="532">
        <f>WORKDAY(RZ28,'5319280'!$A27,'5319280'!$E$42:$E$71)</f>
        <v>42383</v>
      </c>
      <c r="SA27" s="532">
        <f>WORKDAY(SA28,'5319280'!$A27,'5319280'!$E$42:$E$71)</f>
        <v>42396</v>
      </c>
      <c r="SB27" s="781">
        <v>42402</v>
      </c>
      <c r="SC27" s="804">
        <f>WORKDAY(SC28,'5319280'!$A27,'5319280'!$E$42:$E$71)</f>
        <v>42571</v>
      </c>
      <c r="SD27" s="765" t="e">
        <f>WORKDAY(SD28,'5319480'!#REF!,'5319480'!$E$42:$E$71)</f>
        <v>#REF!</v>
      </c>
      <c r="SE27" s="765" t="e">
        <f>WORKDAY(SE28,#REF!,$D$42:$D$71)</f>
        <v>#REF!</v>
      </c>
      <c r="SF27" s="765" t="e">
        <f>WORKDAY(SF28,#REF!,$D$42:$D$71)</f>
        <v>#REF!</v>
      </c>
      <c r="SG27" s="765" t="e">
        <f>WORKDAY(SG28,#REF!,$D$42:$D$71)</f>
        <v>#REF!</v>
      </c>
      <c r="SH27" s="765" t="e">
        <f>WORKDAY(SH28,#REF!,$D$42:$D$71)</f>
        <v>#REF!</v>
      </c>
      <c r="SI27" s="765" t="e">
        <f>WORKDAY(SI28,#REF!,$D$42:$D$71)</f>
        <v>#REF!</v>
      </c>
      <c r="SJ27" s="765" t="e">
        <f>WORKDAY(SJ28,#REF!,$D$42:$D$71)</f>
        <v>#REF!</v>
      </c>
      <c r="SK27" s="765" t="e">
        <f>WORKDAY(SK28,#REF!,$D$42:$D$71)</f>
        <v>#REF!</v>
      </c>
      <c r="SL27" s="319">
        <f>WORKDAY(SL28,'5319280'!$A27,'5319280'!$E$42:$E$71)</f>
        <v>42545</v>
      </c>
      <c r="SM27" s="532" t="e">
        <f>WORKDAY(SM28,#REF!,$D$42:$D$71)</f>
        <v>#REF!</v>
      </c>
      <c r="SN27" s="781">
        <v>42375</v>
      </c>
      <c r="SO27" s="781">
        <v>42375</v>
      </c>
      <c r="SP27" s="781">
        <v>42375</v>
      </c>
      <c r="SQ27" s="781">
        <f>WORKDAY(SQ29,'5319280'!$A33,'5319280'!$E$42:$E$71)</f>
        <v>42094</v>
      </c>
      <c r="SR27" s="781">
        <f>WORKDAY(SR28,'5319280'!$A33,'5319280'!$E$42:$E$71)</f>
        <v>42713</v>
      </c>
      <c r="SS27" s="781">
        <v>42401</v>
      </c>
      <c r="ST27" s="781">
        <v>42403</v>
      </c>
      <c r="SU27" s="1086">
        <f>WORKDAY(SU28,'5319280'!$A27,'5319280'!$E$42:$E$71)</f>
        <v>42178</v>
      </c>
      <c r="SV27" s="781">
        <v>42382</v>
      </c>
      <c r="SW27" s="781">
        <v>42374</v>
      </c>
      <c r="SX27" s="781">
        <f>WORKDAY(SX28,'5319280'!$A27,'5319280'!$E$42:$E$71)</f>
        <v>42383</v>
      </c>
      <c r="SY27" s="781">
        <v>42411</v>
      </c>
      <c r="SZ27" s="781">
        <v>42410</v>
      </c>
      <c r="TA27" s="781">
        <v>42411</v>
      </c>
      <c r="TB27" s="781">
        <v>42411</v>
      </c>
      <c r="TC27" s="781">
        <v>42422</v>
      </c>
      <c r="TD27" s="781">
        <v>42422</v>
      </c>
      <c r="TE27" s="781">
        <v>42423</v>
      </c>
      <c r="TF27" s="781">
        <f>WORKDAY(TF28,'5319280'!$A27,'5319280'!$E$42:$E$71)</f>
        <v>42376</v>
      </c>
      <c r="TG27" s="1191">
        <v>42493</v>
      </c>
      <c r="TH27" s="1175">
        <v>42513</v>
      </c>
      <c r="TI27" s="1175">
        <v>42501</v>
      </c>
      <c r="TJ27" s="1175">
        <v>42513</v>
      </c>
      <c r="TK27" s="1175">
        <v>42503</v>
      </c>
      <c r="TL27" s="1175">
        <v>42501</v>
      </c>
      <c r="TM27" s="1175">
        <v>42446</v>
      </c>
      <c r="TN27" s="781">
        <v>42422</v>
      </c>
      <c r="TO27" s="532">
        <f>WORKDAY(TO28,'5319280'!$A27,'5319280'!$E$42:$E$71)</f>
        <v>42453</v>
      </c>
      <c r="TP27" s="532">
        <f>WORKDAY(TP28,'5319280'!$A27,'5319280'!$E$42:$E$71)</f>
        <v>42452</v>
      </c>
      <c r="TQ27" s="781">
        <v>42432</v>
      </c>
      <c r="TR27" s="781">
        <v>42422</v>
      </c>
      <c r="TS27" s="532">
        <f>WORKDAY(TS28,'5319280'!$A27,'5319280'!$E$42:$E$71)</f>
        <v>42472</v>
      </c>
      <c r="TT27" s="804">
        <f>WORKDAY(TT28,'5319280'!$A27,'5319280'!$E$42:$E$71)</f>
        <v>42635</v>
      </c>
      <c r="TU27" s="804">
        <f>WORKDAY(TU28,'5319280'!$A27,'5319280'!$E$42:$E$71)</f>
        <v>42635</v>
      </c>
      <c r="TV27" s="804">
        <f>WORKDAY(TV28,'5319280'!$A27,'5319280'!$E$42:$E$71)</f>
        <v>42635</v>
      </c>
      <c r="TW27" s="781">
        <v>42450</v>
      </c>
      <c r="TX27" s="319">
        <v>42444</v>
      </c>
      <c r="TY27" s="315">
        <f>WORKDAY(TY28,'5319280'!$A27,'5319280'!$E$42:$E$71)</f>
        <v>42458</v>
      </c>
      <c r="TZ27" s="319">
        <f>WORKDAY(TZ28,'5319280'!$A27,'5319280'!$E$42:$E$71)</f>
        <v>42366</v>
      </c>
      <c r="UA27" s="319">
        <f>WORKDAY(UA28,'5319280'!$A27,'5319280'!$E$42:$E$71)</f>
        <v>42396</v>
      </c>
      <c r="UB27" s="315" t="e">
        <f>WORKDAY(UB28,'BA SGV Quality Clinic'!#REF!,'BA SGV Quality Clinic'!$D$42:$D$71)</f>
        <v>#REF!</v>
      </c>
      <c r="UC27" s="319">
        <f>WORKDAY(UC28,'5319280'!$A27,'5319280'!$E$42:$E$71)</f>
        <v>42376</v>
      </c>
      <c r="UD27" s="319">
        <v>42422</v>
      </c>
      <c r="UE27" s="319">
        <v>42422</v>
      </c>
      <c r="UF27" s="319" t="e">
        <f>WORKDAY(UF28,'BA SGV Quality Clinic'!#REF!,'BA SGV Quality Clinic'!$D$42:$D$71)</f>
        <v>#REF!</v>
      </c>
      <c r="UG27" s="319">
        <v>42419</v>
      </c>
      <c r="UH27" s="315">
        <f>WORKDAY(UH28,'5319280'!$A27,'5319280'!$E$42:$E$71)</f>
        <v>42543</v>
      </c>
      <c r="UI27" s="315">
        <f>WORKDAY(UI28,'5319280'!$A27,'5319280'!$E$42:$E$71)</f>
        <v>42543</v>
      </c>
      <c r="UJ27" s="1175">
        <v>42489</v>
      </c>
      <c r="UK27" s="1255">
        <f>WORKDAY(UK28,'5319280'!$A27,'5319280'!$E$42:$E$71)</f>
        <v>42597</v>
      </c>
      <c r="UL27" s="1255">
        <f>WORKDAY(UL28,'5319280'!$A27,'5319280'!$E$42:$E$71)</f>
        <v>42578</v>
      </c>
      <c r="UM27" s="319">
        <v>42545</v>
      </c>
      <c r="UN27" s="319">
        <v>42535</v>
      </c>
      <c r="UO27" s="319">
        <f>WORKDAY(UO28,'5319280'!$A27,'5319280'!$E$42:$E$71)</f>
        <v>42548</v>
      </c>
      <c r="UP27" s="319">
        <v>42530</v>
      </c>
      <c r="UQ27" s="319">
        <v>42535</v>
      </c>
      <c r="UR27" s="319">
        <v>42534</v>
      </c>
      <c r="US27" s="319">
        <v>42535</v>
      </c>
      <c r="UT27" s="319">
        <v>42535</v>
      </c>
      <c r="UU27" s="319">
        <v>42535</v>
      </c>
      <c r="UV27" s="319">
        <v>42535</v>
      </c>
      <c r="UW27" s="319">
        <v>42535</v>
      </c>
      <c r="UX27" s="319">
        <v>42563</v>
      </c>
      <c r="UY27" s="319">
        <f>WORKDAY(UY28,'5319280'!$A27,'5319280'!$E$42:$E$71)</f>
        <v>42558</v>
      </c>
      <c r="UZ27" s="1175">
        <v>42506</v>
      </c>
      <c r="VA27" s="804">
        <v>42640</v>
      </c>
      <c r="VB27" s="319">
        <v>42534</v>
      </c>
      <c r="VC27" s="319">
        <v>42527</v>
      </c>
      <c r="VD27" s="315">
        <f>WORKDAY(VD28,'5319280'!$A27,'5319280'!$E$42:$E$71)</f>
        <v>42538</v>
      </c>
      <c r="VE27" s="319">
        <v>42502</v>
      </c>
      <c r="VF27" s="319">
        <v>42502</v>
      </c>
      <c r="VG27" s="319">
        <v>42502</v>
      </c>
      <c r="VH27" s="319">
        <v>42502</v>
      </c>
      <c r="VI27" s="319">
        <v>42545</v>
      </c>
      <c r="VJ27" s="804">
        <f>WORKDAY(VJ28,'5319280'!$A27,'5319280'!$E$42:$E$71)</f>
        <v>42565</v>
      </c>
      <c r="VK27" s="804">
        <f>WORKDAY(VK28,'5319280'!$A27,'5319280'!$E$42:$E$71)</f>
        <v>42592</v>
      </c>
      <c r="VL27" s="804">
        <f>WORKDAY(VL28,'5319280'!$A27,'5319280'!$E$42:$E$71)</f>
        <v>42566</v>
      </c>
      <c r="VM27" s="804">
        <v>42568</v>
      </c>
      <c r="VN27" s="781">
        <v>42576</v>
      </c>
      <c r="VO27" s="319">
        <v>42459</v>
      </c>
      <c r="VP27" s="1171">
        <f>WORKDAY(VP28,'5319280'!$A27,'5319280'!$E$42:$E$71)</f>
        <v>42587</v>
      </c>
      <c r="VQ27" s="319">
        <v>42528</v>
      </c>
      <c r="VS27" s="319">
        <v>42544</v>
      </c>
      <c r="VT27" s="319">
        <f>WORKDAY(VT28,'5319280'!$A27,'5319280'!$E$42:$E$71)</f>
        <v>42564</v>
      </c>
      <c r="VU27" s="804">
        <f>WORKDAY(VU28,'5319280'!$A27,'5319280'!$E$42:$E$71)</f>
        <v>42592</v>
      </c>
      <c r="VW27" s="319">
        <v>42502</v>
      </c>
      <c r="VX27" s="319">
        <v>42502</v>
      </c>
      <c r="VY27" s="319">
        <v>42528</v>
      </c>
      <c r="VZ27" s="315">
        <f>WORKDAY(VZ28,'5319280'!$A27,'5319280'!$E$42:$E$71)</f>
        <v>42556</v>
      </c>
      <c r="WA27" s="1175">
        <v>42493</v>
      </c>
      <c r="WB27" s="319">
        <v>42530</v>
      </c>
      <c r="WC27" s="319">
        <v>42530</v>
      </c>
      <c r="WD27" s="804">
        <v>42580</v>
      </c>
      <c r="WE27" s="781">
        <f>WORKDAY(WE28,'5319280'!$A27,'5319280'!$E$42:$E$71)</f>
        <v>42584</v>
      </c>
      <c r="WG27" s="780">
        <v>42444</v>
      </c>
      <c r="WH27" s="319">
        <v>42444</v>
      </c>
      <c r="WI27" s="831">
        <v>42447</v>
      </c>
      <c r="WJ27" s="319">
        <v>42447</v>
      </c>
      <c r="WK27" s="319">
        <v>42450</v>
      </c>
      <c r="WL27" s="319">
        <v>42447</v>
      </c>
      <c r="WM27" s="319">
        <v>42502</v>
      </c>
      <c r="WN27" s="1255">
        <f>WORKDAY(WN28,'5319280'!$A27,'5319280'!$E$42:$E$71)</f>
        <v>42635</v>
      </c>
      <c r="WO27" s="319">
        <f>WORKDAY(WO28,'5319280'!$A27,'5319280'!$E$42:$E$71)</f>
        <v>42528</v>
      </c>
      <c r="WP27" s="804">
        <f>WORKDAY(WP28,'5319280'!$A27,'5319280'!$E$42:$E$71)</f>
        <v>42620</v>
      </c>
      <c r="WQ27" s="804">
        <f>WORKDAY(WQ28,'5319280'!$A27,'5319280'!$E$42:$E$71)</f>
        <v>42628</v>
      </c>
      <c r="WR27" s="804">
        <f>WORKDAY(WR28,'5319280'!$A27,'5319280'!$E$42:$E$71)</f>
        <v>42628</v>
      </c>
      <c r="WS27" s="804">
        <f>WORKDAY(WS28,'5319280'!$A27,'5319280'!$E$42:$E$71)</f>
        <v>42628</v>
      </c>
      <c r="WT27" s="804">
        <f>WORKDAY(WT28,'5319280'!$A27,'5319280'!$E$42:$E$71)</f>
        <v>42628</v>
      </c>
      <c r="WU27" s="804">
        <f>WORKDAY(WU28,'5319280'!$A27,'5319280'!$E$42:$E$71)</f>
        <v>42628</v>
      </c>
      <c r="WV27" s="804">
        <f>WORKDAY(WV28,'5319280'!$A27,'5319280'!$E$42:$E$71)</f>
        <v>42629</v>
      </c>
      <c r="WW27" s="804">
        <f>WORKDAY(WW28,'5319280'!$A27,'5319280'!$E$42:$E$71)</f>
        <v>42629</v>
      </c>
      <c r="WX27" s="804">
        <v>42593</v>
      </c>
      <c r="WY27" s="319">
        <v>42544</v>
      </c>
      <c r="WZ27" s="804">
        <f>WORKDAY(WZ28,'5319280'!$A27,'5319280'!$E$42:$E$71)</f>
        <v>42600</v>
      </c>
      <c r="XA27" s="804">
        <f>WORKDAY(XA28,'5319280'!$A27,'5319280'!$E$42:$E$71)</f>
        <v>42592</v>
      </c>
      <c r="XB27" s="804">
        <f>WORKDAY(XB28,'5319280'!$A27,'5319280'!$E$42:$E$71)</f>
        <v>42634</v>
      </c>
      <c r="XC27" s="804">
        <f>WORKDAY(XC28,'5319280'!$A27,'5319280'!$E$42:$E$71)</f>
        <v>42634</v>
      </c>
      <c r="XD27" s="1255">
        <f>WORKDAY(XD28,'5319280'!$A27,'5319280'!$E$42:$E$71)</f>
        <v>42648</v>
      </c>
      <c r="XE27" s="1255">
        <f>WORKDAY(XE28,'5319280'!$A27,'5319280'!$E$42:$E$71)</f>
        <v>42619</v>
      </c>
      <c r="XF27" s="319">
        <v>42631</v>
      </c>
      <c r="XG27" s="804">
        <f>WORKDAY(XG28,'5319280'!$A27,'5319280'!$E$42:$E$71)</f>
        <v>42648</v>
      </c>
      <c r="XH27" s="804">
        <f>WORKDAY(XH28,'5319280'!$A27,'5319280'!$E$42:$E$71)</f>
        <v>42648</v>
      </c>
      <c r="XI27" s="804">
        <f>WORKDAY(XI28,'5319280'!$A27,'5319280'!$E$42:$E$71)</f>
        <v>42648</v>
      </c>
      <c r="XJ27" s="804">
        <f>WORKDAY(XJ28,'5319280'!$A27,'5319280'!$E$42:$E$71)</f>
        <v>42648</v>
      </c>
      <c r="XK27" s="804">
        <f>WORKDAY(XK28,'5319280'!$A27,'5319280'!$E$42:$E$71)</f>
        <v>42648</v>
      </c>
      <c r="XL27" s="781">
        <f>WORKDAY(XL28,'5319380'!$A27,'5319380'!$E$42:$E$71)</f>
        <v>42632</v>
      </c>
      <c r="XM27" s="781">
        <f>WORKDAY(XM28,'5319380'!$A27,'5319380'!$E$42:$E$71)</f>
        <v>42633</v>
      </c>
      <c r="XN27" s="781">
        <f>WORKDAY(XN28,'5319380'!$A27,'5319380'!$E$42:$E$71)</f>
        <v>42641</v>
      </c>
      <c r="XO27" s="781">
        <f>WORKDAY(XO28,'5319380'!$A27,'5319380'!$E$42:$E$71)</f>
        <v>42641</v>
      </c>
      <c r="XP27" s="781">
        <f>WORKDAY(XP28,'5319380'!$A27,'5319380'!$E$42:$E$71)</f>
        <v>42641</v>
      </c>
      <c r="XQ27" s="781">
        <f>WORKDAY(XQ28,'5319380'!$A27,'5319380'!$E$42:$E$71)</f>
        <v>42641</v>
      </c>
      <c r="XR27" s="781">
        <f>WORKDAY(XR28,'5319380'!$A27,'5319380'!$E$42:$E$71)</f>
        <v>42641</v>
      </c>
      <c r="XS27" s="781">
        <v>42641</v>
      </c>
      <c r="XT27" s="781">
        <f>WORKDAY(XT28,'5319380'!$A27,'5319380'!$E$42:$E$71)</f>
        <v>42647</v>
      </c>
      <c r="XU27" s="781">
        <f>WORKDAY(XU28,'5319380'!$A27,'5319380'!$E$42:$E$71)</f>
        <v>42647</v>
      </c>
      <c r="XV27" s="1171">
        <f>WORKDAY(XV28,'5319380'!$A27,'5319380'!$E$42:$E$71)</f>
        <v>42629</v>
      </c>
      <c r="XW27" s="1186">
        <v>42482</v>
      </c>
      <c r="XX27" s="371">
        <v>42559</v>
      </c>
      <c r="XY27" s="371">
        <v>42521</v>
      </c>
      <c r="XZ27" s="371">
        <f>WORKDAY(XZ28,'5319380'!$A27,'5319380'!$E$42:$E$71)</f>
        <v>42418</v>
      </c>
      <c r="YA27" s="781">
        <f>WORKDAY(YA28,'5319380'!$A27,'5319380'!$E$42:$E$71)</f>
        <v>42627</v>
      </c>
      <c r="YB27" s="1186">
        <f>WORKDAY(YB28,'5319380'!$A27,'5319380'!$E$42:$E$71)</f>
        <v>42627</v>
      </c>
      <c r="YC27" s="781">
        <f>WORKDAY(YC28,'5319380'!$A27,'5319380'!$E$42:$E$71)</f>
        <v>42625</v>
      </c>
      <c r="YD27" s="1171">
        <f>WORKDAY(YD28,'5319380'!$A27,'5319380'!$E$42:$E$71)</f>
        <v>42628</v>
      </c>
      <c r="YE27" s="371">
        <v>42537</v>
      </c>
      <c r="YF27" s="781">
        <v>42522</v>
      </c>
      <c r="YG27" s="371">
        <v>42579</v>
      </c>
      <c r="YH27" s="371">
        <v>42572</v>
      </c>
      <c r="YI27" s="371">
        <v>42521</v>
      </c>
      <c r="YJ27" s="781">
        <v>42583</v>
      </c>
      <c r="YK27" s="371">
        <f>WORKDAY(YK28,'5319380'!$A27,'5319380'!$E$42:$E$71)</f>
        <v>42578</v>
      </c>
      <c r="YL27" s="781">
        <v>42583</v>
      </c>
      <c r="YM27" s="781">
        <f>WORKDAY(YM28,'5319380'!$A27,'5319380'!$E$42:$E$71)</f>
        <v>42593</v>
      </c>
      <c r="YN27" s="781">
        <v>42591</v>
      </c>
      <c r="YO27" s="371">
        <v>42590</v>
      </c>
      <c r="YP27" s="371">
        <f>WORKDAY(YP28,'5319380'!$A27,'5319380'!$E$42:$E$71)</f>
        <v>42578</v>
      </c>
      <c r="YQ27" s="371">
        <v>42573</v>
      </c>
      <c r="YR27" s="371">
        <v>42579</v>
      </c>
      <c r="YS27" s="1171">
        <f>WORKDAY(YS28,'5319380'!$A27,'5319380'!$E$42:$E$71)</f>
        <v>42592</v>
      </c>
      <c r="YT27" s="1171">
        <f>WORKDAY(YT28,'5319380'!$A27,'5319380'!$E$42:$E$71)</f>
        <v>42592</v>
      </c>
      <c r="YU27" s="1171">
        <f>WORKDAY(YU28,'5319380'!$A27,'5319380'!$E$42:$E$71)</f>
        <v>42594</v>
      </c>
      <c r="YV27" s="1171">
        <f>WORKDAY(YV28,'5319380'!$A27,'5319380'!$E$42:$E$71)</f>
        <v>42594</v>
      </c>
      <c r="YW27" s="781">
        <v>42590</v>
      </c>
      <c r="YX27" s="1171">
        <f>WORKDAY(YX28,'5319380'!$A27,'5319380'!$E$42:$E$71)</f>
        <v>42641</v>
      </c>
      <c r="YY27" s="781">
        <f>WORKDAY(YY28,'5319380'!$A27,'5319380'!$E$42:$E$71)</f>
        <v>42620</v>
      </c>
      <c r="YZ27" s="371">
        <v>42590</v>
      </c>
      <c r="ZA27" s="371">
        <v>42573</v>
      </c>
      <c r="ZB27" s="371">
        <v>42367</v>
      </c>
      <c r="ZC27" s="371">
        <v>42579</v>
      </c>
      <c r="ZD27" s="371">
        <v>42539</v>
      </c>
      <c r="ZE27" s="371">
        <v>42578</v>
      </c>
      <c r="ZF27" s="371">
        <v>42521</v>
      </c>
      <c r="ZG27" s="371">
        <v>42521</v>
      </c>
      <c r="ZH27" s="371">
        <v>42522</v>
      </c>
      <c r="ZI27" s="371">
        <v>42522</v>
      </c>
      <c r="ZJ27" s="371">
        <v>42521</v>
      </c>
      <c r="ZK27" s="371">
        <v>42521</v>
      </c>
      <c r="ZL27" s="371">
        <v>42539</v>
      </c>
      <c r="ZM27" s="1171">
        <f>WORKDAY(ZM28,'5319380'!$A27,'5319380'!$E$42:$E$71)</f>
        <v>42634</v>
      </c>
      <c r="ZN27" s="371">
        <f>WORKDAY(ZN28,'5319380'!$A27,'5319380'!$E$42:$E$71)</f>
        <v>42580</v>
      </c>
      <c r="ZO27" s="371">
        <v>42521</v>
      </c>
      <c r="ZP27" s="371">
        <v>42559</v>
      </c>
      <c r="ZQ27" s="371">
        <v>42558</v>
      </c>
      <c r="ZR27" s="371">
        <v>42558</v>
      </c>
      <c r="ZS27" s="371">
        <v>42558</v>
      </c>
      <c r="ZT27" s="371">
        <v>42552</v>
      </c>
      <c r="ZU27" s="371">
        <v>42558</v>
      </c>
      <c r="ZV27" s="319">
        <v>42527</v>
      </c>
      <c r="ZW27" s="371">
        <v>42559</v>
      </c>
      <c r="ZX27" s="371">
        <v>42559</v>
      </c>
      <c r="ZY27" s="371">
        <v>42559</v>
      </c>
      <c r="ZZ27" s="537"/>
      <c r="AAA27" s="532">
        <f>WORKDAY(AAA28,'5319380'!$A27,'5319380'!$E$42:$E$71)</f>
        <v>42408</v>
      </c>
      <c r="AAB27" s="537"/>
      <c r="AAC27" s="537"/>
      <c r="AAD27" s="537"/>
      <c r="AAE27" s="537"/>
      <c r="AAF27" s="537"/>
      <c r="AAG27" s="537"/>
      <c r="AAH27" s="537"/>
      <c r="AAI27" s="537"/>
      <c r="AAJ27" s="537"/>
      <c r="AAK27" s="371">
        <f>WORKDAY(AAK28,'5319380'!$A27,'5319380'!$E$42:$E$71)</f>
        <v>42573</v>
      </c>
      <c r="AAL27" s="371">
        <f>WORKDAY(AAL28,'5319380'!$A27,'5319380'!$E$42:$E$71)</f>
        <v>42573</v>
      </c>
      <c r="AAM27" s="875"/>
      <c r="AAN27" s="875"/>
      <c r="AAO27" s="537"/>
      <c r="AAP27" s="537"/>
      <c r="AAQ27" s="537"/>
      <c r="AAR27" s="781">
        <f>WORKDAY(AAR28,'5319380'!$A27,'5319380'!$E$42:$E$71)</f>
        <v>42390</v>
      </c>
      <c r="AAS27" s="781">
        <v>42375</v>
      </c>
      <c r="AAT27" s="781">
        <v>42536</v>
      </c>
      <c r="AAU27" s="781">
        <f>WORKDAY(AAU28,'5319380'!$A27,'5319380'!$E$42:$E$71)</f>
        <v>42432</v>
      </c>
      <c r="AAV27" s="781">
        <v>42412</v>
      </c>
      <c r="AAW27" s="371">
        <v>42566</v>
      </c>
      <c r="AAX27" s="503"/>
      <c r="AAY27" s="503"/>
      <c r="AAZ27" s="1171">
        <f>WORKDAY(AAZ28,'5319380'!$A27,'5319380'!$E$42:$E$71)</f>
        <v>42592</v>
      </c>
      <c r="ABA27" s="781">
        <v>42444</v>
      </c>
      <c r="ABB27" s="365">
        <f>WORKDAY(ABB28,'5319380'!$A27,'5319380'!$E$42:$E$71)</f>
        <v>42362</v>
      </c>
      <c r="ABC27" s="1186">
        <v>42496</v>
      </c>
      <c r="ABD27" s="1186">
        <v>42453</v>
      </c>
      <c r="ABE27" s="1186">
        <v>42495</v>
      </c>
      <c r="ABF27" s="371">
        <v>42422</v>
      </c>
      <c r="ABG27" s="371">
        <v>42422</v>
      </c>
      <c r="ABH27" s="371">
        <v>42450</v>
      </c>
      <c r="ABI27" s="371">
        <v>42450</v>
      </c>
      <c r="ABJ27" s="1186">
        <v>42482</v>
      </c>
      <c r="ABK27" s="1186">
        <v>42503</v>
      </c>
      <c r="ABM27" s="781">
        <f>WORKDAY(ABM28,'5319380'!$A27,'5319380'!$E$42:$E$71)</f>
        <v>42590</v>
      </c>
      <c r="ABN27" s="781">
        <v>42592</v>
      </c>
      <c r="ABO27" s="781">
        <f>WORKDAY(ABO28,'5319380'!$A27,'5319380'!$E$42:$E$71)</f>
        <v>42593</v>
      </c>
      <c r="ABP27" s="781">
        <f>WORKDAY(ABP28,'5319380'!$A27,'5319380'!$E$42:$E$71)</f>
        <v>42593</v>
      </c>
      <c r="ABQ27" s="781">
        <v>42622</v>
      </c>
      <c r="ABR27" s="781">
        <v>42622</v>
      </c>
      <c r="ABS27" s="1171">
        <f>WORKDAY(ABS28,'5319380'!$A27,'5319380'!$E$42:$E$71)</f>
        <v>42625</v>
      </c>
      <c r="ABT27" s="371">
        <v>42623</v>
      </c>
      <c r="ABU27" s="371">
        <v>42612</v>
      </c>
      <c r="ABV27" s="781">
        <v>42612</v>
      </c>
      <c r="ABW27" s="1171">
        <f>WORKDAY(ABW28,'5319380'!$A27,'5319380'!$E$42:$E$71)</f>
        <v>42647</v>
      </c>
      <c r="ABX27" s="1171">
        <f>WORKDAY(ABX28,'5319380'!$A27,'5319380'!$E$42:$E$71)</f>
        <v>42591</v>
      </c>
      <c r="ABY27" s="1171">
        <f>WORKDAY(ABY28,'5319380'!$A27,'5319380'!$E$42:$E$71)</f>
        <v>42597</v>
      </c>
      <c r="ABZ27" s="1171">
        <f>WORKDAY(ABZ28,'5319380'!$A27,'5319380'!$E$42:$E$71)</f>
        <v>42597</v>
      </c>
      <c r="ACA27" s="371">
        <v>42422</v>
      </c>
      <c r="ACB27" s="781">
        <v>42619</v>
      </c>
      <c r="ACC27" s="781">
        <f>WORKDAY(ACC28,'5319380'!$A27,'5319380'!$E$42:$E$71)</f>
        <v>42627</v>
      </c>
      <c r="ACD27" s="781">
        <f>WORKDAY(ACD28,'5319380'!$A27,'5319380'!$E$42:$E$71)</f>
        <v>42632</v>
      </c>
      <c r="ACE27" s="781">
        <f>WORKDAY(ACE28,'5319380'!$A27,'5319380'!$E$42:$E$71)</f>
        <v>42627</v>
      </c>
      <c r="ACF27" s="1171">
        <f>WORKDAY(ACF28,'5319380'!$A27,'5319380'!$E$42:$E$71)</f>
        <v>42649</v>
      </c>
      <c r="ACG27" s="781">
        <f>WORKDAY(ACG28,'5319380'!$A27,'5319380'!$E$42:$E$71)</f>
        <v>42647</v>
      </c>
      <c r="ACH27" s="781">
        <f>WORKDAY(ACH28,'5319380'!$A27,'5319380'!$E$42:$E$71)</f>
        <v>42647</v>
      </c>
      <c r="ACI27" s="781">
        <f>WORKDAY(ACI28,'5319380'!$A27,'5319380'!$E$42:$E$71)</f>
        <v>42647</v>
      </c>
      <c r="ACJ27" s="781">
        <f>WORKDAY(ACJ28,'5319380'!$A27,'5319380'!$E$42:$E$71)</f>
        <v>42648</v>
      </c>
      <c r="ACK27" s="781">
        <f>WORKDAY(ACK28,'5319380'!$A27,'5319380'!$E$42:$E$71)</f>
        <v>42647</v>
      </c>
      <c r="ACL27" s="781">
        <f>WORKDAY(ACL28,'5319380'!$A27,'5319380'!$E$42:$E$71)</f>
        <v>42648</v>
      </c>
      <c r="ACM27" s="781">
        <f>WORKDAY(ACM28,'5319380'!$A27,'5319380'!$E$42:$E$71)</f>
        <v>42648</v>
      </c>
      <c r="ACN27" s="1171">
        <f>WORKDAY(ACN28,'5319380'!$A27,'5319380'!$E$42:$E$71)</f>
        <v>42648</v>
      </c>
      <c r="ACO27" s="781">
        <f>WORKDAY(ACO28,'5319380'!$A27,'5319380'!$E$42:$E$71)</f>
        <v>42648</v>
      </c>
      <c r="ACP27" s="781">
        <f>WORKDAY(ACP28,'5319380'!$A27,'5319380'!$E$42:$E$71)</f>
        <v>42648</v>
      </c>
      <c r="ACQ27" s="781">
        <v>42619</v>
      </c>
      <c r="ACR27" s="781">
        <v>42619</v>
      </c>
      <c r="ACS27" s="781">
        <f>WORKDAY(ACS28,'5319380'!$A27,'5319380'!$E$42:$E$71)</f>
        <v>42648</v>
      </c>
      <c r="ACT27" s="371">
        <v>42640</v>
      </c>
      <c r="ACU27" s="371">
        <v>42453</v>
      </c>
      <c r="ACV27" s="371">
        <v>42502</v>
      </c>
      <c r="ACW27" s="371">
        <v>42640</v>
      </c>
      <c r="ACX27" s="781">
        <f>WORKDAY(ACX28,'5319480'!$A29,'5319480'!$E$42:$E$71)</f>
        <v>42633</v>
      </c>
      <c r="ACY27" s="371">
        <f>WORKDAY(ACY28,'5319480'!$A27,'5319480'!$E$42:$E$71)</f>
        <v>42600</v>
      </c>
      <c r="ACZ27" s="371">
        <f>WORKDAY(ACZ28,'5319480'!$A27,'5319480'!$E$42:$E$71)</f>
        <v>42600</v>
      </c>
      <c r="ADA27" s="371">
        <f>WORKDAY(ADA28,'5319480'!$A27,'5319480'!$E$42:$E$71)</f>
        <v>42571</v>
      </c>
      <c r="ADB27" s="371">
        <f>WORKDAY(ADB28,'5319480'!$A27,'5319480'!$E$42:$E$71)</f>
        <v>42592</v>
      </c>
      <c r="ADC27" s="371">
        <f>WORKDAY(ADC28,'5319480'!$A27,'5319480'!$E$42:$E$71)</f>
        <v>42648</v>
      </c>
      <c r="ADD27" s="371">
        <f>WORKDAY(ADD28,'5319480'!$A27,'5319480'!$E$42:$E$71)</f>
        <v>42648</v>
      </c>
      <c r="ADE27" s="371">
        <v>42621</v>
      </c>
      <c r="ADF27" s="371">
        <v>42444</v>
      </c>
      <c r="ADG27" s="371">
        <f>WORKDAY(ADG28,'5319480'!$A27,'5319480'!$E$42:$E$71)</f>
        <v>42632</v>
      </c>
      <c r="ADH27" s="371">
        <v>42625</v>
      </c>
      <c r="ADI27" s="371">
        <v>42621</v>
      </c>
      <c r="ADJ27" s="371">
        <v>42625</v>
      </c>
      <c r="ADK27" s="371">
        <v>42502</v>
      </c>
      <c r="ADL27" s="371">
        <v>42621</v>
      </c>
      <c r="ADM27" s="371">
        <v>42621</v>
      </c>
      <c r="ADN27" s="371">
        <v>42621</v>
      </c>
      <c r="ADO27" s="371">
        <v>42522</v>
      </c>
      <c r="ADP27" s="371">
        <f>WORKDAY(ADP28,'5319480'!$A27,'5319480'!$E$42:$E$71)</f>
        <v>42600</v>
      </c>
      <c r="ADQ27" s="371">
        <v>42606</v>
      </c>
      <c r="ADR27" s="371">
        <v>42621</v>
      </c>
      <c r="ADS27" s="371">
        <v>42621</v>
      </c>
      <c r="ADT27" s="371">
        <v>42621</v>
      </c>
      <c r="ADU27" s="371">
        <v>42621</v>
      </c>
      <c r="ADV27" s="371">
        <v>42621</v>
      </c>
      <c r="ADW27" s="371">
        <v>42522</v>
      </c>
      <c r="ADX27" s="371">
        <f>WORKDAY(ADX28,'5319480'!$A27,'5319480'!$E$42:$E$71)</f>
        <v>42576</v>
      </c>
      <c r="ADY27" s="371">
        <f>WORKDAY(ADY28,'5319480'!$A27,'5319480'!$E$42:$E$71)</f>
        <v>42592</v>
      </c>
      <c r="ADZ27" s="371">
        <f>WORKDAY(ADZ28,'5319480'!$A27,'5319480'!$E$42:$E$71)</f>
        <v>42600</v>
      </c>
      <c r="AEA27" s="371">
        <v>42588</v>
      </c>
      <c r="AEB27" s="371">
        <v>42590</v>
      </c>
      <c r="AEC27" s="371">
        <f>WORKDAY(AEC28,'5319480'!$A27,'5319480'!$E$42:$E$71)</f>
        <v>42592</v>
      </c>
      <c r="AED27" s="371">
        <f>WORKDAY(AED28,'5319480'!$A27,'5319480'!$E$42:$E$71)</f>
        <v>42600</v>
      </c>
      <c r="AEE27" s="371">
        <v>42593</v>
      </c>
      <c r="AEF27" s="371">
        <f>WORKDAY(AEF28,'5319480'!$A27,'5319480'!$E$42:$E$71)</f>
        <v>42576</v>
      </c>
      <c r="AEG27" s="371">
        <f>WORKDAY(AEG28,'5319480'!$A27,'5319480'!$E$42:$E$71)</f>
        <v>42571</v>
      </c>
      <c r="AEH27" s="371">
        <v>42564</v>
      </c>
      <c r="AEI27" s="371">
        <v>42593</v>
      </c>
      <c r="AEJ27" s="781">
        <f>WORKDAY(AEJ28,'5319480'!$A27,'5319480'!$E$42:$E$71)</f>
        <v>42577</v>
      </c>
      <c r="AEK27" s="371">
        <f>WORKDAY(AEK28,'5319480'!$A27,'5319480'!$E$42:$E$71)</f>
        <v>42591</v>
      </c>
      <c r="AEL27" s="371">
        <v>42588</v>
      </c>
      <c r="AEM27" s="371">
        <v>42588</v>
      </c>
      <c r="AEN27" s="371">
        <f>WORKDAY(AEN28,'5319480'!$A27,'5319480'!$E$42:$E$71)</f>
        <v>42580</v>
      </c>
      <c r="AEO27" s="371">
        <f>WORKDAY(AEO28,'5319480'!$A27,'5319480'!$E$42:$E$71)</f>
        <v>42571</v>
      </c>
      <c r="AEP27" s="371">
        <v>42590</v>
      </c>
      <c r="AEQ27" s="371">
        <v>42590</v>
      </c>
      <c r="AER27" s="371">
        <v>42590</v>
      </c>
      <c r="AES27" s="371">
        <v>42590</v>
      </c>
      <c r="AET27" s="371">
        <v>42558</v>
      </c>
      <c r="AEU27" s="371">
        <v>42539</v>
      </c>
      <c r="AEV27" s="371">
        <v>42502</v>
      </c>
      <c r="AEW27" s="371">
        <v>42564</v>
      </c>
      <c r="AEX27" s="371">
        <f>WORKDAY(AEX28,'5319480'!$A27,'5319480'!$E$42:$E$71)</f>
        <v>42566</v>
      </c>
      <c r="AEY27" s="371">
        <f>WORKDAY(AEY28,'5319480'!$A27,'5319480'!$E$42:$E$71)</f>
        <v>42566</v>
      </c>
      <c r="AEZ27" s="371">
        <f>WORKDAY(AEZ28,'5319480'!$A27,'5319480'!$E$42:$E$71)</f>
        <v>42571</v>
      </c>
      <c r="AFA27" s="371">
        <v>42564</v>
      </c>
      <c r="AFB27" s="371">
        <v>42444</v>
      </c>
      <c r="AFC27" s="371">
        <f>WORKDAY(AFC28,'5319480'!$A27,'5319480'!$E$42:$E$71)</f>
        <v>42576</v>
      </c>
      <c r="AFD27" s="1186">
        <f>WORKDAY(AFD28,'5319480'!$A27,'5319480'!$E$42:$E$71)</f>
        <v>42572</v>
      </c>
      <c r="AFE27" s="371">
        <f>WORKDAY(AFE28,'5319480'!$A27,'5319480'!$E$42:$E$71)</f>
        <v>42576</v>
      </c>
      <c r="AFF27" s="371">
        <f>WORKDAY(AFF28,'5319480'!$A27,'5319480'!$E$42:$E$71)</f>
        <v>42573</v>
      </c>
      <c r="AFG27" s="371">
        <f>WORKDAY(AFG28,'5319480'!$A27,'5319480'!$E$42:$E$71)</f>
        <v>42571</v>
      </c>
      <c r="AFH27" s="371">
        <f>WORKDAY(AFH28,'5319480'!$A27,'5319480'!$E$42:$E$71)</f>
        <v>42573</v>
      </c>
      <c r="AFI27" s="371">
        <f>WORKDAY(AFI28,'5319480'!$A27,'5319480'!$E$42:$E$71)</f>
        <v>42573</v>
      </c>
      <c r="AFJ27" s="1448">
        <f>WORKDAY(AFJ28,'5319480'!$A27,'5319480'!$E$42:$E$71)</f>
        <v>42565</v>
      </c>
      <c r="AFK27" s="371">
        <v>42576</v>
      </c>
      <c r="AFL27" s="371">
        <v>42571</v>
      </c>
      <c r="AFM27" s="371">
        <f>WORKDAY(AFM28,'5319480'!$A27,'5319480'!$E$42:$E$71)</f>
        <v>42571</v>
      </c>
      <c r="AFN27" s="371">
        <f>WORKDAY(AFN28,'5319480'!$A27,'5319480'!$E$42:$E$71)</f>
        <v>42571</v>
      </c>
      <c r="AFO27" s="371">
        <f>WORKDAY(AFO28,'5319480'!$A27,'5319480'!$E$42:$E$71)</f>
        <v>42571</v>
      </c>
      <c r="AFP27" s="371">
        <f>WORKDAY(AFP28,'5319480'!$A27,'5319480'!$E$42:$E$71)</f>
        <v>42571</v>
      </c>
      <c r="AFQ27" s="371">
        <v>42521</v>
      </c>
      <c r="AFR27" s="781">
        <f>WORKDAY(AFR28,'5319480'!$A27,'5319480'!$E$42:$E$71)</f>
        <v>42578</v>
      </c>
      <c r="AFS27" s="371">
        <v>42599</v>
      </c>
      <c r="AFT27" s="371">
        <v>42572</v>
      </c>
      <c r="AFU27" s="371">
        <v>42572</v>
      </c>
      <c r="AFV27" s="371">
        <v>42572</v>
      </c>
      <c r="AFW27" s="371">
        <f>WORKDAY(AFW28,'5319480'!$A27,'5319480'!$E$42:$E$71)</f>
        <v>42566</v>
      </c>
      <c r="AFX27" s="371">
        <v>42648</v>
      </c>
      <c r="AFY27" s="371">
        <f>WORKDAY(AFY28,'5319480'!$A27,'5319480'!$E$42:$E$71)</f>
        <v>42649</v>
      </c>
      <c r="AFZ27" s="371">
        <f>WORKDAY(AFZ28,'5319480'!$A27,'5319480'!$E$42:$E$71)</f>
        <v>42566</v>
      </c>
      <c r="AGA27" s="371">
        <v>42572</v>
      </c>
      <c r="AGB27" s="371">
        <v>42564</v>
      </c>
      <c r="AGC27" s="371">
        <v>42447</v>
      </c>
      <c r="AGD27" s="781" t="e">
        <f>WORKDAY(AGD29,#REF!,$D$42:$D$71)</f>
        <v>#REF!</v>
      </c>
      <c r="AGE27" s="781" t="e">
        <f>WORKDAY(AGE29,#REF!,$D$42:$D$71)</f>
        <v>#REF!</v>
      </c>
      <c r="AGF27" s="1090" t="e">
        <f>WORKDAY(AGF29,#REF!,$D$42:$D$71)</f>
        <v>#REF!</v>
      </c>
      <c r="AGG27" s="532">
        <f>WORKDAY(AGG28,'5319480'!$A27,'5319480'!$E$42:$E$71)</f>
        <v>42440</v>
      </c>
      <c r="AGH27" s="532">
        <f>WORKDAY(AGH28,'5319480'!$A27,'5319480'!$E$42:$E$71)</f>
        <v>42440</v>
      </c>
      <c r="AGI27" s="371">
        <f>WORKDAY(AGI28,'5319480'!$A27,'5319480'!$E$42:$E$71)</f>
        <v>42571</v>
      </c>
      <c r="AGJ27" s="537"/>
      <c r="AGK27" s="781" t="e">
        <f>WORKDAY(AGK29,#REF!,$D$42:$D$71)</f>
        <v>#REF!</v>
      </c>
      <c r="AGL27" s="765" t="e">
        <f>WORKDAY(AGL28,#REF!,$D$42:$D$71)</f>
        <v>#REF!</v>
      </c>
      <c r="AGM27" s="781">
        <v>42409</v>
      </c>
      <c r="AGN27" s="765" t="e">
        <f>WORKDAY(AGN28,#REF!,$D$42:$D$71)</f>
        <v>#REF!</v>
      </c>
      <c r="AGO27" s="765" t="e">
        <f>WORKDAY(AGO28,#REF!,$D$42:$D$71)</f>
        <v>#REF!</v>
      </c>
      <c r="AGP27" s="765" t="e">
        <f>WORKDAY(AGP28,#REF!,$D$42:$D$71)</f>
        <v>#REF!</v>
      </c>
      <c r="AGQ27" s="532" t="e">
        <f>WORKDAY(AGQ29,#REF!,$D$42:$D$71)</f>
        <v>#REF!</v>
      </c>
      <c r="AGR27" s="765" t="e">
        <f>WORKDAY(AGR28,#REF!,$D$42:$D$71)</f>
        <v>#REF!</v>
      </c>
      <c r="AGS27" s="1086">
        <f>WORKDAY(AGS28,'5319480'!$A27,'5319480'!$E$42:$E$71)</f>
        <v>42325</v>
      </c>
      <c r="AGT27" s="781">
        <v>42391</v>
      </c>
      <c r="AGU27" s="781">
        <v>42391</v>
      </c>
      <c r="AGV27" s="781">
        <v>42397</v>
      </c>
      <c r="AGW27" s="781">
        <v>42733</v>
      </c>
      <c r="AGX27" s="781">
        <v>42733</v>
      </c>
      <c r="AGY27" s="532">
        <f>WORKDAY(AGY28,'5319480'!$A27,'5319480'!$E$42:$E$71)</f>
        <v>42366</v>
      </c>
      <c r="AGZ27" s="537"/>
      <c r="AHA27" s="781">
        <v>42444</v>
      </c>
      <c r="AHB27" s="781">
        <v>42444</v>
      </c>
      <c r="AHC27" s="781">
        <v>42432</v>
      </c>
      <c r="AHD27" s="781">
        <v>42444</v>
      </c>
      <c r="AHE27" s="781">
        <v>42444</v>
      </c>
      <c r="AHF27" s="1186">
        <v>42494</v>
      </c>
      <c r="AHG27" s="371">
        <v>42606</v>
      </c>
      <c r="AHH27" s="371">
        <v>42606</v>
      </c>
      <c r="AHI27" s="371">
        <f>WORKDAY(AHI28,'5319480'!$A27,'5319480'!$E$42:$E$71)</f>
        <v>42607</v>
      </c>
      <c r="AHJ27" s="371">
        <f>WORKDAY(AHJ28,'5319480'!$A27,'5319480'!$E$42:$E$71)</f>
        <v>42607</v>
      </c>
      <c r="AHK27" s="371">
        <v>42606</v>
      </c>
      <c r="AHL27" s="371">
        <v>42460</v>
      </c>
      <c r="AHM27" s="371">
        <f>WORKDAY(AHM28,'5319480'!$A27,'5319480'!$E$42:$E$71)</f>
        <v>42566</v>
      </c>
      <c r="AHN27" s="371">
        <v>42521</v>
      </c>
      <c r="AHO27" s="371">
        <v>42565</v>
      </c>
      <c r="AHP27" s="371">
        <v>42453</v>
      </c>
      <c r="AHQ27" s="1186">
        <f>WORKDAY(AHQ28,'5319480'!$A27,'5319480'!$E$42:$E$71)</f>
        <v>42577</v>
      </c>
      <c r="AHR27" s="371">
        <v>42419</v>
      </c>
      <c r="AHS27" s="1186">
        <v>42495</v>
      </c>
      <c r="AHT27" s="1186">
        <v>42480</v>
      </c>
      <c r="AHU27" s="1186">
        <v>42473</v>
      </c>
      <c r="AHV27" s="371">
        <v>42521</v>
      </c>
      <c r="AHW27" s="532">
        <f>WORKDAY(AHW28,'5319480'!$A27,'5319480'!$E$42:$E$71)</f>
        <v>42531</v>
      </c>
      <c r="AHX27" s="1186">
        <v>42466</v>
      </c>
      <c r="AHY27" s="1186">
        <f>WORKDAY(AHY28,'5319480'!$A27,'5319480'!$E$42:$E$71)</f>
        <v>42572</v>
      </c>
      <c r="AHZ27" s="371">
        <v>42522</v>
      </c>
      <c r="AIA27" s="371">
        <v>42432</v>
      </c>
      <c r="AIB27" s="371">
        <v>42522</v>
      </c>
      <c r="AIC27" s="371">
        <v>42453</v>
      </c>
      <c r="AID27" s="781">
        <v>42444</v>
      </c>
      <c r="AIE27" s="371">
        <v>42502</v>
      </c>
      <c r="AIF27" s="371">
        <v>42521</v>
      </c>
      <c r="AIG27" s="371">
        <v>42502</v>
      </c>
      <c r="AIH27" s="371">
        <v>42502</v>
      </c>
      <c r="AII27" s="371">
        <v>42444</v>
      </c>
      <c r="AIJ27" s="371">
        <v>42539</v>
      </c>
      <c r="AIK27" s="1186">
        <f>WORKDAY(AIK28,'5319480'!$A27,'5319480'!$E$42:$E$71)</f>
        <v>42572</v>
      </c>
    </row>
    <row r="28" spans="1:921" ht="13.15" customHeight="1">
      <c r="A28" s="199">
        <v>10</v>
      </c>
      <c r="B28" s="141" t="s">
        <v>77</v>
      </c>
      <c r="C28" s="137">
        <f t="shared" si="8"/>
        <v>42124</v>
      </c>
      <c r="D28" s="137">
        <f t="shared" si="9"/>
        <v>42124</v>
      </c>
      <c r="E28" s="137">
        <f t="shared" si="10"/>
        <v>42124</v>
      </c>
      <c r="F28" s="137">
        <f t="shared" si="11"/>
        <v>42124</v>
      </c>
      <c r="G28" s="137">
        <f t="shared" si="12"/>
        <v>42124</v>
      </c>
      <c r="H28" s="137">
        <f t="shared" si="13"/>
        <v>42124</v>
      </c>
      <c r="I28" s="137">
        <f t="shared" si="14"/>
        <v>42124</v>
      </c>
      <c r="J28" s="137">
        <f t="shared" si="15"/>
        <v>42124</v>
      </c>
      <c r="K28" s="137">
        <f t="shared" si="16"/>
        <v>42153</v>
      </c>
      <c r="L28" s="137">
        <f t="shared" si="17"/>
        <v>42124</v>
      </c>
      <c r="M28" s="137">
        <f t="shared" si="18"/>
        <v>42124</v>
      </c>
      <c r="N28" s="1075">
        <f t="shared" si="19"/>
        <v>42124</v>
      </c>
      <c r="O28" s="781">
        <f t="shared" si="0"/>
        <v>42174</v>
      </c>
      <c r="P28" s="781">
        <f>WORKDAY(P29,'5319080'!$A28,'5319080'!$D$42:$D$71)</f>
        <v>42342</v>
      </c>
      <c r="Q28" s="1093">
        <f t="shared" si="1"/>
        <v>42311</v>
      </c>
      <c r="R28" s="532">
        <f t="shared" si="2"/>
        <v>42174</v>
      </c>
      <c r="S28" s="882">
        <v>42348</v>
      </c>
      <c r="T28" s="532">
        <f t="shared" si="3"/>
        <v>42174</v>
      </c>
      <c r="U28" s="532">
        <f t="shared" si="4"/>
        <v>42206</v>
      </c>
      <c r="V28" s="601">
        <v>42457</v>
      </c>
      <c r="W28" s="532">
        <f t="shared" si="5"/>
        <v>42327</v>
      </c>
      <c r="X28" s="532">
        <f t="shared" si="6"/>
        <v>42212</v>
      </c>
      <c r="Y28" s="781">
        <f>WORKDAY(Y29,'5319080'!$A27,'5319080'!$D$42:$D$71)</f>
        <v>42396</v>
      </c>
      <c r="Z28" s="882">
        <f>WORKDAY(Z29,'5319080'!$A28,'5319080'!$D$42:$D$71)</f>
        <v>42027</v>
      </c>
      <c r="AA28" s="882">
        <f>WORKDAY(AA29,'5319080'!$A28,'5319080'!$D$42:$D$71)</f>
        <v>42027</v>
      </c>
      <c r="AB28" s="882">
        <f>WORKDAY(AB29,'5319080'!$A28,'5319080'!$D$42:$D$71)</f>
        <v>42394</v>
      </c>
      <c r="AC28" s="882">
        <f>WORKDAY(AC29,'5319080'!$A28,'5319080'!$D$42:$D$71)</f>
        <v>42395</v>
      </c>
      <c r="AD28" s="532">
        <f>WORKDAY(AD29,'5319080'!$A28,'5319080'!$D$42:$D$71)</f>
        <v>42744</v>
      </c>
      <c r="AE28" s="532">
        <f>WORKDAY(AE29,'5319080'!$A28,'5319080'!$D$42:$D$71)</f>
        <v>42382</v>
      </c>
      <c r="AF28" s="532">
        <f>WORKDAY(AF29,'5319080'!$A28,'5319080'!$D$42:$D$71)</f>
        <v>42380</v>
      </c>
      <c r="AG28" s="532">
        <f>WORKDAY(AG29,'5319080'!$A28,'5319080'!$D$42:$D$71)</f>
        <v>42380</v>
      </c>
      <c r="AH28" s="532">
        <f>WORKDAY(AH29,'5319080'!$A28,'5319080'!$D$42:$D$71)</f>
        <v>42370</v>
      </c>
      <c r="AI28" s="532">
        <f>WORKDAY(AI29,'5319080'!$A28,'5319080'!$D$42:$D$71)</f>
        <v>42380</v>
      </c>
      <c r="AJ28" s="532">
        <f>WORKDAY(AJ29,'5319080'!$A28,'5319080'!$D$42:$D$71)</f>
        <v>42451</v>
      </c>
      <c r="AK28" s="532">
        <f>WORKDAY(AK29,'5319080'!$A28,'5319080'!$D$42:$D$71)</f>
        <v>42452</v>
      </c>
      <c r="AL28" s="319">
        <v>42544</v>
      </c>
      <c r="AM28" s="319">
        <v>42544</v>
      </c>
      <c r="AN28" s="319">
        <v>42544</v>
      </c>
      <c r="AO28" s="1296">
        <v>42580</v>
      </c>
      <c r="AP28" s="781">
        <f>WORKDAY(AP29,'5319080'!$A28,'5319080'!$D$42:$D$71)</f>
        <v>42713</v>
      </c>
      <c r="AQ28" s="532">
        <f>WORKDAY(AQ29,'5319080'!$A28,'5319080'!$D$42:$D$71)</f>
        <v>42458</v>
      </c>
      <c r="AR28" s="781">
        <f>WORKDAY(AR29,'5319080'!$A28,'5319080'!$D$42:$D$71)</f>
        <v>42367</v>
      </c>
      <c r="AS28" s="781">
        <f>WORKDAY(AS29,'5319080'!$A28,'5319080'!$D$42:$D$71)</f>
        <v>42447</v>
      </c>
      <c r="AT28" s="781">
        <v>42432</v>
      </c>
      <c r="AU28" s="781">
        <v>42425</v>
      </c>
      <c r="AV28" s="781">
        <v>42444</v>
      </c>
      <c r="AW28" s="315">
        <f>WORKDAY(AW29,'5319080'!$A28,'5319080'!$D$42:$D$71)</f>
        <v>42461</v>
      </c>
      <c r="AX28" s="326">
        <v>42240</v>
      </c>
      <c r="AY28" s="319">
        <v>42380</v>
      </c>
      <c r="AZ28" s="319">
        <v>42424</v>
      </c>
      <c r="BA28" s="319">
        <v>42320</v>
      </c>
      <c r="BB28" s="326">
        <v>42240</v>
      </c>
      <c r="BC28" s="319">
        <v>42395</v>
      </c>
      <c r="BD28" s="319">
        <v>42422</v>
      </c>
      <c r="BE28" s="1296">
        <v>42564</v>
      </c>
      <c r="BF28" s="315">
        <f>WORKDAY(BF29,'5319080'!$A28,'5319080'!$D$42:$D$71)</f>
        <v>42433</v>
      </c>
      <c r="BG28" s="315">
        <f>WORKDAY(BG29,'5319080'!$A28,'5319080'!$D$42:$D$71)</f>
        <v>42429</v>
      </c>
      <c r="BH28" s="443">
        <v>42319</v>
      </c>
      <c r="BI28" s="319">
        <v>42422</v>
      </c>
      <c r="BJ28" s="319">
        <v>42380</v>
      </c>
      <c r="BK28" s="319">
        <v>42521</v>
      </c>
      <c r="BL28" s="1287">
        <v>42612</v>
      </c>
      <c r="BM28" s="319">
        <v>42523</v>
      </c>
      <c r="BN28" s="319">
        <v>42450</v>
      </c>
      <c r="BO28" s="319">
        <v>42450</v>
      </c>
      <c r="BP28" s="319">
        <v>42450</v>
      </c>
      <c r="BQ28" s="1296">
        <v>42545</v>
      </c>
      <c r="BR28" s="319">
        <v>42544</v>
      </c>
      <c r="BS28" s="319">
        <v>42502</v>
      </c>
      <c r="BT28" s="319">
        <v>42411</v>
      </c>
      <c r="BU28" s="319">
        <v>42502</v>
      </c>
      <c r="BV28" s="319">
        <v>42544</v>
      </c>
      <c r="BW28" s="319">
        <v>42544</v>
      </c>
      <c r="BX28" s="319">
        <v>42544</v>
      </c>
      <c r="BY28" s="1175">
        <f>WORKDAY(BY29,'5319080'!$A28,'5319080'!$D$42:$D$71)</f>
        <v>42594</v>
      </c>
      <c r="BZ28" s="1175">
        <f>WORKDAY(BZ29,'5319080'!$A28,'5319080'!$D$42:$D$71)</f>
        <v>42590</v>
      </c>
      <c r="CA28" s="1175">
        <f>WORKDAY(CA29,'5319080'!$A28,'5319080'!$D$42:$D$71)</f>
        <v>42590</v>
      </c>
      <c r="CB28" s="1296">
        <v>42545</v>
      </c>
      <c r="CC28" s="319">
        <v>42502</v>
      </c>
      <c r="CD28" s="319">
        <v>42530</v>
      </c>
      <c r="CE28" s="319">
        <v>42502</v>
      </c>
      <c r="CF28" s="319">
        <v>42444</v>
      </c>
      <c r="CG28" s="319">
        <v>42517</v>
      </c>
      <c r="CH28" s="1175">
        <f>WORKDAY(CH29,'5319080'!$A27,'5319080'!$D$42:$D$71)</f>
        <v>42579</v>
      </c>
      <c r="CI28" s="319">
        <v>42517</v>
      </c>
      <c r="CJ28" s="319">
        <v>42544</v>
      </c>
      <c r="CK28" s="319">
        <v>42544</v>
      </c>
      <c r="CL28" s="319">
        <v>42544</v>
      </c>
      <c r="CM28" s="319">
        <v>42544</v>
      </c>
      <c r="CN28" s="319">
        <v>42523</v>
      </c>
      <c r="CO28" s="1296">
        <v>42548</v>
      </c>
      <c r="CP28" s="1296">
        <v>42548</v>
      </c>
      <c r="CQ28" s="319">
        <v>42502</v>
      </c>
      <c r="CR28" s="319">
        <v>42450</v>
      </c>
      <c r="CS28" s="319">
        <v>42517</v>
      </c>
      <c r="CT28" s="781">
        <v>42536</v>
      </c>
      <c r="CU28" s="1296">
        <v>42545</v>
      </c>
      <c r="CV28" s="1296">
        <v>42545</v>
      </c>
      <c r="CW28" s="319">
        <v>42502</v>
      </c>
      <c r="CX28" s="319">
        <v>42517</v>
      </c>
      <c r="CY28" s="319">
        <v>42517</v>
      </c>
      <c r="CZ28" s="319">
        <v>42517</v>
      </c>
      <c r="DA28" s="1296">
        <v>42571</v>
      </c>
      <c r="DB28" s="1296">
        <v>42571</v>
      </c>
      <c r="DC28" s="1296">
        <v>42571</v>
      </c>
      <c r="DD28" s="781">
        <v>42556</v>
      </c>
      <c r="DE28" s="1296">
        <v>42551</v>
      </c>
      <c r="DF28" s="1296">
        <v>42545</v>
      </c>
      <c r="DG28" s="1296">
        <v>42551</v>
      </c>
      <c r="DH28" s="1296">
        <v>42551</v>
      </c>
      <c r="DI28" s="319">
        <v>42558</v>
      </c>
      <c r="DJ28" s="319">
        <v>42558</v>
      </c>
      <c r="DK28" s="319">
        <v>42558</v>
      </c>
      <c r="DL28" s="781">
        <v>42558</v>
      </c>
      <c r="DM28" s="319">
        <v>42544</v>
      </c>
      <c r="DN28" s="319">
        <v>42558</v>
      </c>
      <c r="DO28" s="1171">
        <f>WORKDAY(DO29,'5319080'!$A28,'5319080'!$D$42:$D$71)</f>
        <v>42591</v>
      </c>
      <c r="DP28" s="1296">
        <v>42545</v>
      </c>
      <c r="DQ28" s="1171">
        <f>WORKDAY(DQ29,'5319080'!$A28,'5319080'!$D$42:$D$71)</f>
        <v>42587</v>
      </c>
      <c r="DR28" s="1296">
        <v>42545</v>
      </c>
      <c r="DS28" s="1296">
        <v>42551</v>
      </c>
      <c r="DT28" s="1296">
        <v>42551</v>
      </c>
      <c r="DU28" s="1296">
        <v>42551</v>
      </c>
      <c r="DV28" s="1296">
        <v>42551</v>
      </c>
      <c r="DW28" s="1296">
        <v>42563</v>
      </c>
      <c r="DX28" s="1296">
        <v>42577</v>
      </c>
      <c r="DY28" s="1296">
        <v>42564</v>
      </c>
      <c r="DZ28" s="1296">
        <v>42570</v>
      </c>
      <c r="EA28" s="1287">
        <v>42577</v>
      </c>
      <c r="EB28" s="1296">
        <v>42548</v>
      </c>
      <c r="EC28" s="1287">
        <v>42631</v>
      </c>
      <c r="ED28" s="1459">
        <v>42622</v>
      </c>
      <c r="EE28" s="1287">
        <v>42642</v>
      </c>
      <c r="EF28" s="1171">
        <f>WORKDAY(EF29,'5319080'!$A28,'5319080'!$D$42:$D$71)</f>
        <v>42629</v>
      </c>
      <c r="EG28" s="1296">
        <v>42577</v>
      </c>
      <c r="EH28" s="1171">
        <f>WORKDAY(EH29,'5319080'!$A28,'5319080'!$D$42:$D$71)</f>
        <v>42590</v>
      </c>
      <c r="EI28" s="1171">
        <f>WORKDAY(EI29,'5319080'!$A28,'5319080'!$D$42:$D$71)</f>
        <v>42590</v>
      </c>
      <c r="EJ28" s="1171">
        <f>WORKDAY(EJ29,'5319080'!$A28,'5319080'!$D$42:$D$71)</f>
        <v>42590</v>
      </c>
      <c r="EK28" s="1171">
        <f>WORKDAY(EK29,'5319080'!$A28,'5319080'!$D$42:$D$71)</f>
        <v>42590</v>
      </c>
      <c r="EL28" s="1171">
        <f>WORKDAY(EL29,'5319080'!$A28,'5319080'!$D$42:$D$71)</f>
        <v>42590</v>
      </c>
      <c r="EM28" s="1171">
        <f>WORKDAY(EM29,'5319080'!$A28,'5319080'!$D$42:$D$71)</f>
        <v>42591</v>
      </c>
      <c r="EN28" s="319">
        <v>42544</v>
      </c>
      <c r="EO28" s="319">
        <v>42523</v>
      </c>
      <c r="EP28" s="1296">
        <v>42570</v>
      </c>
      <c r="EQ28" s="1296">
        <v>42577</v>
      </c>
      <c r="ER28" s="1296">
        <v>42551</v>
      </c>
      <c r="ES28" s="319">
        <v>42502</v>
      </c>
      <c r="ET28" s="319">
        <v>42517</v>
      </c>
      <c r="EU28" s="319">
        <v>42513</v>
      </c>
      <c r="EV28" s="319">
        <v>42517</v>
      </c>
      <c r="EW28" s="319">
        <v>42517</v>
      </c>
      <c r="EX28" s="319">
        <v>42517</v>
      </c>
      <c r="EY28" s="319">
        <v>42517</v>
      </c>
      <c r="EZ28" s="319">
        <v>42523</v>
      </c>
      <c r="FA28" s="1171">
        <f>WORKDAY(FA29,'5319080'!$A28,'5319080'!$D$42:$D$71)</f>
        <v>42612</v>
      </c>
      <c r="FB28" s="1296">
        <v>42545</v>
      </c>
      <c r="FC28" s="1287">
        <v>42633</v>
      </c>
      <c r="FD28" s="1287">
        <v>42628</v>
      </c>
      <c r="FE28" s="1171">
        <f>WORKDAY(FE29,'5319080'!$A28,'5319080'!$D$42:$D$71)</f>
        <v>42612</v>
      </c>
      <c r="FF28" s="1296">
        <v>42551</v>
      </c>
      <c r="FG28" s="1296">
        <v>42545</v>
      </c>
      <c r="FH28" s="1171">
        <f>WORKDAY(FH29,'5319080'!$A28,'5319080'!$D$42:$D$71)</f>
        <v>42612</v>
      </c>
      <c r="FI28" s="1171">
        <f>WORKDAY(FI29,'5319080'!$A28,'5319080'!$D$42:$D$71)</f>
        <v>42619</v>
      </c>
      <c r="FJ28" s="1171">
        <f>WORKDAY(FJ29,'5319080'!$A28,'5319080'!$D$42:$D$71)</f>
        <v>42619</v>
      </c>
      <c r="FK28" s="1287">
        <v>42591</v>
      </c>
      <c r="FL28" s="1287">
        <v>42591</v>
      </c>
      <c r="FM28" s="1287">
        <v>42591</v>
      </c>
      <c r="FN28" s="1287">
        <v>42591</v>
      </c>
      <c r="FO28" s="1287">
        <v>42591</v>
      </c>
      <c r="FP28" s="319">
        <v>42544</v>
      </c>
      <c r="FQ28" s="1287">
        <v>42591</v>
      </c>
      <c r="FR28" s="319">
        <v>42502</v>
      </c>
      <c r="FS28" s="1296">
        <v>42535</v>
      </c>
      <c r="FT28" s="1296">
        <v>42545</v>
      </c>
      <c r="FU28" s="1296">
        <v>42571</v>
      </c>
      <c r="FV28" s="319">
        <v>42502</v>
      </c>
      <c r="FW28" s="1296">
        <v>42571</v>
      </c>
      <c r="FX28" s="1296">
        <v>42571</v>
      </c>
      <c r="FY28" s="1296">
        <v>42545</v>
      </c>
      <c r="FZ28" s="1296">
        <v>42551</v>
      </c>
      <c r="GA28" s="1296">
        <v>42551</v>
      </c>
      <c r="GB28" s="319">
        <v>42544</v>
      </c>
      <c r="GC28" s="1287">
        <v>42586</v>
      </c>
      <c r="GD28" s="1287">
        <v>42599</v>
      </c>
      <c r="GE28" s="1296">
        <v>42580</v>
      </c>
      <c r="GF28" s="315">
        <f>WORKDAY(GF29,'5319080'!$A28,'5319080'!$D$42:$D$71)</f>
        <v>42538</v>
      </c>
      <c r="GG28" s="315">
        <f>WORKDAY(GG29,'5319080'!$A28,'5319080'!$D$42:$D$71)</f>
        <v>42557</v>
      </c>
      <c r="GH28" s="315">
        <f>WORKDAY(GH29,'5319080'!$A28,'5319080'!$D$42:$D$71)</f>
        <v>42542</v>
      </c>
      <c r="GI28" s="315">
        <f>WORKDAY(GI29,'5319080'!$A28,'5319080'!$D$42:$D$71)</f>
        <v>42542</v>
      </c>
      <c r="GJ28" s="319">
        <v>42536</v>
      </c>
      <c r="GK28" s="1287">
        <v>42625</v>
      </c>
      <c r="GL28" s="1287">
        <v>42625</v>
      </c>
      <c r="GM28" s="1287">
        <v>42625</v>
      </c>
      <c r="GN28" s="1287">
        <v>42619</v>
      </c>
      <c r="GO28" s="1171">
        <f>WORKDAY(GO29,'5319080'!$A28,'5319080'!$D$42:$D$71)</f>
        <v>42636</v>
      </c>
      <c r="GP28" s="1287">
        <v>42627</v>
      </c>
      <c r="GQ28" s="1287">
        <v>42627</v>
      </c>
      <c r="GR28" s="1287">
        <v>42627</v>
      </c>
      <c r="GS28" s="1287">
        <v>42627</v>
      </c>
      <c r="GT28" s="1287">
        <v>42627</v>
      </c>
      <c r="GU28" s="1287">
        <v>42627</v>
      </c>
      <c r="GV28" s="1287">
        <v>42627</v>
      </c>
      <c r="GW28" s="1287">
        <v>42627</v>
      </c>
      <c r="GX28" s="319">
        <v>42530</v>
      </c>
      <c r="GY28" s="1287">
        <v>42628</v>
      </c>
      <c r="GZ28" s="1171">
        <f>WORKDAY(GZ29,'5319080'!$A28,'5319080'!$D$42:$D$71)</f>
        <v>42612</v>
      </c>
      <c r="HA28" s="1287">
        <v>42612</v>
      </c>
      <c r="HB28" s="1287">
        <v>42608</v>
      </c>
      <c r="HC28" s="1287">
        <v>42631</v>
      </c>
      <c r="HD28" s="1287">
        <v>42629</v>
      </c>
      <c r="HE28" s="1287">
        <v>42628</v>
      </c>
      <c r="HF28" s="1518">
        <v>42647</v>
      </c>
      <c r="HG28" s="1518">
        <v>42647</v>
      </c>
      <c r="HH28" s="1518">
        <v>42647</v>
      </c>
      <c r="HI28" s="1518">
        <v>42647</v>
      </c>
      <c r="HJ28" s="1518">
        <v>42648</v>
      </c>
      <c r="HK28" s="1287">
        <v>42642</v>
      </c>
      <c r="HL28" s="1446">
        <v>42628</v>
      </c>
      <c r="HM28" s="1287">
        <v>42628</v>
      </c>
      <c r="HN28" s="1287">
        <v>42619</v>
      </c>
      <c r="HO28" s="1287">
        <v>42628</v>
      </c>
      <c r="HP28" s="1171">
        <f>WORKDAY(HP29,'5319080'!$A28,'5319080'!$D$42:$D$71)</f>
        <v>42647</v>
      </c>
      <c r="HQ28" s="1171">
        <f>WORKDAY(HQ29,'5319080'!$A28,'5319080'!$D$42:$D$71)</f>
        <v>42642</v>
      </c>
      <c r="HR28" s="1171">
        <f>WORKDAY(HR29,'5319080'!$A28,'5319080'!$D$42:$D$71)</f>
        <v>42612</v>
      </c>
      <c r="HS28" s="1287">
        <v>42633</v>
      </c>
      <c r="HT28" s="1171">
        <f>WORKDAY(HT29,'5319080'!$A28,'5319080'!$D$42:$D$71)</f>
        <v>42662</v>
      </c>
      <c r="HU28" s="1171">
        <f>WORKDAY(HU29,'5319080'!$A28,'5319080'!$D$42:$D$71)</f>
        <v>42667</v>
      </c>
      <c r="HV28" s="1287">
        <v>42648</v>
      </c>
      <c r="HW28" s="1287">
        <v>42648</v>
      </c>
      <c r="HX28" s="1287">
        <v>42647</v>
      </c>
      <c r="HY28" s="1171">
        <f>WORKDAY(HY29,'5319080'!$A28,'5319080'!$D$42:$D$71)</f>
        <v>42668</v>
      </c>
      <c r="HZ28" s="1296">
        <v>42648</v>
      </c>
      <c r="IA28" s="1175">
        <f>WORKDAY(IA29,'5319180'!$A28,'5319180'!$E$43:$E$72)</f>
        <v>42643</v>
      </c>
      <c r="IB28" s="1296">
        <v>42648</v>
      </c>
      <c r="IC28" s="1296">
        <v>42640</v>
      </c>
      <c r="ID28" s="1296">
        <v>42640</v>
      </c>
      <c r="IE28" s="1296">
        <v>42647</v>
      </c>
      <c r="IF28" s="1296">
        <v>42647</v>
      </c>
      <c r="IG28" s="319">
        <v>42521</v>
      </c>
      <c r="IH28" s="1175">
        <f>WORKDAY(IH29,'5319180'!$A28,'5319180'!$E$43:$E$72)</f>
        <v>42641</v>
      </c>
      <c r="II28" s="1296">
        <v>42633</v>
      </c>
      <c r="IJ28" s="1296">
        <v>42629</v>
      </c>
      <c r="IK28" s="1296">
        <v>42635</v>
      </c>
      <c r="IL28" s="1296">
        <v>42632</v>
      </c>
      <c r="IM28" s="1296">
        <v>42619</v>
      </c>
      <c r="IN28" s="1296">
        <v>42627</v>
      </c>
      <c r="IO28" s="1296">
        <v>42627</v>
      </c>
      <c r="IP28" s="1296">
        <v>42558</v>
      </c>
      <c r="IQ28" s="1296">
        <v>42619</v>
      </c>
      <c r="IR28" s="319">
        <v>42502</v>
      </c>
      <c r="IS28" s="319">
        <v>42558</v>
      </c>
      <c r="IT28" s="1296">
        <v>42612</v>
      </c>
      <c r="IU28" s="1296">
        <v>42612</v>
      </c>
      <c r="IV28" s="1296">
        <v>42612</v>
      </c>
      <c r="IW28" s="1296">
        <v>42606</v>
      </c>
      <c r="IX28" s="1296">
        <v>42591</v>
      </c>
      <c r="IY28" s="1296">
        <v>42585</v>
      </c>
      <c r="IZ28" s="1296">
        <v>42558</v>
      </c>
      <c r="JA28" s="1301">
        <v>42576</v>
      </c>
      <c r="JB28" s="1296">
        <v>42579</v>
      </c>
      <c r="JC28" s="1296">
        <v>42539</v>
      </c>
      <c r="JD28" s="1296">
        <v>42591</v>
      </c>
      <c r="JE28" s="1296">
        <v>42591</v>
      </c>
      <c r="JF28" s="1296">
        <v>42591</v>
      </c>
      <c r="JG28" s="1296">
        <v>42577</v>
      </c>
      <c r="JH28" s="1296">
        <v>42591</v>
      </c>
      <c r="JI28" s="1296">
        <v>42591</v>
      </c>
      <c r="JJ28" s="1296">
        <v>42583</v>
      </c>
      <c r="JK28" s="1296">
        <v>42577</v>
      </c>
      <c r="JL28" s="1296">
        <v>42591</v>
      </c>
      <c r="JM28" s="1296">
        <v>42571</v>
      </c>
      <c r="JN28" s="1296">
        <v>42563</v>
      </c>
      <c r="JO28" s="1296">
        <v>42564</v>
      </c>
      <c r="JP28" s="1296">
        <v>42566</v>
      </c>
      <c r="JQ28" s="1296">
        <v>42563</v>
      </c>
      <c r="JR28" s="1296">
        <v>42566</v>
      </c>
      <c r="JS28" s="601">
        <v>42583</v>
      </c>
      <c r="JT28" s="601">
        <v>42583</v>
      </c>
      <c r="JU28" s="601">
        <v>42583</v>
      </c>
      <c r="JV28" s="601">
        <v>42583</v>
      </c>
      <c r="JW28" s="1171">
        <f>WORKDAY(JW29,'5319080'!$A27,'5319080'!$D$42:$D$71)</f>
        <v>42579</v>
      </c>
      <c r="JX28" s="1296">
        <v>42558</v>
      </c>
      <c r="JY28" s="1175">
        <f>WORKDAY(JY29,'5319180'!$A28,'5319180'!$E$43:$E$72)</f>
        <v>42592</v>
      </c>
      <c r="JZ28" s="1175">
        <f>WORKDAY(JZ29,'5319180'!$A28,'5319180'!$E$43:$E$72)</f>
        <v>42597</v>
      </c>
      <c r="KA28" s="1175">
        <f>WORKDAY(KA29,'5319180'!$A28,'5319180'!$E$43:$E$72)</f>
        <v>42598</v>
      </c>
      <c r="KB28" s="1175">
        <f>WORKDAY(KB29,'5319180'!$A28,'5319180'!$E$43:$E$72)</f>
        <v>42597</v>
      </c>
      <c r="KC28" s="1175">
        <f>WORKDAY(KC29,'5319180'!$A28,'5319180'!$E$43:$E$72)</f>
        <v>42597</v>
      </c>
      <c r="KD28" s="1175">
        <f>WORKDAY(KD29,'5319180'!$A28,'5319180'!$E$43:$E$72)</f>
        <v>42598</v>
      </c>
      <c r="KE28" s="1175">
        <f>WORKDAY(KE29,'5319180'!$A28,'5319180'!$E$43:$E$72)</f>
        <v>42598</v>
      </c>
      <c r="KF28" s="1296">
        <v>42583</v>
      </c>
      <c r="KG28" s="1296">
        <v>42583</v>
      </c>
      <c r="KH28" s="1287">
        <v>42583</v>
      </c>
      <c r="KI28" s="1296">
        <v>42564</v>
      </c>
      <c r="KJ28" s="1296">
        <v>42587</v>
      </c>
      <c r="KK28" s="1296">
        <v>42587</v>
      </c>
      <c r="KL28" s="1296">
        <v>42587</v>
      </c>
      <c r="KM28" s="1296">
        <v>42587</v>
      </c>
      <c r="KN28" s="1296">
        <v>42587</v>
      </c>
      <c r="KO28" s="1296">
        <v>42585</v>
      </c>
      <c r="KP28" s="1296">
        <v>42585</v>
      </c>
      <c r="KQ28" s="1296">
        <v>42585</v>
      </c>
      <c r="KR28" s="1296">
        <v>42585</v>
      </c>
      <c r="KS28" s="1296">
        <v>42558</v>
      </c>
      <c r="KT28" s="1296">
        <v>42564</v>
      </c>
      <c r="KU28" s="1413">
        <v>42573</v>
      </c>
      <c r="KV28" s="1296">
        <v>42587</v>
      </c>
      <c r="KW28" s="1296">
        <v>42573</v>
      </c>
      <c r="KX28" s="1296">
        <v>42571</v>
      </c>
      <c r="KY28" s="1296">
        <v>42587</v>
      </c>
      <c r="KZ28" s="1296">
        <v>42566</v>
      </c>
      <c r="LA28" s="1296">
        <v>42571</v>
      </c>
      <c r="LB28" s="1296">
        <v>42570</v>
      </c>
      <c r="LC28" s="1088" t="e">
        <f>WORKDAY(LC29,#REF!,$D$42:$D$71)</f>
        <v>#REF!</v>
      </c>
      <c r="LD28" s="1086">
        <f>WORKDAY(LD29,'5319180'!$A27,'5319180'!$E$43:$E$72)</f>
        <v>42319</v>
      </c>
      <c r="LE28" s="1086">
        <v>42261</v>
      </c>
      <c r="LF28" s="532" t="e">
        <f>WORKDAY(LF29,#REF!,$D$42:$D$71)</f>
        <v>#REF!</v>
      </c>
      <c r="LG28" s="532" t="e">
        <f>WORKDAY(LG29,#REF!,$D$42:$D$71)</f>
        <v>#REF!</v>
      </c>
      <c r="LH28" s="532" t="e">
        <f>WORKDAY(LH29,'5319480'!#REF!,'5319480'!$E$42:$E$71)</f>
        <v>#REF!</v>
      </c>
      <c r="LI28" s="532">
        <f>WORKDAY(LI29,'5319180'!$A28,'5319180'!$E$43:$E$72)</f>
        <v>42377</v>
      </c>
      <c r="LJ28" s="1507">
        <v>42633</v>
      </c>
      <c r="LK28" s="1296">
        <v>42632</v>
      </c>
      <c r="LL28" s="781">
        <v>42361</v>
      </c>
      <c r="LM28" s="1296">
        <v>42640</v>
      </c>
      <c r="LN28" s="1057">
        <f>WORKDAY(LN29,'5319180'!$A28,'5319180'!$E$43:$E$72)</f>
        <v>42361</v>
      </c>
      <c r="LO28" s="781">
        <f>WORKDAY(LO29,'5319180'!$A28,'5319180'!$E$43:$E$72)</f>
        <v>42450</v>
      </c>
      <c r="LP28" s="781">
        <v>42410</v>
      </c>
      <c r="LQ28" s="781">
        <f>WORKDAY(LQ29,'5319180'!$A28,'5319180'!$E$43:$E$72)</f>
        <v>42443</v>
      </c>
      <c r="LR28" s="532">
        <f>WORKDAY(LR29,'5319180'!$A28,'5319180'!$E$43:$E$72)</f>
        <v>42472</v>
      </c>
      <c r="LS28" s="315">
        <f>WORKDAY(LS29,'5319180'!$A28,'5319180'!$E$43:$E$72)</f>
        <v>42431</v>
      </c>
      <c r="LT28" s="319">
        <v>42422</v>
      </c>
      <c r="LU28" s="319">
        <v>42431</v>
      </c>
      <c r="LV28" s="319">
        <v>42410</v>
      </c>
      <c r="LX28" s="1175">
        <v>42454</v>
      </c>
      <c r="LY28" s="319">
        <v>42402</v>
      </c>
      <c r="LZ28" s="406">
        <v>42418</v>
      </c>
      <c r="MA28" s="319">
        <v>42517</v>
      </c>
      <c r="MB28" s="319">
        <v>42450</v>
      </c>
      <c r="MC28" s="319">
        <v>42517</v>
      </c>
      <c r="MD28" s="319">
        <v>42517</v>
      </c>
      <c r="ME28" s="319">
        <v>42502</v>
      </c>
      <c r="MF28" s="319">
        <v>42527</v>
      </c>
      <c r="MG28" s="319">
        <v>42527</v>
      </c>
      <c r="MH28" s="319">
        <v>42524</v>
      </c>
      <c r="MI28" s="781">
        <v>42523</v>
      </c>
      <c r="MJ28" s="319">
        <v>42450</v>
      </c>
      <c r="MK28" s="1296">
        <v>42558</v>
      </c>
      <c r="ML28" s="1296">
        <v>42571</v>
      </c>
      <c r="MM28" s="319">
        <v>42527</v>
      </c>
      <c r="MN28" s="1175">
        <f>WORKDAY(MN29,'5319180'!$A28,'5319180'!$E$43:$E$72)</f>
        <v>42571</v>
      </c>
      <c r="MO28" s="1175">
        <f>WORKDAY(MO29,'5319180'!$A28,'5319180'!$E$43:$E$72)</f>
        <v>42599</v>
      </c>
      <c r="MP28" s="601">
        <v>42530</v>
      </c>
      <c r="MQ28" s="319">
        <v>42417</v>
      </c>
      <c r="MR28" s="319">
        <v>42450</v>
      </c>
      <c r="MS28" s="319">
        <v>42450</v>
      </c>
      <c r="MT28" s="1296">
        <v>42558</v>
      </c>
      <c r="MU28" s="1296">
        <v>42558</v>
      </c>
      <c r="MV28" s="1296">
        <v>42579</v>
      </c>
      <c r="MW28" s="1296">
        <v>42571</v>
      </c>
      <c r="MX28" s="1175">
        <f>WORKDAY(MX29,'5319180'!$A28,'5319180'!$E$43:$E$72)</f>
        <v>42619</v>
      </c>
      <c r="MY28" s="1296">
        <v>42571</v>
      </c>
      <c r="MZ28" s="1296">
        <v>42591</v>
      </c>
      <c r="NA28" s="1296">
        <v>42558</v>
      </c>
      <c r="NB28" s="1301">
        <v>42576</v>
      </c>
      <c r="NC28" s="1175">
        <f>WORKDAY(NC29,'5319180'!$A28,'5319180'!$E$43:$E$72)</f>
        <v>42611</v>
      </c>
      <c r="ND28" s="1296">
        <v>42577</v>
      </c>
      <c r="NE28" s="1296">
        <v>42539</v>
      </c>
      <c r="NF28" s="319">
        <v>42523</v>
      </c>
      <c r="NG28" s="1296">
        <v>42612</v>
      </c>
      <c r="NH28" s="1296">
        <v>42612</v>
      </c>
      <c r="NI28" s="1296">
        <v>42612</v>
      </c>
      <c r="NJ28" s="1296">
        <v>42571</v>
      </c>
      <c r="NK28" s="1296">
        <f>WORKDAY(NK29,'5319180'!$A28,'5319180'!$E$43:$E$72)</f>
        <v>42622</v>
      </c>
      <c r="NL28" s="1296">
        <v>42622</v>
      </c>
      <c r="NM28" s="1296">
        <v>42622</v>
      </c>
      <c r="NN28" s="1296">
        <v>42622</v>
      </c>
      <c r="NO28" s="1296">
        <v>42606</v>
      </c>
      <c r="NP28" s="1296">
        <v>42606</v>
      </c>
      <c r="NQ28" s="1086">
        <v>1028</v>
      </c>
      <c r="NR28" s="1296">
        <v>42627</v>
      </c>
      <c r="NS28" s="1296">
        <v>42627</v>
      </c>
      <c r="NT28" s="1296">
        <v>42627</v>
      </c>
      <c r="NU28" s="1296">
        <v>42627</v>
      </c>
      <c r="NV28" s="1296">
        <v>42627</v>
      </c>
      <c r="NW28" s="1296">
        <v>42627</v>
      </c>
      <c r="NX28" s="1296">
        <v>42627</v>
      </c>
      <c r="NY28" s="1296">
        <v>42627</v>
      </c>
      <c r="NZ28" s="1488">
        <v>42627</v>
      </c>
      <c r="OA28" s="1296">
        <v>42635</v>
      </c>
      <c r="OB28" s="1296">
        <v>42635</v>
      </c>
      <c r="OC28" s="1296">
        <v>42634</v>
      </c>
      <c r="OD28" s="1296">
        <v>42634</v>
      </c>
      <c r="OE28" s="1296">
        <v>42627</v>
      </c>
      <c r="OF28" s="1296">
        <v>42640</v>
      </c>
      <c r="OG28" s="1175">
        <f>WORKDAY(OG29,'5319180'!$A28,'5319180'!$E$43:$E$72)</f>
        <v>42642</v>
      </c>
      <c r="OH28" s="1296">
        <v>42640</v>
      </c>
      <c r="OI28" s="1296">
        <v>42627</v>
      </c>
      <c r="OJ28" s="1296">
        <v>42627</v>
      </c>
      <c r="OK28" s="1296">
        <v>42640</v>
      </c>
      <c r="OL28" s="1296">
        <v>42558</v>
      </c>
      <c r="OM28" s="1296">
        <v>42650</v>
      </c>
      <c r="ON28" s="1296">
        <v>42650</v>
      </c>
      <c r="OO28" s="1296">
        <v>42632</v>
      </c>
      <c r="OP28" s="1296">
        <v>42640</v>
      </c>
      <c r="OQ28" s="1301">
        <v>42647</v>
      </c>
      <c r="OR28" s="1301">
        <v>42631</v>
      </c>
      <c r="OS28" s="1255">
        <f>WORKDAY(OS29,'5319280'!$A28,'5319280'!$E$42:$E$71)</f>
        <v>42667</v>
      </c>
      <c r="OT28" s="1301">
        <v>42640</v>
      </c>
      <c r="OU28" s="1301">
        <v>42599</v>
      </c>
      <c r="OV28" s="1301">
        <v>42640</v>
      </c>
      <c r="OW28" s="1301">
        <v>42628</v>
      </c>
      <c r="OX28" s="1301">
        <v>42627</v>
      </c>
      <c r="OY28" s="1301">
        <v>42627</v>
      </c>
      <c r="OZ28" s="1301">
        <v>42640</v>
      </c>
      <c r="PA28" s="1301">
        <v>42640</v>
      </c>
      <c r="PB28" s="1301">
        <v>42587</v>
      </c>
      <c r="PC28" s="319">
        <v>42535</v>
      </c>
      <c r="PD28" s="1301">
        <v>42565</v>
      </c>
      <c r="PE28" s="1301">
        <v>42611</v>
      </c>
      <c r="PF28" s="1301">
        <v>42612</v>
      </c>
      <c r="PG28" s="1301">
        <v>42587</v>
      </c>
      <c r="PH28" s="1301">
        <v>42566</v>
      </c>
      <c r="PI28" s="1301">
        <v>42599</v>
      </c>
      <c r="PJ28" s="1301">
        <v>42611</v>
      </c>
      <c r="PK28" s="1301">
        <v>42611</v>
      </c>
      <c r="PL28" s="1301">
        <v>42611</v>
      </c>
      <c r="PM28" s="1301">
        <v>42611</v>
      </c>
      <c r="PN28" s="1301">
        <v>42611</v>
      </c>
      <c r="PO28" s="1301">
        <v>42611</v>
      </c>
      <c r="PP28" s="1255">
        <f>WORKDAY(PP29,'5319280'!$A28,'5319280'!$E$42:$E$71)</f>
        <v>42626</v>
      </c>
      <c r="PQ28" s="1296">
        <v>42544</v>
      </c>
      <c r="PR28" s="1255">
        <f>WORKDAY(PR29,'5319280'!$A28,'5319280'!$E$42:$E$71)</f>
        <v>42620</v>
      </c>
      <c r="PS28" s="319">
        <v>42502</v>
      </c>
      <c r="PT28" s="1301">
        <v>42587</v>
      </c>
      <c r="PU28" s="1296">
        <v>42563</v>
      </c>
      <c r="PV28" s="1287">
        <v>42580</v>
      </c>
      <c r="PW28" s="1287">
        <v>42580</v>
      </c>
      <c r="PX28" s="1287">
        <v>42577</v>
      </c>
      <c r="PY28" s="319">
        <v>42532</v>
      </c>
      <c r="PZ28" s="1255">
        <f>WORKDAY(PZ29,'5319280'!$A28,'5319280'!$E$42:$E$71)</f>
        <v>42577</v>
      </c>
      <c r="QA28" s="1255">
        <f>WORKDAY(QA29,'5319280'!$A28,'5319280'!$E$42:$E$71)</f>
        <v>42577</v>
      </c>
      <c r="QB28" s="1255">
        <f>WORKDAY(QB29,'5319280'!$A28,'5319280'!$E$42:$E$71)</f>
        <v>42577</v>
      </c>
      <c r="QC28" s="1255">
        <f>WORKDAY(QC29,'5319280'!$A28,'5319280'!$E$42:$E$71)</f>
        <v>42577</v>
      </c>
      <c r="QD28" s="1255">
        <f>WORKDAY(QD29,'5319280'!$A28,'5319280'!$E$42:$E$71)</f>
        <v>42577</v>
      </c>
      <c r="QE28" s="1255">
        <f>WORKDAY(QE29,'5319280'!$A28,'5319280'!$E$42:$E$71)</f>
        <v>42577</v>
      </c>
      <c r="QF28" s="1255">
        <f>WORKDAY(QF29,'5319280'!$A28,'5319280'!$E$42:$E$71)</f>
        <v>42586</v>
      </c>
      <c r="QG28" s="1255">
        <f>WORKDAY(QG29,'5319280'!$A28,'5319280'!$E$42:$E$71)</f>
        <v>42594</v>
      </c>
      <c r="QH28" s="1255">
        <f>WORKDAY(QH29,'5319280'!$A28,'5319280'!$E$42:$E$71)</f>
        <v>42594</v>
      </c>
      <c r="QI28" s="1255">
        <f>WORKDAY(QI29,'5319280'!$A28,'5319280'!$E$42:$E$71)</f>
        <v>42594</v>
      </c>
      <c r="QJ28" s="1255">
        <f>WORKDAY(QJ29,'5319280'!$A28,'5319280'!$E$42:$E$71)</f>
        <v>42594</v>
      </c>
      <c r="QK28" s="1255">
        <f>WORKDAY(QK29,'5319280'!$A28,'5319280'!$E$42:$E$71)</f>
        <v>42599</v>
      </c>
      <c r="QL28" s="1255">
        <f>WORKDAY(QL29,'5319280'!$A28,'5319280'!$E$42:$E$71)</f>
        <v>42599</v>
      </c>
      <c r="QM28" s="1255">
        <f>WORKDAY(QM29,'5319280'!$A28,'5319280'!$E$42:$E$71)</f>
        <v>42586</v>
      </c>
      <c r="QN28" s="1287">
        <v>42571</v>
      </c>
      <c r="QO28" s="1296">
        <v>42557</v>
      </c>
      <c r="QP28" s="1296">
        <v>42548</v>
      </c>
      <c r="QQ28" s="319">
        <v>42538</v>
      </c>
      <c r="QR28" s="1287">
        <v>42571</v>
      </c>
      <c r="QS28" s="1287">
        <v>42580</v>
      </c>
      <c r="QT28" s="319">
        <v>42538</v>
      </c>
      <c r="QU28" s="319">
        <v>42536</v>
      </c>
      <c r="QV28" s="1301">
        <v>42591</v>
      </c>
      <c r="QW28" s="319">
        <v>42528</v>
      </c>
      <c r="QX28" s="319">
        <v>42538</v>
      </c>
      <c r="QY28" s="1301">
        <v>42564</v>
      </c>
      <c r="QZ28" s="1171">
        <f>WORKDAY(QZ29,'5319280'!$A28,'5319280'!$E$42:$E$71)</f>
        <v>42586</v>
      </c>
      <c r="RA28" s="1255">
        <f>WORKDAY(RA29,'5319280'!$A28,'5319280'!$E$42:$E$71)</f>
        <v>42598</v>
      </c>
      <c r="RB28" s="1255">
        <f>WORKDAY(RB29,'5319280'!$A28,'5319280'!$E$42:$E$71)</f>
        <v>42594</v>
      </c>
      <c r="RC28" s="1255">
        <f>WORKDAY(RC29,'5319280'!$A28,'5319280'!$E$42:$E$71)</f>
        <v>42577</v>
      </c>
      <c r="RD28" s="1255">
        <f>WORKDAY(RD29,'5319280'!$A28,'5319280'!$E$42:$E$71)</f>
        <v>42577</v>
      </c>
      <c r="RE28" s="1255">
        <f>WORKDAY(RE29,'5319280'!$A28,'5319280'!$E$42:$E$71)</f>
        <v>42577</v>
      </c>
      <c r="RF28" s="1255">
        <f>WORKDAY(RF29,'5319280'!$A28,'5319280'!$E$42:$E$71)</f>
        <v>42577</v>
      </c>
      <c r="RG28" s="1255">
        <f>WORKDAY(RG29,'5319280'!$A28,'5319280'!$E$42:$E$71)</f>
        <v>42577</v>
      </c>
      <c r="RH28" s="1255">
        <f>WORKDAY(RH29,'5319280'!$A28,'5319280'!$E$42:$E$71)</f>
        <v>42600</v>
      </c>
      <c r="RI28" s="1301">
        <v>42571</v>
      </c>
      <c r="RJ28" s="1287">
        <v>42571</v>
      </c>
      <c r="RK28" s="319">
        <v>42538</v>
      </c>
      <c r="RL28" s="781">
        <v>42327</v>
      </c>
      <c r="RM28" s="781">
        <v>42327</v>
      </c>
      <c r="RN28" s="781">
        <v>42327</v>
      </c>
      <c r="RO28" s="781">
        <v>42327</v>
      </c>
      <c r="RP28" s="781">
        <v>42327</v>
      </c>
      <c r="RQ28" s="781">
        <v>42327</v>
      </c>
      <c r="RR28" s="781">
        <v>42327</v>
      </c>
      <c r="RS28" s="781">
        <f>WORKDAY(RS29,'5319280'!$A28,'5319280'!$E$42:$E$71)</f>
        <v>42114</v>
      </c>
      <c r="RT28" s="1287">
        <v>42571</v>
      </c>
      <c r="RU28" s="882">
        <f>WORKDAY(RU29,'5319280'!$A28,'5319280'!$E$42:$E$71)</f>
        <v>42353</v>
      </c>
      <c r="RV28" s="882">
        <v>42375</v>
      </c>
      <c r="RW28" s="1296">
        <v>42557</v>
      </c>
      <c r="RX28" s="1301">
        <v>42564</v>
      </c>
      <c r="RY28" s="1301">
        <v>42565</v>
      </c>
      <c r="RZ28" s="882">
        <f>WORKDAY(RZ29,'5319280'!$A28,'5319280'!$E$42:$E$71)</f>
        <v>42382</v>
      </c>
      <c r="SA28" s="781">
        <v>42395</v>
      </c>
      <c r="SB28" s="781">
        <f>WORKDAY(SB29,'5319280'!$A28,'5319280'!$E$42:$E$71)</f>
        <v>42404</v>
      </c>
      <c r="SC28" s="1301">
        <v>42570</v>
      </c>
      <c r="SD28" s="781">
        <v>42318</v>
      </c>
      <c r="SE28" s="1094" t="e">
        <f>WORKDAY(SE29,#REF!,$D$42:$D$71)</f>
        <v>#REF!</v>
      </c>
      <c r="SF28" s="1094" t="e">
        <f>WORKDAY(SF29,#REF!,$D$42:$D$71)</f>
        <v>#REF!</v>
      </c>
      <c r="SG28" s="1094" t="e">
        <f>WORKDAY(SG29,#REF!,$D$42:$D$71)</f>
        <v>#REF!</v>
      </c>
      <c r="SH28" s="1094" t="e">
        <f>WORKDAY(SH29,#REF!,$D$42:$D$71)</f>
        <v>#REF!</v>
      </c>
      <c r="SI28" s="1094" t="e">
        <f>WORKDAY(SI29,#REF!,$D$42:$D$71)</f>
        <v>#REF!</v>
      </c>
      <c r="SJ28" s="1094" t="e">
        <f>WORKDAY(SJ29,#REF!,$D$42:$D$71)</f>
        <v>#REF!</v>
      </c>
      <c r="SK28" s="1094" t="e">
        <f>WORKDAY(SK29,#REF!,$D$42:$D$71)</f>
        <v>#REF!</v>
      </c>
      <c r="SL28" s="1296">
        <v>42544</v>
      </c>
      <c r="SM28" s="532" t="e">
        <f>WORKDAY(SM29,#REF!,$D$42:$D$71)</f>
        <v>#REF!</v>
      </c>
      <c r="SN28" s="781" t="e">
        <f>WORKDAY(SN29,'5319480'!#REF!,'5319480'!$E$42:$E$71)</f>
        <v>#REF!</v>
      </c>
      <c r="SO28" s="781" t="e">
        <f>WORKDAY(SO29,'5319480'!#REF!,'5319480'!$E$42:$E$71)</f>
        <v>#REF!</v>
      </c>
      <c r="SP28" s="781" t="e">
        <f>WORKDAY(SP29,'5319480'!#REF!,'5319480'!$E$42:$E$71)</f>
        <v>#REF!</v>
      </c>
      <c r="SQ28" s="781">
        <v>42093</v>
      </c>
      <c r="SR28" s="781">
        <v>42712</v>
      </c>
      <c r="SS28" s="781">
        <f>WORKDAY(SS29,'5319280'!$A28,'5319280'!$E$42:$E$71)</f>
        <v>42374</v>
      </c>
      <c r="ST28" s="781">
        <f>WORKDAY(ST29,'5319280'!$A28,'5319280'!$E$42:$E$71)</f>
        <v>42369</v>
      </c>
      <c r="SU28" s="1086">
        <f>WORKDAY(SU29,'5319280'!$A28,'5319280'!$E$42:$E$71)</f>
        <v>42177</v>
      </c>
      <c r="SV28" s="781">
        <f>WORKDAY(SV29,'5319280'!$A28,'5319280'!$E$42:$E$71)</f>
        <v>42747</v>
      </c>
      <c r="SW28" s="781">
        <f>WORKDAY(SW29,'5319280'!$A27,'5319280'!$E$42:$E$71)</f>
        <v>42370</v>
      </c>
      <c r="SX28" s="781">
        <f>WORKDAY(SX29,'5319280'!$A28,'5319280'!$E$42:$E$71)</f>
        <v>42382</v>
      </c>
      <c r="SY28" s="781">
        <v>42411</v>
      </c>
      <c r="SZ28" s="781">
        <v>42410</v>
      </c>
      <c r="TA28" s="781">
        <v>42411</v>
      </c>
      <c r="TB28" s="781">
        <v>42411</v>
      </c>
      <c r="TC28" s="781">
        <f>WORKDAY(TC29,'5319280'!$A28,'5319280'!$E$42:$E$71)</f>
        <v>42415</v>
      </c>
      <c r="TD28" s="781">
        <v>42422</v>
      </c>
      <c r="TE28" s="781">
        <v>42422</v>
      </c>
      <c r="TF28" s="781">
        <v>42375</v>
      </c>
      <c r="TG28" s="1191">
        <v>42492</v>
      </c>
      <c r="TH28" s="1175">
        <v>42510</v>
      </c>
      <c r="TI28" s="1175">
        <v>42500</v>
      </c>
      <c r="TJ28" s="1175">
        <v>42510</v>
      </c>
      <c r="TK28" s="1175">
        <v>42502</v>
      </c>
      <c r="TL28" s="1175">
        <v>42500</v>
      </c>
      <c r="TM28" s="1175">
        <v>42445</v>
      </c>
      <c r="TN28" s="781">
        <v>42422</v>
      </c>
      <c r="TO28" s="532">
        <f>WORKDAY(TO29,'5319280'!$A28,'5319280'!$E$42:$E$71)</f>
        <v>42452</v>
      </c>
      <c r="TP28" s="532">
        <f>WORKDAY(TP29,'5319280'!$A28,'5319280'!$E$42:$E$71)</f>
        <v>42451</v>
      </c>
      <c r="TQ28" s="781">
        <v>42432</v>
      </c>
      <c r="TR28" s="781">
        <v>42422</v>
      </c>
      <c r="TS28" s="532">
        <f>WORKDAY(TS29,'5319280'!$A28,'5319280'!$E$42:$E$71)</f>
        <v>42471</v>
      </c>
      <c r="TT28" s="1458">
        <v>42634</v>
      </c>
      <c r="TU28" s="1458">
        <v>42634</v>
      </c>
      <c r="TV28" s="1458">
        <v>42634</v>
      </c>
      <c r="TW28" s="781">
        <f>WORKDAY(TW29,'5319280'!$A28,'5319280'!$E$42:$E$71)</f>
        <v>42450</v>
      </c>
      <c r="TX28" s="319">
        <v>42444</v>
      </c>
      <c r="TY28" s="315">
        <f>WORKDAY(TY29,'5319280'!$A28,'5319280'!$E$42:$E$71)</f>
        <v>42457</v>
      </c>
      <c r="TZ28" s="319">
        <f>WORKDAY(TZ29,'5319280'!$A28,'5319280'!$E$42:$E$71)</f>
        <v>42363</v>
      </c>
      <c r="UA28" s="319">
        <v>42395</v>
      </c>
      <c r="UB28" s="315" t="e">
        <f>WORKDAY(UB29,'BA SGV Quality Clinic'!#REF!,'BA SGV Quality Clinic'!$D$42:$D$71)</f>
        <v>#REF!</v>
      </c>
      <c r="UC28" s="319">
        <v>42375</v>
      </c>
      <c r="UD28" s="319">
        <v>42422</v>
      </c>
      <c r="UE28" s="319">
        <v>42422</v>
      </c>
      <c r="UF28" s="319" t="e">
        <f>WORKDAY(UF29,'BA SGV Quality Clinic'!#REF!,'BA SGV Quality Clinic'!$D$42:$D$71)</f>
        <v>#REF!</v>
      </c>
      <c r="UG28" s="319">
        <v>42418</v>
      </c>
      <c r="UH28" s="315">
        <f>WORKDAY(UH29,'5319280'!$A28,'5319280'!$E$42:$E$71)</f>
        <v>42542</v>
      </c>
      <c r="UI28" s="315">
        <f>WORKDAY(UI29,'5319280'!$A28,'5319280'!$E$42:$E$71)</f>
        <v>42542</v>
      </c>
      <c r="UJ28" s="1175">
        <v>42488</v>
      </c>
      <c r="UK28" s="1255">
        <f>WORKDAY(UK29,'5319280'!$A28,'5319280'!$E$42:$E$71)</f>
        <v>42594</v>
      </c>
      <c r="UL28" s="1255">
        <f>WORKDAY(UL29,'5319280'!$A28,'5319280'!$E$42:$E$71)</f>
        <v>42577</v>
      </c>
      <c r="UM28" s="1296">
        <v>42544</v>
      </c>
      <c r="UN28" s="319">
        <v>42535</v>
      </c>
      <c r="UO28" s="1296">
        <v>42545</v>
      </c>
      <c r="UP28" s="319">
        <v>42530</v>
      </c>
      <c r="UQ28" s="319">
        <v>42532</v>
      </c>
      <c r="UR28" s="319">
        <v>42532</v>
      </c>
      <c r="US28" s="319">
        <v>42535</v>
      </c>
      <c r="UT28" s="319">
        <v>42535</v>
      </c>
      <c r="UU28" s="319">
        <v>42535</v>
      </c>
      <c r="UV28" s="319">
        <v>42535</v>
      </c>
      <c r="UW28" s="319">
        <v>42535</v>
      </c>
      <c r="UX28" s="1296">
        <v>42563</v>
      </c>
      <c r="UY28" s="1296">
        <v>42557</v>
      </c>
      <c r="UZ28" s="1175">
        <v>42503</v>
      </c>
      <c r="VA28" s="1301">
        <v>42640</v>
      </c>
      <c r="VB28" s="319">
        <v>42532</v>
      </c>
      <c r="VC28" s="319">
        <v>42527</v>
      </c>
      <c r="VD28" s="315">
        <f>WORKDAY(VD29,'5319280'!$A28,'5319280'!$E$42:$E$71)</f>
        <v>42537</v>
      </c>
      <c r="VE28" s="319">
        <v>42502</v>
      </c>
      <c r="VF28" s="319">
        <v>42502</v>
      </c>
      <c r="VG28" s="319">
        <v>42502</v>
      </c>
      <c r="VH28" s="319">
        <v>42502</v>
      </c>
      <c r="VI28" s="1296">
        <v>42544</v>
      </c>
      <c r="VJ28" s="1301">
        <v>42564</v>
      </c>
      <c r="VK28" s="1301">
        <v>42591</v>
      </c>
      <c r="VL28" s="1301">
        <v>42565</v>
      </c>
      <c r="VM28" s="1301">
        <v>42564</v>
      </c>
      <c r="VN28" s="1287">
        <v>42576</v>
      </c>
      <c r="VO28" s="319">
        <v>42458</v>
      </c>
      <c r="VP28" s="1171">
        <f>WORKDAY(VP29,'5319280'!$A28,'5319280'!$E$42:$E$71)</f>
        <v>42586</v>
      </c>
      <c r="VQ28" s="319">
        <v>42528</v>
      </c>
      <c r="VS28" s="1296">
        <v>42544</v>
      </c>
      <c r="VT28" s="1296">
        <v>42563</v>
      </c>
      <c r="VU28" s="1301">
        <v>42591</v>
      </c>
      <c r="VW28" s="319">
        <v>42502</v>
      </c>
      <c r="VX28" s="319">
        <v>42502</v>
      </c>
      <c r="VY28" s="319">
        <v>42528</v>
      </c>
      <c r="VZ28" s="315">
        <f>WORKDAY(VZ29,'5319280'!$A28,'5319280'!$E$42:$E$71)</f>
        <v>42551</v>
      </c>
      <c r="WA28" s="319">
        <v>42538</v>
      </c>
      <c r="WB28" s="319">
        <v>42530</v>
      </c>
      <c r="WC28" s="319">
        <v>42530</v>
      </c>
      <c r="WD28" s="1301">
        <v>42580</v>
      </c>
      <c r="WE28" s="1287">
        <v>42583</v>
      </c>
      <c r="WG28" s="780">
        <v>42444</v>
      </c>
      <c r="WH28" s="319">
        <v>42444</v>
      </c>
      <c r="WI28" s="831">
        <v>42447</v>
      </c>
      <c r="WJ28" s="319">
        <v>42447</v>
      </c>
      <c r="WK28" s="319">
        <v>42450</v>
      </c>
      <c r="WL28" s="319">
        <v>42447</v>
      </c>
      <c r="WM28" s="319">
        <v>42502</v>
      </c>
      <c r="WN28" s="1255">
        <f>WORKDAY(WN29,'5319280'!$A28,'5319280'!$E$42:$E$71)</f>
        <v>42634</v>
      </c>
      <c r="WO28" s="319">
        <v>42527</v>
      </c>
      <c r="WP28" s="1301">
        <v>42619</v>
      </c>
      <c r="WQ28" s="1301">
        <v>42627</v>
      </c>
      <c r="WR28" s="1301">
        <v>42627</v>
      </c>
      <c r="WS28" s="1301">
        <v>42627</v>
      </c>
      <c r="WT28" s="1301">
        <v>42627</v>
      </c>
      <c r="WU28" s="1301">
        <v>42627</v>
      </c>
      <c r="WV28" s="1301">
        <v>42628</v>
      </c>
      <c r="WW28" s="1301">
        <v>42628</v>
      </c>
      <c r="WX28" s="1301">
        <v>42591</v>
      </c>
      <c r="WY28" s="1296">
        <v>42544</v>
      </c>
      <c r="WZ28" s="1301">
        <v>42599</v>
      </c>
      <c r="XA28" s="1301">
        <v>42591</v>
      </c>
      <c r="XB28" s="1301">
        <v>42633</v>
      </c>
      <c r="XC28" s="1301">
        <v>42633</v>
      </c>
      <c r="XD28" s="1255">
        <f>WORKDAY(XD29,'5319280'!$A28,'5319280'!$E$42:$E$71)</f>
        <v>42647</v>
      </c>
      <c r="XE28" s="1255">
        <f>WORKDAY(XE29,'5319280'!$A28,'5319280'!$E$42:$E$71)</f>
        <v>42615</v>
      </c>
      <c r="XF28" s="1296">
        <v>42633</v>
      </c>
      <c r="XG28" s="1301">
        <v>42647</v>
      </c>
      <c r="XH28" s="1301">
        <v>42647</v>
      </c>
      <c r="XI28" s="1301">
        <v>42647</v>
      </c>
      <c r="XJ28" s="1301">
        <v>42647</v>
      </c>
      <c r="XK28" s="1301">
        <v>42647</v>
      </c>
      <c r="XL28" s="1287">
        <v>42629</v>
      </c>
      <c r="XM28" s="1287">
        <v>42632</v>
      </c>
      <c r="XN28" s="1287">
        <v>42640</v>
      </c>
      <c r="XO28" s="1287">
        <v>42640</v>
      </c>
      <c r="XP28" s="1446">
        <v>42640</v>
      </c>
      <c r="XQ28" s="1287">
        <v>42640</v>
      </c>
      <c r="XR28" s="1287">
        <v>42640</v>
      </c>
      <c r="XS28" s="1287">
        <v>42631</v>
      </c>
      <c r="XT28" s="1287">
        <v>42646</v>
      </c>
      <c r="XU28" s="1287">
        <v>42646</v>
      </c>
      <c r="XV28" s="1287">
        <v>42628</v>
      </c>
      <c r="XW28" s="1186">
        <v>42481</v>
      </c>
      <c r="XX28" s="371">
        <v>42558</v>
      </c>
      <c r="XY28" s="371">
        <v>42517</v>
      </c>
      <c r="XZ28" s="371">
        <f>WORKDAY(XZ29,'5319380'!$A28,'5319380'!$E$42:$E$71)</f>
        <v>42417</v>
      </c>
      <c r="YA28" s="1287">
        <v>42626</v>
      </c>
      <c r="YB28" s="1295">
        <v>42626</v>
      </c>
      <c r="YC28" s="1287">
        <v>42622</v>
      </c>
      <c r="YD28" s="1171">
        <f>WORKDAY(YD29,'5319380'!$A28,'5319380'!$E$42:$E$71)</f>
        <v>42627</v>
      </c>
      <c r="YE28" s="1295">
        <v>42537</v>
      </c>
      <c r="YF28" s="371">
        <v>42521</v>
      </c>
      <c r="YG28" s="1295">
        <v>42577</v>
      </c>
      <c r="YH28" s="1295">
        <v>42570</v>
      </c>
      <c r="YI28" s="371">
        <v>42517</v>
      </c>
      <c r="YJ28" s="1287">
        <v>42583</v>
      </c>
      <c r="YK28" s="1295">
        <v>42577</v>
      </c>
      <c r="YL28" s="1287">
        <v>42583</v>
      </c>
      <c r="YM28" s="1287">
        <v>42592</v>
      </c>
      <c r="YN28" s="1287">
        <v>42591</v>
      </c>
      <c r="YO28" s="1295">
        <v>42587</v>
      </c>
      <c r="YP28" s="1295">
        <v>42577</v>
      </c>
      <c r="YQ28" s="1295">
        <v>42573</v>
      </c>
      <c r="YR28" s="1295">
        <v>42577</v>
      </c>
      <c r="YS28" s="1171">
        <f>WORKDAY(YS29,'5319380'!$A28,'5319380'!$E$42:$E$71)</f>
        <v>42591</v>
      </c>
      <c r="YT28" s="1171">
        <f>WORKDAY(YT29,'5319380'!$A28,'5319380'!$E$42:$E$71)</f>
        <v>42591</v>
      </c>
      <c r="YU28" s="1171">
        <f>WORKDAY(YU29,'5319380'!$A28,'5319380'!$E$42:$E$71)</f>
        <v>42593</v>
      </c>
      <c r="YV28" s="1171">
        <f>WORKDAY(YV29,'5319380'!$A28,'5319380'!$E$42:$E$71)</f>
        <v>42593</v>
      </c>
      <c r="YW28" s="1287">
        <v>42585</v>
      </c>
      <c r="YX28" s="1171">
        <f>WORKDAY(YX29,'5319380'!$A28,'5319380'!$E$42:$E$71)</f>
        <v>42640</v>
      </c>
      <c r="YY28" s="1287">
        <v>42619</v>
      </c>
      <c r="YZ28" s="1295">
        <v>42587</v>
      </c>
      <c r="ZA28" s="1295">
        <v>42573</v>
      </c>
      <c r="ZB28" s="371">
        <f>WORKDAY(ZB29,'5319380'!$A28,'5319380'!$E$42:$E$71)</f>
        <v>42367</v>
      </c>
      <c r="ZC28" s="1295">
        <v>42577</v>
      </c>
      <c r="ZD28" s="1295">
        <v>42539</v>
      </c>
      <c r="ZE28" s="1295">
        <v>42578</v>
      </c>
      <c r="ZF28" s="371">
        <v>42521</v>
      </c>
      <c r="ZG28" s="371">
        <v>42521</v>
      </c>
      <c r="ZH28" s="371">
        <v>42521</v>
      </c>
      <c r="ZI28" s="371">
        <v>42521</v>
      </c>
      <c r="ZJ28" s="371">
        <v>42521</v>
      </c>
      <c r="ZK28" s="371">
        <v>42521</v>
      </c>
      <c r="ZL28" s="1235">
        <v>42539</v>
      </c>
      <c r="ZM28" s="1171">
        <f>WORKDAY(ZM29,'5319380'!$A28,'5319380'!$E$42:$E$71)</f>
        <v>42633</v>
      </c>
      <c r="ZN28" s="1429">
        <v>42579</v>
      </c>
      <c r="ZO28" s="371">
        <v>42521</v>
      </c>
      <c r="ZP28" s="1295">
        <v>42557</v>
      </c>
      <c r="ZQ28" s="1295">
        <v>42557</v>
      </c>
      <c r="ZR28" s="1295">
        <v>42557</v>
      </c>
      <c r="ZS28" s="1295">
        <v>42557</v>
      </c>
      <c r="ZT28" s="1295">
        <v>42548</v>
      </c>
      <c r="ZU28" s="1295">
        <v>42557</v>
      </c>
      <c r="ZV28" s="371">
        <v>42527</v>
      </c>
      <c r="ZW28" s="371">
        <v>42558</v>
      </c>
      <c r="ZX28" s="371">
        <v>42558</v>
      </c>
      <c r="ZY28" s="371">
        <v>42558</v>
      </c>
      <c r="ZZ28" s="537"/>
      <c r="AAA28" s="532">
        <f>WORKDAY(AAA29,'5319380'!$A28,'5319380'!$E$42:$E$71)</f>
        <v>42405</v>
      </c>
      <c r="AAB28" s="537"/>
      <c r="AAC28" s="537"/>
      <c r="AAD28" s="537"/>
      <c r="AAE28" s="537"/>
      <c r="AAF28" s="537"/>
      <c r="AAG28" s="537"/>
      <c r="AAH28" s="537"/>
      <c r="AAI28" s="537"/>
      <c r="AAJ28" s="537"/>
      <c r="AAK28" s="1295">
        <v>42572</v>
      </c>
      <c r="AAL28" s="1295">
        <v>42572</v>
      </c>
      <c r="AAM28" s="875"/>
      <c r="AAN28" s="875"/>
      <c r="AAO28" s="537"/>
      <c r="AAP28" s="537"/>
      <c r="AAQ28" s="537"/>
      <c r="AAR28" s="781">
        <v>42389</v>
      </c>
      <c r="AAS28" s="781">
        <v>42375</v>
      </c>
      <c r="AAT28" s="781">
        <v>42536</v>
      </c>
      <c r="AAU28" s="781">
        <v>42431</v>
      </c>
      <c r="AAV28" s="781">
        <v>42411</v>
      </c>
      <c r="AAW28" s="1295">
        <v>42564</v>
      </c>
      <c r="AAX28" s="503"/>
      <c r="AAY28" s="503"/>
      <c r="AAZ28" s="1171">
        <f>WORKDAY(AAZ29,'5319380'!$A28,'5319380'!$E$42:$E$71)</f>
        <v>42591</v>
      </c>
      <c r="ABA28" s="781">
        <v>42444</v>
      </c>
      <c r="ABB28" s="371">
        <f>WORKDAY(ABB29,'5319380'!$A28,'5319380'!$E$42:$E$71)</f>
        <v>42361</v>
      </c>
      <c r="ABC28" s="1186">
        <v>42495</v>
      </c>
      <c r="ABD28" s="1186">
        <v>42452</v>
      </c>
      <c r="ABE28" s="1186">
        <v>42494</v>
      </c>
      <c r="ABF28" s="371">
        <v>42422</v>
      </c>
      <c r="ABG28" s="371">
        <v>42422</v>
      </c>
      <c r="ABH28" s="371">
        <v>42450</v>
      </c>
      <c r="ABI28" s="371">
        <v>42450</v>
      </c>
      <c r="ABJ28" s="1186">
        <v>42481</v>
      </c>
      <c r="ABK28" s="1186">
        <v>42502</v>
      </c>
      <c r="ABM28" s="1287">
        <v>42587</v>
      </c>
      <c r="ABN28" s="1287">
        <v>42587</v>
      </c>
      <c r="ABO28" s="1287">
        <v>42592</v>
      </c>
      <c r="ABP28" s="1287">
        <v>42592</v>
      </c>
      <c r="ABQ28" s="1287">
        <v>42622</v>
      </c>
      <c r="ABR28" s="1287">
        <v>42622</v>
      </c>
      <c r="ABS28" s="1287">
        <v>42622</v>
      </c>
      <c r="ABT28" s="1295">
        <v>42622</v>
      </c>
      <c r="ABU28" s="1295">
        <v>42612</v>
      </c>
      <c r="ABV28" s="1287">
        <v>42612</v>
      </c>
      <c r="ABW28" s="1171">
        <f>WORKDAY(ABW29,'5319380'!$A28,'5319380'!$E$42:$E$71)</f>
        <v>42646</v>
      </c>
      <c r="ABX28" s="1171">
        <f>WORKDAY(ABX29,'5319380'!$A28,'5319380'!$E$42:$E$71)</f>
        <v>42590</v>
      </c>
      <c r="ABY28" s="1171">
        <f>WORKDAY(ABY29,'5319380'!$A28,'5319380'!$E$42:$E$71)</f>
        <v>42594</v>
      </c>
      <c r="ABZ28" s="1171">
        <f>WORKDAY(ABZ29,'5319380'!$A28,'5319380'!$E$42:$E$71)</f>
        <v>42594</v>
      </c>
      <c r="ACA28" s="371">
        <v>42422</v>
      </c>
      <c r="ACB28" s="1287">
        <v>42619</v>
      </c>
      <c r="ACC28" s="1287">
        <v>42626</v>
      </c>
      <c r="ACD28" s="1287">
        <v>42631</v>
      </c>
      <c r="ACE28" s="1287">
        <v>42626</v>
      </c>
      <c r="ACF28" s="1171">
        <f>WORKDAY(ACF29,'5319380'!$A28,'5319380'!$E$42:$E$71)</f>
        <v>42648</v>
      </c>
      <c r="ACG28" s="1287">
        <v>42646</v>
      </c>
      <c r="ACH28" s="1287">
        <v>42646</v>
      </c>
      <c r="ACI28" s="1287">
        <v>42646</v>
      </c>
      <c r="ACJ28" s="1287">
        <v>42647</v>
      </c>
      <c r="ACK28" s="1287">
        <v>42646</v>
      </c>
      <c r="ACL28" s="1287">
        <v>42647</v>
      </c>
      <c r="ACM28" s="1287">
        <v>42647</v>
      </c>
      <c r="ACN28" s="1287">
        <v>42647</v>
      </c>
      <c r="ACO28" s="1287">
        <v>42647</v>
      </c>
      <c r="ACP28" s="1287">
        <v>42647</v>
      </c>
      <c r="ACQ28" s="1287">
        <v>42619</v>
      </c>
      <c r="ACR28" s="1287">
        <v>42619</v>
      </c>
      <c r="ACS28" s="1287">
        <v>42647</v>
      </c>
      <c r="ACT28" s="1295">
        <v>42640</v>
      </c>
      <c r="ACU28" s="371">
        <v>42453</v>
      </c>
      <c r="ACV28" s="371">
        <v>42502</v>
      </c>
      <c r="ACW28" s="1295">
        <v>42640</v>
      </c>
      <c r="ACX28" s="1287">
        <v>42632</v>
      </c>
      <c r="ACY28" s="1295">
        <v>42599</v>
      </c>
      <c r="ACZ28" s="1295">
        <v>42599</v>
      </c>
      <c r="ADA28" s="1295">
        <v>42570</v>
      </c>
      <c r="ADB28" s="1295">
        <v>42591</v>
      </c>
      <c r="ADC28" s="1295">
        <v>42647</v>
      </c>
      <c r="ADD28" s="1295">
        <v>42647</v>
      </c>
      <c r="ADE28" s="1295">
        <v>42621</v>
      </c>
      <c r="ADF28" s="371">
        <v>42444</v>
      </c>
      <c r="ADG28" s="1295">
        <v>42631</v>
      </c>
      <c r="ADH28" s="1295">
        <v>42625</v>
      </c>
      <c r="ADI28" s="1295">
        <v>42621</v>
      </c>
      <c r="ADJ28" s="1295">
        <v>42625</v>
      </c>
      <c r="ADK28" s="371">
        <v>42502</v>
      </c>
      <c r="ADL28" s="1295">
        <v>42621</v>
      </c>
      <c r="ADM28" s="1295">
        <v>42621</v>
      </c>
      <c r="ADN28" s="1295">
        <v>42621</v>
      </c>
      <c r="ADO28" s="371">
        <v>42521</v>
      </c>
      <c r="ADP28" s="1295">
        <v>42599</v>
      </c>
      <c r="ADQ28" s="1295">
        <v>42606</v>
      </c>
      <c r="ADR28" s="1295">
        <v>42621</v>
      </c>
      <c r="ADS28" s="1295">
        <v>42621</v>
      </c>
      <c r="ADT28" s="1295">
        <v>42621</v>
      </c>
      <c r="ADU28" s="1295">
        <v>42621</v>
      </c>
      <c r="ADV28" s="1295">
        <v>42621</v>
      </c>
      <c r="ADW28" s="371">
        <v>42521</v>
      </c>
      <c r="ADX28" s="1295">
        <v>42573</v>
      </c>
      <c r="ADY28" s="1295">
        <v>42591</v>
      </c>
      <c r="ADZ28" s="1295">
        <v>42599</v>
      </c>
      <c r="AEA28" s="1295">
        <v>42586</v>
      </c>
      <c r="AEB28" s="1295">
        <v>42590</v>
      </c>
      <c r="AEC28" s="1295">
        <v>42591</v>
      </c>
      <c r="AED28" s="1295">
        <v>42599</v>
      </c>
      <c r="AEE28" s="1295">
        <v>42591</v>
      </c>
      <c r="AEF28" s="1295">
        <v>42573</v>
      </c>
      <c r="AEG28" s="1295">
        <v>42570</v>
      </c>
      <c r="AEH28" s="1295">
        <v>42564</v>
      </c>
      <c r="AEI28" s="1295">
        <v>42591</v>
      </c>
      <c r="AEJ28" s="1287">
        <v>42576</v>
      </c>
      <c r="AEK28" s="1295">
        <v>42590</v>
      </c>
      <c r="AEL28" s="1295">
        <v>42586</v>
      </c>
      <c r="AEM28" s="1295">
        <v>42586</v>
      </c>
      <c r="AEN28" s="1295">
        <v>42579</v>
      </c>
      <c r="AEO28" s="1295">
        <v>42570</v>
      </c>
      <c r="AEP28" s="1295">
        <v>42585</v>
      </c>
      <c r="AEQ28" s="1295">
        <v>42587</v>
      </c>
      <c r="AER28" s="1295">
        <v>42587</v>
      </c>
      <c r="AES28" s="1295">
        <v>42587</v>
      </c>
      <c r="AET28" s="1295">
        <v>42557</v>
      </c>
      <c r="AEU28" s="1295">
        <v>42539</v>
      </c>
      <c r="AEV28" s="371">
        <v>42502</v>
      </c>
      <c r="AEW28" s="1295">
        <v>42564</v>
      </c>
      <c r="AEX28" s="1295">
        <v>42565</v>
      </c>
      <c r="AEY28" s="1295">
        <v>42565</v>
      </c>
      <c r="AEZ28" s="1295">
        <v>42570</v>
      </c>
      <c r="AFA28" s="1295">
        <v>42564</v>
      </c>
      <c r="AFB28" s="371">
        <v>42444</v>
      </c>
      <c r="AFC28" s="1295">
        <v>42573</v>
      </c>
      <c r="AFD28" s="625">
        <v>42571</v>
      </c>
      <c r="AFE28" s="1295">
        <v>42573</v>
      </c>
      <c r="AFF28" s="1295">
        <v>42572</v>
      </c>
      <c r="AFG28" s="1295">
        <v>42570</v>
      </c>
      <c r="AFH28" s="1295">
        <v>42572</v>
      </c>
      <c r="AFI28" s="1295">
        <v>42572</v>
      </c>
      <c r="AFJ28" s="1446">
        <v>42564</v>
      </c>
      <c r="AFK28" s="1295">
        <v>22</v>
      </c>
      <c r="AFL28" s="1295">
        <v>42570</v>
      </c>
      <c r="AFM28" s="1295">
        <v>42570</v>
      </c>
      <c r="AFN28" s="1295">
        <v>42570</v>
      </c>
      <c r="AFO28" s="1295">
        <v>42570</v>
      </c>
      <c r="AFP28" s="1295">
        <v>42570</v>
      </c>
      <c r="AFQ28" s="371">
        <v>42521</v>
      </c>
      <c r="AFR28" s="1287">
        <v>42577</v>
      </c>
      <c r="AFS28" s="1295">
        <v>42599</v>
      </c>
      <c r="AFT28" s="1295">
        <v>42570</v>
      </c>
      <c r="AFU28" s="1295">
        <v>42570</v>
      </c>
      <c r="AFV28" s="1295">
        <v>42570</v>
      </c>
      <c r="AFW28" s="1295">
        <v>42565</v>
      </c>
      <c r="AFX28" s="1295">
        <v>42648</v>
      </c>
      <c r="AFY28" s="1295">
        <v>42648</v>
      </c>
      <c r="AFZ28" s="1295">
        <v>42565</v>
      </c>
      <c r="AGA28" s="1295">
        <v>42570</v>
      </c>
      <c r="AGB28" s="1295">
        <v>42564</v>
      </c>
      <c r="AGC28" s="371">
        <v>42447</v>
      </c>
      <c r="AGD28" s="781" t="e">
        <f>WORKDAY(AGD29,#REF!,$D$42:$D$71)</f>
        <v>#REF!</v>
      </c>
      <c r="AGE28" s="781" t="e">
        <f>WORKDAY(AGE29,#REF!,$D$42:$D$71)</f>
        <v>#REF!</v>
      </c>
      <c r="AGF28" s="1090" t="e">
        <f>WORKDAY(AGF29,#REF!,$D$42:$D$71)</f>
        <v>#REF!</v>
      </c>
      <c r="AGG28" s="532">
        <f>WORKDAY(AGG29,'5319480'!$A28,'5319480'!$E$42:$E$71)</f>
        <v>42439</v>
      </c>
      <c r="AGH28" s="532">
        <f>WORKDAY(AGH29,'5319480'!$A28,'5319480'!$E$42:$E$71)</f>
        <v>42439</v>
      </c>
      <c r="AGI28" s="1295">
        <v>42570</v>
      </c>
      <c r="AGJ28" s="537"/>
      <c r="AGK28" s="781" t="e">
        <f>WORKDAY(AGK29,#REF!,$D$42:$D$71)</f>
        <v>#REF!</v>
      </c>
      <c r="AGL28" s="1095" t="e">
        <f>WORKDAY(AGL29,#REF!,$D$42:$D$71)</f>
        <v>#REF!</v>
      </c>
      <c r="AGM28" s="781">
        <v>42409</v>
      </c>
      <c r="AGN28" s="765" t="e">
        <f>WORKDAY(AGN29,#REF!,$D$42:$D$71)</f>
        <v>#REF!</v>
      </c>
      <c r="AGO28" s="765" t="e">
        <f>WORKDAY(AGO29,#REF!,$D$42:$D$71)</f>
        <v>#REF!</v>
      </c>
      <c r="AGP28" s="765" t="e">
        <f>WORKDAY(AGP29,#REF!,$D$42:$D$71)</f>
        <v>#REF!</v>
      </c>
      <c r="AGQ28" s="532" t="e">
        <f>WORKDAY(AGQ29,#REF!,$D$42:$D$71)</f>
        <v>#REF!</v>
      </c>
      <c r="AGR28" s="765" t="e">
        <f>WORKDAY(AGR29,#REF!,$D$42:$D$71)</f>
        <v>#REF!</v>
      </c>
      <c r="AGS28" s="1086">
        <f>WORKDAY(AGS29,'5319480'!$A28,'5319480'!$E$42:$E$71)</f>
        <v>42324</v>
      </c>
      <c r="AGT28" s="781">
        <v>42376</v>
      </c>
      <c r="AGU28" s="781">
        <v>42376</v>
      </c>
      <c r="AGV28" s="781">
        <f>WORKDAY(AGV29,'5319480'!$A28,'5319480'!$E$42:$E$71)</f>
        <v>42403</v>
      </c>
      <c r="AGW28" s="781">
        <v>42733</v>
      </c>
      <c r="AGX28" s="781">
        <v>42733</v>
      </c>
      <c r="AGY28" s="781">
        <f>WORKDAY(AGY29,'5319480'!$A28,'5319480'!$E$42:$E$71)</f>
        <v>42363</v>
      </c>
      <c r="AGZ28" s="537"/>
      <c r="AHA28" s="781">
        <v>42444</v>
      </c>
      <c r="AHB28" s="781">
        <v>42444</v>
      </c>
      <c r="AHC28" s="781">
        <v>42432</v>
      </c>
      <c r="AHD28" s="781">
        <v>42444</v>
      </c>
      <c r="AHE28" s="781">
        <v>42444</v>
      </c>
      <c r="AHF28" s="1186">
        <v>42493</v>
      </c>
      <c r="AHG28" s="1295">
        <v>42606</v>
      </c>
      <c r="AHH28" s="1295">
        <v>42606</v>
      </c>
      <c r="AHI28" s="1295">
        <v>42606</v>
      </c>
      <c r="AHJ28" s="1295">
        <v>42606</v>
      </c>
      <c r="AHK28" s="1295">
        <v>42606</v>
      </c>
      <c r="AHL28" s="1295">
        <v>42557</v>
      </c>
      <c r="AHM28" s="1295">
        <v>42565</v>
      </c>
      <c r="AHN28" s="371">
        <v>42517</v>
      </c>
      <c r="AHO28" s="1295">
        <v>42564</v>
      </c>
      <c r="AHP28" s="371">
        <v>42453</v>
      </c>
      <c r="AHQ28" s="1186">
        <f>WORKDAY(AHQ29,'5319480'!$A28,'5319480'!$E$42:$E$71)</f>
        <v>42576</v>
      </c>
      <c r="AHR28" s="371">
        <v>42418</v>
      </c>
      <c r="AHS28" s="1186">
        <v>42494</v>
      </c>
      <c r="AHT28" s="1186">
        <v>42479</v>
      </c>
      <c r="AHU28" s="625">
        <v>42522</v>
      </c>
      <c r="AHV28" s="371">
        <v>42517</v>
      </c>
      <c r="AHW28" s="532">
        <f>WORKDAY(AHW29,'5319480'!$A28,'5319480'!$E$42:$E$71)</f>
        <v>42530</v>
      </c>
      <c r="AHX28" s="625">
        <v>42517</v>
      </c>
      <c r="AHY28" s="1186">
        <v>42571</v>
      </c>
      <c r="AHZ28" s="371">
        <v>42517</v>
      </c>
      <c r="AIA28" s="371">
        <v>42432</v>
      </c>
      <c r="AIB28" s="371">
        <v>42517</v>
      </c>
      <c r="AIC28" s="371">
        <v>42453</v>
      </c>
      <c r="AID28" s="781">
        <v>42444</v>
      </c>
      <c r="AIE28" s="371">
        <v>42502</v>
      </c>
      <c r="AIF28" s="371">
        <v>42517</v>
      </c>
      <c r="AIG28" s="371">
        <v>42502</v>
      </c>
      <c r="AIH28" s="371">
        <v>42502</v>
      </c>
      <c r="AII28" s="371">
        <v>42444</v>
      </c>
      <c r="AIJ28" s="1235">
        <v>42539</v>
      </c>
      <c r="AIK28" s="1186">
        <v>42571</v>
      </c>
    </row>
    <row r="29" spans="1:921" ht="13.15" customHeight="1">
      <c r="A29" s="199">
        <v>2</v>
      </c>
      <c r="B29" s="140" t="s">
        <v>1306</v>
      </c>
      <c r="C29" s="137">
        <f t="shared" si="8"/>
        <v>42110</v>
      </c>
      <c r="D29" s="137">
        <f t="shared" si="9"/>
        <v>42110</v>
      </c>
      <c r="E29" s="137">
        <f t="shared" si="10"/>
        <v>42110</v>
      </c>
      <c r="F29" s="137">
        <f t="shared" si="11"/>
        <v>42110</v>
      </c>
      <c r="G29" s="137">
        <f t="shared" si="12"/>
        <v>42110</v>
      </c>
      <c r="H29" s="137">
        <f t="shared" si="13"/>
        <v>42110</v>
      </c>
      <c r="I29" s="137">
        <f t="shared" si="14"/>
        <v>42110</v>
      </c>
      <c r="J29" s="137">
        <f t="shared" si="15"/>
        <v>42110</v>
      </c>
      <c r="K29" s="137">
        <f t="shared" si="16"/>
        <v>42138</v>
      </c>
      <c r="L29" s="137">
        <f t="shared" si="17"/>
        <v>42110</v>
      </c>
      <c r="M29" s="137">
        <f t="shared" si="18"/>
        <v>42110</v>
      </c>
      <c r="N29" s="1075">
        <f t="shared" si="19"/>
        <v>42110</v>
      </c>
      <c r="O29" s="781">
        <f t="shared" si="0"/>
        <v>42160</v>
      </c>
      <c r="P29" s="781">
        <v>42328</v>
      </c>
      <c r="Q29" s="1086">
        <v>42297</v>
      </c>
      <c r="R29" s="532">
        <f t="shared" ref="R29:R34" si="20">WORKDAY(R30,$A29,$D$42:$D$71)</f>
        <v>42160</v>
      </c>
      <c r="S29" s="781">
        <v>42332</v>
      </c>
      <c r="T29" s="532">
        <f t="shared" si="3"/>
        <v>42160</v>
      </c>
      <c r="U29" s="532">
        <f t="shared" si="4"/>
        <v>42192</v>
      </c>
      <c r="V29" s="601">
        <v>42521</v>
      </c>
      <c r="W29" s="532">
        <f t="shared" si="5"/>
        <v>42313</v>
      </c>
      <c r="X29" s="532">
        <f t="shared" si="6"/>
        <v>42198</v>
      </c>
      <c r="Y29" s="781">
        <v>42395</v>
      </c>
      <c r="Z29" s="781">
        <v>42015</v>
      </c>
      <c r="AA29" s="781">
        <v>42015</v>
      </c>
      <c r="AB29" s="781">
        <v>42380</v>
      </c>
      <c r="AC29" s="781">
        <v>42381</v>
      </c>
      <c r="AD29" s="532">
        <f>WORKDAY(AD30,'5319080'!$A29,'5319080'!$D$42:$D$71)</f>
        <v>42720</v>
      </c>
      <c r="AE29" s="532">
        <f>WORKDAY(AE30,'5319080'!$A29,'5319080'!$D$42:$D$71)</f>
        <v>42368</v>
      </c>
      <c r="AF29" s="532">
        <f>WORKDAY(AF30,'5319080'!$A29,'5319080'!$D$42:$D$71)</f>
        <v>42366</v>
      </c>
      <c r="AG29" s="532">
        <f>WORKDAY(AG30,'5319080'!$A29,'5319080'!$D$42:$D$71)</f>
        <v>42366</v>
      </c>
      <c r="AH29" s="532">
        <f>WORKDAY(AH30,'5319080'!$A29,'5319080'!$D$42:$D$71)</f>
        <v>42356</v>
      </c>
      <c r="AI29" s="532">
        <f>WORKDAY(AI30,'5319080'!$A29,'5319080'!$D$42:$D$71)</f>
        <v>42366</v>
      </c>
      <c r="AJ29" s="532">
        <f>WORKDAY(AJ30,'5319080'!$A29,'5319080'!$D$42:$D$71)</f>
        <v>42437</v>
      </c>
      <c r="AK29" s="532">
        <f>WORKDAY(AK30,'5319080'!$A29,'5319080'!$D$42:$D$71)</f>
        <v>42438</v>
      </c>
      <c r="AL29" s="319">
        <v>42471</v>
      </c>
      <c r="AM29" s="319">
        <v>42461</v>
      </c>
      <c r="AN29" s="319">
        <v>42486</v>
      </c>
      <c r="AO29" s="319">
        <v>42572</v>
      </c>
      <c r="AP29" s="781">
        <v>42697</v>
      </c>
      <c r="AQ29" s="532">
        <f>WORKDAY(AQ30,'5319080'!$A29,'5319080'!$D$42:$D$71)</f>
        <v>42444</v>
      </c>
      <c r="AR29" s="781">
        <v>42353</v>
      </c>
      <c r="AS29" s="781">
        <f>WORKDAY(AS30,'5319080'!$A29,'5319080'!$D$42:$D$71)</f>
        <v>42433</v>
      </c>
      <c r="AT29" s="781">
        <v>42423</v>
      </c>
      <c r="AU29" s="781">
        <v>42424</v>
      </c>
      <c r="AV29" s="781">
        <f>WORKDAY(AV30,'5319080'!$A29,'5319080'!$D$42:$D$71)</f>
        <v>42432</v>
      </c>
      <c r="AW29" s="319">
        <v>42447</v>
      </c>
      <c r="AX29" s="326">
        <f>WORKDAY(AX30,'BA SGV Quality Clinic'!$A29,'BA SGV Quality Clinic'!$D$42:$D$71)</f>
        <v>42233</v>
      </c>
      <c r="AY29" s="319">
        <f>WORKDAY(AY30,'5319080'!$A29,'5319080'!$D$42:$D$71)</f>
        <v>42382</v>
      </c>
      <c r="AZ29" s="319">
        <v>42424</v>
      </c>
      <c r="BA29" s="319">
        <v>42311</v>
      </c>
      <c r="BB29" s="326">
        <f>WORKDAY(BB30,'BA SGV Quality Clinic'!$A29,'BA SGV Quality Clinic'!$D$42:$D$71)</f>
        <v>42214</v>
      </c>
      <c r="BC29" s="319">
        <f>WORKDAY(BC30,'5319080'!$A29,'5319080'!$D$42:$D$71)</f>
        <v>42383</v>
      </c>
      <c r="BD29" s="319">
        <v>42409</v>
      </c>
      <c r="BE29" s="319">
        <v>42541</v>
      </c>
      <c r="BF29" s="315">
        <f>WORKDAY(BF30,'5319080'!$A29,'5319080'!$D$42:$D$71)</f>
        <v>42419</v>
      </c>
      <c r="BG29" s="315">
        <f>WORKDAY(BG30,'5319080'!$A29,'5319080'!$D$42:$D$71)</f>
        <v>42415</v>
      </c>
      <c r="BH29" s="443">
        <v>42311</v>
      </c>
      <c r="BI29" s="319">
        <v>42404</v>
      </c>
      <c r="BJ29" s="319">
        <v>42380</v>
      </c>
      <c r="BK29" s="319">
        <v>42450</v>
      </c>
      <c r="BL29" s="781">
        <v>42606</v>
      </c>
      <c r="BM29" s="319">
        <v>42453</v>
      </c>
      <c r="BN29" s="319">
        <v>42436</v>
      </c>
      <c r="BO29" s="319">
        <v>42436</v>
      </c>
      <c r="BP29" s="319">
        <v>42436</v>
      </c>
      <c r="BQ29" s="319">
        <v>42528</v>
      </c>
      <c r="BR29" s="319">
        <v>42508</v>
      </c>
      <c r="BS29" s="319">
        <v>42445</v>
      </c>
      <c r="BT29" s="319">
        <v>42402</v>
      </c>
      <c r="BU29" s="319">
        <v>42444</v>
      </c>
      <c r="BV29" s="319">
        <v>42482</v>
      </c>
      <c r="BW29" s="319">
        <v>42482</v>
      </c>
      <c r="BX29" s="319">
        <v>42482</v>
      </c>
      <c r="BY29" s="1175">
        <f>WORKDAY(BY30,'5319080'!$A29,'5319080'!$D$42:$D$71)</f>
        <v>42580</v>
      </c>
      <c r="BZ29" s="1175">
        <f>WORKDAY(BZ30,'5319080'!$A29,'5319080'!$D$42:$D$71)</f>
        <v>42576</v>
      </c>
      <c r="CA29" s="1175">
        <f>WORKDAY(CA30,'5319080'!$A29,'5319080'!$D$42:$D$71)</f>
        <v>42576</v>
      </c>
      <c r="CB29" s="319">
        <f>WORKDAY(CB30,'5319080'!$A29,'5319080'!$D$42:$D$71)</f>
        <v>42524</v>
      </c>
      <c r="CC29" s="319">
        <v>42444</v>
      </c>
      <c r="CD29" s="319">
        <v>42486</v>
      </c>
      <c r="CE29" s="319">
        <v>42444</v>
      </c>
      <c r="CF29" s="319">
        <v>42432</v>
      </c>
      <c r="CG29" s="319">
        <v>42447</v>
      </c>
      <c r="CH29" s="800">
        <v>42578</v>
      </c>
      <c r="CI29" s="319">
        <v>42447</v>
      </c>
      <c r="CJ29" s="319">
        <v>42485</v>
      </c>
      <c r="CK29" s="319">
        <v>42474</v>
      </c>
      <c r="CL29" s="319">
        <v>42475</v>
      </c>
      <c r="CM29" s="319">
        <v>42482</v>
      </c>
      <c r="CN29" s="319">
        <v>42453</v>
      </c>
      <c r="CO29" s="319">
        <v>42523</v>
      </c>
      <c r="CP29" s="319">
        <f>WORKDAY(CP30,'5319080'!$A29,'5319080'!$D$42:$D$71)</f>
        <v>42530</v>
      </c>
      <c r="CQ29" s="319">
        <v>42444</v>
      </c>
      <c r="CR29" s="319">
        <v>42436</v>
      </c>
      <c r="CS29" s="319">
        <v>42447</v>
      </c>
      <c r="CT29" s="781">
        <v>42406</v>
      </c>
      <c r="CU29" s="319">
        <v>42523</v>
      </c>
      <c r="CV29" s="319">
        <v>42528</v>
      </c>
      <c r="CW29" s="319">
        <v>42444</v>
      </c>
      <c r="CX29" s="319">
        <v>42447</v>
      </c>
      <c r="CY29" s="319">
        <v>42447</v>
      </c>
      <c r="CZ29" s="319">
        <v>42447</v>
      </c>
      <c r="DA29" s="319">
        <f>WORKDAY(DA30,'5319080'!$A29,'5319080'!$D$42:$D$71)</f>
        <v>42523</v>
      </c>
      <c r="DB29" s="319">
        <v>42527</v>
      </c>
      <c r="DC29" s="319">
        <v>42527</v>
      </c>
      <c r="DD29" s="781">
        <v>42409</v>
      </c>
      <c r="DE29" s="319">
        <v>42523</v>
      </c>
      <c r="DF29" s="319">
        <v>42528</v>
      </c>
      <c r="DG29" s="319">
        <v>42528</v>
      </c>
      <c r="DH29" s="319">
        <v>42527</v>
      </c>
      <c r="DI29" s="319">
        <v>42451</v>
      </c>
      <c r="DJ29" s="319">
        <v>42453</v>
      </c>
      <c r="DK29" s="319">
        <v>42453</v>
      </c>
      <c r="DL29" s="781">
        <f>WORKDAY(DL30,'BA SGV Quality Clinic'!$A29,'BA SGV Quality Clinic'!$D$42:$D$71)</f>
        <v>42185</v>
      </c>
      <c r="DM29" s="319">
        <v>42492</v>
      </c>
      <c r="DN29" s="319">
        <v>42453</v>
      </c>
      <c r="DO29" s="1171">
        <f>WORKDAY(DO30,'5319080'!$A29,'5319080'!$D$42:$D$71)</f>
        <v>42577</v>
      </c>
      <c r="DP29" s="319">
        <v>42528</v>
      </c>
      <c r="DQ29" s="800">
        <f>WORKDAY(DQ30,'5319080'!$A29,'5319080'!$D$42:$D$71)</f>
        <v>42573</v>
      </c>
      <c r="DR29" s="319">
        <v>42527</v>
      </c>
      <c r="DS29" s="319">
        <v>42526</v>
      </c>
      <c r="DT29" s="319">
        <v>42527</v>
      </c>
      <c r="DU29" s="319">
        <v>42523</v>
      </c>
      <c r="DV29" s="319">
        <v>42523</v>
      </c>
      <c r="DW29" s="319">
        <v>42523</v>
      </c>
      <c r="DX29" s="319">
        <f>WORKDAY(DX30,'5319080'!$A29,'5319080'!$D$42:$D$71)</f>
        <v>42565</v>
      </c>
      <c r="DY29" s="319">
        <v>42541</v>
      </c>
      <c r="DZ29" s="319">
        <v>42549</v>
      </c>
      <c r="EA29" s="781">
        <v>42696</v>
      </c>
      <c r="EB29" s="319">
        <v>42523</v>
      </c>
      <c r="EC29" s="781">
        <v>42621</v>
      </c>
      <c r="ED29" s="781">
        <f>WORKDAY(ED30,'5319080'!$A29,'5319080'!$D$42:$D$71)</f>
        <v>42622</v>
      </c>
      <c r="EE29" s="781">
        <v>42634</v>
      </c>
      <c r="EF29" s="1171">
        <f>WORKDAY(EF30,'5319080'!$A29,'5319080'!$D$42:$D$71)</f>
        <v>42614</v>
      </c>
      <c r="EG29" s="319">
        <f>WORKDAY(EG30,'5319080'!$A29,'5319080'!$D$42:$D$71)</f>
        <v>42564</v>
      </c>
      <c r="EH29" s="1171">
        <f>WORKDAY(EH30,'5319080'!$A29,'5319080'!$D$42:$D$71)</f>
        <v>42576</v>
      </c>
      <c r="EI29" s="1171">
        <f>WORKDAY(EI30,'5319080'!$A29,'5319080'!$D$42:$D$71)</f>
        <v>42576</v>
      </c>
      <c r="EJ29" s="1171">
        <f>WORKDAY(EJ30,'5319080'!$A29,'5319080'!$D$42:$D$71)</f>
        <v>42576</v>
      </c>
      <c r="EK29" s="1171">
        <f>WORKDAY(EK30,'5319080'!$A29,'5319080'!$D$42:$D$71)</f>
        <v>42576</v>
      </c>
      <c r="EL29" s="1171">
        <f>WORKDAY(EL30,'5319080'!$A29,'5319080'!$D$42:$D$71)</f>
        <v>42576</v>
      </c>
      <c r="EM29" s="1171">
        <f>WORKDAY(EM30,'5319080'!$A29,'5319080'!$D$42:$D$71)</f>
        <v>42577</v>
      </c>
      <c r="EN29" s="319">
        <v>42475</v>
      </c>
      <c r="EO29" s="319">
        <v>42432</v>
      </c>
      <c r="EP29" s="319">
        <v>42549</v>
      </c>
      <c r="EQ29" s="319">
        <f>WORKDAY(EQ30,'5319080'!$A29,'5319080'!$D$42:$D$71)</f>
        <v>42565</v>
      </c>
      <c r="ER29" s="319">
        <v>42523</v>
      </c>
      <c r="ES29" s="319">
        <v>42444</v>
      </c>
      <c r="ET29" s="319">
        <v>42447</v>
      </c>
      <c r="EU29" s="319">
        <v>42451</v>
      </c>
      <c r="EV29" s="319">
        <v>42447</v>
      </c>
      <c r="EW29" s="319">
        <v>42447</v>
      </c>
      <c r="EX29" s="319">
        <v>42447</v>
      </c>
      <c r="EY29" s="319">
        <v>42447</v>
      </c>
      <c r="EZ29" s="319">
        <v>42450</v>
      </c>
      <c r="FA29" s="1171">
        <f>WORKDAY(FA30,'5319080'!$A29,'5319080'!$D$42:$D$71)</f>
        <v>42598</v>
      </c>
      <c r="FB29" s="319">
        <v>42529</v>
      </c>
      <c r="FC29" s="781">
        <f>WORKDAY(FC30,'5319080'!$A29,'5319080'!$D$42:$D$71)</f>
        <v>42625</v>
      </c>
      <c r="FD29" s="781">
        <f>WORKDAY(FD30,'5319080'!$A29,'5319080'!$D$42:$D$71)</f>
        <v>42611</v>
      </c>
      <c r="FE29" s="1171">
        <f>WORKDAY(FE30,'5319080'!$A29,'5319080'!$D$42:$D$71)</f>
        <v>42598</v>
      </c>
      <c r="FF29" s="319">
        <v>42529</v>
      </c>
      <c r="FG29" s="319">
        <v>42523</v>
      </c>
      <c r="FH29" s="1171">
        <f>WORKDAY(FH30,'5319080'!$A29,'5319080'!$D$42:$D$71)</f>
        <v>42598</v>
      </c>
      <c r="FI29" s="1171">
        <f>WORKDAY(FI30,'5319080'!$A29,'5319080'!$D$42:$D$71)</f>
        <v>42604</v>
      </c>
      <c r="FJ29" s="1171">
        <f>WORKDAY(FJ30,'5319080'!$A29,'5319080'!$D$42:$D$71)</f>
        <v>42604</v>
      </c>
      <c r="FK29" s="781">
        <v>42583</v>
      </c>
      <c r="FL29" s="781">
        <v>42583</v>
      </c>
      <c r="FM29" s="781">
        <v>42583</v>
      </c>
      <c r="FN29" s="781">
        <v>42583</v>
      </c>
      <c r="FO29" s="781">
        <v>42583</v>
      </c>
      <c r="FP29" s="319">
        <v>42475</v>
      </c>
      <c r="FQ29" s="781">
        <v>42583</v>
      </c>
      <c r="FR29" s="319">
        <v>42444</v>
      </c>
      <c r="FS29" s="319">
        <v>42528</v>
      </c>
      <c r="FT29" s="319">
        <v>42527</v>
      </c>
      <c r="FU29" s="319">
        <v>42529</v>
      </c>
      <c r="FV29" s="319">
        <v>42444</v>
      </c>
      <c r="FW29" s="319">
        <v>42529</v>
      </c>
      <c r="FX29" s="319">
        <v>42529</v>
      </c>
      <c r="FY29" s="319">
        <v>42524</v>
      </c>
      <c r="FZ29" s="319">
        <v>42527</v>
      </c>
      <c r="GA29" s="319">
        <v>42526</v>
      </c>
      <c r="GB29" s="319">
        <v>42467</v>
      </c>
      <c r="GC29" s="781">
        <f>WORKDAY(GC30,'5319080'!$A29,'5319080'!$D$42:$D$71)</f>
        <v>42577</v>
      </c>
      <c r="GD29" s="781">
        <v>42593</v>
      </c>
      <c r="GE29" s="319">
        <v>42571</v>
      </c>
      <c r="GF29" s="319">
        <v>42524</v>
      </c>
      <c r="GG29" s="319">
        <v>42541</v>
      </c>
      <c r="GH29" s="315">
        <f>WORKDAY(GH30,'5319080'!$A29,'5319080'!$D$42:$D$71)</f>
        <v>42528</v>
      </c>
      <c r="GI29" s="315">
        <f>WORKDAY(GI30,'5319080'!$A29,'5319080'!$D$42:$D$71)</f>
        <v>42528</v>
      </c>
      <c r="GJ29" s="319">
        <v>42444</v>
      </c>
      <c r="GK29" s="781">
        <f>WORKDAY(GK30,'5319080'!$A29,'5319080'!$D$42:$D$71)</f>
        <v>42606</v>
      </c>
      <c r="GL29" s="781">
        <f>WORKDAY(GL30,'5319080'!$A29,'5319080'!$D$42:$D$71)</f>
        <v>42606</v>
      </c>
      <c r="GM29" s="781">
        <f>WORKDAY(GM30,'5319080'!$A29,'5319080'!$D$42:$D$71)</f>
        <v>42598</v>
      </c>
      <c r="GN29" s="781">
        <f>WORKDAY(GN30,'5319080'!$A29,'5319080'!$D$42:$D$71)</f>
        <v>42607</v>
      </c>
      <c r="GO29" s="1171">
        <f>WORKDAY(GO30,'5319080'!$A29,'5319080'!$D$42:$D$71)</f>
        <v>42622</v>
      </c>
      <c r="GP29" s="781">
        <f>WORKDAY(GP30,'5319080'!$A29,'5319080'!$D$42:$D$71)</f>
        <v>42605</v>
      </c>
      <c r="GQ29" s="781">
        <f>WORKDAY(GQ30,'5319080'!$A29,'5319080'!$D$42:$D$71)</f>
        <v>42605</v>
      </c>
      <c r="GR29" s="781">
        <f>WORKDAY(GR30,'5319080'!$A29,'5319080'!$D$42:$D$71)</f>
        <v>42604</v>
      </c>
      <c r="GS29" s="781">
        <f>WORKDAY(GS30,'5319080'!$A29,'5319080'!$D$42:$D$71)</f>
        <v>42604</v>
      </c>
      <c r="GT29" s="781">
        <v>42598</v>
      </c>
      <c r="GU29" s="781">
        <f>WORKDAY(GU30,'5319080'!$A29,'5319080'!$D$42:$D$71)</f>
        <v>42604</v>
      </c>
      <c r="GV29" s="781">
        <f>WORKDAY(GV30,'5319080'!$A29,'5319080'!$D$42:$D$71)</f>
        <v>42605</v>
      </c>
      <c r="GW29" s="781">
        <f>WORKDAY(GW30,'5319080'!$A29,'5319080'!$D$42:$D$71)</f>
        <v>42605</v>
      </c>
      <c r="GX29" s="319">
        <v>42475</v>
      </c>
      <c r="GY29" s="781">
        <f>WORKDAY(GY30,'5319080'!$A29,'5319080'!$D$42:$D$71)</f>
        <v>42611</v>
      </c>
      <c r="GZ29" s="1171">
        <f>WORKDAY(GZ30,'5319080'!$A29,'5319080'!$D$42:$D$71)</f>
        <v>42598</v>
      </c>
      <c r="HA29" s="781">
        <f>WORKDAY(HA30,'5319080'!$A29,'5319080'!$D$42:$D$71)</f>
        <v>42607</v>
      </c>
      <c r="HB29" s="781">
        <f>WORKDAY(HB30,'5319080'!$A29,'5319080'!$D$42:$D$71)</f>
        <v>42598</v>
      </c>
      <c r="HC29" s="781">
        <v>42634</v>
      </c>
      <c r="HD29" s="781">
        <v>42620</v>
      </c>
      <c r="HE29" s="781">
        <v>42619</v>
      </c>
      <c r="HF29" s="1519">
        <v>42639</v>
      </c>
      <c r="HG29" s="1519">
        <v>42636</v>
      </c>
      <c r="HH29" s="1519">
        <v>42635</v>
      </c>
      <c r="HI29" s="1519">
        <v>42640</v>
      </c>
      <c r="HJ29" s="1519">
        <v>42633</v>
      </c>
      <c r="HK29" s="781">
        <v>42634</v>
      </c>
      <c r="HL29" s="781">
        <f>WORKDAY(HL30,'5319080'!$A29,'5319080'!$D$42:$D$71)</f>
        <v>42620</v>
      </c>
      <c r="HM29" s="781">
        <f>WORKDAY(HM30,'5319080'!$A29,'5319080'!$D$42:$D$71)</f>
        <v>42611</v>
      </c>
      <c r="HN29" s="781">
        <f>WORKDAY(HN30,'5319080'!$A29,'5319080'!$D$42:$D$71)</f>
        <v>42607</v>
      </c>
      <c r="HO29" s="781">
        <v>42612</v>
      </c>
      <c r="HP29" s="1171">
        <f>WORKDAY(HP30,'5319080'!$A29,'5319080'!$D$42:$D$71)</f>
        <v>42633</v>
      </c>
      <c r="HQ29" s="1171">
        <f>WORKDAY(HQ30,'5319080'!$A29,'5319080'!$D$42:$D$71)</f>
        <v>42628</v>
      </c>
      <c r="HR29" s="1171">
        <f>WORKDAY(HR30,'5319080'!$A29,'5319080'!$D$42:$D$71)</f>
        <v>42598</v>
      </c>
      <c r="HS29" s="781">
        <f>WORKDAY(HS30,'5319080'!$A29,'5319080'!$D$42:$D$71)</f>
        <v>42625</v>
      </c>
      <c r="HT29" s="1171">
        <f>WORKDAY(HT30,'5319080'!$A29,'5319080'!$D$42:$D$71)</f>
        <v>42648</v>
      </c>
      <c r="HU29" s="1171">
        <f>WORKDAY(HU30,'5319080'!$A29,'5319080'!$D$42:$D$71)</f>
        <v>42653</v>
      </c>
      <c r="HV29" s="781">
        <v>42639</v>
      </c>
      <c r="HW29" s="781">
        <v>42639</v>
      </c>
      <c r="HX29" s="781">
        <v>42639</v>
      </c>
      <c r="HY29" s="1171">
        <f>WORKDAY(HY30,'5319080'!$A29,'5319080'!$D$42:$D$71)</f>
        <v>42654</v>
      </c>
      <c r="HZ29" s="319">
        <v>42633</v>
      </c>
      <c r="IA29" s="1175">
        <f>WORKDAY(IA30,'5319180'!$A29,'5319180'!$E$43:$E$72)</f>
        <v>42629</v>
      </c>
      <c r="IB29" s="319">
        <v>42633</v>
      </c>
      <c r="IC29" s="319">
        <v>42627</v>
      </c>
      <c r="ID29" s="319">
        <v>42626</v>
      </c>
      <c r="IE29" s="319">
        <v>42634</v>
      </c>
      <c r="IF29" s="319">
        <v>42634</v>
      </c>
      <c r="IG29" s="319">
        <v>42450</v>
      </c>
      <c r="IH29" s="1175">
        <f>WORKDAY(IH30,'5319180'!$A29,'5319180'!$E$43:$E$72)</f>
        <v>42627</v>
      </c>
      <c r="II29" s="319">
        <f>WORKDAY(II30,'5319180'!$A29,'5319180'!$E$43:$E$72)</f>
        <v>42625</v>
      </c>
      <c r="IJ29" s="319">
        <v>42620</v>
      </c>
      <c r="IK29" s="319">
        <v>42625</v>
      </c>
      <c r="IL29" s="319">
        <v>42627</v>
      </c>
      <c r="IM29" s="319">
        <v>42606</v>
      </c>
      <c r="IN29" s="319">
        <v>42612</v>
      </c>
      <c r="IO29" s="319">
        <v>42604</v>
      </c>
      <c r="IP29" s="319">
        <v>42467</v>
      </c>
      <c r="IQ29" s="319">
        <v>42606</v>
      </c>
      <c r="IR29" s="319">
        <v>42444</v>
      </c>
      <c r="IS29" s="319">
        <v>42416</v>
      </c>
      <c r="IT29" s="319">
        <f>WORKDAY(IT30,'5319180'!$A29,'5319180'!$E$43:$E$72)</f>
        <v>42604</v>
      </c>
      <c r="IU29" s="319">
        <f>WORKDAY(IU30,'5319180'!$A29,'5319180'!$E$43:$E$72)</f>
        <v>42604</v>
      </c>
      <c r="IV29" s="319">
        <f>WORKDAY(IV30,'5319180'!$A29,'5319180'!$E$43:$E$72)</f>
        <v>42600</v>
      </c>
      <c r="IW29" s="319">
        <f>WORKDAY(IW30,'5319180'!$A29,'5319180'!$E$43:$E$72)</f>
        <v>42598</v>
      </c>
      <c r="IX29" s="319">
        <v>42580</v>
      </c>
      <c r="IY29" s="319">
        <f>WORKDAY(IY30,'5319180'!$A29,'5319180'!$E$43:$E$72)</f>
        <v>42577</v>
      </c>
      <c r="IZ29" s="319">
        <v>42471</v>
      </c>
      <c r="JA29" s="804">
        <f>WORKDAY(JA30,'5319180'!$A29,'5319180'!$E$43:$E$72)</f>
        <v>42565</v>
      </c>
      <c r="JB29" s="319">
        <v>42558</v>
      </c>
      <c r="JC29" s="319">
        <v>42480</v>
      </c>
      <c r="JD29" s="319">
        <f>WORKDAY(JD30,'5319180'!$A29,'5319180'!$E$43:$E$72)</f>
        <v>42578</v>
      </c>
      <c r="JE29" s="319">
        <v>42580</v>
      </c>
      <c r="JF29" s="319">
        <f>WORKDAY(JF30,'5319180'!$A29,'5319180'!$E$43:$E$72)</f>
        <v>42583</v>
      </c>
      <c r="JG29" s="319">
        <v>42569</v>
      </c>
      <c r="JH29" s="319">
        <f>WORKDAY(JH30,'5319180'!$A29,'5319180'!$E$43:$E$72)</f>
        <v>42583</v>
      </c>
      <c r="JI29" s="319">
        <v>42580</v>
      </c>
      <c r="JJ29" s="319">
        <v>42577</v>
      </c>
      <c r="JK29" s="319">
        <v>42569</v>
      </c>
      <c r="JL29" s="319">
        <v>42580</v>
      </c>
      <c r="JM29" s="319">
        <v>42558</v>
      </c>
      <c r="JN29" s="319">
        <f>WORKDAY(JN30,'5319180'!$A29,'5319180'!$E$43:$E$72)</f>
        <v>42531</v>
      </c>
      <c r="JO29" s="319">
        <v>42543</v>
      </c>
      <c r="JP29" s="319">
        <v>42545</v>
      </c>
      <c r="JQ29" s="319">
        <v>42530</v>
      </c>
      <c r="JR29" s="319">
        <v>42545</v>
      </c>
      <c r="JS29" s="319">
        <v>42583</v>
      </c>
      <c r="JT29" s="319">
        <v>42583</v>
      </c>
      <c r="JU29" s="319">
        <v>42583</v>
      </c>
      <c r="JV29" s="319">
        <v>42583</v>
      </c>
      <c r="JW29" s="781">
        <v>42578</v>
      </c>
      <c r="JX29" s="319">
        <v>42467</v>
      </c>
      <c r="JY29" s="1175">
        <f>WORKDAY(JY30,'5319180'!$A29,'5319180'!$E$43:$E$72)</f>
        <v>42578</v>
      </c>
      <c r="JZ29" s="1175">
        <f>WORKDAY(JZ30,'5319180'!$A29,'5319180'!$E$43:$E$72)</f>
        <v>42583</v>
      </c>
      <c r="KA29" s="319">
        <f>WORKDAY(KA30,'5319180'!$A29,'5319180'!$E$43:$E$72)</f>
        <v>42584</v>
      </c>
      <c r="KB29" s="319">
        <v>42583</v>
      </c>
      <c r="KC29" s="1175">
        <f>WORKDAY(KC30,'5319180'!$A29,'5319180'!$E$43:$E$72)</f>
        <v>42583</v>
      </c>
      <c r="KD29" s="1175">
        <f>WORKDAY(KD30,'5319180'!$A29,'5319180'!$E$43:$E$72)</f>
        <v>42584</v>
      </c>
      <c r="KE29" s="1175">
        <f>WORKDAY(KE30,'5319180'!$A29,'5319180'!$E$43:$E$72)</f>
        <v>42584</v>
      </c>
      <c r="KF29" s="319">
        <v>42559</v>
      </c>
      <c r="KG29" s="319">
        <v>42559</v>
      </c>
      <c r="KH29" s="319">
        <v>42559</v>
      </c>
      <c r="KI29" s="319">
        <v>42541</v>
      </c>
      <c r="KJ29" s="319">
        <f>WORKDAY(KJ30,'5319180'!$A29,'5319180'!$E$43:$E$72)</f>
        <v>42579</v>
      </c>
      <c r="KK29" s="319">
        <f>WORKDAY(KK30,'5319180'!$A29,'5319180'!$E$43:$E$72)</f>
        <v>42579</v>
      </c>
      <c r="KL29" s="319">
        <f>WORKDAY(KL30,'5319180'!$A29,'5319180'!$E$43:$E$72)</f>
        <v>42579</v>
      </c>
      <c r="KM29" s="319">
        <f>WORKDAY(KM30,'5319180'!$A29,'5319180'!$E$43:$E$72)</f>
        <v>42579</v>
      </c>
      <c r="KN29" s="319">
        <v>42579</v>
      </c>
      <c r="KO29" s="319">
        <f>WORKDAY(KO30,'5319180'!$A29,'5319180'!$E$43:$E$72)</f>
        <v>42577</v>
      </c>
      <c r="KP29" s="319">
        <v>42577</v>
      </c>
      <c r="KQ29" s="319">
        <f>WORKDAY(KQ30,'5319180'!$A29,'5319180'!$E$43:$E$72)</f>
        <v>42578</v>
      </c>
      <c r="KR29" s="319">
        <f>WORKDAY(KR30,'5319180'!$A29,'5319180'!$E$43:$E$72)</f>
        <v>42578</v>
      </c>
      <c r="KS29" s="319">
        <v>42467</v>
      </c>
      <c r="KT29" s="319">
        <v>42543</v>
      </c>
      <c r="KU29" s="319">
        <v>42563</v>
      </c>
      <c r="KV29" s="319">
        <f>WORKDAY(KV30,'5319180'!$A29,'5319180'!$E$43:$E$72)</f>
        <v>42531</v>
      </c>
      <c r="KW29" s="319">
        <v>42444</v>
      </c>
      <c r="KX29" s="319">
        <f>WORKDAY(KX30,'5319180'!$A29,'5319180'!$E$43:$E$72)</f>
        <v>42558</v>
      </c>
      <c r="KY29" s="319">
        <f>WORKDAY(KY30,'5319180'!$A29,'5319180'!$E$43:$E$72)</f>
        <v>42579</v>
      </c>
      <c r="KZ29" s="319">
        <v>42545</v>
      </c>
      <c r="LA29" s="319">
        <f>WORKDAY(LA30,'5319180'!$A29,'5319180'!$E$43:$E$72)</f>
        <v>42558</v>
      </c>
      <c r="LB29" s="319">
        <v>42549</v>
      </c>
      <c r="LC29" s="1088" t="e">
        <f>WORKDAY(LC30,#REF!,$D$42:$D$71)</f>
        <v>#REF!</v>
      </c>
      <c r="LD29" s="781">
        <v>42318</v>
      </c>
      <c r="LE29" s="1086" t="e">
        <f>WORKDAY(LE30,#REF!,$D$42:$D$71)</f>
        <v>#REF!</v>
      </c>
      <c r="LF29" s="532" t="e">
        <f>WORKDAY(LF30,#REF!,$D$42:$D$71)</f>
        <v>#REF!</v>
      </c>
      <c r="LG29" s="532" t="e">
        <f>WORKDAY(LG30,#REF!,$D$42:$D$71)</f>
        <v>#REF!</v>
      </c>
      <c r="LH29" s="532" t="e">
        <f>WORKDAY(LH30,'5319480'!#REF!,'5319480'!$E$42:$E$71)</f>
        <v>#REF!</v>
      </c>
      <c r="LI29" s="532">
        <f>WORKDAY(LI30,'5319180'!$A29,'5319180'!$E$43:$E$72)</f>
        <v>42363</v>
      </c>
      <c r="LJ29" s="319">
        <v>42625</v>
      </c>
      <c r="LK29" s="319">
        <v>42625</v>
      </c>
      <c r="LL29" s="781">
        <v>42347</v>
      </c>
      <c r="LM29" s="319">
        <v>42628</v>
      </c>
      <c r="LN29" s="781">
        <v>42347</v>
      </c>
      <c r="LO29" s="781">
        <v>42436</v>
      </c>
      <c r="LP29" s="781">
        <v>42402</v>
      </c>
      <c r="LQ29" s="781">
        <f>WORKDAY(LQ30,'5319180'!$A29,'5319180'!$E$43:$E$72)</f>
        <v>42429</v>
      </c>
      <c r="LR29" s="532">
        <f>WORKDAY(LR30,'5319180'!$A29,'5319180'!$E$43:$E$72)</f>
        <v>42458</v>
      </c>
      <c r="LS29" s="315">
        <f>WORKDAY(LS30,'5319180'!$A29,'5319180'!$E$43:$E$72)</f>
        <v>42417</v>
      </c>
      <c r="LT29" s="319">
        <v>42405</v>
      </c>
      <c r="LU29" s="319">
        <v>42416</v>
      </c>
      <c r="LV29" s="319">
        <v>42401</v>
      </c>
      <c r="LX29" s="1175">
        <v>42440</v>
      </c>
      <c r="LY29" s="319">
        <v>42388</v>
      </c>
      <c r="LZ29" s="406">
        <v>42403</v>
      </c>
      <c r="MA29" s="319">
        <v>42451</v>
      </c>
      <c r="MB29" s="319">
        <v>42436</v>
      </c>
      <c r="MC29" s="319">
        <v>42451</v>
      </c>
      <c r="MD29" s="319">
        <v>42451</v>
      </c>
      <c r="ME29" s="319">
        <v>42444</v>
      </c>
      <c r="MF29" s="319">
        <v>42412</v>
      </c>
      <c r="MG29" s="319">
        <v>42412</v>
      </c>
      <c r="MH29" s="319">
        <v>42432</v>
      </c>
      <c r="MI29" s="1086">
        <v>42390</v>
      </c>
      <c r="MJ29" s="319">
        <v>42436</v>
      </c>
      <c r="MK29" s="319">
        <v>42492</v>
      </c>
      <c r="ML29" s="319">
        <f>WORKDAY(ML30,'5319180'!$A29,'5319180'!$E$43:$E$72)</f>
        <v>42558</v>
      </c>
      <c r="MM29" s="319">
        <v>42412</v>
      </c>
      <c r="MN29" s="1175">
        <f>WORKDAY(MN30,'5319180'!$A29,'5319180'!$E$43:$E$72)</f>
        <v>42557</v>
      </c>
      <c r="MO29" s="1175">
        <f>WORKDAY(MO30,'5319180'!$A29,'5319180'!$E$43:$E$72)</f>
        <v>42585</v>
      </c>
      <c r="MP29" s="319">
        <v>42480</v>
      </c>
      <c r="MQ29" s="319">
        <v>42403</v>
      </c>
      <c r="MR29" s="319">
        <v>42436</v>
      </c>
      <c r="MS29" s="319">
        <v>42436</v>
      </c>
      <c r="MT29" s="319">
        <v>42492</v>
      </c>
      <c r="MU29" s="319">
        <v>42480</v>
      </c>
      <c r="MV29" s="319">
        <v>42559</v>
      </c>
      <c r="MW29" s="319">
        <v>42559</v>
      </c>
      <c r="MX29" s="1175">
        <f>WORKDAY(MX30,'5319180'!$A29,'5319180'!$E$43:$E$72)</f>
        <v>42604</v>
      </c>
      <c r="MY29" s="319">
        <v>42558</v>
      </c>
      <c r="MZ29" s="319">
        <v>42580</v>
      </c>
      <c r="NA29" s="319">
        <v>42471</v>
      </c>
      <c r="NB29" s="804">
        <v>42565</v>
      </c>
      <c r="NC29" s="1175">
        <f>WORKDAY(NC30,'5319180'!$A29,'5319180'!$E$43:$E$72)</f>
        <v>42597</v>
      </c>
      <c r="ND29" s="319">
        <v>42569</v>
      </c>
      <c r="NE29" s="319">
        <v>42471</v>
      </c>
      <c r="NF29" s="319"/>
      <c r="NG29" s="319">
        <f>WORKDAY(NG30,'5319180'!$A29,'5319180'!$E$43:$E$72)</f>
        <v>42604</v>
      </c>
      <c r="NH29" s="319">
        <v>42601</v>
      </c>
      <c r="NI29" s="319">
        <f>WORKDAY(NI30,'5319180'!$A29,'5319180'!$E$43:$E$72)</f>
        <v>42604</v>
      </c>
      <c r="NJ29" s="319">
        <v>42558</v>
      </c>
      <c r="NK29" s="319">
        <v>42607</v>
      </c>
      <c r="NL29" s="319">
        <v>42606</v>
      </c>
      <c r="NM29" s="319">
        <v>42606</v>
      </c>
      <c r="NN29" s="319">
        <v>42606</v>
      </c>
      <c r="NO29" s="319">
        <f>WORKDAY(NO30,'5319180'!$A29,'5319180'!$E$43:$E$72)</f>
        <v>42598</v>
      </c>
      <c r="NP29" s="319">
        <f>WORKDAY(NP30,'5319180'!$A29,'5319180'!$E$43:$E$72)</f>
        <v>42598</v>
      </c>
      <c r="NQ29" s="1086">
        <v>42293</v>
      </c>
      <c r="NR29" s="319">
        <f>WORKDAY(NR30,'5319180'!$A29,'5319180'!$E$43:$E$72)</f>
        <v>42604</v>
      </c>
      <c r="NS29" s="319">
        <f>WORKDAY(NS30,'5319180'!$A29,'5319180'!$E$43:$E$72)</f>
        <v>42604</v>
      </c>
      <c r="NT29" s="319">
        <f>WORKDAY(NT30,'5319180'!$A29,'5319180'!$E$43:$E$72)</f>
        <v>42604</v>
      </c>
      <c r="NU29" s="319">
        <f>WORKDAY(NU30,'5319180'!$A29,'5319180'!$E$43:$E$72)</f>
        <v>42604</v>
      </c>
      <c r="NV29" s="319">
        <f>WORKDAY(NV30,'5319180'!$A29,'5319180'!$E$43:$E$72)</f>
        <v>42604</v>
      </c>
      <c r="NW29" s="319">
        <f>WORKDAY(NW30,'5319180'!$A29,'5319180'!$E$43:$E$72)</f>
        <v>42604</v>
      </c>
      <c r="NX29" s="319">
        <f>WORKDAY(NX30,'5319180'!$A29,'5319180'!$E$43:$E$72)</f>
        <v>42598</v>
      </c>
      <c r="NY29" s="319">
        <v>42612</v>
      </c>
      <c r="NZ29" s="319">
        <v>42612</v>
      </c>
      <c r="OA29" s="319">
        <v>42625</v>
      </c>
      <c r="OB29" s="319">
        <v>42626</v>
      </c>
      <c r="OC29" s="319">
        <f>WORKDAY(OC30,'5319180'!$A29,'5319180'!$E$43:$E$72)</f>
        <v>42622</v>
      </c>
      <c r="OD29" s="319">
        <v>42627</v>
      </c>
      <c r="OE29" s="319">
        <v>42612</v>
      </c>
      <c r="OF29" s="319">
        <v>42628</v>
      </c>
      <c r="OG29" s="1175">
        <f>WORKDAY(OG30,'5319180'!$A29,'5319180'!$E$43:$E$72)</f>
        <v>42628</v>
      </c>
      <c r="OH29" s="319">
        <v>42627</v>
      </c>
      <c r="OI29" s="319">
        <v>42612</v>
      </c>
      <c r="OJ29" s="319">
        <v>42613</v>
      </c>
      <c r="OK29" s="319">
        <v>42627</v>
      </c>
      <c r="OL29" s="319">
        <v>42471</v>
      </c>
      <c r="OM29" s="319">
        <v>42633</v>
      </c>
      <c r="ON29" s="319">
        <v>42633</v>
      </c>
      <c r="OO29" s="319">
        <v>42625</v>
      </c>
      <c r="OP29" s="319">
        <v>42628</v>
      </c>
      <c r="OQ29" s="1497">
        <v>42636</v>
      </c>
      <c r="OR29" s="804">
        <v>42634</v>
      </c>
      <c r="OS29" s="1255">
        <f>WORKDAY(OS30,'5319280'!$A29,'5319280'!$E$42:$E$71)</f>
        <v>42653</v>
      </c>
      <c r="OT29" s="804">
        <f>WORKDAY(OT30,'5319280'!$A29,'5319280'!$E$42:$E$71)</f>
        <v>42628</v>
      </c>
      <c r="OU29" s="804">
        <f>WORKDAY(OU30,'5319280'!$A29,'5319280'!$E$42:$E$71)</f>
        <v>42593</v>
      </c>
      <c r="OV29" s="804">
        <f>WORKDAY(OV30,'5319280'!$A29,'5319280'!$E$42:$E$71)</f>
        <v>42626</v>
      </c>
      <c r="OW29" s="804">
        <f>WORKDAY(OW30,'5319280'!$A29,'5319280'!$E$42:$E$71)</f>
        <v>42614</v>
      </c>
      <c r="OX29" s="804">
        <f>WORKDAY(OX30,'5319280'!$A29,'5319280'!$E$42:$E$71)</f>
        <v>42611</v>
      </c>
      <c r="OY29" s="804">
        <f>WORKDAY(OY30,'5319280'!$A29,'5319280'!$E$42:$E$71)</f>
        <v>42604</v>
      </c>
      <c r="OZ29" s="804">
        <v>42627</v>
      </c>
      <c r="PA29" s="804">
        <v>42627</v>
      </c>
      <c r="PB29" s="804">
        <v>42579</v>
      </c>
      <c r="PC29" s="319">
        <v>42471</v>
      </c>
      <c r="PD29" s="804">
        <v>42548</v>
      </c>
      <c r="PE29" s="804">
        <v>42601</v>
      </c>
      <c r="PF29" s="804">
        <v>42601</v>
      </c>
      <c r="PG29" s="804">
        <f>WORKDAY(PG30,'5319280'!$A29,'5319280'!$E$42:$E$71)</f>
        <v>42578</v>
      </c>
      <c r="PH29" s="804">
        <v>42549</v>
      </c>
      <c r="PI29" s="804">
        <f>WORKDAY(PI30,'5319280'!$A29,'5319280'!$E$42:$E$71)</f>
        <v>42586</v>
      </c>
      <c r="PJ29" s="804">
        <v>42601</v>
      </c>
      <c r="PK29" s="804">
        <v>42601</v>
      </c>
      <c r="PL29" s="804">
        <v>42601</v>
      </c>
      <c r="PM29" s="804">
        <v>42601</v>
      </c>
      <c r="PN29" s="804">
        <f>WORKDAY(PN30,'5319280'!$A29,'5319280'!$E$42:$E$71)</f>
        <v>42604</v>
      </c>
      <c r="PO29" s="804">
        <f>WORKDAY(PO30,'5319280'!$A29,'5319280'!$E$42:$E$71)</f>
        <v>42604</v>
      </c>
      <c r="PP29" s="1255">
        <f>WORKDAY(PP30,'5319280'!$A29,'5319280'!$E$42:$E$71)</f>
        <v>42611</v>
      </c>
      <c r="PQ29" s="319">
        <v>42524</v>
      </c>
      <c r="PR29" s="1255">
        <f>WORKDAY(PR30,'5319280'!$A29,'5319280'!$E$42:$E$71)</f>
        <v>42605</v>
      </c>
      <c r="PS29" s="319">
        <v>42444</v>
      </c>
      <c r="PT29" s="804">
        <f>WORKDAY(PT30,'5319280'!$A29,'5319280'!$E$42:$E$71)</f>
        <v>42578</v>
      </c>
      <c r="PU29" s="319">
        <f>WORKDAY(PU30,'5319280'!$A29,'5319280'!$E$42:$E$71)</f>
        <v>42531</v>
      </c>
      <c r="PV29" s="781">
        <v>42571</v>
      </c>
      <c r="PW29" s="781">
        <v>42571</v>
      </c>
      <c r="PX29" s="781">
        <v>42569</v>
      </c>
      <c r="PY29" s="319">
        <v>42509</v>
      </c>
      <c r="PZ29" s="1255">
        <f>WORKDAY(PZ30,'5319280'!$A29,'5319280'!$E$42:$E$71)</f>
        <v>42563</v>
      </c>
      <c r="QA29" s="1255">
        <f>WORKDAY(QA30,'5319280'!$A29,'5319280'!$E$42:$E$71)</f>
        <v>42563</v>
      </c>
      <c r="QB29" s="1255">
        <f>WORKDAY(QB30,'5319280'!$A29,'5319280'!$E$42:$E$71)</f>
        <v>42563</v>
      </c>
      <c r="QC29" s="1255">
        <f>WORKDAY(QC30,'5319280'!$A29,'5319280'!$E$42:$E$71)</f>
        <v>42563</v>
      </c>
      <c r="QD29" s="1255">
        <f>WORKDAY(QD30,'5319280'!$A29,'5319280'!$E$42:$E$71)</f>
        <v>42563</v>
      </c>
      <c r="QE29" s="1255">
        <f>WORKDAY(QE30,'5319280'!$A29,'5319280'!$E$42:$E$71)</f>
        <v>42563</v>
      </c>
      <c r="QF29" s="1255">
        <f>WORKDAY(QF30,'5319280'!$A29,'5319280'!$E$42:$E$71)</f>
        <v>42572</v>
      </c>
      <c r="QG29" s="1255">
        <f>WORKDAY(QG30,'5319280'!$A29,'5319280'!$E$42:$E$71)</f>
        <v>42580</v>
      </c>
      <c r="QH29" s="1255">
        <f>WORKDAY(QH30,'5319280'!$A29,'5319280'!$E$42:$E$71)</f>
        <v>42580</v>
      </c>
      <c r="QI29" s="1255">
        <f>WORKDAY(QI30,'5319280'!$A29,'5319280'!$E$42:$E$71)</f>
        <v>42580</v>
      </c>
      <c r="QJ29" s="1255">
        <f>WORKDAY(QJ30,'5319280'!$A29,'5319280'!$E$42:$E$71)</f>
        <v>42580</v>
      </c>
      <c r="QK29" s="1255">
        <f>WORKDAY(QK30,'5319280'!$A29,'5319280'!$E$42:$E$71)</f>
        <v>42585</v>
      </c>
      <c r="QL29" s="1255">
        <f>WORKDAY(QL30,'5319280'!$A29,'5319280'!$E$42:$E$71)</f>
        <v>42585</v>
      </c>
      <c r="QM29" s="1255">
        <f>WORKDAY(QM30,'5319280'!$A29,'5319280'!$E$42:$E$71)</f>
        <v>42572</v>
      </c>
      <c r="QN29" s="781">
        <f>WORKDAY(QN30,'5319280'!$A29,'5319280'!$E$42:$E$71)</f>
        <v>42562</v>
      </c>
      <c r="QO29" s="319">
        <v>42528</v>
      </c>
      <c r="QP29" s="319">
        <v>42530</v>
      </c>
      <c r="QQ29" s="319">
        <v>42471</v>
      </c>
      <c r="QR29" s="781">
        <f>WORKDAY(QR30,'5319280'!$A29,'5319280'!$E$42:$E$71)</f>
        <v>42562</v>
      </c>
      <c r="QS29" s="781">
        <f>WORKDAY(QS30,'5319280'!$A29,'5319280'!$E$42:$E$71)</f>
        <v>42571</v>
      </c>
      <c r="QT29" s="319">
        <v>42478</v>
      </c>
      <c r="QU29" s="319">
        <v>42431</v>
      </c>
      <c r="QV29" s="804">
        <f>WORKDAY(QV30,'5319280'!$A29,'5319280'!$E$42:$E$71)</f>
        <v>42579</v>
      </c>
      <c r="QW29" s="319">
        <v>42482</v>
      </c>
      <c r="QX29" s="319">
        <v>42471</v>
      </c>
      <c r="QY29" s="804">
        <v>42541</v>
      </c>
      <c r="QZ29" s="1171">
        <f>WORKDAY(QZ30,'5319280'!$A29,'5319280'!$E$42:$E$71)</f>
        <v>42572</v>
      </c>
      <c r="RA29" s="1255">
        <f>WORKDAY(RA30,'5319280'!$A29,'5319280'!$E$42:$E$71)</f>
        <v>42584</v>
      </c>
      <c r="RB29" s="1255">
        <f>WORKDAY(RB30,'5319280'!$A29,'5319280'!$E$42:$E$71)</f>
        <v>42580</v>
      </c>
      <c r="RC29" s="1255">
        <f>WORKDAY(RC30,'5319280'!$A29,'5319280'!$E$42:$E$71)</f>
        <v>42563</v>
      </c>
      <c r="RD29" s="1255">
        <f>WORKDAY(RD30,'5319280'!$A29,'5319280'!$E$42:$E$71)</f>
        <v>42563</v>
      </c>
      <c r="RE29" s="1255">
        <f>WORKDAY(RE30,'5319280'!$A29,'5319280'!$E$42:$E$71)</f>
        <v>42563</v>
      </c>
      <c r="RF29" s="1255">
        <f>WORKDAY(RF30,'5319280'!$A29,'5319280'!$E$42:$E$71)</f>
        <v>42563</v>
      </c>
      <c r="RG29" s="1255">
        <f>WORKDAY(RG30,'5319280'!$A29,'5319280'!$E$42:$E$71)</f>
        <v>42563</v>
      </c>
      <c r="RH29" s="1255">
        <f>WORKDAY(RH30,'5319280'!$A29,'5319280'!$E$42:$E$71)</f>
        <v>42586</v>
      </c>
      <c r="RI29" s="804">
        <v>42558</v>
      </c>
      <c r="RJ29" s="781">
        <f>WORKDAY(RJ30,'5319280'!$A29,'5319280'!$E$42:$E$71)</f>
        <v>42558</v>
      </c>
      <c r="RK29" s="319">
        <v>42467</v>
      </c>
      <c r="RL29" s="1086">
        <v>42319</v>
      </c>
      <c r="RM29" s="1086">
        <v>42319</v>
      </c>
      <c r="RN29" s="1086">
        <v>42319</v>
      </c>
      <c r="RO29" s="1086">
        <v>42319</v>
      </c>
      <c r="RP29" s="1086">
        <v>42319</v>
      </c>
      <c r="RQ29" s="1086">
        <v>42319</v>
      </c>
      <c r="RR29" s="1086">
        <v>42319</v>
      </c>
      <c r="RS29" s="781">
        <f>WORKDAY(RS30,'5319280'!$A29,'5319280'!$E$42:$E$71)</f>
        <v>42100</v>
      </c>
      <c r="RT29" s="781">
        <f>WORKDAY(RT30,'5319280'!$A29,'5319280'!$E$42:$E$71)</f>
        <v>42558</v>
      </c>
      <c r="RU29" s="781">
        <v>42339</v>
      </c>
      <c r="RV29" s="781">
        <v>42375</v>
      </c>
      <c r="RW29" s="319">
        <v>42523</v>
      </c>
      <c r="RX29" s="804">
        <f>WORKDAY(RX30,'5319280'!$A29,'5319280'!$E$42:$E$71)</f>
        <v>42541</v>
      </c>
      <c r="RY29" s="804">
        <f>WORKDAY(RY30,'5319280'!$A29,'5319280'!$E$42:$E$71)</f>
        <v>42545</v>
      </c>
      <c r="RZ29" s="781">
        <v>42368</v>
      </c>
      <c r="SA29" s="781">
        <v>42383</v>
      </c>
      <c r="SB29" s="781">
        <v>42390</v>
      </c>
      <c r="SC29" s="804">
        <v>42548</v>
      </c>
      <c r="SD29" s="1086">
        <v>42304</v>
      </c>
      <c r="SE29" s="1086">
        <v>42298</v>
      </c>
      <c r="SF29" s="1086">
        <v>42298</v>
      </c>
      <c r="SG29" s="1086">
        <v>42298</v>
      </c>
      <c r="SH29" s="1086">
        <v>42298</v>
      </c>
      <c r="SI29" s="1086">
        <v>42298</v>
      </c>
      <c r="SJ29" s="1086">
        <v>42298</v>
      </c>
      <c r="SK29" s="1086">
        <v>42298</v>
      </c>
      <c r="SL29" s="319">
        <v>42528</v>
      </c>
      <c r="SM29" s="532" t="e">
        <f>WORKDAY(SM30,#REF!,$D$42:$D$71)</f>
        <v>#REF!</v>
      </c>
      <c r="SN29" s="781">
        <v>42360</v>
      </c>
      <c r="SO29" s="781">
        <v>42360</v>
      </c>
      <c r="SP29" s="781">
        <v>42366</v>
      </c>
      <c r="SQ29" s="781">
        <v>42093</v>
      </c>
      <c r="SR29" s="781">
        <v>42698</v>
      </c>
      <c r="SS29" s="781">
        <v>42360</v>
      </c>
      <c r="ST29" s="781">
        <v>42355</v>
      </c>
      <c r="SU29" s="1086">
        <f>WORKDAY(SU30,'5319280'!$A29,'5319280'!$E$42:$E$71)</f>
        <v>42163</v>
      </c>
      <c r="SV29" s="781">
        <v>42725</v>
      </c>
      <c r="SW29" s="781">
        <f>WORKDAY(SW30,'5319280'!$A28,'5319280'!$E$42:$E$71)</f>
        <v>42369</v>
      </c>
      <c r="SX29" s="781">
        <v>42368</v>
      </c>
      <c r="SY29" s="781">
        <v>42402</v>
      </c>
      <c r="SZ29" s="781">
        <v>42401</v>
      </c>
      <c r="TA29" s="781">
        <v>42402</v>
      </c>
      <c r="TB29" s="781">
        <v>42402</v>
      </c>
      <c r="TC29" s="781">
        <f>WORKDAY(TC30,'5319280'!$A29,'5319280'!$E$42:$E$71)</f>
        <v>42401</v>
      </c>
      <c r="TD29" s="781">
        <v>42405</v>
      </c>
      <c r="TE29" s="781">
        <v>42405</v>
      </c>
      <c r="TF29" s="781">
        <v>42375</v>
      </c>
      <c r="TG29" s="406">
        <v>42478</v>
      </c>
      <c r="TH29" s="319">
        <v>42496</v>
      </c>
      <c r="TI29" s="319">
        <v>42486</v>
      </c>
      <c r="TJ29" s="319">
        <v>42496</v>
      </c>
      <c r="TK29" s="319">
        <v>42523</v>
      </c>
      <c r="TL29" s="1175">
        <v>42486</v>
      </c>
      <c r="TM29" s="1175">
        <v>42431</v>
      </c>
      <c r="TN29" s="781">
        <v>42409</v>
      </c>
      <c r="TO29" s="532">
        <f>WORKDAY(TO30,'5319280'!$A29,'5319280'!$E$42:$E$71)</f>
        <v>42438</v>
      </c>
      <c r="TP29" s="532">
        <f>WORKDAY(TP30,'5319280'!$A29,'5319280'!$E$42:$E$71)</f>
        <v>42437</v>
      </c>
      <c r="TQ29" s="781">
        <v>42422</v>
      </c>
      <c r="TR29" s="781">
        <v>42409</v>
      </c>
      <c r="TS29" s="532">
        <f>WORKDAY(TS30,'5319280'!$A29,'5319280'!$E$42:$E$71)</f>
        <v>42457</v>
      </c>
      <c r="TT29" s="804">
        <v>42633</v>
      </c>
      <c r="TU29" s="804">
        <v>42634</v>
      </c>
      <c r="TV29" s="804">
        <v>42634</v>
      </c>
      <c r="TW29" s="781">
        <v>42436</v>
      </c>
      <c r="TX29" s="319">
        <f>WORKDAY(TX30,'5319280'!$A29,'5319280'!$E$42:$E$71)</f>
        <v>42432</v>
      </c>
      <c r="TY29" s="319">
        <v>42443</v>
      </c>
      <c r="TZ29" s="406">
        <v>42349</v>
      </c>
      <c r="UA29" s="319">
        <f>WORKDAY(UA30,'5319280'!$A29,'5319280'!$E$42:$E$71)</f>
        <v>42362</v>
      </c>
      <c r="UB29" s="315" t="e">
        <f>WORKDAY(UB30,'BA SGV Quality Clinic'!#REF!,'BA SGV Quality Clinic'!$D$42:$D$71)</f>
        <v>#REF!</v>
      </c>
      <c r="UC29" s="319">
        <v>42375</v>
      </c>
      <c r="UD29" s="319">
        <v>42405</v>
      </c>
      <c r="UE29" s="319">
        <v>42405</v>
      </c>
      <c r="UF29" s="319" t="e">
        <f>WORKDAY(UF30,'BA SGV Quality Clinic'!#REF!,'BA SGV Quality Clinic'!$D$42:$D$71)</f>
        <v>#REF!</v>
      </c>
      <c r="UG29" s="319">
        <v>42396</v>
      </c>
      <c r="UH29" s="319">
        <v>42528</v>
      </c>
      <c r="UI29" s="319">
        <v>42528</v>
      </c>
      <c r="UJ29" s="1175">
        <v>42474</v>
      </c>
      <c r="UK29" s="1255">
        <f>WORKDAY(UK30,'5319280'!$A29,'5319280'!$E$42:$E$71)</f>
        <v>42580</v>
      </c>
      <c r="UL29" s="1255">
        <f>WORKDAY(UL30,'5319280'!$A29,'5319280'!$E$42:$E$71)</f>
        <v>42563</v>
      </c>
      <c r="UM29" s="319">
        <v>42528</v>
      </c>
      <c r="UN29" s="319">
        <v>42486</v>
      </c>
      <c r="UO29" s="319">
        <v>42528</v>
      </c>
      <c r="UP29" s="319">
        <v>42509</v>
      </c>
      <c r="UQ29" s="319">
        <v>42502</v>
      </c>
      <c r="UR29" s="319">
        <v>42492</v>
      </c>
      <c r="US29" s="319">
        <v>42467</v>
      </c>
      <c r="UT29" s="319">
        <v>42467</v>
      </c>
      <c r="UU29" s="319">
        <v>42467</v>
      </c>
      <c r="UV29" s="319">
        <v>42506</v>
      </c>
      <c r="UW29" s="319">
        <v>42482</v>
      </c>
      <c r="UX29" s="319">
        <v>42531</v>
      </c>
      <c r="UY29" s="319">
        <f>WORKDAY(UY30,'5319280'!$A29,'5319280'!$E$42:$E$71)</f>
        <v>42524</v>
      </c>
      <c r="UZ29" s="319">
        <v>42531</v>
      </c>
      <c r="VA29" s="804">
        <f>WORKDAY(VA30,'5319280'!$A29,'5319280'!$E$42:$E$71)</f>
        <v>42622</v>
      </c>
      <c r="VB29" s="319">
        <v>42502</v>
      </c>
      <c r="VC29" s="319">
        <v>42412</v>
      </c>
      <c r="VD29" s="315">
        <f>WORKDAY(VD30,'5319280'!$A29,'5319280'!$E$42:$E$71)</f>
        <v>42523</v>
      </c>
      <c r="VE29" s="319">
        <v>42444</v>
      </c>
      <c r="VF29" s="319">
        <v>42444</v>
      </c>
      <c r="VG29" s="319">
        <v>42444</v>
      </c>
      <c r="VH29" s="319">
        <v>42444</v>
      </c>
      <c r="VI29" s="319">
        <v>42527</v>
      </c>
      <c r="VJ29" s="804">
        <v>42541</v>
      </c>
      <c r="VK29" s="804">
        <f>WORKDAY(VK30,'5319280'!$A29,'5319280'!$E$42:$E$71)</f>
        <v>42580</v>
      </c>
      <c r="VL29" s="804">
        <v>42548</v>
      </c>
      <c r="VM29" s="804">
        <v>42543</v>
      </c>
      <c r="VN29" s="781">
        <v>42565</v>
      </c>
      <c r="VO29" s="319">
        <v>42444</v>
      </c>
      <c r="VP29" s="1171">
        <f>WORKDAY(VP30,'5319280'!$A29,'5319280'!$E$42:$E$71)</f>
        <v>42572</v>
      </c>
      <c r="VQ29" s="319">
        <v>42510</v>
      </c>
      <c r="VS29" s="319">
        <v>42514</v>
      </c>
      <c r="VT29" s="319">
        <v>42531</v>
      </c>
      <c r="VU29" s="804">
        <v>42583</v>
      </c>
      <c r="VW29" s="319">
        <v>42444</v>
      </c>
      <c r="VX29" s="319">
        <v>42432</v>
      </c>
      <c r="VY29" s="319">
        <v>42492</v>
      </c>
      <c r="VZ29" s="315">
        <f>WORKDAY(VZ30,'5319280'!$A29,'5319280'!$E$42:$E$71)</f>
        <v>42537</v>
      </c>
      <c r="WA29" s="319">
        <v>42478</v>
      </c>
      <c r="WB29" s="319">
        <v>42467</v>
      </c>
      <c r="WC29" s="319">
        <v>42509</v>
      </c>
      <c r="WD29" s="804">
        <f>WORKDAY(WD30,'5319280'!$A29,'5319280'!$E$42:$E$71)</f>
        <v>42573</v>
      </c>
      <c r="WE29" s="781">
        <v>42576</v>
      </c>
      <c r="WG29" s="780">
        <f>WORKDAY(WG30,'5319280'!$A29,'5319280'!$E$42:$E$71)</f>
        <v>42431</v>
      </c>
      <c r="WH29" s="319">
        <v>42431</v>
      </c>
      <c r="WI29" s="831">
        <v>42433</v>
      </c>
      <c r="WJ29" s="319">
        <v>42433</v>
      </c>
      <c r="WK29" s="319">
        <v>42436</v>
      </c>
      <c r="WL29" s="319">
        <v>42433</v>
      </c>
      <c r="WM29" s="319">
        <v>42432</v>
      </c>
      <c r="WN29" s="804">
        <f>WORKDAY(WN30,'5319280'!$A29,'5319280'!$E$42:$E$71)</f>
        <v>42620</v>
      </c>
      <c r="WO29" s="319">
        <v>42412</v>
      </c>
      <c r="WP29" s="804">
        <v>42606</v>
      </c>
      <c r="WQ29" s="804">
        <v>42601</v>
      </c>
      <c r="WR29" s="804">
        <f>WORKDAY(WR30,'5319280'!$A29,'5319280'!$E$42:$E$71)</f>
        <v>42604</v>
      </c>
      <c r="WS29" s="804">
        <f>WORKDAY(WS30,'5319280'!$A29,'5319280'!$E$42:$E$71)</f>
        <v>42604</v>
      </c>
      <c r="WT29" s="804">
        <f>WORKDAY(WT30,'5319280'!$A29,'5319280'!$E$42:$E$71)</f>
        <v>42605</v>
      </c>
      <c r="WU29" s="804">
        <f>WORKDAY(WU30,'5319280'!$A29,'5319280'!$E$42:$E$71)</f>
        <v>42605</v>
      </c>
      <c r="WV29" s="804">
        <v>42612</v>
      </c>
      <c r="WW29" s="804">
        <v>42612</v>
      </c>
      <c r="WX29" s="804">
        <v>42583</v>
      </c>
      <c r="WY29" s="319">
        <v>42516</v>
      </c>
      <c r="WZ29" s="804">
        <f>WORKDAY(WZ30,'5319280'!$A29,'5319280'!$E$42:$E$71)</f>
        <v>42590</v>
      </c>
      <c r="XA29" s="804">
        <v>42579</v>
      </c>
      <c r="XB29" s="804">
        <v>42621</v>
      </c>
      <c r="XC29" s="804">
        <f>WORKDAY(XC30,'5319280'!$A29,'5319280'!$E$42:$E$71)</f>
        <v>42621</v>
      </c>
      <c r="XD29" s="1255">
        <f>WORKDAY(XD30,'5319280'!$A29,'5319280'!$E$42:$E$71)</f>
        <v>42633</v>
      </c>
      <c r="XE29" s="1255">
        <f>WORKDAY(XE30,'5319280'!$A29,'5319280'!$E$42:$E$71)</f>
        <v>42601</v>
      </c>
      <c r="XF29" s="319">
        <v>42478</v>
      </c>
      <c r="XG29" s="804">
        <v>42639</v>
      </c>
      <c r="XH29" s="1497">
        <v>42636</v>
      </c>
      <c r="XI29" s="804">
        <v>42634</v>
      </c>
      <c r="XJ29" s="804">
        <v>42635</v>
      </c>
      <c r="XK29" s="804">
        <v>42635</v>
      </c>
      <c r="XL29" s="781">
        <f>WORKDAY(XL30,'5319380'!$A29,'5319380'!$E$42:$E$71)</f>
        <v>42626</v>
      </c>
      <c r="XM29" s="781">
        <v>42627</v>
      </c>
      <c r="XN29" s="781">
        <v>42634</v>
      </c>
      <c r="XO29" s="781">
        <v>42634</v>
      </c>
      <c r="XP29" s="781">
        <v>42634</v>
      </c>
      <c r="XQ29" s="781">
        <v>42634</v>
      </c>
      <c r="XR29" s="781">
        <v>42634</v>
      </c>
      <c r="XS29" s="781">
        <f>WORKDAY(XS30,'5319380'!$A29,'5319380'!$E$42:$E$71)</f>
        <v>42634</v>
      </c>
      <c r="XT29" s="781">
        <f>WORKDAY(XT30,'5319380'!$A29,'5319380'!$E$42:$E$71)</f>
        <v>42634</v>
      </c>
      <c r="XU29" s="781">
        <f>WORKDAY(XU30,'5319380'!$A29,'5319380'!$E$42:$E$71)</f>
        <v>42634</v>
      </c>
      <c r="XV29" s="781">
        <v>42612</v>
      </c>
      <c r="XW29" s="371">
        <v>42467</v>
      </c>
      <c r="XX29" s="371">
        <v>42451</v>
      </c>
      <c r="XY29" s="371">
        <v>42451</v>
      </c>
      <c r="XZ29" s="371">
        <f>WORKDAY(XZ30,'5319380'!$A29,'5319380'!$E$42:$E$71)</f>
        <v>42403</v>
      </c>
      <c r="YA29" s="781">
        <f>WORKDAY(YA30,'5319380'!$A29,'5319380'!$E$42:$E$71)</f>
        <v>42605</v>
      </c>
      <c r="YB29" s="371">
        <v>42601</v>
      </c>
      <c r="YC29" s="781">
        <v>42606</v>
      </c>
      <c r="YD29" s="1171">
        <f>WORKDAY(YD30,'5319380'!$A29,'5319380'!$E$42:$E$71)</f>
        <v>42612</v>
      </c>
      <c r="YE29" s="371">
        <v>42486</v>
      </c>
      <c r="YF29" s="371">
        <v>42450</v>
      </c>
      <c r="YG29" s="371">
        <f>WORKDAY(YG30,'5319380'!$A29,'5319380'!$E$42:$E$71)</f>
        <v>42565</v>
      </c>
      <c r="YH29" s="371">
        <v>42558</v>
      </c>
      <c r="YI29" s="371">
        <v>42451</v>
      </c>
      <c r="YJ29" s="781">
        <f>WORKDAY(YJ30,'5319380'!$A29,'5319380'!$E$42:$E$71)</f>
        <v>42577</v>
      </c>
      <c r="YK29" s="371">
        <v>42569</v>
      </c>
      <c r="YL29" s="781">
        <f>WORKDAY(YL30,'5319380'!$A29,'5319380'!$E$42:$E$71)</f>
        <v>42577</v>
      </c>
      <c r="YM29" s="781">
        <f>WORKDAY(YM30,'5319380'!$A29,'5319380'!$E$42:$E$71)</f>
        <v>42579</v>
      </c>
      <c r="YN29" s="781">
        <v>42580</v>
      </c>
      <c r="YO29" s="371">
        <f>WORKDAY(YO30,'5319380'!$A29,'5319380'!$E$42:$E$71)</f>
        <v>42578</v>
      </c>
      <c r="YP29" s="371">
        <v>42569</v>
      </c>
      <c r="YQ29" s="371">
        <v>42485</v>
      </c>
      <c r="YR29" s="371">
        <f>WORKDAY(YR30,'5319380'!$A29,'5319380'!$E$42:$E$71)</f>
        <v>42562</v>
      </c>
      <c r="YS29" s="1171">
        <f>WORKDAY(YS30,'5319380'!$A29,'5319380'!$E$42:$E$71)</f>
        <v>42577</v>
      </c>
      <c r="YT29" s="1171">
        <f>WORKDAY(YT30,'5319380'!$A29,'5319380'!$E$42:$E$71)</f>
        <v>42577</v>
      </c>
      <c r="YU29" s="1171">
        <f>WORKDAY(YU30,'5319380'!$A29,'5319380'!$E$42:$E$71)</f>
        <v>42579</v>
      </c>
      <c r="YV29" s="1171">
        <f>WORKDAY(YV30,'5319380'!$A29,'5319380'!$E$42:$E$71)</f>
        <v>42579</v>
      </c>
      <c r="YW29" s="781">
        <f>WORKDAY(YW30,'5319380'!$A29,'5319380'!$E$42:$E$71)</f>
        <v>42577</v>
      </c>
      <c r="YX29" s="1171">
        <f>WORKDAY(YX30,'5319380'!$A29,'5319380'!$E$42:$E$71)</f>
        <v>42626</v>
      </c>
      <c r="YY29" s="781">
        <f>WORKDAY(YY30,'5319380'!$A29,'5319380'!$E$42:$E$71)</f>
        <v>42577</v>
      </c>
      <c r="YZ29" s="371">
        <v>42492</v>
      </c>
      <c r="ZA29" s="371">
        <v>42524</v>
      </c>
      <c r="ZB29" s="319">
        <v>42353</v>
      </c>
      <c r="ZC29" s="371">
        <v>42569</v>
      </c>
      <c r="ZD29" s="371">
        <v>42486</v>
      </c>
      <c r="ZE29" s="371">
        <v>42569</v>
      </c>
      <c r="ZF29" s="371">
        <v>42450</v>
      </c>
      <c r="ZG29" s="371">
        <v>42450</v>
      </c>
      <c r="ZH29" s="371">
        <v>42450</v>
      </c>
      <c r="ZI29" s="371">
        <v>42450</v>
      </c>
      <c r="ZJ29" s="371">
        <v>42450</v>
      </c>
      <c r="ZK29" s="371">
        <v>42450</v>
      </c>
      <c r="ZL29" s="371">
        <v>42486</v>
      </c>
      <c r="ZM29" s="1171">
        <f>WORKDAY(ZM30,'5319380'!$A29,'5319380'!$E$42:$E$71)</f>
        <v>42619</v>
      </c>
      <c r="ZN29" s="1320">
        <v>42571</v>
      </c>
      <c r="ZO29" s="371">
        <v>42450</v>
      </c>
      <c r="ZP29" s="371">
        <v>42486</v>
      </c>
      <c r="ZQ29" s="371">
        <v>42524</v>
      </c>
      <c r="ZR29" s="371">
        <v>42471</v>
      </c>
      <c r="ZS29" s="371">
        <v>42467</v>
      </c>
      <c r="ZT29" s="371">
        <v>42488</v>
      </c>
      <c r="ZU29" s="371">
        <v>42482</v>
      </c>
      <c r="ZV29" s="371">
        <v>42412</v>
      </c>
      <c r="ZW29" s="371">
        <v>42436</v>
      </c>
      <c r="ZX29" s="371">
        <v>42451</v>
      </c>
      <c r="ZY29" s="371">
        <v>42451</v>
      </c>
      <c r="ZZ29" s="537"/>
      <c r="AAA29" s="532">
        <f>WORKDAY(AAA30,'5319380'!$A29,'5319380'!$E$42:$E$71)</f>
        <v>42391</v>
      </c>
      <c r="AAB29" s="537"/>
      <c r="AAC29" s="537"/>
      <c r="AAD29" s="537"/>
      <c r="AAE29" s="537"/>
      <c r="AAF29" s="537"/>
      <c r="AAG29" s="537"/>
      <c r="AAH29" s="537"/>
      <c r="AAI29" s="537"/>
      <c r="AAJ29" s="537"/>
      <c r="AAK29" s="371">
        <v>42559</v>
      </c>
      <c r="AAL29" s="371">
        <f>WORKDAY(AAL30,'5319380'!$A29,'5319380'!$E$42:$E$71)</f>
        <v>42562</v>
      </c>
      <c r="AAM29" s="875"/>
      <c r="AAN29" s="875"/>
      <c r="AAO29" s="537"/>
      <c r="AAP29" s="537"/>
      <c r="AAQ29" s="537"/>
      <c r="AAR29" s="781">
        <v>42387</v>
      </c>
      <c r="AAS29" s="781">
        <f>WORKDAY(AAS30,'5319380'!$A30,'5319380'!$E$42:$E$71)</f>
        <v>42363</v>
      </c>
      <c r="AAT29" s="781">
        <v>42402</v>
      </c>
      <c r="AAU29" s="781">
        <v>42415</v>
      </c>
      <c r="AAV29" s="781">
        <v>42402</v>
      </c>
      <c r="AAW29" s="371">
        <v>42543</v>
      </c>
      <c r="AAX29" s="503"/>
      <c r="AAY29" s="503"/>
      <c r="AAZ29" s="1171">
        <f>WORKDAY(AAZ30,'5319380'!$A29,'5319380'!$E$42:$E$71)</f>
        <v>42577</v>
      </c>
      <c r="ABA29" s="781">
        <v>42436</v>
      </c>
      <c r="ABB29" s="371">
        <v>42347</v>
      </c>
      <c r="ABC29" s="371">
        <v>42481</v>
      </c>
      <c r="ABD29" s="1186">
        <v>42438</v>
      </c>
      <c r="ABE29" s="371">
        <v>42480</v>
      </c>
      <c r="ABF29" s="371">
        <v>42405</v>
      </c>
      <c r="ABG29" s="371">
        <v>42408</v>
      </c>
      <c r="ABH29" s="371">
        <v>42436</v>
      </c>
      <c r="ABI29" s="371">
        <v>42436</v>
      </c>
      <c r="ABJ29" s="1186">
        <v>42467</v>
      </c>
      <c r="ABK29" s="1186">
        <v>42488</v>
      </c>
      <c r="ABM29" s="781">
        <f>WORKDAY(ABM30,'5319380'!$A29,'5319380'!$E$42:$E$71)</f>
        <v>42579</v>
      </c>
      <c r="ABN29" s="781">
        <v>42579</v>
      </c>
      <c r="ABO29" s="781">
        <f>WORKDAY(ABO30,'5319380'!$A29,'5319380'!$E$42:$E$71)</f>
        <v>42580</v>
      </c>
      <c r="ABP29" s="781">
        <f>WORKDAY(ABP30,'5319380'!$A29,'5319380'!$E$42:$E$71)</f>
        <v>42579</v>
      </c>
      <c r="ABQ29" s="781">
        <f>WORKDAY(ABQ30,'5319380'!$A29,'5319380'!$E$42:$E$71)</f>
        <v>42606</v>
      </c>
      <c r="ABR29" s="781">
        <f>WORKDAY(ABR30,'5319380'!$A29,'5319380'!$E$42:$E$71)</f>
        <v>42606</v>
      </c>
      <c r="ABS29" s="781">
        <v>42606</v>
      </c>
      <c r="ABT29" s="371">
        <v>42606</v>
      </c>
      <c r="ABU29" s="371">
        <f>WORKDAY(ABU30,'5319380'!$A29,'5319380'!$E$42:$E$71)</f>
        <v>42598</v>
      </c>
      <c r="ABV29" s="781">
        <f>WORKDAY(ABV30,'5319380'!$A29,'5319380'!$E$42:$E$71)</f>
        <v>42577</v>
      </c>
      <c r="ABW29" s="1171">
        <f>WORKDAY(ABW30,'5319380'!$A29,'5319380'!$E$42:$E$71)</f>
        <v>42632</v>
      </c>
      <c r="ABX29" s="1171">
        <f>WORKDAY(ABX30,'5319380'!$A29,'5319380'!$E$42:$E$71)</f>
        <v>42576</v>
      </c>
      <c r="ABY29" s="1171">
        <f>WORKDAY(ABY30,'5319380'!$A29,'5319380'!$E$42:$E$71)</f>
        <v>42580</v>
      </c>
      <c r="ABZ29" s="1171">
        <f>WORKDAY(ABZ30,'5319380'!$A29,'5319380'!$E$42:$E$71)</f>
        <v>42580</v>
      </c>
      <c r="ACA29" s="371">
        <v>42408</v>
      </c>
      <c r="ACB29" s="781">
        <f>WORKDAY(ACB30,'5319380'!$A29,'5319380'!$E$42:$E$71)</f>
        <v>42611</v>
      </c>
      <c r="ACC29" s="781">
        <f>WORKDAY(ACC30,'5319380'!$A29,'5319380'!$E$42:$E$71)</f>
        <v>42605</v>
      </c>
      <c r="ACD29" s="781">
        <v>42620</v>
      </c>
      <c r="ACE29" s="781">
        <f>WORKDAY(ACE30,'5319380'!$A29,'5319380'!$E$42:$E$71)</f>
        <v>42604</v>
      </c>
      <c r="ACF29" s="1171">
        <f>WORKDAY(ACF30,'5319380'!$A29,'5319380'!$E$42:$E$71)</f>
        <v>42634</v>
      </c>
      <c r="ACG29" s="781">
        <f>WORKDAY(ACG30,'5319380'!$A29,'5319380'!$E$42:$E$71)</f>
        <v>42634</v>
      </c>
      <c r="ACH29" s="781">
        <f>WORKDAY(ACH30,'5319380'!$A29,'5319380'!$E$42:$E$71)</f>
        <v>42634</v>
      </c>
      <c r="ACI29" s="781">
        <f>WORKDAY(ACI30,'5319380'!$A29,'5319380'!$E$42:$E$71)</f>
        <v>42634</v>
      </c>
      <c r="ACJ29" s="781">
        <v>42636</v>
      </c>
      <c r="ACK29" s="781">
        <f>WORKDAY(ACK30,'5319380'!$A29,'5319380'!$E$42:$E$71)</f>
        <v>42634</v>
      </c>
      <c r="ACL29" s="781">
        <v>42636</v>
      </c>
      <c r="ACM29" s="781">
        <v>42636</v>
      </c>
      <c r="ACN29" s="781">
        <v>42636</v>
      </c>
      <c r="ACO29" s="781">
        <v>42636</v>
      </c>
      <c r="ACP29" s="781">
        <v>42636</v>
      </c>
      <c r="ACQ29" s="781">
        <v>42606</v>
      </c>
      <c r="ACR29" s="781">
        <f>WORKDAY(ACR30,'5319380'!$A29,'5319380'!$E$42:$E$71)</f>
        <v>42611</v>
      </c>
      <c r="ACS29" s="781">
        <f>WORKDAY(ACS30,'5319380'!$A29,'5319380'!$E$42:$E$71)</f>
        <v>42633</v>
      </c>
      <c r="ACT29" s="371">
        <f>WORKDAY(ACT30,'5319480'!$A29,'5319480'!$E$42:$E$71)</f>
        <v>42626</v>
      </c>
      <c r="ACU29" s="371">
        <v>42444</v>
      </c>
      <c r="ACV29" s="371">
        <v>42444</v>
      </c>
      <c r="ACW29" s="371">
        <v>42634</v>
      </c>
      <c r="ACX29" s="781">
        <v>42627</v>
      </c>
      <c r="ACY29" s="371">
        <v>42588</v>
      </c>
      <c r="ACZ29" s="371">
        <v>42588</v>
      </c>
      <c r="ADA29" s="371">
        <f>WORKDAY(ADA30,'5319480'!$A29,'5319480'!$E$42:$E$71)</f>
        <v>42556</v>
      </c>
      <c r="ADB29" s="371">
        <v>42579</v>
      </c>
      <c r="ADC29" s="371">
        <v>42634</v>
      </c>
      <c r="ADD29" s="371">
        <v>42634</v>
      </c>
      <c r="ADE29" s="371">
        <v>42601</v>
      </c>
      <c r="ADF29" s="371">
        <v>42429</v>
      </c>
      <c r="ADG29" s="371">
        <v>42625</v>
      </c>
      <c r="ADH29" s="371">
        <v>42597</v>
      </c>
      <c r="ADI29" s="371">
        <v>42601</v>
      </c>
      <c r="ADJ29" s="371">
        <f>WORKDAY(ADJ30,'5319480'!$A29,'5319480'!$E$42:$E$71)</f>
        <v>42605</v>
      </c>
      <c r="ADK29" s="371">
        <v>42445</v>
      </c>
      <c r="ADL29" s="371">
        <v>42601</v>
      </c>
      <c r="ADM29" s="371">
        <v>42601</v>
      </c>
      <c r="ADN29" s="371">
        <v>42601</v>
      </c>
      <c r="ADO29" s="371">
        <v>42450</v>
      </c>
      <c r="ADP29" s="371">
        <v>42588</v>
      </c>
      <c r="ADQ29" s="371">
        <f>WORKDAY(ADQ30,'5319480'!$A29,'5319480'!$E$42:$E$71)</f>
        <v>42559</v>
      </c>
      <c r="ADR29" s="371">
        <f>WORKDAY(ADR30,'5319480'!$A29,'5319480'!$E$42:$E$71)</f>
        <v>42604</v>
      </c>
      <c r="ADS29" s="371">
        <f>WORKDAY(ADS30,'5319480'!$A29,'5319480'!$E$42:$E$71)</f>
        <v>42604</v>
      </c>
      <c r="ADT29" s="371">
        <f>WORKDAY(ADT30,'5319480'!$A29,'5319480'!$E$42:$E$71)</f>
        <v>42604</v>
      </c>
      <c r="ADU29" s="371">
        <v>42601</v>
      </c>
      <c r="ADV29" s="371">
        <f>WORKDAY(ADV30,'5319480'!$A29,'5319480'!$E$42:$E$71)</f>
        <v>42604</v>
      </c>
      <c r="ADW29" s="371">
        <v>42450</v>
      </c>
      <c r="ADX29" s="371">
        <f>WORKDAY(ADX30,'5319480'!$A29,'5319480'!$E$42:$E$71)</f>
        <v>42562</v>
      </c>
      <c r="ADY29" s="371">
        <v>42579</v>
      </c>
      <c r="ADZ29" s="371">
        <v>42588</v>
      </c>
      <c r="AEA29" s="371">
        <f>WORKDAY(AEA30,'5319480'!$A29,'5319480'!$E$42:$E$71)</f>
        <v>42578</v>
      </c>
      <c r="AEB29" s="371">
        <v>42581</v>
      </c>
      <c r="AEC29" s="371">
        <v>42579</v>
      </c>
      <c r="AED29" s="371">
        <f>WORKDAY(AED30,'5319480'!$A29,'5319480'!$E$42:$E$71)</f>
        <v>42590</v>
      </c>
      <c r="AEE29" s="371">
        <v>42579</v>
      </c>
      <c r="AEF29" s="371">
        <v>42559</v>
      </c>
      <c r="AEG29" s="371">
        <f>WORKDAY(AEG30,'5319480'!$A29,'5319480'!$E$42:$E$71)</f>
        <v>42558</v>
      </c>
      <c r="AEH29" s="371">
        <v>42467</v>
      </c>
      <c r="AEI29" s="371">
        <v>42579</v>
      </c>
      <c r="AEJ29" s="781">
        <v>42565</v>
      </c>
      <c r="AEK29" s="371">
        <f>WORKDAY(AEK30,'5319480'!$A29,'5319480'!$E$42:$E$71)</f>
        <v>42583</v>
      </c>
      <c r="AEL29" s="371">
        <f>WORKDAY(AEL30,'5319480'!$A29,'5319480'!$E$42:$E$71)</f>
        <v>42578</v>
      </c>
      <c r="AEM29" s="371">
        <f>WORKDAY(AEM30,'5319480'!$A29,'5319480'!$E$42:$E$71)</f>
        <v>42578</v>
      </c>
      <c r="AEN29" s="371">
        <f>WORKDAY(AEN30,'5319480'!$A29,'5319480'!$E$42:$E$71)</f>
        <v>42559</v>
      </c>
      <c r="AEO29" s="371">
        <f>WORKDAY(AEO30,'5319480'!$A29,'5319480'!$E$42:$E$71)</f>
        <v>42551</v>
      </c>
      <c r="AEP29" s="371">
        <v>42576</v>
      </c>
      <c r="AEQ29" s="371">
        <v>42478</v>
      </c>
      <c r="AER29" s="371">
        <v>42479</v>
      </c>
      <c r="AES29" s="371">
        <v>42471</v>
      </c>
      <c r="AET29" s="371">
        <v>42471</v>
      </c>
      <c r="AEU29" s="371">
        <v>42479</v>
      </c>
      <c r="AEV29" s="371">
        <v>42435</v>
      </c>
      <c r="AEW29" s="371">
        <v>42543</v>
      </c>
      <c r="AEX29" s="371">
        <v>42541</v>
      </c>
      <c r="AEY29" s="371">
        <v>42541</v>
      </c>
      <c r="AEZ29" s="371">
        <f>WORKDAY(AEZ30,'5319480'!$A29,'5319480'!$E$42:$E$71)</f>
        <v>42556</v>
      </c>
      <c r="AFA29" s="371">
        <v>42467</v>
      </c>
      <c r="AFB29" s="371">
        <v>42429</v>
      </c>
      <c r="AFC29" s="371">
        <v>42559</v>
      </c>
      <c r="AFD29" s="625">
        <f>WORKDAY(AFD30,'5319480'!$A29,'5319480'!$E$42:$E$71)</f>
        <v>42559</v>
      </c>
      <c r="AFE29" s="371">
        <v>42559</v>
      </c>
      <c r="AFF29" s="371">
        <f>WORKDAY(AFF30,'5319480'!$A29,'5319480'!$E$42:$E$71)</f>
        <v>42562</v>
      </c>
      <c r="AFG29" s="371">
        <f>WORKDAY(AFG30,'5319480'!$A29,'5319480'!$E$42:$E$71)</f>
        <v>42551</v>
      </c>
      <c r="AFH29" s="371">
        <f>WORKDAY(AFH30,'5319480'!$A29,'5319480'!$E$42:$E$71)</f>
        <v>42562</v>
      </c>
      <c r="AFI29" s="371">
        <f>WORKDAY(AFI30,'5319480'!$A29,'5319480'!$E$42:$E$71)</f>
        <v>42562</v>
      </c>
      <c r="AFJ29" s="1448">
        <v>42543</v>
      </c>
      <c r="AFK29" s="371">
        <v>42559</v>
      </c>
      <c r="AFL29" s="371">
        <v>42548</v>
      </c>
      <c r="AFM29" s="371">
        <v>42548</v>
      </c>
      <c r="AFN29" s="371">
        <v>42552</v>
      </c>
      <c r="AFO29" s="371">
        <v>42548</v>
      </c>
      <c r="AFP29" s="371">
        <f>WORKDAY(AFP30,'5319480'!$A29,'5319480'!$E$42:$E$71)</f>
        <v>42556</v>
      </c>
      <c r="AFQ29" s="371">
        <v>42450</v>
      </c>
      <c r="AFR29" s="781">
        <f>WORKDAY(AFR30,'5319480'!$A29,'5319480'!$E$42:$E$71)</f>
        <v>42569</v>
      </c>
      <c r="AFS29" s="371">
        <f>WORKDAY(AFS30,'5319480'!$A29,'5319480'!$E$42:$E$71)</f>
        <v>42590</v>
      </c>
      <c r="AFT29" s="371">
        <f>WORKDAY(AFT30,'5319480'!$A29,'5319480'!$E$42:$E$71)</f>
        <v>42551</v>
      </c>
      <c r="AFU29" s="371">
        <v>42558</v>
      </c>
      <c r="AFV29" s="371">
        <v>42558</v>
      </c>
      <c r="AFW29" s="371">
        <v>42541</v>
      </c>
      <c r="AFX29" s="371">
        <v>42633</v>
      </c>
      <c r="AFY29" s="371">
        <v>42633</v>
      </c>
      <c r="AFZ29" s="371">
        <v>42541</v>
      </c>
      <c r="AGA29" s="371">
        <v>42548</v>
      </c>
      <c r="AGB29" s="371">
        <v>42480</v>
      </c>
      <c r="AGC29" s="371">
        <v>42430</v>
      </c>
      <c r="AGD29" s="781" t="e">
        <f>WORKDAY(AGD30,#REF!,$D$42:$D$71)</f>
        <v>#REF!</v>
      </c>
      <c r="AGE29" s="781" t="e">
        <f>WORKDAY(AGE30,#REF!,$D$42:$D$71)</f>
        <v>#REF!</v>
      </c>
      <c r="AGF29" s="1090" t="e">
        <f>WORKDAY(AGF30,#REF!,$D$42:$D$71)</f>
        <v>#REF!</v>
      </c>
      <c r="AGG29" s="532">
        <f>WORKDAY(AGG30,'5319480'!$A29,'5319480'!$E$42:$E$71)</f>
        <v>42425</v>
      </c>
      <c r="AGH29" s="532">
        <f>WORKDAY(AGH30,'5319480'!$A29,'5319480'!$E$42:$E$71)</f>
        <v>42425</v>
      </c>
      <c r="AGI29" s="371">
        <v>42548</v>
      </c>
      <c r="AGJ29" s="537"/>
      <c r="AGK29" s="781" t="e">
        <f>WORKDAY(AGK30,#REF!,$D$42:$D$71)</f>
        <v>#REF!</v>
      </c>
      <c r="AGL29" s="1086">
        <v>42310</v>
      </c>
      <c r="AGM29" s="781">
        <v>42409</v>
      </c>
      <c r="AGN29" s="765" t="e">
        <f>WORKDAY(AGN30,#REF!,$D$42:$D$71)</f>
        <v>#REF!</v>
      </c>
      <c r="AGO29" s="765" t="e">
        <f>WORKDAY(AGO30,#REF!,$D$42:$D$71)</f>
        <v>#REF!</v>
      </c>
      <c r="AGP29" s="765" t="e">
        <f>WORKDAY(AGP30,#REF!,$D$42:$D$71)</f>
        <v>#REF!</v>
      </c>
      <c r="AGQ29" s="532" t="e">
        <f>WORKDAY(AGQ30,#REF!,$D$42:$D$71)</f>
        <v>#REF!</v>
      </c>
      <c r="AGR29" s="765" t="e">
        <f>WORKDAY(AGR30,#REF!,$D$42:$D$71)</f>
        <v>#REF!</v>
      </c>
      <c r="AGS29" s="1086">
        <v>42310</v>
      </c>
      <c r="AGT29" s="781">
        <v>42376</v>
      </c>
      <c r="AGU29" s="781">
        <f>WORKDAY(AGU30,'5319480'!$A29,'5319480'!$E$42:$E$71)</f>
        <v>42377</v>
      </c>
      <c r="AGV29" s="781">
        <f>WORKDAY(AGV30,'5319480'!$A29,'5319480'!$E$42:$E$71)</f>
        <v>42389</v>
      </c>
      <c r="AGW29" s="781">
        <v>42349</v>
      </c>
      <c r="AGX29" s="781">
        <v>42349</v>
      </c>
      <c r="AGY29" s="781">
        <v>42349</v>
      </c>
      <c r="AGZ29" s="537"/>
      <c r="AHA29" s="781">
        <v>42429</v>
      </c>
      <c r="AHB29" s="781">
        <v>42431</v>
      </c>
      <c r="AHC29" s="781">
        <v>42423</v>
      </c>
      <c r="AHD29" s="781">
        <v>42429</v>
      </c>
      <c r="AHE29" s="781">
        <v>42429</v>
      </c>
      <c r="AHF29" s="371">
        <v>42479</v>
      </c>
      <c r="AHG29" s="371">
        <f>WORKDAY(AHG30,'5319480'!$A29,'5319480'!$E$42:$E$71)</f>
        <v>42559</v>
      </c>
      <c r="AHH29" s="371">
        <f>WORKDAY(AHH30,'5319480'!$A29,'5319480'!$E$42:$E$71)</f>
        <v>42559</v>
      </c>
      <c r="AHI29" s="371">
        <f>WORKDAY(AHI30,'5319480'!$A29,'5319480'!$E$42:$E$71)</f>
        <v>42559</v>
      </c>
      <c r="AHJ29" s="371">
        <f>WORKDAY(AHJ30,'5319480'!$A29,'5319480'!$E$42:$E$71)</f>
        <v>42559</v>
      </c>
      <c r="AHK29" s="371">
        <f>WORKDAY(AHK30,'5319480'!$A29,'5319480'!$E$42:$E$71)</f>
        <v>42559</v>
      </c>
      <c r="AHL29" s="371">
        <v>42507</v>
      </c>
      <c r="AHM29" s="371">
        <v>42541</v>
      </c>
      <c r="AHN29" s="371">
        <v>42447</v>
      </c>
      <c r="AHO29" s="371">
        <v>42467</v>
      </c>
      <c r="AHP29" s="371">
        <v>42444</v>
      </c>
      <c r="AHQ29" s="1186">
        <f>WORKDAY(AHQ30,'5319480'!$A29,'5319480'!$E$42:$E$71)</f>
        <v>42562</v>
      </c>
      <c r="AHR29" s="371">
        <v>42392</v>
      </c>
      <c r="AHS29" s="371">
        <v>42480</v>
      </c>
      <c r="AHT29" s="1186">
        <v>42465</v>
      </c>
      <c r="AHU29" s="371">
        <v>42458</v>
      </c>
      <c r="AHV29" s="371">
        <v>42447</v>
      </c>
      <c r="AHW29" s="781">
        <v>42514</v>
      </c>
      <c r="AHX29" s="371">
        <v>42451</v>
      </c>
      <c r="AHY29" s="1186">
        <f>WORKDAY(AHY30,'5319480'!$A29,'5319480'!$E$42:$E$71)</f>
        <v>42604</v>
      </c>
      <c r="AHZ29" s="371">
        <v>42447</v>
      </c>
      <c r="AIA29" s="371">
        <v>42423</v>
      </c>
      <c r="AIB29" s="371">
        <v>42451</v>
      </c>
      <c r="AIC29" s="371">
        <v>42444</v>
      </c>
      <c r="AID29" s="781">
        <v>42429</v>
      </c>
      <c r="AIE29" s="371">
        <v>42445</v>
      </c>
      <c r="AIF29" s="371">
        <v>42447</v>
      </c>
      <c r="AIG29" s="371">
        <v>42444</v>
      </c>
      <c r="AIH29" s="371">
        <v>42445</v>
      </c>
      <c r="AII29" s="371">
        <v>42429</v>
      </c>
      <c r="AIJ29" s="371">
        <v>42485</v>
      </c>
      <c r="AIK29" s="1186">
        <f>WORKDAY(AIK30,'5319480'!$A29,'5319480'!$E$42:$E$71)</f>
        <v>42559</v>
      </c>
    </row>
    <row r="30" spans="1:921" ht="13.15" customHeight="1">
      <c r="A30" s="199">
        <v>1</v>
      </c>
      <c r="B30" s="138" t="s">
        <v>592</v>
      </c>
      <c r="C30" s="137">
        <f t="shared" si="8"/>
        <v>42108</v>
      </c>
      <c r="D30" s="137">
        <f t="shared" si="9"/>
        <v>42108</v>
      </c>
      <c r="E30" s="137">
        <f t="shared" si="10"/>
        <v>42108</v>
      </c>
      <c r="F30" s="137">
        <f t="shared" si="11"/>
        <v>42108</v>
      </c>
      <c r="G30" s="137">
        <f t="shared" si="12"/>
        <v>42108</v>
      </c>
      <c r="H30" s="137">
        <f t="shared" si="13"/>
        <v>42108</v>
      </c>
      <c r="I30" s="137">
        <f t="shared" si="14"/>
        <v>42108</v>
      </c>
      <c r="J30" s="137">
        <f t="shared" si="15"/>
        <v>42108</v>
      </c>
      <c r="K30" s="137">
        <f t="shared" si="16"/>
        <v>42136</v>
      </c>
      <c r="L30" s="137">
        <f t="shared" si="17"/>
        <v>42108</v>
      </c>
      <c r="M30" s="137">
        <f t="shared" si="18"/>
        <v>42108</v>
      </c>
      <c r="N30" s="1075">
        <f t="shared" si="19"/>
        <v>42108</v>
      </c>
      <c r="O30" s="781">
        <f t="shared" si="0"/>
        <v>42158</v>
      </c>
      <c r="P30" s="781">
        <f>WORKDAY(P31,'5319080'!$A30,'5319080'!$D$42:$D$71)</f>
        <v>42327</v>
      </c>
      <c r="Q30" s="781">
        <f>WORKDAY(Q31,$A30,$D$42:$D$71)</f>
        <v>42298</v>
      </c>
      <c r="R30" s="532">
        <f t="shared" si="20"/>
        <v>42158</v>
      </c>
      <c r="S30" s="781" t="e">
        <f>WORKDAY(S31,'5319480'!#REF!,'5319480'!$E$42:$E$71)</f>
        <v>#REF!</v>
      </c>
      <c r="T30" s="532">
        <f t="shared" si="3"/>
        <v>42158</v>
      </c>
      <c r="U30" s="532">
        <f t="shared" si="4"/>
        <v>42187</v>
      </c>
      <c r="V30" s="601">
        <v>42521</v>
      </c>
      <c r="W30" s="532">
        <f t="shared" si="5"/>
        <v>42311</v>
      </c>
      <c r="X30" s="532">
        <f t="shared" si="6"/>
        <v>42194</v>
      </c>
      <c r="Y30" s="781">
        <f>WORKDAY(Y31,'5319080'!$A29,'5319080'!$D$42:$D$71)</f>
        <v>42383</v>
      </c>
      <c r="Z30" s="781">
        <f>WORKDAY(Z31,'BA SGV Quality Clinic'!$A30,'BA SGV Quality Clinic'!$D$42:$D$71)</f>
        <v>42194</v>
      </c>
      <c r="AA30" s="781">
        <f>WORKDAY(AA31,'BA SGV Quality Clinic'!$A30,'BA SGV Quality Clinic'!$D$42:$D$71)</f>
        <v>42194</v>
      </c>
      <c r="AB30" s="781">
        <f>WORKDAY(AB31,'BA SGV Quality Clinic'!$A30,'BA SGV Quality Clinic'!$D$42:$D$71)</f>
        <v>42194</v>
      </c>
      <c r="AC30" s="781">
        <f>WORKDAY(AC31,'BA SGV Quality Clinic'!$A30,'BA SGV Quality Clinic'!$D$42:$D$71)</f>
        <v>42194</v>
      </c>
      <c r="AD30" s="532">
        <f>WORKDAY(AD31,'5319080'!$A30,'5319080'!$D$42:$D$71)</f>
        <v>42719</v>
      </c>
      <c r="AE30" s="532">
        <f>WORKDAY(AE31,'5319080'!$A30,'5319080'!$D$42:$D$71)</f>
        <v>42367</v>
      </c>
      <c r="AF30" s="532">
        <f>WORKDAY(AF31,'5319080'!$A30,'5319080'!$D$42:$D$71)</f>
        <v>42363</v>
      </c>
      <c r="AG30" s="532">
        <f>WORKDAY(AG31,'5319080'!$A30,'5319080'!$D$42:$D$71)</f>
        <v>42363</v>
      </c>
      <c r="AH30" s="532">
        <f>WORKDAY(AH31,'5319080'!$A30,'5319080'!$D$42:$D$71)</f>
        <v>42355</v>
      </c>
      <c r="AI30" s="532">
        <f>WORKDAY(AI31,'5319080'!$A30,'5319080'!$D$42:$D$71)</f>
        <v>42363</v>
      </c>
      <c r="AJ30" s="532">
        <f>WORKDAY(AJ31,'5319080'!$A30,'5319080'!$D$42:$D$71)</f>
        <v>42436</v>
      </c>
      <c r="AK30" s="532">
        <f>WORKDAY(AK31,'5319080'!$A30,'5319080'!$D$42:$D$71)</f>
        <v>42437</v>
      </c>
      <c r="AL30" s="319">
        <v>42467</v>
      </c>
      <c r="AM30" s="319">
        <v>42453</v>
      </c>
      <c r="AN30" s="319">
        <v>42485</v>
      </c>
      <c r="AO30" s="319">
        <v>42572</v>
      </c>
      <c r="AP30" s="781">
        <v>42697</v>
      </c>
      <c r="AQ30" s="532">
        <f>WORKDAY(AQ31,'5319080'!$A30,'5319080'!$D$42:$D$71)</f>
        <v>42443</v>
      </c>
      <c r="AR30" s="781">
        <f>WORKDAY(AR31,'5319080'!$A30,'5319080'!$D$42:$D$71)</f>
        <v>42353</v>
      </c>
      <c r="AS30" s="781">
        <f>WORKDAY(AS31,'5319080'!$A30,'5319080'!$D$42:$D$71)</f>
        <v>42432</v>
      </c>
      <c r="AT30" s="781">
        <f>WORKDAY(AT31,'5319080'!$A30,'5319080'!$D$42:$D$71)</f>
        <v>42424</v>
      </c>
      <c r="AU30" s="781">
        <v>42424</v>
      </c>
      <c r="AV30" s="781">
        <v>42431</v>
      </c>
      <c r="AW30" s="319">
        <f>WORKDAY(AW31,'5319080'!$A30,'5319080'!$D$42:$D$71)</f>
        <v>42444</v>
      </c>
      <c r="AX30" s="326">
        <f>WORKDAY(AX31,'BA SGV Quality Clinic'!$A30,'BA SGV Quality Clinic'!$D$42:$D$71)</f>
        <v>42229</v>
      </c>
      <c r="AY30" s="319">
        <f>WORKDAY(AY31,'5319080'!$A30,'5319080'!$D$42:$D$71)</f>
        <v>42381</v>
      </c>
      <c r="AZ30" s="319">
        <v>42424</v>
      </c>
      <c r="BA30" s="319">
        <f>WORKDAY(BA31,'5319080'!$A30,'5319080'!$D$42:$D$71)</f>
        <v>42307</v>
      </c>
      <c r="BB30" s="326">
        <f>WORKDAY(BB31,'BA SGV Quality Clinic'!$A30,'BA SGV Quality Clinic'!$D$42:$D$71)</f>
        <v>42212</v>
      </c>
      <c r="BC30" s="319">
        <f>WORKDAY(BC31,'5319080'!$A30,'5319080'!$D$42:$D$71)</f>
        <v>42382</v>
      </c>
      <c r="BD30" s="319">
        <v>42408</v>
      </c>
      <c r="BE30" s="319">
        <v>42541</v>
      </c>
      <c r="BF30" s="315">
        <f>WORKDAY(BF31,'5319080'!$A30,'5319080'!$D$42:$D$71)</f>
        <v>42418</v>
      </c>
      <c r="BG30" s="315">
        <f>WORKDAY(BG31,'5319080'!$A30,'5319080'!$D$42:$D$71)</f>
        <v>42412</v>
      </c>
      <c r="BH30" s="443">
        <f>WORKDAY(BH31,'5319080'!$A30,'5319080'!$D$42:$D$71)</f>
        <v>42312</v>
      </c>
      <c r="BI30" s="319">
        <v>42403</v>
      </c>
      <c r="BJ30" s="319">
        <f>WORKDAY(BJ31,'5319080'!$A30,'5319080'!$D$42:$D$71)</f>
        <v>42381</v>
      </c>
      <c r="BK30" s="319">
        <v>42446</v>
      </c>
      <c r="BL30" s="781">
        <f>WORKDAY(BL31,'5319080'!$A30,'5319080'!$D$42:$D$71)</f>
        <v>42606</v>
      </c>
      <c r="BM30" s="319">
        <v>42452</v>
      </c>
      <c r="BN30" s="319">
        <v>42433</v>
      </c>
      <c r="BO30" s="319">
        <v>42433</v>
      </c>
      <c r="BP30" s="319">
        <v>42436</v>
      </c>
      <c r="BQ30" s="319">
        <v>42527</v>
      </c>
      <c r="BR30" s="319">
        <v>42453</v>
      </c>
      <c r="BS30" s="319">
        <v>42443</v>
      </c>
      <c r="BT30" s="319">
        <v>42402</v>
      </c>
      <c r="BU30" s="319">
        <v>42443</v>
      </c>
      <c r="BV30" s="319">
        <v>42482</v>
      </c>
      <c r="BW30" s="319">
        <v>42482</v>
      </c>
      <c r="BX30" s="319">
        <v>42482</v>
      </c>
      <c r="BY30" s="1175">
        <f>WORKDAY(BY31,'5319080'!$A30,'5319080'!$D$42:$D$71)</f>
        <v>42579</v>
      </c>
      <c r="BZ30" s="1175">
        <f>WORKDAY(BZ31,'5319080'!$A30,'5319080'!$D$42:$D$71)</f>
        <v>42573</v>
      </c>
      <c r="CA30" s="1175">
        <f>WORKDAY(CA31,'5319080'!$A30,'5319080'!$D$42:$D$71)</f>
        <v>42573</v>
      </c>
      <c r="CB30" s="319">
        <v>42523</v>
      </c>
      <c r="CC30" s="319">
        <v>42444</v>
      </c>
      <c r="CD30" s="319">
        <v>42485</v>
      </c>
      <c r="CE30" s="319">
        <v>42443</v>
      </c>
      <c r="CF30" s="319">
        <v>42431</v>
      </c>
      <c r="CG30" s="319">
        <v>42446</v>
      </c>
      <c r="CH30" s="319">
        <v>42572</v>
      </c>
      <c r="CI30" s="319">
        <v>42446</v>
      </c>
      <c r="CJ30" s="319">
        <v>42485</v>
      </c>
      <c r="CK30" s="319">
        <v>42473</v>
      </c>
      <c r="CL30" s="319">
        <v>42474</v>
      </c>
      <c r="CM30" s="319">
        <v>42482</v>
      </c>
      <c r="CN30" s="319">
        <v>42452</v>
      </c>
      <c r="CO30" s="319">
        <v>42523</v>
      </c>
      <c r="CP30" s="319">
        <f>WORKDAY(CP31,'5319080'!$A30,'5319080'!$D$42:$D$71)</f>
        <v>42529</v>
      </c>
      <c r="CQ30" s="319">
        <v>42443</v>
      </c>
      <c r="CR30" s="319">
        <v>42434</v>
      </c>
      <c r="CS30" s="319">
        <v>42446</v>
      </c>
      <c r="CT30" s="781">
        <v>42405</v>
      </c>
      <c r="CU30" s="319">
        <f>WORKDAY(CU31,'5319080'!$A30,'5319080'!$D$42:$D$71)</f>
        <v>42522</v>
      </c>
      <c r="CV30" s="319">
        <v>42527</v>
      </c>
      <c r="CW30" s="319">
        <v>42444</v>
      </c>
      <c r="CX30" s="319">
        <v>42445</v>
      </c>
      <c r="CY30" s="319">
        <v>42446</v>
      </c>
      <c r="CZ30" s="319">
        <v>42446</v>
      </c>
      <c r="DA30" s="319">
        <f>WORKDAY(DA31,'5319080'!$A30,'5319080'!$D$42:$D$71)</f>
        <v>42522</v>
      </c>
      <c r="DB30" s="319">
        <v>42526</v>
      </c>
      <c r="DC30" s="319">
        <v>42526</v>
      </c>
      <c r="DD30" s="781">
        <v>42408</v>
      </c>
      <c r="DE30" s="319">
        <v>42523</v>
      </c>
      <c r="DF30" s="319">
        <f>WORKDAY(DF31,'5319080'!$A30,'5319080'!$D$42:$D$71)</f>
        <v>42527</v>
      </c>
      <c r="DG30" s="319">
        <v>42527</v>
      </c>
      <c r="DH30" s="319">
        <v>42526</v>
      </c>
      <c r="DI30" s="319">
        <v>42450</v>
      </c>
      <c r="DJ30" s="319">
        <v>42452</v>
      </c>
      <c r="DK30" s="319">
        <v>42452</v>
      </c>
      <c r="DL30" s="781">
        <f>WORKDAY(DL31,'BA SGV Quality Clinic'!$A30,'BA SGV Quality Clinic'!$D$42:$D$71)</f>
        <v>42181</v>
      </c>
      <c r="DM30" s="319">
        <v>42486</v>
      </c>
      <c r="DN30" s="319">
        <v>42452</v>
      </c>
      <c r="DO30" s="1171">
        <f>WORKDAY(DO31,'5319080'!$A30,'5319080'!$D$42:$D$71)</f>
        <v>42576</v>
      </c>
      <c r="DP30" s="319">
        <v>42528</v>
      </c>
      <c r="DQ30" s="781">
        <v>42572</v>
      </c>
      <c r="DR30" s="319">
        <v>42526</v>
      </c>
      <c r="DS30" s="319">
        <f>WORKDAY(DS31,'5319080'!$A30,'5319080'!$D$42:$D$71)</f>
        <v>42527</v>
      </c>
      <c r="DT30" s="319">
        <f>WORKDAY(DT31,'5319080'!$A30,'5319080'!$D$42:$D$71)</f>
        <v>42527</v>
      </c>
      <c r="DU30" s="319">
        <v>42523</v>
      </c>
      <c r="DV30" s="319">
        <v>42523</v>
      </c>
      <c r="DW30" s="319">
        <v>42523</v>
      </c>
      <c r="DX30" s="319">
        <f>WORKDAY(DX31,'5319080'!$A30,'5319080'!$D$42:$D$71)</f>
        <v>42564</v>
      </c>
      <c r="DY30" s="319">
        <f>WORKDAY(DY31,'5319080'!$A30,'5319080'!$D$42:$D$71)</f>
        <v>42541</v>
      </c>
      <c r="DZ30" s="319">
        <v>42549</v>
      </c>
      <c r="EA30" s="781">
        <f>WORKDAY(EA31,'5319080'!$A30,'5319080'!$D$42:$D$71)</f>
        <v>42317</v>
      </c>
      <c r="EB30" s="319">
        <f>WORKDAY(EB31,'5319080'!$A30,'5319080'!$D$42:$D$71)</f>
        <v>42522</v>
      </c>
      <c r="EC30" s="781">
        <v>42620</v>
      </c>
      <c r="ED30" s="781">
        <v>42621</v>
      </c>
      <c r="EE30" s="781">
        <f>WORKDAY(EE31,'5319080'!$A30,'5319080'!$D$42:$D$71)</f>
        <v>42597</v>
      </c>
      <c r="EF30" s="781">
        <v>42613</v>
      </c>
      <c r="EG30" s="319">
        <f>WORKDAY(EG31,'5319080'!$A30,'5319080'!$D$42:$D$71)</f>
        <v>42563</v>
      </c>
      <c r="EH30" s="1171">
        <f>WORKDAY(EH31,'5319080'!$A30,'5319080'!$D$42:$D$71)</f>
        <v>42573</v>
      </c>
      <c r="EI30" s="1171">
        <f>WORKDAY(EI31,'5319080'!$A30,'5319080'!$D$42:$D$71)</f>
        <v>42573</v>
      </c>
      <c r="EJ30" s="1171">
        <f>WORKDAY(EJ31,'5319080'!$A30,'5319080'!$D$42:$D$71)</f>
        <v>42573</v>
      </c>
      <c r="EK30" s="1171">
        <f>WORKDAY(EK31,'5319080'!$A30,'5319080'!$D$42:$D$71)</f>
        <v>42573</v>
      </c>
      <c r="EL30" s="1171">
        <f>WORKDAY(EL31,'5319080'!$A30,'5319080'!$D$42:$D$71)</f>
        <v>42573</v>
      </c>
      <c r="EM30" s="1171">
        <f>WORKDAY(EM31,'5319080'!$A30,'5319080'!$D$42:$D$71)</f>
        <v>42576</v>
      </c>
      <c r="EN30" s="319">
        <v>42474</v>
      </c>
      <c r="EO30" s="319">
        <f>WORKDAY(EO31,'BA SGV Quality Clinic'!$A30,'BA SGV Quality Clinic'!$D$42:$D$71)</f>
        <v>42298</v>
      </c>
      <c r="EP30" s="319">
        <v>42549</v>
      </c>
      <c r="EQ30" s="319">
        <f>WORKDAY(EQ31,'5319080'!$A30,'5319080'!$D$42:$D$71)</f>
        <v>42564</v>
      </c>
      <c r="ER30" s="319">
        <v>42523</v>
      </c>
      <c r="ES30" s="319">
        <v>42444</v>
      </c>
      <c r="ET30" s="319">
        <v>42446</v>
      </c>
      <c r="EU30" s="319">
        <v>42451</v>
      </c>
      <c r="EV30" s="319">
        <v>42446</v>
      </c>
      <c r="EW30" s="319">
        <v>42446</v>
      </c>
      <c r="EX30" s="319">
        <v>42446</v>
      </c>
      <c r="EY30" s="319">
        <v>42446</v>
      </c>
      <c r="EZ30" s="319">
        <v>42450</v>
      </c>
      <c r="FA30" s="1171">
        <f>WORKDAY(FA31,'5319080'!$A30,'5319080'!$D$42:$D$71)</f>
        <v>42597</v>
      </c>
      <c r="FB30" s="319">
        <v>42523</v>
      </c>
      <c r="FC30" s="781">
        <f>WORKDAY(FC31,'5319080'!$A30,'5319080'!$D$42:$D$71)</f>
        <v>42622</v>
      </c>
      <c r="FD30" s="781">
        <v>42608</v>
      </c>
      <c r="FE30" s="1171">
        <f>WORKDAY(FE31,'5319080'!$A30,'5319080'!$D$42:$D$71)</f>
        <v>42597</v>
      </c>
      <c r="FF30" s="319">
        <v>42527</v>
      </c>
      <c r="FG30" s="319">
        <f>WORKDAY(FG31,'5319080'!$A30,'5319080'!$D$42:$D$71)</f>
        <v>42522</v>
      </c>
      <c r="FH30" s="1171">
        <f>WORKDAY(FH31,'5319080'!$A30,'5319080'!$D$42:$D$71)</f>
        <v>42597</v>
      </c>
      <c r="FI30" s="781">
        <v>42601</v>
      </c>
      <c r="FJ30" s="781">
        <v>42601</v>
      </c>
      <c r="FK30" s="781">
        <f>WORKDAY(FK31,'5319080'!$A30,'5319080'!$D$42:$D$71)</f>
        <v>42583</v>
      </c>
      <c r="FL30" s="781">
        <f>WORKDAY(FL31,'5319080'!$A30,'5319080'!$D$42:$D$71)</f>
        <v>42583</v>
      </c>
      <c r="FM30" s="781">
        <f>WORKDAY(FM31,'5319080'!$A30,'5319080'!$D$42:$D$71)</f>
        <v>42583</v>
      </c>
      <c r="FN30" s="781">
        <f>WORKDAY(FN31,'5319080'!$A30,'5319080'!$D$42:$D$71)</f>
        <v>42583</v>
      </c>
      <c r="FO30" s="781">
        <f>WORKDAY(FO31,'5319080'!$A30,'5319080'!$D$42:$D$71)</f>
        <v>42583</v>
      </c>
      <c r="FP30" s="319">
        <v>42474</v>
      </c>
      <c r="FQ30" s="781">
        <f>WORKDAY(FQ31,'5319080'!$A30,'5319080'!$D$42:$D$71)</f>
        <v>42583</v>
      </c>
      <c r="FR30" s="319">
        <v>42443</v>
      </c>
      <c r="FS30" s="319">
        <v>42527</v>
      </c>
      <c r="FT30" s="319">
        <v>42526</v>
      </c>
      <c r="FU30" s="319">
        <f>WORKDAY(FU31,'5319080'!$A30,'5319080'!$D$42:$D$71)</f>
        <v>42529</v>
      </c>
      <c r="FV30" s="319">
        <v>42443</v>
      </c>
      <c r="FW30" s="319">
        <f>WORKDAY(FW31,'5319080'!$A30,'5319080'!$D$42:$D$71)</f>
        <v>42529</v>
      </c>
      <c r="FX30" s="319">
        <v>42529</v>
      </c>
      <c r="FY30" s="319">
        <v>42523</v>
      </c>
      <c r="FZ30" s="319">
        <f>WORKDAY(FZ31,'5319080'!$A30,'5319080'!$D$42:$D$71)</f>
        <v>42527</v>
      </c>
      <c r="GA30" s="319">
        <f>WORKDAY(GA31,'5319080'!$A30,'5319080'!$D$42:$D$71)</f>
        <v>42527</v>
      </c>
      <c r="GB30" s="319">
        <v>42466</v>
      </c>
      <c r="GC30" s="781">
        <v>42576</v>
      </c>
      <c r="GD30" s="781">
        <f>WORKDAY(GD31,'5319080'!$A30,'5319080'!$D$42:$D$71)</f>
        <v>42592</v>
      </c>
      <c r="GE30" s="319">
        <f>WORKDAY(GE31,'5319080'!$A30,'5319080'!$D$42:$D$71)</f>
        <v>42570</v>
      </c>
      <c r="GF30" s="319">
        <f>WORKDAY(GF31,'5319080'!$A30,'5319080'!$D$42:$D$71)</f>
        <v>42522</v>
      </c>
      <c r="GG30" s="319">
        <f>WORKDAY(GG31,'5319080'!$A30,'5319080'!$D$42:$D$71)</f>
        <v>42541</v>
      </c>
      <c r="GH30" s="315">
        <f>WORKDAY(GH31,'5319080'!$A30,'5319080'!$D$42:$D$71)</f>
        <v>42527</v>
      </c>
      <c r="GI30" s="315">
        <f>WORKDAY(GI31,'5319080'!$A30,'5319080'!$D$42:$D$71)</f>
        <v>42527</v>
      </c>
      <c r="GJ30" s="319">
        <v>42443</v>
      </c>
      <c r="GK30" s="781">
        <v>42605</v>
      </c>
      <c r="GL30" s="781">
        <v>42605</v>
      </c>
      <c r="GM30" s="781">
        <f>WORKDAY(GM31,'5319080'!$A30,'5319080'!$D$42:$D$71)</f>
        <v>42597</v>
      </c>
      <c r="GN30" s="781">
        <v>42606</v>
      </c>
      <c r="GO30" s="781">
        <f>WORKDAY(GO31,'5319080'!$A30,'5319080'!$D$42:$D$71)</f>
        <v>42621</v>
      </c>
      <c r="GP30" s="781">
        <v>42604</v>
      </c>
      <c r="GQ30" s="781">
        <v>42604</v>
      </c>
      <c r="GR30" s="781">
        <v>42601</v>
      </c>
      <c r="GS30" s="781">
        <f>WORKDAY(GS31,'5319080'!$A30,'5319080'!$D$42:$D$71)</f>
        <v>42601</v>
      </c>
      <c r="GT30" s="781">
        <f>WORKDAY(GT31,'5319080'!$A30,'5319080'!$D$42:$D$71)</f>
        <v>42597</v>
      </c>
      <c r="GU30" s="781">
        <f>WORKDAY(GU31,'5319080'!$A30,'5319080'!$D$42:$D$71)</f>
        <v>42601</v>
      </c>
      <c r="GV30" s="781">
        <v>42604</v>
      </c>
      <c r="GW30" s="781">
        <v>42604</v>
      </c>
      <c r="GX30" s="319">
        <v>42474</v>
      </c>
      <c r="GY30" s="781">
        <v>42608</v>
      </c>
      <c r="GZ30" s="1171">
        <f>WORKDAY(GZ31,'5319080'!$A30,'5319080'!$D$42:$D$71)</f>
        <v>42597</v>
      </c>
      <c r="HA30" s="781">
        <v>42606</v>
      </c>
      <c r="HB30" s="781">
        <f>WORKDAY(HB31,'5319080'!$A30,'5319080'!$D$42:$D$71)</f>
        <v>42597</v>
      </c>
      <c r="HC30" s="781">
        <f>WORKDAY(HC31,'5319080'!$A30,'5319080'!$D$42:$D$71)</f>
        <v>42597</v>
      </c>
      <c r="HD30" s="781">
        <f>WORKDAY(HD31,'5319080'!$A30,'5319080'!$D$42:$D$71)</f>
        <v>42619</v>
      </c>
      <c r="HE30" s="781">
        <f>WORKDAY(HE31,'5319080'!$A30,'5319080'!$D$42:$D$71)</f>
        <v>42619</v>
      </c>
      <c r="HF30" s="1519">
        <f>WORKDAY(HF31,'5319080'!$A30,'5319080'!$D$42:$D$71)</f>
        <v>42597</v>
      </c>
      <c r="HG30" s="1519">
        <f>WORKDAY(HG31,'5319080'!$A30,'5319080'!$D$42:$D$71)</f>
        <v>42597</v>
      </c>
      <c r="HH30" s="1519">
        <f>WORKDAY(HH31,'5319080'!$A30,'5319080'!$D$42:$D$71)</f>
        <v>42597</v>
      </c>
      <c r="HI30" s="1519">
        <f>WORKDAY(HI31,'5319080'!$A30,'5319080'!$D$42:$D$71)</f>
        <v>42597</v>
      </c>
      <c r="HJ30" s="1519">
        <f>WORKDAY(HJ31,'5319080'!$A30,'5319080'!$D$42:$D$71)</f>
        <v>42597</v>
      </c>
      <c r="HK30" s="781">
        <v>42629</v>
      </c>
      <c r="HL30" s="781">
        <f>WORKDAY(HL31,'5319080'!$A30,'5319080'!$D$42:$D$71)</f>
        <v>42619</v>
      </c>
      <c r="HM30" s="781">
        <v>42608</v>
      </c>
      <c r="HN30" s="781">
        <v>42606</v>
      </c>
      <c r="HO30" s="781">
        <v>42607</v>
      </c>
      <c r="HP30" s="1171">
        <f>WORKDAY(HP31,'5319080'!$A30,'5319080'!$D$42:$D$71)</f>
        <v>42632</v>
      </c>
      <c r="HQ30" s="1171">
        <f>WORKDAY(HQ31,'5319080'!$A30,'5319080'!$D$42:$D$71)</f>
        <v>42627</v>
      </c>
      <c r="HR30" s="1171">
        <f>WORKDAY(HR31,'5319080'!$A30,'5319080'!$D$42:$D$71)</f>
        <v>42597</v>
      </c>
      <c r="HS30" s="781">
        <f>WORKDAY(HS31,'5319080'!$A30,'5319080'!$D$42:$D$71)</f>
        <v>42622</v>
      </c>
      <c r="HT30" s="781">
        <v>42647</v>
      </c>
      <c r="HU30" s="1171">
        <f>WORKDAY(HU31,'5319080'!$A30,'5319080'!$D$42:$D$71)</f>
        <v>42650</v>
      </c>
      <c r="HV30" s="781">
        <f>WORKDAY(HV31,'5319080'!$A30,'5319080'!$D$42:$D$71)</f>
        <v>42597</v>
      </c>
      <c r="HW30" s="781">
        <f>WORKDAY(HW31,'5319080'!$A30,'5319080'!$D$42:$D$71)</f>
        <v>42597</v>
      </c>
      <c r="HX30" s="781">
        <f>WORKDAY(HX31,'5319080'!$A30,'5319080'!$D$42:$D$71)</f>
        <v>42597</v>
      </c>
      <c r="HY30" s="781">
        <v>42653</v>
      </c>
      <c r="HZ30" s="319">
        <f>WORKDAY(HZ31,'5319180'!$A30,'5319180'!$E$43:$E$72)</f>
        <v>42629</v>
      </c>
      <c r="IA30" s="1175">
        <f>WORKDAY(IA31,'5319180'!$A30,'5319180'!$E$43:$E$72)</f>
        <v>42628</v>
      </c>
      <c r="IB30" s="319">
        <f>WORKDAY(IB31,'5319180'!$A30,'5319180'!$E$43:$E$72)</f>
        <v>42629</v>
      </c>
      <c r="IC30" s="319">
        <v>42625</v>
      </c>
      <c r="ID30" s="319">
        <f>WORKDAY(ID31,'5319180'!$A30,'5319180'!$E$43:$E$72)</f>
        <v>42626</v>
      </c>
      <c r="IE30" s="319">
        <f>WORKDAY(IE31,'5319180'!$A30,'5319180'!$E$43:$E$72)</f>
        <v>42628</v>
      </c>
      <c r="IF30" s="319">
        <v>42628</v>
      </c>
      <c r="IG30" s="319">
        <v>42450</v>
      </c>
      <c r="IH30" s="1175">
        <f>WORKDAY(IH31,'5319180'!$A30,'5319180'!$E$43:$E$72)</f>
        <v>42626</v>
      </c>
      <c r="II30" s="319">
        <f>WORKDAY(II31,'5319180'!$A30,'5319180'!$E$43:$E$72)</f>
        <v>42622</v>
      </c>
      <c r="IJ30" s="319">
        <f>WORKDAY(IJ31,'5319180'!$A30,'5319180'!$E$43:$E$72)</f>
        <v>42620</v>
      </c>
      <c r="IK30" s="319">
        <v>42625</v>
      </c>
      <c r="IL30" s="319">
        <f>WORKDAY(IL31,'5319180'!$A30,'5319180'!$E$43:$E$72)</f>
        <v>42627</v>
      </c>
      <c r="IM30" s="319">
        <v>42606</v>
      </c>
      <c r="IN30" s="319">
        <v>42612</v>
      </c>
      <c r="IO30" s="319">
        <v>42601</v>
      </c>
      <c r="IP30" s="319">
        <v>42464</v>
      </c>
      <c r="IQ30" s="319">
        <f>WORKDAY(IQ31,'5319180'!$A30,'5319180'!$E$43:$E$72)</f>
        <v>42606</v>
      </c>
      <c r="IR30" s="319">
        <v>42439</v>
      </c>
      <c r="IS30" s="319">
        <v>42415</v>
      </c>
      <c r="IT30" s="319">
        <v>42601</v>
      </c>
      <c r="IU30" s="319">
        <v>42601</v>
      </c>
      <c r="IV30" s="319">
        <f>WORKDAY(IV31,'5319180'!$A30,'5319180'!$E$43:$E$72)</f>
        <v>42599</v>
      </c>
      <c r="IW30" s="319">
        <f>WORKDAY(IW31,'5319180'!$A30,'5319180'!$E$43:$E$72)</f>
        <v>42597</v>
      </c>
      <c r="IX30" s="319">
        <f>WORKDAY(IX31,'5319180'!$A30,'5319180'!$E$43:$E$72)</f>
        <v>42580</v>
      </c>
      <c r="IY30" s="319">
        <v>42576</v>
      </c>
      <c r="IZ30" s="319">
        <v>42469</v>
      </c>
      <c r="JA30" s="804">
        <f>WORKDAY(JA31,'5319180'!$A30,'5319180'!$E$43:$E$72)</f>
        <v>42564</v>
      </c>
      <c r="JB30" s="319">
        <f>WORKDAY(JB31,'5319180'!$A30,'5319180'!$E$43:$E$72)</f>
        <v>42558</v>
      </c>
      <c r="JC30" s="319">
        <v>42480</v>
      </c>
      <c r="JD30" s="319">
        <f>WORKDAY(JD31,'5319180'!$A30,'5319180'!$E$43:$E$72)</f>
        <v>42577</v>
      </c>
      <c r="JE30" s="319">
        <f>WORKDAY(JE31,'5319180'!$A30,'5319180'!$E$43:$E$72)</f>
        <v>42580</v>
      </c>
      <c r="JF30" s="319">
        <f>WORKDAY(JF31,'5319180'!$A30,'5319180'!$E$43:$E$72)</f>
        <v>42580</v>
      </c>
      <c r="JG30" s="319">
        <v>42569</v>
      </c>
      <c r="JH30" s="319">
        <f>WORKDAY(JH31,'5319180'!$A30,'5319180'!$E$43:$E$72)</f>
        <v>42580</v>
      </c>
      <c r="JI30" s="319">
        <f>WORKDAY(JI31,'5319180'!$A30,'5319180'!$E$43:$E$72)</f>
        <v>42580</v>
      </c>
      <c r="JJ30" s="319">
        <f>WORKDAY(JJ31,'5319180'!$A30,'5319180'!$E$43:$E$72)</f>
        <v>42577</v>
      </c>
      <c r="JK30" s="319">
        <f>WORKDAY(JK31,'5319180'!$A30,'5319180'!$E$43:$E$72)</f>
        <v>42569</v>
      </c>
      <c r="JL30" s="319">
        <f>WORKDAY(JL31,'5319180'!$A30,'5319180'!$E$43:$E$72)</f>
        <v>42580</v>
      </c>
      <c r="JM30" s="319">
        <f>WORKDAY(JM31,'5319180'!$A30,'5319180'!$E$43:$E$72)</f>
        <v>42556</v>
      </c>
      <c r="JN30" s="319">
        <v>42530</v>
      </c>
      <c r="JO30" s="319">
        <v>42543</v>
      </c>
      <c r="JP30" s="319">
        <f>WORKDAY(JP31,'5319180'!$A30,'5319180'!$E$43:$E$72)</f>
        <v>42545</v>
      </c>
      <c r="JQ30" s="319">
        <v>42530</v>
      </c>
      <c r="JR30" s="319">
        <f>WORKDAY(JR31,'5319180'!$A30,'5319180'!$E$43:$E$72)</f>
        <v>42545</v>
      </c>
      <c r="JS30" s="319">
        <v>42582</v>
      </c>
      <c r="JT30" s="319">
        <f>WORKDAY(JT31,'5319180'!$A30,'5319180'!$E$43:$E$72)</f>
        <v>42583</v>
      </c>
      <c r="JU30" s="319">
        <v>42583</v>
      </c>
      <c r="JV30" s="319">
        <v>42583</v>
      </c>
      <c r="JW30" s="781">
        <v>42572</v>
      </c>
      <c r="JX30" s="319">
        <v>42464</v>
      </c>
      <c r="JY30" s="1175">
        <f>WORKDAY(JY31,'5319180'!$A30,'5319180'!$E$43:$E$72)</f>
        <v>42577</v>
      </c>
      <c r="JZ30" s="1175">
        <f>WORKDAY(JZ31,'5319180'!$A30,'5319180'!$E$43:$E$72)</f>
        <v>42580</v>
      </c>
      <c r="KA30" s="319">
        <f>WORKDAY(KA31,'5319180'!$A30,'5319180'!$E$43:$E$72)</f>
        <v>42583</v>
      </c>
      <c r="KB30" s="319">
        <f>WORKDAY(KB31,'5319180'!$A30,'5319180'!$E$43:$E$72)</f>
        <v>42583</v>
      </c>
      <c r="KC30" s="319">
        <f>WORKDAY(KC31,'5319180'!$A30,'5319180'!$E$43:$E$72)</f>
        <v>42580</v>
      </c>
      <c r="KD30" s="319">
        <f>WORKDAY(KD31,'5319180'!$A30,'5319180'!$E$43:$E$72)</f>
        <v>42583</v>
      </c>
      <c r="KE30" s="319">
        <f>WORKDAY(KE31,'5319180'!$A30,'5319180'!$E$43:$E$72)</f>
        <v>42583</v>
      </c>
      <c r="KF30" s="319">
        <v>42558</v>
      </c>
      <c r="KG30" s="319">
        <v>42558</v>
      </c>
      <c r="KH30" s="319">
        <v>42558</v>
      </c>
      <c r="KI30" s="319">
        <v>42541</v>
      </c>
      <c r="KJ30" s="319">
        <f>WORKDAY(KJ31,'5319180'!$A30,'5319180'!$E$43:$E$72)</f>
        <v>42578</v>
      </c>
      <c r="KK30" s="319">
        <f>WORKDAY(KK31,'5319180'!$A30,'5319180'!$E$43:$E$72)</f>
        <v>42578</v>
      </c>
      <c r="KL30" s="319">
        <f>WORKDAY(KL31,'5319180'!$A30,'5319180'!$E$43:$E$72)</f>
        <v>42578</v>
      </c>
      <c r="KM30" s="319">
        <f>WORKDAY(KM31,'5319180'!$A30,'5319180'!$E$43:$E$72)</f>
        <v>42578</v>
      </c>
      <c r="KN30" s="319">
        <f>WORKDAY(KN31,'5319180'!$A30,'5319180'!$E$43:$E$72)</f>
        <v>42579</v>
      </c>
      <c r="KO30" s="319">
        <v>42576</v>
      </c>
      <c r="KP30" s="319">
        <f>WORKDAY(KP31,'5319180'!$A30,'5319180'!$E$43:$E$72)</f>
        <v>42577</v>
      </c>
      <c r="KQ30" s="319">
        <f>WORKDAY(KQ31,'5319180'!$A30,'5319180'!$E$43:$E$72)</f>
        <v>42577</v>
      </c>
      <c r="KR30" s="319">
        <f>WORKDAY(KR31,'5319180'!$A30,'5319180'!$E$43:$E$72)</f>
        <v>42577</v>
      </c>
      <c r="KS30" s="319">
        <v>42464</v>
      </c>
      <c r="KT30" s="319">
        <v>42543</v>
      </c>
      <c r="KU30" s="319" t="e">
        <f>WORKDAY(KU31,'BA SGV Quality Clinic'!#REF!,'BA SGV Quality Clinic'!$D$42:$D$71)</f>
        <v>#REF!</v>
      </c>
      <c r="KV30" s="319">
        <v>42530</v>
      </c>
      <c r="KW30" s="319">
        <v>42439</v>
      </c>
      <c r="KX30" s="319">
        <f>WORKDAY(KX31,'5319180'!$A30,'5319180'!$E$43:$E$72)</f>
        <v>42557</v>
      </c>
      <c r="KY30" s="319">
        <f>WORKDAY(KY31,'5319180'!$A30,'5319180'!$E$43:$E$72)</f>
        <v>42578</v>
      </c>
      <c r="KZ30" s="319">
        <f>WORKDAY(KZ31,'5319180'!$A30,'5319180'!$E$43:$E$72)</f>
        <v>42545</v>
      </c>
      <c r="LA30" s="319">
        <f>WORKDAY(LA31,'5319180'!$A30,'5319180'!$E$43:$E$72)</f>
        <v>42557</v>
      </c>
      <c r="LB30" s="319">
        <v>42549</v>
      </c>
      <c r="LC30" s="1088" t="e">
        <f>WORKDAY(LC31,#REF!,$D$42:$D$71)</f>
        <v>#REF!</v>
      </c>
      <c r="LD30" s="1086">
        <v>42304</v>
      </c>
      <c r="LE30" s="1086" t="e">
        <f>WORKDAY(LE31,#REF!,$D$42:$D$71)</f>
        <v>#REF!</v>
      </c>
      <c r="LF30" s="781" t="e">
        <f>WORKDAY(LF31,#REF!,$D$42:$D$71)</f>
        <v>#REF!</v>
      </c>
      <c r="LG30" s="781" t="e">
        <f>WORKDAY(LG31,#REF!,$D$42:$D$71)</f>
        <v>#REF!</v>
      </c>
      <c r="LH30" s="532" t="e">
        <f>WORKDAY(LH31,'5319480'!#REF!,'5319480'!$E$42:$E$71)</f>
        <v>#REF!</v>
      </c>
      <c r="LI30" s="532">
        <f>WORKDAY(LI31,'5319180'!$A30,'5319180'!$E$43:$E$72)</f>
        <v>42362</v>
      </c>
      <c r="LJ30" s="319">
        <f>WORKDAY(LJ31,'5319180'!$A30,'5319180'!$E$43:$E$72)</f>
        <v>42622</v>
      </c>
      <c r="LK30" s="319">
        <f>WORKDAY(LK31,'5319180'!$A30,'5319180'!$E$43:$E$72)</f>
        <v>42622</v>
      </c>
      <c r="LL30" s="781">
        <f>WORKDAY(LL31,'5319180'!$A30,'5319180'!$E$43:$E$72)</f>
        <v>42348</v>
      </c>
      <c r="LM30" s="319">
        <f>WORKDAY(LM31,'5319180'!$A30,'5319180'!$E$43:$E$72)</f>
        <v>42628</v>
      </c>
      <c r="LN30" s="781">
        <f>WORKDAY(LN31,'5319180'!$A30,'5319180'!$E$43:$E$72)</f>
        <v>42348</v>
      </c>
      <c r="LO30" s="781">
        <f>WORKDAY(LO31,'5319180'!$A30,'5319180'!$E$43:$E$72)</f>
        <v>42436</v>
      </c>
      <c r="LP30" s="781">
        <f>WORKDAY(LP31,'5319180'!$A30,'5319180'!$E$43:$E$72)</f>
        <v>42425</v>
      </c>
      <c r="LQ30" s="781">
        <f>WORKDAY(LQ31,'5319180'!$A30,'5319180'!$E$43:$E$72)</f>
        <v>42426</v>
      </c>
      <c r="LR30" s="532">
        <f>WORKDAY(LR31,'5319180'!$A30,'5319180'!$E$43:$E$72)</f>
        <v>42457</v>
      </c>
      <c r="LS30" s="315">
        <f>WORKDAY(LS31,'5319180'!$A30,'5319180'!$E$43:$E$72)</f>
        <v>42416</v>
      </c>
      <c r="LT30" s="319">
        <f>WORKDAY(LT31,'5319180'!$A30,'5319180'!$E$43:$E$72)</f>
        <v>42403</v>
      </c>
      <c r="LU30" s="319">
        <v>42415</v>
      </c>
      <c r="LV30" s="319">
        <f>WORKDAY(LV31,'5319180'!$A30,'5319180'!$E$43:$E$72)</f>
        <v>42398</v>
      </c>
      <c r="LX30" s="1175">
        <v>42439</v>
      </c>
      <c r="LY30" s="319">
        <v>42386</v>
      </c>
      <c r="LZ30" s="406">
        <v>42402</v>
      </c>
      <c r="MA30" s="319">
        <v>42450</v>
      </c>
      <c r="MB30" s="319">
        <v>42436</v>
      </c>
      <c r="MC30" s="319">
        <v>42439</v>
      </c>
      <c r="MD30" s="319">
        <v>42450</v>
      </c>
      <c r="ME30" s="319">
        <v>42439</v>
      </c>
      <c r="MF30" s="319">
        <f>WORKDAY(MF31,'5319180'!$A30,'5319180'!$E$43:$E$72)</f>
        <v>42412</v>
      </c>
      <c r="MG30" s="319">
        <f>WORKDAY(MG31,'5319180'!$A30,'5319180'!$E$43:$E$72)</f>
        <v>42412</v>
      </c>
      <c r="MH30" s="319">
        <v>42318</v>
      </c>
      <c r="MI30" s="1086">
        <v>42663</v>
      </c>
      <c r="MJ30" s="319">
        <v>42436</v>
      </c>
      <c r="MK30" s="319">
        <v>42492</v>
      </c>
      <c r="ML30" s="319">
        <f>WORKDAY(ML31,'5319180'!$A30,'5319180'!$E$43:$E$72)</f>
        <v>42557</v>
      </c>
      <c r="MM30" s="319">
        <f>WORKDAY(MM31,'5319180'!$A30,'5319180'!$E$43:$E$72)</f>
        <v>42412</v>
      </c>
      <c r="MN30" s="1175">
        <f>WORKDAY(MN31,'5319180'!$A30,'5319180'!$E$43:$E$72)</f>
        <v>42556</v>
      </c>
      <c r="MO30" s="1175">
        <f>WORKDAY(MO31,'5319180'!$A30,'5319180'!$E$43:$E$72)</f>
        <v>42584</v>
      </c>
      <c r="MP30" s="319" t="s">
        <v>1805</v>
      </c>
      <c r="MQ30" s="319">
        <v>42402</v>
      </c>
      <c r="MR30" s="319">
        <v>42436</v>
      </c>
      <c r="MS30" s="319">
        <v>42436</v>
      </c>
      <c r="MT30" s="319">
        <v>42492</v>
      </c>
      <c r="MU30" s="319">
        <v>42480</v>
      </c>
      <c r="MV30" s="319" t="e">
        <f>WORKDAY(MV31,'BA SGV Quality Clinic'!#REF!,'BA SGV Quality Clinic'!$D$42:$D$71)</f>
        <v>#REF!</v>
      </c>
      <c r="MW30" s="319">
        <v>42552</v>
      </c>
      <c r="MX30" s="319">
        <v>42601</v>
      </c>
      <c r="MY30" s="319">
        <f>WORKDAY(MY31,'5319180'!$A30,'5319180'!$E$43:$E$72)</f>
        <v>42558</v>
      </c>
      <c r="MZ30" s="319">
        <f>WORKDAY(MZ31,'5319180'!$A30,'5319180'!$E$43:$E$72)</f>
        <v>42580</v>
      </c>
      <c r="NA30" s="319">
        <v>42469</v>
      </c>
      <c r="NB30" s="804">
        <f>WORKDAY(NB31,'5319180'!$A30,'5319180'!$E$43:$E$72)</f>
        <v>42565</v>
      </c>
      <c r="NC30" s="1175">
        <f>WORKDAY(NC31,'5319180'!$A30,'5319180'!$E$43:$E$72)</f>
        <v>42594</v>
      </c>
      <c r="ND30" s="319">
        <v>42569</v>
      </c>
      <c r="NE30" s="319">
        <v>42469</v>
      </c>
      <c r="NF30" s="319"/>
      <c r="NG30" s="319">
        <v>42601</v>
      </c>
      <c r="NH30" s="319">
        <v>42601</v>
      </c>
      <c r="NI30" s="319">
        <v>42601</v>
      </c>
      <c r="NJ30" s="319">
        <f>WORKDAY(NJ31,'5319180'!$A30,'5319180'!$E$43:$E$72)</f>
        <v>42556</v>
      </c>
      <c r="NK30" s="319">
        <f>WORKDAY(NK31,'5319180'!$A30,'5319180'!$E$43:$E$72)</f>
        <v>42606</v>
      </c>
      <c r="NL30" s="319">
        <f>WORKDAY(NL31,'5319180'!$A30,'5319180'!$E$43:$E$72)</f>
        <v>42606</v>
      </c>
      <c r="NM30" s="319">
        <f>WORKDAY(NM31,'5319180'!$A30,'5319180'!$E$43:$E$72)</f>
        <v>42606</v>
      </c>
      <c r="NN30" s="319">
        <f>WORKDAY(NN31,'5319180'!$A30,'5319180'!$E$43:$E$72)</f>
        <v>42606</v>
      </c>
      <c r="NO30" s="319">
        <f>WORKDAY(NO31,'5319180'!$A30,'5319180'!$E$43:$E$72)</f>
        <v>42597</v>
      </c>
      <c r="NP30" s="319">
        <f>WORKDAY(NP31,'5319180'!$A30,'5319180'!$E$43:$E$72)</f>
        <v>42597</v>
      </c>
      <c r="NQ30" s="1086">
        <v>42277</v>
      </c>
      <c r="NR30" s="319">
        <v>42601</v>
      </c>
      <c r="NS30" s="319">
        <v>42601</v>
      </c>
      <c r="NT30" s="319">
        <v>42601</v>
      </c>
      <c r="NU30" s="319">
        <v>42601</v>
      </c>
      <c r="NV30" s="319">
        <f>WORKDAY(NV31,'5319180'!$A30,'5319180'!$E$43:$E$72)</f>
        <v>42601</v>
      </c>
      <c r="NW30" s="319">
        <f>WORKDAY(NW31,'5319180'!$A30,'5319180'!$E$43:$E$72)</f>
        <v>42601</v>
      </c>
      <c r="NX30" s="319">
        <f>WORKDAY(NX31,'5319180'!$A30,'5319180'!$E$43:$E$72)</f>
        <v>42597</v>
      </c>
      <c r="NY30" s="319">
        <f>WORKDAY(NY31,'5319180'!$A30,'5319180'!$E$43:$E$72)</f>
        <v>42612</v>
      </c>
      <c r="NZ30" s="319">
        <f>WORKDAY(NZ31,'5319180'!$A30,'5319180'!$E$43:$E$72)</f>
        <v>42612</v>
      </c>
      <c r="OA30" s="319">
        <v>42625</v>
      </c>
      <c r="OB30" s="319">
        <f>WORKDAY(OB31,'5319180'!$A30,'5319180'!$E$43:$E$72)</f>
        <v>42621</v>
      </c>
      <c r="OC30" s="319">
        <f>WORKDAY(OC31,'5319180'!$A30,'5319180'!$E$43:$E$72)</f>
        <v>42621</v>
      </c>
      <c r="OD30" s="319">
        <f>WORKDAY(OD31,'5319180'!$A30,'5319180'!$E$43:$E$72)</f>
        <v>42627</v>
      </c>
      <c r="OE30" s="319">
        <f>WORKDAY(OE31,'5319180'!$A30,'5319180'!$E$43:$E$72)</f>
        <v>42613</v>
      </c>
      <c r="OF30" s="319">
        <f>WORKDAY(OF31,'5319180'!$A30,'5319180'!$E$43:$E$72)</f>
        <v>42628</v>
      </c>
      <c r="OG30" s="1175">
        <f>WORKDAY(OG31,'5319180'!$A30,'5319180'!$E$43:$E$72)</f>
        <v>42627</v>
      </c>
      <c r="OH30" s="319">
        <v>42625</v>
      </c>
      <c r="OI30" s="319">
        <f>WORKDAY(OI31,'5319180'!$A30,'5319180'!$E$43:$E$72)</f>
        <v>42612</v>
      </c>
      <c r="OJ30" s="319">
        <f>WORKDAY(OJ31,'5319180'!$A30,'5319180'!$E$43:$E$72)</f>
        <v>42613</v>
      </c>
      <c r="OK30" s="319">
        <f>WORKDAY(OK31,'5319180'!$A30,'5319180'!$E$43:$E$72)</f>
        <v>42627</v>
      </c>
      <c r="OL30" s="319">
        <v>42469</v>
      </c>
      <c r="OM30" s="319">
        <f>WORKDAY(OM31,'5319180'!$A30,'5319180'!$E$43:$E$72)</f>
        <v>42628</v>
      </c>
      <c r="ON30" s="319">
        <f>WORKDAY(ON31,'5319180'!$A30,'5319180'!$E$43:$E$72)</f>
        <v>42628</v>
      </c>
      <c r="OO30" s="319">
        <f>WORKDAY(OO31,'5319180'!$A30,'5319180'!$E$43:$E$72)</f>
        <v>42622</v>
      </c>
      <c r="OP30" s="319">
        <f>WORKDAY(OP31,'5319180'!$A30,'5319180'!$E$43:$E$72)</f>
        <v>42628</v>
      </c>
      <c r="OQ30" s="1497">
        <f>WORKDAY(OQ31,'5319280'!$A30,'5319280'!$E$42:$E$71)</f>
        <v>42636</v>
      </c>
      <c r="OR30" s="804">
        <f>WORKDAY(OR31,'5319280'!$A30,'5319280'!$E$42:$E$71)</f>
        <v>42628</v>
      </c>
      <c r="OS30" s="1255">
        <f>WORKDAY(OS31,'5319280'!$A30,'5319280'!$E$42:$E$71)</f>
        <v>42650</v>
      </c>
      <c r="OT30" s="804">
        <v>42627</v>
      </c>
      <c r="OU30" s="804">
        <f>WORKDAY(OU31,'5319280'!$A30,'5319280'!$E$42:$E$71)</f>
        <v>42592</v>
      </c>
      <c r="OV30" s="804">
        <v>42625</v>
      </c>
      <c r="OW30" s="804">
        <v>42613</v>
      </c>
      <c r="OX30" s="804">
        <v>42608</v>
      </c>
      <c r="OY30" s="804">
        <v>42601</v>
      </c>
      <c r="OZ30" s="804">
        <f>WORKDAY(OZ31,'5319280'!$A30,'5319280'!$E$42:$E$71)</f>
        <v>42627</v>
      </c>
      <c r="PA30" s="804">
        <f>WORKDAY(PA31,'5319280'!$A30,'5319280'!$E$42:$E$71)</f>
        <v>42625</v>
      </c>
      <c r="PB30" s="804">
        <f>WORKDAY(PB31,'5319280'!$A30,'5319280'!$E$42:$E$71)</f>
        <v>42579</v>
      </c>
      <c r="PC30" s="319">
        <v>42469</v>
      </c>
      <c r="PD30" s="804">
        <v>42546</v>
      </c>
      <c r="PE30" s="804">
        <v>42601</v>
      </c>
      <c r="PF30" s="804">
        <v>42601</v>
      </c>
      <c r="PG30" s="804">
        <v>42577</v>
      </c>
      <c r="PH30" s="804">
        <f>WORKDAY(PH31,'5319280'!$A30,'5319280'!$E$42:$E$71)</f>
        <v>42551</v>
      </c>
      <c r="PI30" s="804">
        <f>WORKDAY(PI31,'5319280'!$A30,'5319280'!$E$42:$E$71)</f>
        <v>42585</v>
      </c>
      <c r="PJ30" s="804">
        <v>42601</v>
      </c>
      <c r="PK30" s="804">
        <v>42601</v>
      </c>
      <c r="PL30" s="804">
        <v>42601</v>
      </c>
      <c r="PM30" s="804">
        <v>42601</v>
      </c>
      <c r="PN30" s="804">
        <v>42601</v>
      </c>
      <c r="PO30" s="804">
        <v>42601</v>
      </c>
      <c r="PP30" s="1255">
        <f>WORKDAY(PP31,'5319280'!$A30,'5319280'!$E$42:$E$71)</f>
        <v>42608</v>
      </c>
      <c r="PQ30" s="319">
        <v>42524</v>
      </c>
      <c r="PR30" s="804">
        <v>42604</v>
      </c>
      <c r="PS30" s="319">
        <v>42440</v>
      </c>
      <c r="PT30" s="804">
        <f>WORKDAY(PT31,'5319280'!$A30,'5319280'!$E$42:$E$71)</f>
        <v>42577</v>
      </c>
      <c r="PU30" s="319">
        <v>42530</v>
      </c>
      <c r="PV30" s="781">
        <f>WORKDAY(PV31,'5319280'!$A30,'5319280'!$E$42:$E$71)</f>
        <v>42569</v>
      </c>
      <c r="PW30" s="781">
        <v>42570</v>
      </c>
      <c r="PX30" s="781">
        <v>42568</v>
      </c>
      <c r="PY30" s="319">
        <v>42508</v>
      </c>
      <c r="PZ30" s="1255">
        <f>WORKDAY(PZ31,'5319280'!$A30,'5319280'!$E$42:$E$71)</f>
        <v>42562</v>
      </c>
      <c r="QA30" s="1255">
        <f>WORKDAY(QA31,'5319280'!$A30,'5319280'!$E$42:$E$71)</f>
        <v>42562</v>
      </c>
      <c r="QB30" s="1255">
        <f>WORKDAY(QB31,'5319280'!$A30,'5319280'!$E$42:$E$71)</f>
        <v>42562</v>
      </c>
      <c r="QC30" s="1255">
        <f>WORKDAY(QC31,'5319280'!$A30,'5319280'!$E$42:$E$71)</f>
        <v>42562</v>
      </c>
      <c r="QD30" s="1255">
        <f>WORKDAY(QD31,'5319280'!$A30,'5319280'!$E$42:$E$71)</f>
        <v>42562</v>
      </c>
      <c r="QE30" s="1255">
        <f>WORKDAY(QE31,'5319280'!$A30,'5319280'!$E$42:$E$71)</f>
        <v>42562</v>
      </c>
      <c r="QF30" s="1255">
        <f>WORKDAY(QF31,'5319280'!$A30,'5319280'!$E$42:$E$71)</f>
        <v>42571</v>
      </c>
      <c r="QG30" s="1255">
        <f>WORKDAY(QG31,'5319280'!$A30,'5319280'!$E$42:$E$71)</f>
        <v>42579</v>
      </c>
      <c r="QH30" s="1255">
        <f>WORKDAY(QH31,'5319280'!$A30,'5319280'!$E$42:$E$71)</f>
        <v>42579</v>
      </c>
      <c r="QI30" s="1255">
        <f>WORKDAY(QI31,'5319280'!$A30,'5319280'!$E$42:$E$71)</f>
        <v>42579</v>
      </c>
      <c r="QJ30" s="1255">
        <f>WORKDAY(QJ31,'5319280'!$A30,'5319280'!$E$42:$E$71)</f>
        <v>42579</v>
      </c>
      <c r="QK30" s="1255">
        <f>WORKDAY(QK31,'5319280'!$A30,'5319280'!$E$42:$E$71)</f>
        <v>42584</v>
      </c>
      <c r="QL30" s="1255">
        <f>WORKDAY(QL31,'5319280'!$A30,'5319280'!$E$42:$E$71)</f>
        <v>42584</v>
      </c>
      <c r="QM30" s="1255">
        <f>WORKDAY(QM31,'5319280'!$A30,'5319280'!$E$42:$E$71)</f>
        <v>42571</v>
      </c>
      <c r="QN30" s="781">
        <f>WORKDAY(QN31,'5319280'!$A30,'5319280'!$E$42:$E$71)</f>
        <v>42559</v>
      </c>
      <c r="QO30" s="319">
        <v>42527</v>
      </c>
      <c r="QP30" s="319">
        <v>42529</v>
      </c>
      <c r="QQ30" s="319">
        <v>42468</v>
      </c>
      <c r="QR30" s="781">
        <f>WORKDAY(QR31,'5319280'!$A30,'5319280'!$E$42:$E$71)</f>
        <v>42559</v>
      </c>
      <c r="QS30" s="781">
        <v>42570</v>
      </c>
      <c r="QT30" s="319">
        <v>42474</v>
      </c>
      <c r="QU30" s="319">
        <v>42430</v>
      </c>
      <c r="QV30" s="804">
        <f>WORKDAY(QV31,'5319280'!$A30,'5319280'!$E$42:$E$71)</f>
        <v>42578</v>
      </c>
      <c r="QW30" s="319">
        <v>42482</v>
      </c>
      <c r="QX30" s="319">
        <v>42469</v>
      </c>
      <c r="QY30" s="804">
        <v>42541</v>
      </c>
      <c r="QZ30" s="781">
        <f>WORKDAY(QZ31,'5319280'!$A30,'5319280'!$E$42:$E$71)</f>
        <v>42571</v>
      </c>
      <c r="RA30" s="1255">
        <f>WORKDAY(RA31,'5319280'!$A30,'5319280'!$E$42:$E$71)</f>
        <v>42583</v>
      </c>
      <c r="RB30" s="1255">
        <f>WORKDAY(RB31,'5319280'!$A30,'5319280'!$E$42:$E$71)</f>
        <v>42579</v>
      </c>
      <c r="RC30" s="1255">
        <f>WORKDAY(RC31,'5319280'!$A30,'5319280'!$E$42:$E$71)</f>
        <v>42562</v>
      </c>
      <c r="RD30" s="1255">
        <f>WORKDAY(RD31,'5319280'!$A30,'5319280'!$E$42:$E$71)</f>
        <v>42562</v>
      </c>
      <c r="RE30" s="1255">
        <f>WORKDAY(RE31,'5319280'!$A30,'5319280'!$E$42:$E$71)</f>
        <v>42562</v>
      </c>
      <c r="RF30" s="1255">
        <f>WORKDAY(RF31,'5319280'!$A30,'5319280'!$E$42:$E$71)</f>
        <v>42562</v>
      </c>
      <c r="RG30" s="1255">
        <f>WORKDAY(RG31,'5319280'!$A30,'5319280'!$E$42:$E$71)</f>
        <v>42562</v>
      </c>
      <c r="RH30" s="1255">
        <f>WORKDAY(RH31,'5319280'!$A30,'5319280'!$E$42:$E$71)</f>
        <v>42585</v>
      </c>
      <c r="RI30" s="804">
        <f>WORKDAY(RI31,'5319280'!$A30,'5319280'!$E$42:$E$71)</f>
        <v>42551</v>
      </c>
      <c r="RJ30" s="781">
        <f>WORKDAY(RJ31,'5319280'!$A30,'5319280'!$E$42:$E$71)</f>
        <v>42557</v>
      </c>
      <c r="RK30" s="319">
        <v>42466</v>
      </c>
      <c r="RL30" s="781">
        <f>WORKDAY(RL31,'5319280'!$A30,'5319280'!$E$42:$E$71)</f>
        <v>42382</v>
      </c>
      <c r="RM30" s="781">
        <f>WORKDAY(RM31,'5319280'!$A30,'5319280'!$E$42:$E$71)</f>
        <v>42382</v>
      </c>
      <c r="RN30" s="781">
        <f>WORKDAY(RN31,'5319280'!$A30,'5319280'!$E$42:$E$71)</f>
        <v>42382</v>
      </c>
      <c r="RO30" s="781">
        <f>WORKDAY(RO31,'5319280'!$A30,'5319280'!$E$42:$E$71)</f>
        <v>42382</v>
      </c>
      <c r="RP30" s="781">
        <f>WORKDAY(RP31,'5319280'!$A30,'5319280'!$E$42:$E$71)</f>
        <v>42382</v>
      </c>
      <c r="RQ30" s="781">
        <f>WORKDAY(RQ31,'5319280'!$A30,'5319280'!$E$42:$E$71)</f>
        <v>42382</v>
      </c>
      <c r="RR30" s="781">
        <f>WORKDAY(RR31,'5319280'!$A30,'5319280'!$E$42:$E$71)</f>
        <v>42382</v>
      </c>
      <c r="RS30" s="781">
        <f>WORKDAY(RS31,'5319280'!$A30,'5319280'!$E$42:$E$71)</f>
        <v>42097</v>
      </c>
      <c r="RT30" s="781">
        <f>WORKDAY(RT31,'5319280'!$A30,'5319280'!$E$42:$E$71)</f>
        <v>42557</v>
      </c>
      <c r="RU30" s="781">
        <f>WORKDAY(RU31,'5319280'!$A30,'5319280'!$E$42:$E$71)</f>
        <v>42334</v>
      </c>
      <c r="RV30" s="781">
        <f>WORKDAY(RV31,'5319280'!$A30,'5319280'!$E$42:$E$71)</f>
        <v>42375</v>
      </c>
      <c r="RW30" s="319">
        <v>42523</v>
      </c>
      <c r="RX30" s="804">
        <f>WORKDAY(RX31,'5319280'!$A30,'5319280'!$E$42:$E$71)</f>
        <v>42538</v>
      </c>
      <c r="RY30" s="804">
        <f>WORKDAY(RY31,'5319280'!$A30,'5319280'!$E$42:$E$71)</f>
        <v>42544</v>
      </c>
      <c r="RZ30" s="781">
        <f>WORKDAY(RZ31,'5319280'!$A30,'5319280'!$E$42:$E$71)</f>
        <v>42361</v>
      </c>
      <c r="SA30" s="781">
        <f>WORKDAY(SA31,'5319280'!$A30,'5319280'!$E$42:$E$71)</f>
        <v>42387</v>
      </c>
      <c r="SB30" s="781">
        <v>42390</v>
      </c>
      <c r="SC30" s="804">
        <v>42546</v>
      </c>
      <c r="SD30" s="1086">
        <v>42298</v>
      </c>
      <c r="SE30" s="1086">
        <v>42276</v>
      </c>
      <c r="SF30" s="1086">
        <v>42276</v>
      </c>
      <c r="SG30" s="1086">
        <v>42276</v>
      </c>
      <c r="SH30" s="1086">
        <v>42276</v>
      </c>
      <c r="SI30" s="1086">
        <v>42276</v>
      </c>
      <c r="SJ30" s="1086">
        <v>42276</v>
      </c>
      <c r="SK30" s="1086">
        <v>42276</v>
      </c>
      <c r="SL30" s="319">
        <v>42523</v>
      </c>
      <c r="SM30" s="532" t="e">
        <f>WORKDAY(SM31,#REF!,$D$42:$D$71)</f>
        <v>#REF!</v>
      </c>
      <c r="SN30" s="781" t="e">
        <f>WORKDAY(SN31,'5319480'!#REF!,'5319480'!$E$42:$E$71)</f>
        <v>#REF!</v>
      </c>
      <c r="SO30" s="781" t="e">
        <f>WORKDAY(SO31,'5319480'!#REF!,'5319480'!$E$42:$E$71)</f>
        <v>#REF!</v>
      </c>
      <c r="SP30" s="781" t="e">
        <f>WORKDAY(SP31,'5319480'!#REF!,'5319480'!$E$42:$E$71)</f>
        <v>#REF!</v>
      </c>
      <c r="SQ30" s="537"/>
      <c r="SR30" s="1091">
        <v>42693</v>
      </c>
      <c r="SS30" s="781">
        <f>WORKDAY(SS31,'5319280'!$A30,'5319280'!$E$42:$E$71)</f>
        <v>42355</v>
      </c>
      <c r="ST30" s="781">
        <f>WORKDAY(ST31,'5319280'!$A30,'5319280'!$E$42:$E$71)</f>
        <v>42355</v>
      </c>
      <c r="SU30" s="1086">
        <f>WORKDAY(SU31,'5319280'!$A30,'5319280'!$E$42:$E$71)</f>
        <v>42160</v>
      </c>
      <c r="SV30" s="781">
        <v>42723</v>
      </c>
      <c r="SW30" s="781">
        <v>42355</v>
      </c>
      <c r="SX30" s="781">
        <f>WORKDAY(SX31,'5319280'!$A30,'5319280'!$E$42:$E$71)</f>
        <v>42361</v>
      </c>
      <c r="SY30" s="781">
        <f>WORKDAY(SY31,'5319280'!$A30,'5319280'!$E$42:$E$71)</f>
        <v>42402</v>
      </c>
      <c r="SZ30" s="781">
        <f>WORKDAY(SZ31,'5319280'!$A30,'5319280'!$E$42:$E$71)</f>
        <v>42397</v>
      </c>
      <c r="TA30" s="781">
        <f>WORKDAY(TA31,'5319280'!$A30,'5319280'!$E$42:$E$71)</f>
        <v>42402</v>
      </c>
      <c r="TB30" s="781">
        <f>WORKDAY(TB31,'5319280'!$A30,'5319280'!$E$42:$E$71)</f>
        <v>42402</v>
      </c>
      <c r="TC30" s="781">
        <f>WORKDAY(TC31,'5319280'!$A30,'5319280'!$E$42:$E$71)</f>
        <v>42398</v>
      </c>
      <c r="TD30" s="781">
        <v>42404</v>
      </c>
      <c r="TE30" s="781">
        <v>42404</v>
      </c>
      <c r="TF30" s="781">
        <f>WORKDAY(TF31,'5319280'!$A30,'5319280'!$E$42:$E$71)</f>
        <v>42375</v>
      </c>
      <c r="TG30" s="406">
        <v>42467</v>
      </c>
      <c r="TH30" s="319">
        <v>42496</v>
      </c>
      <c r="TI30" s="319">
        <v>42485</v>
      </c>
      <c r="TJ30" s="319">
        <v>42495</v>
      </c>
      <c r="TK30" s="319">
        <v>42523</v>
      </c>
      <c r="TL30" s="601">
        <v>42485</v>
      </c>
      <c r="TM30" s="1175">
        <v>42430</v>
      </c>
      <c r="TN30" s="781">
        <f>WORKDAY(TN31,'5319280'!$A30,'5319280'!$E$42:$E$71)</f>
        <v>42408</v>
      </c>
      <c r="TO30" s="532">
        <f>WORKDAY(TO31,'5319280'!$A30,'5319280'!$E$42:$E$71)</f>
        <v>42437</v>
      </c>
      <c r="TP30" s="532">
        <f>WORKDAY(TP31,'5319280'!$A30,'5319280'!$E$42:$E$71)</f>
        <v>42436</v>
      </c>
      <c r="TQ30" s="781">
        <v>42422</v>
      </c>
      <c r="TR30" s="781">
        <f>WORKDAY(TR31,'5319280'!$A30,'5319280'!$E$42:$E$71)</f>
        <v>42402</v>
      </c>
      <c r="TS30" s="532">
        <f>WORKDAY(TS31,'5319280'!$A30,'5319280'!$E$42:$E$71)</f>
        <v>42454</v>
      </c>
      <c r="TT30" s="804">
        <f>WORKDAY(TT31,'5319280'!$A30,'5319280'!$E$42:$E$71)</f>
        <v>42605</v>
      </c>
      <c r="TU30" s="804">
        <f>WORKDAY(TU31,'5319280'!$A30,'5319280'!$E$42:$E$71)</f>
        <v>42632</v>
      </c>
      <c r="TV30" s="804">
        <f>WORKDAY(TV31,'5319280'!$A30,'5319280'!$E$42:$E$71)</f>
        <v>42562</v>
      </c>
      <c r="TW30" s="781">
        <f>WORKDAY(TW31,'5319280'!$A30,'5319280'!$E$42:$E$71)</f>
        <v>42436</v>
      </c>
      <c r="TX30" s="319">
        <v>42431</v>
      </c>
      <c r="TY30" s="319">
        <v>42439</v>
      </c>
      <c r="TZ30" s="319">
        <f>WORKDAY(TZ31,'5319280'!$A30,'5319280'!$E$42:$E$71)</f>
        <v>42348</v>
      </c>
      <c r="UA30" s="319">
        <f>WORKDAY(UA31,'5319280'!$A30,'5319280'!$E$42:$E$71)</f>
        <v>42361</v>
      </c>
      <c r="UB30" s="319" t="e">
        <f>WORKDAY(UB31,'BA SGV Quality Clinic'!#REF!,'BA SGV Quality Clinic'!$D$42:$D$71)</f>
        <v>#REF!</v>
      </c>
      <c r="UC30" s="319">
        <f>WORKDAY(UC31,'5319280'!$A30,'5319280'!$E$42:$E$71)</f>
        <v>42375</v>
      </c>
      <c r="UD30" s="319">
        <v>42404</v>
      </c>
      <c r="UE30" s="319">
        <v>42404</v>
      </c>
      <c r="UF30" s="319" t="e">
        <f>WORKDAY(UF31,'BA SGV Quality Clinic'!#REF!,'BA SGV Quality Clinic'!$D$42:$D$71)</f>
        <v>#REF!</v>
      </c>
      <c r="UG30" s="319">
        <v>42396</v>
      </c>
      <c r="UH30" s="319">
        <v>42523</v>
      </c>
      <c r="UI30" s="319">
        <v>42523</v>
      </c>
      <c r="UJ30" s="1175">
        <v>42473</v>
      </c>
      <c r="UK30" s="1255">
        <f>WORKDAY(UK31,'5319280'!$A30,'5319280'!$E$42:$E$71)</f>
        <v>42579</v>
      </c>
      <c r="UL30" s="1255">
        <f>WORKDAY(UL31,'5319280'!$A30,'5319280'!$E$42:$E$71)</f>
        <v>42562</v>
      </c>
      <c r="UM30" s="319">
        <v>42523</v>
      </c>
      <c r="UN30" s="319">
        <v>42485</v>
      </c>
      <c r="UO30" s="319">
        <v>42528</v>
      </c>
      <c r="UP30" s="319">
        <v>42509</v>
      </c>
      <c r="UQ30" s="319">
        <v>42502</v>
      </c>
      <c r="UR30" s="319">
        <v>42492</v>
      </c>
      <c r="US30" s="319">
        <v>42464</v>
      </c>
      <c r="UT30" s="319">
        <v>42464</v>
      </c>
      <c r="UU30" s="319">
        <v>42464</v>
      </c>
      <c r="UV30" s="319">
        <v>42506</v>
      </c>
      <c r="UW30" s="319">
        <v>42482</v>
      </c>
      <c r="UX30" s="319">
        <v>42531</v>
      </c>
      <c r="UY30" s="319">
        <f>WORKDAY(UY31,'5319280'!$A30,'5319280'!$E$42:$E$71)</f>
        <v>42523</v>
      </c>
      <c r="UZ30" s="319">
        <v>42530</v>
      </c>
      <c r="VA30" s="804">
        <f>WORKDAY(VA31,'5319280'!$A30,'5319280'!$E$42:$E$71)</f>
        <v>42621</v>
      </c>
      <c r="VB30" s="319">
        <v>42502</v>
      </c>
      <c r="VC30" s="319">
        <v>42409</v>
      </c>
      <c r="VD30" s="315">
        <f>WORKDAY(VD31,'5319280'!$A30,'5319280'!$E$42:$E$71)</f>
        <v>42522</v>
      </c>
      <c r="VE30" s="319">
        <v>42440</v>
      </c>
      <c r="VF30" s="319">
        <v>42439</v>
      </c>
      <c r="VG30" s="319">
        <v>42440</v>
      </c>
      <c r="VH30" s="319">
        <v>42444</v>
      </c>
      <c r="VI30" s="319">
        <v>42527</v>
      </c>
      <c r="VJ30" s="804">
        <v>42541</v>
      </c>
      <c r="VK30" s="804">
        <f>WORKDAY(VK31,'5319280'!$A30,'5319280'!$E$42:$E$71)</f>
        <v>42579</v>
      </c>
      <c r="VL30" s="804">
        <v>42546</v>
      </c>
      <c r="VM30" s="804">
        <v>42543</v>
      </c>
      <c r="VN30" s="781">
        <f>WORKDAY(VN31,'5319280'!$A30,'5319280'!$E$42:$E$71)</f>
        <v>42564</v>
      </c>
      <c r="VO30" s="319">
        <v>42439</v>
      </c>
      <c r="VP30" s="781">
        <v>42571</v>
      </c>
      <c r="VQ30" s="319">
        <v>42510</v>
      </c>
      <c r="VS30" s="319">
        <v>42513</v>
      </c>
      <c r="VT30" s="319">
        <f>WORKDAY(VT31,'5319280'!$A30,'5319280'!$E$42:$E$71)</f>
        <v>42531</v>
      </c>
      <c r="VU30" s="804">
        <v>42583</v>
      </c>
      <c r="VW30" s="319">
        <v>42444</v>
      </c>
      <c r="VX30" s="319">
        <v>42379</v>
      </c>
      <c r="VY30" s="319">
        <v>42492</v>
      </c>
      <c r="VZ30" s="315">
        <f>WORKDAY(VZ31,'5319280'!$A30,'5319280'!$E$42:$E$71)</f>
        <v>42536</v>
      </c>
      <c r="WA30" s="319">
        <v>42475</v>
      </c>
      <c r="WB30" s="319">
        <v>42464</v>
      </c>
      <c r="WC30" s="319">
        <v>42509</v>
      </c>
      <c r="WD30" s="804">
        <v>42572</v>
      </c>
      <c r="WE30" s="781">
        <v>42327</v>
      </c>
      <c r="WG30" s="780">
        <f>WORKDAY(WG31,'5319280'!$A30,'5319280'!$E$42:$E$71)</f>
        <v>42430</v>
      </c>
      <c r="WH30" s="319">
        <v>42431</v>
      </c>
      <c r="WI30" s="831">
        <v>42432</v>
      </c>
      <c r="WJ30" s="319">
        <v>42432</v>
      </c>
      <c r="WK30" s="319">
        <v>42436</v>
      </c>
      <c r="WL30" s="319">
        <v>42432</v>
      </c>
      <c r="WM30" s="319">
        <v>42321</v>
      </c>
      <c r="WN30" s="804">
        <v>42619</v>
      </c>
      <c r="WO30" s="319">
        <f>WORKDAY(WO31,'5319280'!$A30,'5319280'!$E$42:$E$71)</f>
        <v>42411</v>
      </c>
      <c r="WP30" s="804">
        <f>WORKDAY(WP31,'5319280'!$A30,'5319280'!$E$42:$E$71)</f>
        <v>42606</v>
      </c>
      <c r="WQ30" s="804">
        <f>WORKDAY(WQ31,'5319280'!$A30,'5319280'!$E$42:$E$71)</f>
        <v>42597</v>
      </c>
      <c r="WR30" s="804">
        <v>42601</v>
      </c>
      <c r="WS30" s="804">
        <f>WORKDAY(WS31,'5319280'!$A30,'5319280'!$E$42:$E$71)</f>
        <v>42601</v>
      </c>
      <c r="WT30" s="804">
        <v>42604</v>
      </c>
      <c r="WU30" s="804">
        <v>42604</v>
      </c>
      <c r="WV30" s="804">
        <f>WORKDAY(WV31,'5319280'!$A30,'5319280'!$E$42:$E$71)</f>
        <v>42611</v>
      </c>
      <c r="WW30" s="804">
        <f>WORKDAY(WW31,'5319280'!$A30,'5319280'!$E$42:$E$71)</f>
        <v>42612</v>
      </c>
      <c r="WX30" s="804">
        <f>WORKDAY(WX31,'5319280'!$A30,'5319280'!$E$42:$E$71)</f>
        <v>42583</v>
      </c>
      <c r="WY30" s="319">
        <v>42515</v>
      </c>
      <c r="WZ30" s="804">
        <v>42588</v>
      </c>
      <c r="XA30" s="804">
        <f>WORKDAY(XA31,'5319280'!$A30,'5319280'!$E$42:$E$71)</f>
        <v>42578</v>
      </c>
      <c r="XB30" s="804">
        <f>WORKDAY(XB31,'5319280'!$A30,'5319280'!$E$42:$E$71)</f>
        <v>42621</v>
      </c>
      <c r="XC30" s="804">
        <f>WORKDAY(XC31,'5319280'!$A30,'5319280'!$E$42:$E$71)</f>
        <v>42620</v>
      </c>
      <c r="XD30" s="1255">
        <f>WORKDAY(XD31,'5319280'!$A30,'5319280'!$E$42:$E$71)</f>
        <v>42632</v>
      </c>
      <c r="XE30" s="1255">
        <f>WORKDAY(XE31,'5319280'!$A30,'5319280'!$E$42:$E$71)</f>
        <v>42600</v>
      </c>
      <c r="XF30" s="319">
        <v>42467</v>
      </c>
      <c r="XG30" s="804">
        <f>WORKDAY(XG31,'5319280'!$A30,'5319280'!$E$42:$E$71)</f>
        <v>42562</v>
      </c>
      <c r="XH30" s="1497">
        <f>WORKDAY(XH31,'5319280'!$A30,'5319280'!$E$42:$E$71)</f>
        <v>42636</v>
      </c>
      <c r="XI30" s="804">
        <f>WORKDAY(XI31,'5319280'!$A30,'5319280'!$E$42:$E$71)</f>
        <v>42625</v>
      </c>
      <c r="XJ30" s="804">
        <f>WORKDAY(XJ31,'5319280'!$A30,'5319280'!$E$42:$E$71)</f>
        <v>42633</v>
      </c>
      <c r="XK30" s="804">
        <f>WORKDAY(XK31,'5319280'!$A30,'5319280'!$E$42:$E$71)</f>
        <v>42633</v>
      </c>
      <c r="XL30" s="781">
        <f>WORKDAY(XL31,'5319380'!$A30,'5319380'!$E$42:$E$71)</f>
        <v>42625</v>
      </c>
      <c r="XM30" s="781">
        <f>WORKDAY(XM31,'5319380'!$A30,'5319380'!$E$42:$E$71)</f>
        <v>42627</v>
      </c>
      <c r="XN30" s="781">
        <f>WORKDAY(XN31,'5319380'!$A30,'5319380'!$E$42:$E$71)</f>
        <v>42632</v>
      </c>
      <c r="XO30" s="781">
        <f>WORKDAY(XO31,'5319380'!$A30,'5319380'!$E$42:$E$71)</f>
        <v>42627</v>
      </c>
      <c r="XP30" s="781">
        <f>WORKDAY(XP31,'5319380'!$A30,'5319380'!$E$42:$E$71)</f>
        <v>42633</v>
      </c>
      <c r="XQ30" s="781">
        <f>WORKDAY(XQ31,'5319380'!$A30,'5319380'!$E$42:$E$71)</f>
        <v>42633</v>
      </c>
      <c r="XR30" s="781">
        <f>WORKDAY(XR31,'5319380'!$A30,'5319380'!$E$42:$E$71)</f>
        <v>42632</v>
      </c>
      <c r="XS30" s="781">
        <f>WORKDAY(XS31,'5319380'!$A30,'5319380'!$E$42:$E$71)</f>
        <v>42633</v>
      </c>
      <c r="XT30" s="781">
        <f>WORKDAY(XT31,'5319380'!$A30,'5319380'!$E$42:$E$71)</f>
        <v>42633</v>
      </c>
      <c r="XU30" s="781">
        <f>WORKDAY(XU31,'5319380'!$A30,'5319380'!$E$42:$E$71)</f>
        <v>42633</v>
      </c>
      <c r="XV30" s="781">
        <f>WORKDAY(XV31,'5319380'!$A30,'5319380'!$E$42:$E$71)</f>
        <v>42608</v>
      </c>
      <c r="XW30" s="371">
        <v>42464</v>
      </c>
      <c r="XX30" s="371">
        <v>42447</v>
      </c>
      <c r="XY30" s="371">
        <v>42447</v>
      </c>
      <c r="XZ30" s="371">
        <f>WORKDAY(XZ31,'5319380'!$A30,'5319380'!$E$42:$E$71)</f>
        <v>42402</v>
      </c>
      <c r="YA30" s="781">
        <v>42604</v>
      </c>
      <c r="YB30" s="371">
        <f>WORKDAY(YB31,'5319380'!$A30,'5319380'!$E$42:$E$71)</f>
        <v>42597</v>
      </c>
      <c r="YC30" s="781">
        <f>WORKDAY(YC31,'5319380'!$A30,'5319380'!$E$42:$E$71)</f>
        <v>42606</v>
      </c>
      <c r="YD30" s="1171">
        <f>WORKDAY(YD31,'5319380'!$A30,'5319380'!$E$42:$E$71)</f>
        <v>42611</v>
      </c>
      <c r="YE30" s="371">
        <v>42481</v>
      </c>
      <c r="YF30" s="371">
        <v>42447</v>
      </c>
      <c r="YG30" s="371">
        <f>WORKDAY(YG31,'5319380'!$A30,'5319380'!$E$42:$E$71)</f>
        <v>42564</v>
      </c>
      <c r="YH30" s="371">
        <f>WORKDAY(YH31,'5319380'!$A30,'5319380'!$E$42:$E$71)</f>
        <v>42558</v>
      </c>
      <c r="YI30" s="371">
        <v>42447</v>
      </c>
      <c r="YJ30" s="781">
        <f>WORKDAY(YJ31,'5319380'!$A30,'5319380'!$E$42:$E$71)</f>
        <v>42576</v>
      </c>
      <c r="YK30" s="371">
        <f>WORKDAY(YK31,'5319380'!$A30,'5319380'!$E$42:$E$71)</f>
        <v>42569</v>
      </c>
      <c r="YL30" s="781">
        <f>WORKDAY(YL31,'5319380'!$A30,'5319380'!$E$42:$E$71)</f>
        <v>42576</v>
      </c>
      <c r="YM30" s="781">
        <f>WORKDAY(YM31,'5319380'!$A30,'5319380'!$E$42:$E$71)</f>
        <v>42578</v>
      </c>
      <c r="YN30" s="781">
        <f>WORKDAY(YN31,'5319380'!$A30,'5319380'!$E$42:$E$71)</f>
        <v>42576</v>
      </c>
      <c r="YO30" s="371">
        <v>42577</v>
      </c>
      <c r="YP30" s="371">
        <v>42569</v>
      </c>
      <c r="YQ30" s="371">
        <v>42481</v>
      </c>
      <c r="YR30" s="371">
        <v>42559</v>
      </c>
      <c r="YS30" s="1171">
        <f>WORKDAY(YS31,'5319380'!$A30,'5319380'!$E$42:$E$71)</f>
        <v>42576</v>
      </c>
      <c r="YT30" s="1171">
        <f>WORKDAY(YT31,'5319380'!$A30,'5319380'!$E$42:$E$71)</f>
        <v>42576</v>
      </c>
      <c r="YU30" s="1171">
        <f>WORKDAY(YU31,'5319380'!$A30,'5319380'!$E$42:$E$71)</f>
        <v>42578</v>
      </c>
      <c r="YV30" s="1171">
        <f>WORKDAY(YV31,'5319380'!$A30,'5319380'!$E$42:$E$71)</f>
        <v>42578</v>
      </c>
      <c r="YW30" s="781">
        <f>WORKDAY(YW31,'5319380'!$A30,'5319380'!$E$42:$E$71)</f>
        <v>42576</v>
      </c>
      <c r="YX30" s="1171">
        <f>WORKDAY(YX31,'5319380'!$A30,'5319380'!$E$42:$E$71)</f>
        <v>42625</v>
      </c>
      <c r="YY30" s="781">
        <f>WORKDAY(YY31,'5319380'!$A30,'5319380'!$E$42:$E$71)</f>
        <v>42576</v>
      </c>
      <c r="YZ30" s="371">
        <v>42480</v>
      </c>
      <c r="ZA30" s="371">
        <v>42524</v>
      </c>
      <c r="ZB30" s="371">
        <f>WORKDAY(ZB31,'5319380'!$A30,'5319380'!$E$42:$E$71)</f>
        <v>42353</v>
      </c>
      <c r="ZC30" s="371">
        <v>42569</v>
      </c>
      <c r="ZD30" s="371">
        <v>42480</v>
      </c>
      <c r="ZE30" s="371">
        <f>WORKDAY(ZE31,'5319380'!$A30,'5319380'!$E$42:$E$71)</f>
        <v>42569</v>
      </c>
      <c r="ZF30" s="371">
        <v>42447</v>
      </c>
      <c r="ZG30" s="371">
        <v>42447</v>
      </c>
      <c r="ZH30" s="371">
        <v>42450</v>
      </c>
      <c r="ZI30" s="371">
        <v>42447</v>
      </c>
      <c r="ZJ30" s="371">
        <v>42450</v>
      </c>
      <c r="ZK30" s="371">
        <v>42450</v>
      </c>
      <c r="ZL30" s="371">
        <v>42480</v>
      </c>
      <c r="ZM30" s="781">
        <f>WORKDAY(ZM31,'5319380'!$A30,'5319380'!$E$42:$E$71)</f>
        <v>42615</v>
      </c>
      <c r="ZN30" s="1320">
        <v>42705</v>
      </c>
      <c r="ZO30" s="371">
        <v>42447</v>
      </c>
      <c r="ZP30" s="371">
        <v>42481</v>
      </c>
      <c r="ZQ30" s="371">
        <v>42523</v>
      </c>
      <c r="ZR30" s="371">
        <v>42468</v>
      </c>
      <c r="ZS30" s="371">
        <v>42464</v>
      </c>
      <c r="ZT30" s="371">
        <v>42527</v>
      </c>
      <c r="ZU30" s="371">
        <v>42481</v>
      </c>
      <c r="ZV30" s="371">
        <v>42412</v>
      </c>
      <c r="ZW30" s="371">
        <v>42437</v>
      </c>
      <c r="ZX30" s="371">
        <v>42447</v>
      </c>
      <c r="ZY30" s="371">
        <v>42447</v>
      </c>
      <c r="ZZ30" s="537"/>
      <c r="AAA30" s="532">
        <f>WORKDAY(AAA31,'5319380'!$A30,'5319380'!$E$42:$E$71)</f>
        <v>42390</v>
      </c>
      <c r="AAB30" s="537"/>
      <c r="AAC30" s="537"/>
      <c r="AAD30" s="537"/>
      <c r="AAE30" s="537"/>
      <c r="AAF30" s="537"/>
      <c r="AAG30" s="537"/>
      <c r="AAH30" s="537"/>
      <c r="AAI30" s="537"/>
      <c r="AAJ30" s="537"/>
      <c r="AAK30" s="371">
        <v>42558</v>
      </c>
      <c r="AAL30" s="371">
        <v>42559</v>
      </c>
      <c r="AAM30" s="875"/>
      <c r="AAN30" s="875"/>
      <c r="AAO30" s="537"/>
      <c r="AAP30" s="537"/>
      <c r="AAQ30" s="537"/>
      <c r="AAR30" s="781">
        <f>WORKDAY(AAR31,'5319380'!$A30,'5319380'!$E$42:$E$71)</f>
        <v>42387</v>
      </c>
      <c r="AAS30" s="781">
        <f>WORKDAY(AAS31,'5319380'!$A31,'5319380'!$E$42:$E$71)</f>
        <v>42362</v>
      </c>
      <c r="AAT30" s="781">
        <f>WORKDAY(AAT31,'5319380'!$A30,'5319380'!$E$42:$E$71)</f>
        <v>42402</v>
      </c>
      <c r="AAU30" s="781">
        <f>WORKDAY(AAU31,'5319380'!$A30,'5319380'!$E$42:$E$71)</f>
        <v>42415</v>
      </c>
      <c r="AAV30" s="781">
        <f>WORKDAY(AAV31,'5319380'!$A30,'5319380'!$E$42:$E$71)</f>
        <v>42424</v>
      </c>
      <c r="AAW30" s="371">
        <v>42543</v>
      </c>
      <c r="AAX30" s="503"/>
      <c r="AAY30" s="503"/>
      <c r="AAZ30" s="1171">
        <f>WORKDAY(AAZ31,'5319380'!$A30,'5319380'!$E$42:$E$71)</f>
        <v>42576</v>
      </c>
      <c r="ABA30" s="781">
        <v>42434</v>
      </c>
      <c r="ABB30" s="371">
        <f>WORKDAY(ABB31,'5319380'!$A30,'5319380'!$E$42:$E$71)</f>
        <v>42345</v>
      </c>
      <c r="ABC30" s="371">
        <v>42480</v>
      </c>
      <c r="ABD30" s="1186">
        <v>42437</v>
      </c>
      <c r="ABE30" s="371">
        <v>42480</v>
      </c>
      <c r="ABF30" s="371">
        <v>42404</v>
      </c>
      <c r="ABG30" s="371">
        <v>42405</v>
      </c>
      <c r="ABH30" s="371">
        <v>42436</v>
      </c>
      <c r="ABI30" s="371">
        <v>42436</v>
      </c>
      <c r="ABJ30" s="1186">
        <v>42466</v>
      </c>
      <c r="ABK30" s="371">
        <v>42524</v>
      </c>
      <c r="ABM30" s="781">
        <f>WORKDAY(ABM31,'5319380'!$A30,'5319380'!$E$42:$E$71)</f>
        <v>42578</v>
      </c>
      <c r="ABN30" s="781">
        <f>WORKDAY(ABN31,'5319380'!$A30,'5319380'!$E$42:$E$71)</f>
        <v>42579</v>
      </c>
      <c r="ABO30" s="781">
        <v>42579</v>
      </c>
      <c r="ABP30" s="781">
        <f>WORKDAY(ABP31,'5319380'!$A30,'5319380'!$E$42:$E$71)</f>
        <v>42578</v>
      </c>
      <c r="ABQ30" s="781">
        <v>42605</v>
      </c>
      <c r="ABR30" s="781">
        <v>42605</v>
      </c>
      <c r="ABS30" s="781">
        <v>42604</v>
      </c>
      <c r="ABT30" s="371">
        <v>42601</v>
      </c>
      <c r="ABU30" s="371">
        <f>WORKDAY(ABU31,'5319380'!$A30,'5319380'!$E$42:$E$71)</f>
        <v>42597</v>
      </c>
      <c r="ABV30" s="781">
        <f>WORKDAY(ABV31,'5319380'!$A30,'5319380'!$E$42:$E$71)</f>
        <v>42576</v>
      </c>
      <c r="ABW30" s="1171">
        <f>WORKDAY(ABW31,'5319380'!$A30,'5319380'!$E$42:$E$71)</f>
        <v>42629</v>
      </c>
      <c r="ABX30" s="1171">
        <f>WORKDAY(ABX31,'5319380'!$A30,'5319380'!$E$42:$E$71)</f>
        <v>42573</v>
      </c>
      <c r="ABY30" s="1171">
        <f>WORKDAY(ABY31,'5319380'!$A30,'5319380'!$E$42:$E$71)</f>
        <v>42579</v>
      </c>
      <c r="ABZ30" s="1171">
        <f>WORKDAY(ABZ31,'5319380'!$A30,'5319380'!$E$42:$E$71)</f>
        <v>42579</v>
      </c>
      <c r="ACA30" s="371">
        <v>42408</v>
      </c>
      <c r="ACB30" s="781">
        <f>WORKDAY(ACB31,'5319380'!$A30,'5319380'!$E$42:$E$71)</f>
        <v>42608</v>
      </c>
      <c r="ACC30" s="781">
        <v>42604</v>
      </c>
      <c r="ACD30" s="781">
        <f>WORKDAY(ACD31,'5319380'!$A30,'5319380'!$E$42:$E$71)</f>
        <v>42615</v>
      </c>
      <c r="ACE30" s="781">
        <v>42601</v>
      </c>
      <c r="ACF30" s="1171">
        <f>WORKDAY(ACF31,'5319380'!$A30,'5319380'!$E$42:$E$71)</f>
        <v>42633</v>
      </c>
      <c r="ACG30" s="781">
        <f>WORKDAY(ACG31,'5319380'!$A30,'5319380'!$E$42:$E$71)</f>
        <v>42633</v>
      </c>
      <c r="ACH30" s="781">
        <f>WORKDAY(ACH31,'5319380'!$A30,'5319380'!$E$42:$E$71)</f>
        <v>42633</v>
      </c>
      <c r="ACI30" s="781">
        <f>WORKDAY(ACI31,'5319380'!$A30,'5319380'!$E$42:$E$71)</f>
        <v>42633</v>
      </c>
      <c r="ACJ30" s="781">
        <f>WORKDAY(ACJ31,'5319380'!$A30,'5319380'!$E$42:$E$71)</f>
        <v>42639</v>
      </c>
      <c r="ACK30" s="781">
        <f>WORKDAY(ACK31,'5319380'!$A30,'5319380'!$E$42:$E$71)</f>
        <v>42633</v>
      </c>
      <c r="ACL30" s="781">
        <f>WORKDAY(ACL31,'5319380'!$A30,'5319380'!$E$42:$E$71)</f>
        <v>42639</v>
      </c>
      <c r="ACM30" s="781">
        <f>WORKDAY(ACM31,'5319380'!$A30,'5319380'!$E$42:$E$71)</f>
        <v>42639</v>
      </c>
      <c r="ACN30" s="781">
        <f>WORKDAY(ACN31,'5319380'!$A30,'5319380'!$E$42:$E$71)</f>
        <v>42639</v>
      </c>
      <c r="ACO30" s="781">
        <f>WORKDAY(ACO31,'5319380'!$A30,'5319380'!$E$42:$E$71)</f>
        <v>42639</v>
      </c>
      <c r="ACP30" s="781">
        <f>WORKDAY(ACP31,'5319380'!$A30,'5319380'!$E$42:$E$71)</f>
        <v>42639</v>
      </c>
      <c r="ACQ30" s="781">
        <v>42605</v>
      </c>
      <c r="ACR30" s="781">
        <f>WORKDAY(ACR31,'5319380'!$A30,'5319380'!$E$42:$E$71)</f>
        <v>42608</v>
      </c>
      <c r="ACS30" s="781">
        <f>WORKDAY(ACS31,'5319380'!$A30,'5319380'!$E$42:$E$71)</f>
        <v>42632</v>
      </c>
      <c r="ACT30" s="371">
        <v>42625</v>
      </c>
      <c r="ACU30" s="371">
        <v>42444</v>
      </c>
      <c r="ACV30" s="371">
        <v>42444</v>
      </c>
      <c r="ACW30" s="371">
        <v>42558</v>
      </c>
      <c r="ACX30" s="781">
        <v>42419</v>
      </c>
      <c r="ACY30" s="371">
        <v>42587</v>
      </c>
      <c r="ACZ30" s="371">
        <v>42587</v>
      </c>
      <c r="ADA30" s="371">
        <f>WORKDAY(ADA31,'5319480'!$A30,'5319480'!$E$42:$E$71)</f>
        <v>42551</v>
      </c>
      <c r="ADB30" s="371">
        <v>42579</v>
      </c>
      <c r="ADC30" s="371">
        <v>42558</v>
      </c>
      <c r="ADD30" s="371">
        <v>42558</v>
      </c>
      <c r="ADE30" s="371">
        <v>42597</v>
      </c>
      <c r="ADF30" s="371">
        <v>42426</v>
      </c>
      <c r="ADG30" s="371">
        <v>42606</v>
      </c>
      <c r="ADH30" s="371">
        <v>42558</v>
      </c>
      <c r="ADI30" s="371">
        <v>42558</v>
      </c>
      <c r="ADJ30" s="371">
        <v>42604</v>
      </c>
      <c r="ADK30" s="371">
        <v>42445</v>
      </c>
      <c r="ADL30" s="371">
        <v>42558</v>
      </c>
      <c r="ADM30" s="371">
        <v>42597</v>
      </c>
      <c r="ADN30" s="371">
        <v>42597</v>
      </c>
      <c r="ADO30" s="371">
        <v>42450</v>
      </c>
      <c r="ADP30" s="371">
        <v>42587</v>
      </c>
      <c r="ADQ30" s="371">
        <v>42558</v>
      </c>
      <c r="ADR30" s="371">
        <v>42601</v>
      </c>
      <c r="ADS30" s="371">
        <v>42601</v>
      </c>
      <c r="ADT30" s="371">
        <v>42601</v>
      </c>
      <c r="ADU30" s="371">
        <v>42597</v>
      </c>
      <c r="ADV30" s="371">
        <v>42601</v>
      </c>
      <c r="ADW30" s="371">
        <v>42445</v>
      </c>
      <c r="ADX30" s="371">
        <v>42559</v>
      </c>
      <c r="ADY30" s="371">
        <v>42579</v>
      </c>
      <c r="ADZ30" s="371">
        <v>42587</v>
      </c>
      <c r="AEA30" s="371">
        <v>42577</v>
      </c>
      <c r="AEB30" s="371">
        <v>42579</v>
      </c>
      <c r="AEC30" s="371">
        <v>42579</v>
      </c>
      <c r="AED30" s="371">
        <v>42587</v>
      </c>
      <c r="AEE30" s="371">
        <v>42558</v>
      </c>
      <c r="AEF30" s="371">
        <v>42558</v>
      </c>
      <c r="AEG30" s="371">
        <f>WORKDAY(AEG31,'5319480'!$A30,'5319480'!$E$42:$E$71)</f>
        <v>42557</v>
      </c>
      <c r="AEH30" s="371">
        <v>42466</v>
      </c>
      <c r="AEI30" s="371">
        <v>42558</v>
      </c>
      <c r="AEJ30" s="781">
        <f>WORKDAY(AEJ31,'5319480'!$A30,'5319480'!$E$42:$E$71)</f>
        <v>42565</v>
      </c>
      <c r="AEK30" s="371">
        <v>42580</v>
      </c>
      <c r="AEL30" s="371">
        <v>42577</v>
      </c>
      <c r="AEM30" s="371">
        <v>42577</v>
      </c>
      <c r="AEN30" s="371">
        <v>42558</v>
      </c>
      <c r="AEO30" s="371">
        <f>WORKDAY(AEO31,'5319480'!$A30,'5319480'!$E$42:$E$71)</f>
        <v>42550</v>
      </c>
      <c r="AEP30" s="371">
        <v>42558</v>
      </c>
      <c r="AEQ30" s="371">
        <v>42478</v>
      </c>
      <c r="AER30" s="371">
        <v>42479</v>
      </c>
      <c r="AES30" s="371">
        <v>42469</v>
      </c>
      <c r="AET30" s="371">
        <v>42469</v>
      </c>
      <c r="AEU30" s="371">
        <v>42479</v>
      </c>
      <c r="AEV30" s="371">
        <v>42445</v>
      </c>
      <c r="AEW30" s="371">
        <v>42543</v>
      </c>
      <c r="AEX30" s="371">
        <v>42541</v>
      </c>
      <c r="AEY30" s="371">
        <v>42541</v>
      </c>
      <c r="AEZ30" s="371">
        <f>WORKDAY(AEZ31,'5319480'!$A30,'5319480'!$E$42:$E$71)</f>
        <v>42551</v>
      </c>
      <c r="AFA30" s="371">
        <v>42466</v>
      </c>
      <c r="AFB30" s="371">
        <v>42425</v>
      </c>
      <c r="AFC30" s="371">
        <f>WORKDAY(AFC31,'5319480'!$A30,'5319480'!$E$42:$E$71)</f>
        <v>42558</v>
      </c>
      <c r="AFD30" s="625">
        <v>42558</v>
      </c>
      <c r="AFE30" s="371">
        <f>WORKDAY(AFE31,'5319480'!$A30,'5319480'!$E$42:$E$71)</f>
        <v>42558</v>
      </c>
      <c r="AFF30" s="371">
        <v>42559</v>
      </c>
      <c r="AFG30" s="371">
        <f>WORKDAY(AFG31,'5319480'!$A30,'5319480'!$E$42:$E$71)</f>
        <v>42550</v>
      </c>
      <c r="AFH30" s="371">
        <v>42559</v>
      </c>
      <c r="AFI30" s="371">
        <v>42559</v>
      </c>
      <c r="AFJ30" s="1448">
        <v>42543</v>
      </c>
      <c r="AFK30" s="371">
        <f>WORKDAY(AFK31,'5319480'!$A29,'5319480'!$E$42:$E$71)</f>
        <v>42559</v>
      </c>
      <c r="AFL30" s="371">
        <v>42548</v>
      </c>
      <c r="AFM30" s="371">
        <v>42548</v>
      </c>
      <c r="AFN30" s="371">
        <f>WORKDAY(AFN31,'5319480'!$A30,'5319480'!$E$42:$E$71)</f>
        <v>42551</v>
      </c>
      <c r="AFO30" s="371">
        <v>42548</v>
      </c>
      <c r="AFP30" s="371">
        <f>WORKDAY(AFP31,'5319480'!$A30,'5319480'!$E$42:$E$71)</f>
        <v>42551</v>
      </c>
      <c r="AFQ30" s="371">
        <v>42450</v>
      </c>
      <c r="AFR30" s="781">
        <f>WORKDAY(AFR31,'5319480'!$A30,'5319480'!$E$42:$E$71)</f>
        <v>42566</v>
      </c>
      <c r="AFS30" s="371">
        <v>42587</v>
      </c>
      <c r="AFT30" s="371">
        <f>WORKDAY(AFT31,'5319480'!$A30,'5319480'!$E$42:$E$71)</f>
        <v>42550</v>
      </c>
      <c r="AFU30" s="371">
        <f>WORKDAY(AFU31,'5319480'!$A30,'5319480'!$E$42:$E$71)</f>
        <v>42556</v>
      </c>
      <c r="AFV30" s="371">
        <f>WORKDAY(AFV31,'5319480'!$A30,'5319480'!$E$42:$E$71)</f>
        <v>42558</v>
      </c>
      <c r="AFW30" s="371">
        <v>42541</v>
      </c>
      <c r="AFX30" s="371">
        <v>42558</v>
      </c>
      <c r="AFY30" s="371">
        <v>42558</v>
      </c>
      <c r="AFZ30" s="371">
        <v>42541</v>
      </c>
      <c r="AGA30" s="371">
        <v>42548</v>
      </c>
      <c r="AGB30" s="371">
        <v>42480</v>
      </c>
      <c r="AGC30" s="371">
        <v>42426</v>
      </c>
      <c r="AGD30" s="781" t="e">
        <f>WORKDAY(AGD31,#REF!,$D$42:$D$71)</f>
        <v>#REF!</v>
      </c>
      <c r="AGE30" s="781" t="e">
        <f>WORKDAY(AGE31,#REF!,$D$42:$D$71)</f>
        <v>#REF!</v>
      </c>
      <c r="AGF30" s="1090" t="e">
        <f>WORKDAY(AGF31,#REF!,$D$42:$D$71)</f>
        <v>#REF!</v>
      </c>
      <c r="AGG30" s="532">
        <f>WORKDAY(AGG31,'5319480'!$A30,'5319480'!$E$42:$E$71)</f>
        <v>42424</v>
      </c>
      <c r="AGH30" s="532">
        <f>WORKDAY(AGH31,'5319480'!$A30,'5319480'!$E$42:$E$71)</f>
        <v>42424</v>
      </c>
      <c r="AGI30" s="371">
        <v>42548</v>
      </c>
      <c r="AGJ30" s="537"/>
      <c r="AGK30" s="781" t="e">
        <f>WORKDAY(AGK31,#REF!,$D$42:$D$71)</f>
        <v>#REF!</v>
      </c>
      <c r="AGL30" s="1086">
        <v>42305</v>
      </c>
      <c r="AGM30" s="781">
        <f>WORKDAY(AGM31,'5319480'!$A30,'5319480'!$E$42:$E$71)</f>
        <v>42409</v>
      </c>
      <c r="AGN30" s="1086">
        <v>42290</v>
      </c>
      <c r="AGO30" s="765" t="e">
        <f>WORKDAY(AGO31,#REF!,$D$42:$D$71)</f>
        <v>#REF!</v>
      </c>
      <c r="AGP30" s="765" t="e">
        <f>WORKDAY(AGP31,#REF!,$D$42:$D$71)</f>
        <v>#REF!</v>
      </c>
      <c r="AGQ30" s="532" t="e">
        <f>WORKDAY(AGQ31,#REF!,$D$42:$D$71)</f>
        <v>#REF!</v>
      </c>
      <c r="AGR30" s="765" t="e">
        <f>WORKDAY(AGR31,#REF!,$D$42:$D$71)</f>
        <v>#REF!</v>
      </c>
      <c r="AGS30" s="1086">
        <f>WORKDAY(AGS31,'5319480'!$A30,'5319480'!$E$42:$E$71)</f>
        <v>42305</v>
      </c>
      <c r="AGT30" s="781">
        <f>WORKDAY(AGT31,'5319480'!$A30,'5319480'!$E$42:$E$71)</f>
        <v>42376</v>
      </c>
      <c r="AGU30" s="781">
        <f>WORKDAY(AGU31,'5319480'!$A30,'5319480'!$E$42:$E$71)</f>
        <v>42376</v>
      </c>
      <c r="AGV30" s="781">
        <f>WORKDAY(AGV31,'5319480'!$A30,'5319480'!$E$42:$E$71)</f>
        <v>42388</v>
      </c>
      <c r="AGW30" s="781">
        <f>WORKDAY(AGW31,'5319480'!$A30,'5319480'!$E$42:$E$71)</f>
        <v>42347</v>
      </c>
      <c r="AGX30" s="781">
        <f>WORKDAY(AGX31,'5319480'!$A30,'5319480'!$E$42:$E$71)</f>
        <v>42347</v>
      </c>
      <c r="AGY30" s="781">
        <f>WORKDAY(AGY31,'5319480'!$A30,'5319480'!$E$42:$E$71)</f>
        <v>42347</v>
      </c>
      <c r="AGZ30" s="537"/>
      <c r="AHA30" s="781">
        <v>42425</v>
      </c>
      <c r="AHB30" s="781">
        <f>WORKDAY(AHB31,'5319480'!$A30,'5319480'!$E$42:$E$71)</f>
        <v>42429</v>
      </c>
      <c r="AHC30" s="781">
        <v>42419</v>
      </c>
      <c r="AHD30" s="781">
        <v>42424</v>
      </c>
      <c r="AHE30" s="781">
        <v>42424</v>
      </c>
      <c r="AHF30" s="371">
        <v>42479</v>
      </c>
      <c r="AHG30" s="371">
        <v>42558</v>
      </c>
      <c r="AHH30" s="371">
        <v>42558</v>
      </c>
      <c r="AHI30" s="371">
        <v>42558</v>
      </c>
      <c r="AHJ30" s="371">
        <v>42558</v>
      </c>
      <c r="AHK30" s="371">
        <v>42558</v>
      </c>
      <c r="AHL30" s="371">
        <v>42507</v>
      </c>
      <c r="AHM30" s="371">
        <v>42541</v>
      </c>
      <c r="AHN30" s="371">
        <v>42446</v>
      </c>
      <c r="AHO30" s="371">
        <v>42466</v>
      </c>
      <c r="AHP30" s="371">
        <v>42444</v>
      </c>
      <c r="AHQ30" s="371">
        <v>42559</v>
      </c>
      <c r="AHR30" s="371">
        <v>42392</v>
      </c>
      <c r="AHS30" s="371">
        <v>42467</v>
      </c>
      <c r="AHT30" s="1186">
        <v>42464</v>
      </c>
      <c r="AHU30" s="371">
        <v>42447</v>
      </c>
      <c r="AHV30" s="371">
        <v>42446</v>
      </c>
      <c r="AHW30" s="781">
        <v>42513</v>
      </c>
      <c r="AHX30" s="371">
        <v>42448</v>
      </c>
      <c r="AHY30" s="371">
        <v>42601</v>
      </c>
      <c r="AHZ30" s="371">
        <v>42445</v>
      </c>
      <c r="AIA30" s="371">
        <v>42422</v>
      </c>
      <c r="AIB30" s="371">
        <v>42447</v>
      </c>
      <c r="AIC30" s="371">
        <v>42444</v>
      </c>
      <c r="AID30" s="781">
        <v>42424</v>
      </c>
      <c r="AIE30" s="371">
        <v>42445</v>
      </c>
      <c r="AIF30" s="371">
        <v>42446</v>
      </c>
      <c r="AIG30" s="371">
        <v>42444</v>
      </c>
      <c r="AIH30" s="371">
        <v>42445</v>
      </c>
      <c r="AII30" s="371">
        <v>42429</v>
      </c>
      <c r="AIJ30" s="371">
        <v>42481</v>
      </c>
      <c r="AIK30" s="1186">
        <v>42558</v>
      </c>
    </row>
    <row r="31" spans="1:921" ht="13.15" customHeight="1">
      <c r="A31" s="199">
        <v>3</v>
      </c>
      <c r="B31" s="138" t="s">
        <v>591</v>
      </c>
      <c r="C31" s="137">
        <f t="shared" si="8"/>
        <v>42107</v>
      </c>
      <c r="D31" s="137">
        <f t="shared" si="9"/>
        <v>42107</v>
      </c>
      <c r="E31" s="137">
        <f t="shared" si="10"/>
        <v>42107</v>
      </c>
      <c r="F31" s="137">
        <f t="shared" si="11"/>
        <v>42107</v>
      </c>
      <c r="G31" s="137">
        <f t="shared" si="12"/>
        <v>42107</v>
      </c>
      <c r="H31" s="137">
        <f t="shared" si="13"/>
        <v>42107</v>
      </c>
      <c r="I31" s="137">
        <f t="shared" si="14"/>
        <v>42107</v>
      </c>
      <c r="J31" s="137">
        <f t="shared" si="15"/>
        <v>42107</v>
      </c>
      <c r="K31" s="137">
        <f t="shared" si="16"/>
        <v>42135</v>
      </c>
      <c r="L31" s="137">
        <f t="shared" si="17"/>
        <v>42107</v>
      </c>
      <c r="M31" s="137">
        <f t="shared" si="18"/>
        <v>42107</v>
      </c>
      <c r="N31" s="1075">
        <f t="shared" si="19"/>
        <v>42107</v>
      </c>
      <c r="O31" s="781">
        <f t="shared" si="0"/>
        <v>42157</v>
      </c>
      <c r="P31" s="781">
        <f>WORKDAY(P32,'5319080'!$A31,'5319080'!$D$42:$D$71)</f>
        <v>42326</v>
      </c>
      <c r="Q31" s="781">
        <f>WORKDAY(Q32,$A31,$D$42:$D$71)</f>
        <v>42297</v>
      </c>
      <c r="R31" s="781">
        <f t="shared" si="20"/>
        <v>42157</v>
      </c>
      <c r="S31" s="781" t="e">
        <f>WORKDAY(S32,'5319480'!#REF!,'5319480'!$E$42:$E$71)</f>
        <v>#REF!</v>
      </c>
      <c r="T31" s="781">
        <f t="shared" si="3"/>
        <v>42157</v>
      </c>
      <c r="U31" s="532">
        <f t="shared" si="4"/>
        <v>42186</v>
      </c>
      <c r="V31" s="601">
        <v>42519</v>
      </c>
      <c r="W31" s="532">
        <f t="shared" si="5"/>
        <v>42310</v>
      </c>
      <c r="X31" s="532">
        <f t="shared" si="6"/>
        <v>42193</v>
      </c>
      <c r="Y31" s="781">
        <f>WORKDAY(Y32,'5319080'!$A30,'5319080'!$D$42:$D$71)</f>
        <v>42382</v>
      </c>
      <c r="Z31" s="781">
        <f>WORKDAY(Z32,'BA SGV Quality Clinic'!$A31,'BA SGV Quality Clinic'!$D$42:$D$71)</f>
        <v>42193</v>
      </c>
      <c r="AA31" s="781">
        <f>WORKDAY(AA32,'BA SGV Quality Clinic'!$A31,'BA SGV Quality Clinic'!$D$42:$D$71)</f>
        <v>42193</v>
      </c>
      <c r="AB31" s="781">
        <f>WORKDAY(AB32,'BA SGV Quality Clinic'!$A31,'BA SGV Quality Clinic'!$D$42:$D$71)</f>
        <v>42193</v>
      </c>
      <c r="AC31" s="781">
        <f>WORKDAY(AC32,'BA SGV Quality Clinic'!$A31,'BA SGV Quality Clinic'!$D$42:$D$71)</f>
        <v>42193</v>
      </c>
      <c r="AD31" s="532">
        <f>WORKDAY(AD32,'5319080'!$A31,'5319080'!$D$42:$D$71)</f>
        <v>42718</v>
      </c>
      <c r="AE31" s="532">
        <v>42366</v>
      </c>
      <c r="AF31" s="532">
        <f>WORKDAY(AF32,'5319080'!$A31,'5319080'!$D$42:$D$71)</f>
        <v>42362</v>
      </c>
      <c r="AG31" s="532">
        <f>WORKDAY(AG32,'5319080'!$A31,'5319080'!$D$42:$D$71)</f>
        <v>42362</v>
      </c>
      <c r="AH31" s="532">
        <f>WORKDAY(AH32,'5319080'!$A31,'5319080'!$D$42:$D$71)</f>
        <v>42354</v>
      </c>
      <c r="AI31" s="532">
        <f>WORKDAY(AI32,'5319080'!$A31,'5319080'!$D$42:$D$71)</f>
        <v>42362</v>
      </c>
      <c r="AJ31" s="781">
        <f>WORKDAY(AJ32,'5319080'!$A31,'5319080'!$D$42:$D$71)</f>
        <v>42433</v>
      </c>
      <c r="AK31" s="532">
        <f>WORKDAY(AK32,'5319080'!$A31,'5319080'!$D$42:$D$71)</f>
        <v>42436</v>
      </c>
      <c r="AL31" s="319">
        <v>42462</v>
      </c>
      <c r="AM31" s="319">
        <v>42452</v>
      </c>
      <c r="AN31" s="319">
        <v>42485</v>
      </c>
      <c r="AO31" s="319">
        <f>WORKDAY(AO32,'5319080'!$A31,'5319080'!$D$42:$D$71)</f>
        <v>42572</v>
      </c>
      <c r="AP31" s="781">
        <v>42694</v>
      </c>
      <c r="AQ31" s="781">
        <v>42440</v>
      </c>
      <c r="AR31" s="781">
        <v>42352</v>
      </c>
      <c r="AS31" s="781">
        <v>42431</v>
      </c>
      <c r="AT31" s="781">
        <v>42423</v>
      </c>
      <c r="AU31" s="781">
        <v>42424</v>
      </c>
      <c r="AV31" s="781">
        <v>42429</v>
      </c>
      <c r="AW31" s="319">
        <f>WORKDAY(AW32,'5319080'!$A31,'5319080'!$D$42:$D$71)</f>
        <v>42443</v>
      </c>
      <c r="AX31" s="326">
        <f>WORKDAY(AX32,'BA SGV Quality Clinic'!$A31,'BA SGV Quality Clinic'!$D$42:$D$71)</f>
        <v>42228</v>
      </c>
      <c r="AY31" s="319">
        <f>WORKDAY(AY32,'5319080'!$A31,'5319080'!$D$42:$D$71)</f>
        <v>42380</v>
      </c>
      <c r="AZ31" s="319">
        <v>42424</v>
      </c>
      <c r="BA31" s="319">
        <f>WORKDAY(BA32,'5319080'!$A31,'5319080'!$D$42:$D$71)</f>
        <v>42306</v>
      </c>
      <c r="BB31" s="326">
        <f>WORKDAY(BB32,'BA SGV Quality Clinic'!$A31,'BA SGV Quality Clinic'!$D$42:$D$71)</f>
        <v>42209</v>
      </c>
      <c r="BC31" s="319">
        <f>WORKDAY(BC32,'5319080'!$A31,'5319080'!$D$42:$D$71)</f>
        <v>42381</v>
      </c>
      <c r="BD31" s="319">
        <v>42408</v>
      </c>
      <c r="BE31" s="319">
        <v>42537</v>
      </c>
      <c r="BF31" s="315">
        <f>WORKDAY(BF32,'5319080'!$A31,'5319080'!$D$42:$D$71)</f>
        <v>42417</v>
      </c>
      <c r="BG31" s="315">
        <f>WORKDAY(BG32,'5319080'!$A31,'5319080'!$D$42:$D$71)</f>
        <v>42411</v>
      </c>
      <c r="BH31" s="443">
        <f>WORKDAY(BH32,'5319080'!$A31,'5319080'!$D$42:$D$71)</f>
        <v>42311</v>
      </c>
      <c r="BI31" s="319">
        <v>42403</v>
      </c>
      <c r="BJ31" s="319">
        <f>WORKDAY(BJ32,'5319080'!$A31,'5319080'!$D$42:$D$71)</f>
        <v>42380</v>
      </c>
      <c r="BK31" s="319">
        <v>42445</v>
      </c>
      <c r="BL31" s="781">
        <v>42605</v>
      </c>
      <c r="BM31" s="319">
        <v>42451</v>
      </c>
      <c r="BN31" s="319">
        <v>42432</v>
      </c>
      <c r="BO31" s="319">
        <v>42432</v>
      </c>
      <c r="BP31" s="319">
        <v>42433</v>
      </c>
      <c r="BQ31" s="319">
        <v>42525</v>
      </c>
      <c r="BR31" s="319">
        <v>42452</v>
      </c>
      <c r="BS31" s="319">
        <v>42440</v>
      </c>
      <c r="BT31" s="319">
        <v>42398</v>
      </c>
      <c r="BU31" s="319">
        <v>42440</v>
      </c>
      <c r="BV31" s="319">
        <v>42482</v>
      </c>
      <c r="BW31" s="319">
        <v>42482</v>
      </c>
      <c r="BX31" s="319">
        <v>42481</v>
      </c>
      <c r="BY31" s="1175">
        <f>WORKDAY(BY32,'5319080'!$A31,'5319080'!$D$42:$D$71)</f>
        <v>42578</v>
      </c>
      <c r="BZ31" s="1175">
        <f>WORKDAY(BZ32,'5319080'!$A31,'5319080'!$D$42:$D$71)</f>
        <v>42572</v>
      </c>
      <c r="CA31" s="1175">
        <f>WORKDAY(CA32,'5319080'!$A31,'5319080'!$D$42:$D$71)</f>
        <v>42572</v>
      </c>
      <c r="CB31" s="319">
        <v>42521</v>
      </c>
      <c r="CC31" s="319">
        <v>42443</v>
      </c>
      <c r="CD31" s="319">
        <v>42482</v>
      </c>
      <c r="CE31" s="319">
        <v>42440</v>
      </c>
      <c r="CF31" s="319">
        <v>42429</v>
      </c>
      <c r="CG31" s="319">
        <v>42445</v>
      </c>
      <c r="CH31" s="319">
        <v>42563</v>
      </c>
      <c r="CI31" s="319">
        <v>42445</v>
      </c>
      <c r="CJ31" s="319">
        <v>42485</v>
      </c>
      <c r="CK31" s="881">
        <v>42473</v>
      </c>
      <c r="CL31" s="319">
        <v>42473</v>
      </c>
      <c r="CM31" s="319">
        <v>42482</v>
      </c>
      <c r="CN31" s="319">
        <v>42451</v>
      </c>
      <c r="CO31" s="319">
        <v>42517</v>
      </c>
      <c r="CP31" s="319">
        <f>WORKDAY(CP32,'5319080'!$A31,'5319080'!$D$42:$D$71)</f>
        <v>42528</v>
      </c>
      <c r="CQ31" s="319">
        <v>42440</v>
      </c>
      <c r="CR31" s="319">
        <v>42432</v>
      </c>
      <c r="CS31" s="319">
        <v>42445</v>
      </c>
      <c r="CT31" s="781">
        <v>42405</v>
      </c>
      <c r="CU31" s="319">
        <f>WORKDAY(CU32,'5319080'!$A31,'5319080'!$D$42:$D$71)</f>
        <v>42521</v>
      </c>
      <c r="CV31" s="319">
        <v>42527</v>
      </c>
      <c r="CW31" s="319">
        <v>42443</v>
      </c>
      <c r="CX31" s="319">
        <v>42444</v>
      </c>
      <c r="CY31" s="319">
        <v>42445</v>
      </c>
      <c r="CZ31" s="319">
        <v>42445</v>
      </c>
      <c r="DA31" s="319">
        <f>WORKDAY(DA32,'5319080'!$A31,'5319080'!$D$42:$D$71)</f>
        <v>42521</v>
      </c>
      <c r="DB31" s="319">
        <v>42521</v>
      </c>
      <c r="DC31" s="319">
        <f>WORKDAY(DC32,'5319080'!$A31,'5319080'!$D$42:$D$71)</f>
        <v>42524</v>
      </c>
      <c r="DD31" s="781">
        <v>42408</v>
      </c>
      <c r="DE31" s="319">
        <f>WORKDAY(DE32,'5319080'!$A31,'5319080'!$D$42:$D$71)</f>
        <v>42516</v>
      </c>
      <c r="DF31" s="319">
        <v>42526</v>
      </c>
      <c r="DG31" s="319">
        <v>42526</v>
      </c>
      <c r="DH31" s="319">
        <f>WORKDAY(DH32,'5319080'!$A31,'5319080'!$D$42:$D$71)</f>
        <v>42524</v>
      </c>
      <c r="DI31" s="319">
        <v>42450</v>
      </c>
      <c r="DJ31" s="319">
        <v>42451</v>
      </c>
      <c r="DK31" s="319">
        <v>42451</v>
      </c>
      <c r="DL31" s="781">
        <f>WORKDAY(DL32,'BA SGV Quality Clinic'!$A31,'BA SGV Quality Clinic'!$D$42:$D$71)</f>
        <v>42180</v>
      </c>
      <c r="DM31" s="319">
        <v>42485</v>
      </c>
      <c r="DN31" s="319">
        <v>42451</v>
      </c>
      <c r="DO31" s="1171">
        <f>WORKDAY(DO32,'5319080'!$A31,'5319080'!$D$42:$D$71)</f>
        <v>42573</v>
      </c>
      <c r="DP31" s="319">
        <v>42527</v>
      </c>
      <c r="DQ31" s="781">
        <f>WORKDAY(DQ32,'5319080'!$A31,'5319080'!$D$42:$D$71)</f>
        <v>42572</v>
      </c>
      <c r="DR31" s="319">
        <f>WORKDAY(DR32,'5319080'!$A31,'5319080'!$D$42:$D$71)</f>
        <v>42524</v>
      </c>
      <c r="DS31" s="319">
        <v>42525</v>
      </c>
      <c r="DT31" s="319">
        <f>WORKDAY(DT32,'5319080'!$A31,'5319080'!$D$42:$D$71)</f>
        <v>42524</v>
      </c>
      <c r="DU31" s="319">
        <f>WORKDAY(DU32,'5319080'!$A31,'5319080'!$D$42:$D$71)</f>
        <v>42516</v>
      </c>
      <c r="DV31" s="319">
        <v>42516</v>
      </c>
      <c r="DW31" s="319">
        <v>42517</v>
      </c>
      <c r="DX31" s="319">
        <v>42563</v>
      </c>
      <c r="DY31" s="319">
        <v>42538</v>
      </c>
      <c r="DZ31" s="319">
        <v>42549</v>
      </c>
      <c r="EA31" s="781">
        <f>WORKDAY(EA32,'5319080'!$A31,'5319080'!$D$42:$D$71)</f>
        <v>42314</v>
      </c>
      <c r="EB31" s="319">
        <f>WORKDAY(EB32,'5319080'!$A31,'5319080'!$D$42:$D$71)</f>
        <v>42521</v>
      </c>
      <c r="EC31" s="781">
        <v>42620</v>
      </c>
      <c r="ED31" s="781">
        <v>42621</v>
      </c>
      <c r="EE31" s="781">
        <v>42594</v>
      </c>
      <c r="EF31" s="781">
        <v>42612</v>
      </c>
      <c r="EG31" s="319">
        <v>42562</v>
      </c>
      <c r="EH31" s="1171">
        <f>WORKDAY(EH32,'5319080'!$A31,'5319080'!$D$42:$D$71)</f>
        <v>42572</v>
      </c>
      <c r="EI31" s="1171">
        <f>WORKDAY(EI32,'5319080'!$A31,'5319080'!$D$42:$D$71)</f>
        <v>42572</v>
      </c>
      <c r="EJ31" s="1171">
        <f>WORKDAY(EJ32,'5319080'!$A31,'5319080'!$D$42:$D$71)</f>
        <v>42572</v>
      </c>
      <c r="EK31" s="1171">
        <f>WORKDAY(EK32,'5319080'!$A31,'5319080'!$D$42:$D$71)</f>
        <v>42572</v>
      </c>
      <c r="EL31" s="1171">
        <f>WORKDAY(EL32,'5319080'!$A31,'5319080'!$D$42:$D$71)</f>
        <v>42572</v>
      </c>
      <c r="EM31" s="1171">
        <f>WORKDAY(EM32,'5319080'!$A31,'5319080'!$D$42:$D$71)</f>
        <v>42573</v>
      </c>
      <c r="EN31" s="319">
        <v>42473</v>
      </c>
      <c r="EO31" s="319">
        <f>WORKDAY(EO32,'BA SGV Quality Clinic'!$A31,'BA SGV Quality Clinic'!$D$42:$D$71)</f>
        <v>42297</v>
      </c>
      <c r="EP31" s="319">
        <v>42549</v>
      </c>
      <c r="EQ31" s="319">
        <v>42563</v>
      </c>
      <c r="ER31" s="319">
        <v>42516</v>
      </c>
      <c r="ES31" s="319">
        <v>42443</v>
      </c>
      <c r="ET31" s="319">
        <v>42445</v>
      </c>
      <c r="EU31" s="319">
        <v>42450</v>
      </c>
      <c r="EV31" s="319">
        <v>42445</v>
      </c>
      <c r="EW31" s="319">
        <v>42445</v>
      </c>
      <c r="EX31" s="319">
        <v>42445</v>
      </c>
      <c r="EY31" s="319">
        <v>42445</v>
      </c>
      <c r="EZ31" s="319">
        <v>42450</v>
      </c>
      <c r="FA31" s="1171">
        <v>42594</v>
      </c>
      <c r="FB31" s="319">
        <v>42521</v>
      </c>
      <c r="FC31" s="781">
        <v>42621</v>
      </c>
      <c r="FD31" s="781">
        <v>42608</v>
      </c>
      <c r="FE31" s="1171">
        <v>42594</v>
      </c>
      <c r="FF31" s="319">
        <v>42521</v>
      </c>
      <c r="FG31" s="319">
        <v>42521</v>
      </c>
      <c r="FH31" s="1171">
        <v>42594</v>
      </c>
      <c r="FI31" s="781">
        <f>WORKDAY(FI32,'5319080'!$A31,'5319080'!$D$42:$D$71)</f>
        <v>42594</v>
      </c>
      <c r="FJ31" s="781">
        <v>42599</v>
      </c>
      <c r="FK31" s="781">
        <f>WORKDAY(FK32,'5319080'!$A31,'5319080'!$D$42:$D$71)</f>
        <v>42580</v>
      </c>
      <c r="FL31" s="781">
        <f>WORKDAY(FL32,'5319080'!$A31,'5319080'!$D$42:$D$71)</f>
        <v>42580</v>
      </c>
      <c r="FM31" s="781">
        <f>WORKDAY(FM32,'5319080'!$A31,'5319080'!$D$42:$D$71)</f>
        <v>42580</v>
      </c>
      <c r="FN31" s="781">
        <f>WORKDAY(FN32,'5319080'!$A31,'5319080'!$D$42:$D$71)</f>
        <v>42580</v>
      </c>
      <c r="FO31" s="781">
        <f>WORKDAY(FO32,'5319080'!$A31,'5319080'!$D$42:$D$71)</f>
        <v>42580</v>
      </c>
      <c r="FP31" s="319">
        <v>42473</v>
      </c>
      <c r="FQ31" s="781">
        <f>WORKDAY(FQ32,'5319080'!$A31,'5319080'!$D$42:$D$71)</f>
        <v>42580</v>
      </c>
      <c r="FR31" s="319">
        <v>42440</v>
      </c>
      <c r="FS31" s="319">
        <v>42527</v>
      </c>
      <c r="FT31" s="319">
        <v>42521</v>
      </c>
      <c r="FU31" s="319">
        <f>WORKDAY(FU32,'5319080'!$A31,'5319080'!$D$42:$D$71)</f>
        <v>42528</v>
      </c>
      <c r="FV31" s="319">
        <v>42440</v>
      </c>
      <c r="FW31" s="319">
        <v>42528</v>
      </c>
      <c r="FX31" s="319">
        <v>42528</v>
      </c>
      <c r="FY31" s="319">
        <v>42521</v>
      </c>
      <c r="FZ31" s="319">
        <v>42525</v>
      </c>
      <c r="GA31" s="319">
        <v>42525</v>
      </c>
      <c r="GB31" s="319">
        <v>42462</v>
      </c>
      <c r="GC31" s="781">
        <v>42576</v>
      </c>
      <c r="GD31" s="781">
        <v>42591</v>
      </c>
      <c r="GE31" s="319">
        <f>WORKDAY(GE32,'5319080'!$A31,'5319080'!$D$42:$D$71)</f>
        <v>42569</v>
      </c>
      <c r="GF31" s="319">
        <f>WORKDAY(GF32,'5319080'!$A31,'5319080'!$D$42:$D$71)</f>
        <v>42521</v>
      </c>
      <c r="GG31" s="319">
        <f>WORKDAY(GG32,'5319080'!$A31,'5319080'!$D$42:$D$71)</f>
        <v>42538</v>
      </c>
      <c r="GH31" s="315">
        <f>WORKDAY(GH32,'5319080'!$A31,'5319080'!$D$42:$D$71)</f>
        <v>42524</v>
      </c>
      <c r="GI31" s="315">
        <f>WORKDAY(GI32,'5319080'!$A31,'5319080'!$D$42:$D$71)</f>
        <v>42524</v>
      </c>
      <c r="GJ31" s="319">
        <v>42440</v>
      </c>
      <c r="GK31" s="781">
        <v>42604</v>
      </c>
      <c r="GL31" s="781">
        <v>42600</v>
      </c>
      <c r="GM31" s="781">
        <v>42594</v>
      </c>
      <c r="GN31" s="781">
        <v>42594</v>
      </c>
      <c r="GO31" s="781">
        <v>42620</v>
      </c>
      <c r="GP31" s="781">
        <v>42601</v>
      </c>
      <c r="GQ31" s="781">
        <v>42601</v>
      </c>
      <c r="GR31" s="781">
        <f>WORKDAY(GR32,'5319080'!$A31,'5319080'!$D$42:$D$71)</f>
        <v>42592</v>
      </c>
      <c r="GS31" s="781">
        <v>42600</v>
      </c>
      <c r="GT31" s="781">
        <f>WORKDAY(GT32,'5319080'!$A31,'5319080'!$D$42:$D$71)</f>
        <v>42594</v>
      </c>
      <c r="GU31" s="781">
        <v>42600</v>
      </c>
      <c r="GV31" s="781">
        <v>42601</v>
      </c>
      <c r="GW31" s="781">
        <v>42601</v>
      </c>
      <c r="GX31" s="319">
        <v>42473</v>
      </c>
      <c r="GY31" s="781">
        <v>42608</v>
      </c>
      <c r="GZ31" s="1171">
        <v>42594</v>
      </c>
      <c r="HA31" s="781">
        <v>42605</v>
      </c>
      <c r="HB31" s="781">
        <v>42594</v>
      </c>
      <c r="HC31" s="781">
        <v>42594</v>
      </c>
      <c r="HD31" s="781">
        <v>42615</v>
      </c>
      <c r="HE31" s="781">
        <v>42615</v>
      </c>
      <c r="HF31" s="1519">
        <v>42594</v>
      </c>
      <c r="HG31" s="1519">
        <v>42594</v>
      </c>
      <c r="HH31" s="1519">
        <v>42594</v>
      </c>
      <c r="HI31" s="1519">
        <v>42594</v>
      </c>
      <c r="HJ31" s="1519">
        <v>42594</v>
      </c>
      <c r="HK31" s="781">
        <v>42627</v>
      </c>
      <c r="HL31" s="781">
        <v>42615</v>
      </c>
      <c r="HM31" s="781">
        <v>42608</v>
      </c>
      <c r="HN31" s="781">
        <v>42594</v>
      </c>
      <c r="HO31" s="781">
        <v>42594</v>
      </c>
      <c r="HP31" s="781">
        <v>42629</v>
      </c>
      <c r="HQ31" s="781">
        <v>42626</v>
      </c>
      <c r="HR31" s="1171">
        <v>42594</v>
      </c>
      <c r="HS31" s="781">
        <v>42621</v>
      </c>
      <c r="HT31" s="781">
        <v>42646</v>
      </c>
      <c r="HU31" s="1171">
        <v>42649</v>
      </c>
      <c r="HV31" s="781">
        <v>42594</v>
      </c>
      <c r="HW31" s="781">
        <v>42594</v>
      </c>
      <c r="HX31" s="781">
        <v>42594</v>
      </c>
      <c r="HY31" s="781">
        <v>42652</v>
      </c>
      <c r="HZ31" s="319">
        <f>WORKDAY(HZ32,'5319180'!$A31,'5319180'!$E$43:$E$72)</f>
        <v>42628</v>
      </c>
      <c r="IA31" s="1175">
        <f>WORKDAY(IA32,'5319180'!$A31,'5319180'!$E$43:$E$72)</f>
        <v>42627</v>
      </c>
      <c r="IB31" s="319">
        <f>WORKDAY(IB32,'5319180'!$A31,'5319180'!$E$43:$E$72)</f>
        <v>42628</v>
      </c>
      <c r="IC31" s="319">
        <v>42625</v>
      </c>
      <c r="ID31" s="319">
        <v>42625</v>
      </c>
      <c r="IE31" s="319">
        <f>WORKDAY(IE32,'5319180'!$A31,'5319180'!$E$43:$E$72)</f>
        <v>42627</v>
      </c>
      <c r="IF31" s="319">
        <f>WORKDAY(IF32,'5319180'!$A31,'5319180'!$E$43:$E$72)</f>
        <v>42627</v>
      </c>
      <c r="IG31" s="319">
        <v>42447</v>
      </c>
      <c r="IH31" s="319">
        <f>WORKDAY(IH32,'5319180'!$A31,'5319180'!$E$43:$E$72)</f>
        <v>42625</v>
      </c>
      <c r="II31" s="319">
        <v>42621</v>
      </c>
      <c r="IJ31" s="319">
        <v>42619</v>
      </c>
      <c r="IK31" s="319">
        <f>WORKDAY(IK32,'5319180'!$A31,'5319180'!$E$43:$E$72)</f>
        <v>42625</v>
      </c>
      <c r="IL31" s="319">
        <f>WORKDAY(IL32,'5319180'!$A31,'5319180'!$E$43:$E$72)</f>
        <v>42626</v>
      </c>
      <c r="IM31" s="319">
        <f>WORKDAY(IM32,'5319180'!$A31,'5319180'!$E$43:$E$72)</f>
        <v>42605</v>
      </c>
      <c r="IN31" s="319">
        <f>WORKDAY(IN32,'5319180'!$A31,'5319180'!$E$43:$E$72)</f>
        <v>42612</v>
      </c>
      <c r="IO31" s="319">
        <v>42594</v>
      </c>
      <c r="IP31" s="319">
        <v>42462</v>
      </c>
      <c r="IQ31" s="319">
        <f>WORKDAY(IQ32,'5319180'!$A31,'5319180'!$E$43:$E$72)</f>
        <v>42605</v>
      </c>
      <c r="IR31" s="319">
        <v>42438</v>
      </c>
      <c r="IS31" s="319">
        <v>42415</v>
      </c>
      <c r="IT31" s="319">
        <v>42597</v>
      </c>
      <c r="IU31" s="319">
        <f>WORKDAY(IU32,'5319180'!$A31,'5319180'!$E$43:$E$72)</f>
        <v>42598</v>
      </c>
      <c r="IV31" s="319">
        <f>WORKDAY(IV32,'5319180'!$A31,'5319180'!$E$43:$E$72)</f>
        <v>42598</v>
      </c>
      <c r="IW31" s="319">
        <v>42594</v>
      </c>
      <c r="IX31" s="319">
        <f>WORKDAY(IX32,'5319180'!$A31,'5319180'!$E$43:$E$72)</f>
        <v>42579</v>
      </c>
      <c r="IY31" s="319">
        <f>WORKDAY(IY32,'5319180'!$A31,'5319180'!$E$43:$E$72)</f>
        <v>42576</v>
      </c>
      <c r="IZ31" s="319">
        <v>42462</v>
      </c>
      <c r="JA31" s="804">
        <v>42563</v>
      </c>
      <c r="JB31" s="319">
        <f>WORKDAY(JB32,'5319180'!$A31,'5319180'!$E$43:$E$72)</f>
        <v>42557</v>
      </c>
      <c r="JC31" s="319">
        <v>42479</v>
      </c>
      <c r="JD31" s="319">
        <f>WORKDAY(JD32,'5319180'!$A31,'5319180'!$E$43:$E$72)</f>
        <v>42576</v>
      </c>
      <c r="JE31" s="319">
        <f>WORKDAY(JE32,'5319180'!$A31,'5319180'!$E$43:$E$72)</f>
        <v>42579</v>
      </c>
      <c r="JF31" s="319">
        <v>42579</v>
      </c>
      <c r="JG31" s="319">
        <v>42566</v>
      </c>
      <c r="JH31" s="319">
        <v>42579</v>
      </c>
      <c r="JI31" s="319">
        <f>WORKDAY(JI32,'5319180'!$A31,'5319180'!$E$43:$E$72)</f>
        <v>42579</v>
      </c>
      <c r="JJ31" s="319">
        <f>WORKDAY(JJ32,'5319180'!$A31,'5319180'!$E$43:$E$72)</f>
        <v>42576</v>
      </c>
      <c r="JK31" s="319">
        <f>WORKDAY(JK32,'5319180'!$A31,'5319180'!$E$43:$E$72)</f>
        <v>42566</v>
      </c>
      <c r="JL31" s="319">
        <f>WORKDAY(JL32,'5319180'!$A31,'5319180'!$E$43:$E$72)</f>
        <v>42579</v>
      </c>
      <c r="JM31" s="319">
        <v>42553</v>
      </c>
      <c r="JN31" s="319">
        <f>WORKDAY(JN32,'5319180'!$A31,'5319180'!$E$43:$E$72)</f>
        <v>42530</v>
      </c>
      <c r="JO31" s="319">
        <v>42543</v>
      </c>
      <c r="JP31" s="319">
        <f>WORKDAY(JP32,'5319180'!$A31,'5319180'!$E$43:$E$72)</f>
        <v>42544</v>
      </c>
      <c r="JQ31" s="319">
        <v>42529</v>
      </c>
      <c r="JR31" s="319">
        <f>WORKDAY(JR32,'5319180'!$A31,'5319180'!$E$43:$E$72)</f>
        <v>42544</v>
      </c>
      <c r="JS31" s="319">
        <v>42582</v>
      </c>
      <c r="JT31" s="319">
        <f>WORKDAY(JT32,'5319180'!$A31,'5319180'!$E$43:$E$72)</f>
        <v>42580</v>
      </c>
      <c r="JU31" s="319">
        <f>WORKDAY(JU32,'5319180'!$A31,'5319180'!$E$43:$E$72)</f>
        <v>42583</v>
      </c>
      <c r="JV31" s="319">
        <f>WORKDAY(JV32,'5319180'!$A31,'5319180'!$E$43:$E$72)</f>
        <v>42583</v>
      </c>
      <c r="JW31" s="781">
        <f>WORKDAY(JW32,'5319080'!$A30,'5319080'!$D$42:$D$71)</f>
        <v>42572</v>
      </c>
      <c r="JX31" s="319">
        <v>42462</v>
      </c>
      <c r="JY31" s="1175">
        <f>WORKDAY(JY32,'5319180'!$A31,'5319180'!$E$43:$E$72)</f>
        <v>42576</v>
      </c>
      <c r="JZ31" s="1175">
        <f>WORKDAY(JZ32,'5319180'!$A31,'5319180'!$E$43:$E$72)</f>
        <v>42579</v>
      </c>
      <c r="KA31" s="319">
        <f>WORKDAY(KA32,'5319180'!$A31,'5319180'!$E$43:$E$72)</f>
        <v>42580</v>
      </c>
      <c r="KB31" s="319">
        <v>42580</v>
      </c>
      <c r="KC31" s="319">
        <v>42579</v>
      </c>
      <c r="KD31" s="319">
        <f>WORKDAY(KD32,'5319180'!$A31,'5319180'!$E$43:$E$72)</f>
        <v>42580</v>
      </c>
      <c r="KE31" s="319">
        <f>WORKDAY(KE32,'5319180'!$A31,'5319180'!$E$43:$E$72)</f>
        <v>42580</v>
      </c>
      <c r="KF31" s="319">
        <v>42551</v>
      </c>
      <c r="KG31" s="319">
        <v>42552</v>
      </c>
      <c r="KH31" s="319">
        <v>42551</v>
      </c>
      <c r="KI31" s="319">
        <v>42540</v>
      </c>
      <c r="KJ31" s="319">
        <v>42577</v>
      </c>
      <c r="KK31" s="319">
        <v>42577</v>
      </c>
      <c r="KL31" s="319">
        <v>42577</v>
      </c>
      <c r="KM31" s="319">
        <v>42577</v>
      </c>
      <c r="KN31" s="319">
        <f>WORKDAY(KN32,'5319180'!$A31,'5319180'!$E$43:$E$72)</f>
        <v>42578</v>
      </c>
      <c r="KO31" s="319">
        <v>42576</v>
      </c>
      <c r="KP31" s="319">
        <f>WORKDAY(KP32,'5319180'!$A31,'5319180'!$E$43:$E$72)</f>
        <v>42576</v>
      </c>
      <c r="KQ31" s="319">
        <f>WORKDAY(KQ32,'5319180'!$A31,'5319180'!$E$43:$E$72)</f>
        <v>42576</v>
      </c>
      <c r="KR31" s="319">
        <f>WORKDAY(KR32,'5319180'!$A31,'5319180'!$E$43:$E$72)</f>
        <v>42576</v>
      </c>
      <c r="KS31" s="319">
        <v>42462</v>
      </c>
      <c r="KT31" s="319">
        <v>42543</v>
      </c>
      <c r="KU31" s="319" t="e">
        <f>WORKDAY(KU32,'BA SGV Quality Clinic'!#REF!,'BA SGV Quality Clinic'!$D$42:$D$71)</f>
        <v>#REF!</v>
      </c>
      <c r="KV31" s="319">
        <f>WORKDAY(KV32,'5319180'!$A31,'5319180'!$E$43:$E$72)</f>
        <v>42530</v>
      </c>
      <c r="KW31" s="319">
        <v>42438</v>
      </c>
      <c r="KX31" s="319">
        <v>42556</v>
      </c>
      <c r="KY31" s="319">
        <v>42577</v>
      </c>
      <c r="KZ31" s="319">
        <f>WORKDAY(KZ32,'5319180'!$A31,'5319180'!$E$43:$E$72)</f>
        <v>42544</v>
      </c>
      <c r="LA31" s="319">
        <v>42556</v>
      </c>
      <c r="LB31" s="319">
        <v>42549</v>
      </c>
      <c r="LC31" s="1088" t="e">
        <f>WORKDAY(LC32,#REF!,$D$42:$D$71)</f>
        <v>#REF!</v>
      </c>
      <c r="LD31" s="1086">
        <v>42297</v>
      </c>
      <c r="LE31" s="1086" t="e">
        <f>WORKDAY(LE32,#REF!,$D$42:$D$71)</f>
        <v>#REF!</v>
      </c>
      <c r="LF31" s="781" t="e">
        <f>WORKDAY(LF32,#REF!,$D$42:$D$71)</f>
        <v>#REF!</v>
      </c>
      <c r="LG31" s="781" t="e">
        <f>WORKDAY(LG32,#REF!,$D$42:$D$71)</f>
        <v>#REF!</v>
      </c>
      <c r="LH31" s="532" t="e">
        <f>WORKDAY(LH32,'5319480'!#REF!,'5319480'!$E$42:$E$71)</f>
        <v>#REF!</v>
      </c>
      <c r="LI31" s="532">
        <v>42361</v>
      </c>
      <c r="LJ31" s="319">
        <v>42621</v>
      </c>
      <c r="LK31" s="319">
        <v>42621</v>
      </c>
      <c r="LL31" s="781">
        <f>WORKDAY(LL32,'5319180'!$A31,'5319180'!$E$43:$E$72)</f>
        <v>42347</v>
      </c>
      <c r="LM31" s="319">
        <v>42627</v>
      </c>
      <c r="LN31" s="781">
        <f>WORKDAY(LN32,'5319180'!$A31,'5319180'!$E$43:$E$72)</f>
        <v>42347</v>
      </c>
      <c r="LO31" s="781">
        <f>WORKDAY(LO32,'5319180'!$A31,'5319180'!$E$43:$E$72)</f>
        <v>42433</v>
      </c>
      <c r="LP31" s="781">
        <v>42424</v>
      </c>
      <c r="LQ31" s="781">
        <f>WORKDAY(LQ32,'5319180'!$A31,'5319180'!$E$43:$E$72)</f>
        <v>42425</v>
      </c>
      <c r="LR31" s="532">
        <f>WORKDAY(LR32,'5319180'!$A31,'5319180'!$E$43:$E$72)</f>
        <v>42454</v>
      </c>
      <c r="LS31" s="319">
        <v>42415</v>
      </c>
      <c r="LT31" s="319">
        <v>42402</v>
      </c>
      <c r="LU31" s="319">
        <v>42415</v>
      </c>
      <c r="LV31" s="319">
        <v>42397</v>
      </c>
      <c r="LX31" s="319">
        <v>42515</v>
      </c>
      <c r="LY31" s="319">
        <v>42385</v>
      </c>
      <c r="LZ31" s="406">
        <v>42401</v>
      </c>
      <c r="MA31" s="319">
        <v>42450</v>
      </c>
      <c r="MB31" s="319">
        <v>42433</v>
      </c>
      <c r="MC31" s="319">
        <v>42438</v>
      </c>
      <c r="MD31" s="319">
        <v>42450</v>
      </c>
      <c r="ME31" s="319">
        <v>42438</v>
      </c>
      <c r="MF31" s="319">
        <v>42411</v>
      </c>
      <c r="MG31" s="319">
        <v>42411</v>
      </c>
      <c r="MH31" s="319" t="e">
        <f>WORKDAY(MH32,'BA SGV Quality Clinic'!#REF!,'BA SGV Quality Clinic'!$D$42:$D$71)</f>
        <v>#REF!</v>
      </c>
      <c r="MI31" s="1086">
        <v>42658</v>
      </c>
      <c r="MJ31" s="319">
        <v>42433</v>
      </c>
      <c r="MK31" s="319">
        <v>42486</v>
      </c>
      <c r="ML31" s="319">
        <v>42556</v>
      </c>
      <c r="MM31" s="319">
        <v>42411</v>
      </c>
      <c r="MN31" s="319">
        <v>42553</v>
      </c>
      <c r="MO31" s="319">
        <f>WORKDAY(MO32,'5319180'!$A31,'5319180'!$E$43:$E$72)</f>
        <v>42583</v>
      </c>
      <c r="MP31" s="319">
        <v>42479</v>
      </c>
      <c r="MQ31" s="319">
        <v>42401</v>
      </c>
      <c r="MR31" s="319">
        <v>42433</v>
      </c>
      <c r="MS31" s="319">
        <v>42433</v>
      </c>
      <c r="MT31" s="319">
        <v>42486</v>
      </c>
      <c r="MU31" s="319">
        <v>42479</v>
      </c>
      <c r="MV31" s="319" t="e">
        <f>WORKDAY(MV32,'BA SGV Quality Clinic'!#REF!,'BA SGV Quality Clinic'!$D$42:$D$71)</f>
        <v>#REF!</v>
      </c>
      <c r="MW31" s="319">
        <v>42550</v>
      </c>
      <c r="MX31" s="319">
        <f>WORKDAY(MX32,'5319180'!$A31,'5319180'!$E$43:$E$72)</f>
        <v>42598</v>
      </c>
      <c r="MY31" s="319">
        <f>WORKDAY(MY32,'5319180'!$A31,'5319180'!$E$43:$E$72)</f>
        <v>42557</v>
      </c>
      <c r="MZ31" s="319">
        <f>WORKDAY(MZ32,'5319180'!$A31,'5319180'!$E$43:$E$72)</f>
        <v>42579</v>
      </c>
      <c r="NA31" s="319">
        <v>42462</v>
      </c>
      <c r="NB31" s="804">
        <f>WORKDAY(NB32,'5319180'!$A31,'5319180'!$E$43:$E$72)</f>
        <v>42564</v>
      </c>
      <c r="NC31" s="1175">
        <f>WORKDAY(NC32,'5319180'!$A31,'5319180'!$E$43:$E$72)</f>
        <v>42593</v>
      </c>
      <c r="ND31" s="319">
        <v>42566</v>
      </c>
      <c r="NE31" s="319">
        <v>42467</v>
      </c>
      <c r="NF31" s="319"/>
      <c r="NG31" s="319">
        <f>WORKDAY(NG32,'5319180'!$A31,'5319180'!$E$43:$E$72)</f>
        <v>42598</v>
      </c>
      <c r="NH31" s="319">
        <f>WORKDAY(NH32,'5319180'!$A31,'5319180'!$E$43:$E$72)</f>
        <v>42594</v>
      </c>
      <c r="NI31" s="319">
        <v>42599</v>
      </c>
      <c r="NJ31" s="319">
        <v>42553</v>
      </c>
      <c r="NK31" s="319">
        <f>WORKDAY(NK32,'5319180'!$A31,'5319180'!$E$43:$E$72)</f>
        <v>42605</v>
      </c>
      <c r="NL31" s="319">
        <f>WORKDAY(NL32,'5319180'!$A31,'5319180'!$E$43:$E$72)</f>
        <v>42605</v>
      </c>
      <c r="NM31" s="319">
        <f>WORKDAY(NM32,'5319180'!$A31,'5319180'!$E$43:$E$72)</f>
        <v>42605</v>
      </c>
      <c r="NN31" s="319">
        <f>WORKDAY(NN32,'5319180'!$A31,'5319180'!$E$43:$E$72)</f>
        <v>42605</v>
      </c>
      <c r="NO31" s="319">
        <f>WORKDAY(NO32,'5319180'!$A31,'5319180'!$E$43:$E$72)</f>
        <v>42594</v>
      </c>
      <c r="NP31" s="319">
        <f>WORKDAY(NP32,'5319180'!$A31,'5319180'!$E$43:$E$72)</f>
        <v>42594</v>
      </c>
      <c r="NQ31" s="1086" t="e">
        <f>WORKDAY(NQ32,#REF!,'BA SGV Quality Clinic'!$D$42:$D$71)</f>
        <v>#REF!</v>
      </c>
      <c r="NR31" s="319">
        <f>WORKDAY(NR32,'5319180'!$A31,'5319180'!$E$43:$E$72)</f>
        <v>42598</v>
      </c>
      <c r="NS31" s="319">
        <f>WORKDAY(NS32,'5319180'!$A31,'5319180'!$E$43:$E$72)</f>
        <v>42598</v>
      </c>
      <c r="NT31" s="319">
        <f>WORKDAY(NT32,'5319180'!$A31,'5319180'!$E$43:$E$72)</f>
        <v>42598</v>
      </c>
      <c r="NU31" s="319">
        <f>WORKDAY(NU32,'5319180'!$A31,'5319180'!$E$43:$E$72)</f>
        <v>42598</v>
      </c>
      <c r="NV31" s="319">
        <f>WORKDAY(NV32,'5319180'!$A31,'5319180'!$E$43:$E$72)</f>
        <v>42600</v>
      </c>
      <c r="NW31" s="319">
        <v>42600</v>
      </c>
      <c r="NX31" s="319">
        <v>42594</v>
      </c>
      <c r="NY31" s="319">
        <v>42611</v>
      </c>
      <c r="NZ31" s="319">
        <v>42611</v>
      </c>
      <c r="OA31" s="319">
        <f>WORKDAY(OA32,'5319180'!$A31,'5319180'!$E$43:$E$72)</f>
        <v>42625</v>
      </c>
      <c r="OB31" s="319">
        <f>WORKDAY(OB32,'5319180'!$A31,'5319180'!$E$43:$E$72)</f>
        <v>42620</v>
      </c>
      <c r="OC31" s="319">
        <f>WORKDAY(OC32,'5319180'!$A31,'5319180'!$E$43:$E$72)</f>
        <v>42620</v>
      </c>
      <c r="OD31" s="319">
        <f>WORKDAY(OD32,'5319180'!$A31,'5319180'!$E$43:$E$72)</f>
        <v>42626</v>
      </c>
      <c r="OE31" s="319">
        <f>WORKDAY(OE32,'5319180'!$A31,'5319180'!$E$43:$E$72)</f>
        <v>42612</v>
      </c>
      <c r="OF31" s="319">
        <v>42627</v>
      </c>
      <c r="OG31" s="319">
        <f>WORKDAY(OG32,'5319180'!$A31,'5319180'!$E$43:$E$72)</f>
        <v>42626</v>
      </c>
      <c r="OH31" s="319">
        <v>42625</v>
      </c>
      <c r="OI31" s="319">
        <v>42611</v>
      </c>
      <c r="OJ31" s="319">
        <f>WORKDAY(OJ32,'5319180'!$A31,'5319180'!$E$43:$E$72)</f>
        <v>42612</v>
      </c>
      <c r="OK31" s="319">
        <f>WORKDAY(OK32,'5319180'!$A31,'5319180'!$E$43:$E$72)</f>
        <v>42626</v>
      </c>
      <c r="OL31" s="319">
        <v>42462</v>
      </c>
      <c r="OM31" s="319">
        <f>WORKDAY(OM32,'5319180'!$A31,'5319180'!$E$43:$E$72)</f>
        <v>42627</v>
      </c>
      <c r="ON31" s="319">
        <f>WORKDAY(ON32,'5319180'!$A31,'5319180'!$E$43:$E$72)</f>
        <v>42627</v>
      </c>
      <c r="OO31" s="319">
        <v>42621</v>
      </c>
      <c r="OP31" s="319">
        <f>WORKDAY(OP32,'5319180'!$A31,'5319180'!$E$43:$E$72)</f>
        <v>42627</v>
      </c>
      <c r="OQ31" s="1497">
        <f>WORKDAY(OQ32,'5319280'!$A31,'5319280'!$E$42:$E$71)</f>
        <v>42635</v>
      </c>
      <c r="OR31" s="804">
        <f>WORKDAY(OR32,'5319280'!$A31,'5319280'!$E$42:$E$71)</f>
        <v>42627</v>
      </c>
      <c r="OS31" s="804">
        <v>42649</v>
      </c>
      <c r="OT31" s="804">
        <f>WORKDAY(OT32,'5319280'!$A31,'5319280'!$E$42:$E$71)</f>
        <v>42627</v>
      </c>
      <c r="OU31" s="804">
        <v>42591</v>
      </c>
      <c r="OV31" s="804">
        <f>WORKDAY(OV32,'5319280'!$A31,'5319280'!$E$42:$E$71)</f>
        <v>42625</v>
      </c>
      <c r="OW31" s="804">
        <v>42613</v>
      </c>
      <c r="OX31" s="804">
        <f>WORKDAY(OX32,'5319280'!$A31,'5319280'!$E$42:$E$71)</f>
        <v>42608</v>
      </c>
      <c r="OY31" s="804">
        <v>42599</v>
      </c>
      <c r="OZ31" s="804">
        <f>WORKDAY(OZ32,'5319280'!$A31,'5319280'!$E$42:$E$71)</f>
        <v>42626</v>
      </c>
      <c r="PA31" s="804">
        <v>42622</v>
      </c>
      <c r="PB31" s="804">
        <f>WORKDAY(PB32,'5319280'!$A31,'5319280'!$E$42:$E$71)</f>
        <v>42578</v>
      </c>
      <c r="PC31" s="319">
        <v>42468</v>
      </c>
      <c r="PD31" s="804">
        <v>42545</v>
      </c>
      <c r="PE31" s="804">
        <v>42593</v>
      </c>
      <c r="PF31" s="804">
        <f>WORKDAY(PF32,'5319280'!$A31,'5319280'!$E$42:$E$71)</f>
        <v>42598</v>
      </c>
      <c r="PG31" s="804">
        <v>42573</v>
      </c>
      <c r="PH31" s="804">
        <v>42550</v>
      </c>
      <c r="PI31" s="804">
        <v>42584</v>
      </c>
      <c r="PJ31" s="804">
        <f>WORKDAY(PJ32,'5319280'!$A31,'5319280'!$E$42:$E$71)</f>
        <v>42598</v>
      </c>
      <c r="PK31" s="804">
        <f>WORKDAY(PK32,'5319280'!$A31,'5319280'!$E$42:$E$71)</f>
        <v>42600</v>
      </c>
      <c r="PL31" s="804">
        <v>42600</v>
      </c>
      <c r="PM31" s="804">
        <f>WORKDAY(PM32,'5319280'!$A31,'5319280'!$E$42:$E$71)</f>
        <v>42600</v>
      </c>
      <c r="PN31" s="804">
        <v>42595</v>
      </c>
      <c r="PO31" s="804">
        <v>42599</v>
      </c>
      <c r="PP31" s="1255">
        <f>WORKDAY(PP32,'5319280'!$A31,'5319280'!$E$42:$E$71)</f>
        <v>42607</v>
      </c>
      <c r="PQ31" s="319">
        <v>42521</v>
      </c>
      <c r="PR31" s="804">
        <v>42604</v>
      </c>
      <c r="PS31" s="319">
        <v>42439</v>
      </c>
      <c r="PT31" s="804">
        <v>42576</v>
      </c>
      <c r="PU31" s="319">
        <v>42529</v>
      </c>
      <c r="PV31" s="781">
        <v>42568</v>
      </c>
      <c r="PW31" s="781">
        <v>42570</v>
      </c>
      <c r="PX31" s="781">
        <v>42566</v>
      </c>
      <c r="PY31" s="319">
        <v>42500</v>
      </c>
      <c r="PZ31" s="1255">
        <f>WORKDAY(PZ32,'5319280'!$A31,'5319280'!$E$42:$E$71)</f>
        <v>42559</v>
      </c>
      <c r="QA31" s="1255">
        <f>WORKDAY(QA32,'5319280'!$A31,'5319280'!$E$42:$E$71)</f>
        <v>42559</v>
      </c>
      <c r="QB31" s="1255">
        <f>WORKDAY(QB32,'5319280'!$A31,'5319280'!$E$42:$E$71)</f>
        <v>42559</v>
      </c>
      <c r="QC31" s="1255">
        <f>WORKDAY(QC32,'5319280'!$A31,'5319280'!$E$42:$E$71)</f>
        <v>42559</v>
      </c>
      <c r="QD31" s="1255">
        <f>WORKDAY(QD32,'5319280'!$A31,'5319280'!$E$42:$E$71)</f>
        <v>42559</v>
      </c>
      <c r="QE31" s="1255">
        <f>WORKDAY(QE32,'5319280'!$A31,'5319280'!$E$42:$E$71)</f>
        <v>42559</v>
      </c>
      <c r="QF31" s="1255">
        <f>WORKDAY(QF32,'5319280'!$A31,'5319280'!$E$42:$E$71)</f>
        <v>42570</v>
      </c>
      <c r="QG31" s="1255">
        <f>WORKDAY(QG32,'5319280'!$A31,'5319280'!$E$42:$E$71)</f>
        <v>42578</v>
      </c>
      <c r="QH31" s="1255">
        <f>WORKDAY(QH32,'5319280'!$A31,'5319280'!$E$42:$E$71)</f>
        <v>42578</v>
      </c>
      <c r="QI31" s="1255">
        <f>WORKDAY(QI32,'5319280'!$A31,'5319280'!$E$42:$E$71)</f>
        <v>42578</v>
      </c>
      <c r="QJ31" s="1255">
        <f>WORKDAY(QJ32,'5319280'!$A31,'5319280'!$E$42:$E$71)</f>
        <v>42578</v>
      </c>
      <c r="QK31" s="1255">
        <f>WORKDAY(QK32,'5319280'!$A31,'5319280'!$E$42:$E$71)</f>
        <v>42583</v>
      </c>
      <c r="QL31" s="1255">
        <f>WORKDAY(QL32,'5319280'!$A31,'5319280'!$E$42:$E$71)</f>
        <v>42583</v>
      </c>
      <c r="QM31" s="1255">
        <f>WORKDAY(QM32,'5319280'!$A31,'5319280'!$E$42:$E$71)</f>
        <v>42570</v>
      </c>
      <c r="QN31" s="781">
        <v>42558</v>
      </c>
      <c r="QO31" s="319">
        <f>WORKDAY(QO32,'5319280'!$A31,'5319280'!$E$42:$E$71)</f>
        <v>42523</v>
      </c>
      <c r="QP31" s="319">
        <v>42528</v>
      </c>
      <c r="QQ31" s="319">
        <v>42467</v>
      </c>
      <c r="QR31" s="781">
        <v>42558</v>
      </c>
      <c r="QS31" s="781">
        <f>WORKDAY(QS32,'5319280'!$A31,'5319280'!$E$42:$E$71)</f>
        <v>42570</v>
      </c>
      <c r="QT31" s="319">
        <v>42473</v>
      </c>
      <c r="QU31" s="319">
        <v>42429</v>
      </c>
      <c r="QV31" s="804">
        <v>42577</v>
      </c>
      <c r="QW31" s="319">
        <v>42481</v>
      </c>
      <c r="QX31" s="319">
        <v>42465</v>
      </c>
      <c r="QY31" s="804">
        <f>WORKDAY(QY32,'5319280'!$A31,'5319280'!$E$42:$E$71)</f>
        <v>42541</v>
      </c>
      <c r="QZ31" s="781">
        <v>42570</v>
      </c>
      <c r="RA31" s="804">
        <v>42582</v>
      </c>
      <c r="RB31" s="1255">
        <f>WORKDAY(RB32,'5319280'!$A31,'5319280'!$E$42:$E$71)</f>
        <v>42578</v>
      </c>
      <c r="RC31" s="1255">
        <f>WORKDAY(RC32,'5319280'!$A31,'5319280'!$E$42:$E$71)</f>
        <v>42559</v>
      </c>
      <c r="RD31" s="1255">
        <f>WORKDAY(RD32,'5319280'!$A31,'5319280'!$E$42:$E$71)</f>
        <v>42559</v>
      </c>
      <c r="RE31" s="1255">
        <f>WORKDAY(RE32,'5319280'!$A31,'5319280'!$E$42:$E$71)</f>
        <v>42559</v>
      </c>
      <c r="RF31" s="1255">
        <f>WORKDAY(RF32,'5319280'!$A31,'5319280'!$E$42:$E$71)</f>
        <v>42559</v>
      </c>
      <c r="RG31" s="1255">
        <f>WORKDAY(RG32,'5319280'!$A31,'5319280'!$E$42:$E$71)</f>
        <v>42559</v>
      </c>
      <c r="RH31" s="1255">
        <f>WORKDAY(RH32,'5319280'!$A31,'5319280'!$E$42:$E$71)</f>
        <v>42584</v>
      </c>
      <c r="RI31" s="804">
        <v>42550</v>
      </c>
      <c r="RJ31" s="781">
        <f>WORKDAY(RJ32,'5319280'!$A31,'5319280'!$E$42:$E$71)</f>
        <v>42556</v>
      </c>
      <c r="RK31" s="319">
        <v>42462</v>
      </c>
      <c r="RL31" s="781">
        <v>42381</v>
      </c>
      <c r="RM31" s="781">
        <v>42381</v>
      </c>
      <c r="RN31" s="781">
        <v>42381</v>
      </c>
      <c r="RO31" s="781">
        <v>42381</v>
      </c>
      <c r="RP31" s="781">
        <v>42381</v>
      </c>
      <c r="RQ31" s="781">
        <v>42381</v>
      </c>
      <c r="RR31" s="781">
        <v>42381</v>
      </c>
      <c r="RS31" s="781">
        <f>WORKDAY(RS32,'5319280'!$A31,'5319280'!$E$42:$E$71)</f>
        <v>42096</v>
      </c>
      <c r="RT31" s="781">
        <v>42556</v>
      </c>
      <c r="RU31" s="781">
        <f>WORKDAY(RU32,'5319280'!$A31,'5319280'!$E$42:$E$71)</f>
        <v>42333</v>
      </c>
      <c r="RV31" s="781">
        <f>WORKDAY(RV32,'5319280'!$A31,'5319280'!$E$42:$E$71)</f>
        <v>42374</v>
      </c>
      <c r="RW31" s="319">
        <v>42516</v>
      </c>
      <c r="RX31" s="804">
        <v>42537</v>
      </c>
      <c r="RY31" s="804">
        <v>42543</v>
      </c>
      <c r="RZ31" s="781">
        <f>WORKDAY(RZ32,'5319280'!$A31,'5319280'!$E$42:$E$71)</f>
        <v>42360</v>
      </c>
      <c r="SA31" s="781">
        <f>WORKDAY(SA32,'5319280'!$A31,'5319280'!$E$42:$E$71)</f>
        <v>42384</v>
      </c>
      <c r="SB31" s="781">
        <v>42390</v>
      </c>
      <c r="SC31" s="804">
        <v>42546</v>
      </c>
      <c r="SD31" s="1086">
        <v>42275</v>
      </c>
      <c r="SE31" s="1086">
        <v>42275</v>
      </c>
      <c r="SF31" s="1086">
        <v>42275</v>
      </c>
      <c r="SG31" s="1086">
        <v>42275</v>
      </c>
      <c r="SH31" s="1086">
        <v>42275</v>
      </c>
      <c r="SI31" s="1086">
        <v>42275</v>
      </c>
      <c r="SJ31" s="1086">
        <v>42275</v>
      </c>
      <c r="SK31" s="1086">
        <v>42275</v>
      </c>
      <c r="SL31" s="319">
        <v>42517</v>
      </c>
      <c r="SM31" s="532" t="e">
        <f>WORKDAY(SM32,#REF!,$D$42:$D$71)</f>
        <v>#REF!</v>
      </c>
      <c r="SN31" s="781" t="e">
        <f>WORKDAY(SN32,'5319480'!#REF!,'5319480'!$E$42:$E$71)</f>
        <v>#REF!</v>
      </c>
      <c r="SO31" s="781" t="e">
        <f>WORKDAY(SO32,'5319480'!#REF!,'5319480'!$E$42:$E$71)</f>
        <v>#REF!</v>
      </c>
      <c r="SP31" s="781">
        <v>42361</v>
      </c>
      <c r="SQ31" s="537"/>
      <c r="SR31" s="1091">
        <v>42692</v>
      </c>
      <c r="SS31" s="781">
        <f>WORKDAY(SS32,'5319280'!$A31,'5319280'!$E$42:$E$71)</f>
        <v>42354</v>
      </c>
      <c r="ST31" s="781">
        <f>WORKDAY(ST32,'5319280'!$A31,'5319280'!$E$42:$E$71)</f>
        <v>42354</v>
      </c>
      <c r="SU31" s="1086">
        <f>WORKDAY(SU32,'5319280'!$A31,'5319280'!$E$42:$E$71)</f>
        <v>42159</v>
      </c>
      <c r="SV31" s="781">
        <v>42721</v>
      </c>
      <c r="SW31" s="781">
        <f>WORKDAY(SW32,'5319280'!$A30,'5319280'!$E$42:$E$71)</f>
        <v>42353</v>
      </c>
      <c r="SX31" s="781">
        <f>WORKDAY(SX32,'5319280'!$A31,'5319280'!$E$42:$E$71)</f>
        <v>42360</v>
      </c>
      <c r="SY31" s="781">
        <v>42401</v>
      </c>
      <c r="SZ31" s="781">
        <v>42396</v>
      </c>
      <c r="TA31" s="781">
        <v>42401</v>
      </c>
      <c r="TB31" s="781">
        <v>42401</v>
      </c>
      <c r="TC31" s="781">
        <f>WORKDAY(TC32,'5319280'!$A31,'5319280'!$E$42:$E$71)</f>
        <v>42397</v>
      </c>
      <c r="TD31" s="781">
        <v>42404</v>
      </c>
      <c r="TE31" s="781">
        <v>42404</v>
      </c>
      <c r="TF31" s="781">
        <f>WORKDAY(TF32,'5319280'!$A31,'5319280'!$E$42:$E$71)</f>
        <v>42374</v>
      </c>
      <c r="TG31" s="406">
        <v>42461</v>
      </c>
      <c r="TH31" s="319">
        <v>42496</v>
      </c>
      <c r="TI31" s="319">
        <v>42482</v>
      </c>
      <c r="TJ31" s="319">
        <v>42495</v>
      </c>
      <c r="TK31" s="319">
        <v>42516</v>
      </c>
      <c r="TL31" s="319">
        <v>42485</v>
      </c>
      <c r="TM31" s="319">
        <v>42429</v>
      </c>
      <c r="TN31" s="781">
        <v>42405</v>
      </c>
      <c r="TO31" s="532">
        <f>WORKDAY(TO32,'5319280'!$A31,'5319280'!$E$42:$E$71)</f>
        <v>42436</v>
      </c>
      <c r="TP31" s="532">
        <f>WORKDAY(TP32,'5319280'!$A31,'5319280'!$E$42:$E$71)</f>
        <v>42433</v>
      </c>
      <c r="TQ31" s="781">
        <v>42422</v>
      </c>
      <c r="TR31" s="781">
        <v>42401</v>
      </c>
      <c r="TS31" s="532">
        <f>WORKDAY(TS32,'5319280'!$A31,'5319280'!$E$42:$E$71)</f>
        <v>42453</v>
      </c>
      <c r="TT31" s="804">
        <f>WORKDAY(TT32,'5319280'!$A31,'5319280'!$E$42:$E$71)</f>
        <v>42604</v>
      </c>
      <c r="TU31" s="804">
        <f>WORKDAY(TU32,'5319280'!$A31,'5319280'!$E$42:$E$71)</f>
        <v>42629</v>
      </c>
      <c r="TV31" s="804">
        <f>WORKDAY(TV32,'5319280'!$A31,'5319280'!$E$42:$E$71)</f>
        <v>42559</v>
      </c>
      <c r="TW31" s="781">
        <f>WORKDAY(TW32,'5319280'!$A31,'5319280'!$E$42:$E$71)</f>
        <v>42433</v>
      </c>
      <c r="TX31" s="319">
        <v>42429</v>
      </c>
      <c r="TY31" s="319">
        <f>WORKDAY(TY32,'5319280'!$A31,'5319280'!$E$42:$E$71)</f>
        <v>42439</v>
      </c>
      <c r="TZ31" s="319">
        <f>WORKDAY(TZ32,'5319280'!$A31,'5319280'!$E$42:$E$71)</f>
        <v>42347</v>
      </c>
      <c r="UA31" s="319">
        <f>WORKDAY(UA32,'5319280'!$A31,'5319280'!$E$42:$E$71)</f>
        <v>42360</v>
      </c>
      <c r="UB31" s="319" t="e">
        <f>WORKDAY(UB32,'BA SGV Quality Clinic'!#REF!,'BA SGV Quality Clinic'!$D$42:$D$71)</f>
        <v>#REF!</v>
      </c>
      <c r="UC31" s="319">
        <f>WORKDAY(UC32,'5319280'!$A31,'5319280'!$E$42:$E$71)</f>
        <v>42374</v>
      </c>
      <c r="UD31" s="319">
        <v>42404</v>
      </c>
      <c r="UE31" s="319">
        <v>42404</v>
      </c>
      <c r="UF31" s="319" t="e">
        <f>WORKDAY(UF32,'BA SGV Quality Clinic'!#REF!,'BA SGV Quality Clinic'!$D$42:$D$71)</f>
        <v>#REF!</v>
      </c>
      <c r="UG31" s="319">
        <v>42425</v>
      </c>
      <c r="UH31" s="319">
        <v>42522</v>
      </c>
      <c r="UI31" s="319">
        <v>42517</v>
      </c>
      <c r="UJ31" s="1175">
        <v>42472</v>
      </c>
      <c r="UK31" s="804">
        <f>WORKDAY(UK32,'5319280'!$A31,'5319280'!$E$42:$E$71)</f>
        <v>42578</v>
      </c>
      <c r="UL31" s="804">
        <f>WORKDAY(UL32,'5319280'!$A31,'5319280'!$E$42:$E$71)</f>
        <v>42559</v>
      </c>
      <c r="UM31" s="319">
        <v>42516</v>
      </c>
      <c r="UN31" s="319">
        <v>42482</v>
      </c>
      <c r="UO31" s="319">
        <f>WORKDAY(UO32,'5319280'!$A31,'5319280'!$E$42:$E$71)</f>
        <v>42528</v>
      </c>
      <c r="UP31" s="319">
        <v>42508</v>
      </c>
      <c r="UQ31" s="319">
        <v>42501</v>
      </c>
      <c r="UR31" s="319">
        <v>42479</v>
      </c>
      <c r="US31" s="319">
        <v>42461</v>
      </c>
      <c r="UT31" s="319">
        <v>42461</v>
      </c>
      <c r="UU31" s="319">
        <v>42461</v>
      </c>
      <c r="UV31" s="319">
        <v>42503</v>
      </c>
      <c r="UW31" s="319">
        <v>42481</v>
      </c>
      <c r="UX31" s="319">
        <v>42500</v>
      </c>
      <c r="UY31" s="319">
        <f>WORKDAY(UY32,'5319280'!$A31,'5319280'!$E$42:$E$71)</f>
        <v>42522</v>
      </c>
      <c r="UZ31" s="319">
        <v>42513</v>
      </c>
      <c r="VA31" s="804">
        <v>42620</v>
      </c>
      <c r="VB31" s="319">
        <v>42502</v>
      </c>
      <c r="VC31" s="319">
        <v>42405</v>
      </c>
      <c r="VD31" s="315">
        <f>WORKDAY(VD32,'5319280'!$A31,'5319280'!$E$42:$E$71)</f>
        <v>42521</v>
      </c>
      <c r="VE31" s="319">
        <v>42439</v>
      </c>
      <c r="VF31" s="319">
        <v>42439</v>
      </c>
      <c r="VG31" s="319">
        <v>42439</v>
      </c>
      <c r="VH31" s="319">
        <v>42444</v>
      </c>
      <c r="VI31" s="319">
        <f>WORKDAY(VI32,'5319280'!$A31,'5319280'!$E$42:$E$71)</f>
        <v>42527</v>
      </c>
      <c r="VJ31" s="804">
        <v>42538</v>
      </c>
      <c r="VK31" s="804">
        <v>42578</v>
      </c>
      <c r="VL31" s="804">
        <v>42545</v>
      </c>
      <c r="VM31" s="804">
        <f>WORKDAY(VM32,'5319280'!$A31,'5319280'!$E$42:$E$71)</f>
        <v>42543</v>
      </c>
      <c r="VN31" s="781">
        <v>42563</v>
      </c>
      <c r="VO31" s="319">
        <v>42439</v>
      </c>
      <c r="VP31" s="781">
        <v>42566</v>
      </c>
      <c r="VQ31" s="319">
        <v>42508</v>
      </c>
      <c r="VS31" s="319">
        <v>42511</v>
      </c>
      <c r="VT31" s="319">
        <f>WORKDAY(VT32,'5319280'!$A31,'5319280'!$E$42:$E$71)</f>
        <v>42530</v>
      </c>
      <c r="VU31" s="804">
        <f>WORKDAY(VU32,'5319280'!$A31,'5319280'!$E$42:$E$71)</f>
        <v>42583</v>
      </c>
      <c r="VW31" s="319">
        <v>42444</v>
      </c>
      <c r="VX31" s="319">
        <v>42705</v>
      </c>
      <c r="VY31" s="319">
        <v>42482</v>
      </c>
      <c r="VZ31" s="315">
        <f>WORKDAY(VZ32,'5319280'!$A31,'5319280'!$E$42:$E$71)</f>
        <v>42535</v>
      </c>
      <c r="WA31" s="319">
        <v>42474</v>
      </c>
      <c r="WB31" s="319">
        <v>42461</v>
      </c>
      <c r="WC31" s="319">
        <v>42508</v>
      </c>
      <c r="WD31" s="804">
        <v>42571</v>
      </c>
      <c r="WE31" s="781">
        <f>WORKDAY(WE32,'5319280'!$A31,'5319280'!$E$42:$E$71)</f>
        <v>42325</v>
      </c>
      <c r="WG31" s="780">
        <v>42429</v>
      </c>
      <c r="WH31" s="319">
        <v>42429</v>
      </c>
      <c r="WI31" s="831">
        <v>42430</v>
      </c>
      <c r="WJ31" s="319">
        <v>42431</v>
      </c>
      <c r="WK31" s="319">
        <v>42433</v>
      </c>
      <c r="WL31" s="319">
        <v>42431</v>
      </c>
      <c r="WM31" s="319">
        <v>42320</v>
      </c>
      <c r="WN31" s="804">
        <f>WORKDAY(WN32,'5319280'!$A31,'5319280'!$E$42:$E$71)</f>
        <v>42619</v>
      </c>
      <c r="WO31" s="319">
        <v>42410</v>
      </c>
      <c r="WP31" s="804">
        <f>WORKDAY(WP32,'5319280'!$A31,'5319280'!$E$42:$E$71)</f>
        <v>42605</v>
      </c>
      <c r="WQ31" s="804">
        <v>42595</v>
      </c>
      <c r="WR31" s="804">
        <v>42594</v>
      </c>
      <c r="WS31" s="804">
        <f>WORKDAY(WS32,'5319280'!$A31,'5319280'!$E$42:$E$71)</f>
        <v>42600</v>
      </c>
      <c r="WT31" s="804">
        <f>WORKDAY(WT32,'5319280'!$A31,'5319280'!$E$42:$E$71)</f>
        <v>42604</v>
      </c>
      <c r="WU31" s="804">
        <f>WORKDAY(WU32,'5319280'!$A31,'5319280'!$E$42:$E$71)</f>
        <v>42604</v>
      </c>
      <c r="WV31" s="804">
        <f>WORKDAY(WV32,'5319280'!$A31,'5319280'!$E$42:$E$71)</f>
        <v>42608</v>
      </c>
      <c r="WW31" s="804">
        <v>42611</v>
      </c>
      <c r="WX31" s="804">
        <v>42580</v>
      </c>
      <c r="WY31" s="319">
        <v>42500</v>
      </c>
      <c r="WZ31" s="804">
        <v>42584</v>
      </c>
      <c r="XA31" s="804">
        <f>WORKDAY(XA32,'5319280'!$A31,'5319280'!$E$42:$E$71)</f>
        <v>42577</v>
      </c>
      <c r="XB31" s="804">
        <v>42620</v>
      </c>
      <c r="XC31" s="804">
        <v>42619</v>
      </c>
      <c r="XD31" s="1255">
        <f>WORKDAY(XD32,'5319280'!$A31,'5319280'!$E$42:$E$71)</f>
        <v>42629</v>
      </c>
      <c r="XE31" s="1255">
        <f>WORKDAY(XE32,'5319280'!$A31,'5319280'!$E$42:$E$71)</f>
        <v>42599</v>
      </c>
      <c r="XF31" s="319">
        <v>42461</v>
      </c>
      <c r="XG31" s="804">
        <f>WORKDAY(XG32,'5319280'!$A31,'5319280'!$E$42:$E$71)</f>
        <v>42559</v>
      </c>
      <c r="XH31" s="1497">
        <f>WORKDAY(XH32,'5319280'!$A31,'5319280'!$E$42:$E$71)</f>
        <v>42635</v>
      </c>
      <c r="XI31" s="804">
        <f>WORKDAY(XI32,'5319280'!$A31,'5319280'!$E$42:$E$71)</f>
        <v>42622</v>
      </c>
      <c r="XJ31" s="804">
        <f>WORKDAY(XJ32,'5319280'!$A31,'5319280'!$E$42:$E$71)</f>
        <v>42632</v>
      </c>
      <c r="XK31" s="804">
        <f>WORKDAY(XK32,'5319280'!$A31,'5319280'!$E$42:$E$71)</f>
        <v>42632</v>
      </c>
      <c r="XL31" s="781">
        <f>WORKDAY(XL32,'5319380'!$A31,'5319380'!$E$42:$E$71)</f>
        <v>42622</v>
      </c>
      <c r="XM31" s="781">
        <v>42626</v>
      </c>
      <c r="XN31" s="781">
        <f>WORKDAY(XN32,'5319380'!$A31,'5319380'!$E$42:$E$71)</f>
        <v>42629</v>
      </c>
      <c r="XO31" s="781">
        <v>42626</v>
      </c>
      <c r="XP31" s="781">
        <f>WORKDAY(XP32,'5319380'!$A31,'5319380'!$E$42:$E$71)</f>
        <v>42632</v>
      </c>
      <c r="XQ31" s="781">
        <f>WORKDAY(XQ32,'5319380'!$A31,'5319380'!$E$42:$E$71)</f>
        <v>42632</v>
      </c>
      <c r="XR31" s="781">
        <f>WORKDAY(XR32,'5319380'!$A31,'5319380'!$E$42:$E$71)</f>
        <v>42629</v>
      </c>
      <c r="XS31" s="781">
        <f>WORKDAY(XS32,'5319380'!$A31,'5319380'!$E$42:$E$71)</f>
        <v>42632</v>
      </c>
      <c r="XT31" s="781">
        <f>WORKDAY(XT32,'5319380'!$A31,'5319380'!$E$42:$E$71)</f>
        <v>42632</v>
      </c>
      <c r="XU31" s="781">
        <f>WORKDAY(XU32,'5319380'!$A31,'5319380'!$E$42:$E$71)</f>
        <v>42632</v>
      </c>
      <c r="XV31" s="781">
        <v>42607</v>
      </c>
      <c r="XW31" s="371">
        <v>42461</v>
      </c>
      <c r="XX31" s="371">
        <v>42447</v>
      </c>
      <c r="XY31" s="371">
        <v>42447</v>
      </c>
      <c r="XZ31" s="371">
        <v>42401</v>
      </c>
      <c r="YA31" s="781">
        <v>42604</v>
      </c>
      <c r="YB31" s="371">
        <v>42594</v>
      </c>
      <c r="YC31" s="781">
        <f>WORKDAY(YC32,'5319380'!$A31,'5319380'!$E$42:$E$71)</f>
        <v>42605</v>
      </c>
      <c r="YD31" s="1171">
        <f>WORKDAY(YD32,'5319380'!$A31,'5319380'!$E$42:$E$71)</f>
        <v>42608</v>
      </c>
      <c r="YE31" s="371">
        <v>42481</v>
      </c>
      <c r="YF31" s="371">
        <v>42446</v>
      </c>
      <c r="YG31" s="371">
        <f>WORKDAY(YG32,'5319380'!$A31,'5319380'!$E$42:$E$71)</f>
        <v>42563</v>
      </c>
      <c r="YH31" s="371">
        <f>WORKDAY(YH32,'5319380'!$A31,'5319380'!$E$42:$E$71)</f>
        <v>42557</v>
      </c>
      <c r="YI31" s="371">
        <v>42446</v>
      </c>
      <c r="YJ31" s="781">
        <f>WORKDAY(YJ32,'5319380'!$A31,'5319380'!$E$42:$E$71)</f>
        <v>42573</v>
      </c>
      <c r="YK31" s="371">
        <v>42566</v>
      </c>
      <c r="YL31" s="781">
        <f>WORKDAY(YL32,'5319380'!$A31,'5319380'!$E$42:$E$71)</f>
        <v>42573</v>
      </c>
      <c r="YM31" s="781">
        <f>WORKDAY(YM32,'5319380'!$A31,'5319380'!$E$42:$E$71)</f>
        <v>42577</v>
      </c>
      <c r="YN31" s="781">
        <f>WORKDAY(YN32,'5319380'!$A31,'5319380'!$E$42:$E$71)</f>
        <v>42573</v>
      </c>
      <c r="YO31" s="371">
        <v>42572</v>
      </c>
      <c r="YP31" s="371">
        <f>WORKDAY(YP32,'5319380'!$A31,'5319380'!$E$42:$E$71)</f>
        <v>42563</v>
      </c>
      <c r="YQ31" s="371">
        <v>42480</v>
      </c>
      <c r="YR31" s="371">
        <v>42558</v>
      </c>
      <c r="YS31" s="781">
        <f>WORKDAY(YS32,'5319380'!$A31,'5319380'!$E$42:$E$71)</f>
        <v>42573</v>
      </c>
      <c r="YT31" s="781">
        <f>WORKDAY(YT32,'5319380'!$A31,'5319380'!$E$42:$E$71)</f>
        <v>42573</v>
      </c>
      <c r="YU31" s="781">
        <f>WORKDAY(YU32,'5319380'!$A31,'5319380'!$E$42:$E$71)</f>
        <v>42577</v>
      </c>
      <c r="YV31" s="781">
        <f>WORKDAY(YV32,'5319380'!$A31,'5319380'!$E$42:$E$71)</f>
        <v>42577</v>
      </c>
      <c r="YW31" s="781">
        <f>WORKDAY(YW32,'5319380'!$A31,'5319380'!$E$42:$E$71)</f>
        <v>42573</v>
      </c>
      <c r="YX31" s="1171">
        <f>WORKDAY(YX32,'5319380'!$A31,'5319380'!$E$42:$E$71)</f>
        <v>42622</v>
      </c>
      <c r="YY31" s="781">
        <f>WORKDAY(YY32,'5319380'!$A31,'5319380'!$E$42:$E$71)</f>
        <v>42573</v>
      </c>
      <c r="YZ31" s="371">
        <v>42480</v>
      </c>
      <c r="ZA31" s="371">
        <v>42522</v>
      </c>
      <c r="ZB31" s="371">
        <v>42352</v>
      </c>
      <c r="ZC31" s="371">
        <v>42566</v>
      </c>
      <c r="ZD31" s="371">
        <v>42480</v>
      </c>
      <c r="ZE31" s="371">
        <v>42566</v>
      </c>
      <c r="ZF31" s="371">
        <v>42446</v>
      </c>
      <c r="ZG31" s="371">
        <v>42446</v>
      </c>
      <c r="ZH31" s="371">
        <v>42447</v>
      </c>
      <c r="ZI31" s="371">
        <v>42446</v>
      </c>
      <c r="ZJ31" s="371">
        <v>42447</v>
      </c>
      <c r="ZK31" s="371">
        <v>42447</v>
      </c>
      <c r="ZL31" s="371">
        <v>42480</v>
      </c>
      <c r="ZM31" s="781">
        <f>WORKDAY(ZM32,'5319380'!$A31,'5319380'!$E$42:$E$71)</f>
        <v>42614</v>
      </c>
      <c r="ZN31" s="1320">
        <v>42705</v>
      </c>
      <c r="ZO31" s="371">
        <v>42446</v>
      </c>
      <c r="ZP31" s="371">
        <v>42481</v>
      </c>
      <c r="ZQ31" s="371">
        <v>42517</v>
      </c>
      <c r="ZR31" s="371">
        <v>42467</v>
      </c>
      <c r="ZS31" s="371">
        <v>42461</v>
      </c>
      <c r="ZT31" s="371">
        <v>42522</v>
      </c>
      <c r="ZU31" s="371">
        <v>42481</v>
      </c>
      <c r="ZV31" s="371">
        <v>42412</v>
      </c>
      <c r="ZW31" s="371">
        <v>42436</v>
      </c>
      <c r="ZX31" s="371">
        <v>42447</v>
      </c>
      <c r="ZY31" s="371">
        <v>42447</v>
      </c>
      <c r="ZZ31" s="537"/>
      <c r="AAA31" s="532">
        <f>WORKDAY(AAA32,'5319380'!$A31,'5319380'!$E$42:$E$71)</f>
        <v>42389</v>
      </c>
      <c r="AAB31" s="537"/>
      <c r="AAC31" s="537"/>
      <c r="AAD31" s="537"/>
      <c r="AAE31" s="537"/>
      <c r="AAF31" s="537"/>
      <c r="AAG31" s="537"/>
      <c r="AAH31" s="537"/>
      <c r="AAI31" s="537"/>
      <c r="AAJ31" s="537"/>
      <c r="AAK31" s="371">
        <f>WORKDAY(AAK32,'5319380'!$A31,'5319380'!$E$42:$E$71)</f>
        <v>42558</v>
      </c>
      <c r="AAL31" s="371">
        <v>42558</v>
      </c>
      <c r="AAM31" s="875"/>
      <c r="AAN31" s="875"/>
      <c r="AAO31" s="537"/>
      <c r="AAP31" s="537"/>
      <c r="AAQ31" s="537"/>
      <c r="AAR31" s="781">
        <f>WORKDAY(AAR32,'5319380'!$A31,'5319380'!$E$42:$E$71)</f>
        <v>42384</v>
      </c>
      <c r="AAS31" s="781">
        <f>WORKDAY(AAS32,'5319380'!$A32,'5319380'!$E$42:$E$71)</f>
        <v>42361</v>
      </c>
      <c r="AAT31" s="781">
        <v>42401</v>
      </c>
      <c r="AAU31" s="781">
        <v>42412</v>
      </c>
      <c r="AAV31" s="781">
        <v>42423</v>
      </c>
      <c r="AAW31" s="371">
        <v>42543</v>
      </c>
      <c r="AAX31" s="503"/>
      <c r="AAY31" s="503"/>
      <c r="AAZ31" s="781">
        <f>WORKDAY(AAZ32,'5319380'!$A31,'5319380'!$E$42:$E$71)</f>
        <v>42573</v>
      </c>
      <c r="ABA31" s="781">
        <v>42433</v>
      </c>
      <c r="ABB31" s="371">
        <f>WORKDAY(ABB32,'5319380'!$A31,'5319380'!$E$42:$E$71)</f>
        <v>42342</v>
      </c>
      <c r="ABC31" s="371">
        <v>42480</v>
      </c>
      <c r="ABD31" s="371">
        <v>42436</v>
      </c>
      <c r="ABE31" s="371">
        <v>42479</v>
      </c>
      <c r="ABF31" s="371">
        <v>42404</v>
      </c>
      <c r="ABG31" s="371">
        <v>42404</v>
      </c>
      <c r="ABH31" s="371">
        <v>42433</v>
      </c>
      <c r="ABI31" s="371">
        <v>42433</v>
      </c>
      <c r="ABJ31" s="1186">
        <v>42465</v>
      </c>
      <c r="ABK31" s="371">
        <v>42518</v>
      </c>
      <c r="ABM31" s="781">
        <f>WORKDAY(ABM32,'5319380'!$A31,'5319380'!$E$42:$E$71)</f>
        <v>42577</v>
      </c>
      <c r="ABN31" s="781">
        <v>42578</v>
      </c>
      <c r="ABO31" s="781">
        <f>WORKDAY(ABO32,'5319380'!$A31,'5319380'!$E$42:$E$71)</f>
        <v>42573</v>
      </c>
      <c r="ABP31" s="781">
        <f>WORKDAY(ABP32,'5319380'!$A31,'5319380'!$E$42:$E$71)</f>
        <v>42577</v>
      </c>
      <c r="ABQ31" s="781">
        <f>WORKDAY(ABQ32,'5319380'!$A31,'5319380'!$E$42:$E$71)</f>
        <v>42605</v>
      </c>
      <c r="ABR31" s="781">
        <f>WORKDAY(ABR32,'5319380'!$A31,'5319380'!$E$42:$E$71)</f>
        <v>42605</v>
      </c>
      <c r="ABS31" s="781">
        <v>42604</v>
      </c>
      <c r="ABT31" s="371">
        <v>42594</v>
      </c>
      <c r="ABU31" s="371">
        <v>42594</v>
      </c>
      <c r="ABV31" s="781">
        <f>WORKDAY(ABV32,'5319380'!$A31,'5319380'!$E$42:$E$71)</f>
        <v>42573</v>
      </c>
      <c r="ABW31" s="781">
        <v>42628</v>
      </c>
      <c r="ABX31" s="1171">
        <f>WORKDAY(ABX32,'5319380'!$A31,'5319380'!$E$42:$E$71)</f>
        <v>42572</v>
      </c>
      <c r="ABY31" s="1171">
        <f>WORKDAY(ABY32,'5319380'!$A31,'5319380'!$E$42:$E$71)</f>
        <v>42578</v>
      </c>
      <c r="ABZ31" s="1171">
        <f>WORKDAY(ABZ32,'5319380'!$A31,'5319380'!$E$42:$E$71)</f>
        <v>42578</v>
      </c>
      <c r="ACA31" s="371">
        <v>42405</v>
      </c>
      <c r="ACB31" s="781">
        <v>42607</v>
      </c>
      <c r="ACC31" s="781">
        <v>42604</v>
      </c>
      <c r="ACD31" s="781">
        <f>WORKDAY(ACD32,'5319380'!$A31,'5319380'!$E$42:$E$71)</f>
        <v>42614</v>
      </c>
      <c r="ACE31" s="781">
        <f>WORKDAY(ACE32,'5319380'!$A31,'5319380'!$E$42:$E$71)</f>
        <v>42573</v>
      </c>
      <c r="ACF31" s="1171">
        <f>WORKDAY(ACF32,'5319380'!$A31,'5319380'!$E$42:$E$71)</f>
        <v>42632</v>
      </c>
      <c r="ACG31" s="781">
        <f>WORKDAY(ACG32,'5319380'!$A31,'5319380'!$E$42:$E$71)</f>
        <v>42632</v>
      </c>
      <c r="ACH31" s="781">
        <f>WORKDAY(ACH32,'5319380'!$A31,'5319380'!$E$42:$E$71)</f>
        <v>42632</v>
      </c>
      <c r="ACI31" s="781">
        <f>WORKDAY(ACI32,'5319380'!$A31,'5319380'!$E$42:$E$71)</f>
        <v>42632</v>
      </c>
      <c r="ACJ31" s="781">
        <f>WORKDAY(ACJ32,'5319380'!$A31,'5319380'!$E$42:$E$71)</f>
        <v>42636</v>
      </c>
      <c r="ACK31" s="781">
        <f>WORKDAY(ACK32,'5319380'!$A31,'5319380'!$E$42:$E$71)</f>
        <v>42632</v>
      </c>
      <c r="ACL31" s="781">
        <f>WORKDAY(ACL32,'5319380'!$A31,'5319380'!$E$42:$E$71)</f>
        <v>42636</v>
      </c>
      <c r="ACM31" s="781">
        <f>WORKDAY(ACM32,'5319380'!$A31,'5319380'!$E$42:$E$71)</f>
        <v>42636</v>
      </c>
      <c r="ACN31" s="781">
        <f>WORKDAY(ACN32,'5319380'!$A31,'5319380'!$E$42:$E$71)</f>
        <v>42636</v>
      </c>
      <c r="ACO31" s="781">
        <f>WORKDAY(ACO32,'5319380'!$A31,'5319380'!$E$42:$E$71)</f>
        <v>42636</v>
      </c>
      <c r="ACP31" s="781">
        <f>WORKDAY(ACP32,'5319380'!$A31,'5319380'!$E$42:$E$71)</f>
        <v>42636</v>
      </c>
      <c r="ACQ31" s="781">
        <f>WORKDAY(ACQ32,'5319380'!$A31,'5319380'!$E$42:$E$71)</f>
        <v>42605</v>
      </c>
      <c r="ACR31" s="781">
        <v>42607</v>
      </c>
      <c r="ACS31" s="781">
        <f>WORKDAY(ACS32,'5319380'!$A31,'5319380'!$E$42:$E$71)</f>
        <v>42629</v>
      </c>
      <c r="ACT31" s="371">
        <v>42545</v>
      </c>
      <c r="ACU31" s="371">
        <v>42443</v>
      </c>
      <c r="ACV31" s="371">
        <v>42443</v>
      </c>
      <c r="ACW31" s="371">
        <v>42552</v>
      </c>
      <c r="ACX31" s="781">
        <v>42419</v>
      </c>
      <c r="ACY31" s="371">
        <v>42584</v>
      </c>
      <c r="ACZ31" s="371">
        <v>42584</v>
      </c>
      <c r="ADA31" s="371">
        <v>42550</v>
      </c>
      <c r="ADB31" s="371">
        <v>42579</v>
      </c>
      <c r="ADC31" s="371">
        <v>42552</v>
      </c>
      <c r="ADD31" s="371">
        <v>42552</v>
      </c>
      <c r="ADE31" s="371">
        <v>42593</v>
      </c>
      <c r="ADF31" s="371">
        <v>42424</v>
      </c>
      <c r="ADG31" s="371">
        <v>42605</v>
      </c>
      <c r="ADH31" s="371">
        <v>42594</v>
      </c>
      <c r="ADI31" s="371">
        <v>42600</v>
      </c>
      <c r="ADJ31" s="371">
        <v>42600</v>
      </c>
      <c r="ADK31" s="371">
        <v>42445</v>
      </c>
      <c r="ADL31" s="371">
        <v>42600</v>
      </c>
      <c r="ADM31" s="371">
        <v>42593</v>
      </c>
      <c r="ADN31" s="371">
        <v>42594</v>
      </c>
      <c r="ADO31" s="371">
        <v>42447</v>
      </c>
      <c r="ADP31" s="371">
        <v>42584</v>
      </c>
      <c r="ADQ31" s="371">
        <v>42583</v>
      </c>
      <c r="ADR31" s="371">
        <v>42593</v>
      </c>
      <c r="ADS31" s="371">
        <v>42593</v>
      </c>
      <c r="ADT31" s="371">
        <v>42593</v>
      </c>
      <c r="ADU31" s="371">
        <v>42593</v>
      </c>
      <c r="ADV31" s="371">
        <v>42597</v>
      </c>
      <c r="ADW31" s="371">
        <v>42445</v>
      </c>
      <c r="ADX31" s="371">
        <v>42558</v>
      </c>
      <c r="ADY31" s="371">
        <v>42579</v>
      </c>
      <c r="ADZ31" s="371">
        <v>42584</v>
      </c>
      <c r="AEA31" s="371">
        <v>42573</v>
      </c>
      <c r="AEB31" s="371">
        <v>42577</v>
      </c>
      <c r="AEC31" s="371">
        <v>42579</v>
      </c>
      <c r="AED31" s="371">
        <v>42584</v>
      </c>
      <c r="AEE31" s="371">
        <v>42577</v>
      </c>
      <c r="AEF31" s="371">
        <v>42557</v>
      </c>
      <c r="AEG31" s="371">
        <v>42556</v>
      </c>
      <c r="AEH31" s="371">
        <v>42461</v>
      </c>
      <c r="AEI31" s="371">
        <v>42578</v>
      </c>
      <c r="AEJ31" s="781">
        <f>WORKDAY(AEJ32,'5319480'!$A31,'5319480'!$E$42:$E$71)</f>
        <v>42564</v>
      </c>
      <c r="AEK31" s="371">
        <v>42578</v>
      </c>
      <c r="AEL31" s="371">
        <v>42576</v>
      </c>
      <c r="AEM31" s="371">
        <v>42573</v>
      </c>
      <c r="AEN31" s="371">
        <v>42552</v>
      </c>
      <c r="AEO31" s="371">
        <f>WORKDAY(AEO32,'5319480'!$A31,'5319480'!$E$42:$E$71)</f>
        <v>42549</v>
      </c>
      <c r="AEP31" s="371">
        <v>42574</v>
      </c>
      <c r="AEQ31" s="371">
        <v>42478</v>
      </c>
      <c r="AER31" s="371">
        <v>42478</v>
      </c>
      <c r="AES31" s="371">
        <v>42461</v>
      </c>
      <c r="AET31" s="371">
        <v>42461</v>
      </c>
      <c r="AEU31" s="371">
        <v>42478</v>
      </c>
      <c r="AEV31" s="371">
        <v>42445</v>
      </c>
      <c r="AEW31" s="371">
        <v>42541</v>
      </c>
      <c r="AEX31" s="371">
        <f>WORKDAY(AEX32,'5319480'!$A31,'5319480'!$E$42:$E$71)</f>
        <v>42541</v>
      </c>
      <c r="AEY31" s="371">
        <v>42541</v>
      </c>
      <c r="AEZ31" s="371">
        <v>42550</v>
      </c>
      <c r="AFA31" s="371">
        <v>42461</v>
      </c>
      <c r="AFB31" s="371">
        <v>42425</v>
      </c>
      <c r="AFC31" s="371">
        <f>WORKDAY(AFC32,'5319480'!$A31,'5319480'!$E$42:$E$71)</f>
        <v>42557</v>
      </c>
      <c r="AFD31" s="625">
        <v>42552</v>
      </c>
      <c r="AFE31" s="371">
        <f>WORKDAY(AFE32,'5319480'!$A31,'5319480'!$E$42:$E$71)</f>
        <v>42557</v>
      </c>
      <c r="AFF31" s="371">
        <v>42558</v>
      </c>
      <c r="AFG31" s="371">
        <f>WORKDAY(AFG32,'5319480'!$A31,'5319480'!$E$42:$E$71)</f>
        <v>42549</v>
      </c>
      <c r="AFH31" s="371">
        <v>42558</v>
      </c>
      <c r="AFI31" s="371">
        <v>42558</v>
      </c>
      <c r="AFJ31" s="1448">
        <f>WORKDAY(AFJ32,'5319480'!$A31,'5319480'!$E$42:$E$71)</f>
        <v>42541</v>
      </c>
      <c r="AFK31" s="371">
        <v>42558</v>
      </c>
      <c r="AFL31" s="371">
        <v>42546</v>
      </c>
      <c r="AFM31" s="371">
        <v>42546</v>
      </c>
      <c r="AFN31" s="371">
        <v>42550</v>
      </c>
      <c r="AFO31" s="371">
        <v>42546</v>
      </c>
      <c r="AFP31" s="371">
        <v>42550</v>
      </c>
      <c r="AFQ31" s="371">
        <v>42447</v>
      </c>
      <c r="AFR31" s="781">
        <f>WORKDAY(AFR32,'5319480'!$A31,'5319480'!$E$42:$E$71)</f>
        <v>42565</v>
      </c>
      <c r="AFS31" s="371">
        <v>42584</v>
      </c>
      <c r="AFT31" s="371">
        <f>WORKDAY(AFT32,'5319480'!$A31,'5319480'!$E$42:$E$71)</f>
        <v>42549</v>
      </c>
      <c r="AFU31" s="371">
        <v>42553</v>
      </c>
      <c r="AFV31" s="371">
        <v>42557</v>
      </c>
      <c r="AFW31" s="371">
        <f>WORKDAY(AFW32,'5319480'!$A31,'5319480'!$E$42:$E$71)</f>
        <v>42541</v>
      </c>
      <c r="AFX31" s="371">
        <v>42552</v>
      </c>
      <c r="AFY31" s="371">
        <v>42552</v>
      </c>
      <c r="AFZ31" s="371">
        <f>WORKDAY(AFZ32,'5319480'!$A31,'5319480'!$E$42:$E$71)</f>
        <v>42541</v>
      </c>
      <c r="AGA31" s="371">
        <v>42546</v>
      </c>
      <c r="AGB31" s="371">
        <v>42480</v>
      </c>
      <c r="AGC31" s="371">
        <v>42425</v>
      </c>
      <c r="AGD31" s="781" t="e">
        <f>WORKDAY(AGD32,#REF!,$D$42:$D$71)</f>
        <v>#REF!</v>
      </c>
      <c r="AGE31" s="781" t="e">
        <f>WORKDAY(AGE32,#REF!,$D$42:$D$71)</f>
        <v>#REF!</v>
      </c>
      <c r="AGF31" s="781" t="e">
        <f>WORKDAY(AGF32,#REF!,$D$42:$D$71)</f>
        <v>#REF!</v>
      </c>
      <c r="AGG31" s="532">
        <f>WORKDAY(AGG32,'5319480'!$A31,'5319480'!$E$42:$E$71)</f>
        <v>42423</v>
      </c>
      <c r="AGH31" s="532">
        <f>WORKDAY(AGH32,'5319480'!$A31,'5319480'!$E$42:$E$71)</f>
        <v>42423</v>
      </c>
      <c r="AGI31" s="371">
        <v>42546</v>
      </c>
      <c r="AGJ31" s="537"/>
      <c r="AGK31" s="781" t="e">
        <f>WORKDAY(AGK32,#REF!,$D$42:$D$71)</f>
        <v>#REF!</v>
      </c>
      <c r="AGL31" s="1086" t="e">
        <f>WORKDAY(AGL32,#REF!,$D$42:$D$71)</f>
        <v>#REF!</v>
      </c>
      <c r="AGM31" s="781">
        <v>42408</v>
      </c>
      <c r="AGN31" s="1086" t="e">
        <f>WORKDAY(AGN32,#REF!,$D$42:$D$71)</f>
        <v>#REF!</v>
      </c>
      <c r="AGO31" s="1086" t="e">
        <f>WORKDAY(AGO32,#REF!,$D$42:$D$71)</f>
        <v>#REF!</v>
      </c>
      <c r="AGP31" s="1086" t="e">
        <f>WORKDAY(AGP32,#REF!,$D$42:$D$71)</f>
        <v>#REF!</v>
      </c>
      <c r="AGQ31" s="781" t="e">
        <f>WORKDAY(AGQ32,#REF!,$D$42:$D$71)</f>
        <v>#REF!</v>
      </c>
      <c r="AGR31" s="765" t="e">
        <f>WORKDAY(AGR32,#REF!,$D$42:$D$71)</f>
        <v>#REF!</v>
      </c>
      <c r="AGS31" s="1086">
        <v>42304</v>
      </c>
      <c r="AGT31" s="781">
        <v>42375</v>
      </c>
      <c r="AGU31" s="781">
        <v>42375</v>
      </c>
      <c r="AGV31" s="781">
        <v>42387</v>
      </c>
      <c r="AGW31" s="781">
        <f>WORKDAY(AGW32,'5319480'!$A31,'5319480'!$E$42:$E$71)</f>
        <v>42346</v>
      </c>
      <c r="AGX31" s="781">
        <f>WORKDAY(AGX32,'5319480'!$A31,'5319480'!$E$42:$E$71)</f>
        <v>42346</v>
      </c>
      <c r="AGY31" s="781">
        <f>WORKDAY(AGY32,'5319480'!$A31,'5319480'!$E$42:$E$71)</f>
        <v>42346</v>
      </c>
      <c r="AGZ31" s="537"/>
      <c r="AHA31" s="781">
        <f>WORKDAY(AHA32,'5319480'!$A31,'5319480'!$E$42:$E$71)</f>
        <v>42423</v>
      </c>
      <c r="AHB31" s="781">
        <v>42426</v>
      </c>
      <c r="AHC31" s="781">
        <v>42419</v>
      </c>
      <c r="AHD31" s="781">
        <v>42422</v>
      </c>
      <c r="AHE31" s="781">
        <f>WORKDAY(AHE32,'5319480'!$A31,'5319480'!$E$42:$E$71)</f>
        <v>42423</v>
      </c>
      <c r="AHF31" s="371">
        <v>42478</v>
      </c>
      <c r="AHG31" s="371">
        <v>42583</v>
      </c>
      <c r="AHH31" s="371">
        <v>42582</v>
      </c>
      <c r="AHI31" s="371">
        <v>42582</v>
      </c>
      <c r="AHJ31" s="371">
        <v>42583</v>
      </c>
      <c r="AHK31" s="371">
        <v>42582</v>
      </c>
      <c r="AHL31" s="371">
        <v>42504</v>
      </c>
      <c r="AHM31" s="371">
        <f>WORKDAY(AHM32,'5319480'!$A31,'5319480'!$E$42:$E$71)</f>
        <v>42541</v>
      </c>
      <c r="AHN31" s="371">
        <v>42445</v>
      </c>
      <c r="AHO31" s="371">
        <v>42462</v>
      </c>
      <c r="AHP31" s="371">
        <v>42443</v>
      </c>
      <c r="AHQ31" s="371">
        <v>42558</v>
      </c>
      <c r="AHR31" s="371">
        <v>42392</v>
      </c>
      <c r="AHS31" s="371">
        <v>42461</v>
      </c>
      <c r="AHT31" s="371">
        <v>42461</v>
      </c>
      <c r="AHU31" s="371">
        <v>42447</v>
      </c>
      <c r="AHV31" s="371">
        <v>42445</v>
      </c>
      <c r="AHW31" s="781">
        <v>42715</v>
      </c>
      <c r="AHX31" s="371">
        <v>42447</v>
      </c>
      <c r="AHY31" s="371">
        <v>42596</v>
      </c>
      <c r="AHZ31" s="371">
        <v>42445</v>
      </c>
      <c r="AIA31" s="371">
        <v>42422</v>
      </c>
      <c r="AIB31" s="371">
        <v>42446</v>
      </c>
      <c r="AIC31" s="371">
        <v>42443</v>
      </c>
      <c r="AID31" s="781">
        <v>42422</v>
      </c>
      <c r="AIE31" s="371">
        <v>42445</v>
      </c>
      <c r="AIF31" s="371">
        <v>42445</v>
      </c>
      <c r="AIG31" s="371">
        <v>42443</v>
      </c>
      <c r="AIH31" s="371">
        <v>42445</v>
      </c>
      <c r="AII31" s="371">
        <v>42429</v>
      </c>
      <c r="AIJ31" s="371">
        <v>42481</v>
      </c>
      <c r="AIK31" s="1186">
        <v>42552</v>
      </c>
    </row>
    <row r="32" spans="1:921" ht="13.15" customHeight="1">
      <c r="A32" s="199">
        <v>3</v>
      </c>
      <c r="B32" s="138" t="s">
        <v>693</v>
      </c>
      <c r="C32" s="137">
        <f t="shared" si="8"/>
        <v>42102</v>
      </c>
      <c r="D32" s="137">
        <f t="shared" si="9"/>
        <v>42102</v>
      </c>
      <c r="E32" s="137">
        <f t="shared" si="10"/>
        <v>42102</v>
      </c>
      <c r="F32" s="137">
        <f t="shared" si="11"/>
        <v>42102</v>
      </c>
      <c r="G32" s="137">
        <f t="shared" si="12"/>
        <v>42102</v>
      </c>
      <c r="H32" s="137">
        <f t="shared" si="13"/>
        <v>42102</v>
      </c>
      <c r="I32" s="137">
        <f t="shared" si="14"/>
        <v>42102</v>
      </c>
      <c r="J32" s="137">
        <f t="shared" si="15"/>
        <v>42102</v>
      </c>
      <c r="K32" s="137">
        <f t="shared" si="16"/>
        <v>42130</v>
      </c>
      <c r="L32" s="137">
        <f t="shared" si="17"/>
        <v>42102</v>
      </c>
      <c r="M32" s="137">
        <f t="shared" si="18"/>
        <v>42102</v>
      </c>
      <c r="N32" s="1075">
        <f t="shared" si="19"/>
        <v>42102</v>
      </c>
      <c r="O32" s="781">
        <f t="shared" si="0"/>
        <v>42152</v>
      </c>
      <c r="P32" s="781">
        <v>42325</v>
      </c>
      <c r="Q32" s="781">
        <f>WORKDAY(Q33,$A32,$D$42:$D$71)</f>
        <v>42292</v>
      </c>
      <c r="R32" s="781">
        <f t="shared" si="20"/>
        <v>42152</v>
      </c>
      <c r="S32" s="781" t="e">
        <f>WORKDAY(S33,'5319480'!#REF!,'5319480'!$E$42:$E$71)</f>
        <v>#REF!</v>
      </c>
      <c r="T32" s="781">
        <f t="shared" si="3"/>
        <v>42152</v>
      </c>
      <c r="U32" s="882">
        <f t="shared" si="4"/>
        <v>42181</v>
      </c>
      <c r="V32" s="601">
        <v>42518</v>
      </c>
      <c r="W32" s="781">
        <v>42305</v>
      </c>
      <c r="X32" s="532">
        <f>WORKDAY(X33,$A32,$D$42:$D$71)</f>
        <v>42187</v>
      </c>
      <c r="Y32" s="781">
        <f>WORKDAY(Y33,'5319080'!$A31,'5319080'!$D$42:$D$71)</f>
        <v>42381</v>
      </c>
      <c r="Z32" s="781">
        <f>WORKDAY(Z33,'BA SGV Quality Clinic'!$A32,'BA SGV Quality Clinic'!$D$42:$D$71)</f>
        <v>42187</v>
      </c>
      <c r="AA32" s="781">
        <f>WORKDAY(AA33,'BA SGV Quality Clinic'!$A32,'BA SGV Quality Clinic'!$D$42:$D$71)</f>
        <v>42187</v>
      </c>
      <c r="AB32" s="781">
        <f>WORKDAY(AB33,'BA SGV Quality Clinic'!$A32,'BA SGV Quality Clinic'!$D$42:$D$71)</f>
        <v>42187</v>
      </c>
      <c r="AC32" s="781">
        <f>WORKDAY(AC33,'BA SGV Quality Clinic'!$A32,'BA SGV Quality Clinic'!$D$42:$D$71)</f>
        <v>42187</v>
      </c>
      <c r="AD32" s="532">
        <f>WORKDAY(AD33,'5319080'!$A32,'5319080'!$D$42:$D$71)</f>
        <v>42717</v>
      </c>
      <c r="AE32" s="781">
        <f>WORKDAY(AE33,'5319080'!$A32,'5319080'!$D$42:$D$71)</f>
        <v>42725</v>
      </c>
      <c r="AF32" s="532">
        <f>WORKDAY(AF33,'5319080'!$A32,'5319080'!$D$42:$D$71)</f>
        <v>42361</v>
      </c>
      <c r="AG32" s="532">
        <f>WORKDAY(AG33,'5319080'!$A32,'5319080'!$D$42:$D$71)</f>
        <v>42361</v>
      </c>
      <c r="AH32" s="532">
        <f>WORKDAY(AH33,'5319080'!$A32,'5319080'!$D$42:$D$71)</f>
        <v>42353</v>
      </c>
      <c r="AI32" s="532">
        <f>WORKDAY(AI33,'5319080'!$A32,'5319080'!$D$42:$D$71)</f>
        <v>42361</v>
      </c>
      <c r="AJ32" s="781">
        <v>42432</v>
      </c>
      <c r="AK32" s="781">
        <v>42434</v>
      </c>
      <c r="AL32" s="319">
        <v>42461</v>
      </c>
      <c r="AM32" s="319">
        <v>42451</v>
      </c>
      <c r="AN32" s="319">
        <v>42482</v>
      </c>
      <c r="AO32" s="319">
        <v>42571</v>
      </c>
      <c r="AP32" s="781">
        <v>42693</v>
      </c>
      <c r="AQ32" s="781">
        <f>WORKDAY(AQ33,'5319080'!$A32,'5319080'!$D$42:$D$71)</f>
        <v>42438</v>
      </c>
      <c r="AR32" s="781">
        <v>42349</v>
      </c>
      <c r="AS32" s="781">
        <v>42431</v>
      </c>
      <c r="AT32" s="781">
        <v>42423</v>
      </c>
      <c r="AU32" s="781">
        <v>42397</v>
      </c>
      <c r="AV32" s="781">
        <f>WORKDAY(AV33,'5319080'!$A32,'5319080'!$D$42:$D$71)</f>
        <v>42429</v>
      </c>
      <c r="AW32" s="319">
        <v>42440</v>
      </c>
      <c r="AX32" s="326">
        <f>WORKDAY(AX33,'BA SGV Quality Clinic'!$A32,'BA SGV Quality Clinic'!$D$42:$D$71)</f>
        <v>42223</v>
      </c>
      <c r="AY32" s="319">
        <f>WORKDAY(AY33,'5319080'!$A32,'5319080'!$D$42:$D$71)</f>
        <v>42377</v>
      </c>
      <c r="AZ32" s="319">
        <v>42397</v>
      </c>
      <c r="BA32" s="319">
        <v>42305</v>
      </c>
      <c r="BB32" s="326">
        <f>WORKDAY(BB33,'BA SGV Quality Clinic'!$A32,'BA SGV Quality Clinic'!$D$42:$D$71)</f>
        <v>42206</v>
      </c>
      <c r="BC32" s="319">
        <f>WORKDAY(BC33,'5319080'!$A32,'5319080'!$D$42:$D$71)</f>
        <v>42380</v>
      </c>
      <c r="BD32" s="319">
        <v>42405</v>
      </c>
      <c r="BE32" s="319">
        <f>WORKDAY(BE33,'5319080'!$A32,'5319080'!$D$42:$D$71)</f>
        <v>42537</v>
      </c>
      <c r="BF32" s="315">
        <f>WORKDAY(BF33,'5319080'!$A32,'5319080'!$D$42:$D$71)</f>
        <v>42416</v>
      </c>
      <c r="BG32" s="319">
        <v>42410</v>
      </c>
      <c r="BH32" s="443">
        <f>WORKDAY(BH33,'5319080'!$A32,'5319080'!$D$42:$D$71)</f>
        <v>42310</v>
      </c>
      <c r="BI32" s="319">
        <v>42402</v>
      </c>
      <c r="BJ32" s="319">
        <f>WORKDAY(BJ33,'5319080'!$A32,'5319080'!$D$42:$D$71)</f>
        <v>42377</v>
      </c>
      <c r="BK32" s="319">
        <v>42440</v>
      </c>
      <c r="BL32" s="781">
        <v>42593</v>
      </c>
      <c r="BM32" s="319">
        <v>42450</v>
      </c>
      <c r="BN32" s="319">
        <v>42432</v>
      </c>
      <c r="BO32" s="319">
        <v>42432</v>
      </c>
      <c r="BP32" s="319">
        <v>42432</v>
      </c>
      <c r="BQ32" s="319">
        <v>42524</v>
      </c>
      <c r="BR32" s="319">
        <v>42451</v>
      </c>
      <c r="BS32" s="319">
        <v>42438</v>
      </c>
      <c r="BT32" s="319">
        <v>42397</v>
      </c>
      <c r="BU32" s="319">
        <v>42439</v>
      </c>
      <c r="BV32" s="319">
        <v>42481</v>
      </c>
      <c r="BW32" s="319">
        <v>42481</v>
      </c>
      <c r="BX32" s="319">
        <v>42481</v>
      </c>
      <c r="BY32" s="319">
        <v>42577</v>
      </c>
      <c r="BZ32" s="1175">
        <f>WORKDAY(BZ33,'5319080'!$A32,'5319080'!$D$42:$D$71)</f>
        <v>42571</v>
      </c>
      <c r="CA32" s="1175">
        <f>WORKDAY(CA33,'5319080'!$A32,'5319080'!$D$42:$D$71)</f>
        <v>42571</v>
      </c>
      <c r="CB32" s="319">
        <f>WORKDAY(CB33,'5319080'!$A32,'5319080'!$D$42:$D$71)</f>
        <v>42521</v>
      </c>
      <c r="CC32" s="319">
        <v>42440</v>
      </c>
      <c r="CD32" s="319">
        <v>42481</v>
      </c>
      <c r="CE32" s="319">
        <v>42438</v>
      </c>
      <c r="CF32" s="319">
        <v>42429</v>
      </c>
      <c r="CG32" s="319">
        <v>42440</v>
      </c>
      <c r="CH32" s="319">
        <v>42563</v>
      </c>
      <c r="CI32" s="319">
        <v>42444</v>
      </c>
      <c r="CJ32" s="319">
        <v>42482</v>
      </c>
      <c r="CK32" s="881">
        <v>42473</v>
      </c>
      <c r="CL32" s="319">
        <v>42473</v>
      </c>
      <c r="CM32" s="319">
        <v>42481</v>
      </c>
      <c r="CN32" s="319">
        <v>42450</v>
      </c>
      <c r="CO32" s="319">
        <v>42516</v>
      </c>
      <c r="CP32" s="319">
        <v>42527</v>
      </c>
      <c r="CQ32" s="319">
        <v>42439</v>
      </c>
      <c r="CR32" s="319">
        <v>42432</v>
      </c>
      <c r="CS32" s="319">
        <v>42444</v>
      </c>
      <c r="CT32" s="781">
        <v>42623</v>
      </c>
      <c r="CU32" s="319">
        <v>42519</v>
      </c>
      <c r="CV32" s="319">
        <v>42527</v>
      </c>
      <c r="CW32" s="319">
        <v>42440</v>
      </c>
      <c r="CX32" s="319">
        <v>42440</v>
      </c>
      <c r="CY32" s="319">
        <v>42440</v>
      </c>
      <c r="CZ32" s="319">
        <v>42440</v>
      </c>
      <c r="DA32" s="319">
        <v>42519</v>
      </c>
      <c r="DB32" s="319">
        <v>42521</v>
      </c>
      <c r="DC32" s="319">
        <v>42523</v>
      </c>
      <c r="DD32" s="781">
        <v>42405</v>
      </c>
      <c r="DE32" s="319">
        <f>WORKDAY(DE33,'5319080'!$A32,'5319080'!$D$42:$D$71)</f>
        <v>42515</v>
      </c>
      <c r="DF32" s="319">
        <f>WORKDAY(DF33,'5319080'!$A32,'5319080'!$D$42:$D$71)</f>
        <v>42523</v>
      </c>
      <c r="DG32" s="319">
        <v>42526</v>
      </c>
      <c r="DH32" s="319">
        <v>42523</v>
      </c>
      <c r="DI32" s="319">
        <v>42447</v>
      </c>
      <c r="DJ32" s="319">
        <v>42450</v>
      </c>
      <c r="DK32" s="319">
        <v>42450</v>
      </c>
      <c r="DL32" s="781">
        <f>WORKDAY(DL33,'BA SGV Quality Clinic'!$A32,'BA SGV Quality Clinic'!$D$42:$D$71)</f>
        <v>42177</v>
      </c>
      <c r="DM32" s="319">
        <v>42482</v>
      </c>
      <c r="DN32" s="319">
        <v>42450</v>
      </c>
      <c r="DO32" s="1171">
        <f>WORKDAY(DO33,'5319080'!$A32,'5319080'!$D$42:$D$71)</f>
        <v>42572</v>
      </c>
      <c r="DP32" s="319">
        <v>42527</v>
      </c>
      <c r="DQ32" s="781">
        <v>42571</v>
      </c>
      <c r="DR32" s="319">
        <v>42523</v>
      </c>
      <c r="DS32" s="319">
        <v>42523</v>
      </c>
      <c r="DT32" s="319">
        <v>42523</v>
      </c>
      <c r="DU32" s="319">
        <v>42515</v>
      </c>
      <c r="DV32" s="319">
        <v>42515</v>
      </c>
      <c r="DW32" s="319">
        <v>42516</v>
      </c>
      <c r="DX32" s="319">
        <v>42562</v>
      </c>
      <c r="DY32" s="319">
        <f>WORKDAY(DY33,'5319080'!$A32,'5319080'!$D$42:$D$71)</f>
        <v>42537</v>
      </c>
      <c r="DZ32" s="319">
        <v>42549</v>
      </c>
      <c r="EA32" s="781">
        <f>WORKDAY(EA33,'5319080'!$A32,'5319080'!$D$42:$D$71)</f>
        <v>42313</v>
      </c>
      <c r="EB32" s="319">
        <v>42519</v>
      </c>
      <c r="EC32" s="781">
        <v>42619</v>
      </c>
      <c r="ED32" s="781">
        <v>42619</v>
      </c>
      <c r="EE32" s="781">
        <v>42593</v>
      </c>
      <c r="EF32" s="781">
        <v>42593</v>
      </c>
      <c r="EG32" s="319">
        <v>42562</v>
      </c>
      <c r="EH32" s="1171">
        <f>WORKDAY(EH33,'5319080'!$A32,'5319080'!$D$42:$D$71)</f>
        <v>42571</v>
      </c>
      <c r="EI32" s="1171">
        <f>WORKDAY(EI33,'5319080'!$A32,'5319080'!$D$42:$D$71)</f>
        <v>42571</v>
      </c>
      <c r="EJ32" s="1171">
        <f>WORKDAY(EJ33,'5319080'!$A32,'5319080'!$D$42:$D$71)</f>
        <v>42571</v>
      </c>
      <c r="EK32" s="1171">
        <f>WORKDAY(EK33,'5319080'!$A32,'5319080'!$D$42:$D$71)</f>
        <v>42571</v>
      </c>
      <c r="EL32" s="1171">
        <f>WORKDAY(EL33,'5319080'!$A32,'5319080'!$D$42:$D$71)</f>
        <v>42571</v>
      </c>
      <c r="EM32" s="1171">
        <f>WORKDAY(EM33,'5319080'!$A32,'5319080'!$D$42:$D$71)</f>
        <v>42572</v>
      </c>
      <c r="EN32" s="319">
        <v>42473</v>
      </c>
      <c r="EO32" s="319">
        <f>WORKDAY(EO33,'BA SGV Quality Clinic'!$A32,'BA SGV Quality Clinic'!$D$42:$D$71)</f>
        <v>42292</v>
      </c>
      <c r="EP32" s="319">
        <v>42549</v>
      </c>
      <c r="EQ32" s="319">
        <v>42562</v>
      </c>
      <c r="ER32" s="319">
        <v>42515</v>
      </c>
      <c r="ES32" s="319">
        <v>42440</v>
      </c>
      <c r="ET32" s="319">
        <v>42444</v>
      </c>
      <c r="EU32" s="319">
        <v>42447</v>
      </c>
      <c r="EV32" s="319">
        <v>42440</v>
      </c>
      <c r="EW32" s="319">
        <v>42440</v>
      </c>
      <c r="EX32" s="319">
        <v>42444</v>
      </c>
      <c r="EY32" s="319">
        <v>42440</v>
      </c>
      <c r="EZ32" s="319">
        <v>42447</v>
      </c>
      <c r="FA32" s="781">
        <v>42638</v>
      </c>
      <c r="FB32" s="319">
        <v>42519</v>
      </c>
      <c r="FC32" s="781">
        <v>42620</v>
      </c>
      <c r="FD32" s="781">
        <v>42607</v>
      </c>
      <c r="FE32" s="781">
        <v>42614</v>
      </c>
      <c r="FF32" s="319">
        <v>42521</v>
      </c>
      <c r="FG32" s="319">
        <f>WORKDAY(FG33,'5319080'!$A32,'5319080'!$D$42:$D$71)</f>
        <v>42521</v>
      </c>
      <c r="FH32" s="781">
        <v>42604</v>
      </c>
      <c r="FI32" s="781">
        <v>42593</v>
      </c>
      <c r="FJ32" s="781">
        <v>42598</v>
      </c>
      <c r="FK32" s="781">
        <v>42579</v>
      </c>
      <c r="FL32" s="781">
        <v>42579</v>
      </c>
      <c r="FM32" s="781">
        <v>42579</v>
      </c>
      <c r="FN32" s="781">
        <v>42579</v>
      </c>
      <c r="FO32" s="781">
        <v>42579</v>
      </c>
      <c r="FP32" s="319">
        <v>42473</v>
      </c>
      <c r="FQ32" s="781">
        <v>42579</v>
      </c>
      <c r="FR32" s="319">
        <v>42439</v>
      </c>
      <c r="FS32" s="319">
        <v>42527</v>
      </c>
      <c r="FT32" s="319">
        <v>42521</v>
      </c>
      <c r="FU32" s="319">
        <v>42527</v>
      </c>
      <c r="FV32" s="319">
        <v>42438</v>
      </c>
      <c r="FW32" s="319">
        <v>42527</v>
      </c>
      <c r="FX32" s="319">
        <f>WORKDAY(FX33,'5319080'!$A32,'5319080'!$D$42:$D$71)</f>
        <v>42528</v>
      </c>
      <c r="FY32" s="319">
        <f>WORKDAY(FY33,'5319080'!$A32,'5319080'!$D$42:$D$71)</f>
        <v>42521</v>
      </c>
      <c r="FZ32" s="319">
        <v>42523</v>
      </c>
      <c r="GA32" s="319">
        <v>42523</v>
      </c>
      <c r="GB32" s="319">
        <v>42457</v>
      </c>
      <c r="GC32" s="781">
        <v>42573</v>
      </c>
      <c r="GD32" s="781">
        <f>WORKDAY(GD33,'5319080'!$A32,'5319080'!$D$42:$D$71)</f>
        <v>42586</v>
      </c>
      <c r="GE32" s="319">
        <v>42566</v>
      </c>
      <c r="GF32" s="319">
        <v>42519</v>
      </c>
      <c r="GG32" s="319">
        <f>WORKDAY(GG33,'5319080'!$A32,'5319080'!$D$42:$D$71)</f>
        <v>42537</v>
      </c>
      <c r="GH32" s="319">
        <v>42523</v>
      </c>
      <c r="GI32" s="319">
        <v>42523</v>
      </c>
      <c r="GJ32" s="319">
        <v>42439</v>
      </c>
      <c r="GK32" s="781">
        <v>42603</v>
      </c>
      <c r="GL32" s="781">
        <v>42600</v>
      </c>
      <c r="GM32" s="781">
        <v>42604</v>
      </c>
      <c r="GN32" s="781">
        <v>42593</v>
      </c>
      <c r="GO32" s="781">
        <v>42620</v>
      </c>
      <c r="GP32" s="781">
        <v>42593</v>
      </c>
      <c r="GQ32" s="781">
        <v>42601</v>
      </c>
      <c r="GR32" s="781">
        <v>42591</v>
      </c>
      <c r="GS32" s="781">
        <v>42599</v>
      </c>
      <c r="GT32" s="781">
        <v>42593</v>
      </c>
      <c r="GU32" s="781">
        <v>42597</v>
      </c>
      <c r="GV32" s="781">
        <v>42601</v>
      </c>
      <c r="GW32" s="781">
        <v>42593</v>
      </c>
      <c r="GX32" s="319">
        <v>42473</v>
      </c>
      <c r="GY32" s="781">
        <v>42593</v>
      </c>
      <c r="GZ32" s="781">
        <v>42598</v>
      </c>
      <c r="HA32" s="781">
        <v>42593</v>
      </c>
      <c r="HB32" s="781">
        <v>42593</v>
      </c>
      <c r="HC32" s="781">
        <v>42593</v>
      </c>
      <c r="HD32" s="781">
        <v>42613</v>
      </c>
      <c r="HE32" s="781">
        <v>42614</v>
      </c>
      <c r="HF32" s="781">
        <v>42593</v>
      </c>
      <c r="HG32" s="781">
        <v>42593</v>
      </c>
      <c r="HH32" s="781">
        <v>42593</v>
      </c>
      <c r="HI32" s="781">
        <v>42593</v>
      </c>
      <c r="HJ32" s="781">
        <v>42627</v>
      </c>
      <c r="HK32" s="781">
        <v>42593</v>
      </c>
      <c r="HL32" s="781">
        <v>42605</v>
      </c>
      <c r="HM32" s="781">
        <v>42607</v>
      </c>
      <c r="HN32" s="781">
        <v>42606</v>
      </c>
      <c r="HO32" s="781">
        <v>42608</v>
      </c>
      <c r="HP32" s="781">
        <v>42593</v>
      </c>
      <c r="HQ32" s="781">
        <v>42625</v>
      </c>
      <c r="HR32" s="1171">
        <v>42593</v>
      </c>
      <c r="HS32" s="781">
        <v>42621</v>
      </c>
      <c r="HT32" s="781">
        <v>42646</v>
      </c>
      <c r="HU32" s="781">
        <v>42647</v>
      </c>
      <c r="HV32" s="781">
        <v>42593</v>
      </c>
      <c r="HW32" s="781">
        <v>42593</v>
      </c>
      <c r="HX32" s="781">
        <v>42593</v>
      </c>
      <c r="HY32" s="781">
        <v>42650</v>
      </c>
      <c r="HZ32" s="319">
        <f>WORKDAY(HZ33,'5319180'!$A32,'5319180'!$E$43:$E$72)</f>
        <v>42627</v>
      </c>
      <c r="IA32" s="319">
        <f>WORKDAY(IA33,'5319180'!$A32,'5319180'!$E$43:$E$72)</f>
        <v>42626</v>
      </c>
      <c r="IB32" s="319">
        <f>WORKDAY(IB33,'5319180'!$A32,'5319180'!$E$43:$E$72)</f>
        <v>42627</v>
      </c>
      <c r="IC32" s="319">
        <f>WORKDAY(IC33,'5319180'!$A32,'5319180'!$E$43:$E$72)</f>
        <v>42625</v>
      </c>
      <c r="ID32" s="319">
        <v>42622</v>
      </c>
      <c r="IE32" s="319">
        <f>WORKDAY(IE33,'5319180'!$A32,'5319180'!$E$43:$E$72)</f>
        <v>42626</v>
      </c>
      <c r="IF32" s="319">
        <f>WORKDAY(IF33,'5319180'!$A32,'5319180'!$E$43:$E$72)</f>
        <v>42626</v>
      </c>
      <c r="IG32" s="319">
        <v>42447</v>
      </c>
      <c r="IH32" s="319">
        <v>42622</v>
      </c>
      <c r="II32" s="319">
        <f>WORKDAY(II33,'5319180'!$A32,'5319180'!$E$43:$E$72)</f>
        <v>42619</v>
      </c>
      <c r="IJ32" s="319">
        <v>42614</v>
      </c>
      <c r="IK32" s="319">
        <v>42622</v>
      </c>
      <c r="IL32" s="319">
        <f>WORKDAY(IL33,'5319180'!$A32,'5319180'!$E$43:$E$72)</f>
        <v>42625</v>
      </c>
      <c r="IM32" s="319">
        <f>WORKDAY(IM33,'5319180'!$A32,'5319180'!$E$43:$E$72)</f>
        <v>42604</v>
      </c>
      <c r="IN32" s="319">
        <v>42611</v>
      </c>
      <c r="IO32" s="319">
        <v>42592</v>
      </c>
      <c r="IP32" s="319">
        <v>42454</v>
      </c>
      <c r="IQ32" s="319">
        <f>WORKDAY(IQ33,'5319180'!$A32,'5319180'!$E$43:$E$72)</f>
        <v>42604</v>
      </c>
      <c r="IR32" s="319">
        <v>42438</v>
      </c>
      <c r="IS32" s="319">
        <v>42412</v>
      </c>
      <c r="IT32" s="319">
        <v>42597</v>
      </c>
      <c r="IU32" s="319">
        <f>WORKDAY(IU33,'5319180'!$A32,'5319180'!$E$43:$E$72)</f>
        <v>42597</v>
      </c>
      <c r="IV32" s="319">
        <f>WORKDAY(IV33,'5319180'!$A32,'5319180'!$E$43:$E$72)</f>
        <v>42597</v>
      </c>
      <c r="IW32" s="319">
        <v>42592</v>
      </c>
      <c r="IX32" s="319">
        <f>WORKDAY(IX33,'5319180'!$A32,'5319180'!$E$43:$E$72)</f>
        <v>42578</v>
      </c>
      <c r="IY32" s="319">
        <f>WORKDAY(IY33,'5319180'!$A32,'5319180'!$E$43:$E$72)</f>
        <v>42573</v>
      </c>
      <c r="IZ32" s="319">
        <v>42457</v>
      </c>
      <c r="JA32" s="804">
        <v>42559</v>
      </c>
      <c r="JB32" s="319">
        <f>WORKDAY(JB33,'5319180'!$A32,'5319180'!$E$43:$E$72)</f>
        <v>42556</v>
      </c>
      <c r="JC32" s="319">
        <v>42473</v>
      </c>
      <c r="JD32" s="319">
        <v>42573</v>
      </c>
      <c r="JE32" s="319">
        <f>WORKDAY(JE33,'5319180'!$A32,'5319180'!$E$43:$E$72)</f>
        <v>42578</v>
      </c>
      <c r="JF32" s="319">
        <v>42579</v>
      </c>
      <c r="JG32" s="319">
        <v>42565</v>
      </c>
      <c r="JH32" s="319">
        <v>42579</v>
      </c>
      <c r="JI32" s="319">
        <f>WORKDAY(JI33,'5319180'!$A32,'5319180'!$E$43:$E$72)</f>
        <v>42578</v>
      </c>
      <c r="JJ32" s="319">
        <f>WORKDAY(JJ33,'5319180'!$A32,'5319180'!$E$43:$E$72)</f>
        <v>42573</v>
      </c>
      <c r="JK32" s="319">
        <v>42565</v>
      </c>
      <c r="JL32" s="319">
        <f>WORKDAY(JL33,'5319180'!$A32,'5319180'!$E$43:$E$72)</f>
        <v>42578</v>
      </c>
      <c r="JM32" s="319">
        <v>42552</v>
      </c>
      <c r="JN32" s="319">
        <f>WORKDAY(JN33,'5319180'!$A32,'5319180'!$E$43:$E$72)</f>
        <v>42529</v>
      </c>
      <c r="JO32" s="319">
        <f>WORKDAY(JO33,'5319180'!$A32,'5319180'!$E$43:$E$72)</f>
        <v>42541</v>
      </c>
      <c r="JP32" s="319">
        <v>42543</v>
      </c>
      <c r="JQ32" s="319">
        <f>WORKDAY(JQ33,'5319180'!$A32,'5319180'!$E$43:$E$72)</f>
        <v>42529</v>
      </c>
      <c r="JR32" s="319">
        <v>42543</v>
      </c>
      <c r="JS32" s="319">
        <v>42580</v>
      </c>
      <c r="JT32" s="319">
        <f>WORKDAY(JT33,'5319180'!$A32,'5319180'!$E$43:$E$72)</f>
        <v>42579</v>
      </c>
      <c r="JU32" s="319">
        <v>42580</v>
      </c>
      <c r="JV32" s="319">
        <v>42580</v>
      </c>
      <c r="JW32" s="781">
        <v>42571</v>
      </c>
      <c r="JX32" s="319">
        <v>42454</v>
      </c>
      <c r="JY32" s="319">
        <v>42573</v>
      </c>
      <c r="JZ32" s="1175">
        <f>WORKDAY(JZ33,'5319180'!$A32,'5319180'!$E$43:$E$72)</f>
        <v>42578</v>
      </c>
      <c r="KA32" s="319">
        <f>WORKDAY(KA33,'5319180'!$A32,'5319180'!$E$43:$E$72)</f>
        <v>42579</v>
      </c>
      <c r="KB32" s="319">
        <f>WORKDAY(KB33,'5319180'!$A32,'5319180'!$E$43:$E$72)</f>
        <v>42579</v>
      </c>
      <c r="KC32" s="319">
        <f>WORKDAY(KC33,'5319180'!$A32,'5319180'!$E$43:$E$72)</f>
        <v>42579</v>
      </c>
      <c r="KD32" s="319">
        <f>WORKDAY(KD33,'5319180'!$A32,'5319180'!$E$43:$E$72)</f>
        <v>42579</v>
      </c>
      <c r="KE32" s="319">
        <f>WORKDAY(KE33,'5319180'!$A32,'5319180'!$E$43:$E$72)</f>
        <v>42579</v>
      </c>
      <c r="KF32" s="319">
        <v>42551</v>
      </c>
      <c r="KG32" s="319">
        <v>42551</v>
      </c>
      <c r="KH32" s="319">
        <v>42551</v>
      </c>
      <c r="KI32" s="319">
        <v>42539</v>
      </c>
      <c r="KJ32" s="319">
        <v>42577</v>
      </c>
      <c r="KK32" s="319">
        <v>42577</v>
      </c>
      <c r="KL32" s="319">
        <v>42577</v>
      </c>
      <c r="KM32" s="319">
        <v>42577</v>
      </c>
      <c r="KN32" s="319">
        <v>42577</v>
      </c>
      <c r="KO32" s="319">
        <v>42573</v>
      </c>
      <c r="KP32" s="319">
        <v>42573</v>
      </c>
      <c r="KQ32" s="319">
        <v>42573</v>
      </c>
      <c r="KR32" s="319">
        <v>42573</v>
      </c>
      <c r="KS32" s="319">
        <v>42457</v>
      </c>
      <c r="KT32" s="319">
        <v>42542</v>
      </c>
      <c r="KU32" s="319" t="e">
        <f>WORKDAY(KU33,'BA SGV Quality Clinic'!#REF!,'BA SGV Quality Clinic'!$D$42:$D$71)</f>
        <v>#REF!</v>
      </c>
      <c r="KV32" s="319">
        <f>WORKDAY(KV33,'5319180'!$A32,'5319180'!$E$43:$E$72)</f>
        <v>42529</v>
      </c>
      <c r="KW32" s="319">
        <v>42437</v>
      </c>
      <c r="KX32" s="319">
        <f>WORKDAY(KX33,'5319180'!$A32,'5319180'!$E$43:$E$72)</f>
        <v>42556</v>
      </c>
      <c r="KY32" s="319">
        <v>42577</v>
      </c>
      <c r="KZ32" s="319">
        <v>42543</v>
      </c>
      <c r="LA32" s="319">
        <f>WORKDAY(LA33,'5319180'!$A32,'5319180'!$E$43:$E$72)</f>
        <v>42556</v>
      </c>
      <c r="LB32" s="319">
        <v>42548</v>
      </c>
      <c r="LC32" s="1088" t="e">
        <f>WORKDAY(LC33,#REF!,$D$42:$D$71)</f>
        <v>#REF!</v>
      </c>
      <c r="LD32" s="1086" t="e">
        <f>WORKDAY(LD33,'5319180'!$A31,'5319180'!$E$43:$E$72)</f>
        <v>#REF!</v>
      </c>
      <c r="LE32" s="1086" t="e">
        <f>WORKDAY(LE33,#REF!,$D$42:$D$71)</f>
        <v>#REF!</v>
      </c>
      <c r="LF32" s="781" t="e">
        <f>WORKDAY(LF33,#REF!,$D$42:$D$71)</f>
        <v>#REF!</v>
      </c>
      <c r="LG32" s="781" t="e">
        <f>WORKDAY(LG33,#REF!,$D$42:$D$71)</f>
        <v>#REF!</v>
      </c>
      <c r="LH32" s="532" t="e">
        <f>WORKDAY(LH33,'5319480'!#REF!,'5319480'!$E$42:$E$71)</f>
        <v>#REF!</v>
      </c>
      <c r="LI32" s="532">
        <f>WORKDAY(LI33,'5319180'!$A32,'5319180'!$E$43:$E$72)</f>
        <v>42361</v>
      </c>
      <c r="LJ32" s="319">
        <f>WORKDAY(LJ33,'5319180'!$A32,'5319180'!$E$43:$E$72)</f>
        <v>42619</v>
      </c>
      <c r="LK32" s="319">
        <f>WORKDAY(LK33,'5319180'!$A32,'5319180'!$E$43:$E$72)</f>
        <v>42619</v>
      </c>
      <c r="LL32" s="781">
        <f>WORKDAY(LL33,'5319180'!$A32,'5319180'!$E$43:$E$72)</f>
        <v>42346</v>
      </c>
      <c r="LM32" s="319">
        <f>WORKDAY(LM33,'5319180'!$A32,'5319180'!$E$43:$E$72)</f>
        <v>42625</v>
      </c>
      <c r="LN32" s="781">
        <f>WORKDAY(LN33,'5319180'!$A32,'5319180'!$E$43:$E$72)</f>
        <v>42346</v>
      </c>
      <c r="LO32" s="781">
        <v>42432</v>
      </c>
      <c r="LP32" s="781">
        <v>42349</v>
      </c>
      <c r="LQ32" s="781">
        <v>42424</v>
      </c>
      <c r="LR32" s="781">
        <v>42453</v>
      </c>
      <c r="LS32" s="319">
        <v>42412</v>
      </c>
      <c r="LT32" s="319">
        <v>42402</v>
      </c>
      <c r="LU32" s="319">
        <v>42412</v>
      </c>
      <c r="LV32" s="319">
        <v>42397</v>
      </c>
      <c r="LX32" s="319">
        <v>42515</v>
      </c>
      <c r="LY32" s="319">
        <v>42380</v>
      </c>
      <c r="LZ32" s="406">
        <v>42401</v>
      </c>
      <c r="MA32" s="319">
        <v>42447</v>
      </c>
      <c r="MB32" s="319">
        <v>42433</v>
      </c>
      <c r="MC32" s="319">
        <v>42437</v>
      </c>
      <c r="MD32" s="319">
        <v>42447</v>
      </c>
      <c r="ME32" s="319">
        <v>42438</v>
      </c>
      <c r="MF32" s="319">
        <v>42410</v>
      </c>
      <c r="MG32" s="319">
        <v>42410</v>
      </c>
      <c r="MH32" s="319" t="e">
        <f>WORKDAY(MH33,'BA SGV Quality Clinic'!#REF!,'BA SGV Quality Clinic'!$D$42:$D$71)</f>
        <v>#REF!</v>
      </c>
      <c r="MI32" s="781">
        <v>42655</v>
      </c>
      <c r="MJ32" s="319">
        <v>42433</v>
      </c>
      <c r="MK32" s="319">
        <v>42485</v>
      </c>
      <c r="ML32" s="319">
        <f>WORKDAY(ML33,'5319180'!$A32,'5319180'!$E$43:$E$72)</f>
        <v>42556</v>
      </c>
      <c r="MM32" s="319">
        <v>42410</v>
      </c>
      <c r="MN32" s="319">
        <f>WORKDAY(MN33,'5319180'!$A32,'5319180'!$E$43:$E$72)</f>
        <v>42548</v>
      </c>
      <c r="MO32" s="319">
        <v>42580</v>
      </c>
      <c r="MP32" s="319">
        <v>42473</v>
      </c>
      <c r="MQ32" s="319">
        <v>42425</v>
      </c>
      <c r="MR32" s="319">
        <v>42432</v>
      </c>
      <c r="MS32" s="319">
        <v>42433</v>
      </c>
      <c r="MT32" s="319">
        <v>42485</v>
      </c>
      <c r="MU32" s="319">
        <v>42473</v>
      </c>
      <c r="MV32" s="319" t="e">
        <f>WORKDAY(MV33,'BA SGV Quality Clinic'!#REF!,'BA SGV Quality Clinic'!$D$42:$D$71)</f>
        <v>#REF!</v>
      </c>
      <c r="MW32" s="319">
        <f>WORKDAY(MW33,'5319180'!$A32,'5319180'!$E$43:$E$72)</f>
        <v>42548</v>
      </c>
      <c r="MX32" s="319">
        <v>42597</v>
      </c>
      <c r="MY32" s="319">
        <f>WORKDAY(MY33,'5319180'!$A32,'5319180'!$E$43:$E$72)</f>
        <v>42556</v>
      </c>
      <c r="MZ32" s="319">
        <f>WORKDAY(MZ33,'5319180'!$A32,'5319180'!$E$43:$E$72)</f>
        <v>42578</v>
      </c>
      <c r="NA32" s="319">
        <v>42457</v>
      </c>
      <c r="NB32" s="804">
        <v>42563</v>
      </c>
      <c r="NC32" s="319">
        <v>42592</v>
      </c>
      <c r="ND32" s="319">
        <v>42565</v>
      </c>
      <c r="NE32" s="319">
        <v>42461</v>
      </c>
      <c r="NF32" s="319"/>
      <c r="NG32" s="319">
        <f>WORKDAY(NG33,'5319180'!$A32,'5319180'!$E$43:$E$72)</f>
        <v>42597</v>
      </c>
      <c r="NH32" s="319">
        <v>42593</v>
      </c>
      <c r="NI32" s="319">
        <f>WORKDAY(NI33,'5319180'!$A32,'5319180'!$E$43:$E$72)</f>
        <v>42597</v>
      </c>
      <c r="NJ32" s="319">
        <v>42552</v>
      </c>
      <c r="NK32" s="319">
        <f>WORKDAY(NK33,'5319180'!$A32,'5319180'!$E$43:$E$72)</f>
        <v>42604</v>
      </c>
      <c r="NL32" s="319">
        <f>WORKDAY(NL33,'5319180'!$A32,'5319180'!$E$43:$E$72)</f>
        <v>42604</v>
      </c>
      <c r="NM32" s="319">
        <f>WORKDAY(NM33,'5319180'!$A32,'5319180'!$E$43:$E$72)</f>
        <v>42604</v>
      </c>
      <c r="NN32" s="319">
        <f>WORKDAY(NN33,'5319180'!$A32,'5319180'!$E$43:$E$72)</f>
        <v>42604</v>
      </c>
      <c r="NO32" s="319">
        <v>42593</v>
      </c>
      <c r="NP32" s="319">
        <v>42593</v>
      </c>
      <c r="NQ32" s="1086" t="e">
        <f>WORKDAY(NQ33,#REF!,'BA SGV Quality Clinic'!$D$42:$D$71)</f>
        <v>#REF!</v>
      </c>
      <c r="NR32" s="319">
        <f>WORKDAY(NR33,'5319180'!$A32,'5319180'!$E$43:$E$72)</f>
        <v>42597</v>
      </c>
      <c r="NS32" s="319">
        <f>WORKDAY(NS33,'5319180'!$A32,'5319180'!$E$43:$E$72)</f>
        <v>42597</v>
      </c>
      <c r="NT32" s="319">
        <f>WORKDAY(NT33,'5319180'!$A32,'5319180'!$E$43:$E$72)</f>
        <v>42597</v>
      </c>
      <c r="NU32" s="319">
        <f>WORKDAY(NU33,'5319180'!$A32,'5319180'!$E$43:$E$72)</f>
        <v>42597</v>
      </c>
      <c r="NV32" s="319">
        <v>42599</v>
      </c>
      <c r="NW32" s="319">
        <v>42599</v>
      </c>
      <c r="NX32" s="319">
        <f>WORKDAY(NX33,'5319180'!$A32,'5319180'!$E$43:$E$72)</f>
        <v>42556</v>
      </c>
      <c r="NY32" s="319">
        <v>42610</v>
      </c>
      <c r="NZ32" s="319">
        <v>42610</v>
      </c>
      <c r="OA32" s="319">
        <v>42622</v>
      </c>
      <c r="OB32" s="319">
        <f>WORKDAY(OB33,'5319180'!$A32,'5319180'!$E$43:$E$72)</f>
        <v>42619</v>
      </c>
      <c r="OC32" s="319">
        <f>WORKDAY(OC33,'5319180'!$A32,'5319180'!$E$43:$E$72)</f>
        <v>42619</v>
      </c>
      <c r="OD32" s="319">
        <v>42625</v>
      </c>
      <c r="OE32" s="319">
        <v>42611</v>
      </c>
      <c r="OF32" s="319">
        <f>WORKDAY(OF33,'5319180'!$A32,'5319180'!$E$43:$E$72)</f>
        <v>42625</v>
      </c>
      <c r="OG32" s="319">
        <f>WORKDAY(OG33,'5319180'!$A32,'5319180'!$E$43:$E$72)</f>
        <v>42625</v>
      </c>
      <c r="OH32" s="319">
        <v>42625</v>
      </c>
      <c r="OI32" s="319">
        <v>42610</v>
      </c>
      <c r="OJ32" s="319">
        <v>42611</v>
      </c>
      <c r="OK32" s="319">
        <v>42625</v>
      </c>
      <c r="OL32" s="319">
        <v>42457</v>
      </c>
      <c r="OM32" s="319">
        <f>WORKDAY(OM33,'5319180'!$A32,'5319180'!$E$43:$E$72)</f>
        <v>42626</v>
      </c>
      <c r="ON32" s="319">
        <f>WORKDAY(ON33,'5319180'!$A32,'5319180'!$E$43:$E$72)</f>
        <v>42626</v>
      </c>
      <c r="OO32" s="319">
        <f>WORKDAY(OO33,'5319180'!$A32,'5319180'!$E$43:$E$72)</f>
        <v>42619</v>
      </c>
      <c r="OP32" s="319">
        <v>42626</v>
      </c>
      <c r="OQ32" s="1497">
        <f>WORKDAY(OQ33,'5319280'!$A32,'5319280'!$E$42:$E$71)</f>
        <v>42634</v>
      </c>
      <c r="OR32" s="804">
        <f>WORKDAY(OR33,'5319280'!$A32,'5319280'!$E$42:$E$71)</f>
        <v>42626</v>
      </c>
      <c r="OS32" s="804">
        <v>42647</v>
      </c>
      <c r="OT32" s="804">
        <f>WORKDAY(OT33,'5319280'!$A32,'5319280'!$E$42:$E$71)</f>
        <v>42626</v>
      </c>
      <c r="OU32" s="804">
        <v>42590</v>
      </c>
      <c r="OV32" s="804">
        <f>WORKDAY(OV33,'5319280'!$A32,'5319280'!$E$42:$E$71)</f>
        <v>42622</v>
      </c>
      <c r="OW32" s="804">
        <v>42612</v>
      </c>
      <c r="OX32" s="804">
        <f>WORKDAY(OX33,'5319280'!$A32,'5319280'!$E$42:$E$71)</f>
        <v>42607</v>
      </c>
      <c r="OY32" s="804">
        <v>42597</v>
      </c>
      <c r="OZ32" s="804">
        <f>WORKDAY(OZ33,'5319280'!$A32,'5319280'!$E$42:$E$71)</f>
        <v>42625</v>
      </c>
      <c r="PA32" s="804">
        <v>42621</v>
      </c>
      <c r="PB32" s="804">
        <v>42577</v>
      </c>
      <c r="PC32" s="319">
        <v>42467</v>
      </c>
      <c r="PD32" s="804">
        <v>42544</v>
      </c>
      <c r="PE32" s="804">
        <v>42593</v>
      </c>
      <c r="PF32" s="804">
        <v>42597</v>
      </c>
      <c r="PG32" s="804">
        <v>42572</v>
      </c>
      <c r="PH32" s="804">
        <v>42549</v>
      </c>
      <c r="PI32" s="804">
        <v>42583</v>
      </c>
      <c r="PJ32" s="804">
        <v>42597</v>
      </c>
      <c r="PK32" s="804">
        <v>42599</v>
      </c>
      <c r="PL32" s="804">
        <v>42599</v>
      </c>
      <c r="PM32" s="804">
        <v>42599</v>
      </c>
      <c r="PN32" s="804">
        <v>42593</v>
      </c>
      <c r="PO32" s="804">
        <v>42597</v>
      </c>
      <c r="PP32" s="804">
        <v>42606</v>
      </c>
      <c r="PQ32" s="319">
        <v>42521</v>
      </c>
      <c r="PR32" s="804">
        <f>WORKDAY(PR33,'5319280'!$A32,'5319280'!$E$42:$E$71)</f>
        <v>42604</v>
      </c>
      <c r="PS32" s="319">
        <v>42439</v>
      </c>
      <c r="PT32" s="804">
        <v>42573</v>
      </c>
      <c r="PU32" s="319">
        <f>WORKDAY(PU33,'5319280'!$A32,'5319280'!$E$42:$E$71)</f>
        <v>42522</v>
      </c>
      <c r="PV32" s="781">
        <v>42567</v>
      </c>
      <c r="PW32" s="781">
        <f>WORKDAY(PW33,'5319280'!$A32,'5319280'!$E$42:$E$71)</f>
        <v>42558</v>
      </c>
      <c r="PX32" s="781">
        <f>WORKDAY(PX33,'5319280'!$A32,'5319280'!$E$42:$E$71)</f>
        <v>42558</v>
      </c>
      <c r="PY32" s="319">
        <v>42499</v>
      </c>
      <c r="PZ32" s="1255">
        <f>WORKDAY(PZ33,'5319280'!$A32,'5319280'!$E$42:$E$71)</f>
        <v>42558</v>
      </c>
      <c r="QA32" s="1255">
        <f>WORKDAY(QA33,'5319280'!$A32,'5319280'!$E$42:$E$71)</f>
        <v>42558</v>
      </c>
      <c r="QB32" s="1255">
        <f>WORKDAY(QB33,'5319280'!$A32,'5319280'!$E$42:$E$71)</f>
        <v>42558</v>
      </c>
      <c r="QC32" s="1255">
        <f>WORKDAY(QC33,'5319280'!$A32,'5319280'!$E$42:$E$71)</f>
        <v>42558</v>
      </c>
      <c r="QD32" s="1255">
        <f>WORKDAY(QD33,'5319280'!$A32,'5319280'!$E$42:$E$71)</f>
        <v>42558</v>
      </c>
      <c r="QE32" s="1255">
        <f>WORKDAY(QE33,'5319280'!$A32,'5319280'!$E$42:$E$71)</f>
        <v>42558</v>
      </c>
      <c r="QF32" s="1255">
        <f>WORKDAY(QF33,'5319280'!$A32,'5319280'!$E$42:$E$71)</f>
        <v>42569</v>
      </c>
      <c r="QG32" s="1255">
        <f>WORKDAY(QG33,'5319280'!$A32,'5319280'!$E$42:$E$71)</f>
        <v>42577</v>
      </c>
      <c r="QH32" s="1255">
        <f>WORKDAY(QH33,'5319280'!$A32,'5319280'!$E$42:$E$71)</f>
        <v>42577</v>
      </c>
      <c r="QI32" s="1255">
        <f>WORKDAY(QI33,'5319280'!$A32,'5319280'!$E$42:$E$71)</f>
        <v>42577</v>
      </c>
      <c r="QJ32" s="1255">
        <f>WORKDAY(QJ33,'5319280'!$A32,'5319280'!$E$42:$E$71)</f>
        <v>42577</v>
      </c>
      <c r="QK32" s="1255">
        <f>WORKDAY(QK33,'5319280'!$A32,'5319280'!$E$42:$E$71)</f>
        <v>42580</v>
      </c>
      <c r="QL32" s="1255">
        <f>WORKDAY(QL33,'5319280'!$A32,'5319280'!$E$42:$E$71)</f>
        <v>42580</v>
      </c>
      <c r="QM32" s="1255">
        <f>WORKDAY(QM33,'5319280'!$A32,'5319280'!$E$42:$E$71)</f>
        <v>42569</v>
      </c>
      <c r="QN32" s="781">
        <f>WORKDAY(QN33,'5319280'!$A32,'5319280'!$E$42:$E$71)</f>
        <v>42558</v>
      </c>
      <c r="QO32" s="319">
        <f>WORKDAY(QO33,'5319280'!$A32,'5319280'!$E$42:$E$71)</f>
        <v>42522</v>
      </c>
      <c r="QP32" s="319">
        <v>42527</v>
      </c>
      <c r="QQ32" s="319">
        <v>42466</v>
      </c>
      <c r="QR32" s="781">
        <f>WORKDAY(QR33,'5319280'!$A32,'5319280'!$E$42:$E$71)</f>
        <v>42551</v>
      </c>
      <c r="QS32" s="781">
        <v>42569</v>
      </c>
      <c r="QT32" s="319">
        <v>42473</v>
      </c>
      <c r="QU32" s="319">
        <v>42425</v>
      </c>
      <c r="QV32" s="804">
        <f>WORKDAY(QV33,'5319280'!$A32,'5319280'!$E$42:$E$71)</f>
        <v>42569</v>
      </c>
      <c r="QW32" s="319">
        <v>42478</v>
      </c>
      <c r="QX32" s="319">
        <v>42465</v>
      </c>
      <c r="QY32" s="804">
        <f>WORKDAY(QY33,'5319280'!$A32,'5319280'!$E$42:$E$71)</f>
        <v>42538</v>
      </c>
      <c r="QZ32" s="781">
        <v>42570</v>
      </c>
      <c r="RA32" s="804">
        <f>WORKDAY(RA33,'5319280'!$A32,'5319280'!$E$42:$E$71)</f>
        <v>42577</v>
      </c>
      <c r="RB32" s="1255">
        <f>WORKDAY(RB33,'5319280'!$A32,'5319280'!$E$42:$E$71)</f>
        <v>42577</v>
      </c>
      <c r="RC32" s="1255">
        <f>WORKDAY(RC33,'5319280'!$A32,'5319280'!$E$42:$E$71)</f>
        <v>42558</v>
      </c>
      <c r="RD32" s="1255">
        <f>WORKDAY(RD33,'5319280'!$A32,'5319280'!$E$42:$E$71)</f>
        <v>42558</v>
      </c>
      <c r="RE32" s="1255">
        <f>WORKDAY(RE33,'5319280'!$A32,'5319280'!$E$42:$E$71)</f>
        <v>42558</v>
      </c>
      <c r="RF32" s="1255">
        <f>WORKDAY(RF33,'5319280'!$A32,'5319280'!$E$42:$E$71)</f>
        <v>42558</v>
      </c>
      <c r="RG32" s="1255">
        <f>WORKDAY(RG33,'5319280'!$A32,'5319280'!$E$42:$E$71)</f>
        <v>42558</v>
      </c>
      <c r="RH32" s="804">
        <v>42583</v>
      </c>
      <c r="RI32" s="804">
        <v>42550</v>
      </c>
      <c r="RJ32" s="781">
        <v>42552</v>
      </c>
      <c r="RK32" s="319">
        <v>42459</v>
      </c>
      <c r="RL32" s="781">
        <f>WORKDAY(RL33,'5319280'!$A32,'5319280'!$E$42:$E$71)</f>
        <v>42131</v>
      </c>
      <c r="RM32" s="781">
        <f>WORKDAY(RM33,'5319280'!$A32,'5319280'!$E$42:$E$71)</f>
        <v>42318</v>
      </c>
      <c r="RN32" s="781">
        <f>WORKDAY(RN33,'5319280'!$A32,'5319280'!$E$42:$E$71)</f>
        <v>42158</v>
      </c>
      <c r="RO32" s="781">
        <f>WORKDAY(RO33,'5319280'!$A32,'5319280'!$E$42:$E$71)</f>
        <v>42163</v>
      </c>
      <c r="RP32" s="781">
        <f>WORKDAY(RP33,'5319280'!$A32,'5319280'!$E$42:$E$71)</f>
        <v>42163</v>
      </c>
      <c r="RQ32" s="781">
        <f>WORKDAY(RQ33,'5319280'!$A32,'5319280'!$E$42:$E$71)</f>
        <v>42163</v>
      </c>
      <c r="RR32" s="781">
        <f>WORKDAY(RR33,'5319280'!$A32,'5319280'!$E$42:$E$71)</f>
        <v>42349</v>
      </c>
      <c r="RS32" s="781">
        <f>WORKDAY(RS33,'5319280'!$A32,'5319280'!$E$42:$E$71)</f>
        <v>42095</v>
      </c>
      <c r="RT32" s="781">
        <v>42556</v>
      </c>
      <c r="RU32" s="781">
        <f>WORKDAY(RU33,'5319280'!$A32,'5319280'!$E$42:$E$71)</f>
        <v>42332</v>
      </c>
      <c r="RV32" s="781">
        <f>WORKDAY(RV33,'5319280'!$A32,'5319280'!$E$42:$E$71)</f>
        <v>42373</v>
      </c>
      <c r="RW32" s="319">
        <v>42515</v>
      </c>
      <c r="RX32" s="804">
        <f>WORKDAY(RX33,'5319280'!$A32,'5319280'!$E$42:$E$71)</f>
        <v>42530</v>
      </c>
      <c r="RY32" s="804">
        <v>42543</v>
      </c>
      <c r="RZ32" s="781">
        <f>WORKDAY(RZ33,'5319280'!$A32,'5319280'!$E$42:$E$71)</f>
        <v>42359</v>
      </c>
      <c r="SA32" s="781">
        <f>WORKDAY(SA33,'5319280'!$A32,'5319280'!$E$42:$E$71)</f>
        <v>42383</v>
      </c>
      <c r="SB32" s="781">
        <v>42390</v>
      </c>
      <c r="SC32" s="804">
        <v>42545</v>
      </c>
      <c r="SD32" s="1086" t="e">
        <f>WORKDAY(SD33,'5319480'!#REF!,'5319480'!$E$42:$E$71)</f>
        <v>#REF!</v>
      </c>
      <c r="SE32" s="1086" t="e">
        <f>WORKDAY(SE33,#REF!,$D$42:$D$71)</f>
        <v>#REF!</v>
      </c>
      <c r="SF32" s="1086" t="e">
        <f>WORKDAY(SF33,#REF!,$D$42:$D$71)</f>
        <v>#REF!</v>
      </c>
      <c r="SG32" s="1086" t="e">
        <f>WORKDAY(SG33,#REF!,$D$42:$D$71)</f>
        <v>#REF!</v>
      </c>
      <c r="SH32" s="1086" t="e">
        <f>WORKDAY(SH33,#REF!,$D$42:$D$71)</f>
        <v>#REF!</v>
      </c>
      <c r="SI32" s="1086" t="e">
        <f>WORKDAY(SI33,#REF!,$D$42:$D$71)</f>
        <v>#REF!</v>
      </c>
      <c r="SJ32" s="1086" t="e">
        <f>WORKDAY(SJ33,#REF!,$D$42:$D$71)</f>
        <v>#REF!</v>
      </c>
      <c r="SK32" s="1086" t="e">
        <f>WORKDAY(SK33,#REF!,$D$42:$D$71)</f>
        <v>#REF!</v>
      </c>
      <c r="SL32" s="319">
        <v>42517</v>
      </c>
      <c r="SM32" s="532" t="e">
        <f>WORKDAY(SM33,#REF!,$D$42:$D$71)</f>
        <v>#REF!</v>
      </c>
      <c r="SN32" s="781" t="e">
        <f>WORKDAY(SN33,'5319480'!#REF!,'5319480'!$E$42:$E$71)</f>
        <v>#REF!</v>
      </c>
      <c r="SO32" s="781" t="e">
        <f>WORKDAY(SO33,'5319480'!#REF!,'5319480'!$E$42:$E$71)</f>
        <v>#REF!</v>
      </c>
      <c r="SP32" s="781" t="e">
        <f>WORKDAY(SP33,'5319480'!#REF!,'5319480'!$E$42:$E$71)</f>
        <v>#REF!</v>
      </c>
      <c r="SQ32" s="797"/>
      <c r="SR32" s="819">
        <v>42691</v>
      </c>
      <c r="SS32" s="781">
        <v>42353</v>
      </c>
      <c r="ST32" s="781">
        <v>42353</v>
      </c>
      <c r="SU32" s="1086">
        <f>WORKDAY(SU33,'5319280'!$A32,'5319280'!$E$42:$E$71)</f>
        <v>42158</v>
      </c>
      <c r="SV32" s="781">
        <v>42720</v>
      </c>
      <c r="SW32" s="781">
        <v>42352</v>
      </c>
      <c r="SX32" s="781">
        <f>WORKDAY(SX33,'5319280'!$A32,'5319280'!$E$42:$E$71)</f>
        <v>42359</v>
      </c>
      <c r="SY32" s="781">
        <f>WORKDAY(SY33,'5319280'!$A32,'5319280'!$E$42:$E$71)</f>
        <v>42396</v>
      </c>
      <c r="SZ32" s="781">
        <v>42395</v>
      </c>
      <c r="TA32" s="781">
        <v>42401</v>
      </c>
      <c r="TB32" s="781">
        <v>42401</v>
      </c>
      <c r="TC32" s="781">
        <f>WORKDAY(TC33,'5319280'!$A32,'5319280'!$E$42:$E$71)</f>
        <v>42396</v>
      </c>
      <c r="TD32" s="781">
        <v>42403</v>
      </c>
      <c r="TE32" s="781">
        <v>42403</v>
      </c>
      <c r="TF32" s="781">
        <f>WORKDAY(TF33,'5319280'!$A32,'5319280'!$E$42:$E$71)</f>
        <v>42373</v>
      </c>
      <c r="TG32" s="406">
        <v>42452</v>
      </c>
      <c r="TH32" s="319">
        <v>42495</v>
      </c>
      <c r="TI32" s="319">
        <v>42481</v>
      </c>
      <c r="TJ32" s="319">
        <v>42494</v>
      </c>
      <c r="TK32" s="319">
        <v>42516</v>
      </c>
      <c r="TL32" s="319">
        <v>42482</v>
      </c>
      <c r="TM32" s="319">
        <v>42429</v>
      </c>
      <c r="TN32" s="781">
        <v>42403</v>
      </c>
      <c r="TO32" s="781">
        <f>WORKDAY(TO33,'5319280'!$A32,'5319280'!$E$42:$E$71)</f>
        <v>42433</v>
      </c>
      <c r="TP32" s="781">
        <v>42432</v>
      </c>
      <c r="TQ32" s="781">
        <v>42422</v>
      </c>
      <c r="TR32" s="781">
        <v>42401</v>
      </c>
      <c r="TS32" s="781">
        <v>42452</v>
      </c>
      <c r="TT32" s="804">
        <f>WORKDAY(TT33,'5319280'!$A32,'5319280'!$E$42:$E$71)</f>
        <v>42601</v>
      </c>
      <c r="TU32" s="804">
        <f>WORKDAY(TU33,'5319280'!$A32,'5319280'!$E$42:$E$71)</f>
        <v>42628</v>
      </c>
      <c r="TV32" s="804">
        <f>WORKDAY(TV33,'5319280'!$A32,'5319280'!$E$42:$E$71)</f>
        <v>42558</v>
      </c>
      <c r="TW32" s="781">
        <v>42432</v>
      </c>
      <c r="TX32" s="319">
        <v>42429</v>
      </c>
      <c r="TY32" s="319">
        <f>WORKDAY(TY33,'5319280'!$A32,'5319280'!$E$42:$E$71)</f>
        <v>42438</v>
      </c>
      <c r="TZ32" s="319">
        <f>WORKDAY(TZ33,'5319280'!$A32,'5319280'!$E$42:$E$71)</f>
        <v>42346</v>
      </c>
      <c r="UA32" s="319">
        <f>WORKDAY(UA33,'5319280'!$A32,'5319280'!$E$42:$E$71)</f>
        <v>42359</v>
      </c>
      <c r="UB32" s="319" t="e">
        <f>WORKDAY(UB33,'BA SGV Quality Clinic'!#REF!,'BA SGV Quality Clinic'!$D$42:$D$71)</f>
        <v>#REF!</v>
      </c>
      <c r="UC32" s="319">
        <f>WORKDAY(UC33,'5319280'!$A32,'5319280'!$E$42:$E$71)</f>
        <v>42373</v>
      </c>
      <c r="UD32" s="319">
        <v>42403</v>
      </c>
      <c r="UE32" s="319">
        <v>42403</v>
      </c>
      <c r="UF32" s="319" t="e">
        <f>WORKDAY(UF33,'BA SGV Quality Clinic'!#REF!,'BA SGV Quality Clinic'!$D$42:$D$71)</f>
        <v>#REF!</v>
      </c>
      <c r="UG32" s="319">
        <v>42395</v>
      </c>
      <c r="UH32" s="319">
        <v>42522</v>
      </c>
      <c r="UI32" s="319">
        <v>42517</v>
      </c>
      <c r="UJ32" s="1175">
        <v>42471</v>
      </c>
      <c r="UK32" s="804">
        <f>WORKDAY(UK33,'5319280'!$A32,'5319280'!$E$42:$E$71)</f>
        <v>42577</v>
      </c>
      <c r="UL32" s="804">
        <f>WORKDAY(UL33,'5319280'!$A32,'5319280'!$E$42:$E$71)</f>
        <v>42558</v>
      </c>
      <c r="UM32" s="319">
        <v>42515</v>
      </c>
      <c r="UN32" s="319">
        <v>42481</v>
      </c>
      <c r="UO32" s="319">
        <v>42527</v>
      </c>
      <c r="UP32" s="319">
        <v>42508</v>
      </c>
      <c r="UQ32" s="319">
        <v>42500</v>
      </c>
      <c r="UR32" s="319">
        <v>42478</v>
      </c>
      <c r="US32" s="319">
        <v>42452</v>
      </c>
      <c r="UT32" s="319">
        <v>42453</v>
      </c>
      <c r="UU32" s="319">
        <v>42454</v>
      </c>
      <c r="UV32" s="319">
        <v>42503</v>
      </c>
      <c r="UW32" s="319">
        <v>42480</v>
      </c>
      <c r="UX32" s="319">
        <v>42500</v>
      </c>
      <c r="UY32" s="319">
        <v>42521</v>
      </c>
      <c r="UZ32" s="319">
        <v>42510</v>
      </c>
      <c r="VA32" s="804">
        <v>42619</v>
      </c>
      <c r="VB32" s="319">
        <v>42501</v>
      </c>
      <c r="VC32" s="319">
        <v>42403</v>
      </c>
      <c r="VD32" s="315">
        <f>WORKDAY(VD33,'5319280'!$A32,'5319280'!$E$42:$E$71)</f>
        <v>42516</v>
      </c>
      <c r="VE32" s="319">
        <v>42439</v>
      </c>
      <c r="VF32" s="319">
        <v>42438</v>
      </c>
      <c r="VG32" s="319">
        <v>42439</v>
      </c>
      <c r="VH32" s="319">
        <v>42443</v>
      </c>
      <c r="VI32" s="319">
        <v>42524</v>
      </c>
      <c r="VJ32" s="804">
        <v>42535</v>
      </c>
      <c r="VK32" s="804">
        <v>42577</v>
      </c>
      <c r="VL32" s="804">
        <v>42544</v>
      </c>
      <c r="VM32" s="804">
        <v>42542</v>
      </c>
      <c r="VN32" s="781">
        <v>42559</v>
      </c>
      <c r="VO32" s="319">
        <v>42438</v>
      </c>
      <c r="VP32" s="781">
        <f>WORKDAY(VP33,'5319280'!$A32,'5319280'!$E$42:$E$71)</f>
        <v>42558</v>
      </c>
      <c r="VQ32" s="319">
        <v>42508</v>
      </c>
      <c r="VS32" s="319">
        <v>42510</v>
      </c>
      <c r="VT32" s="319">
        <v>42529</v>
      </c>
      <c r="VU32" s="804">
        <v>42580</v>
      </c>
      <c r="VW32" s="319">
        <v>42443</v>
      </c>
      <c r="VX32" s="319">
        <v>42688</v>
      </c>
      <c r="VY32" s="319">
        <v>42481</v>
      </c>
      <c r="VZ32" s="319">
        <v>42534</v>
      </c>
      <c r="WA32" s="319">
        <v>42473</v>
      </c>
      <c r="WB32" s="319">
        <v>42452</v>
      </c>
      <c r="WC32" s="319">
        <v>42507</v>
      </c>
      <c r="WD32" s="804">
        <v>42571</v>
      </c>
      <c r="WE32" s="781">
        <f>WORKDAY(WE33,'5319280'!$A32,'5319280'!$E$42:$E$71)</f>
        <v>42324</v>
      </c>
      <c r="WG32" s="780">
        <f>WORKDAY(WG33,'5319280'!$A32,'5319280'!$E$42:$E$71)</f>
        <v>42425</v>
      </c>
      <c r="WH32" s="319">
        <v>42425</v>
      </c>
      <c r="WI32" s="831">
        <v>42430</v>
      </c>
      <c r="WJ32" s="319">
        <v>42431</v>
      </c>
      <c r="WK32" s="319">
        <v>42432</v>
      </c>
      <c r="WL32" s="319">
        <v>42431</v>
      </c>
      <c r="WM32" s="319">
        <v>42321</v>
      </c>
      <c r="WN32" s="804">
        <v>42615</v>
      </c>
      <c r="WO32" s="319">
        <v>42410</v>
      </c>
      <c r="WP32" s="804">
        <f>WORKDAY(WP33,'5319280'!$A32,'5319280'!$E$42:$E$71)</f>
        <v>42604</v>
      </c>
      <c r="WQ32" s="804">
        <v>42594</v>
      </c>
      <c r="WR32" s="804">
        <v>42593</v>
      </c>
      <c r="WS32" s="804">
        <v>42599</v>
      </c>
      <c r="WT32" s="804">
        <v>42601</v>
      </c>
      <c r="WU32" s="804">
        <f>WORKDAY(WU33,'5319280'!$A32,'5319280'!$E$42:$E$71)</f>
        <v>42601</v>
      </c>
      <c r="WV32" s="804">
        <f>WORKDAY(WV33,'5319280'!$A32,'5319280'!$E$42:$E$71)</f>
        <v>42607</v>
      </c>
      <c r="WW32" s="804">
        <v>42611</v>
      </c>
      <c r="WX32" s="804">
        <v>42579</v>
      </c>
      <c r="WY32" s="319">
        <v>42499</v>
      </c>
      <c r="WZ32" s="804">
        <v>42584</v>
      </c>
      <c r="XA32" s="804">
        <v>42576</v>
      </c>
      <c r="XB32" s="804">
        <v>42619</v>
      </c>
      <c r="XC32" s="804">
        <f>WORKDAY(XC33,'5319280'!$A32,'5319280'!$E$42:$E$71)</f>
        <v>42612</v>
      </c>
      <c r="XD32" s="804">
        <f>WORKDAY(XD33,'5319280'!$A32,'5319280'!$E$42:$E$71)</f>
        <v>42628</v>
      </c>
      <c r="XE32" s="804">
        <v>42598</v>
      </c>
      <c r="XF32" s="319">
        <v>42453</v>
      </c>
      <c r="XG32" s="804">
        <f>WORKDAY(XG33,'5319280'!$A32,'5319280'!$E$42:$E$71)</f>
        <v>42558</v>
      </c>
      <c r="XH32" s="1497">
        <f>WORKDAY(XH33,'5319280'!$A32,'5319280'!$E$42:$E$71)</f>
        <v>42634</v>
      </c>
      <c r="XI32" s="804">
        <v>42621</v>
      </c>
      <c r="XJ32" s="804">
        <f>WORKDAY(XJ33,'5319280'!$A32,'5319280'!$E$42:$E$71)</f>
        <v>42629</v>
      </c>
      <c r="XK32" s="804">
        <f>WORKDAY(XK33,'5319280'!$A32,'5319280'!$E$42:$E$71)</f>
        <v>42629</v>
      </c>
      <c r="XL32" s="781">
        <f>WORKDAY(XL33,'5319380'!$A32,'5319380'!$E$42:$E$71)</f>
        <v>42621</v>
      </c>
      <c r="XM32" s="781">
        <f>WORKDAY(XM33,'5319380'!$A32,'5319380'!$E$42:$E$71)</f>
        <v>42621</v>
      </c>
      <c r="XN32" s="781">
        <f>WORKDAY(XN33,'5319380'!$A32,'5319380'!$E$42:$E$71)</f>
        <v>42628</v>
      </c>
      <c r="XO32" s="781">
        <f>WORKDAY(XO33,'5319380'!$A32,'5319380'!$E$42:$E$71)</f>
        <v>42621</v>
      </c>
      <c r="XP32" s="781">
        <f>WORKDAY(XP33,'5319380'!$A32,'5319380'!$E$42:$E$71)</f>
        <v>42629</v>
      </c>
      <c r="XQ32" s="781">
        <f>WORKDAY(XQ33,'5319380'!$A32,'5319380'!$E$42:$E$71)</f>
        <v>42629</v>
      </c>
      <c r="XR32" s="781">
        <v>42628</v>
      </c>
      <c r="XS32" s="781">
        <f>WORKDAY(XS33,'5319380'!$A32,'5319380'!$E$42:$E$71)</f>
        <v>42629</v>
      </c>
      <c r="XT32" s="781">
        <f>WORKDAY(XT33,'5319380'!$A32,'5319380'!$E$42:$E$71)</f>
        <v>42629</v>
      </c>
      <c r="XU32" s="781">
        <f>WORKDAY(XU33,'5319380'!$A32,'5319380'!$E$42:$E$71)</f>
        <v>42629</v>
      </c>
      <c r="XV32" s="781">
        <v>42606</v>
      </c>
      <c r="XW32" s="371">
        <v>42454</v>
      </c>
      <c r="XX32" s="371">
        <v>42446</v>
      </c>
      <c r="XY32" s="371">
        <v>42446</v>
      </c>
      <c r="XZ32" s="371">
        <v>42401</v>
      </c>
      <c r="YA32" s="781">
        <f>WORKDAY(YA33,'5319380'!$A32,'5319380'!$E$42:$E$71)</f>
        <v>42604</v>
      </c>
      <c r="YB32" s="371">
        <v>42592</v>
      </c>
      <c r="YC32" s="781">
        <f>WORKDAY(YC33,'5319380'!$A32,'5319380'!$E$42:$E$71)</f>
        <v>42604</v>
      </c>
      <c r="YD32" s="1171">
        <f>WORKDAY(YD33,'5319380'!$A32,'5319380'!$E$42:$E$71)</f>
        <v>42607</v>
      </c>
      <c r="YE32" s="371">
        <v>42480</v>
      </c>
      <c r="YF32" s="371">
        <v>42445</v>
      </c>
      <c r="YG32" s="371">
        <f>WORKDAY(YG33,'5319380'!$A32,'5319380'!$E$42:$E$71)</f>
        <v>42562</v>
      </c>
      <c r="YH32" s="371">
        <v>42556</v>
      </c>
      <c r="YI32" s="371">
        <v>42445</v>
      </c>
      <c r="YJ32" s="781">
        <v>42572</v>
      </c>
      <c r="YK32" s="371">
        <f>WORKDAY(YK33,'5319380'!$A32,'5319380'!$E$42:$E$71)</f>
        <v>42564</v>
      </c>
      <c r="YL32" s="781">
        <v>42572</v>
      </c>
      <c r="YM32" s="781">
        <f>WORKDAY(YM33,'5319380'!$A32,'5319380'!$E$42:$E$71)</f>
        <v>42576</v>
      </c>
      <c r="YN32" s="781">
        <v>42572</v>
      </c>
      <c r="YO32" s="371">
        <v>42571</v>
      </c>
      <c r="YP32" s="371">
        <f>WORKDAY(YP33,'5319380'!$A32,'5319380'!$E$42:$E$71)</f>
        <v>42562</v>
      </c>
      <c r="YQ32" s="371">
        <v>42479</v>
      </c>
      <c r="YR32" s="371">
        <f>WORKDAY(YR33,'5319380'!$A32,'5319380'!$E$42:$E$71)</f>
        <v>42556</v>
      </c>
      <c r="YS32" s="781">
        <v>42572</v>
      </c>
      <c r="YT32" s="781">
        <v>42572</v>
      </c>
      <c r="YU32" s="781">
        <f>WORKDAY(YU33,'5319380'!$A32,'5319380'!$E$42:$E$71)</f>
        <v>42576</v>
      </c>
      <c r="YV32" s="781">
        <f>WORKDAY(YV33,'5319380'!$A32,'5319380'!$E$42:$E$71)</f>
        <v>42576</v>
      </c>
      <c r="YW32" s="781">
        <v>42572</v>
      </c>
      <c r="YX32" s="781">
        <f>WORKDAY(YX33,'5319380'!$A32,'5319380'!$E$42:$E$71)</f>
        <v>42621</v>
      </c>
      <c r="YY32" s="781">
        <v>42572</v>
      </c>
      <c r="YZ32" s="371">
        <v>42479</v>
      </c>
      <c r="ZA32" s="371">
        <v>42521</v>
      </c>
      <c r="ZB32" s="371">
        <f>WORKDAY(ZB33,'5319380'!$A32,'5319380'!$E$42:$E$71)</f>
        <v>42347</v>
      </c>
      <c r="ZC32" s="371">
        <f>WORKDAY(ZC33,'5319380'!$A32,'5319380'!$E$42:$E$71)</f>
        <v>42564</v>
      </c>
      <c r="ZD32" s="371">
        <v>42479</v>
      </c>
      <c r="ZE32" s="371">
        <f>WORKDAY(ZE33,'5319380'!$A32,'5319380'!$E$42:$E$71)</f>
        <v>42564</v>
      </c>
      <c r="ZF32" s="371">
        <v>42445</v>
      </c>
      <c r="ZG32" s="371">
        <v>42445</v>
      </c>
      <c r="ZH32" s="371">
        <v>42446</v>
      </c>
      <c r="ZI32" s="371">
        <v>42445</v>
      </c>
      <c r="ZJ32" s="371">
        <v>42446</v>
      </c>
      <c r="ZK32" s="371">
        <v>42446</v>
      </c>
      <c r="ZL32" s="371">
        <v>42479</v>
      </c>
      <c r="ZM32" s="781">
        <v>42613</v>
      </c>
      <c r="ZN32" s="781">
        <v>42704</v>
      </c>
      <c r="ZO32" s="371">
        <v>42445</v>
      </c>
      <c r="ZP32" s="371">
        <v>42480</v>
      </c>
      <c r="ZQ32" s="371">
        <v>42517</v>
      </c>
      <c r="ZR32" s="371">
        <v>42464</v>
      </c>
      <c r="ZS32" s="371">
        <v>42454</v>
      </c>
      <c r="ZT32" s="371">
        <v>42521</v>
      </c>
      <c r="ZU32" s="371">
        <v>42480</v>
      </c>
      <c r="ZV32" s="371">
        <v>42410</v>
      </c>
      <c r="ZW32" s="371">
        <v>42432</v>
      </c>
      <c r="ZX32" s="371">
        <v>42446</v>
      </c>
      <c r="ZY32" s="371">
        <v>42446</v>
      </c>
      <c r="ZZ32" s="537"/>
      <c r="AAA32" s="532">
        <f>WORKDAY(AAA33,'5319380'!$A32,'5319380'!$E$42:$E$71)</f>
        <v>42388</v>
      </c>
      <c r="AAB32" s="537"/>
      <c r="AAC32" s="537"/>
      <c r="AAD32" s="537"/>
      <c r="AAE32" s="537"/>
      <c r="AAF32" s="537"/>
      <c r="AAG32" s="537"/>
      <c r="AAH32" s="537"/>
      <c r="AAI32" s="537"/>
      <c r="AAJ32" s="537"/>
      <c r="AAK32" s="371">
        <v>42557</v>
      </c>
      <c r="AAL32" s="371">
        <v>42557</v>
      </c>
      <c r="AAM32" s="875"/>
      <c r="AAN32" s="875"/>
      <c r="AAO32" s="537"/>
      <c r="AAP32" s="537"/>
      <c r="AAQ32" s="537"/>
      <c r="AAR32" s="781">
        <f>WORKDAY(AAR33,'5319380'!$A32,'5319380'!$E$42:$E$71)</f>
        <v>42383</v>
      </c>
      <c r="AAS32" s="781">
        <f>WORKDAY(AAS33,'5319380'!$A33,'5319380'!$E$42:$E$71)</f>
        <v>42360</v>
      </c>
      <c r="AAT32" s="781">
        <v>42401</v>
      </c>
      <c r="AAU32" s="781">
        <v>42412</v>
      </c>
      <c r="AAV32" s="781">
        <v>42401</v>
      </c>
      <c r="AAW32" s="371">
        <v>42543</v>
      </c>
      <c r="AAX32" s="503"/>
      <c r="AAY32" s="503"/>
      <c r="AAZ32" s="781">
        <v>42572</v>
      </c>
      <c r="ABA32" s="781">
        <v>42432</v>
      </c>
      <c r="ABB32" s="371">
        <f>WORKDAY(ABB33,'5319380'!$A32,'5319380'!$E$42:$E$71)</f>
        <v>42341</v>
      </c>
      <c r="ABC32" s="371">
        <v>42479</v>
      </c>
      <c r="ABD32" s="371">
        <v>42433</v>
      </c>
      <c r="ABE32" s="371">
        <v>42479</v>
      </c>
      <c r="ABF32" s="371">
        <v>42403</v>
      </c>
      <c r="ABG32" s="371">
        <v>42403</v>
      </c>
      <c r="ABH32" s="371">
        <v>42432</v>
      </c>
      <c r="ABI32" s="371">
        <v>42432</v>
      </c>
      <c r="ABJ32" s="1186">
        <v>42464</v>
      </c>
      <c r="ABK32" s="371">
        <v>42517</v>
      </c>
      <c r="ABM32" s="781">
        <f>WORKDAY(ABM33,'5319380'!$A32,'5319380'!$E$42:$E$71)</f>
        <v>42576</v>
      </c>
      <c r="ABN32" s="781">
        <v>42577</v>
      </c>
      <c r="ABO32" s="781">
        <v>42572</v>
      </c>
      <c r="ABP32" s="781">
        <f>WORKDAY(ABP33,'5319380'!$A32,'5319380'!$E$42:$E$71)</f>
        <v>42576</v>
      </c>
      <c r="ABQ32" s="781">
        <v>42604</v>
      </c>
      <c r="ABR32" s="781">
        <f>WORKDAY(ABR33,'5319380'!$A32,'5319380'!$E$42:$E$71)</f>
        <v>42604</v>
      </c>
      <c r="ABS32" s="781">
        <f>WORKDAY(ABS33,'5319380'!$A32,'5319380'!$E$42:$E$71)</f>
        <v>42604</v>
      </c>
      <c r="ABT32" s="371">
        <v>42592</v>
      </c>
      <c r="ABU32" s="371">
        <v>42592</v>
      </c>
      <c r="ABV32" s="781">
        <v>42572</v>
      </c>
      <c r="ABW32" s="781">
        <f>WORKDAY(ABW33,'5319380'!$A32,'5319380'!$E$42:$E$71)</f>
        <v>42628</v>
      </c>
      <c r="ABX32" s="781">
        <v>42571</v>
      </c>
      <c r="ABY32" s="781">
        <v>42577</v>
      </c>
      <c r="ABZ32" s="781">
        <v>42577</v>
      </c>
      <c r="ACA32" s="371">
        <v>42405</v>
      </c>
      <c r="ACB32" s="781">
        <v>42606</v>
      </c>
      <c r="ACC32" s="781">
        <f>WORKDAY(ACC33,'5319380'!$A32,'5319380'!$E$42:$E$71)</f>
        <v>42604</v>
      </c>
      <c r="ACD32" s="781">
        <v>42613</v>
      </c>
      <c r="ACE32" s="781">
        <v>42572</v>
      </c>
      <c r="ACF32" s="1171">
        <f>WORKDAY(ACF33,'5319380'!$A32,'5319380'!$E$42:$E$71)</f>
        <v>42629</v>
      </c>
      <c r="ACG32" s="781">
        <f>WORKDAY(ACG33,'5319380'!$A32,'5319380'!$E$42:$E$71)</f>
        <v>42629</v>
      </c>
      <c r="ACH32" s="781">
        <f>WORKDAY(ACH33,'5319380'!$A32,'5319380'!$E$42:$E$71)</f>
        <v>42629</v>
      </c>
      <c r="ACI32" s="781">
        <f>WORKDAY(ACI33,'5319380'!$A32,'5319380'!$E$42:$E$71)</f>
        <v>42629</v>
      </c>
      <c r="ACJ32" s="781">
        <f>WORKDAY(ACJ33,'5319380'!$A32,'5319380'!$E$42:$E$71)</f>
        <v>42635</v>
      </c>
      <c r="ACK32" s="781">
        <f>WORKDAY(ACK33,'5319380'!$A32,'5319380'!$E$42:$E$71)</f>
        <v>42629</v>
      </c>
      <c r="ACL32" s="781">
        <f>WORKDAY(ACL33,'5319380'!$A32,'5319380'!$E$42:$E$71)</f>
        <v>42635</v>
      </c>
      <c r="ACM32" s="781">
        <f>WORKDAY(ACM33,'5319380'!$A32,'5319380'!$E$42:$E$71)</f>
        <v>42635</v>
      </c>
      <c r="ACN32" s="781">
        <f>WORKDAY(ACN33,'5319380'!$A32,'5319380'!$E$42:$E$71)</f>
        <v>42635</v>
      </c>
      <c r="ACO32" s="781">
        <f>WORKDAY(ACO33,'5319380'!$A32,'5319380'!$E$42:$E$71)</f>
        <v>42635</v>
      </c>
      <c r="ACP32" s="781">
        <f>WORKDAY(ACP33,'5319380'!$A32,'5319380'!$E$42:$E$71)</f>
        <v>42635</v>
      </c>
      <c r="ACQ32" s="781">
        <f>WORKDAY(ACQ33,'5319380'!$A32,'5319380'!$E$42:$E$71)</f>
        <v>42604</v>
      </c>
      <c r="ACR32" s="781">
        <v>42606</v>
      </c>
      <c r="ACS32" s="781">
        <f>WORKDAY(ACS33,'5319380'!$A32,'5319380'!$E$42:$E$71)</f>
        <v>42628</v>
      </c>
      <c r="ACT32" s="371">
        <v>42545</v>
      </c>
      <c r="ACU32" s="371">
        <v>42440</v>
      </c>
      <c r="ACV32" s="371">
        <v>42440</v>
      </c>
      <c r="ACW32" s="731">
        <v>42628</v>
      </c>
      <c r="ACX32" s="781">
        <f>WORKDAY(ACX33,'5319480'!$A34,'5319480'!$E$42:$E$71)</f>
        <v>42417</v>
      </c>
      <c r="ACY32" s="371">
        <v>42577</v>
      </c>
      <c r="ACZ32" s="371">
        <v>42583</v>
      </c>
      <c r="ADA32" s="371">
        <f>WORKDAY(ADA33,'5319480'!$A32,'5319480'!$E$42:$E$71)</f>
        <v>42548</v>
      </c>
      <c r="ADB32" s="371">
        <v>42578</v>
      </c>
      <c r="ADC32" s="371">
        <v>42628</v>
      </c>
      <c r="ADD32" s="371">
        <v>42577</v>
      </c>
      <c r="ADE32" s="371">
        <v>42593</v>
      </c>
      <c r="ADF32" s="371">
        <v>42423</v>
      </c>
      <c r="ADG32" s="371">
        <v>42605</v>
      </c>
      <c r="ADH32" s="371">
        <v>42577</v>
      </c>
      <c r="ADI32" s="371">
        <v>42599</v>
      </c>
      <c r="ADJ32" s="371">
        <v>42599</v>
      </c>
      <c r="ADK32" s="371">
        <v>42444</v>
      </c>
      <c r="ADL32" s="371">
        <v>42573</v>
      </c>
      <c r="ADM32" s="371">
        <v>42592</v>
      </c>
      <c r="ADN32" s="371">
        <v>42577</v>
      </c>
      <c r="ADO32" s="371">
        <v>42447</v>
      </c>
      <c r="ADP32" s="371">
        <v>42583</v>
      </c>
      <c r="ADQ32" s="371">
        <v>42580</v>
      </c>
      <c r="ADR32" s="371">
        <v>42591</v>
      </c>
      <c r="ADS32" s="371">
        <v>42593</v>
      </c>
      <c r="ADT32" s="371">
        <v>42591</v>
      </c>
      <c r="ADU32" s="371">
        <v>42592</v>
      </c>
      <c r="ADV32" s="371">
        <v>42593</v>
      </c>
      <c r="ADW32" s="371">
        <v>42444</v>
      </c>
      <c r="ADX32" s="371">
        <v>42558</v>
      </c>
      <c r="ADY32" s="371">
        <v>42578</v>
      </c>
      <c r="ADZ32" s="371">
        <v>42580</v>
      </c>
      <c r="AEA32" s="371">
        <v>42572</v>
      </c>
      <c r="AEB32" s="371">
        <v>42576</v>
      </c>
      <c r="AEC32" s="371">
        <v>42578</v>
      </c>
      <c r="AED32" s="371">
        <v>42583</v>
      </c>
      <c r="AEE32" s="371">
        <v>42576</v>
      </c>
      <c r="AEF32" s="371">
        <v>42556</v>
      </c>
      <c r="AEG32" s="371">
        <v>42552</v>
      </c>
      <c r="AEH32" s="371">
        <v>42460</v>
      </c>
      <c r="AEI32" s="371">
        <v>42577</v>
      </c>
      <c r="AEJ32" s="781">
        <v>42563</v>
      </c>
      <c r="AEK32" s="371">
        <v>42577</v>
      </c>
      <c r="AEL32" s="371">
        <v>42576</v>
      </c>
      <c r="AEM32" s="371">
        <v>42572</v>
      </c>
      <c r="AEN32" s="371">
        <v>42551</v>
      </c>
      <c r="AEO32" s="371">
        <f>WORKDAY(AEO33,'5319480'!$A32,'5319480'!$E$42:$E$71)</f>
        <v>42548</v>
      </c>
      <c r="AEP32" s="371">
        <v>42572</v>
      </c>
      <c r="AEQ32" s="371">
        <v>42475</v>
      </c>
      <c r="AER32" s="371">
        <v>42475</v>
      </c>
      <c r="AES32" s="371">
        <v>42461</v>
      </c>
      <c r="AET32" s="371">
        <v>42461</v>
      </c>
      <c r="AEU32" s="371">
        <v>42475</v>
      </c>
      <c r="AEV32" s="371">
        <v>42444</v>
      </c>
      <c r="AEW32" s="371">
        <v>42541</v>
      </c>
      <c r="AEX32" s="371">
        <f>WORKDAY(AEX33,'5319480'!$A32,'5319480'!$E$42:$E$71)</f>
        <v>42538</v>
      </c>
      <c r="AEY32" s="371">
        <f>WORKDAY(AEY33,'5319480'!$A32,'5319480'!$E$42:$E$71)</f>
        <v>42538</v>
      </c>
      <c r="AEZ32" s="371">
        <f>WORKDAY(AEZ33,'5319480'!$A32,'5319480'!$E$42:$E$71)</f>
        <v>42548</v>
      </c>
      <c r="AFA32" s="371">
        <v>42460</v>
      </c>
      <c r="AFB32" s="371">
        <v>42422</v>
      </c>
      <c r="AFC32" s="371">
        <v>42556</v>
      </c>
      <c r="AFD32" s="371">
        <v>42582</v>
      </c>
      <c r="AFE32" s="371">
        <v>42556</v>
      </c>
      <c r="AFF32" s="371">
        <f>WORKDAY(AFF33,'5319480'!$A32,'5319480'!$E$42:$E$71)</f>
        <v>42558</v>
      </c>
      <c r="AFG32" s="371">
        <f>WORKDAY(AFG33,'5319480'!$A32,'5319480'!$E$42:$E$71)</f>
        <v>42548</v>
      </c>
      <c r="AFH32" s="371">
        <v>42558</v>
      </c>
      <c r="AFI32" s="371">
        <f>WORKDAY(AFI33,'5319480'!$A32,'5319480'!$E$42:$E$71)</f>
        <v>42558</v>
      </c>
      <c r="AFJ32" s="1448">
        <f>WORKDAY(AFJ33,'5319480'!$A32,'5319480'!$E$42:$E$71)</f>
        <v>42538</v>
      </c>
      <c r="AFK32" s="371">
        <f>WORKDAY(AFK33,'5319480'!$A31,'5319480'!$E$42:$E$71)</f>
        <v>42557</v>
      </c>
      <c r="AFL32" s="371">
        <v>42545</v>
      </c>
      <c r="AFM32" s="371">
        <f>WORKDAY(AFM33,'5319480'!$A32,'5319480'!$E$42:$E$71)</f>
        <v>42545</v>
      </c>
      <c r="AFN32" s="371">
        <f>WORKDAY(AFN33,'5319480'!$A32,'5319480'!$E$42:$E$71)</f>
        <v>42548</v>
      </c>
      <c r="AFO32" s="371">
        <f>WORKDAY(AFO33,'5319480'!$A32,'5319480'!$E$42:$E$71)</f>
        <v>42545</v>
      </c>
      <c r="AFP32" s="371">
        <f>WORKDAY(AFP33,'5319480'!$A32,'5319480'!$E$42:$E$71)</f>
        <v>42548</v>
      </c>
      <c r="AFQ32" s="371">
        <v>42446</v>
      </c>
      <c r="AFR32" s="781">
        <f>WORKDAY(AFR33,'5319480'!$A32,'5319480'!$E$42:$E$71)</f>
        <v>42564</v>
      </c>
      <c r="AFS32" s="371">
        <v>42583</v>
      </c>
      <c r="AFT32" s="371">
        <f>WORKDAY(AFT33,'5319480'!$A32,'5319480'!$E$42:$E$71)</f>
        <v>42548</v>
      </c>
      <c r="AFU32" s="371">
        <v>42552</v>
      </c>
      <c r="AFV32" s="371">
        <v>42556</v>
      </c>
      <c r="AFW32" s="371">
        <f>WORKDAY(AFW33,'5319480'!$A32,'5319480'!$E$42:$E$71)</f>
        <v>42538</v>
      </c>
      <c r="AFX32" s="371">
        <v>42628</v>
      </c>
      <c r="AFY32" s="371">
        <v>42628</v>
      </c>
      <c r="AFZ32" s="371">
        <f>WORKDAY(AFZ33,'5319480'!$A32,'5319480'!$E$42:$E$71)</f>
        <v>42538</v>
      </c>
      <c r="AGA32" s="371">
        <v>42545</v>
      </c>
      <c r="AGB32" s="371">
        <v>42479</v>
      </c>
      <c r="AGC32" s="371" t="s">
        <v>2087</v>
      </c>
      <c r="AGD32" s="781" t="e">
        <f>WORKDAY(AGD33,#REF!,$D$42:$D$71)</f>
        <v>#REF!</v>
      </c>
      <c r="AGE32" s="781" t="e">
        <f>WORKDAY(AGE33,#REF!,$D$42:$D$71)</f>
        <v>#REF!</v>
      </c>
      <c r="AGF32" s="781" t="e">
        <f>WORKDAY(AGF33,#REF!,$D$42:$D$71)</f>
        <v>#REF!</v>
      </c>
      <c r="AGG32" s="781">
        <v>42422</v>
      </c>
      <c r="AGH32" s="781">
        <v>42422</v>
      </c>
      <c r="AGI32" s="371">
        <f>WORKDAY(AGI33,'5319480'!$A32,'5319480'!$E$42:$E$71)</f>
        <v>42545</v>
      </c>
      <c r="AGJ32" s="537"/>
      <c r="AGK32" s="781" t="e">
        <f>WORKDAY(AGK33,#REF!,$D$42:$D$71)</f>
        <v>#REF!</v>
      </c>
      <c r="AGL32" s="1086" t="e">
        <f>WORKDAY(AGL33,#REF!,$D$42:$D$71)</f>
        <v>#REF!</v>
      </c>
      <c r="AGM32" s="781">
        <f>WORKDAY(AGM33,'5319480'!$A32,'5319480'!$E$42:$E$71)</f>
        <v>42331</v>
      </c>
      <c r="AGN32" s="1086" t="e">
        <f>WORKDAY(AGN33,#REF!,$D$42:$D$71)</f>
        <v>#REF!</v>
      </c>
      <c r="AGO32" s="1086" t="e">
        <f>WORKDAY(AGO33,#REF!,$D$42:$D$71)</f>
        <v>#REF!</v>
      </c>
      <c r="AGP32" s="1086" t="e">
        <f>WORKDAY(AGP33,#REF!,$D$42:$D$71)</f>
        <v>#REF!</v>
      </c>
      <c r="AGQ32" s="781" t="e">
        <f>WORKDAY(AGQ33,#REF!,$D$42:$D$71)</f>
        <v>#REF!</v>
      </c>
      <c r="AGR32" s="1086" t="e">
        <f>WORKDAY(AGR33,#REF!,$D$42:$D$71)</f>
        <v>#REF!</v>
      </c>
      <c r="AGS32" s="1086">
        <f>WORKDAY(AGS33,'5319480'!$A32,'5319480'!$E$42:$E$71)</f>
        <v>42303</v>
      </c>
      <c r="AGT32" s="781">
        <f>WORKDAY(AGT33,'5319480'!$A32,'5319480'!$E$42:$E$71)</f>
        <v>42373</v>
      </c>
      <c r="AGU32" s="781">
        <f>WORKDAY(AGU33,'5319480'!$A32,'5319480'!$E$42:$E$71)</f>
        <v>42373</v>
      </c>
      <c r="AGV32" s="781">
        <f>WORKDAY(AGV33,'5319480'!$A32,'5319480'!$E$42:$E$71)</f>
        <v>42387</v>
      </c>
      <c r="AGW32" s="781">
        <f>WORKDAY(AGW33,'5319480'!$A32,'5319480'!$E$42:$E$71)</f>
        <v>42345</v>
      </c>
      <c r="AGX32" s="781">
        <f>WORKDAY(AGX33,'5319480'!$A32,'5319480'!$E$42:$E$71)</f>
        <v>42345</v>
      </c>
      <c r="AGY32" s="781">
        <f>WORKDAY(AGY33,'5319480'!$A32,'5319480'!$E$42:$E$71)</f>
        <v>42345</v>
      </c>
      <c r="AGZ32" s="537"/>
      <c r="AHA32" s="781">
        <v>42422</v>
      </c>
      <c r="AHB32" s="781">
        <v>42425</v>
      </c>
      <c r="AHC32" s="781">
        <v>42418</v>
      </c>
      <c r="AHD32" s="781">
        <v>42422</v>
      </c>
      <c r="AHE32" s="781">
        <f>WORKDAY(AHE33,'5319480'!$A32,'5319480'!$E$42:$E$71)</f>
        <v>42422</v>
      </c>
      <c r="AHF32" s="371">
        <v>42475</v>
      </c>
      <c r="AHG32" s="371">
        <v>42580</v>
      </c>
      <c r="AHH32" s="371">
        <v>42580</v>
      </c>
      <c r="AHI32" s="371">
        <v>42580</v>
      </c>
      <c r="AHJ32" s="371">
        <v>42580</v>
      </c>
      <c r="AHK32" s="371">
        <v>42580</v>
      </c>
      <c r="AHL32" s="371">
        <v>42440</v>
      </c>
      <c r="AHM32" s="371">
        <f>WORKDAY(AHM33,'5319480'!$A32,'5319480'!$E$42:$E$71)</f>
        <v>42538</v>
      </c>
      <c r="AHN32" s="371">
        <v>42444</v>
      </c>
      <c r="AHO32" s="371">
        <v>42454</v>
      </c>
      <c r="AHP32" s="371">
        <v>42440</v>
      </c>
      <c r="AHQ32" s="371">
        <v>42558</v>
      </c>
      <c r="AHR32" s="371">
        <v>42391</v>
      </c>
      <c r="AHS32" s="371">
        <v>42459</v>
      </c>
      <c r="AHT32" s="371">
        <v>42461</v>
      </c>
      <c r="AHU32" s="371">
        <v>42446</v>
      </c>
      <c r="AHV32" s="371">
        <v>42444</v>
      </c>
      <c r="AHW32" s="781">
        <v>42714</v>
      </c>
      <c r="AHX32" s="371">
        <v>42446</v>
      </c>
      <c r="AHY32" s="371">
        <v>42593</v>
      </c>
      <c r="AHZ32" s="371">
        <v>42444</v>
      </c>
      <c r="AIA32" s="371">
        <v>42419</v>
      </c>
      <c r="AIB32" s="371">
        <v>42441</v>
      </c>
      <c r="AIC32" s="371">
        <v>42440</v>
      </c>
      <c r="AID32" s="781">
        <v>42422</v>
      </c>
      <c r="AIE32" s="371">
        <v>42444</v>
      </c>
      <c r="AIF32" s="371">
        <v>42444</v>
      </c>
      <c r="AIG32" s="371">
        <v>42440</v>
      </c>
      <c r="AIH32" s="371">
        <v>42444</v>
      </c>
      <c r="AII32" s="371">
        <v>42425</v>
      </c>
      <c r="AIJ32" s="371">
        <v>42480</v>
      </c>
      <c r="AIK32" s="371">
        <v>42640</v>
      </c>
    </row>
    <row r="33" spans="1:1032" ht="13.15" customHeight="1">
      <c r="A33" s="199">
        <v>2</v>
      </c>
      <c r="B33" s="138" t="s">
        <v>590</v>
      </c>
      <c r="C33" s="137">
        <f t="shared" si="8"/>
        <v>42097</v>
      </c>
      <c r="D33" s="137">
        <f t="shared" si="9"/>
        <v>42097</v>
      </c>
      <c r="E33" s="137">
        <f t="shared" si="10"/>
        <v>42097</v>
      </c>
      <c r="F33" s="137">
        <f t="shared" si="11"/>
        <v>42097</v>
      </c>
      <c r="G33" s="137">
        <f t="shared" si="12"/>
        <v>42097</v>
      </c>
      <c r="H33" s="137">
        <f t="shared" si="13"/>
        <v>42097</v>
      </c>
      <c r="I33" s="137">
        <f t="shared" si="14"/>
        <v>42097</v>
      </c>
      <c r="J33" s="137">
        <f t="shared" si="15"/>
        <v>42097</v>
      </c>
      <c r="K33" s="137">
        <f t="shared" si="16"/>
        <v>42125</v>
      </c>
      <c r="L33" s="137">
        <f t="shared" si="17"/>
        <v>42097</v>
      </c>
      <c r="M33" s="137">
        <f t="shared" si="18"/>
        <v>42097</v>
      </c>
      <c r="N33" s="1075">
        <f t="shared" si="19"/>
        <v>42097</v>
      </c>
      <c r="O33" s="781">
        <f t="shared" si="0"/>
        <v>42146</v>
      </c>
      <c r="P33" s="781">
        <f>WORKDAY(P34,'5319080'!$A33,'5319080'!$D$42:$D$71)</f>
        <v>42324</v>
      </c>
      <c r="Q33" s="781">
        <f>WORKDAY(Q35,$A33,$D$42:$D$71)</f>
        <v>42289</v>
      </c>
      <c r="R33" s="781">
        <f t="shared" si="20"/>
        <v>42146</v>
      </c>
      <c r="S33" s="781" t="e">
        <f>WORKDAY(S34,'5319480'!#REF!,'5319480'!$E$42:$E$71)</f>
        <v>#REF!</v>
      </c>
      <c r="T33" s="781">
        <f>WORKDAY(T34,$A33,$D$42:$D$71)</f>
        <v>42146</v>
      </c>
      <c r="U33" s="781">
        <f>WORKDAY(U35,$A33,$D$42:$D$71)</f>
        <v>42178</v>
      </c>
      <c r="V33" s="601">
        <v>42518</v>
      </c>
      <c r="W33" s="781">
        <f>WORKDAY(W34,$A33,$D$42:$D$71)</f>
        <v>42310</v>
      </c>
      <c r="X33" s="781">
        <f>WORKDAY(X34,$A33,$D$42:$D$71)</f>
        <v>42184</v>
      </c>
      <c r="Y33" s="781">
        <f>WORKDAY(Y34,'5319080'!$A32,'5319080'!$D$42:$D$71)</f>
        <v>42380</v>
      </c>
      <c r="Z33" s="781">
        <f>WORKDAY(Z34,'BA SGV Quality Clinic'!$A33,'BA SGV Quality Clinic'!$D$42:$D$71)</f>
        <v>42184</v>
      </c>
      <c r="AA33" s="781">
        <f>WORKDAY(AA34,'BA SGV Quality Clinic'!$A33,'BA SGV Quality Clinic'!$D$42:$D$71)</f>
        <v>42184</v>
      </c>
      <c r="AB33" s="781">
        <f>WORKDAY(AB34,'BA SGV Quality Clinic'!$A33,'BA SGV Quality Clinic'!$D$42:$D$71)</f>
        <v>42184</v>
      </c>
      <c r="AC33" s="781">
        <f>WORKDAY(AC34,'BA SGV Quality Clinic'!$A33,'BA SGV Quality Clinic'!$D$42:$D$71)</f>
        <v>42184</v>
      </c>
      <c r="AD33" s="532">
        <f>WORKDAY(AD34,'5319080'!$A33,'5319080'!$D$42:$D$71)</f>
        <v>42716</v>
      </c>
      <c r="AE33" s="781">
        <f>WORKDAY(AE34,'5319080'!$A33,'5319080'!$D$42:$D$71)</f>
        <v>42724</v>
      </c>
      <c r="AF33" s="781">
        <v>42360</v>
      </c>
      <c r="AG33" s="781">
        <v>42360</v>
      </c>
      <c r="AH33" s="781">
        <v>42352</v>
      </c>
      <c r="AI33" s="781">
        <v>42360</v>
      </c>
      <c r="AJ33" s="781">
        <v>42432</v>
      </c>
      <c r="AK33" s="781">
        <f>WORKDAY(AK34,'5319080'!$A33,'5319080'!$D$42:$D$71)</f>
        <v>42426</v>
      </c>
      <c r="AL33" s="319">
        <v>42461</v>
      </c>
      <c r="AM33" s="319">
        <v>42446</v>
      </c>
      <c r="AN33" s="319">
        <v>42480</v>
      </c>
      <c r="AO33" s="319">
        <f>WORKDAY(AO34,'5319080'!$A33,'5319080'!$D$42:$D$71)</f>
        <v>42571</v>
      </c>
      <c r="AP33" s="781">
        <v>42693</v>
      </c>
      <c r="AQ33" s="781">
        <f>WORKDAY(AQ34,'5319080'!$A33,'5319080'!$D$42:$D$71)</f>
        <v>42437</v>
      </c>
      <c r="AR33" s="781">
        <f>WORKDAY(AR34,'5319080'!$A33,'5319080'!$D$42:$D$71)</f>
        <v>42346</v>
      </c>
      <c r="AS33" s="781">
        <v>42431</v>
      </c>
      <c r="AT33" s="781">
        <f>WORKDAY(AT34,'5319080'!$A33,'5319080'!$D$42:$D$71)</f>
        <v>42328</v>
      </c>
      <c r="AU33" s="781">
        <v>42397</v>
      </c>
      <c r="AV33" s="781">
        <f>WORKDAY(AV34,'5319080'!$A33,'5319080'!$D$42:$D$71)</f>
        <v>42426</v>
      </c>
      <c r="AW33" s="319">
        <f>WORKDAY(AW34,'5319080'!$A33,'5319080'!$D$42:$D$71)</f>
        <v>42437</v>
      </c>
      <c r="AX33" s="326">
        <f>WORKDAY(AX35,'BA SGV Quality Clinic'!$A33,'BA SGV Quality Clinic'!$D$42:$D$71)</f>
        <v>42220</v>
      </c>
      <c r="AY33" s="319">
        <f>WORKDAY(AY34,'5319080'!$A33,'5319080'!$D$42:$D$71)</f>
        <v>42376</v>
      </c>
      <c r="AZ33" s="319">
        <v>42396</v>
      </c>
      <c r="BA33" s="319">
        <f>WORKDAY(BA34,'5319080'!$A33,'5319080'!$D$42:$D$71)</f>
        <v>42307</v>
      </c>
      <c r="BB33" s="326">
        <f>WORKDAY(BB35,'BA SGV Quality Clinic'!$A33,'BA SGV Quality Clinic'!$D$42:$D$71)</f>
        <v>42201</v>
      </c>
      <c r="BC33" s="319">
        <f>WORKDAY(BC34,'5319080'!$A33,'5319080'!$D$42:$D$71)</f>
        <v>42377</v>
      </c>
      <c r="BD33" s="319">
        <v>42405</v>
      </c>
      <c r="BE33" s="319">
        <f>WORKDAY(BE34,'5319080'!$A33,'5319080'!$D$42:$D$71)</f>
        <v>42536</v>
      </c>
      <c r="BF33" s="315">
        <f>WORKDAY(BF34,'5319080'!$A33,'5319080'!$D$42:$D$71)</f>
        <v>42415</v>
      </c>
      <c r="BG33" s="319">
        <v>42409</v>
      </c>
      <c r="BH33" s="443">
        <f>WORKDAY(BH34,'5319080'!$A33,'5319080'!$D$42:$D$71)</f>
        <v>42307</v>
      </c>
      <c r="BI33" s="319">
        <v>42398</v>
      </c>
      <c r="BJ33" s="319">
        <f>WORKDAY(BJ34,'5319080'!$A33,'5319080'!$D$42:$D$71)</f>
        <v>42376</v>
      </c>
      <c r="BK33" s="319">
        <v>42439</v>
      </c>
      <c r="BL33" s="781">
        <v>42595</v>
      </c>
      <c r="BM33" s="319">
        <v>42446</v>
      </c>
      <c r="BN33" s="319">
        <v>42431</v>
      </c>
      <c r="BO33" s="319">
        <v>42431</v>
      </c>
      <c r="BP33" s="319">
        <v>42432</v>
      </c>
      <c r="BQ33" s="319">
        <v>42522</v>
      </c>
      <c r="BR33" s="319">
        <v>42446</v>
      </c>
      <c r="BS33" s="319">
        <v>42437</v>
      </c>
      <c r="BT33" s="319">
        <v>42397</v>
      </c>
      <c r="BU33" s="319">
        <v>42437</v>
      </c>
      <c r="BV33" s="319">
        <v>42480</v>
      </c>
      <c r="BW33" s="319">
        <v>42481</v>
      </c>
      <c r="BX33" s="319">
        <v>42480</v>
      </c>
      <c r="BY33" s="319">
        <f>WORKDAY(BY34,'5319080'!$A33,'5319080'!$D$42:$D$71)</f>
        <v>42571</v>
      </c>
      <c r="BZ33" s="319">
        <v>42570</v>
      </c>
      <c r="CA33" s="319">
        <v>42570</v>
      </c>
      <c r="CB33" s="319">
        <v>42517</v>
      </c>
      <c r="CC33" s="319">
        <v>42437</v>
      </c>
      <c r="CD33" s="319">
        <v>42480</v>
      </c>
      <c r="CE33" s="319">
        <v>42437</v>
      </c>
      <c r="CF33" s="319">
        <v>42426</v>
      </c>
      <c r="CG33" s="319">
        <v>42439</v>
      </c>
      <c r="CH33" s="319">
        <f>WORKDAY(CH34,'5319080'!$A32,'5319080'!$D$42:$D$71)</f>
        <v>42563</v>
      </c>
      <c r="CI33" s="319">
        <v>42439</v>
      </c>
      <c r="CJ33" s="319">
        <v>42480</v>
      </c>
      <c r="CK33" s="881">
        <v>42472</v>
      </c>
      <c r="CL33" s="319">
        <v>42472</v>
      </c>
      <c r="CM33" s="319">
        <v>42481</v>
      </c>
      <c r="CN33" s="319">
        <v>42446</v>
      </c>
      <c r="CO33" s="319">
        <v>42514</v>
      </c>
      <c r="CP33" s="319">
        <f>WORKDAY(CP34,'5319080'!$A33,'5319080'!$D$42:$D$71)</f>
        <v>42527</v>
      </c>
      <c r="CQ33" s="319">
        <v>42437</v>
      </c>
      <c r="CR33" s="319">
        <v>42431</v>
      </c>
      <c r="CS33" s="319">
        <v>42439</v>
      </c>
      <c r="CT33" s="781">
        <v>42617</v>
      </c>
      <c r="CU33" s="319">
        <v>42518</v>
      </c>
      <c r="CV33" s="319">
        <f>WORKDAY(CV34,'5319080'!$A33,'5319080'!$D$42:$D$71)</f>
        <v>42527</v>
      </c>
      <c r="CW33" s="319">
        <v>42437</v>
      </c>
      <c r="CX33" s="319">
        <v>42439</v>
      </c>
      <c r="CY33" s="319">
        <v>42439</v>
      </c>
      <c r="CZ33" s="319">
        <v>42439</v>
      </c>
      <c r="DA33" s="319">
        <v>42518</v>
      </c>
      <c r="DB33" s="319">
        <v>42517</v>
      </c>
      <c r="DC33" s="319">
        <v>42522</v>
      </c>
      <c r="DD33" s="781">
        <v>42405</v>
      </c>
      <c r="DE33" s="319">
        <v>42514</v>
      </c>
      <c r="DF33" s="319">
        <v>42522</v>
      </c>
      <c r="DG33" s="319">
        <v>42525</v>
      </c>
      <c r="DH33" s="319">
        <v>42522</v>
      </c>
      <c r="DI33" s="319">
        <v>42446</v>
      </c>
      <c r="DJ33" s="319">
        <v>42446</v>
      </c>
      <c r="DK33" s="319">
        <v>42446</v>
      </c>
      <c r="DL33" s="781">
        <f>WORKDAY(DL35,'BA SGV Quality Clinic'!$A33,'BA SGV Quality Clinic'!$D$42:$D$71)</f>
        <v>42172</v>
      </c>
      <c r="DM33" s="319">
        <v>42480</v>
      </c>
      <c r="DN33" s="319">
        <v>42446</v>
      </c>
      <c r="DO33" s="1171">
        <f>WORKDAY(DO34,'5319080'!$A33,'5319080'!$D$42:$D$71)</f>
        <v>42571</v>
      </c>
      <c r="DP33" s="319">
        <f>WORKDAY(DP34,'5319080'!$A33,'5319080'!$D$42:$D$71)</f>
        <v>42527</v>
      </c>
      <c r="DQ33" s="781">
        <f>WORKDAY(DQ34,'5319080'!$A33,'5319080'!$D$42:$D$71)</f>
        <v>42571</v>
      </c>
      <c r="DR33" s="319">
        <v>42522</v>
      </c>
      <c r="DS33" s="319">
        <v>42522</v>
      </c>
      <c r="DT33" s="319">
        <v>42522</v>
      </c>
      <c r="DU33" s="319">
        <v>42514</v>
      </c>
      <c r="DV33" s="319">
        <v>42514</v>
      </c>
      <c r="DW33" s="319">
        <v>42514</v>
      </c>
      <c r="DX33" s="319">
        <v>42562</v>
      </c>
      <c r="DY33" s="319">
        <f>WORKDAY(DY34,'5319080'!$A33,'5319080'!$D$42:$D$71)</f>
        <v>42536</v>
      </c>
      <c r="DZ33" s="319">
        <v>42548</v>
      </c>
      <c r="EA33" s="781">
        <f>WORKDAY(EA34,'5319080'!$A33,'5319080'!$D$42:$D$71)</f>
        <v>42312</v>
      </c>
      <c r="EB33" s="319">
        <v>42518</v>
      </c>
      <c r="EC33" s="781">
        <v>42604</v>
      </c>
      <c r="ED33" s="781">
        <v>42604</v>
      </c>
      <c r="EE33" s="781">
        <v>42596</v>
      </c>
      <c r="EF33" s="781">
        <v>42604</v>
      </c>
      <c r="EG33" s="319">
        <v>42562</v>
      </c>
      <c r="EH33" s="781">
        <v>42570</v>
      </c>
      <c r="EI33" s="781">
        <v>42570</v>
      </c>
      <c r="EJ33" s="781">
        <v>42570</v>
      </c>
      <c r="EK33" s="781">
        <v>42570</v>
      </c>
      <c r="EL33" s="781">
        <v>42570</v>
      </c>
      <c r="EM33" s="1171">
        <f>WORKDAY(EM34,'5319080'!$A33,'5319080'!$D$42:$D$71)</f>
        <v>42571</v>
      </c>
      <c r="EN33" s="319">
        <v>42472</v>
      </c>
      <c r="EO33" s="319">
        <f>WORKDAY(EO35,'BA SGV Quality Clinic'!$A33,'BA SGV Quality Clinic'!$D$42:$D$71)</f>
        <v>42289</v>
      </c>
      <c r="EP33" s="319">
        <v>42548</v>
      </c>
      <c r="EQ33" s="319">
        <v>42562</v>
      </c>
      <c r="ER33" s="319">
        <v>42514</v>
      </c>
      <c r="ES33" s="319">
        <v>42437</v>
      </c>
      <c r="ET33" s="319">
        <v>42439</v>
      </c>
      <c r="EU33" s="319">
        <v>42446</v>
      </c>
      <c r="EV33" s="319">
        <v>42439</v>
      </c>
      <c r="EW33" s="319">
        <v>42439</v>
      </c>
      <c r="EX33" s="319">
        <v>42439</v>
      </c>
      <c r="EY33" s="319">
        <v>42439</v>
      </c>
      <c r="EZ33" s="319">
        <v>42446</v>
      </c>
      <c r="FA33" s="781">
        <v>42596</v>
      </c>
      <c r="FB33" s="319">
        <v>42519</v>
      </c>
      <c r="FC33" s="781">
        <v>42604</v>
      </c>
      <c r="FD33" s="781">
        <v>42604</v>
      </c>
      <c r="FE33" s="781">
        <v>42604</v>
      </c>
      <c r="FF33" s="319">
        <f>WORKDAY(FF34,'5319080'!$A33,'5319080'!$D$42:$D$71)</f>
        <v>42521</v>
      </c>
      <c r="FG33" s="319">
        <v>42517</v>
      </c>
      <c r="FH33" s="781">
        <v>42595</v>
      </c>
      <c r="FI33" s="781">
        <v>42584</v>
      </c>
      <c r="FJ33" s="781">
        <v>42595</v>
      </c>
      <c r="FK33" s="781">
        <f>WORKDAY(FK34,'5319080'!$A33,'5319080'!$D$42:$D$71)</f>
        <v>42577</v>
      </c>
      <c r="FL33" s="781">
        <f>WORKDAY(FL34,'5319080'!$A33,'5319080'!$D$42:$D$71)</f>
        <v>42577</v>
      </c>
      <c r="FM33" s="781">
        <f>WORKDAY(FM34,'5319080'!$A33,'5319080'!$D$42:$D$71)</f>
        <v>42577</v>
      </c>
      <c r="FN33" s="781">
        <f>WORKDAY(FN34,'5319080'!$A33,'5319080'!$D$42:$D$71)</f>
        <v>42577</v>
      </c>
      <c r="FO33" s="781">
        <f>WORKDAY(FO34,'5319080'!$A33,'5319080'!$D$42:$D$71)</f>
        <v>42577</v>
      </c>
      <c r="FP33" s="319">
        <v>42472</v>
      </c>
      <c r="FQ33" s="781">
        <f>WORKDAY(FQ34,'5319080'!$A33,'5319080'!$D$42:$D$71)</f>
        <v>42577</v>
      </c>
      <c r="FR33" s="319">
        <v>42437</v>
      </c>
      <c r="FS33" s="319">
        <f>WORKDAY(FS34,'5319080'!$A33,'5319080'!$D$42:$D$71)</f>
        <v>42527</v>
      </c>
      <c r="FT33" s="319">
        <f>WORKDAY(FT34,'5319080'!$A33,'5319080'!$D$42:$D$71)</f>
        <v>42521</v>
      </c>
      <c r="FU33" s="319">
        <f>WORKDAY(FU34,'5319080'!$A33,'5319080'!$D$42:$D$71)</f>
        <v>42527</v>
      </c>
      <c r="FV33" s="319">
        <v>42437</v>
      </c>
      <c r="FW33" s="319">
        <f>WORKDAY(FW34,'5319080'!$A33,'5319080'!$D$42:$D$71)</f>
        <v>42527</v>
      </c>
      <c r="FX33" s="319">
        <f>WORKDAY(FX34,'5319080'!$A33,'5319080'!$D$42:$D$71)</f>
        <v>42527</v>
      </c>
      <c r="FY33" s="319">
        <v>42517</v>
      </c>
      <c r="FZ33" s="319">
        <v>42522</v>
      </c>
      <c r="GA33" s="319">
        <v>42522</v>
      </c>
      <c r="GB33" s="319">
        <v>42454</v>
      </c>
      <c r="GC33" s="781">
        <v>42572</v>
      </c>
      <c r="GD33" s="781">
        <f>WORKDAY(GD34,'5319080'!$A33,'5319080'!$D$42:$D$71)</f>
        <v>42585</v>
      </c>
      <c r="GE33" s="319">
        <v>42564</v>
      </c>
      <c r="GF33" s="319">
        <v>42518</v>
      </c>
      <c r="GG33" s="319">
        <f>WORKDAY(GG34,'5319080'!$A33,'5319080'!$D$42:$D$71)</f>
        <v>42536</v>
      </c>
      <c r="GH33" s="319">
        <v>42522</v>
      </c>
      <c r="GI33" s="319">
        <v>42522</v>
      </c>
      <c r="GJ33" s="319">
        <v>42437</v>
      </c>
      <c r="GK33" s="781">
        <v>42595</v>
      </c>
      <c r="GL33" s="781">
        <v>42595</v>
      </c>
      <c r="GM33" s="781">
        <v>42595</v>
      </c>
      <c r="GN33" s="781">
        <v>42595</v>
      </c>
      <c r="GO33" s="781">
        <v>42604</v>
      </c>
      <c r="GP33" s="781">
        <v>42596</v>
      </c>
      <c r="GQ33" s="781">
        <v>42596</v>
      </c>
      <c r="GR33" s="781">
        <f>WORKDAY(GR34,'5319080'!$A33,'5319080'!$D$42:$D$71)</f>
        <v>42585</v>
      </c>
      <c r="GS33" s="781">
        <v>42596</v>
      </c>
      <c r="GT33" s="781">
        <v>42584</v>
      </c>
      <c r="GU33" s="781">
        <v>42595</v>
      </c>
      <c r="GV33" s="781">
        <v>42596</v>
      </c>
      <c r="GW33" s="781">
        <v>42595</v>
      </c>
      <c r="GX33" s="319">
        <v>42472</v>
      </c>
      <c r="GY33" s="781">
        <v>42604</v>
      </c>
      <c r="GZ33" s="781">
        <v>42595</v>
      </c>
      <c r="HA33" s="781">
        <v>42601</v>
      </c>
      <c r="HB33" s="781">
        <v>42584</v>
      </c>
      <c r="HC33" s="781">
        <v>42615</v>
      </c>
      <c r="HD33" s="781">
        <v>42604</v>
      </c>
      <c r="HE33" s="781">
        <v>42604</v>
      </c>
      <c r="HF33" s="781">
        <v>42619</v>
      </c>
      <c r="HG33" s="781">
        <v>42596</v>
      </c>
      <c r="HH33" s="781">
        <v>42622</v>
      </c>
      <c r="HI33" s="781">
        <v>42621</v>
      </c>
      <c r="HJ33" s="781">
        <v>42615</v>
      </c>
      <c r="HK33" s="781">
        <v>42615</v>
      </c>
      <c r="HL33" s="781">
        <v>42601</v>
      </c>
      <c r="HM33" s="781">
        <v>42601</v>
      </c>
      <c r="HN33" s="781">
        <v>42601</v>
      </c>
      <c r="HO33" s="781">
        <v>42601</v>
      </c>
      <c r="HP33" s="781">
        <v>42626</v>
      </c>
      <c r="HQ33" s="781">
        <v>42622</v>
      </c>
      <c r="HR33" s="781">
        <v>42625</v>
      </c>
      <c r="HS33" s="781">
        <v>42619</v>
      </c>
      <c r="HT33" s="781">
        <v>42643</v>
      </c>
      <c r="HU33" s="781">
        <v>42596</v>
      </c>
      <c r="HV33" s="781">
        <v>42628</v>
      </c>
      <c r="HW33" s="781">
        <v>42596</v>
      </c>
      <c r="HX33" s="781">
        <v>42628</v>
      </c>
      <c r="HY33" s="781">
        <v>42647</v>
      </c>
      <c r="HZ33" s="319">
        <v>42626</v>
      </c>
      <c r="IA33" s="319">
        <v>42625</v>
      </c>
      <c r="IB33" s="319">
        <v>42626</v>
      </c>
      <c r="IC33" s="319">
        <v>42622</v>
      </c>
      <c r="ID33" s="319">
        <v>42621</v>
      </c>
      <c r="IE33" s="319">
        <v>42625</v>
      </c>
      <c r="IF33" s="319">
        <v>42625</v>
      </c>
      <c r="IG33" s="319">
        <v>42439</v>
      </c>
      <c r="IH33" s="319">
        <v>42621</v>
      </c>
      <c r="II33" s="319">
        <v>42615</v>
      </c>
      <c r="IJ33" s="319">
        <v>42612</v>
      </c>
      <c r="IK33" s="319">
        <v>42621</v>
      </c>
      <c r="IL33" s="319">
        <v>42622</v>
      </c>
      <c r="IM33" s="319">
        <v>42601</v>
      </c>
      <c r="IN33" s="319">
        <v>42608</v>
      </c>
      <c r="IO33" s="319">
        <v>42552</v>
      </c>
      <c r="IP33" s="319">
        <v>42453</v>
      </c>
      <c r="IQ33" s="319">
        <v>42601</v>
      </c>
      <c r="IR33" s="319">
        <v>42437</v>
      </c>
      <c r="IS33" s="319">
        <v>42412</v>
      </c>
      <c r="IT33" s="319">
        <v>42552</v>
      </c>
      <c r="IU33" s="319">
        <v>42594</v>
      </c>
      <c r="IV33" s="319">
        <v>42594</v>
      </c>
      <c r="IW33" s="319">
        <v>42552</v>
      </c>
      <c r="IX33" s="319">
        <v>42577</v>
      </c>
      <c r="IY33" s="319">
        <v>42572</v>
      </c>
      <c r="IZ33" s="319">
        <v>42454</v>
      </c>
      <c r="JA33" s="804">
        <v>42558</v>
      </c>
      <c r="JB33" s="319">
        <f>WORKDAY(JB34,'5319180'!$A33,'5319180'!$E$43:$E$72)</f>
        <v>42551</v>
      </c>
      <c r="JC33" s="319">
        <v>42472</v>
      </c>
      <c r="JD33" s="319">
        <v>42552</v>
      </c>
      <c r="JE33" s="319">
        <v>42577</v>
      </c>
      <c r="JF33" s="319">
        <v>42576</v>
      </c>
      <c r="JG33" s="319">
        <v>42565</v>
      </c>
      <c r="JH33" s="319">
        <v>42577</v>
      </c>
      <c r="JI33" s="319">
        <v>42577</v>
      </c>
      <c r="JJ33" s="319">
        <v>42572</v>
      </c>
      <c r="JK33" s="319">
        <v>42562</v>
      </c>
      <c r="JL33" s="319">
        <v>42577</v>
      </c>
      <c r="JM33" s="319">
        <f>WORKDAY(JM34,'5319180'!$A33,'5319180'!$E$43:$E$72)</f>
        <v>42551</v>
      </c>
      <c r="JN33" s="319">
        <v>42528</v>
      </c>
      <c r="JO33" s="319">
        <v>42540</v>
      </c>
      <c r="JP33" s="319">
        <f>WORKDAY(JP34,'5319180'!$A33,'5319180'!$E$43:$E$72)</f>
        <v>42538</v>
      </c>
      <c r="JQ33" s="319">
        <v>42528</v>
      </c>
      <c r="JR33" s="319">
        <f>WORKDAY(JR34,'5319180'!$A33,'5319180'!$E$43:$E$72)</f>
        <v>42538</v>
      </c>
      <c r="JS33" s="319">
        <v>42578</v>
      </c>
      <c r="JT33" s="319">
        <v>42578</v>
      </c>
      <c r="JU33" s="319">
        <v>42578</v>
      </c>
      <c r="JV33" s="319">
        <v>42578</v>
      </c>
      <c r="JW33" s="781">
        <f>WORKDAY(JW34,'5319080'!$A32,'5319080'!$D$42:$D$71)</f>
        <v>42571</v>
      </c>
      <c r="JX33" s="319">
        <v>42453</v>
      </c>
      <c r="JY33" s="319">
        <v>42552</v>
      </c>
      <c r="JZ33" s="319">
        <v>42577</v>
      </c>
      <c r="KA33" s="319">
        <v>42578</v>
      </c>
      <c r="KB33" s="319">
        <v>42578</v>
      </c>
      <c r="KC33" s="319">
        <v>42578</v>
      </c>
      <c r="KD33" s="319">
        <v>42578</v>
      </c>
      <c r="KE33" s="319">
        <v>42578</v>
      </c>
      <c r="KF33" s="319">
        <v>42548</v>
      </c>
      <c r="KG33" s="319">
        <v>42548</v>
      </c>
      <c r="KH33" s="319">
        <v>42548</v>
      </c>
      <c r="KI33" s="319">
        <f>WORKDAY(KI34,'5319180'!$A33,'5319180'!$E$43:$E$72)</f>
        <v>42538</v>
      </c>
      <c r="KJ33" s="319">
        <v>42577</v>
      </c>
      <c r="KK33" s="319">
        <v>42576</v>
      </c>
      <c r="KL33" s="319">
        <v>42576</v>
      </c>
      <c r="KM33" s="319">
        <v>42576</v>
      </c>
      <c r="KN33" s="319">
        <v>42576</v>
      </c>
      <c r="KO33" s="319">
        <v>42552</v>
      </c>
      <c r="KP33" s="319">
        <v>42552</v>
      </c>
      <c r="KQ33" s="319">
        <v>42552</v>
      </c>
      <c r="KR33" s="319">
        <v>42552</v>
      </c>
      <c r="KS33" s="319">
        <v>42454</v>
      </c>
      <c r="KT33" s="319">
        <v>42537</v>
      </c>
      <c r="KU33" s="319" t="e">
        <f>WORKDAY(KU34,'BA SGV Quality Clinic'!#REF!,'BA SGV Quality Clinic'!$D$42:$D$71)</f>
        <v>#REF!</v>
      </c>
      <c r="KV33" s="319">
        <v>42528</v>
      </c>
      <c r="KW33" s="319">
        <v>42432</v>
      </c>
      <c r="KX33" s="319">
        <f>WORKDAY(KX34,'5319180'!$A33,'5319180'!$E$43:$E$72)</f>
        <v>42551</v>
      </c>
      <c r="KY33" s="319">
        <v>42576</v>
      </c>
      <c r="KZ33" s="319">
        <f>WORKDAY(KZ34,'5319180'!$A33,'5319180'!$E$43:$E$72)</f>
        <v>42538</v>
      </c>
      <c r="LA33" s="319">
        <f>WORKDAY(LA34,'5319180'!$A33,'5319180'!$E$43:$E$72)</f>
        <v>42551</v>
      </c>
      <c r="LB33" s="319">
        <v>42548</v>
      </c>
      <c r="LC33" s="1088" t="e">
        <f>WORKDAY(LC34,#REF!,$D$42:$D$71)</f>
        <v>#REF!</v>
      </c>
      <c r="LD33" s="1086" t="e">
        <f>WORKDAY(LD34,#REF!,'5319180'!$E$43:$E$72)</f>
        <v>#REF!</v>
      </c>
      <c r="LE33" s="1086" t="e">
        <f>WORKDAY(LE34,#REF!,$D$42:$D$71)</f>
        <v>#REF!</v>
      </c>
      <c r="LF33" s="781" t="e">
        <f>WORKDAY(LF34,#REF!,$D$42:$D$71)</f>
        <v>#REF!</v>
      </c>
      <c r="LG33" s="781" t="e">
        <f>WORKDAY(LG34,#REF!,$D$42:$D$71)</f>
        <v>#REF!</v>
      </c>
      <c r="LH33" s="532" t="e">
        <f>WORKDAY(LH34,'5319480'!#REF!,'5319480'!$E$42:$E$71)</f>
        <v>#REF!</v>
      </c>
      <c r="LI33" s="781">
        <v>42360</v>
      </c>
      <c r="LJ33" s="319">
        <v>42615</v>
      </c>
      <c r="LK33" s="319">
        <v>42615</v>
      </c>
      <c r="LL33" s="781">
        <f>WORKDAY(LL34,'5319180'!$A33,'5319180'!$E$43:$E$72)</f>
        <v>42345</v>
      </c>
      <c r="LM33" s="319">
        <v>42622</v>
      </c>
      <c r="LN33" s="781">
        <f>WORKDAY(LN34,'5319180'!$A33,'5319180'!$E$43:$E$72)</f>
        <v>42345</v>
      </c>
      <c r="LO33" s="781">
        <f>WORKDAY(LO34,'5319180'!$A33,'5319180'!$E$43:$E$72)</f>
        <v>42430</v>
      </c>
      <c r="LP33" s="781">
        <f>WORKDAY(LP34,'5319180'!$A33,'5319180'!$E$43:$E$72)</f>
        <v>42346</v>
      </c>
      <c r="LQ33" s="781">
        <f>WORKDAY(LQ34,'5319180'!$A33,'5319180'!$E$43:$E$72)</f>
        <v>42369</v>
      </c>
      <c r="LR33" s="781">
        <f>WORKDAY(LR34,'5319180'!$A33,'5319180'!$E$43:$E$72)</f>
        <v>42453</v>
      </c>
      <c r="LS33" s="319">
        <v>42412</v>
      </c>
      <c r="LT33" s="319">
        <v>42401</v>
      </c>
      <c r="LU33" s="319">
        <v>42412</v>
      </c>
      <c r="LV33" s="319">
        <f>WORKDAY(LV34,'5319180'!$A33,'5319180'!$E$43:$E$72)</f>
        <v>42395</v>
      </c>
      <c r="LX33" s="319">
        <v>42436</v>
      </c>
      <c r="LY33" s="319">
        <v>42375</v>
      </c>
      <c r="LZ33" s="406">
        <v>42398</v>
      </c>
      <c r="MA33" s="319">
        <v>42446</v>
      </c>
      <c r="MB33" s="319">
        <v>42433</v>
      </c>
      <c r="MC33" s="319">
        <v>42437</v>
      </c>
      <c r="MD33" s="319">
        <v>42446</v>
      </c>
      <c r="ME33" s="319">
        <v>42437</v>
      </c>
      <c r="MF33" s="319">
        <v>42410</v>
      </c>
      <c r="MG33" s="319">
        <v>42410</v>
      </c>
      <c r="MH33" s="319" t="e">
        <f>WORKDAY(MH34,'BA SGV Quality Clinic'!#REF!,'BA SGV Quality Clinic'!$D$42:$D$71)</f>
        <v>#REF!</v>
      </c>
      <c r="MI33" s="781">
        <v>42652</v>
      </c>
      <c r="MJ33" s="319">
        <v>42433</v>
      </c>
      <c r="MK33" s="319">
        <v>42482</v>
      </c>
      <c r="ML33" s="319">
        <f>WORKDAY(ML34,'5319180'!$A33,'5319180'!$E$43:$E$72)</f>
        <v>42551</v>
      </c>
      <c r="MM33" s="319">
        <v>42410</v>
      </c>
      <c r="MN33" s="319">
        <f>WORKDAY(MN34,'5319180'!$A33,'5319180'!$E$43:$E$72)</f>
        <v>42545</v>
      </c>
      <c r="MO33" s="319">
        <v>42578</v>
      </c>
      <c r="MP33" s="319">
        <v>42472</v>
      </c>
      <c r="MQ33" s="319">
        <v>42382</v>
      </c>
      <c r="MR33" s="319">
        <v>42432</v>
      </c>
      <c r="MS33" s="319">
        <v>42433</v>
      </c>
      <c r="MT33" s="319">
        <v>42482</v>
      </c>
      <c r="MU33" s="319">
        <v>42472</v>
      </c>
      <c r="MV33" s="319" t="e">
        <f>WORKDAY(MV34,'BA SGV Quality Clinic'!#REF!,'BA SGV Quality Clinic'!$D$42:$D$71)</f>
        <v>#REF!</v>
      </c>
      <c r="MW33" s="319">
        <f>WORKDAY(MW34,'5319180'!$A33,'5319180'!$E$43:$E$72)</f>
        <v>42545</v>
      </c>
      <c r="MX33" s="319">
        <v>42552</v>
      </c>
      <c r="MY33" s="319">
        <f>WORKDAY(MY34,'5319180'!$A33,'5319180'!$E$43:$E$72)</f>
        <v>42551</v>
      </c>
      <c r="MZ33" s="319">
        <v>42577</v>
      </c>
      <c r="NA33" s="319">
        <v>42454</v>
      </c>
      <c r="NB33" s="804">
        <v>42558</v>
      </c>
      <c r="NC33" s="319">
        <v>42552</v>
      </c>
      <c r="ND33" s="319">
        <v>42565</v>
      </c>
      <c r="NE33" s="319">
        <v>42461</v>
      </c>
      <c r="NF33" s="781"/>
      <c r="NG33" s="319">
        <v>42594</v>
      </c>
      <c r="NH33" s="319">
        <v>42552</v>
      </c>
      <c r="NI33" s="319">
        <v>42594</v>
      </c>
      <c r="NJ33" s="319">
        <f>WORKDAY(NJ34,'5319180'!$A33,'5319180'!$E$43:$E$72)</f>
        <v>42551</v>
      </c>
      <c r="NK33" s="319">
        <v>42601</v>
      </c>
      <c r="NL33" s="319">
        <v>42601</v>
      </c>
      <c r="NM33" s="319">
        <v>42601</v>
      </c>
      <c r="NN33" s="319">
        <v>42601</v>
      </c>
      <c r="NO33" s="319">
        <v>42552</v>
      </c>
      <c r="NP33" s="319">
        <v>42552</v>
      </c>
      <c r="NQ33" s="1086" t="e">
        <f>WORKDAY(NQ34,#REF!,'BA SGV Quality Clinic'!$D$42:$D$71)</f>
        <v>#REF!</v>
      </c>
      <c r="NR33" s="319">
        <v>42594</v>
      </c>
      <c r="NS33" s="319">
        <v>42594</v>
      </c>
      <c r="NT33" s="319">
        <v>42594</v>
      </c>
      <c r="NU33" s="319">
        <v>42594</v>
      </c>
      <c r="NV33" s="319">
        <v>42594</v>
      </c>
      <c r="NW33" s="319">
        <v>42594</v>
      </c>
      <c r="NX33" s="319">
        <v>42552</v>
      </c>
      <c r="NY33" s="319">
        <v>42552</v>
      </c>
      <c r="NZ33" s="319">
        <v>42608</v>
      </c>
      <c r="OA33" s="319">
        <v>42621</v>
      </c>
      <c r="OB33" s="319">
        <v>42615</v>
      </c>
      <c r="OC33" s="319">
        <v>42615</v>
      </c>
      <c r="OD33" s="319">
        <v>42622</v>
      </c>
      <c r="OE33" s="319">
        <v>42608</v>
      </c>
      <c r="OF33" s="319">
        <v>42622</v>
      </c>
      <c r="OG33" s="319">
        <v>42622</v>
      </c>
      <c r="OH33" s="319">
        <v>42601</v>
      </c>
      <c r="OI33" s="319">
        <v>42552</v>
      </c>
      <c r="OJ33" s="319">
        <v>42608</v>
      </c>
      <c r="OK33" s="319">
        <v>42622</v>
      </c>
      <c r="OL33" s="319">
        <v>42454</v>
      </c>
      <c r="OM33" s="319">
        <v>42625</v>
      </c>
      <c r="ON33" s="319">
        <v>42625</v>
      </c>
      <c r="OO33" s="319">
        <v>42615</v>
      </c>
      <c r="OP33" s="319">
        <v>42626</v>
      </c>
      <c r="OQ33" s="1497">
        <v>42633</v>
      </c>
      <c r="OR33" s="804">
        <v>42625</v>
      </c>
      <c r="OS33" s="804">
        <v>42643</v>
      </c>
      <c r="OT33" s="804">
        <v>42625</v>
      </c>
      <c r="OU33" s="804">
        <v>42566</v>
      </c>
      <c r="OV33" s="804">
        <v>42621</v>
      </c>
      <c r="OW33" s="804">
        <v>42608</v>
      </c>
      <c r="OX33" s="804">
        <v>42606</v>
      </c>
      <c r="OY33" s="804">
        <v>42567</v>
      </c>
      <c r="OZ33" s="804">
        <v>42622</v>
      </c>
      <c r="PA33" s="804">
        <v>42611</v>
      </c>
      <c r="PB33" s="804">
        <v>42566</v>
      </c>
      <c r="PC33" s="319">
        <v>42452</v>
      </c>
      <c r="PD33" s="804">
        <v>42537</v>
      </c>
      <c r="PE33" s="804">
        <v>42567</v>
      </c>
      <c r="PF33" s="804">
        <v>42587</v>
      </c>
      <c r="PG33" s="804">
        <v>42566</v>
      </c>
      <c r="PH33" s="804">
        <v>42543</v>
      </c>
      <c r="PI33" s="804">
        <v>42566</v>
      </c>
      <c r="PJ33" s="804">
        <v>42567</v>
      </c>
      <c r="PK33" s="804">
        <v>42587</v>
      </c>
      <c r="PL33" s="804">
        <v>42587</v>
      </c>
      <c r="PM33" s="804">
        <v>42587</v>
      </c>
      <c r="PN33" s="804">
        <v>42566</v>
      </c>
      <c r="PO33" s="804">
        <v>42587</v>
      </c>
      <c r="PP33" s="804">
        <v>42600</v>
      </c>
      <c r="PQ33" s="319">
        <f>WORKDAY(PQ34,'5319280'!$A33,'5319280'!$E$42:$E$71)</f>
        <v>42515</v>
      </c>
      <c r="PR33" s="804">
        <v>42601</v>
      </c>
      <c r="PS33" s="319">
        <v>42437</v>
      </c>
      <c r="PT33" s="804">
        <v>42566</v>
      </c>
      <c r="PU33" s="319">
        <v>42521</v>
      </c>
      <c r="PV33" s="781">
        <v>42557</v>
      </c>
      <c r="PW33" s="781">
        <v>42557</v>
      </c>
      <c r="PX33" s="781">
        <v>42557</v>
      </c>
      <c r="PY33" s="319">
        <v>42461</v>
      </c>
      <c r="PZ33" s="1292">
        <v>42557</v>
      </c>
      <c r="QA33" s="1292">
        <v>42557</v>
      </c>
      <c r="QB33" s="1292">
        <v>42557</v>
      </c>
      <c r="QC33" s="1292">
        <v>42557</v>
      </c>
      <c r="QD33" s="1292">
        <v>42557</v>
      </c>
      <c r="QE33" s="1292">
        <v>42557</v>
      </c>
      <c r="QF33" s="804">
        <v>42567</v>
      </c>
      <c r="QG33" s="804">
        <v>42576</v>
      </c>
      <c r="QH33" s="804">
        <v>42576</v>
      </c>
      <c r="QI33" s="804">
        <v>42576</v>
      </c>
      <c r="QJ33" s="804">
        <v>42576</v>
      </c>
      <c r="QK33" s="804">
        <v>42579</v>
      </c>
      <c r="QL33" s="804">
        <v>42579</v>
      </c>
      <c r="QM33" s="804">
        <v>42567</v>
      </c>
      <c r="QN33" s="781">
        <v>42557</v>
      </c>
      <c r="QO33" s="319">
        <f>WORKDAY(QO34,'5319280'!$A33,'5319280'!$E$42:$E$71)</f>
        <v>42521</v>
      </c>
      <c r="QP33" s="319">
        <f>WORKDAY(QP34,'5319280'!$A33,'5319280'!$E$42:$E$71)</f>
        <v>42521</v>
      </c>
      <c r="QQ33" s="319">
        <v>42452</v>
      </c>
      <c r="QR33" s="781">
        <v>42550</v>
      </c>
      <c r="QS33" s="781">
        <v>42557</v>
      </c>
      <c r="QT33" s="319">
        <v>42472</v>
      </c>
      <c r="QU33" s="319">
        <v>42424</v>
      </c>
      <c r="QV33" s="804">
        <v>42566</v>
      </c>
      <c r="QW33" s="319">
        <v>42475</v>
      </c>
      <c r="QX33" s="319">
        <v>42452</v>
      </c>
      <c r="QY33" s="804">
        <v>42537</v>
      </c>
      <c r="QZ33" s="781">
        <v>42557</v>
      </c>
      <c r="RA33" s="804">
        <v>42576</v>
      </c>
      <c r="RB33" s="804">
        <v>42576</v>
      </c>
      <c r="RC33" s="1292">
        <v>42557</v>
      </c>
      <c r="RD33" s="1292">
        <v>42557</v>
      </c>
      <c r="RE33" s="1292">
        <v>42557</v>
      </c>
      <c r="RF33" s="1292">
        <v>42557</v>
      </c>
      <c r="RG33" s="1292">
        <v>42557</v>
      </c>
      <c r="RH33" s="804">
        <v>42583</v>
      </c>
      <c r="RI33" s="804">
        <v>42543</v>
      </c>
      <c r="RJ33" s="781">
        <v>42543</v>
      </c>
      <c r="RK33" s="319">
        <v>42452</v>
      </c>
      <c r="RL33" s="781">
        <f>WORKDAY(RL34,'5319280'!$A33,'5319280'!$E$42:$E$71)</f>
        <v>42130</v>
      </c>
      <c r="RM33" s="781">
        <f>WORKDAY(RM34,'5319280'!$A33,'5319280'!$E$42:$E$71)</f>
        <v>42317</v>
      </c>
      <c r="RN33" s="781">
        <f>WORKDAY(RN34,'5319280'!$A33,'5319280'!$E$42:$E$71)</f>
        <v>42157</v>
      </c>
      <c r="RO33" s="781">
        <f>WORKDAY(RO34,'5319280'!$A33,'5319280'!$E$42:$E$71)</f>
        <v>42160</v>
      </c>
      <c r="RP33" s="781">
        <f>WORKDAY(RP34,'5319280'!$A33,'5319280'!$E$42:$E$71)</f>
        <v>42160</v>
      </c>
      <c r="RQ33" s="781">
        <f>WORKDAY(RQ34,'5319280'!$A33,'5319280'!$E$42:$E$71)</f>
        <v>42160</v>
      </c>
      <c r="RR33" s="781">
        <f>WORKDAY(RR34,'5319280'!$A33,'5319280'!$E$42:$E$71)</f>
        <v>42348</v>
      </c>
      <c r="RS33" s="781">
        <f>WORKDAY(RS35,'5319280'!$A33,'5319280'!$E$42:$E$71)</f>
        <v>42094</v>
      </c>
      <c r="RT33" s="781">
        <v>42550</v>
      </c>
      <c r="RU33" s="781">
        <f>WORKDAY(RU34,'5319280'!$A33,'5319280'!$E$42:$E$71)</f>
        <v>42331</v>
      </c>
      <c r="RV33" s="781">
        <f>WORKDAY(RV34,'5319280'!$A33,'5319280'!$E$42:$E$71)</f>
        <v>42370</v>
      </c>
      <c r="RW33" s="319">
        <v>42482</v>
      </c>
      <c r="RX33" s="804">
        <f>WORKDAY(RX34,'5319280'!$A33,'5319280'!$E$42:$E$71)</f>
        <v>42529</v>
      </c>
      <c r="RY33" s="804">
        <v>42537</v>
      </c>
      <c r="RZ33" s="781">
        <v>42358</v>
      </c>
      <c r="SA33" s="781">
        <f>WORKDAY(SA34,'5319280'!$A33,'5319280'!$E$42:$E$71)</f>
        <v>42382</v>
      </c>
      <c r="SB33" s="781">
        <f>WORKDAY(SB34,'5319280'!$A33,'5319280'!$E$42:$E$71)</f>
        <v>42384</v>
      </c>
      <c r="SC33" s="804">
        <v>42537</v>
      </c>
      <c r="SD33" s="1086" t="e">
        <f>WORKDAY(SD34,'5319480'!#REF!,'5319480'!$E$42:$E$71)</f>
        <v>#REF!</v>
      </c>
      <c r="SE33" s="1086" t="e">
        <f>WORKDAY(SE34,#REF!,$D$42:$D$71)</f>
        <v>#REF!</v>
      </c>
      <c r="SF33" s="1086" t="e">
        <f>WORKDAY(SF34,#REF!,$D$42:$D$71)</f>
        <v>#REF!</v>
      </c>
      <c r="SG33" s="1086" t="e">
        <f>WORKDAY(SG34,#REF!,$D$42:$D$71)</f>
        <v>#REF!</v>
      </c>
      <c r="SH33" s="1086" t="e">
        <f>WORKDAY(SH34,#REF!,$D$42:$D$71)</f>
        <v>#REF!</v>
      </c>
      <c r="SI33" s="1086" t="e">
        <f>WORKDAY(SI34,#REF!,$D$42:$D$71)</f>
        <v>#REF!</v>
      </c>
      <c r="SJ33" s="1086" t="e">
        <f>WORKDAY(SJ34,#REF!,$D$42:$D$71)</f>
        <v>#REF!</v>
      </c>
      <c r="SK33" s="1086" t="e">
        <f>WORKDAY(SK34,#REF!,$D$42:$D$71)</f>
        <v>#REF!</v>
      </c>
      <c r="SL33" s="319">
        <f>WORKDAY(SL34,'5319280'!$A33,'5319280'!$E$42:$E$71)</f>
        <v>42515</v>
      </c>
      <c r="SM33" s="532" t="e">
        <f>WORKDAY(SM34,#REF!,$D$42:$D$71)</f>
        <v>#REF!</v>
      </c>
      <c r="SN33" s="781">
        <v>42352</v>
      </c>
      <c r="SO33" s="781">
        <v>42352</v>
      </c>
      <c r="SP33" s="781">
        <v>42358</v>
      </c>
      <c r="SQ33" s="797"/>
      <c r="SR33" s="819">
        <v>42690</v>
      </c>
      <c r="SS33" s="781">
        <f>WORKDAY(SS34,'5319280'!$A33,'5319280'!$E$42:$E$71)</f>
        <v>42348</v>
      </c>
      <c r="ST33" s="781">
        <f>WORKDAY(ST34,'5319280'!$A33,'5319280'!$E$42:$E$71)</f>
        <v>42348</v>
      </c>
      <c r="SU33" s="1086">
        <f>WORKDAY(SU34,'5319280'!$A33,'5319280'!$E$42:$E$71)</f>
        <v>42157</v>
      </c>
      <c r="SV33" s="781">
        <f>WORKDAY(SV34,'5319280'!$A33,'5319280'!$E$42:$E$71)</f>
        <v>42719</v>
      </c>
      <c r="SW33" s="781">
        <v>42349</v>
      </c>
      <c r="SX33" s="781">
        <v>42358</v>
      </c>
      <c r="SY33" s="781">
        <f>WORKDAY(SY34,'5319280'!$A33,'5319280'!$E$42:$E$71)</f>
        <v>42395</v>
      </c>
      <c r="SZ33" s="781">
        <v>42392</v>
      </c>
      <c r="TA33" s="781">
        <v>42401</v>
      </c>
      <c r="TB33" s="781">
        <v>42401</v>
      </c>
      <c r="TC33" s="781">
        <f>WORKDAY(TC34,'5319280'!$A33,'5319280'!$E$42:$E$71)</f>
        <v>42395</v>
      </c>
      <c r="TD33" s="781">
        <v>42403</v>
      </c>
      <c r="TE33" s="781">
        <v>42403</v>
      </c>
      <c r="TF33" s="781">
        <f>WORKDAY(TF34,'5319280'!$A33,'5319280'!$E$42:$E$71)</f>
        <v>42370</v>
      </c>
      <c r="TG33" s="406">
        <v>42452</v>
      </c>
      <c r="TH33" s="319">
        <v>42475</v>
      </c>
      <c r="TI33" s="319">
        <v>42480</v>
      </c>
      <c r="TJ33" s="319">
        <v>42480</v>
      </c>
      <c r="TK33" s="319">
        <v>42482</v>
      </c>
      <c r="TL33" s="319">
        <v>42480</v>
      </c>
      <c r="TM33" s="319">
        <v>42429</v>
      </c>
      <c r="TN33" s="781">
        <v>42402</v>
      </c>
      <c r="TO33" s="781">
        <f>WORKDAY(TO34,'5319280'!$A33,'5319280'!$E$42:$E$71)</f>
        <v>42432</v>
      </c>
      <c r="TP33" s="781">
        <f>WORKDAY(TP34,'5319280'!$A33,'5319280'!$E$42:$E$71)</f>
        <v>42432</v>
      </c>
      <c r="TQ33" s="781">
        <f>WORKDAY(TQ34,'5319280'!$A33,'5319280'!$E$42:$E$71)</f>
        <v>42418</v>
      </c>
      <c r="TR33" s="781">
        <v>42401</v>
      </c>
      <c r="TS33" s="781">
        <f>WORKDAY(TS34,'5319280'!$A33,'5319280'!$E$42:$E$71)</f>
        <v>42452</v>
      </c>
      <c r="TT33" s="804">
        <v>42600</v>
      </c>
      <c r="TU33" s="804">
        <v>42627</v>
      </c>
      <c r="TV33" s="804">
        <v>42557</v>
      </c>
      <c r="TW33" s="781">
        <f>WORKDAY(TW34,'5319280'!$A33,'5319280'!$E$42:$E$71)</f>
        <v>42432</v>
      </c>
      <c r="TX33" s="319">
        <f>WORKDAY(TX34,'5319280'!$A33,'5319280'!$E$42:$E$71)</f>
        <v>42429</v>
      </c>
      <c r="TY33" s="319">
        <v>42437</v>
      </c>
      <c r="TZ33" s="319">
        <f>WORKDAY(TZ34,'5319280'!$A33,'5319280'!$E$42:$E$71)</f>
        <v>42345</v>
      </c>
      <c r="UA33" s="319">
        <v>42358</v>
      </c>
      <c r="UB33" s="319" t="e">
        <f>WORKDAY(UB35,'BA SGV Quality Clinic'!#REF!,'BA SGV Quality Clinic'!$D$42:$D$71)</f>
        <v>#REF!</v>
      </c>
      <c r="UC33" s="319">
        <f>WORKDAY(UC34,'5319280'!$A33,'5319280'!$E$42:$E$71)</f>
        <v>42370</v>
      </c>
      <c r="UD33" s="319">
        <v>42402</v>
      </c>
      <c r="UE33" s="319">
        <v>42403</v>
      </c>
      <c r="UF33" s="319" t="e">
        <f>WORKDAY(UF35,'BA SGV Quality Clinic'!#REF!,'BA SGV Quality Clinic'!$D$42:$D$71)</f>
        <v>#REF!</v>
      </c>
      <c r="UG33" s="319">
        <v>42394</v>
      </c>
      <c r="UH33" s="319">
        <f>WORKDAY(UH34,'5319280'!$A33,'5319280'!$E$42:$E$71)</f>
        <v>42515</v>
      </c>
      <c r="UI33" s="319">
        <f>WORKDAY(UI34,'5319280'!$A33,'5319280'!$E$42:$E$71)</f>
        <v>42515</v>
      </c>
      <c r="UJ33" s="319">
        <v>42469</v>
      </c>
      <c r="UK33" s="804">
        <v>42576</v>
      </c>
      <c r="UL33" s="804">
        <v>42557</v>
      </c>
      <c r="UM33" s="319">
        <v>42482</v>
      </c>
      <c r="UN33" s="319">
        <v>42480</v>
      </c>
      <c r="UO33" s="319">
        <f>WORKDAY(UO34,'5319280'!$A33,'5319280'!$E$42:$E$71)</f>
        <v>42515</v>
      </c>
      <c r="UP33" s="319">
        <v>42485</v>
      </c>
      <c r="UQ33" s="319">
        <v>42480</v>
      </c>
      <c r="UR33" s="319">
        <v>42475</v>
      </c>
      <c r="US33" s="319">
        <v>42452</v>
      </c>
      <c r="UT33" s="319">
        <v>42452</v>
      </c>
      <c r="UU33" s="319">
        <v>42452</v>
      </c>
      <c r="UV33" s="319">
        <v>42461</v>
      </c>
      <c r="UW33" s="319">
        <v>42475</v>
      </c>
      <c r="UX33" s="319">
        <v>42461</v>
      </c>
      <c r="UY33" s="319">
        <v>42517</v>
      </c>
      <c r="UZ33" s="319">
        <v>42485</v>
      </c>
      <c r="VA33" s="804">
        <v>42611</v>
      </c>
      <c r="VB33" s="319">
        <v>42475</v>
      </c>
      <c r="VC33" s="319">
        <v>42402</v>
      </c>
      <c r="VD33" s="319">
        <f>WORKDAY(VD34,'5319280'!$A33,'5319280'!$E$42:$E$71)</f>
        <v>42515</v>
      </c>
      <c r="VE33" s="319">
        <v>42437</v>
      </c>
      <c r="VF33" s="319">
        <v>42437</v>
      </c>
      <c r="VG33" s="319">
        <v>42437</v>
      </c>
      <c r="VH33" s="319">
        <v>42439</v>
      </c>
      <c r="VI33" s="319">
        <f>WORKDAY(VI34,'5319280'!$A33,'5319280'!$E$42:$E$71)</f>
        <v>42515</v>
      </c>
      <c r="VJ33" s="804">
        <f>WORKDAY(VJ34,'5319280'!$A33,'5319280'!$E$42:$E$71)</f>
        <v>42529</v>
      </c>
      <c r="VK33" s="804">
        <v>42566</v>
      </c>
      <c r="VL33" s="804">
        <v>42537</v>
      </c>
      <c r="VM33" s="804">
        <v>42537</v>
      </c>
      <c r="VN33" s="781">
        <v>42557</v>
      </c>
      <c r="VO33" s="319">
        <v>42437</v>
      </c>
      <c r="VP33" s="781">
        <v>42557</v>
      </c>
      <c r="VQ33" s="319">
        <v>42485</v>
      </c>
      <c r="VS33" s="319">
        <v>42485</v>
      </c>
      <c r="VT33" s="319">
        <f>WORKDAY(VT34,'5319280'!$A33,'5319280'!$E$42:$E$71)</f>
        <v>42521</v>
      </c>
      <c r="VU33" s="804">
        <v>42567</v>
      </c>
      <c r="VW33" s="319">
        <v>42439</v>
      </c>
      <c r="VX33" s="319">
        <v>42321</v>
      </c>
      <c r="VY33" s="319">
        <v>42480</v>
      </c>
      <c r="VZ33" s="319">
        <f>WORKDAY(VZ34,'5319280'!$A33,'5319280'!$E$42:$E$71)</f>
        <v>42515</v>
      </c>
      <c r="WA33" s="319">
        <v>42461</v>
      </c>
      <c r="WB33" s="319">
        <v>42452</v>
      </c>
      <c r="WC33" s="319">
        <v>42485</v>
      </c>
      <c r="WD33" s="804">
        <v>42563</v>
      </c>
      <c r="WE33" s="781">
        <v>42321</v>
      </c>
      <c r="WG33" s="780">
        <f>WORKDAY(WG34,'5319280'!$A33,'5319280'!$E$42:$E$71)</f>
        <v>42424</v>
      </c>
      <c r="WH33" s="319">
        <v>42424</v>
      </c>
      <c r="WI33" s="831">
        <v>42429</v>
      </c>
      <c r="WJ33" s="319">
        <v>42431</v>
      </c>
      <c r="WK33" s="319">
        <v>42432</v>
      </c>
      <c r="WL33" s="319">
        <v>42431</v>
      </c>
      <c r="WM33" s="319" t="e">
        <f>WORKDAY(WM34,'BA SGV Quality Clinic'!#REF!,'BA SGV Quality Clinic'!$D$42:$D$71)</f>
        <v>#REF!</v>
      </c>
      <c r="WN33" s="804">
        <v>42611</v>
      </c>
      <c r="WO33" s="319">
        <v>42410</v>
      </c>
      <c r="WP33" s="804">
        <v>42601</v>
      </c>
      <c r="WQ33" s="804">
        <v>42566</v>
      </c>
      <c r="WR33" s="804">
        <v>42567</v>
      </c>
      <c r="WS33" s="804">
        <v>42587</v>
      </c>
      <c r="WT33" s="804">
        <v>42601</v>
      </c>
      <c r="WU33" s="804">
        <v>42600</v>
      </c>
      <c r="WV33" s="804">
        <v>42606</v>
      </c>
      <c r="WW33" s="804">
        <v>42610</v>
      </c>
      <c r="WX33" s="804">
        <v>42566</v>
      </c>
      <c r="WY33" s="319">
        <v>42475</v>
      </c>
      <c r="WZ33" s="804">
        <v>42566</v>
      </c>
      <c r="XA33" s="804">
        <v>42566</v>
      </c>
      <c r="XB33" s="804">
        <v>42611</v>
      </c>
      <c r="XC33" s="804">
        <v>42611</v>
      </c>
      <c r="XD33" s="804">
        <v>42627</v>
      </c>
      <c r="XE33" s="804">
        <v>42587</v>
      </c>
      <c r="XF33" s="319">
        <v>42452</v>
      </c>
      <c r="XG33" s="804">
        <v>42557</v>
      </c>
      <c r="XH33" s="1497">
        <v>42633</v>
      </c>
      <c r="XI33" s="804">
        <v>42611</v>
      </c>
      <c r="XJ33" s="804">
        <v>42628</v>
      </c>
      <c r="XK33" s="804">
        <v>42628</v>
      </c>
      <c r="XL33" s="781">
        <v>42620</v>
      </c>
      <c r="XM33" s="781">
        <v>42620</v>
      </c>
      <c r="XN33" s="781">
        <v>42627</v>
      </c>
      <c r="XO33" s="781">
        <v>42620</v>
      </c>
      <c r="XP33" s="781">
        <v>42628</v>
      </c>
      <c r="XQ33" s="781">
        <v>42628</v>
      </c>
      <c r="XR33" s="781">
        <v>42628</v>
      </c>
      <c r="XS33" s="781">
        <v>42628</v>
      </c>
      <c r="XT33" s="781">
        <v>42628</v>
      </c>
      <c r="XU33" s="781">
        <v>42628</v>
      </c>
      <c r="XV33" s="781">
        <v>42606</v>
      </c>
      <c r="XW33" s="371">
        <v>42453</v>
      </c>
      <c r="XX33" s="371">
        <v>42440</v>
      </c>
      <c r="XY33" s="371">
        <v>42444</v>
      </c>
      <c r="XZ33" s="371">
        <v>42401</v>
      </c>
      <c r="YA33" s="781">
        <v>42601</v>
      </c>
      <c r="YB33" s="371">
        <v>42585</v>
      </c>
      <c r="YC33" s="781">
        <v>42601</v>
      </c>
      <c r="YD33" s="781">
        <v>42606</v>
      </c>
      <c r="YE33" s="371">
        <v>42478</v>
      </c>
      <c r="YF33" s="371">
        <v>42440</v>
      </c>
      <c r="YG33" s="371">
        <f>WORKDAY(YG34,'5319380'!$A33,'5319380'!$E$42:$E$71)</f>
        <v>42559</v>
      </c>
      <c r="YH33" s="371">
        <f>WORKDAY(YH34,'5319380'!$A33,'5319380'!$E$42:$E$71)</f>
        <v>42556</v>
      </c>
      <c r="YI33" s="371">
        <v>42440</v>
      </c>
      <c r="YJ33" s="781">
        <f>WORKDAY(YJ34,'5319380'!$A33,'5319380'!$E$42:$E$71)</f>
        <v>42572</v>
      </c>
      <c r="YK33" s="371">
        <f>WORKDAY(YK34,'5319380'!$A33,'5319380'!$E$42:$E$71)</f>
        <v>42563</v>
      </c>
      <c r="YL33" s="781">
        <f>WORKDAY(YL34,'5319380'!$A33,'5319380'!$E$42:$E$71)</f>
        <v>42572</v>
      </c>
      <c r="YM33" s="781">
        <v>42573</v>
      </c>
      <c r="YN33" s="781">
        <v>42572</v>
      </c>
      <c r="YO33" s="371">
        <v>42571</v>
      </c>
      <c r="YP33" s="371">
        <f>WORKDAY(YP34,'5319380'!$A33,'5319380'!$E$42:$E$71)</f>
        <v>42559</v>
      </c>
      <c r="YQ33" s="371">
        <v>42472</v>
      </c>
      <c r="YR33" s="371">
        <v>42552</v>
      </c>
      <c r="YS33" s="781">
        <f>WORKDAY(YS34,'5319380'!$A33,'5319380'!$E$42:$E$71)</f>
        <v>42572</v>
      </c>
      <c r="YT33" s="781">
        <f>WORKDAY(YT34,'5319380'!$A33,'5319380'!$E$42:$E$71)</f>
        <v>42572</v>
      </c>
      <c r="YU33" s="781">
        <v>42573</v>
      </c>
      <c r="YV33" s="781">
        <v>42573</v>
      </c>
      <c r="YW33" s="781">
        <f>WORKDAY(YW34,'5319380'!$A33,'5319380'!$E$42:$E$71)</f>
        <v>42572</v>
      </c>
      <c r="YX33" s="781">
        <v>42620</v>
      </c>
      <c r="YY33" s="781">
        <f>WORKDAY(YY34,'5319380'!$A33,'5319380'!$E$42:$E$71)</f>
        <v>42572</v>
      </c>
      <c r="YZ33" s="371">
        <v>42472</v>
      </c>
      <c r="ZA33" s="371">
        <v>42482</v>
      </c>
      <c r="ZB33" s="443">
        <f>WORKDAY(ZB34,'5319380'!$A33,'5319380'!$E$42:$E$71)</f>
        <v>42346</v>
      </c>
      <c r="ZC33" s="371">
        <f>WORKDAY(ZC34,'5319380'!$A33,'5319380'!$E$42:$E$71)</f>
        <v>42563</v>
      </c>
      <c r="ZD33" s="371">
        <v>42472</v>
      </c>
      <c r="ZE33" s="371">
        <f>WORKDAY(ZE34,'5319380'!$A33,'5319380'!$E$42:$E$71)</f>
        <v>42563</v>
      </c>
      <c r="ZF33" s="371">
        <v>42440</v>
      </c>
      <c r="ZG33" s="371">
        <v>42444</v>
      </c>
      <c r="ZH33" s="371">
        <v>42444</v>
      </c>
      <c r="ZI33" s="371">
        <v>42444</v>
      </c>
      <c r="ZJ33" s="371">
        <v>42444</v>
      </c>
      <c r="ZK33" s="371">
        <v>42444</v>
      </c>
      <c r="ZL33" s="371">
        <v>42472</v>
      </c>
      <c r="ZM33" s="781">
        <v>42611</v>
      </c>
      <c r="ZN33" s="1320">
        <v>42699</v>
      </c>
      <c r="ZO33" s="371">
        <v>42440</v>
      </c>
      <c r="ZP33" s="371">
        <v>42478</v>
      </c>
      <c r="ZQ33" s="371">
        <v>42482</v>
      </c>
      <c r="ZR33" s="371">
        <v>42461</v>
      </c>
      <c r="ZS33" s="371">
        <v>42453</v>
      </c>
      <c r="ZT33" s="371">
        <v>42482</v>
      </c>
      <c r="ZU33" s="371">
        <v>42472</v>
      </c>
      <c r="ZV33" s="371">
        <v>42410</v>
      </c>
      <c r="ZW33" s="371">
        <v>42431</v>
      </c>
      <c r="ZX33" s="371">
        <v>42444</v>
      </c>
      <c r="ZY33" s="371">
        <v>42444</v>
      </c>
      <c r="ZZ33" s="537"/>
      <c r="AAA33" s="781">
        <v>42387</v>
      </c>
      <c r="AAB33" s="537"/>
      <c r="AAC33" s="537"/>
      <c r="AAD33" s="537"/>
      <c r="AAE33" s="537"/>
      <c r="AAF33" s="537"/>
      <c r="AAG33" s="537"/>
      <c r="AAH33" s="537"/>
      <c r="AAI33" s="537"/>
      <c r="AAJ33" s="537"/>
      <c r="AAK33" s="371">
        <v>42552</v>
      </c>
      <c r="AAL33" s="371">
        <v>42552</v>
      </c>
      <c r="AAM33" s="875"/>
      <c r="AAN33" s="875"/>
      <c r="AAO33" s="537"/>
      <c r="AAP33" s="537"/>
      <c r="AAQ33" s="537"/>
      <c r="AAR33" s="781">
        <f>WORKDAY(AAR34,'5319380'!$A33,'5319380'!$E$42:$E$71)</f>
        <v>42382</v>
      </c>
      <c r="AAS33" s="781">
        <f>WORKDAY(AAS34,'5319380'!$A34,'5319380'!$E$42:$E$71)</f>
        <v>42359</v>
      </c>
      <c r="AAT33" s="781">
        <v>42401</v>
      </c>
      <c r="AAU33" s="781">
        <v>42412</v>
      </c>
      <c r="AAV33" s="781">
        <v>42401</v>
      </c>
      <c r="AAW33" s="371">
        <v>42537</v>
      </c>
      <c r="AAX33" s="503"/>
      <c r="AAY33" s="503"/>
      <c r="AAZ33" s="781">
        <f>WORKDAY(AAZ34,'5319380'!$A33,'5319380'!$E$42:$E$71)</f>
        <v>42572</v>
      </c>
      <c r="ABA33" s="781">
        <v>42431</v>
      </c>
      <c r="ABB33" s="371">
        <f>WORKDAY(ABB34,'5319380'!$A33,'5319380'!$E$42:$E$71)</f>
        <v>42340</v>
      </c>
      <c r="ABC33" s="371">
        <v>42472</v>
      </c>
      <c r="ABD33" s="371">
        <v>42431</v>
      </c>
      <c r="ABE33" s="371">
        <v>42472</v>
      </c>
      <c r="ABF33" s="371">
        <v>42403</v>
      </c>
      <c r="ABG33" s="371">
        <v>42403</v>
      </c>
      <c r="ABH33" s="371">
        <v>42431</v>
      </c>
      <c r="ABI33" s="371">
        <v>42431</v>
      </c>
      <c r="ABJ33" s="371">
        <v>42461</v>
      </c>
      <c r="ABK33" s="371">
        <v>42482</v>
      </c>
      <c r="ABM33" s="781">
        <v>42573</v>
      </c>
      <c r="ABN33" s="781">
        <f>WORKDAY(ABN34,'5319380'!$A33,'5319380'!$E$42:$E$71)</f>
        <v>42572</v>
      </c>
      <c r="ABO33" s="781">
        <f>WORKDAY(ABO34,'5319380'!$A33,'5319380'!$E$42:$E$71)</f>
        <v>42572</v>
      </c>
      <c r="ABP33" s="781">
        <v>42573</v>
      </c>
      <c r="ABQ33" s="781">
        <v>42601</v>
      </c>
      <c r="ABR33" s="781">
        <v>42601</v>
      </c>
      <c r="ABS33" s="781">
        <v>42601</v>
      </c>
      <c r="ABT33" s="371">
        <v>42585</v>
      </c>
      <c r="ABU33" s="371">
        <v>42585</v>
      </c>
      <c r="ABV33" s="781">
        <f>WORKDAY(ABV34,'5319380'!$A33,'5319380'!$E$42:$E$71)</f>
        <v>42572</v>
      </c>
      <c r="ABW33" s="781">
        <v>42627</v>
      </c>
      <c r="ABX33" s="781">
        <v>42571</v>
      </c>
      <c r="ABY33" s="781">
        <v>42573</v>
      </c>
      <c r="ABZ33" s="781">
        <v>42573</v>
      </c>
      <c r="ACA33" s="371">
        <v>42404</v>
      </c>
      <c r="ACB33" s="781">
        <v>42606</v>
      </c>
      <c r="ACC33" s="781">
        <v>42601</v>
      </c>
      <c r="ACD33" s="781">
        <v>42611</v>
      </c>
      <c r="ACE33" s="781">
        <f>WORKDAY(ACE34,'5319380'!$A33,'5319380'!$E$42:$E$71)</f>
        <v>42572</v>
      </c>
      <c r="ACF33" s="781">
        <v>42628</v>
      </c>
      <c r="ACG33" s="781">
        <v>42628</v>
      </c>
      <c r="ACH33" s="781">
        <v>42628</v>
      </c>
      <c r="ACI33" s="781">
        <v>42628</v>
      </c>
      <c r="ACJ33" s="781">
        <f>WORKDAY(ACJ34,'5319380'!$A33,'5319380'!$E$42:$E$71)</f>
        <v>42634</v>
      </c>
      <c r="ACK33" s="781">
        <v>42628</v>
      </c>
      <c r="ACL33" s="781">
        <f>WORKDAY(ACL34,'5319380'!$A33,'5319380'!$E$42:$E$71)</f>
        <v>42634</v>
      </c>
      <c r="ACM33" s="781">
        <f>WORKDAY(ACM34,'5319380'!$A33,'5319380'!$E$42:$E$71)</f>
        <v>42634</v>
      </c>
      <c r="ACN33" s="781">
        <f>WORKDAY(ACN34,'5319380'!$A33,'5319380'!$E$42:$E$71)</f>
        <v>42634</v>
      </c>
      <c r="ACO33" s="781">
        <f>WORKDAY(ACO34,'5319380'!$A33,'5319380'!$E$42:$E$71)</f>
        <v>42634</v>
      </c>
      <c r="ACP33" s="781">
        <f>WORKDAY(ACP34,'5319380'!$A33,'5319380'!$E$42:$E$71)</f>
        <v>42634</v>
      </c>
      <c r="ACQ33" s="781">
        <v>42601</v>
      </c>
      <c r="ACR33" s="781">
        <v>42606</v>
      </c>
      <c r="ACS33" s="781">
        <v>42627</v>
      </c>
      <c r="ACT33" s="371">
        <v>42544</v>
      </c>
      <c r="ACU33" s="371">
        <v>42439</v>
      </c>
      <c r="ACV33" s="371">
        <v>42439</v>
      </c>
      <c r="ACW33" s="371">
        <v>42627</v>
      </c>
      <c r="ACX33" s="781">
        <v>42416</v>
      </c>
      <c r="ACY33" s="371">
        <v>42580</v>
      </c>
      <c r="ACZ33" s="371">
        <v>42580</v>
      </c>
      <c r="ADA33" s="371">
        <v>42545</v>
      </c>
      <c r="ADB33" s="371">
        <v>42577</v>
      </c>
      <c r="ADC33" s="371">
        <v>42627</v>
      </c>
      <c r="ADD33" s="371">
        <v>42627</v>
      </c>
      <c r="ADE33" s="371">
        <v>42577</v>
      </c>
      <c r="ADF33" s="371">
        <v>42419</v>
      </c>
      <c r="ADG33" s="371">
        <v>42572</v>
      </c>
      <c r="ADH33" s="371">
        <v>42591</v>
      </c>
      <c r="ADI33" s="371">
        <v>42591</v>
      </c>
      <c r="ADJ33" s="371">
        <v>42577</v>
      </c>
      <c r="ADK33" s="371">
        <v>42440</v>
      </c>
      <c r="ADL33" s="371">
        <v>42571</v>
      </c>
      <c r="ADM33" s="371">
        <v>42577</v>
      </c>
      <c r="ADN33" s="371">
        <v>42591</v>
      </c>
      <c r="ADO33" s="371">
        <v>42444</v>
      </c>
      <c r="ADP33" s="371">
        <v>42580</v>
      </c>
      <c r="ADQ33" s="371">
        <v>42579</v>
      </c>
      <c r="ADR33" s="371">
        <v>42577</v>
      </c>
      <c r="ADS33" s="371">
        <v>42577</v>
      </c>
      <c r="ADT33" s="371">
        <v>42577</v>
      </c>
      <c r="ADU33" s="371">
        <v>42577</v>
      </c>
      <c r="ADV33" s="371">
        <v>42591</v>
      </c>
      <c r="ADW33" s="371">
        <v>42443</v>
      </c>
      <c r="ADX33" s="371">
        <v>42557</v>
      </c>
      <c r="ADY33" s="371">
        <v>42577</v>
      </c>
      <c r="ADZ33" s="371">
        <v>42579</v>
      </c>
      <c r="AEA33" s="371">
        <v>42571</v>
      </c>
      <c r="AEB33" s="371">
        <v>42572</v>
      </c>
      <c r="AEC33" s="371">
        <v>42577</v>
      </c>
      <c r="AED33" s="371">
        <v>42580</v>
      </c>
      <c r="AEE33" s="371">
        <v>42572</v>
      </c>
      <c r="AEF33" s="371">
        <f>WORKDAY(AEF34,'5319480'!$A33,'5319480'!$E$42:$E$71)</f>
        <v>42556</v>
      </c>
      <c r="AEG33" s="371">
        <v>42545</v>
      </c>
      <c r="AEH33" s="371">
        <v>42453</v>
      </c>
      <c r="AEI33" s="371">
        <v>42572</v>
      </c>
      <c r="AEJ33" s="781">
        <v>42562</v>
      </c>
      <c r="AEK33" s="371">
        <v>42576</v>
      </c>
      <c r="AEL33" s="371">
        <v>42571</v>
      </c>
      <c r="AEM33" s="371">
        <v>42571</v>
      </c>
      <c r="AEN33" s="371">
        <v>42550</v>
      </c>
      <c r="AEO33" s="371">
        <f>WORKDAY(AEO34,'5319480'!$A33,'5319480'!$E$42:$E$71)</f>
        <v>42545</v>
      </c>
      <c r="AEP33" s="371">
        <v>42571</v>
      </c>
      <c r="AEQ33" s="371">
        <v>42472</v>
      </c>
      <c r="AER33" s="371">
        <v>42472</v>
      </c>
      <c r="AES33" s="371">
        <v>42461</v>
      </c>
      <c r="AET33" s="371">
        <v>42460</v>
      </c>
      <c r="AEU33" s="371">
        <v>42472</v>
      </c>
      <c r="AEV33" s="371">
        <v>42440</v>
      </c>
      <c r="AEW33" s="371">
        <v>42537</v>
      </c>
      <c r="AEX33" s="371">
        <v>42537</v>
      </c>
      <c r="AEY33" s="371">
        <v>42537</v>
      </c>
      <c r="AEZ33" s="371">
        <v>42545</v>
      </c>
      <c r="AFA33" s="371">
        <v>42453</v>
      </c>
      <c r="AFB33" s="371">
        <v>42422</v>
      </c>
      <c r="AFC33" s="371">
        <f>WORKDAY(AFC34,'5319480'!$A33,'5319480'!$E$42:$E$71)</f>
        <v>42556</v>
      </c>
      <c r="AFD33" s="371">
        <v>42580</v>
      </c>
      <c r="AFE33" s="371">
        <f>WORKDAY(AFE34,'5319480'!$A33,'5319480'!$E$42:$E$71)</f>
        <v>42556</v>
      </c>
      <c r="AFF33" s="371">
        <v>42557</v>
      </c>
      <c r="AFG33" s="371">
        <v>42545</v>
      </c>
      <c r="AFH33" s="371">
        <v>42557</v>
      </c>
      <c r="AFI33" s="371">
        <v>42557</v>
      </c>
      <c r="AFJ33" s="1448">
        <v>42537</v>
      </c>
      <c r="AFK33" s="371">
        <v>42556</v>
      </c>
      <c r="AFL33" s="371">
        <v>42544</v>
      </c>
      <c r="AFM33" s="371">
        <v>42544</v>
      </c>
      <c r="AFN33" s="371">
        <f>WORKDAY(AFN34,'5319480'!$A33,'5319480'!$E$42:$E$71)</f>
        <v>42545</v>
      </c>
      <c r="AFO33" s="371">
        <v>42544</v>
      </c>
      <c r="AFP33" s="371">
        <f>WORKDAY(AFP34,'5319480'!$A33,'5319480'!$E$42:$E$71)</f>
        <v>42545</v>
      </c>
      <c r="AFQ33" s="371">
        <v>42444</v>
      </c>
      <c r="AFR33" s="781">
        <f>WORKDAY(AFR34,'5319480'!$A33,'5319480'!$E$42:$E$71)</f>
        <v>42563</v>
      </c>
      <c r="AFS33" s="371">
        <v>42580</v>
      </c>
      <c r="AFT33" s="371">
        <v>42545</v>
      </c>
      <c r="AFU33" s="371">
        <v>42545</v>
      </c>
      <c r="AFV33" s="371">
        <f>WORKDAY(AFV34,'5319480'!$A33,'5319480'!$E$42:$E$71)</f>
        <v>42556</v>
      </c>
      <c r="AFW33" s="371">
        <v>42537</v>
      </c>
      <c r="AFX33" s="371">
        <v>42627</v>
      </c>
      <c r="AFY33" s="371">
        <v>42627</v>
      </c>
      <c r="AFZ33" s="371">
        <v>42537</v>
      </c>
      <c r="AGA33" s="371">
        <v>42544</v>
      </c>
      <c r="AGB33" s="371">
        <v>42475</v>
      </c>
      <c r="AGC33" s="371">
        <v>42424</v>
      </c>
      <c r="AGD33" s="781" t="e">
        <f>WORKDAY(AGD34,#REF!,$D$42:$D$71)</f>
        <v>#REF!</v>
      </c>
      <c r="AGE33" s="781" t="e">
        <f>WORKDAY(AGE34,#REF!,$D$42:$D$71)</f>
        <v>#REF!</v>
      </c>
      <c r="AGF33" s="781" t="e">
        <f>WORKDAY(AGF34,#REF!,$D$42:$D$71)</f>
        <v>#REF!</v>
      </c>
      <c r="AGG33" s="781">
        <v>42422</v>
      </c>
      <c r="AGH33" s="781">
        <v>42422</v>
      </c>
      <c r="AGI33" s="371">
        <v>42544</v>
      </c>
      <c r="AGJ33" s="537"/>
      <c r="AGK33" s="781" t="e">
        <f>WORKDAY(AGK34,#REF!,$D$42:$D$71)</f>
        <v>#REF!</v>
      </c>
      <c r="AGL33" s="1086" t="e">
        <f>WORKDAY(AGL34,#REF!,$D$42:$D$71)</f>
        <v>#REF!</v>
      </c>
      <c r="AGM33" s="781">
        <f>WORKDAY(AGM34,'5319480'!$A33,'5319480'!$E$42:$E$71)</f>
        <v>42328</v>
      </c>
      <c r="AGN33" s="1086">
        <v>42285</v>
      </c>
      <c r="AGO33" s="1086" t="e">
        <f>WORKDAY(AGO34,#REF!,$D$42:$D$71)</f>
        <v>#REF!</v>
      </c>
      <c r="AGP33" s="1086" t="e">
        <f>WORKDAY(AGP34,#REF!,$D$42:$D$71)</f>
        <v>#REF!</v>
      </c>
      <c r="AGQ33" s="781" t="e">
        <f>WORKDAY(AGQ34,#REF!,$D$42:$D$71)</f>
        <v>#REF!</v>
      </c>
      <c r="AGR33" s="1086">
        <v>42285</v>
      </c>
      <c r="AGS33" s="1086">
        <f>WORKDAY(AGS34,'5319480'!$A33,'5319480'!$E$42:$E$71)</f>
        <v>42300</v>
      </c>
      <c r="AGT33" s="781">
        <f>WORKDAY(AGT34,'5319480'!$A33,'5319480'!$E$42:$E$71)</f>
        <v>42370</v>
      </c>
      <c r="AGU33" s="781">
        <f>WORKDAY(AGU34,'5319480'!$A33,'5319480'!$E$42:$E$71)</f>
        <v>42370</v>
      </c>
      <c r="AGV33" s="781">
        <f>WORKDAY(AGV34,'5319480'!$A33,'5319480'!$E$42:$E$71)</f>
        <v>42384</v>
      </c>
      <c r="AGW33" s="781">
        <f>WORKDAY(AGW34,'5319480'!$A33,'5319480'!$E$42:$E$71)</f>
        <v>42342</v>
      </c>
      <c r="AGX33" s="781">
        <f>WORKDAY(AGX34,'5319480'!$A33,'5319480'!$E$42:$E$71)</f>
        <v>42342</v>
      </c>
      <c r="AGY33" s="781">
        <f>WORKDAY(AGY34,'5319480'!$A33,'5319480'!$E$42:$E$71)</f>
        <v>42342</v>
      </c>
      <c r="AGZ33" s="537"/>
      <c r="AHA33" s="781">
        <v>42422</v>
      </c>
      <c r="AHB33" s="781">
        <v>42425</v>
      </c>
      <c r="AHC33" s="781">
        <v>42418</v>
      </c>
      <c r="AHD33" s="781">
        <v>42422</v>
      </c>
      <c r="AHE33" s="781">
        <f>WORKDAY(AHE34,'5319480'!$A33,'5319480'!$E$42:$E$71)</f>
        <v>42419</v>
      </c>
      <c r="AHF33" s="371">
        <v>42472</v>
      </c>
      <c r="AHG33" s="371">
        <v>42577</v>
      </c>
      <c r="AHH33" s="371">
        <v>42577</v>
      </c>
      <c r="AHI33" s="371">
        <v>42577</v>
      </c>
      <c r="AHJ33" s="371">
        <v>42577</v>
      </c>
      <c r="AHK33" s="371">
        <v>42577</v>
      </c>
      <c r="AHL33" s="371">
        <v>42439</v>
      </c>
      <c r="AHM33" s="371">
        <v>42537</v>
      </c>
      <c r="AHN33" s="371">
        <v>42440</v>
      </c>
      <c r="AHO33" s="371">
        <v>42453</v>
      </c>
      <c r="AHP33" s="371">
        <v>42439</v>
      </c>
      <c r="AHQ33" s="371">
        <v>42557</v>
      </c>
      <c r="AHR33" s="371">
        <v>42391</v>
      </c>
      <c r="AHS33" s="371">
        <v>42453</v>
      </c>
      <c r="AHT33" s="371">
        <v>42461</v>
      </c>
      <c r="AHU33" s="371">
        <v>42444</v>
      </c>
      <c r="AHV33" s="371">
        <v>42443</v>
      </c>
      <c r="AHW33" s="781">
        <v>42711</v>
      </c>
      <c r="AHX33" s="371">
        <v>42444</v>
      </c>
      <c r="AHY33" s="371">
        <v>42591</v>
      </c>
      <c r="AHZ33" s="371">
        <v>42443</v>
      </c>
      <c r="AIA33" s="371">
        <v>42419</v>
      </c>
      <c r="AIB33" s="371">
        <v>42439</v>
      </c>
      <c r="AIC33" s="371">
        <v>42439</v>
      </c>
      <c r="AID33" s="781">
        <v>42422</v>
      </c>
      <c r="AIE33" s="371">
        <v>42443</v>
      </c>
      <c r="AIF33" s="371">
        <v>42443</v>
      </c>
      <c r="AIG33" s="371">
        <v>42439</v>
      </c>
      <c r="AIH33" s="371">
        <v>42443</v>
      </c>
      <c r="AII33" s="371">
        <v>42425</v>
      </c>
      <c r="AIJ33" s="371">
        <v>42472</v>
      </c>
      <c r="AIK33" s="371">
        <v>42577</v>
      </c>
    </row>
    <row r="34" spans="1:1032" ht="13.15" customHeight="1">
      <c r="A34" s="199">
        <v>2</v>
      </c>
      <c r="B34" s="138" t="s">
        <v>588</v>
      </c>
      <c r="C34" s="137">
        <f t="shared" si="8"/>
        <v>42095</v>
      </c>
      <c r="D34" s="137">
        <f t="shared" si="9"/>
        <v>42095</v>
      </c>
      <c r="E34" s="137">
        <f t="shared" si="10"/>
        <v>42095</v>
      </c>
      <c r="F34" s="137">
        <f t="shared" si="11"/>
        <v>42095</v>
      </c>
      <c r="G34" s="137">
        <f t="shared" si="12"/>
        <v>42095</v>
      </c>
      <c r="H34" s="137">
        <f t="shared" si="13"/>
        <v>42095</v>
      </c>
      <c r="I34" s="137">
        <f t="shared" si="14"/>
        <v>42095</v>
      </c>
      <c r="J34" s="137">
        <f t="shared" si="15"/>
        <v>42095</v>
      </c>
      <c r="K34" s="137">
        <f t="shared" si="16"/>
        <v>42123</v>
      </c>
      <c r="L34" s="137">
        <f t="shared" si="17"/>
        <v>42095</v>
      </c>
      <c r="M34" s="137">
        <f t="shared" si="18"/>
        <v>42095</v>
      </c>
      <c r="N34" s="1075">
        <f t="shared" si="19"/>
        <v>42095</v>
      </c>
      <c r="O34" s="781">
        <f t="shared" si="0"/>
        <v>42144</v>
      </c>
      <c r="P34" s="781">
        <f>WORKDAY(P35,'5319080'!$A34,'5319080'!$D$42:$D$71)</f>
        <v>42321</v>
      </c>
      <c r="Q34" s="781">
        <v>42170</v>
      </c>
      <c r="R34" s="781">
        <f t="shared" si="20"/>
        <v>42144</v>
      </c>
      <c r="S34" s="781" t="e">
        <f>WORKDAY(S35,'5319480'!#REF!,'5319480'!$E$42:$E$71)</f>
        <v>#REF!</v>
      </c>
      <c r="T34" s="781">
        <f>WORKDAY(T35,$A34,$D$42:$D$71)</f>
        <v>42144</v>
      </c>
      <c r="U34" s="781">
        <v>42174</v>
      </c>
      <c r="V34" s="601">
        <v>42517</v>
      </c>
      <c r="W34" s="781">
        <v>42306</v>
      </c>
      <c r="X34" s="781">
        <f>WORKDAY(X35,$A34,$D$42:$D$71)</f>
        <v>42180</v>
      </c>
      <c r="Y34" s="781">
        <f>WORKDAY(Y35,'5319080'!$A33,'5319080'!$D$42:$D$71)</f>
        <v>42377</v>
      </c>
      <c r="Z34" s="781">
        <f>WORKDAY(Z35,'BA SGV Quality Clinic'!$A34,'BA SGV Quality Clinic'!$D$42:$D$71)</f>
        <v>42180</v>
      </c>
      <c r="AA34" s="781">
        <f>WORKDAY(AA35,'BA SGV Quality Clinic'!$A34,'BA SGV Quality Clinic'!$D$42:$D$71)</f>
        <v>42180</v>
      </c>
      <c r="AB34" s="781">
        <f>WORKDAY(AB35,'BA SGV Quality Clinic'!$A34,'BA SGV Quality Clinic'!$D$42:$D$71)</f>
        <v>42180</v>
      </c>
      <c r="AC34" s="781">
        <f>WORKDAY(AC35,'BA SGV Quality Clinic'!$A34,'BA SGV Quality Clinic'!$D$42:$D$71)</f>
        <v>42180</v>
      </c>
      <c r="AD34" s="532">
        <f>WORKDAY(AD35,'5319080'!$A34,'5319080'!$D$42:$D$71)</f>
        <v>42713</v>
      </c>
      <c r="AE34" s="781">
        <f>WORKDAY(AE35,'5319080'!$A34,'5319080'!$D$42:$D$71)</f>
        <v>42723</v>
      </c>
      <c r="AF34" s="781">
        <f>WORKDAY(AF35,'5319080'!$A34,'5319080'!$D$42:$D$71)</f>
        <v>42377</v>
      </c>
      <c r="AG34" s="781">
        <f>WORKDAY(AG35,'5319080'!$A34,'5319080'!$D$42:$D$71)</f>
        <v>42377</v>
      </c>
      <c r="AH34" s="781">
        <f>WORKDAY(AH35,'5319080'!$A34,'5319080'!$D$42:$D$71)</f>
        <v>42349</v>
      </c>
      <c r="AI34" s="781">
        <f>WORKDAY(AI35,'5319080'!$A34,'5319080'!$D$42:$D$71)</f>
        <v>42377</v>
      </c>
      <c r="AJ34" s="781">
        <v>42432</v>
      </c>
      <c r="AK34" s="781">
        <f>WORKDAY(AK35,'5319080'!$A34,'5319080'!$D$42:$D$71)</f>
        <v>42425</v>
      </c>
      <c r="AL34" s="319">
        <v>42460</v>
      </c>
      <c r="AM34" s="319">
        <v>42445</v>
      </c>
      <c r="AN34" s="319">
        <v>42480</v>
      </c>
      <c r="AO34" s="319">
        <f>WORKDAY(AO35,'5319080'!$A34,'5319080'!$D$42:$D$71)</f>
        <v>42570</v>
      </c>
      <c r="AP34" s="781">
        <v>42692</v>
      </c>
      <c r="AQ34" s="781">
        <f>WORKDAY(AQ35,'5319080'!$A34,'5319080'!$D$42:$D$71)</f>
        <v>42436</v>
      </c>
      <c r="AR34" s="781">
        <f>WORKDAY(AR35,'5319080'!$A34,'5319080'!$D$42:$D$71)</f>
        <v>42345</v>
      </c>
      <c r="AS34" s="781">
        <v>42431</v>
      </c>
      <c r="AT34" s="781">
        <f>WORKDAY(AT35,'5319080'!$A34,'5319080'!$D$42:$D$71)</f>
        <v>42327</v>
      </c>
      <c r="AU34" s="781">
        <v>42396</v>
      </c>
      <c r="AV34" s="781">
        <f>WORKDAY(AV35,'5319080'!$A34,'5319080'!$D$42:$D$71)</f>
        <v>42425</v>
      </c>
      <c r="AW34" s="319">
        <f>WORKDAY(AW35,'5319080'!$A34,'5319080'!$D$42:$D$71)</f>
        <v>42436</v>
      </c>
      <c r="AX34" s="326">
        <v>42216</v>
      </c>
      <c r="AY34" s="319">
        <f>WORKDAY(AY35,'5319080'!$A34,'5319080'!$D$42:$D$71)</f>
        <v>42375</v>
      </c>
      <c r="AZ34" s="319">
        <v>42396</v>
      </c>
      <c r="BA34" s="319">
        <v>42306</v>
      </c>
      <c r="BB34" s="326">
        <v>42199</v>
      </c>
      <c r="BC34" s="319">
        <f>WORKDAY(BC35,'5319080'!$A34,'5319080'!$D$42:$D$71)</f>
        <v>42376</v>
      </c>
      <c r="BD34" s="319">
        <f>WORKDAY(BD35,'5319080'!$A34,'5319080'!$D$42:$D$71)</f>
        <v>42403</v>
      </c>
      <c r="BE34" s="319">
        <f>WORKDAY(BE35,'5319080'!$A34,'5319080'!$D$42:$D$71)</f>
        <v>42535</v>
      </c>
      <c r="BF34" s="315">
        <f>WORKDAY(BF35,'5319080'!$A34,'5319080'!$D$42:$D$71)</f>
        <v>42412</v>
      </c>
      <c r="BG34" s="319">
        <v>42408</v>
      </c>
      <c r="BH34" s="443">
        <v>42306</v>
      </c>
      <c r="BI34" s="319">
        <v>42669</v>
      </c>
      <c r="BJ34" s="319">
        <f>WORKDAY(BJ35,'5319080'!$A34,'5319080'!$D$42:$D$71)</f>
        <v>42375</v>
      </c>
      <c r="BK34" s="319">
        <v>42438</v>
      </c>
      <c r="BL34" s="781">
        <f>WORKDAY(BL35,'5319080'!$A34,'5319080'!$D$42:$D$71)</f>
        <v>42594</v>
      </c>
      <c r="BM34" s="319">
        <v>42445</v>
      </c>
      <c r="BN34" s="319">
        <v>42431</v>
      </c>
      <c r="BO34" s="319">
        <v>42431</v>
      </c>
      <c r="BP34" s="319">
        <v>42432</v>
      </c>
      <c r="BQ34" s="319">
        <v>42521</v>
      </c>
      <c r="BR34" s="319">
        <v>42445</v>
      </c>
      <c r="BS34" s="319">
        <v>42436</v>
      </c>
      <c r="BT34" s="319">
        <v>42396</v>
      </c>
      <c r="BU34" s="319">
        <v>42436</v>
      </c>
      <c r="BV34" s="319">
        <v>42480</v>
      </c>
      <c r="BW34" s="319">
        <v>42475</v>
      </c>
      <c r="BX34" s="319">
        <v>42480</v>
      </c>
      <c r="BY34" s="319">
        <f>WORKDAY(BY35,'5319080'!$A34,'5319080'!$D$42:$D$71)</f>
        <v>42570</v>
      </c>
      <c r="BZ34" s="319">
        <f>WORKDAY(BZ35,'5319080'!$A34,'5319080'!$D$42:$D$71)</f>
        <v>42570</v>
      </c>
      <c r="CA34" s="319">
        <f>WORKDAY(CA35,'5319080'!$A34,'5319080'!$D$42:$D$71)</f>
        <v>42570</v>
      </c>
      <c r="CB34" s="319">
        <v>42517</v>
      </c>
      <c r="CC34" s="319">
        <v>42436</v>
      </c>
      <c r="CD34" s="319">
        <v>42480</v>
      </c>
      <c r="CE34" s="319">
        <v>42436</v>
      </c>
      <c r="CF34" s="319">
        <v>42425</v>
      </c>
      <c r="CG34" s="319">
        <v>42438</v>
      </c>
      <c r="CH34" s="319">
        <f>WORKDAY(CH35,'5319080'!$A33,'5319080'!$D$42:$D$71)</f>
        <v>42562</v>
      </c>
      <c r="CI34" s="319">
        <v>42438</v>
      </c>
      <c r="CJ34" s="319">
        <v>42480</v>
      </c>
      <c r="CK34" s="881">
        <v>42463</v>
      </c>
      <c r="CL34" s="319">
        <v>42463</v>
      </c>
      <c r="CM34" s="319">
        <v>42475</v>
      </c>
      <c r="CN34" s="319">
        <v>42445</v>
      </c>
      <c r="CO34" s="319">
        <v>42514</v>
      </c>
      <c r="CP34" s="319">
        <f>WORKDAY(CP35,'5319080'!$A34,'5319080'!$D$42:$D$71)</f>
        <v>42524</v>
      </c>
      <c r="CQ34" s="319">
        <v>42436</v>
      </c>
      <c r="CR34" s="319">
        <v>42431</v>
      </c>
      <c r="CS34" s="319">
        <v>42439</v>
      </c>
      <c r="CT34" s="781">
        <v>42615</v>
      </c>
      <c r="CU34" s="319">
        <f>WORKDAY(CU35,'5319080'!$A34,'5319080'!$D$42:$D$71)</f>
        <v>42516</v>
      </c>
      <c r="CV34" s="319">
        <f>WORKDAY(CV35,'5319080'!$A34,'5319080'!$D$42:$D$71)</f>
        <v>42524</v>
      </c>
      <c r="CW34" s="319">
        <v>42436</v>
      </c>
      <c r="CX34" s="319">
        <v>42438</v>
      </c>
      <c r="CY34" s="319">
        <v>42438</v>
      </c>
      <c r="CZ34" s="319">
        <v>42438</v>
      </c>
      <c r="DA34" s="319">
        <f>WORKDAY(DA35,'5319080'!$A34,'5319080'!$D$42:$D$71)</f>
        <v>42516</v>
      </c>
      <c r="DB34" s="319">
        <v>42517</v>
      </c>
      <c r="DC34" s="319">
        <f>WORKDAY(DC35,'5319080'!$A34,'5319080'!$D$42:$D$71)</f>
        <v>42522</v>
      </c>
      <c r="DD34" s="781">
        <f>WORKDAY(DD35,'5319080'!$A34,'5319080'!$D$42:$D$71)</f>
        <v>42403</v>
      </c>
      <c r="DE34" s="319">
        <v>42514</v>
      </c>
      <c r="DF34" s="319">
        <v>42521</v>
      </c>
      <c r="DG34" s="319">
        <v>42525</v>
      </c>
      <c r="DH34" s="319">
        <f>WORKDAY(DH35,'5319080'!$A34,'5319080'!$D$42:$D$71)</f>
        <v>42522</v>
      </c>
      <c r="DI34" s="319">
        <v>42445</v>
      </c>
      <c r="DJ34" s="319">
        <v>42445</v>
      </c>
      <c r="DK34" s="319">
        <v>42445</v>
      </c>
      <c r="DL34" s="781">
        <v>42170</v>
      </c>
      <c r="DM34" s="319">
        <v>42480</v>
      </c>
      <c r="DN34" s="319">
        <v>42445</v>
      </c>
      <c r="DO34" s="1171">
        <f>WORKDAY(DO35,'5319080'!$A34,'5319080'!$D$42:$D$71)</f>
        <v>42570</v>
      </c>
      <c r="DP34" s="319">
        <f>WORKDAY(DP35,'5319080'!$A34,'5319080'!$D$42:$D$71)</f>
        <v>42524</v>
      </c>
      <c r="DQ34" s="781">
        <f>WORKDAY(DQ35,'5319080'!$A34,'5319080'!$D$42:$D$71)</f>
        <v>42570</v>
      </c>
      <c r="DR34" s="319">
        <f>WORKDAY(DR35,'5319080'!$A34,'5319080'!$D$42:$D$71)</f>
        <v>42522</v>
      </c>
      <c r="DS34" s="319">
        <v>42521</v>
      </c>
      <c r="DT34" s="319">
        <f>WORKDAY(DT35,'5319080'!$A34,'5319080'!$D$42:$D$71)</f>
        <v>42522</v>
      </c>
      <c r="DU34" s="319">
        <v>42514</v>
      </c>
      <c r="DV34" s="319">
        <v>42514</v>
      </c>
      <c r="DW34" s="319">
        <v>42514</v>
      </c>
      <c r="DX34" s="319">
        <f>WORKDAY(DX35,'5319080'!$A34,'5319080'!$D$42:$D$71)</f>
        <v>42562</v>
      </c>
      <c r="DY34" s="319">
        <f>WORKDAY(DY35,'5319080'!$A34,'5319080'!$D$42:$D$71)</f>
        <v>42535</v>
      </c>
      <c r="DZ34" s="319">
        <v>42548</v>
      </c>
      <c r="EA34" s="781">
        <f>WORKDAY(EA35,'5319080'!$A34,'5319080'!$D$42:$D$71)</f>
        <v>42311</v>
      </c>
      <c r="EB34" s="319">
        <f>WORKDAY(EB35,'5319080'!$A34,'5319080'!$D$42:$D$71)</f>
        <v>42516</v>
      </c>
      <c r="EC34" s="781">
        <f>WORKDAY(EC35,'5319080'!$A34,'5319080'!$D$42:$D$71)</f>
        <v>42604</v>
      </c>
      <c r="ED34" s="781">
        <f>WORKDAY(ED35,'5319080'!$A34,'5319080'!$D$42:$D$71)</f>
        <v>42604</v>
      </c>
      <c r="EE34" s="781">
        <f>WORKDAY(EE35,'5319080'!$A34,'5319080'!$D$42:$D$71)</f>
        <v>42629</v>
      </c>
      <c r="EF34" s="781">
        <f>WORKDAY(EF35,'5319080'!$A34,'5319080'!$D$42:$D$71)</f>
        <v>42604</v>
      </c>
      <c r="EG34" s="319">
        <f>WORKDAY(EG35,'5319080'!$A34,'5319080'!$D$42:$D$71)</f>
        <v>42562</v>
      </c>
      <c r="EH34" s="781">
        <f>WORKDAY(EH35,'5319080'!$A34,'5319080'!$D$42:$D$71)</f>
        <v>42570</v>
      </c>
      <c r="EI34" s="781">
        <f>WORKDAY(EI35,'5319080'!$A34,'5319080'!$D$42:$D$71)</f>
        <v>42570</v>
      </c>
      <c r="EJ34" s="781">
        <f>WORKDAY(EJ35,'5319080'!$A34,'5319080'!$D$42:$D$71)</f>
        <v>42570</v>
      </c>
      <c r="EK34" s="781">
        <f>WORKDAY(EK35,'5319080'!$A34,'5319080'!$D$42:$D$71)</f>
        <v>42570</v>
      </c>
      <c r="EL34" s="781">
        <f>WORKDAY(EL35,'5319080'!$A34,'5319080'!$D$42:$D$71)</f>
        <v>42570</v>
      </c>
      <c r="EM34" s="1171">
        <f>WORKDAY(EM35,'5319080'!$A34,'5319080'!$D$42:$D$71)</f>
        <v>42570</v>
      </c>
      <c r="EN34" s="319">
        <v>42463</v>
      </c>
      <c r="EO34" s="319">
        <v>42170</v>
      </c>
      <c r="EP34" s="319">
        <v>42548</v>
      </c>
      <c r="EQ34" s="319">
        <f>WORKDAY(EQ35,'5319080'!$A34,'5319080'!$D$42:$D$71)</f>
        <v>42562</v>
      </c>
      <c r="ER34" s="319">
        <v>42514</v>
      </c>
      <c r="ES34" s="319">
        <v>42436</v>
      </c>
      <c r="ET34" s="319">
        <v>42438</v>
      </c>
      <c r="EU34" s="319">
        <v>42445</v>
      </c>
      <c r="EV34" s="319">
        <v>42438</v>
      </c>
      <c r="EW34" s="319">
        <v>42438</v>
      </c>
      <c r="EX34" s="319">
        <v>42438</v>
      </c>
      <c r="EY34" s="319">
        <v>42438</v>
      </c>
      <c r="EZ34" s="319">
        <v>42445</v>
      </c>
      <c r="FA34" s="781">
        <f>WORKDAY(FA35,'5319080'!$A34,'5319080'!$D$42:$D$71)</f>
        <v>42634</v>
      </c>
      <c r="FB34" s="319">
        <f>WORKDAY(FB35,'5319080'!$A34,'5319080'!$D$42:$D$71)</f>
        <v>42516</v>
      </c>
      <c r="FC34" s="781">
        <f>WORKDAY(FC35,'5319080'!$A34,'5319080'!$D$42:$D$71)</f>
        <v>42604</v>
      </c>
      <c r="FD34" s="781">
        <f>WORKDAY(FD35,'5319080'!$A34,'5319080'!$D$42:$D$71)</f>
        <v>42604</v>
      </c>
      <c r="FE34" s="781">
        <f>WORKDAY(FE35,'5319080'!$A34,'5319080'!$D$42:$D$71)</f>
        <v>42604</v>
      </c>
      <c r="FF34" s="319">
        <f>WORKDAY(FF35,'5319080'!$A34,'5319080'!$D$42:$D$71)</f>
        <v>42516</v>
      </c>
      <c r="FG34" s="319">
        <v>42517</v>
      </c>
      <c r="FH34" s="781">
        <f>WORKDAY(FH35,'5319080'!$A34,'5319080'!$D$42:$D$71)</f>
        <v>42594</v>
      </c>
      <c r="FI34" s="781">
        <f>WORKDAY(FI35,'5319080'!$A34,'5319080'!$D$42:$D$71)</f>
        <v>42584</v>
      </c>
      <c r="FJ34" s="781">
        <f>WORKDAY(FJ35,'5319080'!$A34,'5319080'!$D$42:$D$71)</f>
        <v>42594</v>
      </c>
      <c r="FK34" s="781">
        <f>WORKDAY(FK35,'5319080'!$A34,'5319080'!$D$42:$D$71)</f>
        <v>42576</v>
      </c>
      <c r="FL34" s="781">
        <f>WORKDAY(FL35,'5319080'!$A34,'5319080'!$D$42:$D$71)</f>
        <v>42576</v>
      </c>
      <c r="FM34" s="781">
        <f>WORKDAY(FM35,'5319080'!$A34,'5319080'!$D$42:$D$71)</f>
        <v>42576</v>
      </c>
      <c r="FN34" s="781">
        <f>WORKDAY(FN35,'5319080'!$A34,'5319080'!$D$42:$D$71)</f>
        <v>42576</v>
      </c>
      <c r="FO34" s="781">
        <f>WORKDAY(FO35,'5319080'!$A34,'5319080'!$D$42:$D$71)</f>
        <v>42576</v>
      </c>
      <c r="FP34" s="319">
        <v>42463</v>
      </c>
      <c r="FQ34" s="781">
        <f>WORKDAY(FQ35,'5319080'!$A34,'5319080'!$D$42:$D$71)</f>
        <v>42576</v>
      </c>
      <c r="FR34" s="319">
        <v>42436</v>
      </c>
      <c r="FS34" s="319">
        <f>WORKDAY(FS35,'5319080'!$A34,'5319080'!$D$42:$D$71)</f>
        <v>42524</v>
      </c>
      <c r="FT34" s="319">
        <f>WORKDAY(FT35,'5319080'!$A34,'5319080'!$D$42:$D$71)</f>
        <v>42516</v>
      </c>
      <c r="FU34" s="319">
        <f>WORKDAY(FU35,'5319080'!$A34,'5319080'!$D$42:$D$71)</f>
        <v>42524</v>
      </c>
      <c r="FV34" s="319">
        <v>42436</v>
      </c>
      <c r="FW34" s="319">
        <f>WORKDAY(FW35,'5319080'!$A34,'5319080'!$D$42:$D$71)</f>
        <v>42524</v>
      </c>
      <c r="FX34" s="319">
        <f>WORKDAY(FX35,'5319080'!$A34,'5319080'!$D$42:$D$71)</f>
        <v>42524</v>
      </c>
      <c r="FY34" s="319">
        <v>42517</v>
      </c>
      <c r="FZ34" s="319">
        <v>42521</v>
      </c>
      <c r="GA34" s="319">
        <v>42521</v>
      </c>
      <c r="GB34" s="319">
        <v>42453</v>
      </c>
      <c r="GC34" s="781">
        <f>WORKDAY(GC35,'5319080'!$A34,'5319080'!$D$42:$D$71)</f>
        <v>42572</v>
      </c>
      <c r="GD34" s="781">
        <f>WORKDAY(GD35,'5319080'!$A34,'5319080'!$D$42:$D$71)</f>
        <v>42584</v>
      </c>
      <c r="GE34" s="319">
        <f>WORKDAY(GE35,'5319080'!$A34,'5319080'!$D$42:$D$71)</f>
        <v>42564</v>
      </c>
      <c r="GF34" s="319">
        <f>WORKDAY(GF35,'5319080'!$A34,'5319080'!$D$42:$D$71)</f>
        <v>42516</v>
      </c>
      <c r="GG34" s="319">
        <f>WORKDAY(GG35,'5319080'!$A34,'5319080'!$D$42:$D$71)</f>
        <v>42535</v>
      </c>
      <c r="GH34" s="319">
        <f>WORKDAY(GH35,'5319080'!$A34,'5319080'!$D$42:$D$71)</f>
        <v>42522</v>
      </c>
      <c r="GI34" s="319">
        <f>WORKDAY(GI35,'5319080'!$A34,'5319080'!$D$42:$D$71)</f>
        <v>42522</v>
      </c>
      <c r="GJ34" s="319">
        <v>42436</v>
      </c>
      <c r="GK34" s="781">
        <f>WORKDAY(GK35,'5319080'!$A34,'5319080'!$D$42:$D$71)</f>
        <v>42594</v>
      </c>
      <c r="GL34" s="781">
        <f>WORKDAY(GL35,'5319080'!$A34,'5319080'!$D$42:$D$71)</f>
        <v>42594</v>
      </c>
      <c r="GM34" s="781">
        <f>WORKDAY(GM35,'5319080'!$A34,'5319080'!$D$42:$D$71)</f>
        <v>42594</v>
      </c>
      <c r="GN34" s="781">
        <f>WORKDAY(GN35,'5319080'!$A34,'5319080'!$D$42:$D$71)</f>
        <v>42594</v>
      </c>
      <c r="GO34" s="781">
        <f>WORKDAY(GO35,'5319080'!$A34,'5319080'!$D$42:$D$71)</f>
        <v>42604</v>
      </c>
      <c r="GP34" s="781">
        <f>WORKDAY(GP35,'5319080'!$A34,'5319080'!$D$42:$D$71)</f>
        <v>42594</v>
      </c>
      <c r="GQ34" s="781">
        <f>WORKDAY(GQ35,'5319080'!$A34,'5319080'!$D$42:$D$71)</f>
        <v>42594</v>
      </c>
      <c r="GR34" s="781">
        <f>WORKDAY(GR35,'5319080'!$A34,'5319080'!$D$42:$D$71)</f>
        <v>42584</v>
      </c>
      <c r="GS34" s="781">
        <f>WORKDAY(GS35,'5319080'!$A34,'5319080'!$D$42:$D$71)</f>
        <v>42594</v>
      </c>
      <c r="GT34" s="781">
        <f>WORKDAY(GT35,'5319080'!$A34,'5319080'!$D$42:$D$71)</f>
        <v>42584</v>
      </c>
      <c r="GU34" s="781">
        <f>WORKDAY(GU35,'5319080'!$A34,'5319080'!$D$42:$D$71)</f>
        <v>42594</v>
      </c>
      <c r="GV34" s="781">
        <f>WORKDAY(GV35,'5319080'!$A34,'5319080'!$D$42:$D$71)</f>
        <v>42594</v>
      </c>
      <c r="GW34" s="781">
        <f>WORKDAY(GW35,'5319080'!$A34,'5319080'!$D$42:$D$71)</f>
        <v>42594</v>
      </c>
      <c r="GX34" s="319">
        <v>42463</v>
      </c>
      <c r="GY34" s="781">
        <f>WORKDAY(GY35,'5319080'!$A34,'5319080'!$D$42:$D$71)</f>
        <v>42604</v>
      </c>
      <c r="GZ34" s="781">
        <f>WORKDAY(GZ35,'5319080'!$A34,'5319080'!$D$42:$D$71)</f>
        <v>42594</v>
      </c>
      <c r="HA34" s="781">
        <v>42601</v>
      </c>
      <c r="HB34" s="781">
        <f>WORKDAY(HB35,'5319080'!$A34,'5319080'!$D$42:$D$71)</f>
        <v>42584</v>
      </c>
      <c r="HC34" s="781">
        <v>42615</v>
      </c>
      <c r="HD34" s="781">
        <f>WORKDAY(HD35,'5319080'!$A34,'5319080'!$D$42:$D$71)</f>
        <v>42604</v>
      </c>
      <c r="HE34" s="781">
        <f>WORKDAY(HE35,'5319080'!$A34,'5319080'!$D$42:$D$71)</f>
        <v>42604</v>
      </c>
      <c r="HF34" s="781">
        <v>42619</v>
      </c>
      <c r="HG34" s="781">
        <f>WORKDAY(HG35,'5319080'!$A34,'5319080'!$D$42:$D$71)</f>
        <v>42629</v>
      </c>
      <c r="HH34" s="781">
        <f>WORKDAY(HH35,'5319080'!$A34,'5319080'!$D$42:$D$71)</f>
        <v>42622</v>
      </c>
      <c r="HI34" s="781">
        <v>42621</v>
      </c>
      <c r="HJ34" s="781">
        <v>42615</v>
      </c>
      <c r="HK34" s="781">
        <v>42615</v>
      </c>
      <c r="HL34" s="781">
        <v>42601</v>
      </c>
      <c r="HM34" s="781">
        <v>42601</v>
      </c>
      <c r="HN34" s="781">
        <v>42601</v>
      </c>
      <c r="HO34" s="781">
        <v>42601</v>
      </c>
      <c r="HP34" s="781">
        <f>WORKDAY(HP35,'5319080'!$A34,'5319080'!$D$42:$D$71)</f>
        <v>42627</v>
      </c>
      <c r="HQ34" s="781">
        <f>WORKDAY(HQ35,'5319080'!$A34,'5319080'!$D$42:$D$71)</f>
        <v>42622</v>
      </c>
      <c r="HR34" s="781">
        <f>WORKDAY(HR35,'5319080'!$A34,'5319080'!$D$42:$D$71)</f>
        <v>42625</v>
      </c>
      <c r="HS34" s="781">
        <v>42619</v>
      </c>
      <c r="HT34" s="781">
        <v>42643</v>
      </c>
      <c r="HU34" s="781">
        <f>WORKDAY(HU35,'5319080'!$A34,'5319080'!$D$42:$D$71)</f>
        <v>42643</v>
      </c>
      <c r="HV34" s="781">
        <v>42628</v>
      </c>
      <c r="HW34" s="781">
        <f>WORKDAY(HW35,'5319080'!$A34,'5319080'!$D$42:$D$71)</f>
        <v>42629</v>
      </c>
      <c r="HX34" s="781">
        <v>42628</v>
      </c>
      <c r="HY34" s="781">
        <v>42647</v>
      </c>
      <c r="HZ34" s="319">
        <v>42626</v>
      </c>
      <c r="IA34" s="319">
        <f>WORKDAY(IA35,'5319180'!$A34,'5319180'!$E$43:$E$72)</f>
        <v>42622</v>
      </c>
      <c r="IB34" s="319">
        <v>42626</v>
      </c>
      <c r="IC34" s="319">
        <v>42622</v>
      </c>
      <c r="ID34" s="319">
        <f>WORKDAY(ID35,'5319180'!$A34,'5319180'!$E$43:$E$72)</f>
        <v>42621</v>
      </c>
      <c r="IE34" s="319">
        <f>WORKDAY(IE35,'5319180'!$A34,'5319180'!$E$43:$E$72)</f>
        <v>42625</v>
      </c>
      <c r="IF34" s="319">
        <f>WORKDAY(IF35,'5319180'!$A34,'5319180'!$E$43:$E$72)</f>
        <v>42625</v>
      </c>
      <c r="IG34" s="319">
        <v>42439</v>
      </c>
      <c r="IH34" s="319">
        <f>WORKDAY(IH35,'5319180'!$A34,'5319180'!$E$43:$E$72)</f>
        <v>42621</v>
      </c>
      <c r="II34" s="319">
        <f>WORKDAY(II35,'5319180'!$A34,'5319180'!$E$43:$E$72)</f>
        <v>42615</v>
      </c>
      <c r="IJ34" s="319">
        <v>42612</v>
      </c>
      <c r="IK34" s="319">
        <v>42621</v>
      </c>
      <c r="IL34" s="319">
        <v>42622</v>
      </c>
      <c r="IM34" s="319">
        <v>42601</v>
      </c>
      <c r="IN34" s="319">
        <f>WORKDAY(IN35,'5319180'!$A34,'5319180'!$E$43:$E$72)</f>
        <v>42608</v>
      </c>
      <c r="IO34" s="319">
        <v>42591</v>
      </c>
      <c r="IP34" s="319">
        <v>42452</v>
      </c>
      <c r="IQ34" s="319">
        <v>42601</v>
      </c>
      <c r="IR34" s="319">
        <v>42436</v>
      </c>
      <c r="IS34" s="319">
        <v>42411</v>
      </c>
      <c r="IT34" s="319">
        <f>WORKDAY(IT35,'5319180'!$A34,'5319180'!$E$43:$E$72)</f>
        <v>42593</v>
      </c>
      <c r="IU34" s="319">
        <f>WORKDAY(IU35,'5319180'!$A34,'5319180'!$E$43:$E$72)</f>
        <v>42593</v>
      </c>
      <c r="IV34" s="319">
        <f>WORKDAY(IV35,'5319180'!$A34,'5319180'!$E$43:$E$72)</f>
        <v>42593</v>
      </c>
      <c r="IW34" s="319">
        <f>WORKDAY(IW35,'5319180'!$A34,'5319180'!$E$43:$E$72)</f>
        <v>42556</v>
      </c>
      <c r="IX34" s="319">
        <f>WORKDAY(IX35,'5319180'!$A34,'5319180'!$E$43:$E$72)</f>
        <v>42577</v>
      </c>
      <c r="IY34" s="319">
        <f>WORKDAY(IY35,'5319180'!$A34,'5319180'!$E$43:$E$72)</f>
        <v>42572</v>
      </c>
      <c r="IZ34" s="319">
        <v>42453</v>
      </c>
      <c r="JA34" s="804">
        <f>WORKDAY(JA35,'5319180'!$A34,'5319180'!$E$43:$E$72)</f>
        <v>42558</v>
      </c>
      <c r="JB34" s="319">
        <f>WORKDAY(JB35,'5319180'!$A34,'5319180'!$E$43:$E$72)</f>
        <v>42550</v>
      </c>
      <c r="JC34" s="319">
        <v>42471</v>
      </c>
      <c r="JD34" s="319">
        <f>WORKDAY(JD35,'5319180'!$A34,'5319180'!$E$43:$E$72)</f>
        <v>42571</v>
      </c>
      <c r="JE34" s="319">
        <f>WORKDAY(JE35,'5319180'!$A34,'5319180'!$E$43:$E$72)</f>
        <v>42577</v>
      </c>
      <c r="JF34" s="319">
        <f>WORKDAY(JF35,'5319180'!$A34,'5319180'!$E$43:$E$72)</f>
        <v>42576</v>
      </c>
      <c r="JG34" s="319">
        <f>WORKDAY(JG35,'5319180'!$A34,'5319180'!$E$43:$E$72)</f>
        <v>42562</v>
      </c>
      <c r="JH34" s="319">
        <f>WORKDAY(JH35,'5319180'!$A34,'5319180'!$E$43:$E$72)</f>
        <v>42577</v>
      </c>
      <c r="JI34" s="319">
        <f>WORKDAY(JI35,'5319180'!$A34,'5319180'!$E$43:$E$72)</f>
        <v>42577</v>
      </c>
      <c r="JJ34" s="319">
        <f>WORKDAY(JJ35,'5319180'!$A34,'5319180'!$E$43:$E$72)</f>
        <v>42572</v>
      </c>
      <c r="JK34" s="319">
        <f>WORKDAY(JK35,'5319180'!$A34,'5319180'!$E$43:$E$72)</f>
        <v>42562</v>
      </c>
      <c r="JL34" s="319">
        <f>WORKDAY(JL35,'5319180'!$A34,'5319180'!$E$43:$E$72)</f>
        <v>42577</v>
      </c>
      <c r="JM34" s="319">
        <f>WORKDAY(JM35,'5319180'!$A34,'5319180'!$E$43:$E$72)</f>
        <v>42550</v>
      </c>
      <c r="JN34" s="319">
        <v>42528</v>
      </c>
      <c r="JO34" s="319">
        <f>WORKDAY(JO35,'5319180'!$A34,'5319180'!$E$43:$E$72)</f>
        <v>42537</v>
      </c>
      <c r="JP34" s="319">
        <f>WORKDAY(JP35,'5319180'!$A34,'5319180'!$E$43:$E$72)</f>
        <v>42537</v>
      </c>
      <c r="JQ34" s="319">
        <v>42528</v>
      </c>
      <c r="JR34" s="319">
        <f>WORKDAY(JR35,'5319180'!$A34,'5319180'!$E$43:$E$72)</f>
        <v>42537</v>
      </c>
      <c r="JS34" s="319">
        <f>WORKDAY(JS35,'5319180'!$A34,'5319180'!$E$43:$E$72)</f>
        <v>42578</v>
      </c>
      <c r="JT34" s="319">
        <f>WORKDAY(JT35,'5319180'!$A34,'5319180'!$E$43:$E$72)</f>
        <v>42578</v>
      </c>
      <c r="JU34" s="319">
        <f>WORKDAY(JU35,'5319180'!$A34,'5319180'!$E$43:$E$72)</f>
        <v>42578</v>
      </c>
      <c r="JV34" s="319">
        <f>WORKDAY(JV35,'5319180'!$A34,'5319180'!$E$43:$E$72)</f>
        <v>42578</v>
      </c>
      <c r="JW34" s="781">
        <f>WORKDAY(JW35,'5319080'!$A33,'5319080'!$D$42:$D$71)</f>
        <v>42570</v>
      </c>
      <c r="JX34" s="319">
        <v>42452</v>
      </c>
      <c r="JY34" s="319">
        <f>WORKDAY(JY35,'5319180'!$A34,'5319180'!$E$43:$E$72)</f>
        <v>42571</v>
      </c>
      <c r="JZ34" s="319">
        <f>WORKDAY(JZ35,'5319180'!$A34,'5319180'!$E$43:$E$72)</f>
        <v>42577</v>
      </c>
      <c r="KA34" s="319">
        <f>WORKDAY(KA35,'5319180'!$A34,'5319180'!$E$43:$E$72)</f>
        <v>42578</v>
      </c>
      <c r="KB34" s="319">
        <f>WORKDAY(KB35,'5319180'!$A34,'5319180'!$E$43:$E$72)</f>
        <v>42578</v>
      </c>
      <c r="KC34" s="319">
        <f>WORKDAY(KC35,'5319180'!$A34,'5319180'!$E$43:$E$72)</f>
        <v>42578</v>
      </c>
      <c r="KD34" s="319">
        <f>WORKDAY(KD35,'5319180'!$A34,'5319180'!$E$43:$E$72)</f>
        <v>42578</v>
      </c>
      <c r="KE34" s="319">
        <f>WORKDAY(KE35,'5319180'!$A34,'5319180'!$E$43:$E$72)</f>
        <v>42578</v>
      </c>
      <c r="KF34" s="319">
        <f>WORKDAY(KF35,'5319180'!$A34,'5319180'!$E$43:$E$72)</f>
        <v>42548</v>
      </c>
      <c r="KG34" s="319">
        <f>WORKDAY(KG35,'5319180'!$A34,'5319180'!$E$43:$E$72)</f>
        <v>42548</v>
      </c>
      <c r="KH34" s="319">
        <f>WORKDAY(KH35,'5319180'!$A34,'5319180'!$E$43:$E$72)</f>
        <v>42548</v>
      </c>
      <c r="KI34" s="319">
        <f>WORKDAY(KI35,'5319180'!$A34,'5319180'!$E$43:$E$72)</f>
        <v>42537</v>
      </c>
      <c r="KJ34" s="319">
        <f>WORKDAY(KJ35,'5319180'!$A34,'5319180'!$E$43:$E$72)</f>
        <v>42576</v>
      </c>
      <c r="KK34" s="319">
        <f>WORKDAY(KK35,'5319180'!$A34,'5319180'!$E$43:$E$72)</f>
        <v>42576</v>
      </c>
      <c r="KL34" s="319">
        <f>WORKDAY(KL35,'5319180'!$A34,'5319180'!$E$43:$E$72)</f>
        <v>42576</v>
      </c>
      <c r="KM34" s="319">
        <f>WORKDAY(KM35,'5319180'!$A34,'5319180'!$E$43:$E$72)</f>
        <v>42576</v>
      </c>
      <c r="KN34" s="319">
        <f>WORKDAY(KN35,'5319180'!$A34,'5319180'!$E$43:$E$72)</f>
        <v>42576</v>
      </c>
      <c r="KO34" s="319">
        <f>WORKDAY(KO35,'5319180'!$A34,'5319180'!$E$43:$E$72)</f>
        <v>42571</v>
      </c>
      <c r="KP34" s="319">
        <f>WORKDAY(KP35,'5319180'!$A34,'5319180'!$E$43:$E$72)</f>
        <v>42571</v>
      </c>
      <c r="KQ34" s="319">
        <f>WORKDAY(KQ35,'5319180'!$A34,'5319180'!$E$43:$E$72)</f>
        <v>42571</v>
      </c>
      <c r="KR34" s="319">
        <f>WORKDAY(KR35,'5319180'!$A34,'5319180'!$E$43:$E$72)</f>
        <v>42571</v>
      </c>
      <c r="KS34" s="319">
        <v>42453</v>
      </c>
      <c r="KT34" s="319">
        <v>42537</v>
      </c>
      <c r="KU34" s="319" t="e">
        <f>WORKDAY(KU35,'BA SGV Quality Clinic'!#REF!,'BA SGV Quality Clinic'!$D$42:$D$71)</f>
        <v>#REF!</v>
      </c>
      <c r="KV34" s="319">
        <v>42528</v>
      </c>
      <c r="KW34" s="319">
        <v>42431</v>
      </c>
      <c r="KX34" s="319">
        <f>WORKDAY(KX35,'5319180'!$A34,'5319180'!$E$43:$E$72)</f>
        <v>42550</v>
      </c>
      <c r="KY34" s="319">
        <f>WORKDAY(KY35,'5319180'!$A34,'5319180'!$E$43:$E$72)</f>
        <v>42576</v>
      </c>
      <c r="KZ34" s="319">
        <f>WORKDAY(KZ35,'5319180'!$A34,'5319180'!$E$43:$E$72)</f>
        <v>42537</v>
      </c>
      <c r="LA34" s="319">
        <f>WORKDAY(LA35,'5319180'!$A34,'5319180'!$E$43:$E$72)</f>
        <v>42550</v>
      </c>
      <c r="LB34" s="319">
        <f>WORKDAY(LB35,'5319180'!$A34,'5319180'!$E$43:$E$72)</f>
        <v>42548</v>
      </c>
      <c r="LC34" s="1088" t="e">
        <f>WORKDAY(LC35,#REF!,$D$42:$D$71)</f>
        <v>#REF!</v>
      </c>
      <c r="LD34" s="1086" t="e">
        <f>WORKDAY(LD35,#REF!,'5319180'!$E$43:$E$72)</f>
        <v>#REF!</v>
      </c>
      <c r="LE34" s="1086" t="e">
        <f>WORKDAY(LE35,#REF!,$D$42:$D$71)</f>
        <v>#REF!</v>
      </c>
      <c r="LF34" s="781" t="e">
        <f>WORKDAY(LF35,#REF!,$D$42:$D$71)</f>
        <v>#REF!</v>
      </c>
      <c r="LG34" s="781" t="e">
        <f>WORKDAY(LG35,#REF!,$D$42:$D$71)</f>
        <v>#REF!</v>
      </c>
      <c r="LH34" s="532" t="e">
        <f>WORKDAY(LH35,'5319480'!#REF!,'5319480'!$E$42:$E$71)</f>
        <v>#REF!</v>
      </c>
      <c r="LI34" s="781">
        <f>WORKDAY(LI35,'5319180'!$A34,'5319180'!$E$43:$E$72)</f>
        <v>42352</v>
      </c>
      <c r="LJ34" s="319">
        <f>WORKDAY(LJ35,'5319180'!$A34,'5319180'!$E$43:$E$72)</f>
        <v>42615</v>
      </c>
      <c r="LK34" s="319">
        <f>WORKDAY(LK35,'5319180'!$A34,'5319180'!$E$43:$E$72)</f>
        <v>42615</v>
      </c>
      <c r="LL34" s="781">
        <f>WORKDAY(LL35,'5319180'!$A34,'5319180'!$E$43:$E$72)</f>
        <v>42342</v>
      </c>
      <c r="LM34" s="319">
        <v>42622</v>
      </c>
      <c r="LN34" s="781">
        <f>WORKDAY(LN35,'5319180'!$A34,'5319180'!$E$43:$E$72)</f>
        <v>42342</v>
      </c>
      <c r="LO34" s="781">
        <f>WORKDAY(LO35,'5319180'!$A34,'5319180'!$E$43:$E$72)</f>
        <v>42429</v>
      </c>
      <c r="LP34" s="781">
        <f>WORKDAY(LP35,'5319180'!$A34,'5319180'!$E$43:$E$72)</f>
        <v>42345</v>
      </c>
      <c r="LQ34" s="781">
        <f>WORKDAY(LQ35,'5319180'!$A34,'5319180'!$E$43:$E$72)</f>
        <v>42368</v>
      </c>
      <c r="LR34" s="781">
        <f>WORKDAY(LR35,'5319180'!$A34,'5319180'!$E$43:$E$72)</f>
        <v>42452</v>
      </c>
      <c r="LS34" s="319">
        <f>WORKDAY(LS35,'5319180'!$A34,'5319180'!$E$43:$E$72)</f>
        <v>42411</v>
      </c>
      <c r="LT34" s="319">
        <v>42401</v>
      </c>
      <c r="LU34" s="319">
        <f>WORKDAY(LU35,'5319180'!$A34,'5319180'!$E$43:$E$72)</f>
        <v>42411</v>
      </c>
      <c r="LV34" s="319">
        <f>WORKDAY(LV35,'5319180'!$A34,'5319180'!$E$43:$E$72)</f>
        <v>42394</v>
      </c>
      <c r="LX34" s="319">
        <v>42436</v>
      </c>
      <c r="LY34" s="319">
        <v>42373</v>
      </c>
      <c r="LZ34" s="406">
        <v>42397</v>
      </c>
      <c r="MA34" s="319">
        <v>42445</v>
      </c>
      <c r="MB34" s="319">
        <v>42431</v>
      </c>
      <c r="MC34" s="319">
        <v>42436</v>
      </c>
      <c r="MD34" s="319">
        <v>42445</v>
      </c>
      <c r="ME34" s="319">
        <v>42436</v>
      </c>
      <c r="MF34" s="319">
        <f>WORKDAY(MF35,'5319180'!$A34,'5319180'!$E$43:$E$72)</f>
        <v>42409</v>
      </c>
      <c r="MG34" s="319">
        <f>WORKDAY(MG35,'5319180'!$A34,'5319180'!$E$43:$E$72)</f>
        <v>42409</v>
      </c>
      <c r="MH34" s="319" t="e">
        <f>WORKDAY(MH35,'BA SGV Quality Clinic'!#REF!,'BA SGV Quality Clinic'!$D$42:$D$71)</f>
        <v>#REF!</v>
      </c>
      <c r="MI34" s="781">
        <v>42652</v>
      </c>
      <c r="MJ34" s="319">
        <v>42431</v>
      </c>
      <c r="MK34" s="319">
        <v>42481</v>
      </c>
      <c r="ML34" s="319">
        <f>WORKDAY(ML35,'5319180'!$A34,'5319180'!$E$43:$E$72)</f>
        <v>42550</v>
      </c>
      <c r="MM34" s="319">
        <f>WORKDAY(MM35,'5319180'!$A34,'5319180'!$E$43:$E$72)</f>
        <v>42409</v>
      </c>
      <c r="MN34" s="319">
        <f>WORKDAY(MN35,'5319180'!$A34,'5319180'!$E$43:$E$72)</f>
        <v>42544</v>
      </c>
      <c r="MO34" s="319">
        <f>WORKDAY(MO35,'5319180'!$A34,'5319180'!$E$43:$E$72)</f>
        <v>42578</v>
      </c>
      <c r="MP34" s="319">
        <v>42471</v>
      </c>
      <c r="MQ34" s="319">
        <v>42381</v>
      </c>
      <c r="MR34" s="319">
        <v>42431</v>
      </c>
      <c r="MS34" s="319">
        <v>42431</v>
      </c>
      <c r="MT34" s="319">
        <v>42481</v>
      </c>
      <c r="MU34" s="319">
        <v>42471</v>
      </c>
      <c r="MV34" s="319" t="e">
        <f>WORKDAY(MV35,'BA SGV Quality Clinic'!#REF!,'BA SGV Quality Clinic'!$D$42:$D$71)</f>
        <v>#REF!</v>
      </c>
      <c r="MW34" s="319">
        <f>WORKDAY(MW35,'5319180'!$A34,'5319180'!$E$43:$E$72)</f>
        <v>42544</v>
      </c>
      <c r="MX34" s="319">
        <f>WORKDAY(MX35,'5319180'!$A34,'5319180'!$E$43:$E$72)</f>
        <v>42593</v>
      </c>
      <c r="MY34" s="319">
        <f>WORKDAY(MY35,'5319180'!$A34,'5319180'!$E$43:$E$72)</f>
        <v>42550</v>
      </c>
      <c r="MZ34" s="319">
        <f>WORKDAY(MZ35,'5319180'!$A34,'5319180'!$E$43:$E$72)</f>
        <v>42577</v>
      </c>
      <c r="NA34" s="319">
        <v>42453</v>
      </c>
      <c r="NB34" s="804">
        <f>WORKDAY(NB35,'5319180'!$A34,'5319180'!$E$43:$E$72)</f>
        <v>42558</v>
      </c>
      <c r="NC34" s="319">
        <f>WORKDAY(NC35,'5319180'!$A34,'5319180'!$E$43:$E$72)</f>
        <v>42556</v>
      </c>
      <c r="ND34" s="319">
        <f>WORKDAY(ND35,'5319180'!$A34,'5319180'!$E$43:$E$72)</f>
        <v>42562</v>
      </c>
      <c r="NE34" s="319">
        <v>42460</v>
      </c>
      <c r="NF34" s="781"/>
      <c r="NG34" s="319">
        <f>WORKDAY(NG35,'5319180'!$A34,'5319180'!$E$43:$E$72)</f>
        <v>42593</v>
      </c>
      <c r="NH34" s="319">
        <v>42591</v>
      </c>
      <c r="NI34" s="319">
        <f>WORKDAY(NI35,'5319180'!$A34,'5319180'!$E$43:$E$72)</f>
        <v>42585</v>
      </c>
      <c r="NJ34" s="319">
        <f>WORKDAY(NJ35,'5319180'!$A34,'5319180'!$E$43:$E$72)</f>
        <v>42550</v>
      </c>
      <c r="NK34" s="319">
        <v>42601</v>
      </c>
      <c r="NL34" s="319">
        <v>42601</v>
      </c>
      <c r="NM34" s="319">
        <v>42601</v>
      </c>
      <c r="NN34" s="319">
        <v>42601</v>
      </c>
      <c r="NO34" s="319">
        <f>WORKDAY(NO35,'5319180'!$A34,'5319180'!$E$43:$E$72)</f>
        <v>42556</v>
      </c>
      <c r="NP34" s="319">
        <f>WORKDAY(NP35,'5319180'!$A34,'5319180'!$E$43:$E$72)</f>
        <v>42556</v>
      </c>
      <c r="NQ34" s="1086" t="e">
        <f>WORKDAY(NQ35,#REF!,'BA SGV Quality Clinic'!$D$42:$D$71)</f>
        <v>#REF!</v>
      </c>
      <c r="NR34" s="319">
        <f>WORKDAY(NR35,'5319180'!$A34,'5319180'!$E$43:$E$72)</f>
        <v>42593</v>
      </c>
      <c r="NS34" s="319">
        <f>WORKDAY(NS35,'5319180'!$A34,'5319180'!$E$43:$E$72)</f>
        <v>42593</v>
      </c>
      <c r="NT34" s="319">
        <f>WORKDAY(NT35,'5319180'!$A34,'5319180'!$E$43:$E$72)</f>
        <v>42593</v>
      </c>
      <c r="NU34" s="319">
        <f>WORKDAY(NU35,'5319180'!$A34,'5319180'!$E$43:$E$72)</f>
        <v>42593</v>
      </c>
      <c r="NV34" s="319">
        <v>42591</v>
      </c>
      <c r="NW34" s="319">
        <f>WORKDAY(NW35,'5319180'!$A34,'5319180'!$E$43:$E$72)</f>
        <v>42585</v>
      </c>
      <c r="NX34" s="319">
        <v>42591</v>
      </c>
      <c r="NY34" s="319">
        <f>WORKDAY(NY35,'5319180'!$A34,'5319180'!$E$43:$E$72)</f>
        <v>42608</v>
      </c>
      <c r="NZ34" s="319">
        <f>WORKDAY(NZ35,'5319180'!$A34,'5319180'!$E$43:$E$72)</f>
        <v>42608</v>
      </c>
      <c r="OA34" s="319">
        <v>42621</v>
      </c>
      <c r="OB34" s="319">
        <f>WORKDAY(OB35,'5319180'!$A34,'5319180'!$E$43:$E$72)</f>
        <v>42615</v>
      </c>
      <c r="OC34" s="319">
        <f>WORKDAY(OC35,'5319180'!$A34,'5319180'!$E$43:$E$72)</f>
        <v>42615</v>
      </c>
      <c r="OD34" s="319">
        <f>WORKDAY(OD35,'5319180'!$A34,'5319180'!$E$43:$E$72)</f>
        <v>42622</v>
      </c>
      <c r="OE34" s="319">
        <f>WORKDAY(OE35,'5319180'!$A34,'5319180'!$E$43:$E$72)</f>
        <v>42608</v>
      </c>
      <c r="OF34" s="319">
        <v>42622</v>
      </c>
      <c r="OG34" s="319">
        <v>42622</v>
      </c>
      <c r="OH34" s="319">
        <v>42601</v>
      </c>
      <c r="OI34" s="319">
        <f>WORKDAY(OI35,'5319180'!$A34,'5319180'!$E$43:$E$72)</f>
        <v>42608</v>
      </c>
      <c r="OJ34" s="319">
        <f>WORKDAY(OJ35,'5319180'!$A34,'5319180'!$E$43:$E$72)</f>
        <v>42608</v>
      </c>
      <c r="OK34" s="319">
        <f>WORKDAY(OK35,'5319180'!$A34,'5319180'!$E$43:$E$72)</f>
        <v>42622</v>
      </c>
      <c r="OL34" s="319">
        <v>42453</v>
      </c>
      <c r="OM34" s="319">
        <f>WORKDAY(OM35,'5319180'!$A34,'5319180'!$E$43:$E$72)</f>
        <v>42625</v>
      </c>
      <c r="ON34" s="319">
        <f>WORKDAY(ON35,'5319180'!$A34,'5319180'!$E$43:$E$72)</f>
        <v>42625</v>
      </c>
      <c r="OO34" s="319">
        <f>WORKDAY(OO35,'5319180'!$A34,'5319180'!$E$43:$E$72)</f>
        <v>42615</v>
      </c>
      <c r="OP34" s="319">
        <v>42626</v>
      </c>
      <c r="OQ34" s="1497">
        <f>WORKDAY(OQ35,'5319280'!$A34,'5319280'!$E$42:$E$71)</f>
        <v>42634</v>
      </c>
      <c r="OR34" s="804">
        <f>WORKDAY(OR35,'5319280'!$A34,'5319280'!$E$42:$E$71)</f>
        <v>42625</v>
      </c>
      <c r="OS34" s="804">
        <f>WORKDAY(OS35,'5319280'!$A34,'5319280'!$E$42:$E$71)</f>
        <v>42643</v>
      </c>
      <c r="OT34" s="804">
        <f>WORKDAY(OT35,'5319280'!$A34,'5319280'!$E$42:$E$71)</f>
        <v>42625</v>
      </c>
      <c r="OU34" s="804">
        <v>42566</v>
      </c>
      <c r="OV34" s="804">
        <v>42621</v>
      </c>
      <c r="OW34" s="804">
        <f>WORKDAY(OW35,'5319280'!$A34,'5319280'!$E$42:$E$71)</f>
        <v>42608</v>
      </c>
      <c r="OX34" s="804">
        <v>42606</v>
      </c>
      <c r="OY34" s="804">
        <f>WORKDAY(OY35,'5319280'!$A34,'5319280'!$E$42:$E$71)</f>
        <v>42566</v>
      </c>
      <c r="OZ34" s="804">
        <f>WORKDAY(OZ35,'5319280'!$A34,'5319280'!$E$42:$E$71)</f>
        <v>42622</v>
      </c>
      <c r="PA34" s="804">
        <f>WORKDAY(PA35,'5319280'!$A34,'5319280'!$E$42:$E$71)</f>
        <v>42611</v>
      </c>
      <c r="PB34" s="804">
        <f>WORKDAY(PB35,'5319280'!$A34,'5319280'!$E$42:$E$71)</f>
        <v>42566</v>
      </c>
      <c r="PC34" s="319">
        <v>42451</v>
      </c>
      <c r="PD34" s="804">
        <f>WORKDAY(PD35,'5319280'!$A34,'5319280'!$E$42:$E$71)</f>
        <v>42535</v>
      </c>
      <c r="PE34" s="804">
        <f>WORKDAY(PE35,'5319280'!$A34,'5319280'!$E$42:$E$71)</f>
        <v>42566</v>
      </c>
      <c r="PF34" s="804">
        <f>WORKDAY(PF35,'5319280'!$A34,'5319280'!$E$42:$E$71)</f>
        <v>42585</v>
      </c>
      <c r="PG34" s="804">
        <f>WORKDAY(PG35,'5319280'!$A34,'5319280'!$E$42:$E$71)</f>
        <v>42566</v>
      </c>
      <c r="PH34" s="804">
        <f>WORKDAY(PH35,'5319280'!$A34,'5319280'!$E$42:$E$71)</f>
        <v>42543</v>
      </c>
      <c r="PI34" s="804">
        <v>42566</v>
      </c>
      <c r="PJ34" s="804">
        <f>WORKDAY(PJ35,'5319280'!$A34,'5319280'!$E$42:$E$71)</f>
        <v>42566</v>
      </c>
      <c r="PK34" s="804">
        <f>WORKDAY(PK35,'5319280'!$A34,'5319280'!$E$42:$E$71)</f>
        <v>42580</v>
      </c>
      <c r="PL34" s="804">
        <f>WORKDAY(PL35,'5319280'!$A34,'5319280'!$E$42:$E$71)</f>
        <v>42580</v>
      </c>
      <c r="PM34" s="804">
        <f>WORKDAY(PM35,'5319280'!$A34,'5319280'!$E$42:$E$71)</f>
        <v>42580</v>
      </c>
      <c r="PN34" s="804">
        <f>WORKDAY(PN35,'5319280'!$A34,'5319280'!$E$42:$E$71)</f>
        <v>42566</v>
      </c>
      <c r="PO34" s="804">
        <f>WORKDAY(PO35,'5319280'!$A34,'5319280'!$E$42:$E$71)</f>
        <v>42580</v>
      </c>
      <c r="PP34" s="804">
        <f>WORKDAY(PP35,'5319280'!$A34,'5319280'!$E$42:$E$71)</f>
        <v>42600</v>
      </c>
      <c r="PQ34" s="319">
        <f>WORKDAY(PQ35,'5319280'!$A34,'5319280'!$E$42:$E$71)</f>
        <v>42514</v>
      </c>
      <c r="PR34" s="804">
        <f>WORKDAY(PR35,'5319280'!$A34,'5319280'!$E$42:$E$71)</f>
        <v>42600</v>
      </c>
      <c r="PS34" s="319">
        <v>42437</v>
      </c>
      <c r="PT34" s="804">
        <f>WORKDAY(PT35,'5319280'!$A34,'5319280'!$E$42:$E$71)</f>
        <v>42566</v>
      </c>
      <c r="PU34" s="319">
        <f>WORKDAY(PU35,'5319280'!$A34,'5319280'!$E$42:$E$71)</f>
        <v>42516</v>
      </c>
      <c r="PV34" s="781">
        <f>WORKDAY(PV35,'5319280'!$A34,'5319280'!$E$42:$E$71)</f>
        <v>42564</v>
      </c>
      <c r="PW34" s="781">
        <f>WORKDAY(PW35,'5319280'!$A34,'5319280'!$E$42:$E$71)</f>
        <v>42564</v>
      </c>
      <c r="PX34" s="781">
        <f>WORKDAY(PX35,'5319280'!$A34,'5319280'!$E$42:$E$71)</f>
        <v>42556</v>
      </c>
      <c r="PY34" s="319">
        <v>42460</v>
      </c>
      <c r="PZ34" s="1292">
        <f>WORKDAY(PZ35,'5319280'!$A34,'5319280'!$E$42:$E$71)</f>
        <v>42577</v>
      </c>
      <c r="QA34" s="1292">
        <f>WORKDAY(QA35,'5319280'!$A34,'5319280'!$E$42:$E$71)</f>
        <v>42577</v>
      </c>
      <c r="QB34" s="1292">
        <f>WORKDAY(QB35,'5319280'!$A34,'5319280'!$E$42:$E$71)</f>
        <v>42577</v>
      </c>
      <c r="QC34" s="1292">
        <f>WORKDAY(QC35,'5319280'!$A34,'5319280'!$E$42:$E$71)</f>
        <v>42577</v>
      </c>
      <c r="QD34" s="1292">
        <f>WORKDAY(QD35,'5319280'!$A34,'5319280'!$E$42:$E$71)</f>
        <v>42577</v>
      </c>
      <c r="QE34" s="1292">
        <f>WORKDAY(QE35,'5319280'!$A34,'5319280'!$E$42:$E$71)</f>
        <v>42578</v>
      </c>
      <c r="QF34" s="804">
        <f>WORKDAY(QF35,'5319280'!$A34,'5319280'!$E$42:$E$71)</f>
        <v>42573</v>
      </c>
      <c r="QG34" s="804">
        <f>WORKDAY(QG35,'5319280'!$A34,'5319280'!$E$42:$E$71)</f>
        <v>42576</v>
      </c>
      <c r="QH34" s="804">
        <f>WORKDAY(QH35,'5319280'!$A34,'5319280'!$E$42:$E$71)</f>
        <v>42576</v>
      </c>
      <c r="QI34" s="804">
        <f>WORKDAY(QI35,'5319280'!$A34,'5319280'!$E$42:$E$71)</f>
        <v>42576</v>
      </c>
      <c r="QJ34" s="804">
        <f>WORKDAY(QJ35,'5319280'!$A34,'5319280'!$E$42:$E$71)</f>
        <v>42576</v>
      </c>
      <c r="QK34" s="804">
        <f>WORKDAY(QK35,'5319280'!$A34,'5319280'!$E$42:$E$71)</f>
        <v>42577</v>
      </c>
      <c r="QL34" s="804">
        <f>WORKDAY(QL35,'5319280'!$A34,'5319280'!$E$42:$E$71)</f>
        <v>42577</v>
      </c>
      <c r="QM34" s="804">
        <f>WORKDAY(QM35,'5319280'!$A34,'5319280'!$E$42:$E$71)</f>
        <v>42573</v>
      </c>
      <c r="QN34" s="781">
        <f>WORKDAY(QN35,'5319280'!$A34,'5319280'!$E$42:$E$71)</f>
        <v>42556</v>
      </c>
      <c r="QO34" s="319">
        <f>WORKDAY(QO35,'5319280'!$A34,'5319280'!$E$42:$E$71)</f>
        <v>42516</v>
      </c>
      <c r="QP34" s="319">
        <f>WORKDAY(QP35,'5319280'!$A34,'5319280'!$E$42:$E$71)</f>
        <v>42516</v>
      </c>
      <c r="QQ34" s="319">
        <v>42451</v>
      </c>
      <c r="QR34" s="781">
        <f>WORKDAY(QR35,'5319280'!$A34,'5319280'!$E$42:$E$71)</f>
        <v>42549</v>
      </c>
      <c r="QS34" s="781">
        <f>WORKDAY(QS35,'5319280'!$A34,'5319280'!$E$42:$E$71)</f>
        <v>42564</v>
      </c>
      <c r="QT34" s="319">
        <v>42460</v>
      </c>
      <c r="QU34" s="319">
        <v>42423</v>
      </c>
      <c r="QV34" s="804">
        <f>WORKDAY(QV35,'5319280'!$A34,'5319280'!$E$42:$E$71)</f>
        <v>42566</v>
      </c>
      <c r="QW34" s="319">
        <v>42475</v>
      </c>
      <c r="QX34" s="319">
        <v>42451</v>
      </c>
      <c r="QY34" s="804">
        <f>WORKDAY(QY35,'5319280'!$A34,'5319280'!$E$42:$E$71)</f>
        <v>42535</v>
      </c>
      <c r="QZ34" s="781">
        <f>WORKDAY(QZ35,'5319280'!$A34,'5319280'!$E$42:$E$71)</f>
        <v>42564</v>
      </c>
      <c r="RA34" s="804">
        <f>WORKDAY(RA35,'5319280'!$A34,'5319280'!$E$42:$E$71)</f>
        <v>42576</v>
      </c>
      <c r="RB34" s="804">
        <f>WORKDAY(RB35,'5319280'!$A34,'5319280'!$E$42:$E$71)</f>
        <v>42576</v>
      </c>
      <c r="RC34" s="1292">
        <f>WORKDAY(RC35,'5319280'!$A34,'5319280'!$E$42:$E$71)</f>
        <v>42578</v>
      </c>
      <c r="RD34" s="1292">
        <f>WORKDAY(RD35,'5319280'!$A34,'5319280'!$E$42:$E$71)</f>
        <v>42578</v>
      </c>
      <c r="RE34" s="1292">
        <f>WORKDAY(RE35,'5319280'!$A34,'5319280'!$E$42:$E$71)</f>
        <v>42578</v>
      </c>
      <c r="RF34" s="1292">
        <f>WORKDAY(RF35,'5319280'!$A34,'5319280'!$E$42:$E$71)</f>
        <v>42578</v>
      </c>
      <c r="RG34" s="1292">
        <f>WORKDAY(RG35,'5319280'!$A34,'5319280'!$E$42:$E$71)</f>
        <v>42578</v>
      </c>
      <c r="RH34" s="804">
        <f>WORKDAY(RH35,'5319280'!$A34,'5319280'!$E$42:$E$71)</f>
        <v>42577</v>
      </c>
      <c r="RI34" s="804">
        <f>WORKDAY(RI35,'5319280'!$A34,'5319280'!$E$42:$E$71)</f>
        <v>42543</v>
      </c>
      <c r="RJ34" s="781">
        <f>WORKDAY(RJ35,'5319280'!$A34,'5319280'!$E$42:$E$71)</f>
        <v>42549</v>
      </c>
      <c r="RK34" s="319">
        <v>42451</v>
      </c>
      <c r="RL34" s="781">
        <v>42129</v>
      </c>
      <c r="RM34" s="781">
        <f>WORKDAY(RM35,'5319280'!$A34,'5319280'!$E$42:$E$71)</f>
        <v>42314</v>
      </c>
      <c r="RN34" s="781">
        <f>WORKDAY(RN35,'5319280'!$A34,'5319280'!$E$42:$E$71)</f>
        <v>42156</v>
      </c>
      <c r="RO34" s="781">
        <f>WORKDAY(RO35,'5319280'!$A34,'5319280'!$E$42:$E$71)</f>
        <v>42159</v>
      </c>
      <c r="RP34" s="781">
        <f>WORKDAY(RP35,'5319280'!$A34,'5319280'!$E$42:$E$71)</f>
        <v>42159</v>
      </c>
      <c r="RQ34" s="781">
        <f>WORKDAY(RQ35,'5319280'!$A34,'5319280'!$E$42:$E$71)</f>
        <v>42159</v>
      </c>
      <c r="RR34" s="781">
        <f>WORKDAY(RR35,'5319280'!$A34,'5319280'!$E$42:$E$71)</f>
        <v>42347</v>
      </c>
      <c r="RS34" s="781">
        <v>42093</v>
      </c>
      <c r="RT34" s="781">
        <f>WORKDAY(RT35,'5319280'!$A34,'5319280'!$E$42:$E$71)</f>
        <v>42549</v>
      </c>
      <c r="RU34" s="781">
        <f>WORKDAY(RU35,'5319280'!$A34,'5319280'!$E$42:$E$71)</f>
        <v>42328</v>
      </c>
      <c r="RV34" s="781">
        <f>WORKDAY(RV35,'5319280'!$A34,'5319280'!$E$42:$E$71)</f>
        <v>42369</v>
      </c>
      <c r="RW34" s="319">
        <v>42482</v>
      </c>
      <c r="RX34" s="804">
        <f>WORKDAY(RX35,'5319280'!$A34,'5319280'!$E$42:$E$71)</f>
        <v>42528</v>
      </c>
      <c r="RY34" s="804">
        <f>WORKDAY(RY35,'5319280'!$A34,'5319280'!$E$42:$E$71)</f>
        <v>42535</v>
      </c>
      <c r="RZ34" s="781">
        <f>WORKDAY(RZ35,'5319280'!$A34,'5319280'!$E$42:$E$71)</f>
        <v>42359</v>
      </c>
      <c r="SA34" s="781">
        <f>WORKDAY(SA35,'5319280'!$A34,'5319280'!$E$42:$E$71)</f>
        <v>42381</v>
      </c>
      <c r="SB34" s="781">
        <f>WORKDAY(SB35,'5319280'!$A34,'5319280'!$E$42:$E$71)</f>
        <v>42383</v>
      </c>
      <c r="SC34" s="804">
        <f>WORKDAY(SC35,'5319280'!$A34,'5319280'!$E$42:$E$71)</f>
        <v>42535</v>
      </c>
      <c r="SD34" s="1086">
        <v>42286</v>
      </c>
      <c r="SE34" s="1086">
        <v>42286</v>
      </c>
      <c r="SF34" s="1086">
        <v>42286</v>
      </c>
      <c r="SG34" s="1086">
        <v>42286</v>
      </c>
      <c r="SH34" s="1086">
        <v>42286</v>
      </c>
      <c r="SI34" s="1086">
        <v>42286</v>
      </c>
      <c r="SJ34" s="1086">
        <v>42286</v>
      </c>
      <c r="SK34" s="1086">
        <v>42286</v>
      </c>
      <c r="SL34" s="319">
        <f>WORKDAY(SL35,'5319280'!$A34,'5319280'!$E$42:$E$71)</f>
        <v>42514</v>
      </c>
      <c r="SM34" s="1057">
        <v>42328</v>
      </c>
      <c r="SN34" s="781">
        <v>42348</v>
      </c>
      <c r="SO34" s="781">
        <v>42348</v>
      </c>
      <c r="SP34" s="781" t="e">
        <f>WORKDAY(SP35,'5319480'!#REF!,'5319480'!$E$42:$E$71)</f>
        <v>#REF!</v>
      </c>
      <c r="SQ34" s="797"/>
      <c r="SR34" s="819">
        <v>42687</v>
      </c>
      <c r="SS34" s="781">
        <f>WORKDAY(SS35,'5319280'!$A34,'5319280'!$E$42:$E$71)</f>
        <v>42347</v>
      </c>
      <c r="ST34" s="781">
        <f>WORKDAY(ST35,'5319280'!$A34,'5319280'!$E$42:$E$71)</f>
        <v>42347</v>
      </c>
      <c r="SU34" s="1086">
        <f>WORKDAY(SU35,'5319280'!$A34,'5319280'!$E$42:$E$71)</f>
        <v>42156</v>
      </c>
      <c r="SV34" s="781">
        <v>42718</v>
      </c>
      <c r="SW34" s="781">
        <f>WORKDAY(SW35,'5319280'!$A33,'5319280'!$E$42:$E$71)</f>
        <v>42346</v>
      </c>
      <c r="SX34" s="781">
        <f>WORKDAY(SX35,'5319280'!$A34,'5319280'!$E$42:$E$71)</f>
        <v>42359</v>
      </c>
      <c r="SY34" s="781">
        <f>WORKDAY(SY35,'5319280'!$A34,'5319280'!$E$42:$E$71)</f>
        <v>42394</v>
      </c>
      <c r="SZ34" s="781">
        <v>42391</v>
      </c>
      <c r="TA34" s="781">
        <f>WORKDAY(TA35,'5319280'!$A34,'5319280'!$E$42:$E$71)</f>
        <v>42398</v>
      </c>
      <c r="TB34" s="781">
        <f>WORKDAY(TB35,'5319280'!$A34,'5319280'!$E$42:$E$71)</f>
        <v>42398</v>
      </c>
      <c r="TC34" s="781">
        <f>WORKDAY(TC35,'5319280'!$A34,'5319280'!$E$42:$E$71)</f>
        <v>42394</v>
      </c>
      <c r="TD34" s="781">
        <f>WORKDAY(TD35,'5319280'!$A34,'5319280'!$E$42:$E$71)</f>
        <v>42401</v>
      </c>
      <c r="TE34" s="781">
        <f>WORKDAY(TE35,'5319280'!$A34,'5319280'!$E$42:$E$71)</f>
        <v>42401</v>
      </c>
      <c r="TF34" s="781">
        <f>WORKDAY(TF35,'5319280'!$A34,'5319280'!$E$42:$E$71)</f>
        <v>42369</v>
      </c>
      <c r="TG34" s="406">
        <v>42451</v>
      </c>
      <c r="TH34" s="319">
        <v>42475</v>
      </c>
      <c r="TI34" s="319">
        <v>42480</v>
      </c>
      <c r="TJ34" s="319">
        <v>42480</v>
      </c>
      <c r="TK34" s="319">
        <v>42482</v>
      </c>
      <c r="TL34" s="319">
        <v>42480</v>
      </c>
      <c r="TM34" s="319">
        <v>42426</v>
      </c>
      <c r="TN34" s="781">
        <f>WORKDAY(TN35,'5319280'!$A34,'5319280'!$E$42:$E$71)</f>
        <v>42401</v>
      </c>
      <c r="TO34" s="781">
        <v>42431</v>
      </c>
      <c r="TP34" s="781">
        <v>42431</v>
      </c>
      <c r="TQ34" s="781">
        <f>WORKDAY(TQ35,'5319280'!$A34,'5319280'!$E$42:$E$71)</f>
        <v>42417</v>
      </c>
      <c r="TR34" s="781">
        <f>WORKDAY(TR35,'5319280'!$A34,'5319280'!$E$42:$E$71)</f>
        <v>42398</v>
      </c>
      <c r="TS34" s="781">
        <f>WORKDAY(TS35,'5319280'!$A34,'5319280'!$E$42:$E$71)</f>
        <v>42451</v>
      </c>
      <c r="TT34" s="804">
        <f>WORKDAY(TT35,'5319280'!$A34,'5319280'!$E$42:$E$71)</f>
        <v>42600</v>
      </c>
      <c r="TU34" s="804">
        <f>WORKDAY(TU35,'5319280'!$A34,'5319280'!$E$42:$E$71)</f>
        <v>42627</v>
      </c>
      <c r="TV34" s="804">
        <f>WORKDAY(TV35,'5319280'!$A34,'5319280'!$E$42:$E$71)</f>
        <v>42629</v>
      </c>
      <c r="TW34" s="781">
        <v>42431</v>
      </c>
      <c r="TX34" s="319">
        <f>WORKDAY(TX35,'5319280'!$A34,'5319280'!$E$42:$E$71)</f>
        <v>42426</v>
      </c>
      <c r="TY34" s="319">
        <f>WORKDAY(TY35,'5319280'!$A34,'5319280'!$E$42:$E$71)</f>
        <v>42437</v>
      </c>
      <c r="TZ34" s="319">
        <f>WORKDAY(TZ35,'5319280'!$A34,'5319280'!$E$42:$E$71)</f>
        <v>42342</v>
      </c>
      <c r="UA34" s="319">
        <f>WORKDAY(UA35,'5319280'!$A34,'5319280'!$E$42:$E$71)</f>
        <v>42359</v>
      </c>
      <c r="UB34" s="319">
        <v>42129</v>
      </c>
      <c r="UC34" s="319">
        <f>WORKDAY(UC35,'5319280'!$A34,'5319280'!$E$42:$E$71)</f>
        <v>42369</v>
      </c>
      <c r="UD34" s="319">
        <f>WORKDAY(UD35,'5319280'!$A34,'5319280'!$E$42:$E$71)</f>
        <v>42401</v>
      </c>
      <c r="UE34" s="319">
        <f>WORKDAY(UE35,'5319280'!$A34,'5319280'!$E$42:$E$71)</f>
        <v>42401</v>
      </c>
      <c r="UF34" s="319">
        <v>42129</v>
      </c>
      <c r="UG34" s="319">
        <v>42394</v>
      </c>
      <c r="UH34" s="319">
        <f>WORKDAY(UH35,'5319280'!$A34,'5319280'!$E$42:$E$71)</f>
        <v>42514</v>
      </c>
      <c r="UI34" s="319">
        <f>WORKDAY(UI35,'5319280'!$A34,'5319280'!$E$42:$E$71)</f>
        <v>42514</v>
      </c>
      <c r="UJ34" s="319">
        <v>42469</v>
      </c>
      <c r="UK34" s="804">
        <f>WORKDAY(UK35,'5319280'!$A34,'5319280'!$E$42:$E$71)</f>
        <v>42576</v>
      </c>
      <c r="UL34" s="804">
        <f>WORKDAY(UL35,'5319280'!$A34,'5319280'!$E$42:$E$71)</f>
        <v>42577</v>
      </c>
      <c r="UM34" s="319">
        <v>42482</v>
      </c>
      <c r="UN34" s="319">
        <v>42480</v>
      </c>
      <c r="UO34" s="319">
        <f>WORKDAY(UO35,'5319280'!$A34,'5319280'!$E$42:$E$71)</f>
        <v>42514</v>
      </c>
      <c r="UP34" s="319">
        <v>42482</v>
      </c>
      <c r="UQ34" s="319">
        <v>42480</v>
      </c>
      <c r="UR34" s="319">
        <v>42475</v>
      </c>
      <c r="US34" s="319">
        <v>42451</v>
      </c>
      <c r="UT34" s="319">
        <v>42451</v>
      </c>
      <c r="UU34" s="319">
        <v>42451</v>
      </c>
      <c r="UV34" s="319">
        <v>42460</v>
      </c>
      <c r="UW34" s="319">
        <v>42475</v>
      </c>
      <c r="UX34" s="319">
        <v>42460</v>
      </c>
      <c r="UY34" s="319">
        <v>42517</v>
      </c>
      <c r="UZ34" s="319">
        <v>42482</v>
      </c>
      <c r="VA34" s="804">
        <f>WORKDAY(VA35,'5319280'!$A34,'5319280'!$E$42:$E$71)</f>
        <v>42611</v>
      </c>
      <c r="VB34" s="319">
        <v>42475</v>
      </c>
      <c r="VC34" s="319">
        <f>WORKDAY(VC35,'5319280'!$A34,'5319280'!$E$42:$E$71)</f>
        <v>42401</v>
      </c>
      <c r="VD34" s="319">
        <f>WORKDAY(VD35,'5319280'!$A34,'5319280'!$E$42:$E$71)</f>
        <v>42514</v>
      </c>
      <c r="VE34" s="319">
        <v>42437</v>
      </c>
      <c r="VF34" s="319">
        <v>42437</v>
      </c>
      <c r="VG34" s="319">
        <v>42437</v>
      </c>
      <c r="VH34" s="319">
        <v>42439</v>
      </c>
      <c r="VI34" s="319">
        <f>WORKDAY(VI35,'5319280'!$A34,'5319280'!$E$42:$E$71)</f>
        <v>42514</v>
      </c>
      <c r="VJ34" s="804">
        <f>WORKDAY(VJ35,'5319280'!$A34,'5319280'!$E$42:$E$71)</f>
        <v>42528</v>
      </c>
      <c r="VK34" s="804">
        <f>WORKDAY(VK35,'5319280'!$A34,'5319280'!$E$42:$E$71)</f>
        <v>42566</v>
      </c>
      <c r="VL34" s="804">
        <f>WORKDAY(VL35,'5319280'!$A34,'5319280'!$E$42:$E$71)</f>
        <v>42535</v>
      </c>
      <c r="VM34" s="804">
        <f>WORKDAY(VM35,'5319280'!$A34,'5319280'!$E$42:$E$71)</f>
        <v>42535</v>
      </c>
      <c r="VN34" s="781">
        <f>WORKDAY(VN35,'5319280'!$A34,'5319280'!$E$42:$E$71)</f>
        <v>42556</v>
      </c>
      <c r="VO34" s="319">
        <v>42437</v>
      </c>
      <c r="VP34" s="781">
        <f>WORKDAY(VP35,'5319280'!$A34,'5319280'!$E$42:$E$71)</f>
        <v>42556</v>
      </c>
      <c r="VQ34" s="319">
        <v>42482</v>
      </c>
      <c r="VS34" s="319">
        <v>42482</v>
      </c>
      <c r="VT34" s="319">
        <f>WORKDAY(VT35,'5319280'!$A34,'5319280'!$E$42:$E$71)</f>
        <v>42516</v>
      </c>
      <c r="VU34" s="804">
        <f>WORKDAY(VU35,'5319280'!$A34,'5319280'!$E$42:$E$71)</f>
        <v>42566</v>
      </c>
      <c r="VW34" s="319">
        <v>42439</v>
      </c>
      <c r="VX34" s="319">
        <v>42686</v>
      </c>
      <c r="VY34" s="319">
        <v>42480</v>
      </c>
      <c r="VZ34" s="319">
        <f>WORKDAY(VZ35,'5319280'!$A34,'5319280'!$E$42:$E$71)</f>
        <v>42514</v>
      </c>
      <c r="WA34" s="319">
        <v>42460</v>
      </c>
      <c r="WB34" s="319">
        <v>42451</v>
      </c>
      <c r="WC34" s="319">
        <v>42482</v>
      </c>
      <c r="WD34" s="804">
        <v>42564</v>
      </c>
      <c r="WE34" s="781">
        <f>WORKDAY(WE35,'5319280'!$A34,'5319280'!$E$42:$E$71)</f>
        <v>42319</v>
      </c>
      <c r="WG34" s="780">
        <f>WORKDAY(WG35,'5319280'!$A34,'5319280'!$E$42:$E$71)</f>
        <v>42423</v>
      </c>
      <c r="WH34" s="319">
        <v>42423</v>
      </c>
      <c r="WI34" s="831">
        <v>42426</v>
      </c>
      <c r="WJ34" s="319">
        <v>42431</v>
      </c>
      <c r="WK34" s="319">
        <v>42431</v>
      </c>
      <c r="WL34" s="319">
        <v>42431</v>
      </c>
      <c r="WM34" s="319" t="e">
        <f>WORKDAY(WM35,'BA SGV Quality Clinic'!#REF!,'BA SGV Quality Clinic'!$D$42:$D$71)</f>
        <v>#REF!</v>
      </c>
      <c r="WN34" s="804">
        <f>WORKDAY(WN35,'5319280'!$A34,'5319280'!$E$42:$E$71)</f>
        <v>42611</v>
      </c>
      <c r="WO34" s="319">
        <f>WORKDAY(WO35,'5319280'!$A34,'5319280'!$E$42:$E$71)</f>
        <v>42409</v>
      </c>
      <c r="WP34" s="804">
        <f>WORKDAY(WP35,'5319280'!$A34,'5319280'!$E$42:$E$71)</f>
        <v>42600</v>
      </c>
      <c r="WQ34" s="804">
        <f>WORKDAY(WQ35,'5319280'!$A34,'5319280'!$E$42:$E$71)</f>
        <v>42566</v>
      </c>
      <c r="WR34" s="804">
        <f>WORKDAY(WR35,'5319280'!$A34,'5319280'!$E$42:$E$71)</f>
        <v>42566</v>
      </c>
      <c r="WS34" s="804">
        <f>WORKDAY(WS35,'5319280'!$A34,'5319280'!$E$42:$E$71)</f>
        <v>42585</v>
      </c>
      <c r="WT34" s="804">
        <f>WORKDAY(WT35,'5319280'!$A34,'5319280'!$E$42:$E$71)</f>
        <v>42600</v>
      </c>
      <c r="WU34" s="804">
        <f>WORKDAY(WU35,'5319280'!$A34,'5319280'!$E$42:$E$71)</f>
        <v>42600</v>
      </c>
      <c r="WV34" s="804">
        <v>42606</v>
      </c>
      <c r="WW34" s="804">
        <f>WORKDAY(WW35,'5319280'!$A34,'5319280'!$E$42:$E$71)</f>
        <v>42608</v>
      </c>
      <c r="WX34" s="804">
        <v>42566</v>
      </c>
      <c r="WY34" s="319">
        <v>42475</v>
      </c>
      <c r="WZ34" s="804">
        <v>42566</v>
      </c>
      <c r="XA34" s="804">
        <f>WORKDAY(XA35,'5319280'!$A34,'5319280'!$E$42:$E$71)</f>
        <v>42566</v>
      </c>
      <c r="XB34" s="804">
        <f>WORKDAY(XB35,'5319280'!$A34,'5319280'!$E$42:$E$71)</f>
        <v>42611</v>
      </c>
      <c r="XC34" s="804">
        <f>WORKDAY(XC35,'5319280'!$A34,'5319280'!$E$42:$E$71)</f>
        <v>42611</v>
      </c>
      <c r="XD34" s="804">
        <f>WORKDAY(XD35,'5319280'!$A34,'5319280'!$E$42:$E$71)</f>
        <v>42627</v>
      </c>
      <c r="XE34" s="804">
        <f>WORKDAY(XE35,'5319280'!$A34,'5319280'!$E$42:$E$71)</f>
        <v>42580</v>
      </c>
      <c r="XF34" s="319">
        <v>42451</v>
      </c>
      <c r="XG34" s="804">
        <f>WORKDAY(XG35,'5319280'!$A34,'5319280'!$E$42:$E$71)</f>
        <v>42634</v>
      </c>
      <c r="XH34" s="1497">
        <f>WORKDAY(XH35,'5319280'!$A34,'5319280'!$E$42:$E$71)</f>
        <v>42632</v>
      </c>
      <c r="XI34" s="804">
        <f>WORKDAY(XI35,'5319280'!$A34,'5319280'!$E$42:$E$71)</f>
        <v>42611</v>
      </c>
      <c r="XJ34" s="804">
        <f>WORKDAY(XJ35,'5319280'!$A34,'5319280'!$E$42:$E$71)</f>
        <v>42628</v>
      </c>
      <c r="XK34" s="804">
        <f>WORKDAY(XK35,'5319280'!$A34,'5319280'!$E$42:$E$71)</f>
        <v>42628</v>
      </c>
      <c r="XL34" s="781">
        <f>WORKDAY(XL35,'5319380'!$A34,'5319380'!$E$42:$E$71)</f>
        <v>42620</v>
      </c>
      <c r="XM34" s="781">
        <f>WORKDAY(XM35,'5319380'!$A34,'5319380'!$E$42:$E$71)</f>
        <v>42620</v>
      </c>
      <c r="XN34" s="781">
        <f>WORKDAY(XN35,'5319380'!$A34,'5319380'!$E$42:$E$71)</f>
        <v>42627</v>
      </c>
      <c r="XO34" s="781">
        <f>WORKDAY(XO35,'5319380'!$A34,'5319380'!$E$42:$E$71)</f>
        <v>42620</v>
      </c>
      <c r="XP34" s="781">
        <v>42628</v>
      </c>
      <c r="XQ34" s="781">
        <v>42628</v>
      </c>
      <c r="XR34" s="781">
        <v>42628</v>
      </c>
      <c r="XS34" s="781">
        <v>42628</v>
      </c>
      <c r="XT34" s="781">
        <v>42628</v>
      </c>
      <c r="XU34" s="781">
        <v>42628</v>
      </c>
      <c r="XV34" s="781">
        <v>42606</v>
      </c>
      <c r="XW34" s="371">
        <v>42452</v>
      </c>
      <c r="XX34" s="371">
        <v>42439</v>
      </c>
      <c r="XY34" s="371">
        <v>42443</v>
      </c>
      <c r="XZ34" s="371">
        <f>WORKDAY(XZ35,'5319380'!$A34,'5319380'!$E$42:$E$71)</f>
        <v>42398</v>
      </c>
      <c r="YA34" s="781">
        <f>WORKDAY(YA35,'5319380'!$A34,'5319380'!$E$42:$E$71)</f>
        <v>42601</v>
      </c>
      <c r="YB34" s="371">
        <f>WORKDAY(YB35,'5319380'!$A34,'5319380'!$E$42:$E$71)</f>
        <v>42556</v>
      </c>
      <c r="YC34" s="781">
        <f>WORKDAY(YC35,'5319380'!$A34,'5319380'!$E$42:$E$71)</f>
        <v>42601</v>
      </c>
      <c r="YD34" s="781">
        <v>42606</v>
      </c>
      <c r="YE34" s="371">
        <v>42475</v>
      </c>
      <c r="YF34" s="371">
        <v>42439</v>
      </c>
      <c r="YG34" s="371">
        <f>WORKDAY(YG35,'5319380'!$A34,'5319380'!$E$42:$E$71)</f>
        <v>42558</v>
      </c>
      <c r="YH34" s="371">
        <f>WORKDAY(YH35,'5319380'!$A34,'5319380'!$E$42:$E$71)</f>
        <v>42551</v>
      </c>
      <c r="YI34" s="371">
        <v>42439</v>
      </c>
      <c r="YJ34" s="781">
        <f>WORKDAY(YJ35,'5319380'!$A34,'5319380'!$E$42:$E$71)</f>
        <v>42571</v>
      </c>
      <c r="YK34" s="371">
        <f>WORKDAY(YK35,'5319380'!$A34,'5319380'!$E$42:$E$71)</f>
        <v>42562</v>
      </c>
      <c r="YL34" s="781">
        <f>WORKDAY(YL35,'5319380'!$A34,'5319380'!$E$42:$E$71)</f>
        <v>42571</v>
      </c>
      <c r="YM34" s="496">
        <f>WORKDAY(YM35,'5319380'!$A34,'5319380'!$E$42:$E$71)</f>
        <v>42573</v>
      </c>
      <c r="YN34" s="781">
        <f>WORKDAY(YN35,'5319380'!$A34,'5319380'!$E$42:$E$71)</f>
        <v>42571</v>
      </c>
      <c r="YO34" s="371">
        <v>42570</v>
      </c>
      <c r="YP34" s="371">
        <f>WORKDAY(YP35,'5319380'!$A34,'5319380'!$E$42:$E$71)</f>
        <v>42558</v>
      </c>
      <c r="YQ34" s="371">
        <v>42471</v>
      </c>
      <c r="YR34" s="371">
        <f>WORKDAY(YR35,'5319380'!$A34,'5319380'!$E$42:$E$71)</f>
        <v>42551</v>
      </c>
      <c r="YS34" s="781">
        <f>WORKDAY(YS35,'5319380'!$A34,'5319380'!$E$42:$E$71)</f>
        <v>42571</v>
      </c>
      <c r="YT34" s="781">
        <f>WORKDAY(YT35,'5319380'!$A34,'5319380'!$E$42:$E$71)</f>
        <v>42571</v>
      </c>
      <c r="YU34" s="496">
        <f>WORKDAY(YU35,'5319380'!$A34,'5319380'!$E$42:$E$71)</f>
        <v>42573</v>
      </c>
      <c r="YV34" s="496">
        <f>WORKDAY(YV35,'5319380'!$A34,'5319380'!$E$42:$E$71)</f>
        <v>42573</v>
      </c>
      <c r="YW34" s="781">
        <f>WORKDAY(YW35,'5319380'!$A34,'5319380'!$E$42:$E$71)</f>
        <v>42571</v>
      </c>
      <c r="YX34" s="781">
        <f>WORKDAY(YX35,'5319380'!$A34,'5319380'!$E$42:$E$71)</f>
        <v>42620</v>
      </c>
      <c r="YY34" s="781">
        <f>WORKDAY(YY35,'5319380'!$A34,'5319380'!$E$42:$E$71)</f>
        <v>42571</v>
      </c>
      <c r="YZ34" s="371">
        <v>42471</v>
      </c>
      <c r="ZA34" s="371">
        <v>42481</v>
      </c>
      <c r="ZB34" s="443">
        <v>42345</v>
      </c>
      <c r="ZC34" s="371">
        <f>WORKDAY(ZC35,'5319380'!$A34,'5319380'!$E$42:$E$71)</f>
        <v>42562</v>
      </c>
      <c r="ZD34" s="371">
        <v>42471</v>
      </c>
      <c r="ZE34" s="371">
        <f>WORKDAY(ZE35,'5319380'!$A34,'5319380'!$E$42:$E$71)</f>
        <v>42562</v>
      </c>
      <c r="ZF34" s="371">
        <v>42439</v>
      </c>
      <c r="ZG34" s="371">
        <v>42443</v>
      </c>
      <c r="ZH34" s="371">
        <v>42443</v>
      </c>
      <c r="ZI34" s="371">
        <v>42443</v>
      </c>
      <c r="ZJ34" s="371">
        <v>42443</v>
      </c>
      <c r="ZK34" s="371">
        <v>42443</v>
      </c>
      <c r="ZL34" s="371">
        <v>42471</v>
      </c>
      <c r="ZM34" s="781">
        <f>WORKDAY(ZM35,'5319380'!$A34,'5319380'!$E$42:$E$71)</f>
        <v>42611</v>
      </c>
      <c r="ZN34" s="1320">
        <v>42697</v>
      </c>
      <c r="ZO34" s="371">
        <v>42439</v>
      </c>
      <c r="ZP34" s="371">
        <v>42475</v>
      </c>
      <c r="ZQ34" s="371">
        <v>42481</v>
      </c>
      <c r="ZR34" s="371">
        <v>42460</v>
      </c>
      <c r="ZS34" s="371">
        <v>42452</v>
      </c>
      <c r="ZT34" s="371">
        <v>42481</v>
      </c>
      <c r="ZU34" s="371">
        <v>42471</v>
      </c>
      <c r="ZV34" s="781">
        <f>WORKDAY(ZV35,'5319380'!$A34,'5319380'!$E$42:$E$71)</f>
        <v>42403</v>
      </c>
      <c r="ZW34" s="371">
        <v>42430</v>
      </c>
      <c r="ZX34" s="371">
        <v>42443</v>
      </c>
      <c r="ZY34" s="371">
        <v>42443</v>
      </c>
      <c r="ZZ34" s="537"/>
      <c r="AAA34" s="781">
        <f>WORKDAY(AAA35,'5319380'!$A34,'5319380'!$E$42:$E$71)</f>
        <v>42387</v>
      </c>
      <c r="AAB34" s="537"/>
      <c r="AAC34" s="537"/>
      <c r="AAD34" s="537"/>
      <c r="AAE34" s="537"/>
      <c r="AAF34" s="537"/>
      <c r="AAG34" s="537"/>
      <c r="AAH34" s="537"/>
      <c r="AAI34" s="537"/>
      <c r="AAJ34" s="537"/>
      <c r="AAK34" s="371">
        <f>WORKDAY(AAK35,'5319380'!$A34,'5319380'!$E$42:$E$71)</f>
        <v>42551</v>
      </c>
      <c r="AAL34" s="371">
        <f>WORKDAY(AAL35,'5319380'!$A34,'5319380'!$E$42:$E$71)</f>
        <v>42551</v>
      </c>
      <c r="AAM34" s="875"/>
      <c r="AAN34" s="875"/>
      <c r="AAO34" s="537"/>
      <c r="AAP34" s="537"/>
      <c r="AAQ34" s="537"/>
      <c r="AAR34" s="781">
        <f>WORKDAY(AAR35,'5319380'!$A34,'5319380'!$E$42:$E$71)</f>
        <v>42381</v>
      </c>
      <c r="AAS34" s="781">
        <v>42356</v>
      </c>
      <c r="AAT34" s="781">
        <f>WORKDAY(AAT35,'5319380'!$A34,'5319380'!$E$42:$E$71)</f>
        <v>42398</v>
      </c>
      <c r="AAU34" s="781">
        <f>WORKDAY(AAU35,'5319380'!$A34,'5319380'!$E$42:$E$71)</f>
        <v>42046</v>
      </c>
      <c r="AAV34" s="781">
        <f>WORKDAY(AAV35,'5319380'!$A34,'5319380'!$E$42:$E$71)</f>
        <v>42398</v>
      </c>
      <c r="AAW34" s="371">
        <v>42537</v>
      </c>
      <c r="AAX34" s="503"/>
      <c r="AAY34" s="503"/>
      <c r="AAZ34" s="781">
        <f>WORKDAY(AAZ35,'5319380'!$A34,'5319380'!$E$42:$E$71)</f>
        <v>42571</v>
      </c>
      <c r="ABA34" s="781">
        <f>WORKDAY(ABA35,'5319480'!$A34,'5319480'!$E$42:$E$71)</f>
        <v>42430</v>
      </c>
      <c r="ABB34" s="371">
        <f>WORKDAY(ABB35,'5319380'!$A34,'5319380'!$E$42:$E$71)</f>
        <v>42339</v>
      </c>
      <c r="ABC34" s="371">
        <v>42471</v>
      </c>
      <c r="ABD34" s="371">
        <v>42430</v>
      </c>
      <c r="ABE34" s="371">
        <v>42471</v>
      </c>
      <c r="ABF34" s="371">
        <v>42402</v>
      </c>
      <c r="ABG34" s="371">
        <v>42402</v>
      </c>
      <c r="ABH34" s="371">
        <v>42430</v>
      </c>
      <c r="ABI34" s="371">
        <v>42430</v>
      </c>
      <c r="ABJ34" s="371">
        <v>42460</v>
      </c>
      <c r="ABK34" s="371">
        <v>42481</v>
      </c>
      <c r="ABM34" s="496">
        <f>WORKDAY(ABM35,'5319380'!$A34,'5319380'!$E$42:$E$71)</f>
        <v>42573</v>
      </c>
      <c r="ABN34" s="781">
        <f>WORKDAY(ABN35,'5319380'!$A34,'5319380'!$E$42:$E$71)</f>
        <v>42571</v>
      </c>
      <c r="ABO34" s="781">
        <f>WORKDAY(ABO35,'5319380'!$A34,'5319380'!$E$42:$E$71)</f>
        <v>42571</v>
      </c>
      <c r="ABP34" s="496">
        <f>WORKDAY(ABP35,'5319380'!$A34,'5319380'!$E$42:$E$71)</f>
        <v>42573</v>
      </c>
      <c r="ABQ34" s="781">
        <f>WORKDAY(ABQ35,'5319380'!$A34,'5319380'!$E$42:$E$71)</f>
        <v>42601</v>
      </c>
      <c r="ABR34" s="781">
        <f>WORKDAY(ABR35,'5319380'!$A34,'5319380'!$E$42:$E$71)</f>
        <v>42601</v>
      </c>
      <c r="ABS34" s="781">
        <f>WORKDAY(ABS35,'5319380'!$A34,'5319380'!$E$42:$E$71)</f>
        <v>42601</v>
      </c>
      <c r="ABT34" s="371">
        <f>WORKDAY(ABT35,'5319380'!$A34,'5319380'!$E$42:$E$71)</f>
        <v>42556</v>
      </c>
      <c r="ABU34" s="371">
        <f>WORKDAY(ABU35,'5319380'!$A34,'5319380'!$E$42:$E$71)</f>
        <v>42556</v>
      </c>
      <c r="ABV34" s="781">
        <f>WORKDAY(ABV35,'5319380'!$A34,'5319380'!$E$42:$E$71)</f>
        <v>42571</v>
      </c>
      <c r="ABW34" s="781">
        <f>WORKDAY(ABW35,'5319380'!$A34,'5319380'!$E$42:$E$71)</f>
        <v>42627</v>
      </c>
      <c r="ABX34" s="781">
        <v>42570</v>
      </c>
      <c r="ABY34" s="496">
        <f>WORKDAY(ABY35,'5319380'!$A34,'5319380'!$E$42:$E$71)</f>
        <v>42573</v>
      </c>
      <c r="ABZ34" s="496">
        <f>WORKDAY(ABZ35,'5319380'!$A34,'5319380'!$E$42:$E$71)</f>
        <v>42573</v>
      </c>
      <c r="ACA34" s="371">
        <v>42403</v>
      </c>
      <c r="ACB34" s="781">
        <v>42606</v>
      </c>
      <c r="ACC34" s="781">
        <f>WORKDAY(ACC35,'5319380'!$A34,'5319380'!$E$42:$E$71)</f>
        <v>42601</v>
      </c>
      <c r="ACD34" s="781">
        <f>WORKDAY(ACD35,'5319380'!$A34,'5319380'!$E$42:$E$71)</f>
        <v>42611</v>
      </c>
      <c r="ACE34" s="781">
        <f>WORKDAY(ACE35,'5319380'!$A34,'5319380'!$E$42:$E$71)</f>
        <v>42571</v>
      </c>
      <c r="ACF34" s="781">
        <v>42628</v>
      </c>
      <c r="ACG34" s="781">
        <v>42628</v>
      </c>
      <c r="ACH34" s="781">
        <v>42628</v>
      </c>
      <c r="ACI34" s="781">
        <v>42628</v>
      </c>
      <c r="ACJ34" s="781">
        <f>WORKDAY(ACJ35,'5319380'!$A34,'5319380'!$E$42:$E$71)</f>
        <v>42633</v>
      </c>
      <c r="ACK34" s="781">
        <v>42628</v>
      </c>
      <c r="ACL34" s="781">
        <f>WORKDAY(ACL35,'5319380'!$A34,'5319380'!$E$42:$E$71)</f>
        <v>42633</v>
      </c>
      <c r="ACM34" s="781">
        <f>WORKDAY(ACM35,'5319380'!$A34,'5319380'!$E$42:$E$71)</f>
        <v>42633</v>
      </c>
      <c r="ACN34" s="781">
        <f>WORKDAY(ACN35,'5319380'!$A34,'5319380'!$E$42:$E$71)</f>
        <v>42633</v>
      </c>
      <c r="ACO34" s="781">
        <f>WORKDAY(ACO35,'5319380'!$A34,'5319380'!$E$42:$E$71)</f>
        <v>42633</v>
      </c>
      <c r="ACP34" s="781">
        <f>WORKDAY(ACP35,'5319380'!$A34,'5319380'!$E$42:$E$71)</f>
        <v>42633</v>
      </c>
      <c r="ACQ34" s="781">
        <f>WORKDAY(ACQ35,'5319380'!$A34,'5319380'!$E$42:$E$71)</f>
        <v>42601</v>
      </c>
      <c r="ACR34" s="781">
        <v>42606</v>
      </c>
      <c r="ACS34" s="781">
        <f>WORKDAY(ACS35,'5319380'!$A34,'5319380'!$E$42:$E$71)</f>
        <v>42627</v>
      </c>
      <c r="ACT34" s="371">
        <f>WORKDAY(ACT35,'5319480'!$A34,'5319480'!$E$42:$E$71)</f>
        <v>42544</v>
      </c>
      <c r="ACU34" s="371">
        <v>42436</v>
      </c>
      <c r="ACV34" s="371">
        <v>42436</v>
      </c>
      <c r="ACW34" s="371">
        <v>42627</v>
      </c>
      <c r="ACX34" s="781">
        <v>42422</v>
      </c>
      <c r="ACY34" s="371">
        <v>42572</v>
      </c>
      <c r="ACZ34" s="371">
        <v>42572</v>
      </c>
      <c r="ADA34" s="371">
        <v>42545</v>
      </c>
      <c r="ADB34" s="371">
        <v>42572</v>
      </c>
      <c r="ADC34" s="371">
        <v>42627</v>
      </c>
      <c r="ADD34" s="371">
        <v>42627</v>
      </c>
      <c r="ADE34" s="371">
        <v>42572</v>
      </c>
      <c r="ADF34" s="371">
        <v>42418</v>
      </c>
      <c r="ADG34" s="371">
        <v>42572</v>
      </c>
      <c r="ADH34" s="371">
        <v>42591</v>
      </c>
      <c r="ADI34" s="371">
        <v>42591</v>
      </c>
      <c r="ADJ34" s="371">
        <v>42572</v>
      </c>
      <c r="ADK34" s="371">
        <v>42440</v>
      </c>
      <c r="ADL34" s="371">
        <f>WORKDAY(ADL35,'5319480'!$A34,'5319480'!$E$42:$E$71)</f>
        <v>42571</v>
      </c>
      <c r="ADM34" s="371">
        <v>42572</v>
      </c>
      <c r="ADN34" s="371">
        <v>42591</v>
      </c>
      <c r="ADO34" s="371">
        <v>42443</v>
      </c>
      <c r="ADP34" s="371">
        <v>42572</v>
      </c>
      <c r="ADQ34" s="371">
        <v>42572</v>
      </c>
      <c r="ADR34" s="371">
        <v>42572</v>
      </c>
      <c r="ADS34" s="371">
        <v>42572</v>
      </c>
      <c r="ADT34" s="371">
        <v>42572</v>
      </c>
      <c r="ADU34" s="371">
        <v>42572</v>
      </c>
      <c r="ADV34" s="371">
        <v>42591</v>
      </c>
      <c r="ADW34" s="371">
        <v>42440</v>
      </c>
      <c r="ADX34" s="371">
        <f>WORKDAY(ADX35,'5319480'!$A34,'5319480'!$E$42:$E$71)</f>
        <v>42557</v>
      </c>
      <c r="ADY34" s="371">
        <v>42572</v>
      </c>
      <c r="ADZ34" s="371">
        <v>42572</v>
      </c>
      <c r="AEA34" s="371">
        <f>WORKDAY(AEA35,'5319480'!$A34,'5319480'!$E$42:$E$71)</f>
        <v>42571</v>
      </c>
      <c r="AEB34" s="371">
        <v>42572</v>
      </c>
      <c r="AEC34" s="371">
        <v>42572</v>
      </c>
      <c r="AED34" s="371">
        <v>42572</v>
      </c>
      <c r="AEE34" s="371">
        <v>42572</v>
      </c>
      <c r="AEF34" s="371">
        <f>WORKDAY(AEF35,'5319480'!$A34,'5319480'!$E$42:$E$71)</f>
        <v>42551</v>
      </c>
      <c r="AEG34" s="371">
        <v>42545</v>
      </c>
      <c r="AEH34" s="371">
        <v>42452</v>
      </c>
      <c r="AEI34" s="371">
        <v>42572</v>
      </c>
      <c r="AEJ34" s="781">
        <f>WORKDAY(AEJ35,'5319480'!$A34,'5319480'!$E$42:$E$71)</f>
        <v>42562</v>
      </c>
      <c r="AEK34" s="371">
        <v>42572</v>
      </c>
      <c r="AEL34" s="371">
        <f>WORKDAY(AEL35,'5319480'!$A34,'5319480'!$E$42:$E$71)</f>
        <v>42571</v>
      </c>
      <c r="AEM34" s="371">
        <f>WORKDAY(AEM35,'5319480'!$A34,'5319480'!$E$42:$E$71)</f>
        <v>42571</v>
      </c>
      <c r="AEN34" s="371">
        <f>WORKDAY(AEN35,'5319480'!$A34,'5319480'!$E$42:$E$71)</f>
        <v>42544</v>
      </c>
      <c r="AEO34" s="371">
        <f>WORKDAY(AEO35,'5319480'!$A34,'5319480'!$E$42:$E$71)</f>
        <v>42544</v>
      </c>
      <c r="AEP34" s="371">
        <f>WORKDAY(AEP35,'5319480'!$A34,'5319480'!$E$42:$E$71)</f>
        <v>42571</v>
      </c>
      <c r="AEQ34" s="371">
        <v>42471</v>
      </c>
      <c r="AER34" s="371">
        <v>42471</v>
      </c>
      <c r="AES34" s="371">
        <v>42460</v>
      </c>
      <c r="AET34" s="371">
        <v>42460</v>
      </c>
      <c r="AEU34" s="371">
        <v>42471</v>
      </c>
      <c r="AEV34" s="371">
        <v>42440</v>
      </c>
      <c r="AEW34" s="371">
        <f>WORKDAY(AEW35,'5319480'!$A34,'5319480'!$E$42:$E$71)</f>
        <v>42537</v>
      </c>
      <c r="AEX34" s="371">
        <f>WORKDAY(AEX35,'5319480'!$A34,'5319480'!$E$42:$E$71)</f>
        <v>42537</v>
      </c>
      <c r="AEY34" s="371">
        <f>WORKDAY(AEY35,'5319480'!$A34,'5319480'!$E$42:$E$71)</f>
        <v>42537</v>
      </c>
      <c r="AEZ34" s="371">
        <v>42545</v>
      </c>
      <c r="AFA34" s="371">
        <v>42452</v>
      </c>
      <c r="AFB34" s="371">
        <v>42418</v>
      </c>
      <c r="AFC34" s="371">
        <f>WORKDAY(AFC35,'5319480'!$A34,'5319480'!$E$42:$E$71)</f>
        <v>42551</v>
      </c>
      <c r="AFD34" s="371">
        <v>42572</v>
      </c>
      <c r="AFE34" s="371">
        <f>WORKDAY(AFE35,'5319480'!$A34,'5319480'!$E$42:$E$71)</f>
        <v>42551</v>
      </c>
      <c r="AFF34" s="371">
        <f>WORKDAY(AFF35,'5319480'!$A34,'5319480'!$E$42:$E$71)</f>
        <v>42557</v>
      </c>
      <c r="AFG34" s="371">
        <f>WORKDAY(AFG35,'5319480'!$A34,'5319480'!$E$42:$E$71)</f>
        <v>42544</v>
      </c>
      <c r="AFH34" s="371">
        <f>WORKDAY(AFH35,'5319480'!$A34,'5319480'!$E$42:$E$71)</f>
        <v>42557</v>
      </c>
      <c r="AFI34" s="371">
        <f>WORKDAY(AFI35,'5319480'!$A34,'5319480'!$E$42:$E$71)</f>
        <v>42557</v>
      </c>
      <c r="AFJ34" s="1448">
        <v>42537</v>
      </c>
      <c r="AFK34" s="371">
        <v>42551</v>
      </c>
      <c r="AFL34" s="371">
        <f>WORKDAY(AFL35,'5319480'!$A34,'5319480'!$E$42:$E$71)</f>
        <v>42544</v>
      </c>
      <c r="AFM34" s="371">
        <f>WORKDAY(AFM35,'5319480'!$A34,'5319480'!$E$42:$E$71)</f>
        <v>42544</v>
      </c>
      <c r="AFN34" s="371">
        <f>WORKDAY(AFN35,'5319480'!$A34,'5319480'!$E$42:$E$71)</f>
        <v>42544</v>
      </c>
      <c r="AFO34" s="371">
        <f>WORKDAY(AFO35,'5319480'!$A34,'5319480'!$E$42:$E$71)</f>
        <v>42544</v>
      </c>
      <c r="AFP34" s="371">
        <f>WORKDAY(AFP35,'5319480'!$A34,'5319480'!$E$42:$E$71)</f>
        <v>42544</v>
      </c>
      <c r="AFQ34" s="371">
        <v>42443</v>
      </c>
      <c r="AFR34" s="781">
        <f>WORKDAY(AFR35,'5319480'!$A34,'5319480'!$E$42:$E$71)</f>
        <v>42562</v>
      </c>
      <c r="AFS34" s="371">
        <v>42572</v>
      </c>
      <c r="AFT34" s="371">
        <f>WORKDAY(AFT35,'5319480'!$A34,'5319480'!$E$42:$E$71)</f>
        <v>42544</v>
      </c>
      <c r="AFU34" s="371">
        <v>42545</v>
      </c>
      <c r="AFV34" s="371">
        <f>WORKDAY(AFV35,'5319480'!$A34,'5319480'!$E$42:$E$71)</f>
        <v>42551</v>
      </c>
      <c r="AFW34" s="371">
        <f>WORKDAY(AFW35,'5319480'!$A34,'5319480'!$E$42:$E$71)</f>
        <v>42537</v>
      </c>
      <c r="AFX34" s="371">
        <v>42627</v>
      </c>
      <c r="AFY34" s="371">
        <v>42627</v>
      </c>
      <c r="AFZ34" s="371">
        <f>WORKDAY(AFZ35,'5319480'!$A34,'5319480'!$E$42:$E$71)</f>
        <v>42537</v>
      </c>
      <c r="AGA34" s="371">
        <f>WORKDAY(AGA35,'5319480'!$A34,'5319480'!$E$42:$E$71)</f>
        <v>42544</v>
      </c>
      <c r="AGB34" s="371">
        <v>42475</v>
      </c>
      <c r="AGC34" s="371">
        <v>42423</v>
      </c>
      <c r="AGD34" s="781" t="e">
        <f>WORKDAY(AGD35,#REF!,$D$42:$D$71)</f>
        <v>#REF!</v>
      </c>
      <c r="AGE34" s="781" t="e">
        <f>WORKDAY(AGE35,#REF!,$D$42:$D$71)</f>
        <v>#REF!</v>
      </c>
      <c r="AGF34" s="781" t="e">
        <f>WORKDAY(AGF35,#REF!,$D$42:$D$71)</f>
        <v>#REF!</v>
      </c>
      <c r="AGG34" s="781">
        <f>WORKDAY(AGG35,'5319480'!$A34,'5319480'!$E$42:$E$71)</f>
        <v>42417</v>
      </c>
      <c r="AGH34" s="781">
        <v>42422</v>
      </c>
      <c r="AGI34" s="371">
        <f>WORKDAY(AGI35,'5319480'!$A34,'5319480'!$E$42:$E$71)</f>
        <v>42544</v>
      </c>
      <c r="AGJ34" s="537"/>
      <c r="AGK34" s="781" t="e">
        <f>WORKDAY(AGK35,#REF!,$D$42:$D$71)</f>
        <v>#REF!</v>
      </c>
      <c r="AGL34" s="1086" t="e">
        <f>WORKDAY(AGL35,#REF!,$D$42:$D$71)</f>
        <v>#REF!</v>
      </c>
      <c r="AGM34" s="781">
        <f>WORKDAY(AGM35,'5319480'!$A34,'5319480'!$E$42:$E$71)</f>
        <v>42327</v>
      </c>
      <c r="AGN34" s="1086" t="e">
        <f>WORKDAY(AGN35,#REF!,$D$42:$D$71)</f>
        <v>#REF!</v>
      </c>
      <c r="AGO34" s="1086" t="e">
        <f>WORKDAY(AGO35,#REF!,$D$42:$D$71)</f>
        <v>#REF!</v>
      </c>
      <c r="AGP34" s="1086" t="e">
        <f>WORKDAY(AGP35,#REF!,$D$42:$D$71)</f>
        <v>#REF!</v>
      </c>
      <c r="AGQ34" s="781" t="e">
        <f>WORKDAY(AGQ35,#REF!,$D$42:$D$71)</f>
        <v>#REF!</v>
      </c>
      <c r="AGR34" s="1086" t="e">
        <f>WORKDAY(AGR35,#REF!,$D$42:$D$71)</f>
        <v>#REF!</v>
      </c>
      <c r="AGS34" s="1086">
        <f>WORKDAY(AGS35,'5319480'!$A34,'5319480'!$E$42:$E$71)</f>
        <v>42299</v>
      </c>
      <c r="AGT34" s="781">
        <f>WORKDAY(AGT35,'5319480'!$A34,'5319480'!$E$42:$E$71)</f>
        <v>42369</v>
      </c>
      <c r="AGU34" s="781">
        <f>WORKDAY(AGU35,'5319480'!$A34,'5319480'!$E$42:$E$71)</f>
        <v>42369</v>
      </c>
      <c r="AGV34" s="781">
        <f>WORKDAY(AGV35,'5319480'!$A34,'5319480'!$E$42:$E$71)</f>
        <v>42383</v>
      </c>
      <c r="AGW34" s="781">
        <v>42341</v>
      </c>
      <c r="AGX34" s="781">
        <v>42341</v>
      </c>
      <c r="AGY34" s="781">
        <v>42341</v>
      </c>
      <c r="AGZ34" s="537"/>
      <c r="AHA34" s="781">
        <f>WORKDAY(AHA35,'5319480'!$A34,'5319480'!$E$42:$E$71)</f>
        <v>42418</v>
      </c>
      <c r="AHB34" s="781">
        <f>WORKDAY(AHB35,'5319480'!$A34,'5319480'!$E$42:$E$71)</f>
        <v>42423</v>
      </c>
      <c r="AHC34" s="781">
        <f>WORKDAY(AHC35,'5319480'!$A34,'5319480'!$E$42:$E$71)</f>
        <v>42417</v>
      </c>
      <c r="AHD34" s="781">
        <f>WORKDAY(AHD35,'5319480'!$A34,'5319480'!$E$42:$E$71)</f>
        <v>42418</v>
      </c>
      <c r="AHE34" s="781">
        <f>WORKDAY(AHE35,'5319480'!$A34,'5319480'!$E$42:$E$71)</f>
        <v>42418</v>
      </c>
      <c r="AHF34" s="371">
        <v>42471</v>
      </c>
      <c r="AHG34" s="371">
        <v>42572</v>
      </c>
      <c r="AHH34" s="371">
        <v>42572</v>
      </c>
      <c r="AHI34" s="371">
        <v>42572</v>
      </c>
      <c r="AHJ34" s="371">
        <v>42572</v>
      </c>
      <c r="AHK34" s="371">
        <v>42572</v>
      </c>
      <c r="AHL34" s="371">
        <v>42436</v>
      </c>
      <c r="AHM34" s="371">
        <f>WORKDAY(AHM35,'5319480'!$A34,'5319480'!$E$42:$E$71)</f>
        <v>42537</v>
      </c>
      <c r="AHN34" s="371">
        <v>42440</v>
      </c>
      <c r="AHO34" s="371">
        <v>42452</v>
      </c>
      <c r="AHP34" s="371">
        <v>42436</v>
      </c>
      <c r="AHQ34" s="371">
        <f>WORKDAY(AHQ35,'5319480'!$A34,'5319480'!$E$42:$E$71)</f>
        <v>42557</v>
      </c>
      <c r="AHR34" s="371">
        <f>WORKDAY(AHR35,'5319480'!$A34,'5319480'!$E$42:$E$71)</f>
        <v>42390</v>
      </c>
      <c r="AHS34" s="371">
        <v>42452</v>
      </c>
      <c r="AHT34" s="371">
        <v>42460</v>
      </c>
      <c r="AHU34" s="371">
        <v>42443</v>
      </c>
      <c r="AHV34" s="371">
        <v>42440</v>
      </c>
      <c r="AHW34" s="781">
        <v>42341</v>
      </c>
      <c r="AHX34" s="371">
        <v>42443</v>
      </c>
      <c r="AHY34" s="371">
        <v>42591</v>
      </c>
      <c r="AHZ34" s="371">
        <v>42440</v>
      </c>
      <c r="AIA34" s="371">
        <v>42417</v>
      </c>
      <c r="AIB34" s="371">
        <v>42436</v>
      </c>
      <c r="AIC34" s="371">
        <v>42439</v>
      </c>
      <c r="AID34" s="781">
        <f>WORKDAY(AID35,'5319480'!$A34,'5319480'!$E$42:$E$71)</f>
        <v>42418</v>
      </c>
      <c r="AIE34" s="371">
        <v>42440</v>
      </c>
      <c r="AIF34" s="371">
        <v>42440</v>
      </c>
      <c r="AIG34" s="371">
        <v>42436</v>
      </c>
      <c r="AIH34" s="371">
        <v>42440</v>
      </c>
      <c r="AII34" s="371">
        <v>42423</v>
      </c>
      <c r="AIJ34" s="371">
        <v>42471</v>
      </c>
      <c r="AIK34" s="371">
        <v>42572</v>
      </c>
    </row>
    <row r="35" spans="1:1032" ht="13.15" customHeight="1">
      <c r="A35" s="199">
        <v>1</v>
      </c>
      <c r="B35" s="399" t="s">
        <v>2</v>
      </c>
      <c r="C35" s="137">
        <v>42093</v>
      </c>
      <c r="D35" s="137">
        <v>42093</v>
      </c>
      <c r="E35" s="137">
        <v>42093</v>
      </c>
      <c r="F35" s="137">
        <v>42093</v>
      </c>
      <c r="G35" s="137">
        <v>42093</v>
      </c>
      <c r="H35" s="137">
        <v>42093</v>
      </c>
      <c r="I35" s="137">
        <v>42093</v>
      </c>
      <c r="J35" s="137">
        <v>42093</v>
      </c>
      <c r="K35" s="137">
        <v>42121</v>
      </c>
      <c r="L35" s="137">
        <v>42093</v>
      </c>
      <c r="M35" s="137">
        <v>42093</v>
      </c>
      <c r="N35" s="1075">
        <v>42093</v>
      </c>
      <c r="O35" s="781">
        <v>42142</v>
      </c>
      <c r="P35" s="781">
        <v>42320</v>
      </c>
      <c r="Q35" s="781">
        <v>42285</v>
      </c>
      <c r="R35" s="781">
        <v>42142</v>
      </c>
      <c r="S35" s="781">
        <v>42324</v>
      </c>
      <c r="T35" s="781">
        <v>42142</v>
      </c>
      <c r="U35" s="781">
        <v>42174</v>
      </c>
      <c r="V35" s="496">
        <v>42433</v>
      </c>
      <c r="W35" s="781">
        <v>42305</v>
      </c>
      <c r="X35" s="781">
        <v>42178</v>
      </c>
      <c r="Y35" s="781">
        <f>WORKDAY(Y36,'5319080'!$A34,'5319080'!$D$42:$D$71)</f>
        <v>42376</v>
      </c>
      <c r="Z35" s="781">
        <v>42178</v>
      </c>
      <c r="AA35" s="781">
        <v>42178</v>
      </c>
      <c r="AB35" s="781">
        <v>42178</v>
      </c>
      <c r="AC35" s="781">
        <v>42178</v>
      </c>
      <c r="AD35" s="781">
        <v>42712</v>
      </c>
      <c r="AE35" s="781">
        <v>42722</v>
      </c>
      <c r="AF35" s="781">
        <v>42376</v>
      </c>
      <c r="AG35" s="781">
        <v>42376</v>
      </c>
      <c r="AH35" s="781">
        <v>42348</v>
      </c>
      <c r="AI35" s="781">
        <v>42376</v>
      </c>
      <c r="AJ35" s="781">
        <v>42424</v>
      </c>
      <c r="AK35" s="781">
        <v>42424</v>
      </c>
      <c r="AL35" s="496">
        <v>42459</v>
      </c>
      <c r="AM35" s="496">
        <v>42444</v>
      </c>
      <c r="AN35" s="496">
        <v>42479</v>
      </c>
      <c r="AO35" s="496">
        <v>42569</v>
      </c>
      <c r="AP35" s="781">
        <v>42689</v>
      </c>
      <c r="AQ35" s="781">
        <v>42433</v>
      </c>
      <c r="AR35" s="781">
        <v>42342</v>
      </c>
      <c r="AS35" s="781">
        <v>42424</v>
      </c>
      <c r="AT35" s="781">
        <v>42326</v>
      </c>
      <c r="AU35" s="781">
        <v>42395</v>
      </c>
      <c r="AV35" s="781">
        <v>42424</v>
      </c>
      <c r="AW35" s="496">
        <v>42433</v>
      </c>
      <c r="AX35" s="326">
        <v>42216</v>
      </c>
      <c r="AY35" s="496">
        <v>42374</v>
      </c>
      <c r="AZ35" s="496">
        <v>42395</v>
      </c>
      <c r="BA35" s="496">
        <v>42305</v>
      </c>
      <c r="BB35" s="326">
        <v>42199</v>
      </c>
      <c r="BC35" s="496">
        <v>42375</v>
      </c>
      <c r="BD35" s="496">
        <v>42402</v>
      </c>
      <c r="BE35" s="781">
        <v>42534</v>
      </c>
      <c r="BF35" s="496">
        <v>42411</v>
      </c>
      <c r="BG35" s="496">
        <v>42408</v>
      </c>
      <c r="BH35" s="498">
        <v>42305</v>
      </c>
      <c r="BI35" s="496">
        <v>42666</v>
      </c>
      <c r="BJ35" s="496">
        <v>42374</v>
      </c>
      <c r="BK35" s="496">
        <v>42437</v>
      </c>
      <c r="BL35" s="781">
        <v>42593</v>
      </c>
      <c r="BM35" s="496">
        <v>42444</v>
      </c>
      <c r="BN35" s="496">
        <v>42424</v>
      </c>
      <c r="BO35" s="496">
        <v>42424</v>
      </c>
      <c r="BP35" s="496">
        <v>42424</v>
      </c>
      <c r="BQ35" s="496">
        <v>42521</v>
      </c>
      <c r="BR35" s="496">
        <v>42444</v>
      </c>
      <c r="BS35" s="496">
        <v>42433</v>
      </c>
      <c r="BT35" s="496">
        <v>42395</v>
      </c>
      <c r="BU35" s="496">
        <v>42433</v>
      </c>
      <c r="BV35" s="496">
        <v>42479</v>
      </c>
      <c r="BW35" s="496">
        <v>42474</v>
      </c>
      <c r="BX35" s="496">
        <v>42479</v>
      </c>
      <c r="BY35" s="496">
        <v>42569</v>
      </c>
      <c r="BZ35" s="496">
        <v>42569</v>
      </c>
      <c r="CA35" s="496">
        <v>42569</v>
      </c>
      <c r="CB35" s="496">
        <v>42515</v>
      </c>
      <c r="CC35" s="496">
        <v>42433</v>
      </c>
      <c r="CD35" s="496">
        <v>42479</v>
      </c>
      <c r="CE35" s="496">
        <v>42433</v>
      </c>
      <c r="CF35" s="496">
        <v>42424</v>
      </c>
      <c r="CG35" s="496">
        <v>42437</v>
      </c>
      <c r="CH35" s="496">
        <v>42559</v>
      </c>
      <c r="CI35" s="496">
        <v>42437</v>
      </c>
      <c r="CJ35" s="496">
        <v>42479</v>
      </c>
      <c r="CK35" s="496">
        <v>42467</v>
      </c>
      <c r="CL35" s="496">
        <v>42467</v>
      </c>
      <c r="CM35" s="496">
        <v>42474</v>
      </c>
      <c r="CN35" s="496">
        <v>42444</v>
      </c>
      <c r="CO35" s="496">
        <v>42513</v>
      </c>
      <c r="CP35" s="496">
        <v>42523</v>
      </c>
      <c r="CQ35" s="496">
        <v>42433</v>
      </c>
      <c r="CR35" s="496">
        <v>42424</v>
      </c>
      <c r="CS35" s="496">
        <v>42438</v>
      </c>
      <c r="CT35" s="781">
        <v>42610</v>
      </c>
      <c r="CU35" s="496">
        <v>42515</v>
      </c>
      <c r="CV35" s="496">
        <v>42523</v>
      </c>
      <c r="CW35" s="496">
        <v>42433</v>
      </c>
      <c r="CX35" s="496">
        <v>42437</v>
      </c>
      <c r="CY35" s="496">
        <v>42437</v>
      </c>
      <c r="CZ35" s="496">
        <v>42437</v>
      </c>
      <c r="DA35" s="496">
        <v>42515</v>
      </c>
      <c r="DB35" s="496">
        <v>42515</v>
      </c>
      <c r="DC35" s="496">
        <v>42521</v>
      </c>
      <c r="DD35" s="781">
        <v>42402</v>
      </c>
      <c r="DE35" s="496">
        <v>42513</v>
      </c>
      <c r="DF35" s="496">
        <v>42521</v>
      </c>
      <c r="DG35" s="496">
        <v>42523</v>
      </c>
      <c r="DH35" s="496">
        <v>42521</v>
      </c>
      <c r="DI35" s="496">
        <v>42444</v>
      </c>
      <c r="DJ35" s="496">
        <v>42444</v>
      </c>
      <c r="DK35" s="496">
        <v>42444</v>
      </c>
      <c r="DL35" s="781">
        <v>42170</v>
      </c>
      <c r="DM35" s="496">
        <v>42479</v>
      </c>
      <c r="DN35" s="496">
        <v>42444</v>
      </c>
      <c r="DO35" s="496">
        <v>42569</v>
      </c>
      <c r="DP35" s="496">
        <v>42523</v>
      </c>
      <c r="DQ35" s="496">
        <v>42569</v>
      </c>
      <c r="DR35" s="496">
        <v>42521</v>
      </c>
      <c r="DS35" s="496">
        <v>42521</v>
      </c>
      <c r="DT35" s="496">
        <v>42521</v>
      </c>
      <c r="DU35" s="496">
        <v>42513</v>
      </c>
      <c r="DV35" s="496">
        <v>42513</v>
      </c>
      <c r="DW35" s="496">
        <v>42513</v>
      </c>
      <c r="DX35" s="496">
        <v>42559</v>
      </c>
      <c r="DY35" s="496">
        <v>42534</v>
      </c>
      <c r="DZ35" s="496">
        <v>42548</v>
      </c>
      <c r="EA35" s="781">
        <v>42310</v>
      </c>
      <c r="EB35" s="496">
        <v>42515</v>
      </c>
      <c r="EC35" s="781">
        <v>42602</v>
      </c>
      <c r="ED35" s="781">
        <v>42602</v>
      </c>
      <c r="EE35" s="781">
        <v>42628</v>
      </c>
      <c r="EF35" s="781">
        <v>42602</v>
      </c>
      <c r="EG35" s="496">
        <v>42559</v>
      </c>
      <c r="EH35" s="496">
        <v>42569</v>
      </c>
      <c r="EI35" s="496">
        <v>42569</v>
      </c>
      <c r="EJ35" s="496">
        <v>42569</v>
      </c>
      <c r="EK35" s="496">
        <v>42569</v>
      </c>
      <c r="EL35" s="496">
        <v>42569</v>
      </c>
      <c r="EM35" s="496">
        <v>42569</v>
      </c>
      <c r="EN35" s="496">
        <v>42467</v>
      </c>
      <c r="EO35" s="496">
        <v>42285</v>
      </c>
      <c r="EP35" s="496">
        <v>42548</v>
      </c>
      <c r="EQ35" s="496">
        <v>42559</v>
      </c>
      <c r="ER35" s="496">
        <v>42513</v>
      </c>
      <c r="ES35" s="496">
        <v>42433</v>
      </c>
      <c r="ET35" s="496">
        <v>42437</v>
      </c>
      <c r="EU35" s="496">
        <v>42444</v>
      </c>
      <c r="EV35" s="496">
        <v>42437</v>
      </c>
      <c r="EW35" s="496">
        <v>42437</v>
      </c>
      <c r="EX35" s="496">
        <v>42437</v>
      </c>
      <c r="EY35" s="496">
        <v>42437</v>
      </c>
      <c r="EZ35" s="496">
        <v>42444</v>
      </c>
      <c r="FA35" s="781">
        <v>42633</v>
      </c>
      <c r="FB35" s="496">
        <v>42515</v>
      </c>
      <c r="FC35" s="781">
        <v>42602</v>
      </c>
      <c r="FD35" s="781">
        <v>42602</v>
      </c>
      <c r="FE35" s="781">
        <v>42602</v>
      </c>
      <c r="FF35" s="496">
        <v>42515</v>
      </c>
      <c r="FG35" s="496">
        <v>42515</v>
      </c>
      <c r="FH35" s="781">
        <v>42593</v>
      </c>
      <c r="FI35" s="781">
        <v>42583</v>
      </c>
      <c r="FJ35" s="781">
        <v>42593</v>
      </c>
      <c r="FK35" s="496">
        <v>42573</v>
      </c>
      <c r="FL35" s="496">
        <v>42573</v>
      </c>
      <c r="FM35" s="496">
        <v>42573</v>
      </c>
      <c r="FN35" s="496">
        <v>42573</v>
      </c>
      <c r="FO35" s="496">
        <v>42573</v>
      </c>
      <c r="FP35" s="496">
        <v>42467</v>
      </c>
      <c r="FQ35" s="496">
        <v>42573</v>
      </c>
      <c r="FR35" s="496">
        <v>42433</v>
      </c>
      <c r="FS35" s="496">
        <v>42523</v>
      </c>
      <c r="FT35" s="496">
        <v>42515</v>
      </c>
      <c r="FU35" s="496">
        <v>42523</v>
      </c>
      <c r="FV35" s="496">
        <v>42433</v>
      </c>
      <c r="FW35" s="496">
        <v>42523</v>
      </c>
      <c r="FX35" s="496">
        <v>42523</v>
      </c>
      <c r="FY35" s="496">
        <v>42515</v>
      </c>
      <c r="FZ35" s="496">
        <v>42521</v>
      </c>
      <c r="GA35" s="496">
        <v>42521</v>
      </c>
      <c r="GB35" s="496">
        <v>42452</v>
      </c>
      <c r="GC35" s="496">
        <v>42571</v>
      </c>
      <c r="GD35" s="781">
        <v>42583</v>
      </c>
      <c r="GE35" s="496">
        <v>42563</v>
      </c>
      <c r="GF35" s="496">
        <v>42515</v>
      </c>
      <c r="GG35" s="496">
        <v>42534</v>
      </c>
      <c r="GH35" s="496">
        <v>42521</v>
      </c>
      <c r="GI35" s="496">
        <v>42521</v>
      </c>
      <c r="GJ35" s="496">
        <v>42433</v>
      </c>
      <c r="GK35" s="781">
        <v>42593</v>
      </c>
      <c r="GL35" s="781">
        <v>42593</v>
      </c>
      <c r="GM35" s="781">
        <v>42593</v>
      </c>
      <c r="GN35" s="781">
        <v>42593</v>
      </c>
      <c r="GO35" s="781">
        <v>42602</v>
      </c>
      <c r="GP35" s="781">
        <v>42593</v>
      </c>
      <c r="GQ35" s="781">
        <v>42593</v>
      </c>
      <c r="GR35" s="781">
        <v>42583</v>
      </c>
      <c r="GS35" s="781">
        <v>42593</v>
      </c>
      <c r="GT35" s="781">
        <v>42583</v>
      </c>
      <c r="GU35" s="781">
        <v>42593</v>
      </c>
      <c r="GV35" s="781">
        <v>42593</v>
      </c>
      <c r="GW35" s="781">
        <v>42593</v>
      </c>
      <c r="GX35" s="496">
        <v>42467</v>
      </c>
      <c r="GY35" s="781">
        <v>42602</v>
      </c>
      <c r="GZ35" s="781">
        <v>42593</v>
      </c>
      <c r="HA35" s="781">
        <v>42601</v>
      </c>
      <c r="HB35" s="781">
        <v>42583</v>
      </c>
      <c r="HC35" s="781">
        <v>42605</v>
      </c>
      <c r="HD35" s="781">
        <v>42602</v>
      </c>
      <c r="HE35" s="781">
        <v>42602</v>
      </c>
      <c r="HF35" s="781">
        <v>42605</v>
      </c>
      <c r="HG35" s="781">
        <v>42628</v>
      </c>
      <c r="HH35" s="781">
        <v>42621</v>
      </c>
      <c r="HI35" s="781">
        <v>42621</v>
      </c>
      <c r="HJ35" s="781">
        <v>42605</v>
      </c>
      <c r="HK35" s="781">
        <v>42605</v>
      </c>
      <c r="HL35" s="781">
        <v>42601</v>
      </c>
      <c r="HM35" s="781">
        <v>42601</v>
      </c>
      <c r="HN35" s="781">
        <v>42601</v>
      </c>
      <c r="HO35" s="781">
        <v>42601</v>
      </c>
      <c r="HP35" s="781">
        <v>42626</v>
      </c>
      <c r="HQ35" s="781">
        <v>42621</v>
      </c>
      <c r="HR35" s="781">
        <v>42622</v>
      </c>
      <c r="HS35" s="781">
        <v>42605</v>
      </c>
      <c r="HT35" s="781">
        <v>42642</v>
      </c>
      <c r="HU35" s="781">
        <v>42642</v>
      </c>
      <c r="HV35" s="781">
        <v>42627</v>
      </c>
      <c r="HW35" s="781">
        <v>42628</v>
      </c>
      <c r="HX35" s="781">
        <v>42627</v>
      </c>
      <c r="HY35" s="781">
        <v>42647</v>
      </c>
      <c r="HZ35" s="496">
        <v>42625</v>
      </c>
      <c r="IA35" s="496">
        <v>42621</v>
      </c>
      <c r="IB35" s="496">
        <v>42625</v>
      </c>
      <c r="IC35" s="496">
        <v>42621</v>
      </c>
      <c r="ID35" s="496">
        <v>42620</v>
      </c>
      <c r="IE35" s="496">
        <v>42623</v>
      </c>
      <c r="IF35" s="496">
        <v>42623</v>
      </c>
      <c r="IG35" s="496">
        <v>42438</v>
      </c>
      <c r="IH35" s="496">
        <v>42620</v>
      </c>
      <c r="II35" s="496">
        <v>42614</v>
      </c>
      <c r="IJ35" s="496">
        <v>42610</v>
      </c>
      <c r="IK35" s="496">
        <v>42620</v>
      </c>
      <c r="IL35" s="496">
        <v>42621</v>
      </c>
      <c r="IM35" s="496">
        <v>42600</v>
      </c>
      <c r="IN35" s="496">
        <v>42607</v>
      </c>
      <c r="IO35" s="496">
        <v>42584</v>
      </c>
      <c r="IP35" s="496">
        <v>42451</v>
      </c>
      <c r="IQ35" s="496">
        <v>42600</v>
      </c>
      <c r="IR35" s="496">
        <v>42433</v>
      </c>
      <c r="IS35" s="319">
        <v>42410</v>
      </c>
      <c r="IT35" s="496">
        <v>42592</v>
      </c>
      <c r="IU35" s="496">
        <v>42592</v>
      </c>
      <c r="IV35" s="496">
        <v>42592</v>
      </c>
      <c r="IW35" s="496">
        <v>42551</v>
      </c>
      <c r="IX35" s="496">
        <v>42576</v>
      </c>
      <c r="IY35" s="496">
        <v>42571</v>
      </c>
      <c r="IZ35" s="496">
        <v>42452</v>
      </c>
      <c r="JA35" s="501">
        <v>42557</v>
      </c>
      <c r="JB35" s="496">
        <v>42549</v>
      </c>
      <c r="JC35" s="496">
        <v>42468</v>
      </c>
      <c r="JD35" s="496">
        <v>42570</v>
      </c>
      <c r="JE35" s="496">
        <v>42576</v>
      </c>
      <c r="JF35" s="496">
        <v>42573</v>
      </c>
      <c r="JG35" s="1091">
        <v>42559</v>
      </c>
      <c r="JH35" s="496">
        <v>42576</v>
      </c>
      <c r="JI35" s="496">
        <v>42576</v>
      </c>
      <c r="JJ35" s="496">
        <v>42571</v>
      </c>
      <c r="JK35" s="1091">
        <v>42559</v>
      </c>
      <c r="JL35" s="496">
        <v>42576</v>
      </c>
      <c r="JM35" s="496">
        <v>42549</v>
      </c>
      <c r="JN35" s="498">
        <v>42527</v>
      </c>
      <c r="JO35" s="496">
        <v>42536</v>
      </c>
      <c r="JP35" s="496">
        <v>42536</v>
      </c>
      <c r="JQ35" s="498">
        <v>42527</v>
      </c>
      <c r="JR35" s="496">
        <v>42536</v>
      </c>
      <c r="JS35" s="496">
        <v>42577</v>
      </c>
      <c r="JT35" s="496">
        <v>42577</v>
      </c>
      <c r="JU35" s="496">
        <v>42577</v>
      </c>
      <c r="JV35" s="496">
        <v>42577</v>
      </c>
      <c r="JW35" s="496">
        <v>42569</v>
      </c>
      <c r="JX35" s="496">
        <v>42451</v>
      </c>
      <c r="JY35" s="496">
        <v>42570</v>
      </c>
      <c r="JZ35" s="496">
        <v>42576</v>
      </c>
      <c r="KA35" s="496">
        <v>42577</v>
      </c>
      <c r="KB35" s="496">
        <v>42577</v>
      </c>
      <c r="KC35" s="496">
        <v>42577</v>
      </c>
      <c r="KD35" s="496">
        <v>42577</v>
      </c>
      <c r="KE35" s="496">
        <v>42577</v>
      </c>
      <c r="KF35" s="496">
        <v>42545</v>
      </c>
      <c r="KG35" s="496">
        <v>42545</v>
      </c>
      <c r="KH35" s="496">
        <v>42545</v>
      </c>
      <c r="KI35" s="496">
        <v>42536</v>
      </c>
      <c r="KJ35" s="496">
        <v>42573</v>
      </c>
      <c r="KK35" s="496">
        <v>42573</v>
      </c>
      <c r="KL35" s="496">
        <v>42573</v>
      </c>
      <c r="KM35" s="496">
        <v>42573</v>
      </c>
      <c r="KN35" s="496">
        <v>42573</v>
      </c>
      <c r="KO35" s="496">
        <v>42570</v>
      </c>
      <c r="KP35" s="496">
        <v>42570</v>
      </c>
      <c r="KQ35" s="496">
        <v>42570</v>
      </c>
      <c r="KR35" s="496">
        <v>42570</v>
      </c>
      <c r="KS35" s="496">
        <v>42452</v>
      </c>
      <c r="KT35" s="496">
        <v>42537</v>
      </c>
      <c r="KU35" s="319">
        <v>42313</v>
      </c>
      <c r="KV35" s="498">
        <v>42527</v>
      </c>
      <c r="KW35" s="496">
        <v>42428</v>
      </c>
      <c r="KX35" s="496">
        <v>42549</v>
      </c>
      <c r="KY35" s="496">
        <v>42573</v>
      </c>
      <c r="KZ35" s="781">
        <v>42536</v>
      </c>
      <c r="LA35" s="496">
        <v>42549</v>
      </c>
      <c r="LB35" s="496">
        <v>42545</v>
      </c>
      <c r="LC35" s="1088" t="e">
        <f>WORKDAY(#REF!,#REF!,$D$42:$D$71)</f>
        <v>#REF!</v>
      </c>
      <c r="LD35" s="1086" t="e">
        <f>WORKDAY(#REF!,#REF!,'5319180'!$E$43:$E$72)</f>
        <v>#REF!</v>
      </c>
      <c r="LE35" s="781">
        <v>42216</v>
      </c>
      <c r="LF35" s="781" t="e">
        <f>WORKDAY(#REF!,#REF!,$D$42:$D$71)</f>
        <v>#REF!</v>
      </c>
      <c r="LG35" s="781" t="e">
        <f>WORKDAY('5319180'!EX40,#REF!,$D$42:$D$71)</f>
        <v>#REF!</v>
      </c>
      <c r="LH35" s="781">
        <v>42367</v>
      </c>
      <c r="LI35" s="781">
        <v>42349</v>
      </c>
      <c r="LJ35" s="496">
        <v>42614</v>
      </c>
      <c r="LK35" s="496">
        <v>42614</v>
      </c>
      <c r="LL35" s="781">
        <v>42341</v>
      </c>
      <c r="LM35" s="496">
        <v>42621</v>
      </c>
      <c r="LN35" s="781">
        <v>42341</v>
      </c>
      <c r="LO35" s="781">
        <v>42428</v>
      </c>
      <c r="LP35" s="781">
        <v>42342</v>
      </c>
      <c r="LQ35" s="781">
        <v>42367</v>
      </c>
      <c r="LR35" s="781">
        <v>42451</v>
      </c>
      <c r="LS35" s="496">
        <v>42410</v>
      </c>
      <c r="LT35" s="496">
        <v>42399</v>
      </c>
      <c r="LU35" s="496">
        <v>42410</v>
      </c>
      <c r="LV35" s="496">
        <v>42391</v>
      </c>
      <c r="LX35" s="496">
        <v>42433</v>
      </c>
      <c r="LY35" s="319">
        <v>42371</v>
      </c>
      <c r="LZ35" s="496">
        <v>42396</v>
      </c>
      <c r="MA35" s="496">
        <v>42444</v>
      </c>
      <c r="MB35" s="496">
        <v>42428</v>
      </c>
      <c r="MC35" s="496">
        <v>42433</v>
      </c>
      <c r="MD35" s="496">
        <v>42444</v>
      </c>
      <c r="ME35" s="496">
        <v>42433</v>
      </c>
      <c r="MF35" s="319">
        <v>42408</v>
      </c>
      <c r="MG35" s="319">
        <v>42408</v>
      </c>
      <c r="MH35" s="319">
        <v>42313</v>
      </c>
      <c r="MI35" s="1237">
        <v>42652</v>
      </c>
      <c r="MJ35" s="496">
        <v>42428</v>
      </c>
      <c r="MK35" s="496">
        <v>42480</v>
      </c>
      <c r="ML35" s="496">
        <v>42549</v>
      </c>
      <c r="MM35" s="319">
        <v>42408</v>
      </c>
      <c r="MN35" s="496">
        <v>42543</v>
      </c>
      <c r="MO35" s="496">
        <v>42577</v>
      </c>
      <c r="MP35" s="496">
        <v>42468</v>
      </c>
      <c r="MQ35" s="496">
        <v>42380</v>
      </c>
      <c r="MR35" s="496">
        <v>42428</v>
      </c>
      <c r="MS35" s="496">
        <v>42428</v>
      </c>
      <c r="MT35" s="496">
        <v>42480</v>
      </c>
      <c r="MU35" s="496">
        <v>42468</v>
      </c>
      <c r="MV35" s="319">
        <v>42310</v>
      </c>
      <c r="MW35" s="496">
        <v>42543</v>
      </c>
      <c r="MX35" s="496">
        <v>42592</v>
      </c>
      <c r="MY35" s="496">
        <v>42549</v>
      </c>
      <c r="MZ35" s="496">
        <v>42576</v>
      </c>
      <c r="NA35" s="496">
        <v>42452</v>
      </c>
      <c r="NB35" s="501">
        <v>42557</v>
      </c>
      <c r="NC35" s="496">
        <v>42551</v>
      </c>
      <c r="ND35" s="1091">
        <v>42559</v>
      </c>
      <c r="NE35" s="496">
        <v>42459</v>
      </c>
      <c r="NF35" s="1237">
        <v>42676</v>
      </c>
      <c r="NG35" s="496">
        <v>42592</v>
      </c>
      <c r="NH35" s="496">
        <v>42584</v>
      </c>
      <c r="NI35" s="496">
        <v>42584</v>
      </c>
      <c r="NJ35" s="496">
        <v>42549</v>
      </c>
      <c r="NK35" s="496">
        <v>42600</v>
      </c>
      <c r="NL35" s="496">
        <v>42600</v>
      </c>
      <c r="NM35" s="496">
        <v>42600</v>
      </c>
      <c r="NN35" s="496">
        <v>42600</v>
      </c>
      <c r="NO35" s="496">
        <v>42551</v>
      </c>
      <c r="NP35" s="496">
        <v>42551</v>
      </c>
      <c r="NQ35" s="781">
        <v>42286</v>
      </c>
      <c r="NR35" s="496">
        <v>42592</v>
      </c>
      <c r="NS35" s="496">
        <v>42592</v>
      </c>
      <c r="NT35" s="496">
        <v>42592</v>
      </c>
      <c r="NU35" s="496">
        <v>42592</v>
      </c>
      <c r="NV35" s="496">
        <v>42584</v>
      </c>
      <c r="NW35" s="496">
        <v>42584</v>
      </c>
      <c r="NX35" s="496">
        <v>42584</v>
      </c>
      <c r="NY35" s="496">
        <v>42607</v>
      </c>
      <c r="NZ35" s="496">
        <v>42607</v>
      </c>
      <c r="OA35" s="496">
        <v>42620</v>
      </c>
      <c r="OB35" s="496">
        <v>42614</v>
      </c>
      <c r="OC35" s="496">
        <v>42614</v>
      </c>
      <c r="OD35" s="496">
        <v>42621</v>
      </c>
      <c r="OE35" s="496">
        <v>42607</v>
      </c>
      <c r="OF35" s="496">
        <v>42620</v>
      </c>
      <c r="OG35" s="496">
        <v>42621</v>
      </c>
      <c r="OH35" s="496">
        <v>42600</v>
      </c>
      <c r="OI35" s="496">
        <v>42607</v>
      </c>
      <c r="OJ35" s="496">
        <v>42607</v>
      </c>
      <c r="OK35" s="496">
        <v>42621</v>
      </c>
      <c r="OL35" s="496">
        <v>42452</v>
      </c>
      <c r="OM35" s="496">
        <v>42623</v>
      </c>
      <c r="ON35" s="496">
        <v>42623</v>
      </c>
      <c r="OO35" s="496">
        <v>42614</v>
      </c>
      <c r="OP35" s="496">
        <v>42623</v>
      </c>
      <c r="OQ35" s="1279">
        <v>42633</v>
      </c>
      <c r="OR35" s="1279">
        <v>42622</v>
      </c>
      <c r="OS35" s="1279">
        <v>42642</v>
      </c>
      <c r="OT35" s="1279">
        <v>42622</v>
      </c>
      <c r="OU35" s="1291">
        <v>42565</v>
      </c>
      <c r="OV35" s="1291">
        <v>42620</v>
      </c>
      <c r="OW35" s="1291">
        <v>42607</v>
      </c>
      <c r="OX35" s="1291">
        <v>42605</v>
      </c>
      <c r="OY35" s="1291">
        <v>42565</v>
      </c>
      <c r="OZ35" s="1291">
        <v>42621</v>
      </c>
      <c r="PA35" s="1291">
        <v>42609</v>
      </c>
      <c r="PB35" s="1279">
        <v>42565</v>
      </c>
      <c r="PC35" s="496">
        <v>42450</v>
      </c>
      <c r="PD35" s="1291">
        <v>42534</v>
      </c>
      <c r="PE35" s="1291">
        <v>42565</v>
      </c>
      <c r="PF35" s="1291">
        <v>42584</v>
      </c>
      <c r="PG35" s="1279">
        <v>42565</v>
      </c>
      <c r="PH35" s="1291">
        <v>42542</v>
      </c>
      <c r="PI35" s="1291">
        <v>42565</v>
      </c>
      <c r="PJ35" s="1291">
        <v>42565</v>
      </c>
      <c r="PK35" s="1291">
        <v>42579</v>
      </c>
      <c r="PL35" s="1291">
        <v>42579</v>
      </c>
      <c r="PM35" s="1291">
        <v>42579</v>
      </c>
      <c r="PN35" s="1291">
        <v>42565</v>
      </c>
      <c r="PO35" s="1291">
        <v>42579</v>
      </c>
      <c r="PP35" s="1291">
        <v>42599</v>
      </c>
      <c r="PQ35" s="496">
        <v>42513</v>
      </c>
      <c r="PR35" s="1291">
        <v>42599</v>
      </c>
      <c r="PS35" s="496">
        <v>42436</v>
      </c>
      <c r="PT35" s="1279">
        <v>42565</v>
      </c>
      <c r="PU35" s="496">
        <v>42515</v>
      </c>
      <c r="PV35" s="1279">
        <v>42563</v>
      </c>
      <c r="PW35" s="1279">
        <v>42563</v>
      </c>
      <c r="PX35" s="1279">
        <v>42552</v>
      </c>
      <c r="PY35" s="496">
        <v>42459</v>
      </c>
      <c r="PZ35" s="1291">
        <v>42576</v>
      </c>
      <c r="QA35" s="1291">
        <v>42576</v>
      </c>
      <c r="QB35" s="1291">
        <v>42576</v>
      </c>
      <c r="QC35" s="1291">
        <v>42576</v>
      </c>
      <c r="QD35" s="1291">
        <v>42576</v>
      </c>
      <c r="QE35" s="1291">
        <v>42577</v>
      </c>
      <c r="QF35" s="1291">
        <v>42572</v>
      </c>
      <c r="QG35" s="1291">
        <v>42574</v>
      </c>
      <c r="QH35" s="1291">
        <v>42574</v>
      </c>
      <c r="QI35" s="1291">
        <v>42574</v>
      </c>
      <c r="QJ35" s="1291">
        <v>42574</v>
      </c>
      <c r="QK35" s="1291">
        <v>42576</v>
      </c>
      <c r="QL35" s="1291">
        <v>42576</v>
      </c>
      <c r="QM35" s="1291">
        <v>42572</v>
      </c>
      <c r="QN35" s="1279">
        <v>42552</v>
      </c>
      <c r="QO35" s="496">
        <v>42515</v>
      </c>
      <c r="QP35" s="496">
        <v>42515</v>
      </c>
      <c r="QQ35" s="496">
        <v>42450</v>
      </c>
      <c r="QR35" s="1279">
        <v>42548</v>
      </c>
      <c r="QS35" s="1279">
        <v>42563</v>
      </c>
      <c r="QT35" s="496">
        <v>42459</v>
      </c>
      <c r="QU35" s="496">
        <v>42422</v>
      </c>
      <c r="QV35" s="1279">
        <v>42565</v>
      </c>
      <c r="QW35" s="496">
        <v>42474</v>
      </c>
      <c r="QX35" s="496">
        <v>42450</v>
      </c>
      <c r="QY35" s="1279">
        <v>42534</v>
      </c>
      <c r="QZ35" s="1279">
        <v>42563</v>
      </c>
      <c r="RA35" s="1291">
        <v>42574</v>
      </c>
      <c r="RB35" s="1291">
        <v>42574</v>
      </c>
      <c r="RC35" s="1291">
        <v>42577</v>
      </c>
      <c r="RD35" s="1291">
        <v>42577</v>
      </c>
      <c r="RE35" s="1291">
        <v>42577</v>
      </c>
      <c r="RF35" s="1291">
        <v>42577</v>
      </c>
      <c r="RG35" s="1291">
        <v>42577</v>
      </c>
      <c r="RH35" s="1291">
        <v>42576</v>
      </c>
      <c r="RI35" s="1291">
        <v>42542</v>
      </c>
      <c r="RJ35" s="1279">
        <v>42548</v>
      </c>
      <c r="RK35" s="496">
        <v>42450</v>
      </c>
      <c r="RL35" s="781">
        <v>42129</v>
      </c>
      <c r="RM35" s="781">
        <v>42313</v>
      </c>
      <c r="RN35" s="1086">
        <v>42153</v>
      </c>
      <c r="RO35" s="1086">
        <v>42158</v>
      </c>
      <c r="RP35" s="1086">
        <v>42158</v>
      </c>
      <c r="RQ35" s="1086">
        <v>42158</v>
      </c>
      <c r="RR35" s="781">
        <v>42346</v>
      </c>
      <c r="RS35" s="781">
        <v>42093</v>
      </c>
      <c r="RT35" s="1279">
        <v>42548</v>
      </c>
      <c r="RU35" s="781">
        <v>42327</v>
      </c>
      <c r="RV35" s="781">
        <v>42368</v>
      </c>
      <c r="RW35" s="496">
        <v>42481</v>
      </c>
      <c r="RX35" s="781">
        <v>42527</v>
      </c>
      <c r="RY35" s="1279">
        <v>42534</v>
      </c>
      <c r="RZ35" s="781">
        <v>42356</v>
      </c>
      <c r="SA35" s="781">
        <v>42380</v>
      </c>
      <c r="SB35" s="781">
        <v>42382</v>
      </c>
      <c r="SC35" s="1279">
        <v>42534</v>
      </c>
      <c r="SD35" s="781">
        <v>42285</v>
      </c>
      <c r="SE35" s="781">
        <v>42285</v>
      </c>
      <c r="SF35" s="781">
        <v>42285</v>
      </c>
      <c r="SG35" s="781">
        <v>42285</v>
      </c>
      <c r="SH35" s="781">
        <v>42285</v>
      </c>
      <c r="SI35" s="781">
        <v>42285</v>
      </c>
      <c r="SJ35" s="781">
        <v>42285</v>
      </c>
      <c r="SK35" s="781">
        <v>42285</v>
      </c>
      <c r="SL35" s="496">
        <v>42513</v>
      </c>
      <c r="SM35" s="781">
        <v>42327</v>
      </c>
      <c r="SN35" s="781">
        <v>42348</v>
      </c>
      <c r="SO35" s="781">
        <v>42348</v>
      </c>
      <c r="SP35" s="781">
        <v>42356</v>
      </c>
      <c r="SQ35" s="815"/>
      <c r="SR35" s="820">
        <v>42687</v>
      </c>
      <c r="SS35" s="781">
        <v>42346</v>
      </c>
      <c r="ST35" s="781">
        <v>42346</v>
      </c>
      <c r="SU35" s="1086">
        <v>42153</v>
      </c>
      <c r="SV35" s="781">
        <v>42712</v>
      </c>
      <c r="SW35" s="781">
        <f>WORKDAY('5319280'!GA36,'5319280'!$A34,'5319280'!$E$42:$E$71)</f>
        <v>42345</v>
      </c>
      <c r="SX35" s="781">
        <v>42356</v>
      </c>
      <c r="SY35" s="781">
        <v>42391</v>
      </c>
      <c r="SZ35" s="781">
        <v>42391</v>
      </c>
      <c r="TA35" s="781">
        <v>42397</v>
      </c>
      <c r="TB35" s="781">
        <v>42397</v>
      </c>
      <c r="TC35" s="781">
        <v>42391</v>
      </c>
      <c r="TD35" s="781">
        <v>42399</v>
      </c>
      <c r="TE35" s="781">
        <v>42399</v>
      </c>
      <c r="TF35" s="781">
        <v>42368</v>
      </c>
      <c r="TG35" s="496">
        <v>42450</v>
      </c>
      <c r="TH35" s="496">
        <v>42474</v>
      </c>
      <c r="TI35" s="496">
        <v>42479</v>
      </c>
      <c r="TJ35" s="496">
        <v>42479</v>
      </c>
      <c r="TK35" s="496">
        <v>42481</v>
      </c>
      <c r="TL35" s="496">
        <v>42479</v>
      </c>
      <c r="TM35" s="496">
        <v>42425</v>
      </c>
      <c r="TN35" s="781">
        <v>42399</v>
      </c>
      <c r="TO35" s="781">
        <v>42422</v>
      </c>
      <c r="TP35" s="781">
        <v>42429</v>
      </c>
      <c r="TQ35" s="781">
        <v>42416</v>
      </c>
      <c r="TR35" s="781">
        <v>42397</v>
      </c>
      <c r="TS35" s="781">
        <v>42450</v>
      </c>
      <c r="TT35" s="1291">
        <v>42599</v>
      </c>
      <c r="TU35" s="1279">
        <v>42626</v>
      </c>
      <c r="TV35" s="1279">
        <v>42628</v>
      </c>
      <c r="TW35" s="781">
        <v>42429</v>
      </c>
      <c r="TX35" s="319">
        <v>42425</v>
      </c>
      <c r="TY35" s="319">
        <v>42436</v>
      </c>
      <c r="TZ35" s="496">
        <v>42341</v>
      </c>
      <c r="UA35" s="496">
        <v>42356</v>
      </c>
      <c r="UB35" s="496">
        <v>42129</v>
      </c>
      <c r="UC35" s="319">
        <v>42368</v>
      </c>
      <c r="UD35" s="319">
        <v>42399</v>
      </c>
      <c r="UE35" s="319">
        <v>42399</v>
      </c>
      <c r="UF35" s="319">
        <v>42129</v>
      </c>
      <c r="UG35" s="319">
        <v>42391</v>
      </c>
      <c r="UH35" s="496">
        <v>42513</v>
      </c>
      <c r="UI35" s="496">
        <v>42513</v>
      </c>
      <c r="UJ35" s="496">
        <v>42467</v>
      </c>
      <c r="UK35" s="1291">
        <v>42574</v>
      </c>
      <c r="UL35" s="1291">
        <v>42576</v>
      </c>
      <c r="UM35" s="496">
        <v>42481</v>
      </c>
      <c r="UN35" s="496">
        <v>42479</v>
      </c>
      <c r="UO35" s="496">
        <v>42513</v>
      </c>
      <c r="UP35" s="496">
        <v>42481</v>
      </c>
      <c r="UQ35" s="496">
        <v>42479</v>
      </c>
      <c r="UR35" s="496">
        <v>42474</v>
      </c>
      <c r="US35" s="496">
        <v>42450</v>
      </c>
      <c r="UT35" s="496">
        <v>42450</v>
      </c>
      <c r="UU35" s="496">
        <v>42450</v>
      </c>
      <c r="UV35" s="496">
        <v>42459</v>
      </c>
      <c r="UW35" s="496">
        <v>42474</v>
      </c>
      <c r="UX35" s="496">
        <v>42459</v>
      </c>
      <c r="UY35" s="496">
        <v>42515</v>
      </c>
      <c r="UZ35" s="496">
        <v>42481</v>
      </c>
      <c r="VA35" s="1291">
        <v>42609</v>
      </c>
      <c r="VB35" s="496">
        <v>42474</v>
      </c>
      <c r="VC35" s="319">
        <v>42399</v>
      </c>
      <c r="VD35" s="496">
        <v>42513</v>
      </c>
      <c r="VE35" s="496">
        <v>42436</v>
      </c>
      <c r="VF35" s="496">
        <v>42436</v>
      </c>
      <c r="VG35" s="496">
        <v>42436</v>
      </c>
      <c r="VH35" s="496">
        <v>42438</v>
      </c>
      <c r="VI35" s="496">
        <v>42513</v>
      </c>
      <c r="VJ35" s="781">
        <v>42527</v>
      </c>
      <c r="VK35" s="1279">
        <v>42565</v>
      </c>
      <c r="VL35" s="1279">
        <v>42534</v>
      </c>
      <c r="VM35" s="1291">
        <v>42534</v>
      </c>
      <c r="VN35" s="1279">
        <v>42552</v>
      </c>
      <c r="VO35" s="496">
        <v>42436</v>
      </c>
      <c r="VP35" s="1279">
        <v>42552</v>
      </c>
      <c r="VQ35" s="496">
        <v>42481</v>
      </c>
      <c r="VS35" s="496">
        <v>42481</v>
      </c>
      <c r="VT35" s="496">
        <v>42515</v>
      </c>
      <c r="VU35" s="1291">
        <v>42565</v>
      </c>
      <c r="VW35" s="496">
        <v>42438</v>
      </c>
      <c r="VX35" s="319">
        <v>42318</v>
      </c>
      <c r="VY35" s="496">
        <v>42479</v>
      </c>
      <c r="VZ35" s="496">
        <v>42513</v>
      </c>
      <c r="WA35" s="496">
        <v>42459</v>
      </c>
      <c r="WB35" s="496">
        <v>42450</v>
      </c>
      <c r="WC35" s="496">
        <v>42481</v>
      </c>
      <c r="WD35" s="1279">
        <v>42565</v>
      </c>
      <c r="WE35" s="781">
        <v>42318</v>
      </c>
      <c r="WG35" s="496">
        <v>42422</v>
      </c>
      <c r="WH35" s="496">
        <v>42422</v>
      </c>
      <c r="WI35" s="498">
        <v>42425</v>
      </c>
      <c r="WJ35" s="496">
        <v>42425</v>
      </c>
      <c r="WK35" s="496">
        <v>42429</v>
      </c>
      <c r="WL35" s="496">
        <v>42425</v>
      </c>
      <c r="WM35" s="319">
        <v>42318</v>
      </c>
      <c r="WN35" s="1291">
        <v>42609</v>
      </c>
      <c r="WO35" s="319">
        <v>42408</v>
      </c>
      <c r="WP35" s="1291">
        <v>42599</v>
      </c>
      <c r="WQ35" s="1291">
        <v>42565</v>
      </c>
      <c r="WR35" s="1291">
        <v>42565</v>
      </c>
      <c r="WS35" s="1291">
        <v>42584</v>
      </c>
      <c r="WT35" s="1291">
        <v>42599</v>
      </c>
      <c r="WU35" s="1291">
        <v>42599</v>
      </c>
      <c r="WV35" s="1291">
        <v>42605</v>
      </c>
      <c r="WW35" s="1291">
        <v>42607</v>
      </c>
      <c r="WX35" s="1279">
        <v>42565</v>
      </c>
      <c r="WY35" s="496">
        <v>42474</v>
      </c>
      <c r="WZ35" s="1279">
        <v>42565</v>
      </c>
      <c r="XA35" s="1279">
        <v>42565</v>
      </c>
      <c r="XB35" s="1291">
        <v>42609</v>
      </c>
      <c r="XC35" s="1291">
        <v>42609</v>
      </c>
      <c r="XD35" s="1279">
        <v>42626</v>
      </c>
      <c r="XE35" s="1291">
        <v>42579</v>
      </c>
      <c r="XF35" s="496">
        <v>42450</v>
      </c>
      <c r="XG35" s="1279">
        <v>42633</v>
      </c>
      <c r="XH35" s="1279">
        <v>42629</v>
      </c>
      <c r="XI35" s="1291">
        <v>42609</v>
      </c>
      <c r="XJ35" s="1279">
        <v>42627</v>
      </c>
      <c r="XK35" s="1279">
        <v>42627</v>
      </c>
      <c r="XL35" s="496">
        <v>42619</v>
      </c>
      <c r="XM35" s="496">
        <v>42619</v>
      </c>
      <c r="XN35" s="496">
        <v>42626</v>
      </c>
      <c r="XO35" s="496">
        <v>42619</v>
      </c>
      <c r="XP35" s="496">
        <v>42627</v>
      </c>
      <c r="XQ35" s="496">
        <v>42627</v>
      </c>
      <c r="XR35" s="496">
        <v>42626</v>
      </c>
      <c r="XS35" s="496">
        <v>42627</v>
      </c>
      <c r="XT35" s="496">
        <v>42627</v>
      </c>
      <c r="XU35" s="496">
        <v>42627</v>
      </c>
      <c r="XV35" s="496">
        <v>42605</v>
      </c>
      <c r="XW35" s="496">
        <v>42451</v>
      </c>
      <c r="XX35" s="496">
        <v>42438</v>
      </c>
      <c r="XY35" s="496">
        <v>42440</v>
      </c>
      <c r="XZ35" s="496">
        <v>42397</v>
      </c>
      <c r="YA35" s="496">
        <v>42600</v>
      </c>
      <c r="YB35" s="496">
        <v>42551</v>
      </c>
      <c r="YC35" s="496">
        <v>42600</v>
      </c>
      <c r="YD35" s="496">
        <v>42605</v>
      </c>
      <c r="YE35" s="496">
        <v>42474</v>
      </c>
      <c r="YF35" s="496">
        <v>42438</v>
      </c>
      <c r="YG35" s="496">
        <v>42557</v>
      </c>
      <c r="YH35" s="496">
        <v>42550</v>
      </c>
      <c r="YI35" s="496">
        <v>42438</v>
      </c>
      <c r="YJ35" s="496">
        <v>42570</v>
      </c>
      <c r="YK35" s="496">
        <v>42559</v>
      </c>
      <c r="YL35" s="496">
        <v>42570</v>
      </c>
      <c r="YM35" s="496">
        <v>42572</v>
      </c>
      <c r="YN35" s="496">
        <v>42570</v>
      </c>
      <c r="YO35" s="496">
        <v>42570</v>
      </c>
      <c r="YP35" s="496">
        <v>42557</v>
      </c>
      <c r="YQ35" s="496">
        <v>42468</v>
      </c>
      <c r="YR35" s="496">
        <v>42550</v>
      </c>
      <c r="YS35" s="496">
        <v>42570</v>
      </c>
      <c r="YT35" s="496">
        <v>42570</v>
      </c>
      <c r="YU35" s="781">
        <v>42572</v>
      </c>
      <c r="YV35" s="496">
        <v>42572</v>
      </c>
      <c r="YW35" s="496">
        <v>42570</v>
      </c>
      <c r="YX35" s="496">
        <v>42619</v>
      </c>
      <c r="YY35" s="496">
        <v>42570</v>
      </c>
      <c r="YZ35" s="496">
        <v>42468</v>
      </c>
      <c r="ZA35" s="496">
        <v>42480</v>
      </c>
      <c r="ZB35" s="496">
        <v>42342</v>
      </c>
      <c r="ZC35" s="496">
        <v>42559</v>
      </c>
      <c r="ZD35" s="496">
        <v>42468</v>
      </c>
      <c r="ZE35" s="496">
        <v>42559</v>
      </c>
      <c r="ZF35" s="496">
        <v>42438</v>
      </c>
      <c r="ZG35" s="496">
        <v>42440</v>
      </c>
      <c r="ZH35" s="496">
        <v>42440</v>
      </c>
      <c r="ZI35" s="496">
        <v>42440</v>
      </c>
      <c r="ZJ35" s="496">
        <v>42440</v>
      </c>
      <c r="ZK35" s="496">
        <v>42440</v>
      </c>
      <c r="ZL35" s="496">
        <v>42468</v>
      </c>
      <c r="ZM35" s="496">
        <v>42609</v>
      </c>
      <c r="ZN35" s="1320">
        <v>42694</v>
      </c>
      <c r="ZO35" s="496">
        <v>42438</v>
      </c>
      <c r="ZP35" s="496">
        <v>42474</v>
      </c>
      <c r="ZQ35" s="496">
        <v>42480</v>
      </c>
      <c r="ZR35" s="496">
        <v>42459</v>
      </c>
      <c r="ZS35" s="496">
        <v>42451</v>
      </c>
      <c r="ZT35" s="496">
        <v>42480</v>
      </c>
      <c r="ZU35" s="496">
        <v>42468</v>
      </c>
      <c r="ZV35" s="319">
        <v>42402</v>
      </c>
      <c r="ZW35" s="496">
        <v>42429</v>
      </c>
      <c r="ZX35" s="496">
        <v>42440</v>
      </c>
      <c r="ZY35" s="496">
        <v>42440</v>
      </c>
      <c r="ZZ35" s="537"/>
      <c r="AAA35" s="781">
        <v>42385</v>
      </c>
      <c r="AAB35" s="537"/>
      <c r="AAC35" s="537"/>
      <c r="AAD35" s="537"/>
      <c r="AAE35" s="537"/>
      <c r="AAF35" s="537"/>
      <c r="AAG35" s="537"/>
      <c r="AAH35" s="537"/>
      <c r="AAI35" s="537"/>
      <c r="AAJ35" s="537"/>
      <c r="AAK35" s="496">
        <v>42550</v>
      </c>
      <c r="AAL35" s="496">
        <v>42550</v>
      </c>
      <c r="AAM35" s="875"/>
      <c r="AAN35" s="875"/>
      <c r="AAO35" s="537"/>
      <c r="AAP35" s="537"/>
      <c r="AAQ35" s="537"/>
      <c r="AAR35" s="781">
        <v>42380</v>
      </c>
      <c r="AAS35" s="1091">
        <v>42721</v>
      </c>
      <c r="AAT35" s="781">
        <v>42397</v>
      </c>
      <c r="AAU35" s="781">
        <v>42045</v>
      </c>
      <c r="AAV35" s="781">
        <v>42397</v>
      </c>
      <c r="AAW35" s="496">
        <v>42537</v>
      </c>
      <c r="AAX35" s="605"/>
      <c r="AAY35" s="605"/>
      <c r="AAZ35" s="496">
        <v>42570</v>
      </c>
      <c r="ABA35" s="496">
        <v>42429</v>
      </c>
      <c r="ABB35" s="496">
        <v>42338</v>
      </c>
      <c r="ABC35" s="496">
        <v>42468</v>
      </c>
      <c r="ABD35" s="496">
        <v>42429</v>
      </c>
      <c r="ABE35" s="496">
        <v>42468</v>
      </c>
      <c r="ABF35" s="496">
        <v>42402</v>
      </c>
      <c r="ABG35" s="496">
        <v>42402</v>
      </c>
      <c r="ABH35" s="496">
        <v>42429</v>
      </c>
      <c r="ABI35" s="496">
        <v>42429</v>
      </c>
      <c r="ABJ35" s="496">
        <v>42459</v>
      </c>
      <c r="ABK35" s="496">
        <v>42480</v>
      </c>
      <c r="ABM35" s="496">
        <v>42572</v>
      </c>
      <c r="ABN35" s="496">
        <v>42570</v>
      </c>
      <c r="ABO35" s="496">
        <v>42570</v>
      </c>
      <c r="ABP35" s="496">
        <v>42572</v>
      </c>
      <c r="ABQ35" s="496">
        <v>42600</v>
      </c>
      <c r="ABR35" s="496">
        <v>42600</v>
      </c>
      <c r="ABS35" s="496">
        <v>42600</v>
      </c>
      <c r="ABT35" s="496">
        <v>42551</v>
      </c>
      <c r="ABU35" s="496">
        <v>42551</v>
      </c>
      <c r="ABV35" s="496">
        <v>42570</v>
      </c>
      <c r="ABW35" s="496">
        <v>42626</v>
      </c>
      <c r="ABX35" s="496">
        <v>42570</v>
      </c>
      <c r="ABY35" s="496">
        <v>42572</v>
      </c>
      <c r="ABZ35" s="496">
        <v>42572</v>
      </c>
      <c r="ACA35" s="496">
        <v>42402</v>
      </c>
      <c r="ACB35" s="496">
        <v>42605</v>
      </c>
      <c r="ACC35" s="496">
        <v>42600</v>
      </c>
      <c r="ACD35" s="496">
        <v>42609</v>
      </c>
      <c r="ACE35" s="496">
        <v>42570</v>
      </c>
      <c r="ACF35" s="496">
        <v>42627</v>
      </c>
      <c r="ACG35" s="496">
        <v>42627</v>
      </c>
      <c r="ACH35" s="496">
        <v>42627</v>
      </c>
      <c r="ACI35" s="496">
        <v>42627</v>
      </c>
      <c r="ACJ35" s="496">
        <v>42632</v>
      </c>
      <c r="ACK35" s="496">
        <v>42627</v>
      </c>
      <c r="ACL35" s="496">
        <v>42632</v>
      </c>
      <c r="ACM35" s="496">
        <v>42632</v>
      </c>
      <c r="ACN35" s="496">
        <v>42632</v>
      </c>
      <c r="ACO35" s="496">
        <v>42632</v>
      </c>
      <c r="ACP35" s="496">
        <v>42632</v>
      </c>
      <c r="ACQ35" s="496">
        <v>42600</v>
      </c>
      <c r="ACR35" s="496">
        <v>42605</v>
      </c>
      <c r="ACS35" s="496">
        <v>42626</v>
      </c>
      <c r="ACT35" s="319">
        <v>42543</v>
      </c>
      <c r="ACU35" s="319">
        <v>42434</v>
      </c>
      <c r="ACV35" s="319">
        <v>42434</v>
      </c>
      <c r="ACW35" s="319">
        <v>42626</v>
      </c>
      <c r="ACX35" s="781">
        <v>42422</v>
      </c>
      <c r="ACY35" s="319">
        <v>42578</v>
      </c>
      <c r="ACZ35" s="319">
        <v>42578</v>
      </c>
      <c r="ADA35" s="319">
        <v>42545</v>
      </c>
      <c r="ADB35" s="319">
        <v>42576</v>
      </c>
      <c r="ADC35" s="319">
        <v>42626</v>
      </c>
      <c r="ADD35" s="319">
        <v>42626</v>
      </c>
      <c r="ADE35" s="319">
        <v>42577</v>
      </c>
      <c r="ADF35" s="496">
        <v>42417</v>
      </c>
      <c r="ADG35" s="319">
        <v>42601</v>
      </c>
      <c r="ADH35" s="319">
        <v>42590</v>
      </c>
      <c r="ADI35" s="319">
        <v>42590</v>
      </c>
      <c r="ADJ35" s="319">
        <v>42576</v>
      </c>
      <c r="ADK35" s="371">
        <v>42439</v>
      </c>
      <c r="ADL35" s="319">
        <v>42570</v>
      </c>
      <c r="ADM35" s="319">
        <v>42577</v>
      </c>
      <c r="ADN35" s="319">
        <v>42590</v>
      </c>
      <c r="ADO35" s="319">
        <v>42440</v>
      </c>
      <c r="ADP35" s="319">
        <v>42578</v>
      </c>
      <c r="ADQ35" s="319">
        <v>42578</v>
      </c>
      <c r="ADR35" s="319">
        <v>42577</v>
      </c>
      <c r="ADS35" s="319">
        <v>42577</v>
      </c>
      <c r="ADT35" s="319">
        <v>42577</v>
      </c>
      <c r="ADU35" s="319">
        <v>42577</v>
      </c>
      <c r="ADV35" s="319">
        <v>42590</v>
      </c>
      <c r="ADW35" s="371">
        <v>42439</v>
      </c>
      <c r="ADX35" s="319">
        <v>42556</v>
      </c>
      <c r="ADY35" s="319">
        <v>42576</v>
      </c>
      <c r="ADZ35" s="319">
        <v>42578</v>
      </c>
      <c r="AEA35" s="319">
        <v>42570</v>
      </c>
      <c r="AEB35" s="319">
        <v>42572</v>
      </c>
      <c r="AEC35" s="319">
        <v>42576</v>
      </c>
      <c r="AED35" s="319">
        <v>42578</v>
      </c>
      <c r="AEE35" s="319">
        <v>42572</v>
      </c>
      <c r="AEF35" s="319">
        <v>42550</v>
      </c>
      <c r="AEG35" s="319">
        <v>42545</v>
      </c>
      <c r="AEH35" s="319">
        <v>42451</v>
      </c>
      <c r="AEI35" s="319">
        <v>42572</v>
      </c>
      <c r="AEJ35" s="781">
        <v>42559</v>
      </c>
      <c r="AEK35" s="319">
        <v>42573</v>
      </c>
      <c r="AEL35" s="319">
        <v>42570</v>
      </c>
      <c r="AEM35" s="319">
        <v>42570</v>
      </c>
      <c r="AEN35" s="319">
        <v>42543</v>
      </c>
      <c r="AEO35" s="319">
        <v>42543</v>
      </c>
      <c r="AEP35" s="319">
        <v>42570</v>
      </c>
      <c r="AEQ35" s="319">
        <v>42468</v>
      </c>
      <c r="AER35" s="319">
        <v>42468</v>
      </c>
      <c r="AES35" s="319">
        <v>42459</v>
      </c>
      <c r="AET35" s="319">
        <v>42459</v>
      </c>
      <c r="AEU35" s="319">
        <v>42468</v>
      </c>
      <c r="AEV35" s="371">
        <v>42439</v>
      </c>
      <c r="AEW35" s="319">
        <v>42536</v>
      </c>
      <c r="AEX35" s="319">
        <v>42536</v>
      </c>
      <c r="AEY35" s="319">
        <v>42536</v>
      </c>
      <c r="AEZ35" s="319">
        <v>42545</v>
      </c>
      <c r="AFA35" s="319">
        <v>42451</v>
      </c>
      <c r="AFB35" s="496">
        <v>42417</v>
      </c>
      <c r="AFC35" s="319">
        <v>42550</v>
      </c>
      <c r="AFD35" s="319">
        <v>42578</v>
      </c>
      <c r="AFE35" s="319">
        <v>42550</v>
      </c>
      <c r="AFF35" s="319">
        <v>42556</v>
      </c>
      <c r="AFG35" s="319">
        <v>42543</v>
      </c>
      <c r="AFH35" s="319">
        <v>42556</v>
      </c>
      <c r="AFI35" s="319">
        <v>42556</v>
      </c>
      <c r="AFJ35" s="1448">
        <v>42537</v>
      </c>
      <c r="AFK35" s="371">
        <v>42550</v>
      </c>
      <c r="AFL35" s="319">
        <v>42543</v>
      </c>
      <c r="AFM35" s="319">
        <v>42543</v>
      </c>
      <c r="AFN35" s="319">
        <v>42543</v>
      </c>
      <c r="AFO35" s="319">
        <v>42543</v>
      </c>
      <c r="AFP35" s="319">
        <v>42543</v>
      </c>
      <c r="AFQ35" s="319">
        <v>42440</v>
      </c>
      <c r="AFR35" s="781">
        <v>42559</v>
      </c>
      <c r="AFS35" s="319">
        <v>42578</v>
      </c>
      <c r="AFT35" s="319">
        <v>42543</v>
      </c>
      <c r="AFU35" s="319">
        <v>42545</v>
      </c>
      <c r="AFV35" s="319">
        <v>42550</v>
      </c>
      <c r="AFW35" s="319">
        <v>42536</v>
      </c>
      <c r="AFX35" s="319">
        <v>42626</v>
      </c>
      <c r="AFY35" s="319">
        <v>42626</v>
      </c>
      <c r="AFZ35" s="319">
        <v>42536</v>
      </c>
      <c r="AGA35" s="319">
        <v>42543</v>
      </c>
      <c r="AGB35" s="319">
        <v>42474</v>
      </c>
      <c r="AGC35" s="319">
        <v>42422</v>
      </c>
      <c r="AGD35" s="781">
        <v>42093</v>
      </c>
      <c r="AGE35" s="781">
        <v>42093</v>
      </c>
      <c r="AGF35" s="781">
        <v>42132</v>
      </c>
      <c r="AGG35" s="781">
        <v>42416</v>
      </c>
      <c r="AGH35" s="781">
        <v>42417</v>
      </c>
      <c r="AGI35" s="319">
        <v>42543</v>
      </c>
      <c r="AGJ35" s="798"/>
      <c r="AGK35" s="781">
        <v>42093</v>
      </c>
      <c r="AGL35" s="781">
        <v>42298</v>
      </c>
      <c r="AGM35" s="781">
        <v>42326</v>
      </c>
      <c r="AGN35" s="781">
        <v>42282</v>
      </c>
      <c r="AGO35" s="781">
        <v>42166</v>
      </c>
      <c r="AGP35" s="781">
        <v>42166</v>
      </c>
      <c r="AGQ35" s="781">
        <v>42153</v>
      </c>
      <c r="AGR35" s="781">
        <v>42282</v>
      </c>
      <c r="AGS35" s="781">
        <v>42298</v>
      </c>
      <c r="AGT35" s="781">
        <v>42368</v>
      </c>
      <c r="AGU35" s="781">
        <v>42368</v>
      </c>
      <c r="AGV35" s="781">
        <v>42382</v>
      </c>
      <c r="AGW35" s="781">
        <v>42340</v>
      </c>
      <c r="AGX35" s="781">
        <v>42340</v>
      </c>
      <c r="AGY35" s="781">
        <v>42340</v>
      </c>
      <c r="AGZ35" s="537"/>
      <c r="AHA35" s="781">
        <v>42417</v>
      </c>
      <c r="AHB35" s="781">
        <v>42422</v>
      </c>
      <c r="AHC35" s="781">
        <v>42416</v>
      </c>
      <c r="AHD35" s="781">
        <v>42417</v>
      </c>
      <c r="AHE35" s="781">
        <v>42417</v>
      </c>
      <c r="AHF35" s="319">
        <v>42468</v>
      </c>
      <c r="AHG35" s="319">
        <v>42577</v>
      </c>
      <c r="AHH35" s="319">
        <v>42577</v>
      </c>
      <c r="AHI35" s="319">
        <v>42577</v>
      </c>
      <c r="AHJ35" s="319">
        <v>42577</v>
      </c>
      <c r="AHK35" s="319">
        <v>42577</v>
      </c>
      <c r="AHL35" s="319">
        <v>42434</v>
      </c>
      <c r="AHM35" s="319">
        <v>42536</v>
      </c>
      <c r="AHN35" s="371">
        <v>42439</v>
      </c>
      <c r="AHO35" s="319">
        <v>42451</v>
      </c>
      <c r="AHP35" s="319">
        <v>42434</v>
      </c>
      <c r="AHQ35" s="319">
        <v>42556</v>
      </c>
      <c r="AHR35" s="319">
        <v>42389</v>
      </c>
      <c r="AHS35" s="319">
        <v>42451</v>
      </c>
      <c r="AHT35" s="319">
        <v>42459</v>
      </c>
      <c r="AHU35" s="319">
        <v>42440</v>
      </c>
      <c r="AHV35" s="371">
        <v>42439</v>
      </c>
      <c r="AHW35" s="781">
        <v>42340</v>
      </c>
      <c r="AHX35" s="319">
        <v>42440</v>
      </c>
      <c r="AHY35" s="319">
        <v>42590</v>
      </c>
      <c r="AHZ35" s="371">
        <v>42439</v>
      </c>
      <c r="AIA35" s="496">
        <v>42416</v>
      </c>
      <c r="AIB35" s="319">
        <v>42434</v>
      </c>
      <c r="AIC35" s="319">
        <v>42438</v>
      </c>
      <c r="AID35" s="496">
        <v>42417</v>
      </c>
      <c r="AIE35" s="371">
        <v>42439</v>
      </c>
      <c r="AIF35" s="371">
        <v>42439</v>
      </c>
      <c r="AIG35" s="319">
        <v>42434</v>
      </c>
      <c r="AIH35" s="371">
        <v>42439</v>
      </c>
      <c r="AII35" s="319">
        <v>42422</v>
      </c>
      <c r="AIJ35" s="319">
        <v>42468</v>
      </c>
      <c r="AIK35" s="319">
        <v>42636</v>
      </c>
    </row>
    <row r="36" spans="1:1032">
      <c r="B36" s="744" t="s">
        <v>2129</v>
      </c>
      <c r="C36" s="745"/>
      <c r="D36" s="745"/>
      <c r="E36" s="745"/>
      <c r="F36" s="745"/>
      <c r="G36" s="745"/>
      <c r="H36" s="745"/>
      <c r="I36" s="745"/>
      <c r="J36" s="745"/>
      <c r="K36" s="745"/>
      <c r="L36" s="746"/>
      <c r="M36" s="746"/>
      <c r="N36" s="782"/>
      <c r="O36" s="1054"/>
      <c r="P36" s="795">
        <v>42543</v>
      </c>
      <c r="Q36" s="537"/>
      <c r="R36" s="537"/>
      <c r="S36" s="795"/>
      <c r="T36" s="537"/>
      <c r="U36" s="537"/>
      <c r="V36" s="1170">
        <v>42523</v>
      </c>
      <c r="W36" s="537"/>
      <c r="X36" s="537"/>
      <c r="Y36" s="781">
        <v>42375</v>
      </c>
      <c r="Z36" s="795"/>
      <c r="AA36" s="795"/>
      <c r="AB36" s="795"/>
      <c r="AC36" s="795"/>
      <c r="AD36" s="795"/>
      <c r="AE36" s="795"/>
      <c r="AF36" s="795"/>
      <c r="AG36" s="795"/>
      <c r="AH36" s="795"/>
      <c r="AI36" s="795"/>
      <c r="AJ36" s="795">
        <v>42458</v>
      </c>
      <c r="AK36" s="795">
        <v>42458</v>
      </c>
      <c r="AL36" s="1170">
        <v>42545</v>
      </c>
      <c r="AM36" s="1170">
        <v>42513</v>
      </c>
      <c r="AN36" s="1170">
        <v>42545</v>
      </c>
      <c r="AO36" s="687">
        <v>42612</v>
      </c>
      <c r="AP36" s="795">
        <v>42423</v>
      </c>
      <c r="AQ36" s="795">
        <v>42440</v>
      </c>
      <c r="AR36" s="795">
        <v>42450</v>
      </c>
      <c r="AS36" s="795">
        <v>42466</v>
      </c>
      <c r="AT36" s="795">
        <v>42466</v>
      </c>
      <c r="AU36" s="795">
        <v>42482</v>
      </c>
      <c r="AV36" s="795">
        <v>42482</v>
      </c>
      <c r="AW36" s="795">
        <v>42447</v>
      </c>
      <c r="AX36" s="1054"/>
      <c r="AY36" s="795">
        <v>42440</v>
      </c>
      <c r="AZ36" s="795">
        <v>42425</v>
      </c>
      <c r="BA36" s="795">
        <v>42415</v>
      </c>
      <c r="BB36" s="795">
        <v>42415</v>
      </c>
      <c r="BC36" s="795">
        <v>42419</v>
      </c>
      <c r="BD36" s="795">
        <v>42408</v>
      </c>
      <c r="BE36" s="687">
        <v>42571</v>
      </c>
      <c r="BF36" s="795"/>
      <c r="BG36" s="795">
        <v>42410</v>
      </c>
      <c r="BH36" s="795">
        <v>42419</v>
      </c>
      <c r="BI36" s="795">
        <v>42471</v>
      </c>
      <c r="BJ36" s="538">
        <v>42486</v>
      </c>
      <c r="BK36" s="1170">
        <v>42522</v>
      </c>
      <c r="BL36" s="1171">
        <v>42612</v>
      </c>
      <c r="BM36" s="1170">
        <v>42531</v>
      </c>
      <c r="BN36" s="1170">
        <v>42510</v>
      </c>
      <c r="BO36" s="1170">
        <v>42510</v>
      </c>
      <c r="BP36" s="1170">
        <v>42510</v>
      </c>
      <c r="BQ36" s="687">
        <v>42601</v>
      </c>
      <c r="BR36" s="1170">
        <v>42601</v>
      </c>
      <c r="BS36" s="1170">
        <v>42601</v>
      </c>
      <c r="BT36" s="1170">
        <v>42507</v>
      </c>
      <c r="BU36" s="1170">
        <v>42503</v>
      </c>
      <c r="BV36" s="1170">
        <v>42548</v>
      </c>
      <c r="BW36" s="1170">
        <v>42548</v>
      </c>
      <c r="BX36" s="1170">
        <v>42513</v>
      </c>
      <c r="BY36" s="687">
        <v>42577</v>
      </c>
      <c r="BZ36" s="687">
        <v>42576</v>
      </c>
      <c r="CA36" s="687">
        <v>42573</v>
      </c>
      <c r="CB36" s="687">
        <v>42601</v>
      </c>
      <c r="CC36" s="1170">
        <v>42507</v>
      </c>
      <c r="CD36" s="1170" t="s">
        <v>2938</v>
      </c>
      <c r="CE36" s="1170">
        <v>42523</v>
      </c>
      <c r="CF36" s="1224">
        <v>42508</v>
      </c>
      <c r="CG36" s="1170">
        <v>42535</v>
      </c>
      <c r="CH36" s="1351">
        <v>42564</v>
      </c>
      <c r="CI36" s="1170">
        <v>42524</v>
      </c>
      <c r="CJ36" s="1170">
        <v>42549</v>
      </c>
      <c r="CK36" s="1170">
        <v>42513</v>
      </c>
      <c r="CL36" s="1170">
        <v>42513</v>
      </c>
      <c r="CM36" s="1170">
        <v>42513</v>
      </c>
      <c r="CN36" s="1170">
        <v>42542</v>
      </c>
      <c r="CO36" s="687">
        <v>42556</v>
      </c>
      <c r="CP36" s="687">
        <v>42549</v>
      </c>
      <c r="CQ36" s="1170">
        <v>42549</v>
      </c>
      <c r="CR36" s="1170">
        <v>42510</v>
      </c>
      <c r="CS36" s="1170">
        <v>42538</v>
      </c>
      <c r="CT36" s="538">
        <v>42541</v>
      </c>
      <c r="CU36" s="687">
        <v>42551</v>
      </c>
      <c r="CV36" s="687">
        <v>42551</v>
      </c>
      <c r="CW36" s="1170">
        <v>42522</v>
      </c>
      <c r="CX36" s="1170">
        <v>42527</v>
      </c>
      <c r="CY36" s="1170">
        <v>42649</v>
      </c>
      <c r="CZ36" s="1170">
        <v>42527</v>
      </c>
      <c r="DA36" s="687">
        <v>42579</v>
      </c>
      <c r="DB36" s="687">
        <v>42576</v>
      </c>
      <c r="DC36" s="687">
        <v>42576</v>
      </c>
      <c r="DD36" s="795">
        <v>42558</v>
      </c>
      <c r="DE36" s="687">
        <v>42558</v>
      </c>
      <c r="DF36" s="687">
        <v>42557</v>
      </c>
      <c r="DG36" s="687">
        <v>42557</v>
      </c>
      <c r="DH36" s="687">
        <v>42557</v>
      </c>
      <c r="DI36" s="1170">
        <v>42559</v>
      </c>
      <c r="DJ36" s="1170">
        <v>42559</v>
      </c>
      <c r="DK36" s="1170">
        <v>42559</v>
      </c>
      <c r="DL36" s="538">
        <v>42559</v>
      </c>
      <c r="DM36" s="1170">
        <v>42558</v>
      </c>
      <c r="DN36" s="1170">
        <v>42559</v>
      </c>
      <c r="DO36" s="795"/>
      <c r="DP36" s="687">
        <v>42583</v>
      </c>
      <c r="DQ36" s="795">
        <v>42576</v>
      </c>
      <c r="DR36" s="687">
        <v>42558</v>
      </c>
      <c r="DS36" s="687">
        <v>42557</v>
      </c>
      <c r="DT36" s="687">
        <v>42557</v>
      </c>
      <c r="DU36" s="687">
        <v>42557</v>
      </c>
      <c r="DV36" s="687">
        <v>42558</v>
      </c>
      <c r="DW36" s="687">
        <v>42576</v>
      </c>
      <c r="DX36" s="687">
        <v>42579</v>
      </c>
      <c r="DY36" s="687">
        <v>42583</v>
      </c>
      <c r="DZ36" s="687">
        <v>42572</v>
      </c>
      <c r="EA36" s="795">
        <v>42587</v>
      </c>
      <c r="EB36" s="687">
        <v>42620</v>
      </c>
      <c r="EC36" s="1171">
        <v>42640</v>
      </c>
      <c r="ED36" s="1171">
        <v>42640</v>
      </c>
      <c r="EE36" s="1171">
        <v>42643</v>
      </c>
      <c r="EF36" s="1171">
        <v>42619</v>
      </c>
      <c r="EG36" s="687">
        <v>42591</v>
      </c>
      <c r="EH36" s="795">
        <v>42573</v>
      </c>
      <c r="EI36" s="795">
        <v>42573</v>
      </c>
      <c r="EJ36" s="795">
        <v>42573</v>
      </c>
      <c r="EK36" s="795">
        <v>42573</v>
      </c>
      <c r="EL36" s="795">
        <v>42573</v>
      </c>
      <c r="EM36" s="795"/>
      <c r="EN36" s="1170">
        <v>42513</v>
      </c>
      <c r="EO36" s="1170">
        <v>42545</v>
      </c>
      <c r="EP36" s="687">
        <v>42593</v>
      </c>
      <c r="EQ36" s="687">
        <v>42577</v>
      </c>
      <c r="ER36" s="687">
        <v>42557</v>
      </c>
      <c r="ES36" s="687">
        <v>42586</v>
      </c>
      <c r="ET36" s="1170">
        <v>42527</v>
      </c>
      <c r="EU36" s="1170">
        <v>42527</v>
      </c>
      <c r="EV36" s="1170">
        <v>42531</v>
      </c>
      <c r="EW36" s="1170">
        <v>42527</v>
      </c>
      <c r="EX36" s="1170">
        <v>42527</v>
      </c>
      <c r="EY36" s="1170">
        <v>42527</v>
      </c>
      <c r="EZ36" s="1170">
        <v>42544</v>
      </c>
      <c r="FA36" s="1171"/>
      <c r="FB36" s="1170">
        <v>42629</v>
      </c>
      <c r="FC36" s="1171">
        <v>42639</v>
      </c>
      <c r="FD36" s="1171">
        <v>42639</v>
      </c>
      <c r="FE36" s="1171">
        <v>42619</v>
      </c>
      <c r="FF36" s="687">
        <v>42601</v>
      </c>
      <c r="FG36" s="687">
        <v>42601</v>
      </c>
      <c r="FH36" s="1171">
        <v>42604</v>
      </c>
      <c r="FI36" s="800">
        <v>42606</v>
      </c>
      <c r="FJ36" s="1171">
        <v>42607</v>
      </c>
      <c r="FK36" s="795">
        <v>42606</v>
      </c>
      <c r="FL36" s="795">
        <v>42606</v>
      </c>
      <c r="FM36" s="795">
        <v>42606</v>
      </c>
      <c r="FN36" s="795">
        <v>42606</v>
      </c>
      <c r="FO36" s="795">
        <v>42606</v>
      </c>
      <c r="FP36" s="1170">
        <v>42604</v>
      </c>
      <c r="FQ36" s="1170">
        <v>42640</v>
      </c>
      <c r="FR36" s="1170">
        <v>42640</v>
      </c>
      <c r="FS36" s="687">
        <v>42629</v>
      </c>
      <c r="FT36" s="687">
        <v>42601</v>
      </c>
      <c r="FU36" s="687">
        <v>42600</v>
      </c>
      <c r="FV36" s="1170">
        <v>42606</v>
      </c>
      <c r="FW36" s="687">
        <v>42600</v>
      </c>
      <c r="FX36" s="687">
        <v>42600</v>
      </c>
      <c r="FY36" s="1170">
        <v>42606</v>
      </c>
      <c r="FZ36" s="687">
        <v>42571</v>
      </c>
      <c r="GA36" s="687">
        <v>42604</v>
      </c>
      <c r="GB36" s="1170">
        <v>42608</v>
      </c>
      <c r="GC36" s="795">
        <v>42604</v>
      </c>
      <c r="GD36" s="1435">
        <v>42614</v>
      </c>
      <c r="GE36" s="687">
        <v>42585</v>
      </c>
      <c r="GF36" s="687">
        <v>42534</v>
      </c>
      <c r="GG36" s="687">
        <v>42601</v>
      </c>
      <c r="GH36" s="687">
        <v>42523</v>
      </c>
      <c r="GI36" s="687">
        <v>42524</v>
      </c>
      <c r="GJ36" s="1170">
        <v>42538</v>
      </c>
      <c r="GK36" s="1171">
        <v>42625</v>
      </c>
      <c r="GL36" s="1171">
        <v>42625</v>
      </c>
      <c r="GM36" s="1171">
        <v>42625</v>
      </c>
      <c r="GN36" s="1171">
        <v>42622</v>
      </c>
      <c r="GO36" s="1171">
        <v>42621</v>
      </c>
      <c r="GP36" s="800">
        <v>42627</v>
      </c>
      <c r="GQ36" s="800">
        <v>42627</v>
      </c>
      <c r="GR36" s="800">
        <v>42627</v>
      </c>
      <c r="GS36" s="800">
        <v>42627</v>
      </c>
      <c r="GT36" s="800">
        <v>42628</v>
      </c>
      <c r="GU36" s="800">
        <v>42627</v>
      </c>
      <c r="GV36" s="800">
        <v>42627</v>
      </c>
      <c r="GW36" s="800">
        <v>42627</v>
      </c>
      <c r="GX36" s="1170">
        <v>42627</v>
      </c>
      <c r="GY36" s="1171">
        <v>42628</v>
      </c>
      <c r="GZ36" s="1171">
        <v>42626</v>
      </c>
      <c r="HA36" s="1171">
        <v>42628</v>
      </c>
      <c r="HB36" s="800">
        <v>42643</v>
      </c>
      <c r="HC36" s="1171">
        <v>42643</v>
      </c>
      <c r="HD36" s="1171">
        <v>42629</v>
      </c>
      <c r="HE36" s="1171">
        <v>42628</v>
      </c>
      <c r="HF36" s="1171">
        <v>42648</v>
      </c>
      <c r="HG36" s="1171">
        <v>42648</v>
      </c>
      <c r="HH36" s="1171">
        <v>42648</v>
      </c>
      <c r="HI36" s="1171">
        <v>42647</v>
      </c>
      <c r="HJ36" s="1171">
        <v>42648</v>
      </c>
      <c r="HK36" s="1171">
        <v>42643</v>
      </c>
      <c r="HL36" s="1171">
        <v>42647</v>
      </c>
      <c r="HM36" s="1171">
        <v>42647</v>
      </c>
      <c r="HN36" s="1171">
        <v>42621</v>
      </c>
      <c r="HO36" s="1171">
        <v>42629</v>
      </c>
      <c r="HP36" s="1171">
        <v>42629</v>
      </c>
      <c r="HQ36" s="1171">
        <v>42629</v>
      </c>
      <c r="HR36" s="1171">
        <v>42625</v>
      </c>
      <c r="HS36" s="1171">
        <v>42649</v>
      </c>
      <c r="HT36" s="1171">
        <v>42650</v>
      </c>
      <c r="HU36" s="1171">
        <v>42653</v>
      </c>
      <c r="HV36" s="1171">
        <v>42653</v>
      </c>
      <c r="HW36" s="1171">
        <v>42653</v>
      </c>
      <c r="HX36" s="1171">
        <v>42650</v>
      </c>
      <c r="HY36" s="1171">
        <v>42654</v>
      </c>
      <c r="HZ36" s="510">
        <v>42653</v>
      </c>
      <c r="IA36" s="510">
        <v>42626</v>
      </c>
      <c r="IB36" s="510">
        <v>42648</v>
      </c>
      <c r="IC36" s="510">
        <v>42647</v>
      </c>
      <c r="ID36" s="510">
        <v>42647</v>
      </c>
      <c r="IE36" s="510">
        <v>42648</v>
      </c>
      <c r="IF36" s="510">
        <v>42648</v>
      </c>
      <c r="IG36" s="1184">
        <v>42647</v>
      </c>
      <c r="IH36" s="510">
        <v>42647</v>
      </c>
      <c r="II36" s="510">
        <v>42633</v>
      </c>
      <c r="IJ36" s="510">
        <v>42629</v>
      </c>
      <c r="IK36" s="510">
        <v>42641</v>
      </c>
      <c r="IL36" s="510">
        <v>42643</v>
      </c>
      <c r="IM36" s="510">
        <v>42628</v>
      </c>
      <c r="IN36" s="510">
        <v>42642</v>
      </c>
      <c r="IO36" s="510">
        <v>42627</v>
      </c>
      <c r="IP36" s="1184">
        <v>42622</v>
      </c>
      <c r="IQ36" s="510">
        <v>42622</v>
      </c>
      <c r="IR36" s="1184">
        <v>42622</v>
      </c>
      <c r="IS36" s="1184">
        <v>42601</v>
      </c>
      <c r="IT36" s="510">
        <v>42612</v>
      </c>
      <c r="IU36" s="510">
        <v>42612</v>
      </c>
      <c r="IV36" s="510">
        <v>42612</v>
      </c>
      <c r="IW36" s="510">
        <v>42612</v>
      </c>
      <c r="IX36" s="510">
        <v>42610</v>
      </c>
      <c r="IY36" s="510">
        <v>42610</v>
      </c>
      <c r="IZ36" s="510">
        <v>42607</v>
      </c>
      <c r="JA36" s="1254">
        <v>42607</v>
      </c>
      <c r="JB36" s="532">
        <v>42607</v>
      </c>
      <c r="JC36" s="1186">
        <v>42598</v>
      </c>
      <c r="JD36" s="510">
        <v>42598</v>
      </c>
      <c r="JE36" s="510">
        <v>42598</v>
      </c>
      <c r="JF36" s="510">
        <v>42598</v>
      </c>
      <c r="JG36" s="538">
        <v>42583</v>
      </c>
      <c r="JH36" s="510">
        <v>42598</v>
      </c>
      <c r="JI36" s="510">
        <v>42599</v>
      </c>
      <c r="JJ36" s="510">
        <v>42598</v>
      </c>
      <c r="JK36" s="538">
        <v>42598</v>
      </c>
      <c r="JL36" s="510">
        <v>42592</v>
      </c>
      <c r="JM36" s="510">
        <v>42590</v>
      </c>
      <c r="JN36" s="1256">
        <v>42590</v>
      </c>
      <c r="JO36" s="510">
        <v>42598</v>
      </c>
      <c r="JP36" s="530">
        <v>42598</v>
      </c>
      <c r="JQ36" s="1256">
        <v>42598</v>
      </c>
      <c r="JR36" s="510">
        <v>42598</v>
      </c>
      <c r="JS36" s="510">
        <v>42583</v>
      </c>
      <c r="JT36" s="510">
        <v>42583</v>
      </c>
      <c r="JU36" s="510">
        <v>42583</v>
      </c>
      <c r="JV36" s="510">
        <v>42583</v>
      </c>
      <c r="JW36" s="1351">
        <v>42583</v>
      </c>
      <c r="JX36" s="532">
        <v>42566</v>
      </c>
      <c r="JY36" s="510">
        <v>42573</v>
      </c>
      <c r="JZ36" s="510">
        <v>42577</v>
      </c>
      <c r="KA36" s="510">
        <v>42583</v>
      </c>
      <c r="KB36" s="510">
        <v>42583</v>
      </c>
      <c r="KC36" s="510">
        <v>42583</v>
      </c>
      <c r="KD36" s="510">
        <v>42583</v>
      </c>
      <c r="KE36" s="510">
        <v>42583</v>
      </c>
      <c r="KF36" s="510">
        <v>42583</v>
      </c>
      <c r="KG36" s="510">
        <v>42583</v>
      </c>
      <c r="KH36" s="510">
        <v>42583</v>
      </c>
      <c r="KI36" s="1294">
        <v>42569</v>
      </c>
      <c r="KJ36" s="510">
        <v>42591</v>
      </c>
      <c r="KK36" s="510">
        <v>42591</v>
      </c>
      <c r="KL36" s="510">
        <v>42591</v>
      </c>
      <c r="KM36" s="510">
        <v>42591</v>
      </c>
      <c r="KN36" s="510">
        <v>42591</v>
      </c>
      <c r="KO36" s="510">
        <v>42591</v>
      </c>
      <c r="KP36" s="510">
        <v>42591</v>
      </c>
      <c r="KQ36" s="510">
        <v>42591</v>
      </c>
      <c r="KR36" s="510">
        <v>42591</v>
      </c>
      <c r="KS36" s="1171">
        <v>42563</v>
      </c>
      <c r="KT36" s="510">
        <v>42569</v>
      </c>
      <c r="KU36" s="532">
        <v>42573</v>
      </c>
      <c r="KV36" s="1256">
        <v>42590</v>
      </c>
      <c r="KW36" s="1184">
        <v>42573</v>
      </c>
      <c r="KX36" s="510">
        <v>42576</v>
      </c>
      <c r="KY36" s="510">
        <v>42590</v>
      </c>
      <c r="KZ36" s="364">
        <v>42591</v>
      </c>
      <c r="LA36" s="510">
        <v>42571</v>
      </c>
      <c r="LB36" s="510">
        <v>42572</v>
      </c>
      <c r="LC36" s="806"/>
      <c r="LD36" s="537"/>
      <c r="LE36" s="537"/>
      <c r="LF36" s="537"/>
      <c r="LG36" s="532"/>
      <c r="LH36" s="532"/>
      <c r="LI36" s="532"/>
      <c r="LJ36" s="510">
        <v>42625</v>
      </c>
      <c r="LK36" s="510">
        <v>42625</v>
      </c>
      <c r="LL36" s="537"/>
      <c r="LM36" s="510">
        <v>42640</v>
      </c>
      <c r="LN36" s="538">
        <v>42415</v>
      </c>
      <c r="LO36" s="538">
        <v>42451</v>
      </c>
      <c r="LP36" s="538">
        <v>42443</v>
      </c>
      <c r="LQ36" s="538">
        <v>42443</v>
      </c>
      <c r="LR36" s="538">
        <v>42453</v>
      </c>
      <c r="LS36" s="795">
        <v>42415</v>
      </c>
      <c r="LT36" s="795">
        <v>42410</v>
      </c>
      <c r="LU36" s="795">
        <v>42410</v>
      </c>
      <c r="LV36" s="795">
        <v>42415</v>
      </c>
      <c r="LX36" s="1184">
        <v>42516</v>
      </c>
      <c r="LY36" s="1189">
        <v>42501</v>
      </c>
      <c r="LZ36" s="1193">
        <v>42510</v>
      </c>
      <c r="MA36" s="1184">
        <v>42517</v>
      </c>
      <c r="MB36" s="1184">
        <v>42510</v>
      </c>
      <c r="MC36" s="1184">
        <v>42527</v>
      </c>
      <c r="MD36" s="1184">
        <v>42527</v>
      </c>
      <c r="ME36" s="1184">
        <v>42529</v>
      </c>
      <c r="MF36" s="510">
        <v>42531</v>
      </c>
      <c r="MG36" s="510">
        <v>42528</v>
      </c>
      <c r="MH36" s="532">
        <v>42527</v>
      </c>
      <c r="MI36" s="538">
        <v>42527</v>
      </c>
      <c r="MJ36" s="1184">
        <v>42559</v>
      </c>
      <c r="MK36" s="532">
        <v>42563</v>
      </c>
      <c r="ML36" s="510">
        <v>42571</v>
      </c>
      <c r="MM36" s="510">
        <v>42531</v>
      </c>
      <c r="MN36" s="538">
        <v>42557</v>
      </c>
      <c r="MO36" s="510">
        <v>42580</v>
      </c>
      <c r="MP36" s="1186">
        <v>42522</v>
      </c>
      <c r="MQ36" s="1184">
        <v>42522</v>
      </c>
      <c r="MR36" s="1184">
        <v>42515</v>
      </c>
      <c r="MS36" s="1184">
        <v>42510</v>
      </c>
      <c r="MT36" s="532">
        <v>42559</v>
      </c>
      <c r="MU36" s="1184">
        <v>42559</v>
      </c>
      <c r="MV36" s="532">
        <v>42579</v>
      </c>
      <c r="MW36" s="510">
        <v>42607</v>
      </c>
      <c r="MX36" s="510">
        <v>42607</v>
      </c>
      <c r="MY36" s="510">
        <v>42607</v>
      </c>
      <c r="MZ36" s="510">
        <v>42607</v>
      </c>
      <c r="NA36" s="1184">
        <v>42571</v>
      </c>
      <c r="NB36" s="1254">
        <v>42586</v>
      </c>
      <c r="NC36" s="510">
        <v>42593</v>
      </c>
      <c r="ND36" s="538">
        <v>42601</v>
      </c>
      <c r="NE36" s="1186">
        <v>42598</v>
      </c>
      <c r="NF36" s="538">
        <v>42613</v>
      </c>
      <c r="NG36" s="510">
        <v>42604</v>
      </c>
      <c r="NH36" s="510">
        <v>42612</v>
      </c>
      <c r="NI36" s="510">
        <v>42612</v>
      </c>
      <c r="NJ36" s="510">
        <v>42606</v>
      </c>
      <c r="NK36" s="510">
        <v>42625</v>
      </c>
      <c r="NL36" s="510">
        <v>42625</v>
      </c>
      <c r="NM36" s="510">
        <v>42625</v>
      </c>
      <c r="NN36" s="510">
        <v>42625</v>
      </c>
      <c r="NO36" s="510">
        <v>42625</v>
      </c>
      <c r="NP36" s="510">
        <v>42625</v>
      </c>
      <c r="NQ36" s="538">
        <v>42621</v>
      </c>
      <c r="NR36" s="510">
        <v>42628</v>
      </c>
      <c r="NS36" s="510">
        <v>42628</v>
      </c>
      <c r="NT36" s="510">
        <v>42628</v>
      </c>
      <c r="NU36" s="510">
        <v>42628</v>
      </c>
      <c r="NV36" s="510">
        <v>42628</v>
      </c>
      <c r="NW36" s="510">
        <v>42628</v>
      </c>
      <c r="NX36" s="510">
        <v>42628</v>
      </c>
      <c r="NY36" s="510">
        <v>42628</v>
      </c>
      <c r="NZ36" s="510">
        <v>42628</v>
      </c>
      <c r="OA36" s="510">
        <v>42640</v>
      </c>
      <c r="OB36" s="510">
        <v>42640</v>
      </c>
      <c r="OC36" s="510">
        <v>42640</v>
      </c>
      <c r="OD36" s="510">
        <v>42640</v>
      </c>
      <c r="OE36" s="510">
        <v>42641</v>
      </c>
      <c r="OF36" s="510">
        <v>42641</v>
      </c>
      <c r="OG36" s="510">
        <v>42626</v>
      </c>
      <c r="OH36" s="510">
        <v>42640</v>
      </c>
      <c r="OI36" s="510">
        <v>42641</v>
      </c>
      <c r="OJ36" s="510">
        <v>42646</v>
      </c>
      <c r="OK36" s="510">
        <v>42650</v>
      </c>
      <c r="OL36" s="532">
        <v>42650</v>
      </c>
      <c r="OM36" s="510">
        <v>42654</v>
      </c>
      <c r="ON36" s="510">
        <v>42654</v>
      </c>
      <c r="OO36" s="510">
        <v>42653</v>
      </c>
      <c r="OP36" s="510">
        <v>42653</v>
      </c>
      <c r="OQ36" s="788">
        <v>42654</v>
      </c>
      <c r="OR36" s="788">
        <v>42649</v>
      </c>
      <c r="OS36" s="788">
        <v>42653</v>
      </c>
      <c r="OT36" s="1412">
        <v>42650</v>
      </c>
      <c r="OU36" s="1254">
        <v>42647</v>
      </c>
      <c r="OV36" s="1412">
        <v>42646</v>
      </c>
      <c r="OW36" s="1412">
        <v>42628</v>
      </c>
      <c r="OX36" s="1254">
        <v>42628</v>
      </c>
      <c r="OY36" s="1254">
        <v>42628</v>
      </c>
      <c r="OZ36" s="1412">
        <v>42641</v>
      </c>
      <c r="PA36" s="1412">
        <v>42641</v>
      </c>
      <c r="PB36" s="1193">
        <v>42641</v>
      </c>
      <c r="PC36" s="1193">
        <v>42626</v>
      </c>
      <c r="PD36" s="538">
        <v>42597</v>
      </c>
      <c r="PE36" s="1412">
        <v>42614</v>
      </c>
      <c r="PF36" s="1412">
        <v>42612</v>
      </c>
      <c r="PG36" s="1254">
        <v>42613</v>
      </c>
      <c r="PH36" s="538">
        <v>42601</v>
      </c>
      <c r="PI36" s="1254">
        <v>42601</v>
      </c>
      <c r="PJ36" s="1254">
        <v>42612</v>
      </c>
      <c r="PK36" s="1254">
        <v>42612</v>
      </c>
      <c r="PL36" s="1254">
        <v>42612</v>
      </c>
      <c r="PM36" s="1254">
        <v>42612</v>
      </c>
      <c r="PN36" s="1412">
        <v>42612</v>
      </c>
      <c r="PO36" s="1412">
        <v>42612</v>
      </c>
      <c r="PP36" s="1412">
        <v>42608</v>
      </c>
      <c r="PQ36" s="1193">
        <v>42607</v>
      </c>
      <c r="PR36" s="1412">
        <v>42607</v>
      </c>
      <c r="PS36" s="1193">
        <v>42607</v>
      </c>
      <c r="PT36" s="1193">
        <v>42607</v>
      </c>
      <c r="PU36" s="1193">
        <v>42607</v>
      </c>
      <c r="PV36" s="538">
        <v>42607</v>
      </c>
      <c r="PW36" s="538">
        <v>42599</v>
      </c>
      <c r="PX36" s="538">
        <v>42597</v>
      </c>
      <c r="PY36" s="1193">
        <v>42604</v>
      </c>
      <c r="PZ36" s="1412">
        <v>42576</v>
      </c>
      <c r="QA36" s="1412">
        <v>42576</v>
      </c>
      <c r="QB36" s="1412">
        <v>42576</v>
      </c>
      <c r="QC36" s="1412">
        <v>42576</v>
      </c>
      <c r="QD36" s="1412">
        <v>42576</v>
      </c>
      <c r="QE36" s="1412">
        <v>42576</v>
      </c>
      <c r="QF36" s="1412">
        <v>42580</v>
      </c>
      <c r="QG36" s="1412">
        <v>42580</v>
      </c>
      <c r="QH36" s="1412">
        <v>42579</v>
      </c>
      <c r="QI36" s="1412">
        <v>42580</v>
      </c>
      <c r="QJ36" s="1412">
        <v>42580</v>
      </c>
      <c r="QK36" s="1412">
        <v>42580</v>
      </c>
      <c r="QL36" s="1412">
        <v>42580</v>
      </c>
      <c r="QM36" s="1412">
        <v>42573</v>
      </c>
      <c r="QN36" s="538">
        <v>42594</v>
      </c>
      <c r="QO36" s="538">
        <v>42559</v>
      </c>
      <c r="QP36" s="1193">
        <v>42601</v>
      </c>
      <c r="QQ36" s="1193">
        <v>42601</v>
      </c>
      <c r="QR36" s="532">
        <v>42601</v>
      </c>
      <c r="QS36" s="538">
        <v>42601</v>
      </c>
      <c r="QT36" s="1193">
        <v>42601</v>
      </c>
      <c r="QU36" s="1193">
        <v>42583</v>
      </c>
      <c r="QV36" s="1254">
        <v>42592</v>
      </c>
      <c r="QW36" s="1193">
        <v>42583</v>
      </c>
      <c r="QX36" s="1193">
        <v>42557</v>
      </c>
      <c r="QY36" s="538">
        <v>42577</v>
      </c>
      <c r="QZ36" s="1193">
        <v>42601</v>
      </c>
      <c r="RA36" s="1412">
        <v>42583</v>
      </c>
      <c r="RB36" s="1412">
        <v>42579</v>
      </c>
      <c r="RC36" s="1412">
        <v>42583</v>
      </c>
      <c r="RD36" s="1412">
        <v>42583</v>
      </c>
      <c r="RE36" s="1412">
        <v>42583</v>
      </c>
      <c r="RF36" s="1412">
        <v>42583</v>
      </c>
      <c r="RG36" s="1412">
        <v>42583</v>
      </c>
      <c r="RH36" s="1412">
        <v>42583</v>
      </c>
      <c r="RI36" s="1253">
        <v>42571</v>
      </c>
      <c r="RJ36" s="532">
        <v>42571</v>
      </c>
      <c r="RK36" s="1193">
        <v>42544</v>
      </c>
      <c r="RL36" s="532"/>
      <c r="RM36" s="762" t="s">
        <v>2134</v>
      </c>
      <c r="RN36" s="765"/>
      <c r="RO36" s="765"/>
      <c r="RP36" s="801"/>
      <c r="RQ36" s="765"/>
      <c r="RR36" s="801"/>
      <c r="RS36" s="765"/>
      <c r="RT36" s="532">
        <v>42610</v>
      </c>
      <c r="RU36" s="538">
        <v>42387</v>
      </c>
      <c r="RV36" s="538">
        <v>42410</v>
      </c>
      <c r="RW36" s="1193">
        <v>42570</v>
      </c>
      <c r="RX36" s="538">
        <v>42571</v>
      </c>
      <c r="RY36" s="538">
        <v>42571</v>
      </c>
      <c r="RZ36" s="538">
        <v>42389</v>
      </c>
      <c r="SA36" s="537"/>
      <c r="SB36" s="537"/>
      <c r="SC36" s="538">
        <v>42570</v>
      </c>
      <c r="SD36" s="538">
        <v>42396</v>
      </c>
      <c r="SE36" s="537"/>
      <c r="SF36" s="537"/>
      <c r="SG36" s="532"/>
      <c r="SH36" s="532"/>
      <c r="SI36" s="532"/>
      <c r="SJ36" s="537"/>
      <c r="SK36" s="532"/>
      <c r="SL36" s="1193">
        <v>42551</v>
      </c>
      <c r="SM36" s="532"/>
      <c r="SN36" s="532"/>
      <c r="SO36" s="532"/>
      <c r="SP36" s="538">
        <v>42387</v>
      </c>
      <c r="SQ36" s="538">
        <v>42387</v>
      </c>
      <c r="SR36" s="538">
        <v>42384</v>
      </c>
      <c r="SS36" s="815"/>
      <c r="ST36" s="537"/>
      <c r="SU36" s="538">
        <v>42403</v>
      </c>
      <c r="SV36" s="538">
        <v>42403</v>
      </c>
      <c r="SW36" s="538">
        <v>42423</v>
      </c>
      <c r="SX36" s="538">
        <v>42431</v>
      </c>
      <c r="SY36" s="538">
        <v>42419</v>
      </c>
      <c r="SZ36" s="538">
        <v>42423</v>
      </c>
      <c r="TA36" s="538">
        <v>42425</v>
      </c>
      <c r="TB36" s="538">
        <v>42425</v>
      </c>
      <c r="TC36" s="538">
        <v>42431</v>
      </c>
      <c r="TD36" s="538">
        <v>42432</v>
      </c>
      <c r="TE36" s="538">
        <v>42433</v>
      </c>
      <c r="TF36" s="538">
        <v>42433</v>
      </c>
      <c r="TG36" s="1193">
        <v>42486</v>
      </c>
      <c r="TH36" s="1193">
        <v>42496</v>
      </c>
      <c r="TI36" s="1193">
        <v>42501</v>
      </c>
      <c r="TJ36" s="1193">
        <v>42496</v>
      </c>
      <c r="TK36" s="1193">
        <v>42527</v>
      </c>
      <c r="TL36" s="1193">
        <v>42494</v>
      </c>
      <c r="TM36" s="1193">
        <v>42494</v>
      </c>
      <c r="TN36" s="538">
        <v>42433</v>
      </c>
      <c r="TO36" s="538">
        <v>42436</v>
      </c>
      <c r="TP36" s="538">
        <v>42458</v>
      </c>
      <c r="TQ36" s="538">
        <v>42447</v>
      </c>
      <c r="TR36" s="538">
        <v>42446</v>
      </c>
      <c r="TS36" s="538">
        <v>42466</v>
      </c>
      <c r="TT36" s="788">
        <v>42634</v>
      </c>
      <c r="TU36" s="788">
        <v>42634</v>
      </c>
      <c r="TV36" s="788">
        <v>42634</v>
      </c>
      <c r="TW36" s="538">
        <v>42466</v>
      </c>
      <c r="TX36" s="538">
        <v>42444</v>
      </c>
      <c r="TY36" s="538">
        <v>42440</v>
      </c>
      <c r="TZ36" s="532"/>
      <c r="UA36" s="538">
        <v>42419</v>
      </c>
      <c r="UB36" s="532"/>
      <c r="UC36" s="538">
        <v>42452</v>
      </c>
      <c r="UD36" s="869" t="s">
        <v>2373</v>
      </c>
      <c r="UE36" s="869" t="s">
        <v>2373</v>
      </c>
      <c r="UF36" s="869" t="s">
        <v>2373</v>
      </c>
      <c r="UG36" s="538">
        <v>42475</v>
      </c>
      <c r="UH36" s="538">
        <v>42531</v>
      </c>
      <c r="UI36" s="538">
        <v>42531</v>
      </c>
      <c r="UJ36" s="1193">
        <v>42507</v>
      </c>
      <c r="UK36" s="1412">
        <v>42583</v>
      </c>
      <c r="UL36" s="1166"/>
      <c r="UM36" s="1193">
        <v>42557</v>
      </c>
      <c r="UN36" s="1193">
        <v>42542</v>
      </c>
      <c r="UO36" s="1193">
        <v>42558</v>
      </c>
      <c r="UP36" s="1193">
        <v>42535</v>
      </c>
      <c r="UQ36" s="1193">
        <v>42535</v>
      </c>
      <c r="UR36" s="1193">
        <v>42535</v>
      </c>
      <c r="US36" s="1193">
        <v>42535</v>
      </c>
      <c r="UT36" s="1193">
        <v>42535</v>
      </c>
      <c r="UU36" s="1193">
        <v>42535</v>
      </c>
      <c r="UV36" s="1193">
        <v>42535</v>
      </c>
      <c r="UW36" s="1193">
        <v>42535</v>
      </c>
      <c r="UX36" s="1193">
        <v>42563</v>
      </c>
      <c r="UY36" s="1193">
        <v>42559</v>
      </c>
      <c r="UZ36" s="1193">
        <v>42531</v>
      </c>
      <c r="VA36" s="1412">
        <v>42640</v>
      </c>
      <c r="VB36" s="1193" t="s">
        <v>3225</v>
      </c>
      <c r="VC36" s="538">
        <v>42542</v>
      </c>
      <c r="VD36" s="538">
        <v>42515</v>
      </c>
      <c r="VE36" s="1193">
        <v>42507</v>
      </c>
      <c r="VF36" s="1193">
        <v>42513</v>
      </c>
      <c r="VG36" s="1193">
        <v>42507</v>
      </c>
      <c r="VH36" s="1193">
        <v>42507</v>
      </c>
      <c r="VI36" s="1193">
        <v>42559</v>
      </c>
      <c r="VJ36" s="538">
        <v>42571</v>
      </c>
      <c r="VK36" s="1254">
        <v>42607</v>
      </c>
      <c r="VL36" s="538">
        <v>42604</v>
      </c>
      <c r="VM36" s="1254">
        <v>42571</v>
      </c>
      <c r="VN36" s="532">
        <v>42587</v>
      </c>
      <c r="VO36" s="1193">
        <v>42443</v>
      </c>
      <c r="VP36" s="538">
        <v>42566</v>
      </c>
      <c r="VQ36" s="1193">
        <v>42566</v>
      </c>
      <c r="VS36" s="1193">
        <v>42599</v>
      </c>
      <c r="VT36" s="538">
        <v>42598</v>
      </c>
      <c r="VU36" s="1254">
        <v>42598</v>
      </c>
      <c r="VW36" s="1193">
        <v>42507</v>
      </c>
      <c r="VX36" s="532">
        <v>42516</v>
      </c>
      <c r="VY36" s="1193">
        <v>42529</v>
      </c>
      <c r="VZ36" s="538">
        <v>42534</v>
      </c>
      <c r="WA36" s="1193">
        <v>42538</v>
      </c>
      <c r="WB36" s="1193">
        <v>42535</v>
      </c>
      <c r="WC36" s="1193">
        <v>42535</v>
      </c>
      <c r="WD36" s="1193">
        <v>42598</v>
      </c>
      <c r="WE36" s="538">
        <v>42608</v>
      </c>
      <c r="WG36" s="538">
        <v>42486</v>
      </c>
      <c r="WH36" s="1193">
        <v>42507</v>
      </c>
      <c r="WI36" s="1193">
        <v>42509</v>
      </c>
      <c r="WJ36" s="1193">
        <v>42509</v>
      </c>
      <c r="WK36" s="1193">
        <v>42494</v>
      </c>
      <c r="WL36" s="1193">
        <v>42500</v>
      </c>
      <c r="WM36" s="532">
        <v>42625</v>
      </c>
      <c r="WN36" s="1412">
        <v>42620</v>
      </c>
      <c r="WO36" s="538">
        <v>42613</v>
      </c>
      <c r="WP36" s="1412">
        <v>42620</v>
      </c>
      <c r="WQ36" s="1254">
        <v>42627</v>
      </c>
      <c r="WR36" s="1254">
        <v>42627</v>
      </c>
      <c r="WS36" s="1254">
        <v>42628</v>
      </c>
      <c r="WT36" s="1254">
        <v>42627</v>
      </c>
      <c r="WU36" s="1254">
        <v>42628</v>
      </c>
      <c r="WV36" s="1412">
        <v>42628</v>
      </c>
      <c r="WW36" s="1412">
        <v>42628</v>
      </c>
      <c r="WX36" s="1193">
        <v>42640</v>
      </c>
      <c r="WY36" s="1193">
        <v>42640</v>
      </c>
      <c r="WZ36" s="1193">
        <v>42640</v>
      </c>
      <c r="XA36" s="1193">
        <v>42628</v>
      </c>
      <c r="XB36" s="1412">
        <v>42640</v>
      </c>
      <c r="XC36" s="1412">
        <v>42640</v>
      </c>
      <c r="XD36" s="788">
        <v>42628</v>
      </c>
      <c r="XE36" s="1412">
        <v>42626</v>
      </c>
      <c r="XF36" s="1193">
        <v>42646</v>
      </c>
      <c r="XG36" s="788">
        <v>42647</v>
      </c>
      <c r="XH36" s="788">
        <v>42647</v>
      </c>
      <c r="XI36" s="788">
        <v>42648</v>
      </c>
      <c r="XJ36" s="788">
        <v>42648</v>
      </c>
      <c r="XK36" s="788">
        <v>42648</v>
      </c>
      <c r="XL36" s="1351">
        <v>42650</v>
      </c>
      <c r="XM36" s="1351">
        <v>42650</v>
      </c>
      <c r="XN36" s="1351">
        <v>42650</v>
      </c>
      <c r="XO36" s="1351">
        <v>42647</v>
      </c>
      <c r="XP36" s="1351">
        <v>42646</v>
      </c>
      <c r="XQ36" s="1351">
        <v>42646</v>
      </c>
      <c r="XR36" s="1171">
        <v>42650</v>
      </c>
      <c r="XS36" s="1351">
        <v>42650</v>
      </c>
      <c r="XT36" s="1351">
        <v>42649</v>
      </c>
      <c r="XU36" s="1351">
        <v>42649</v>
      </c>
      <c r="XV36" s="1351">
        <v>42628</v>
      </c>
      <c r="XW36" s="1193">
        <v>42601</v>
      </c>
      <c r="XX36" s="1193">
        <v>42601</v>
      </c>
      <c r="XY36" s="1193">
        <v>42601</v>
      </c>
      <c r="XZ36" s="538">
        <v>42601</v>
      </c>
      <c r="YA36" s="1351">
        <v>42628</v>
      </c>
      <c r="YB36" s="538">
        <v>42626</v>
      </c>
      <c r="YC36" s="1351">
        <v>42627</v>
      </c>
      <c r="YD36" s="1351">
        <v>42606</v>
      </c>
      <c r="YE36" s="1193">
        <v>42607</v>
      </c>
      <c r="YF36" s="1351">
        <v>42598</v>
      </c>
      <c r="YG36" s="538">
        <v>42597</v>
      </c>
      <c r="YH36" s="538">
        <v>42601</v>
      </c>
      <c r="YI36" s="1351">
        <v>42598</v>
      </c>
      <c r="YJ36" s="1351">
        <v>42598</v>
      </c>
      <c r="YK36" s="1351">
        <v>42598</v>
      </c>
      <c r="YL36" s="1351">
        <v>42598</v>
      </c>
      <c r="YM36" s="1351">
        <v>42598</v>
      </c>
      <c r="YN36" s="1351">
        <v>42599</v>
      </c>
      <c r="YO36" s="1351">
        <v>42599</v>
      </c>
      <c r="YP36" s="538">
        <v>42585</v>
      </c>
      <c r="YQ36" s="1351">
        <v>42598</v>
      </c>
      <c r="YR36" s="538">
        <v>42594</v>
      </c>
      <c r="YS36" s="1351">
        <v>42584</v>
      </c>
      <c r="YT36" s="1351">
        <v>42584</v>
      </c>
      <c r="YU36" s="1351">
        <v>42584</v>
      </c>
      <c r="YV36" s="1351">
        <v>42584</v>
      </c>
      <c r="YW36" s="1351">
        <v>42591</v>
      </c>
      <c r="YX36" s="1351">
        <v>42625</v>
      </c>
      <c r="YY36" s="538">
        <v>42625</v>
      </c>
      <c r="YZ36" s="1193">
        <v>42591</v>
      </c>
      <c r="ZA36" s="1193">
        <v>42576</v>
      </c>
      <c r="ZB36" s="821">
        <v>42601</v>
      </c>
      <c r="ZC36" s="538">
        <v>42579</v>
      </c>
      <c r="ZD36" s="1193">
        <v>42607</v>
      </c>
      <c r="ZE36" s="538">
        <v>42579</v>
      </c>
      <c r="ZF36" s="1193">
        <v>42524</v>
      </c>
      <c r="ZG36" s="1193">
        <v>42527</v>
      </c>
      <c r="ZH36" s="1193">
        <v>42527</v>
      </c>
      <c r="ZI36" s="1193">
        <v>42527</v>
      </c>
      <c r="ZJ36" s="1193">
        <v>42522</v>
      </c>
      <c r="ZK36" s="1193">
        <v>42522</v>
      </c>
      <c r="ZL36" s="1193">
        <v>42522</v>
      </c>
      <c r="ZM36" s="1351">
        <v>42615</v>
      </c>
      <c r="ZN36" s="538">
        <v>42579</v>
      </c>
      <c r="ZO36" s="1193">
        <v>42576</v>
      </c>
      <c r="ZP36" s="1193">
        <v>42571</v>
      </c>
      <c r="ZQ36" s="1193">
        <v>42563</v>
      </c>
      <c r="ZR36" s="1193">
        <v>42563</v>
      </c>
      <c r="ZS36" s="1193">
        <v>42563</v>
      </c>
      <c r="ZT36" s="1193">
        <v>42563</v>
      </c>
      <c r="ZU36" s="1193">
        <v>42559</v>
      </c>
      <c r="ZV36" s="538">
        <v>42563</v>
      </c>
      <c r="ZW36" s="1193">
        <v>42559</v>
      </c>
      <c r="ZX36" s="1193">
        <v>42559</v>
      </c>
      <c r="ZY36" s="1193">
        <v>42559</v>
      </c>
      <c r="ZZ36" s="537"/>
      <c r="AAA36" s="537"/>
      <c r="AAB36" s="537"/>
      <c r="AAC36" s="538">
        <v>42543</v>
      </c>
      <c r="AAD36" s="537"/>
      <c r="AAE36" s="537"/>
      <c r="AAF36" s="537"/>
      <c r="AAG36" s="537"/>
      <c r="AAH36" s="537"/>
      <c r="AAI36" s="538">
        <v>42438</v>
      </c>
      <c r="AAJ36" s="537"/>
      <c r="AAK36" s="538">
        <v>42572</v>
      </c>
      <c r="AAL36" s="538">
        <v>42572</v>
      </c>
      <c r="AAM36" s="537"/>
      <c r="AAN36" s="538"/>
      <c r="AAO36" s="538"/>
      <c r="AAP36" s="538"/>
      <c r="AAQ36" s="538"/>
      <c r="AAR36" s="537"/>
      <c r="AAS36" s="538">
        <v>42416</v>
      </c>
      <c r="AAT36" s="788">
        <v>42443</v>
      </c>
      <c r="AAU36" s="538">
        <v>42486</v>
      </c>
      <c r="AAV36" s="538">
        <v>42486</v>
      </c>
      <c r="AAW36" s="1193">
        <v>42615</v>
      </c>
      <c r="AAX36" s="537"/>
      <c r="AAY36" s="538"/>
      <c r="AAZ36" s="1351">
        <v>42576</v>
      </c>
      <c r="ABA36" s="532">
        <v>42436</v>
      </c>
      <c r="ABB36" s="537"/>
      <c r="ABC36" s="1193">
        <v>42494</v>
      </c>
      <c r="ABD36" s="1193">
        <v>42501</v>
      </c>
      <c r="ABE36" s="1193">
        <v>42494</v>
      </c>
      <c r="ABF36" s="1193">
        <v>42537</v>
      </c>
      <c r="ABG36" s="1193">
        <v>42537</v>
      </c>
      <c r="ABH36" s="1193">
        <v>42510</v>
      </c>
      <c r="ABI36" s="1193">
        <v>42507</v>
      </c>
      <c r="ABJ36" s="1193">
        <v>42507</v>
      </c>
      <c r="ABK36" s="1193">
        <v>42528</v>
      </c>
      <c r="ABM36" s="1351">
        <v>42593</v>
      </c>
      <c r="ABN36" s="1351">
        <v>42592</v>
      </c>
      <c r="ABO36" s="1351">
        <v>42613</v>
      </c>
      <c r="ABP36" s="1351">
        <v>42613</v>
      </c>
      <c r="ABQ36" s="1351">
        <v>42625</v>
      </c>
      <c r="ABR36" s="1351">
        <v>42625</v>
      </c>
      <c r="ABS36" s="1351">
        <v>42622</v>
      </c>
      <c r="ABT36" s="538">
        <v>42625</v>
      </c>
      <c r="ABU36" s="538">
        <v>42625</v>
      </c>
      <c r="ABV36" s="538">
        <v>42627</v>
      </c>
      <c r="ABW36" s="1351">
        <v>42628</v>
      </c>
      <c r="ABX36" s="538">
        <v>42626</v>
      </c>
      <c r="ABY36" s="538">
        <v>42626</v>
      </c>
      <c r="ABZ36" s="538">
        <v>42626</v>
      </c>
      <c r="ACA36" s="1193">
        <v>42614</v>
      </c>
      <c r="ACB36" s="1351">
        <v>42641</v>
      </c>
      <c r="ACC36" s="1351">
        <v>42641</v>
      </c>
      <c r="ACD36" s="1351">
        <v>42641</v>
      </c>
      <c r="ACE36" s="1351">
        <v>42646</v>
      </c>
      <c r="ACF36" s="1351">
        <v>42641</v>
      </c>
      <c r="ACG36" s="1351">
        <v>42647</v>
      </c>
      <c r="ACH36" s="1351">
        <v>42648</v>
      </c>
      <c r="ACI36" s="1351">
        <v>42648</v>
      </c>
      <c r="ACJ36" s="1351">
        <v>42648</v>
      </c>
      <c r="ACK36" s="1351">
        <v>42648</v>
      </c>
      <c r="ACL36" s="1351">
        <v>42647</v>
      </c>
      <c r="ACM36" s="1351">
        <v>42647</v>
      </c>
      <c r="ACN36" s="1351">
        <v>42647</v>
      </c>
      <c r="ACO36" s="1351">
        <v>42647</v>
      </c>
      <c r="ACP36" s="1351">
        <v>42647</v>
      </c>
      <c r="ACQ36" s="1351">
        <v>42628</v>
      </c>
      <c r="ACR36" s="1351">
        <v>42628</v>
      </c>
      <c r="ACS36" s="1351">
        <v>42650</v>
      </c>
      <c r="ACT36" s="800">
        <v>42649</v>
      </c>
      <c r="ACU36" s="800">
        <v>42649</v>
      </c>
      <c r="ACV36" s="1194">
        <v>42628</v>
      </c>
      <c r="ACW36" s="800">
        <v>42646</v>
      </c>
      <c r="ACX36" s="800">
        <v>42646</v>
      </c>
      <c r="ACY36" s="532">
        <v>42648</v>
      </c>
      <c r="ACZ36" s="1194">
        <v>42647</v>
      </c>
      <c r="ADA36" s="532">
        <v>42646</v>
      </c>
      <c r="ADB36" s="532">
        <v>42646</v>
      </c>
      <c r="ADC36" s="532">
        <v>42648</v>
      </c>
      <c r="ADD36" s="532">
        <v>42648</v>
      </c>
      <c r="ADE36" s="532">
        <v>42646</v>
      </c>
      <c r="ADF36" s="532">
        <v>42646</v>
      </c>
      <c r="ADG36" s="532">
        <v>42646</v>
      </c>
      <c r="ADH36" s="532">
        <v>42628</v>
      </c>
      <c r="ADI36" s="601">
        <v>42627</v>
      </c>
      <c r="ADJ36" s="532">
        <v>42641</v>
      </c>
      <c r="ADK36" s="1194">
        <v>42641</v>
      </c>
      <c r="ADL36" s="499">
        <v>42625</v>
      </c>
      <c r="ADM36" s="532">
        <v>42626</v>
      </c>
      <c r="ADN36" s="601">
        <v>42625</v>
      </c>
      <c r="ADO36" s="1194">
        <v>42625</v>
      </c>
      <c r="ADP36" s="532">
        <v>42601</v>
      </c>
      <c r="ADQ36" s="532">
        <v>42620</v>
      </c>
      <c r="ADR36" s="532">
        <v>42621</v>
      </c>
      <c r="ADS36" s="532">
        <v>42622</v>
      </c>
      <c r="ADT36" s="532">
        <v>42626</v>
      </c>
      <c r="ADU36" s="532">
        <v>42626</v>
      </c>
      <c r="ADV36" s="601">
        <v>42625</v>
      </c>
      <c r="ADW36" s="1194">
        <v>42626</v>
      </c>
      <c r="ADX36" s="499">
        <v>42613</v>
      </c>
      <c r="ADY36" s="532">
        <v>42613</v>
      </c>
      <c r="ADZ36" s="532">
        <v>42613</v>
      </c>
      <c r="AEA36" s="499">
        <v>42613</v>
      </c>
      <c r="AEB36" s="532">
        <v>42613</v>
      </c>
      <c r="AEC36" s="532">
        <v>42606</v>
      </c>
      <c r="AED36" s="532">
        <v>42604</v>
      </c>
      <c r="AEE36" s="499">
        <v>42604</v>
      </c>
      <c r="AEF36" s="499">
        <v>42605</v>
      </c>
      <c r="AEG36" s="499">
        <v>42601</v>
      </c>
      <c r="AEH36" s="499">
        <v>42601</v>
      </c>
      <c r="AEI36" s="499">
        <v>42598</v>
      </c>
      <c r="AEJ36" s="532">
        <v>42592</v>
      </c>
      <c r="AEK36" s="532">
        <v>42606</v>
      </c>
      <c r="AEL36" s="499">
        <v>42592</v>
      </c>
      <c r="AEM36" s="499">
        <v>42592</v>
      </c>
      <c r="AEN36" s="499">
        <v>42579</v>
      </c>
      <c r="AEO36" s="499">
        <v>42587</v>
      </c>
      <c r="AEP36" s="499">
        <v>42591</v>
      </c>
      <c r="AEQ36" s="1194">
        <v>42590</v>
      </c>
      <c r="AER36" s="1194">
        <v>42590</v>
      </c>
      <c r="AES36" s="1194">
        <v>42590</v>
      </c>
      <c r="AET36" s="1194">
        <v>42571</v>
      </c>
      <c r="AEU36" s="1194">
        <v>42571</v>
      </c>
      <c r="AEV36" s="1194">
        <v>42571</v>
      </c>
      <c r="AEW36" s="499">
        <v>42571</v>
      </c>
      <c r="AEX36" s="499">
        <v>42571</v>
      </c>
      <c r="AEY36" s="499">
        <v>720</v>
      </c>
      <c r="AEZ36" s="499">
        <v>42598</v>
      </c>
      <c r="AFA36" s="499">
        <v>42612</v>
      </c>
      <c r="AFB36" s="1194">
        <v>42613</v>
      </c>
      <c r="AFC36" s="499">
        <v>42578</v>
      </c>
      <c r="AFD36" s="532">
        <v>42583</v>
      </c>
      <c r="AFE36" s="499">
        <v>42580</v>
      </c>
      <c r="AFF36" s="499">
        <v>42580</v>
      </c>
      <c r="AFG36" s="499">
        <v>42579</v>
      </c>
      <c r="AFH36" s="499">
        <v>42579</v>
      </c>
      <c r="AFI36" s="499">
        <v>42579</v>
      </c>
      <c r="AFJ36" s="1443">
        <v>42597</v>
      </c>
      <c r="AFK36" s="601">
        <v>42598</v>
      </c>
      <c r="AFL36" s="499">
        <v>42597</v>
      </c>
      <c r="AFM36" s="499">
        <v>42597</v>
      </c>
      <c r="AFN36" s="499">
        <v>42612</v>
      </c>
      <c r="AFO36" s="499">
        <v>42612</v>
      </c>
      <c r="AFP36" s="499">
        <v>42597</v>
      </c>
      <c r="AFQ36" s="1194">
        <v>42613</v>
      </c>
      <c r="AFR36" s="532">
        <v>42613</v>
      </c>
      <c r="AFS36" s="532">
        <v>42613</v>
      </c>
      <c r="AFT36" s="499">
        <v>42572</v>
      </c>
      <c r="AFU36" s="499">
        <v>42572</v>
      </c>
      <c r="AFV36" s="499">
        <v>42572</v>
      </c>
      <c r="AFW36" s="499">
        <v>42565</v>
      </c>
      <c r="AFX36" s="532">
        <v>42650</v>
      </c>
      <c r="AFY36" s="532">
        <v>42649</v>
      </c>
      <c r="AFZ36" s="499">
        <v>42571</v>
      </c>
      <c r="AGA36" s="499">
        <v>42572</v>
      </c>
      <c r="AGB36" s="499">
        <v>42571</v>
      </c>
      <c r="AGC36" s="1194">
        <v>42549</v>
      </c>
      <c r="AGD36" s="537"/>
      <c r="AGE36" s="537"/>
      <c r="AGF36" s="537"/>
      <c r="AGG36" s="532">
        <v>42423</v>
      </c>
      <c r="AGH36" s="532">
        <v>42423</v>
      </c>
      <c r="AGI36" s="499">
        <v>42578</v>
      </c>
      <c r="AGJ36" s="800"/>
      <c r="AGK36" s="538">
        <v>42423</v>
      </c>
      <c r="AGL36" s="537"/>
      <c r="AGM36" s="532">
        <v>42450</v>
      </c>
      <c r="AGN36" s="537"/>
      <c r="AGO36" s="537"/>
      <c r="AGP36" s="537"/>
      <c r="AGQ36" s="537"/>
      <c r="AGR36" s="537"/>
      <c r="AGS36" s="532">
        <v>42389</v>
      </c>
      <c r="AGT36" s="532">
        <v>42419</v>
      </c>
      <c r="AGU36" s="532">
        <v>42419</v>
      </c>
      <c r="AGV36" s="532">
        <v>42419</v>
      </c>
      <c r="AGW36" s="532"/>
      <c r="AGX36" s="532"/>
      <c r="AGY36" s="532"/>
      <c r="AGZ36" s="537"/>
      <c r="AHA36" s="532">
        <v>42461</v>
      </c>
      <c r="AHB36" s="532">
        <v>42461</v>
      </c>
      <c r="AHC36" s="532">
        <v>42485</v>
      </c>
      <c r="AHD36" s="532">
        <v>42486</v>
      </c>
      <c r="AHE36" s="532">
        <v>42486</v>
      </c>
      <c r="AHF36" s="1194">
        <v>42529</v>
      </c>
      <c r="AHG36" s="532">
        <v>42607</v>
      </c>
      <c r="AHH36" s="532">
        <v>42606</v>
      </c>
      <c r="AHI36" s="532">
        <v>42606</v>
      </c>
      <c r="AHJ36" s="532">
        <v>42606</v>
      </c>
      <c r="AHK36" s="532">
        <v>42606</v>
      </c>
      <c r="AHL36" s="1194">
        <v>42576</v>
      </c>
      <c r="AHM36" s="499">
        <v>42576</v>
      </c>
      <c r="AHN36" s="1194">
        <v>42566</v>
      </c>
      <c r="AHO36" s="499">
        <v>42576</v>
      </c>
      <c r="AHP36" s="1194">
        <v>42576</v>
      </c>
      <c r="AHQ36" s="499">
        <v>42563</v>
      </c>
      <c r="AHR36" s="499">
        <v>42486</v>
      </c>
      <c r="AHS36" s="1194">
        <v>42494</v>
      </c>
      <c r="AHT36" s="1194">
        <v>42494</v>
      </c>
      <c r="AHU36" s="1194">
        <v>42522</v>
      </c>
      <c r="AHV36" s="1194">
        <v>42527</v>
      </c>
      <c r="AHW36" s="532">
        <v>42601</v>
      </c>
      <c r="AHX36" s="532">
        <v>42601</v>
      </c>
      <c r="AHY36" s="601">
        <v>42601</v>
      </c>
      <c r="AHZ36" s="1194">
        <v>42527</v>
      </c>
      <c r="AIA36" s="1194">
        <v>42494</v>
      </c>
      <c r="AIB36" s="1194">
        <v>42522</v>
      </c>
      <c r="AIC36" s="1194">
        <v>42514</v>
      </c>
      <c r="AID36" s="532">
        <v>42445</v>
      </c>
      <c r="AIE36" s="1194">
        <v>42531</v>
      </c>
      <c r="AIF36" s="1194">
        <v>42527</v>
      </c>
      <c r="AIG36" s="1194">
        <v>42503</v>
      </c>
      <c r="AIH36" s="1194">
        <v>42531</v>
      </c>
      <c r="AII36" s="1194">
        <v>42509</v>
      </c>
      <c r="AIJ36" s="1194">
        <v>42522</v>
      </c>
      <c r="AIK36" s="532">
        <v>42646</v>
      </c>
    </row>
    <row r="37" spans="1:1032" ht="42" customHeight="1">
      <c r="B37" s="744" t="s">
        <v>2130</v>
      </c>
      <c r="C37" s="1659">
        <v>5319180</v>
      </c>
      <c r="D37" s="1659"/>
      <c r="E37" s="1659"/>
      <c r="F37" s="1659"/>
      <c r="G37" s="1659"/>
      <c r="H37" s="1659"/>
      <c r="I37" s="1659"/>
      <c r="J37" s="1659"/>
      <c r="K37" s="1659"/>
      <c r="L37" s="746"/>
      <c r="M37" s="746"/>
      <c r="N37" s="782"/>
      <c r="O37" s="1054"/>
      <c r="P37" s="532" t="s">
        <v>3001</v>
      </c>
      <c r="Q37" s="537"/>
      <c r="R37" s="537"/>
      <c r="S37" s="532"/>
      <c r="T37" s="537"/>
      <c r="U37" s="537"/>
      <c r="V37" s="1171"/>
      <c r="W37" s="537"/>
      <c r="X37" s="537"/>
      <c r="Y37" s="795">
        <v>42514</v>
      </c>
      <c r="Z37" s="532"/>
      <c r="AA37" s="532"/>
      <c r="AB37" s="532"/>
      <c r="AC37" s="532"/>
      <c r="AD37" s="532"/>
      <c r="AE37" s="532"/>
      <c r="AF37" s="537"/>
      <c r="AG37" s="532"/>
      <c r="AH37" s="532"/>
      <c r="AI37" s="532"/>
      <c r="AJ37" s="532" t="s">
        <v>2351</v>
      </c>
      <c r="AK37" s="532" t="s">
        <v>2351</v>
      </c>
      <c r="AL37" s="796" t="s">
        <v>3063</v>
      </c>
      <c r="AM37" s="1180"/>
      <c r="AN37" s="796" t="s">
        <v>3063</v>
      </c>
      <c r="AO37" s="532" t="s">
        <v>4068</v>
      </c>
      <c r="AP37" s="532"/>
      <c r="AQ37" s="532"/>
      <c r="AR37" s="532" t="s">
        <v>2220</v>
      </c>
      <c r="AS37" s="796" t="s">
        <v>2379</v>
      </c>
      <c r="AT37" s="796" t="s">
        <v>2380</v>
      </c>
      <c r="AU37" s="532" t="s">
        <v>2511</v>
      </c>
      <c r="AV37" s="532" t="s">
        <v>2426</v>
      </c>
      <c r="AW37" s="1070" t="s">
        <v>2372</v>
      </c>
      <c r="AX37" s="1070" t="s">
        <v>2372</v>
      </c>
      <c r="AY37" s="1070" t="s">
        <v>2372</v>
      </c>
      <c r="AZ37" s="1070" t="s">
        <v>2372</v>
      </c>
      <c r="BA37" s="1070" t="s">
        <v>2372</v>
      </c>
      <c r="BB37" s="1070" t="s">
        <v>2372</v>
      </c>
      <c r="BC37" s="1070" t="s">
        <v>2372</v>
      </c>
      <c r="BD37" s="1070" t="s">
        <v>2372</v>
      </c>
      <c r="BE37" s="796" t="s">
        <v>3376</v>
      </c>
      <c r="BF37" s="1070" t="s">
        <v>2372</v>
      </c>
      <c r="BG37" s="1070" t="s">
        <v>2372</v>
      </c>
      <c r="BH37" s="1070" t="s">
        <v>2372</v>
      </c>
      <c r="BI37" s="876" t="s">
        <v>2423</v>
      </c>
      <c r="BJ37" s="876" t="s">
        <v>2424</v>
      </c>
      <c r="BK37" s="796" t="s">
        <v>2769</v>
      </c>
      <c r="BL37" s="1171" t="s">
        <v>4517</v>
      </c>
      <c r="BM37" s="1171"/>
      <c r="BN37" s="1171" t="s">
        <v>2600</v>
      </c>
      <c r="BO37" s="1171" t="s">
        <v>2598</v>
      </c>
      <c r="BP37" s="1171" t="s">
        <v>2601</v>
      </c>
      <c r="BQ37" s="1171" t="s">
        <v>2758</v>
      </c>
      <c r="BR37" s="796" t="s">
        <v>2758</v>
      </c>
      <c r="BS37" s="1171" t="s">
        <v>3333</v>
      </c>
      <c r="BT37" s="882" t="s">
        <v>2597</v>
      </c>
      <c r="BU37" s="1171" t="s">
        <v>2638</v>
      </c>
      <c r="BV37" s="1171"/>
      <c r="BW37" s="1171" t="s">
        <v>2902</v>
      </c>
      <c r="BX37" s="1171" t="s">
        <v>3055</v>
      </c>
      <c r="BY37" s="532" t="s">
        <v>3512</v>
      </c>
      <c r="BZ37" s="1171" t="s">
        <v>3470</v>
      </c>
      <c r="CA37" s="1171" t="s">
        <v>3470</v>
      </c>
      <c r="CB37" s="796" t="s">
        <v>2758</v>
      </c>
      <c r="CC37" s="1171" t="s">
        <v>2646</v>
      </c>
      <c r="CD37" s="1171" t="s">
        <v>2780</v>
      </c>
      <c r="CE37" s="1171" t="s">
        <v>2718</v>
      </c>
      <c r="CF37" s="1171" t="s">
        <v>2658</v>
      </c>
      <c r="CG37" s="1171" t="s">
        <v>2936</v>
      </c>
      <c r="CH37" s="687" t="s">
        <v>3656</v>
      </c>
      <c r="CI37" s="1171" t="s">
        <v>2955</v>
      </c>
      <c r="CJ37" s="796" t="s">
        <v>3099</v>
      </c>
      <c r="CK37" s="1171"/>
      <c r="CL37" s="1171"/>
      <c r="CM37" s="1171"/>
      <c r="CN37" s="1293"/>
      <c r="CO37" s="532" t="s">
        <v>3174</v>
      </c>
      <c r="CP37" s="1171" t="s">
        <v>3175</v>
      </c>
      <c r="CQ37" s="365" t="s">
        <v>3094</v>
      </c>
      <c r="CR37" s="1171" t="s">
        <v>2668</v>
      </c>
      <c r="CS37" s="1171" t="s">
        <v>2954</v>
      </c>
      <c r="CT37" s="1171"/>
      <c r="CU37" s="1171" t="s">
        <v>3124</v>
      </c>
      <c r="CV37" s="1171" t="s">
        <v>3074</v>
      </c>
      <c r="CW37" s="1171" t="s">
        <v>2760</v>
      </c>
      <c r="CX37" s="1171" t="s">
        <v>2770</v>
      </c>
      <c r="CY37" s="1171" t="s">
        <v>4474</v>
      </c>
      <c r="CZ37" s="1171" t="s">
        <v>2768</v>
      </c>
      <c r="DA37" s="1298" t="s">
        <v>3405</v>
      </c>
      <c r="DB37" s="1298" t="s">
        <v>3513</v>
      </c>
      <c r="DC37" s="1298" t="s">
        <v>3513</v>
      </c>
      <c r="DD37" s="532" t="s">
        <v>2785</v>
      </c>
      <c r="DE37" s="1298" t="s">
        <v>3168</v>
      </c>
      <c r="DF37" s="1171" t="s">
        <v>3219</v>
      </c>
      <c r="DG37" s="1171" t="s">
        <v>3219</v>
      </c>
      <c r="DH37" s="1171" t="s">
        <v>3221</v>
      </c>
      <c r="DI37" s="1171" t="s">
        <v>3371</v>
      </c>
      <c r="DJ37" s="1171" t="s">
        <v>3215</v>
      </c>
      <c r="DK37" s="1171" t="s">
        <v>3552</v>
      </c>
      <c r="DL37" s="1171" t="s">
        <v>3215</v>
      </c>
      <c r="DM37" s="1171" t="s">
        <v>2902</v>
      </c>
      <c r="DN37" s="1171" t="s">
        <v>3202</v>
      </c>
      <c r="DO37" s="532" t="s">
        <v>3512</v>
      </c>
      <c r="DP37" s="800" t="s">
        <v>3745</v>
      </c>
      <c r="DQ37" s="532" t="s">
        <v>3469</v>
      </c>
      <c r="DR37" s="1171" t="s">
        <v>3146</v>
      </c>
      <c r="DS37" s="1171" t="s">
        <v>3167</v>
      </c>
      <c r="DT37" s="1171"/>
      <c r="DU37" s="1171"/>
      <c r="DV37" s="1171" t="s">
        <v>3167</v>
      </c>
      <c r="DW37" s="532" t="s">
        <v>3612</v>
      </c>
      <c r="DX37" s="532" t="s">
        <v>3373</v>
      </c>
      <c r="DY37" s="800" t="s">
        <v>3743</v>
      </c>
      <c r="DZ37" s="796" t="s">
        <v>3333</v>
      </c>
      <c r="EA37" s="532" t="s">
        <v>3744</v>
      </c>
      <c r="EB37" s="800" t="s">
        <v>3333</v>
      </c>
      <c r="EC37" s="800" t="s">
        <v>3373</v>
      </c>
      <c r="ED37" s="800" t="s">
        <v>3373</v>
      </c>
      <c r="EE37" s="800" t="s">
        <v>4584</v>
      </c>
      <c r="EF37" s="800"/>
      <c r="EG37" s="532" t="s">
        <v>3734</v>
      </c>
      <c r="EH37" s="1171" t="s">
        <v>3470</v>
      </c>
      <c r="EI37" s="1171" t="s">
        <v>3470</v>
      </c>
      <c r="EJ37" s="1171" t="s">
        <v>3470</v>
      </c>
      <c r="EK37" s="1171" t="s">
        <v>3470</v>
      </c>
      <c r="EL37" s="1171" t="s">
        <v>3470</v>
      </c>
      <c r="EM37" s="532" t="s">
        <v>3512</v>
      </c>
      <c r="EN37" s="1171" t="s">
        <v>3055</v>
      </c>
      <c r="EO37" s="365" t="s">
        <v>3010</v>
      </c>
      <c r="EP37" s="532" t="s">
        <v>3764</v>
      </c>
      <c r="EQ37" s="532" t="s">
        <v>3371</v>
      </c>
      <c r="ER37" s="1171" t="s">
        <v>3167</v>
      </c>
      <c r="ES37" s="1171" t="s">
        <v>3333</v>
      </c>
      <c r="ET37" s="1171" t="s">
        <v>2766</v>
      </c>
      <c r="EU37" s="1171"/>
      <c r="EV37" s="1171" t="s">
        <v>2806</v>
      </c>
      <c r="EW37" s="1171" t="s">
        <v>2807</v>
      </c>
      <c r="EX37" s="1171" t="s">
        <v>2762</v>
      </c>
      <c r="EY37" s="1171" t="s">
        <v>2809</v>
      </c>
      <c r="EZ37" s="1171" t="s">
        <v>3059</v>
      </c>
      <c r="FA37" s="800" t="s">
        <v>4500</v>
      </c>
      <c r="FB37" s="1171" t="s">
        <v>4501</v>
      </c>
      <c r="FC37" s="800" t="s">
        <v>4472</v>
      </c>
      <c r="FD37" s="800" t="s">
        <v>3717</v>
      </c>
      <c r="FE37" s="1298" t="s">
        <v>4085</v>
      </c>
      <c r="FF37" s="1171" t="s">
        <v>3218</v>
      </c>
      <c r="FG37" s="1171" t="s">
        <v>3218</v>
      </c>
      <c r="FH37" s="800" t="s">
        <v>3901</v>
      </c>
      <c r="FI37" s="800" t="s">
        <v>3946</v>
      </c>
      <c r="FJ37" s="800" t="s">
        <v>3971</v>
      </c>
      <c r="FK37" s="532" t="s">
        <v>3766</v>
      </c>
      <c r="FL37" s="532" t="s">
        <v>3766</v>
      </c>
      <c r="FM37" s="532" t="s">
        <v>3766</v>
      </c>
      <c r="FN37" s="532" t="s">
        <v>3766</v>
      </c>
      <c r="FO37" s="532" t="s">
        <v>3766</v>
      </c>
      <c r="FP37" s="1171" t="s">
        <v>3736</v>
      </c>
      <c r="FQ37" s="1171" t="s">
        <v>3908</v>
      </c>
      <c r="FR37" s="1171" t="s">
        <v>3908</v>
      </c>
      <c r="FS37" s="1171" t="s">
        <v>3908</v>
      </c>
      <c r="FT37" s="1171" t="s">
        <v>3678</v>
      </c>
      <c r="FU37" s="800" t="s">
        <v>3780</v>
      </c>
      <c r="FV37" s="800" t="s">
        <v>3811</v>
      </c>
      <c r="FW37" s="800" t="s">
        <v>3780</v>
      </c>
      <c r="FX37" s="800" t="s">
        <v>3780</v>
      </c>
      <c r="FY37" s="1171" t="s">
        <v>4117</v>
      </c>
      <c r="FZ37" s="1171" t="s">
        <v>4117</v>
      </c>
      <c r="GA37" s="1171" t="s">
        <v>4118</v>
      </c>
      <c r="GB37" s="1171" t="s">
        <v>4012</v>
      </c>
      <c r="GC37" s="532" t="s">
        <v>3735</v>
      </c>
      <c r="GD37" s="532" t="s">
        <v>4164</v>
      </c>
      <c r="GE37" s="800" t="s">
        <v>3963</v>
      </c>
      <c r="GF37" s="1171" t="s">
        <v>2899</v>
      </c>
      <c r="GG37" s="1455" t="s">
        <v>3826</v>
      </c>
      <c r="GH37" s="532"/>
      <c r="GI37" s="532" t="s">
        <v>2842</v>
      </c>
      <c r="GJ37" s="1171" t="s">
        <v>2987</v>
      </c>
      <c r="GK37" s="800" t="s">
        <v>2881</v>
      </c>
      <c r="GL37" s="800" t="s">
        <v>2881</v>
      </c>
      <c r="GM37" s="800" t="s">
        <v>2881</v>
      </c>
      <c r="GN37" s="800" t="s">
        <v>3333</v>
      </c>
      <c r="GO37" s="800"/>
      <c r="GP37" s="800" t="s">
        <v>3518</v>
      </c>
      <c r="GQ37" s="800" t="s">
        <v>3518</v>
      </c>
      <c r="GR37" s="800" t="s">
        <v>3518</v>
      </c>
      <c r="GS37" s="800" t="s">
        <v>3518</v>
      </c>
      <c r="GT37" s="800" t="s">
        <v>3063</v>
      </c>
      <c r="GU37" s="800" t="s">
        <v>3373</v>
      </c>
      <c r="GV37" s="800" t="s">
        <v>3373</v>
      </c>
      <c r="GW37" s="800" t="s">
        <v>3371</v>
      </c>
      <c r="GX37" s="1171" t="s">
        <v>4291</v>
      </c>
      <c r="GY37" s="800" t="s">
        <v>3373</v>
      </c>
      <c r="GZ37" s="882" t="s">
        <v>3818</v>
      </c>
      <c r="HA37" s="800" t="s">
        <v>4137</v>
      </c>
      <c r="HB37" s="800" t="s">
        <v>3333</v>
      </c>
      <c r="HC37" s="800" t="s">
        <v>2373</v>
      </c>
      <c r="HD37" s="800" t="s">
        <v>3333</v>
      </c>
      <c r="HE37" s="800" t="s">
        <v>3221</v>
      </c>
      <c r="HF37" s="800" t="s">
        <v>4678</v>
      </c>
      <c r="HG37" s="800" t="s">
        <v>4678</v>
      </c>
      <c r="HH37" s="800" t="s">
        <v>4236</v>
      </c>
      <c r="HI37" s="800" t="s">
        <v>3373</v>
      </c>
      <c r="HJ37" s="800" t="s">
        <v>4711</v>
      </c>
      <c r="HK37" s="800" t="s">
        <v>4724</v>
      </c>
      <c r="HL37" s="800" t="s">
        <v>4756</v>
      </c>
      <c r="HM37" s="800" t="s">
        <v>4756</v>
      </c>
      <c r="HN37" s="800" t="s">
        <v>3333</v>
      </c>
      <c r="HO37" s="800" t="s">
        <v>4753</v>
      </c>
      <c r="HP37" s="800" t="s">
        <v>4760</v>
      </c>
      <c r="HQ37" s="800" t="s">
        <v>4760</v>
      </c>
      <c r="HR37" s="800" t="s">
        <v>4758</v>
      </c>
      <c r="HS37" s="888" t="s">
        <v>4616</v>
      </c>
      <c r="HT37" s="800" t="s">
        <v>4770</v>
      </c>
      <c r="HU37" s="800" t="s">
        <v>4811</v>
      </c>
      <c r="HV37" s="800" t="s">
        <v>3333</v>
      </c>
      <c r="HW37" s="800" t="s">
        <v>3333</v>
      </c>
      <c r="HX37" s="800" t="s">
        <v>3333</v>
      </c>
      <c r="HY37" s="800" t="s">
        <v>3221</v>
      </c>
      <c r="HZ37" s="625" t="s">
        <v>3333</v>
      </c>
      <c r="IA37" s="625" t="s">
        <v>4760</v>
      </c>
      <c r="IB37" s="625" t="s">
        <v>4722</v>
      </c>
      <c r="IC37" s="625" t="s">
        <v>3373</v>
      </c>
      <c r="ID37" s="625" t="s">
        <v>3523</v>
      </c>
      <c r="IE37" s="625" t="s">
        <v>3373</v>
      </c>
      <c r="IF37" s="625" t="s">
        <v>3373</v>
      </c>
      <c r="IG37" s="1186" t="s">
        <v>4110</v>
      </c>
      <c r="IH37" s="625" t="s">
        <v>4668</v>
      </c>
      <c r="II37" s="625"/>
      <c r="IJ37" s="625" t="s">
        <v>3333</v>
      </c>
      <c r="IK37" s="625" t="s">
        <v>4649</v>
      </c>
      <c r="IL37" s="625" t="s">
        <v>3204</v>
      </c>
      <c r="IM37" s="625" t="s">
        <v>4290</v>
      </c>
      <c r="IN37" s="625" t="s">
        <v>4119</v>
      </c>
      <c r="IO37" s="625" t="s">
        <v>3373</v>
      </c>
      <c r="IP37" s="1186" t="s">
        <v>3333</v>
      </c>
      <c r="IQ37" s="625" t="s">
        <v>4179</v>
      </c>
      <c r="IR37" s="1186" t="s">
        <v>3333</v>
      </c>
      <c r="IS37" s="1171" t="s">
        <v>3229</v>
      </c>
      <c r="IT37" s="625" t="s">
        <v>4113</v>
      </c>
      <c r="IU37" s="625" t="s">
        <v>4085</v>
      </c>
      <c r="IV37" s="625" t="s">
        <v>4085</v>
      </c>
      <c r="IW37" s="625" t="s">
        <v>4081</v>
      </c>
      <c r="IX37" s="625" t="s">
        <v>3903</v>
      </c>
      <c r="IY37" s="625" t="s">
        <v>3333</v>
      </c>
      <c r="IZ37" s="625" t="s">
        <v>3964</v>
      </c>
      <c r="JA37" s="625" t="s">
        <v>3972</v>
      </c>
      <c r="JB37" s="532" t="s">
        <v>3287</v>
      </c>
      <c r="JC37" s="1318" t="s">
        <v>3812</v>
      </c>
      <c r="JD37" s="1318" t="s">
        <v>3812</v>
      </c>
      <c r="JE37" s="1318" t="s">
        <v>3813</v>
      </c>
      <c r="JF37" s="1318" t="s">
        <v>3813</v>
      </c>
      <c r="JG37" s="1206" t="s">
        <v>3333</v>
      </c>
      <c r="JH37" s="625" t="s">
        <v>3813</v>
      </c>
      <c r="JI37" s="625" t="s">
        <v>3906</v>
      </c>
      <c r="JJ37" s="625" t="s">
        <v>3906</v>
      </c>
      <c r="JK37" s="625" t="s">
        <v>3906</v>
      </c>
      <c r="JL37" s="625" t="s">
        <v>3371</v>
      </c>
      <c r="JM37" s="625" t="s">
        <v>3333</v>
      </c>
      <c r="JN37" s="625" t="s">
        <v>3907</v>
      </c>
      <c r="JO37" s="625" t="s">
        <v>3812</v>
      </c>
      <c r="JP37" s="625" t="s">
        <v>3812</v>
      </c>
      <c r="JQ37" s="625" t="s">
        <v>3812</v>
      </c>
      <c r="JR37" s="625" t="s">
        <v>3812</v>
      </c>
      <c r="JS37" s="625"/>
      <c r="JT37" s="625"/>
      <c r="JU37" s="625"/>
      <c r="JV37" s="625"/>
      <c r="JW37" s="795" t="s">
        <v>3656</v>
      </c>
      <c r="JX37" s="1202" t="s">
        <v>3377</v>
      </c>
      <c r="JY37" s="625" t="s">
        <v>3656</v>
      </c>
      <c r="JZ37" s="625" t="s">
        <v>3619</v>
      </c>
      <c r="KA37" s="625" t="s">
        <v>3655</v>
      </c>
      <c r="KB37" s="625" t="s">
        <v>3655</v>
      </c>
      <c r="KC37" s="625" t="s">
        <v>3655</v>
      </c>
      <c r="KD37" s="625" t="s">
        <v>3655</v>
      </c>
      <c r="KE37" s="625" t="s">
        <v>3655</v>
      </c>
      <c r="KF37" s="800" t="s">
        <v>3653</v>
      </c>
      <c r="KG37" s="800" t="s">
        <v>3653</v>
      </c>
      <c r="KH37" s="800" t="s">
        <v>3653</v>
      </c>
      <c r="KI37" s="1186" t="s">
        <v>3286</v>
      </c>
      <c r="KJ37" s="625" t="s">
        <v>3731</v>
      </c>
      <c r="KK37" s="625" t="s">
        <v>3730</v>
      </c>
      <c r="KL37" s="625" t="s">
        <v>3730</v>
      </c>
      <c r="KM37" s="625" t="s">
        <v>3730</v>
      </c>
      <c r="KN37" s="625" t="s">
        <v>3730</v>
      </c>
      <c r="KO37" s="625" t="s">
        <v>3729</v>
      </c>
      <c r="KP37" s="625" t="s">
        <v>3729</v>
      </c>
      <c r="KQ37" s="625" t="s">
        <v>3729</v>
      </c>
      <c r="KR37" s="625" t="s">
        <v>3729</v>
      </c>
      <c r="KS37" s="1186" t="s">
        <v>3518</v>
      </c>
      <c r="KT37" s="625" t="s">
        <v>3371</v>
      </c>
      <c r="KU37" s="532" t="s">
        <v>3514</v>
      </c>
      <c r="KV37" s="625" t="s">
        <v>3726</v>
      </c>
      <c r="KW37" s="1186" t="s">
        <v>2961</v>
      </c>
      <c r="KX37" s="625" t="s">
        <v>3333</v>
      </c>
      <c r="KY37" s="625" t="s">
        <v>3728</v>
      </c>
      <c r="KZ37" s="625" t="s">
        <v>3717</v>
      </c>
      <c r="LA37" s="625" t="s">
        <v>3408</v>
      </c>
      <c r="LB37" s="625" t="s">
        <v>3404</v>
      </c>
      <c r="LC37" s="806"/>
      <c r="LD37" s="537"/>
      <c r="LE37" s="532"/>
      <c r="LF37" s="537"/>
      <c r="LG37" s="537"/>
      <c r="LH37" s="537"/>
      <c r="LI37" s="537"/>
      <c r="LJ37" s="625" t="s">
        <v>4575</v>
      </c>
      <c r="LK37" s="625" t="s">
        <v>3221</v>
      </c>
      <c r="LL37" s="532"/>
      <c r="LM37" s="625" t="s">
        <v>4478</v>
      </c>
      <c r="LN37" s="532"/>
      <c r="LO37" s="532"/>
      <c r="LP37" s="800" t="s">
        <v>2272</v>
      </c>
      <c r="LQ37" s="532" t="s">
        <v>2271</v>
      </c>
      <c r="LR37" s="796" t="s">
        <v>2381</v>
      </c>
      <c r="LS37" s="1070" t="s">
        <v>2372</v>
      </c>
      <c r="LT37" s="1070" t="s">
        <v>2372</v>
      </c>
      <c r="LU37" s="1070" t="s">
        <v>2372</v>
      </c>
      <c r="LV37" s="1070" t="s">
        <v>2372</v>
      </c>
      <c r="LX37" s="1186"/>
      <c r="LY37" s="1186" t="s">
        <v>2611</v>
      </c>
      <c r="LZ37" s="1171" t="s">
        <v>2396</v>
      </c>
      <c r="MA37" s="1186" t="s">
        <v>2764</v>
      </c>
      <c r="MB37" s="1187" t="s">
        <v>2396</v>
      </c>
      <c r="MC37" s="1186" t="s">
        <v>2763</v>
      </c>
      <c r="MD37" s="1186" t="s">
        <v>2763</v>
      </c>
      <c r="ME37" s="1186" t="s">
        <v>2879</v>
      </c>
      <c r="MF37" s="800"/>
      <c r="MG37" s="625"/>
      <c r="MH37" s="532" t="s">
        <v>2848</v>
      </c>
      <c r="MI37" s="1186" t="s">
        <v>2821</v>
      </c>
      <c r="MJ37" s="1186" t="s">
        <v>2886</v>
      </c>
      <c r="MK37" s="1186" t="s">
        <v>3262</v>
      </c>
      <c r="ML37" s="625" t="s">
        <v>3408</v>
      </c>
      <c r="MM37" s="756"/>
      <c r="MN37" s="598"/>
      <c r="MO37" s="625" t="s">
        <v>3603</v>
      </c>
      <c r="MP37" s="1186" t="s">
        <v>3696</v>
      </c>
      <c r="MQ37" s="1186" t="s">
        <v>2609</v>
      </c>
      <c r="MR37" s="1186" t="s">
        <v>2719</v>
      </c>
      <c r="MS37" s="1186" t="s">
        <v>2664</v>
      </c>
      <c r="MT37" s="1186" t="s">
        <v>3287</v>
      </c>
      <c r="MU37" s="1186" t="s">
        <v>3230</v>
      </c>
      <c r="MV37" s="532" t="s">
        <v>3660</v>
      </c>
      <c r="MW37" s="625" t="s">
        <v>3975</v>
      </c>
      <c r="MX37" s="625" t="s">
        <v>3971</v>
      </c>
      <c r="MY37" s="625" t="s">
        <v>3974</v>
      </c>
      <c r="MZ37" s="625" t="s">
        <v>3973</v>
      </c>
      <c r="NA37" s="1202" t="s">
        <v>3661</v>
      </c>
      <c r="NB37" s="625" t="s">
        <v>3681</v>
      </c>
      <c r="NC37" s="625" t="s">
        <v>3773</v>
      </c>
      <c r="ND37" s="625" t="s">
        <v>3680</v>
      </c>
      <c r="NE37" s="1318" t="s">
        <v>3812</v>
      </c>
      <c r="NF37" s="1186" t="s">
        <v>3967</v>
      </c>
      <c r="NG37" s="625" t="s">
        <v>4085</v>
      </c>
      <c r="NH37" s="625" t="s">
        <v>4085</v>
      </c>
      <c r="NI37" s="625" t="s">
        <v>4085</v>
      </c>
      <c r="NJ37" s="625" t="s">
        <v>3782</v>
      </c>
      <c r="NK37" s="625" t="s">
        <v>3373</v>
      </c>
      <c r="NL37" s="625" t="s">
        <v>3373</v>
      </c>
      <c r="NM37" s="625" t="s">
        <v>3373</v>
      </c>
      <c r="NN37" s="625" t="s">
        <v>3373</v>
      </c>
      <c r="NO37" s="625" t="s">
        <v>4133</v>
      </c>
      <c r="NP37" s="625" t="s">
        <v>4078</v>
      </c>
      <c r="NQ37" s="1186" t="s">
        <v>4301</v>
      </c>
      <c r="NR37" s="625" t="s">
        <v>3373</v>
      </c>
      <c r="NS37" s="625" t="s">
        <v>3373</v>
      </c>
      <c r="NT37" s="625" t="s">
        <v>4461</v>
      </c>
      <c r="NU37" s="625" t="s">
        <v>4236</v>
      </c>
      <c r="NV37" s="625" t="s">
        <v>3373</v>
      </c>
      <c r="NW37" s="625" t="s">
        <v>3373</v>
      </c>
      <c r="NX37" s="625" t="s">
        <v>3373</v>
      </c>
      <c r="NY37" s="625" t="s">
        <v>3373</v>
      </c>
      <c r="NZ37" s="625" t="s">
        <v>3373</v>
      </c>
      <c r="OA37" s="625" t="s">
        <v>3373</v>
      </c>
      <c r="OB37" s="625" t="s">
        <v>3373</v>
      </c>
      <c r="OC37" s="625" t="s">
        <v>3373</v>
      </c>
      <c r="OD37" s="625" t="s">
        <v>3373</v>
      </c>
      <c r="OE37" s="625" t="s">
        <v>3204</v>
      </c>
      <c r="OF37" s="625" t="s">
        <v>3221</v>
      </c>
      <c r="OG37" s="1351" t="s">
        <v>4516</v>
      </c>
      <c r="OH37" s="625" t="s">
        <v>4502</v>
      </c>
      <c r="OI37" s="625" t="s">
        <v>4503</v>
      </c>
      <c r="OJ37" s="625" t="s">
        <v>3204</v>
      </c>
      <c r="OK37" s="625" t="s">
        <v>3333</v>
      </c>
      <c r="OL37" s="625" t="s">
        <v>4766</v>
      </c>
      <c r="OM37" s="625" t="s">
        <v>3373</v>
      </c>
      <c r="ON37" s="625" t="s">
        <v>3373</v>
      </c>
      <c r="OO37" s="625" t="s">
        <v>4503</v>
      </c>
      <c r="OP37" s="625" t="s">
        <v>4504</v>
      </c>
      <c r="OQ37" s="1171" t="s">
        <v>4849</v>
      </c>
      <c r="OR37" s="1171" t="s">
        <v>4717</v>
      </c>
      <c r="OS37" s="1171" t="s">
        <v>4812</v>
      </c>
      <c r="OT37" s="1171" t="s">
        <v>4503</v>
      </c>
      <c r="OU37" s="1171" t="s">
        <v>3204</v>
      </c>
      <c r="OV37" s="1171" t="s">
        <v>3333</v>
      </c>
      <c r="OW37" s="1171" t="s">
        <v>4515</v>
      </c>
      <c r="OX37" s="1171" t="s">
        <v>3221</v>
      </c>
      <c r="OY37" s="1171" t="s">
        <v>3063</v>
      </c>
      <c r="OZ37" s="1171" t="s">
        <v>4578</v>
      </c>
      <c r="PA37" s="1171" t="s">
        <v>3373</v>
      </c>
      <c r="PB37" s="800" t="s">
        <v>4503</v>
      </c>
      <c r="PC37" s="1171" t="s">
        <v>4238</v>
      </c>
      <c r="PD37" s="800" t="s">
        <v>4119</v>
      </c>
      <c r="PE37" s="1171" t="s">
        <v>4079</v>
      </c>
      <c r="PF37" s="1171" t="s">
        <v>4114</v>
      </c>
      <c r="PG37" s="1171" t="s">
        <v>3814</v>
      </c>
      <c r="PH37" s="1298" t="s">
        <v>3381</v>
      </c>
      <c r="PI37" s="1171" t="s">
        <v>4060</v>
      </c>
      <c r="PJ37" s="1171" t="s">
        <v>4059</v>
      </c>
      <c r="PK37" s="1171" t="s">
        <v>4059</v>
      </c>
      <c r="PL37" s="1171" t="s">
        <v>4059</v>
      </c>
      <c r="PM37" s="1171" t="s">
        <v>4059</v>
      </c>
      <c r="PN37" s="1171" t="s">
        <v>4058</v>
      </c>
      <c r="PO37" s="1171" t="s">
        <v>4058</v>
      </c>
      <c r="PP37" s="1171" t="s">
        <v>4015</v>
      </c>
      <c r="PQ37" s="1171" t="s">
        <v>3904</v>
      </c>
      <c r="PR37" s="1171" t="s">
        <v>3979</v>
      </c>
      <c r="PS37" s="800" t="s">
        <v>3977</v>
      </c>
      <c r="PT37" s="800" t="s">
        <v>3977</v>
      </c>
      <c r="PU37" s="1171" t="s">
        <v>3977</v>
      </c>
      <c r="PV37" s="800" t="s">
        <v>3978</v>
      </c>
      <c r="PW37" s="796" t="s">
        <v>3913</v>
      </c>
      <c r="PX37" s="1171" t="s">
        <v>3701</v>
      </c>
      <c r="PY37" s="1171" t="s">
        <v>3631</v>
      </c>
      <c r="PZ37" s="1171" t="s">
        <v>3783</v>
      </c>
      <c r="QA37" s="1171" t="s">
        <v>3783</v>
      </c>
      <c r="QB37" s="1171" t="s">
        <v>3783</v>
      </c>
      <c r="QC37" s="1171" t="s">
        <v>3783</v>
      </c>
      <c r="QD37" s="1171" t="s">
        <v>3783</v>
      </c>
      <c r="QE37" s="1171" t="s">
        <v>3783</v>
      </c>
      <c r="QF37" s="1171" t="s">
        <v>3783</v>
      </c>
      <c r="QG37" s="1171" t="s">
        <v>3783</v>
      </c>
      <c r="QH37" s="1171" t="s">
        <v>3783</v>
      </c>
      <c r="QI37" s="1171" t="s">
        <v>3783</v>
      </c>
      <c r="QJ37" s="1171" t="s">
        <v>3783</v>
      </c>
      <c r="QK37" s="1171" t="s">
        <v>3783</v>
      </c>
      <c r="QL37" s="1171" t="s">
        <v>3783</v>
      </c>
      <c r="QM37" s="1171" t="s">
        <v>3783</v>
      </c>
      <c r="QN37" s="796" t="s">
        <v>3333</v>
      </c>
      <c r="QO37" s="1171" t="s">
        <v>3224</v>
      </c>
      <c r="QP37" s="1455" t="s">
        <v>3828</v>
      </c>
      <c r="QQ37" s="1455" t="s">
        <v>3828</v>
      </c>
      <c r="QR37" s="1171" t="s">
        <v>3692</v>
      </c>
      <c r="QS37" s="1298" t="s">
        <v>3333</v>
      </c>
      <c r="QT37" s="1298" t="s">
        <v>3695</v>
      </c>
      <c r="QU37" s="1171" t="s">
        <v>3333</v>
      </c>
      <c r="QV37" s="1171" t="s">
        <v>3738</v>
      </c>
      <c r="QW37" s="1171" t="s">
        <v>3286</v>
      </c>
      <c r="QX37" s="1171" t="s">
        <v>3170</v>
      </c>
      <c r="QY37" s="800" t="s">
        <v>3521</v>
      </c>
      <c r="QZ37" s="1455" t="s">
        <v>3828</v>
      </c>
      <c r="RA37" s="1171" t="s">
        <v>3658</v>
      </c>
      <c r="RB37" s="796" t="s">
        <v>3619</v>
      </c>
      <c r="RC37" s="1171" t="s">
        <v>1805</v>
      </c>
      <c r="RD37" s="1171" t="s">
        <v>3658</v>
      </c>
      <c r="RE37" s="1171" t="s">
        <v>3658</v>
      </c>
      <c r="RF37" s="1171" t="s">
        <v>3658</v>
      </c>
      <c r="RG37" s="1171" t="s">
        <v>3658</v>
      </c>
      <c r="RH37" s="1171" t="s">
        <v>3619</v>
      </c>
      <c r="RI37" s="1171" t="s">
        <v>3609</v>
      </c>
      <c r="RJ37" s="1171" t="s">
        <v>3221</v>
      </c>
      <c r="RK37" s="1171" t="s">
        <v>3062</v>
      </c>
      <c r="RL37" s="532"/>
      <c r="RM37" s="532" t="s">
        <v>2128</v>
      </c>
      <c r="RN37" s="765"/>
      <c r="RO37" s="765"/>
      <c r="RP37" s="801"/>
      <c r="RQ37" s="796" t="s">
        <v>2122</v>
      </c>
      <c r="RR37" s="801"/>
      <c r="RS37" s="765"/>
      <c r="RT37" s="1171" t="s">
        <v>3333</v>
      </c>
      <c r="RU37" s="765"/>
      <c r="RV37" s="532"/>
      <c r="RW37" s="1171" t="s">
        <v>3379</v>
      </c>
      <c r="RX37" s="800" t="s">
        <v>3380</v>
      </c>
      <c r="RY37" s="800" t="s">
        <v>3380</v>
      </c>
      <c r="RZ37" s="532"/>
      <c r="SA37" s="802"/>
      <c r="SB37" s="537"/>
      <c r="SC37" s="1298" t="s">
        <v>3333</v>
      </c>
      <c r="SD37" s="537"/>
      <c r="SE37" s="537"/>
      <c r="SF37" s="537"/>
      <c r="SG37" s="801"/>
      <c r="SH37" s="537"/>
      <c r="SI37" s="537"/>
      <c r="SJ37" s="532"/>
      <c r="SK37" s="532"/>
      <c r="SL37" s="1171"/>
      <c r="SM37" s="537"/>
      <c r="SN37" s="532"/>
      <c r="SO37" s="532"/>
      <c r="SP37" s="532"/>
      <c r="SQ37" s="532"/>
      <c r="SR37" s="532"/>
      <c r="SS37" s="532"/>
      <c r="ST37" s="537" t="s">
        <v>1762</v>
      </c>
      <c r="SU37" s="797" t="s">
        <v>1763</v>
      </c>
      <c r="SV37" s="537"/>
      <c r="SW37" s="801"/>
      <c r="SX37" s="815"/>
      <c r="SY37" s="816"/>
      <c r="SZ37" s="798"/>
      <c r="TA37" s="801"/>
      <c r="TB37" s="532"/>
      <c r="TC37" s="532" t="s">
        <v>2047</v>
      </c>
      <c r="TD37" s="801"/>
      <c r="TE37" s="532" t="s">
        <v>2119</v>
      </c>
      <c r="TF37" s="532"/>
      <c r="TG37" s="1171" t="s">
        <v>2620</v>
      </c>
      <c r="TH37" s="1171" t="s">
        <v>2626</v>
      </c>
      <c r="TI37" s="1171" t="s">
        <v>2627</v>
      </c>
      <c r="TJ37" s="1171" t="s">
        <v>2628</v>
      </c>
      <c r="TK37" s="1171"/>
      <c r="TL37" s="1171" t="s">
        <v>2621</v>
      </c>
      <c r="TM37" s="1171" t="s">
        <v>2622</v>
      </c>
      <c r="TN37" s="532"/>
      <c r="TO37" s="532" t="s">
        <v>2049</v>
      </c>
      <c r="TP37" s="532" t="s">
        <v>2352</v>
      </c>
      <c r="TQ37" s="532" t="s">
        <v>2248</v>
      </c>
      <c r="TR37" s="1096" t="s">
        <v>2221</v>
      </c>
      <c r="TS37" s="1097" t="s">
        <v>2382</v>
      </c>
      <c r="TT37" s="1171" t="s">
        <v>3371</v>
      </c>
      <c r="TU37" s="1171" t="s">
        <v>3373</v>
      </c>
      <c r="TV37" s="1171" t="s">
        <v>3373</v>
      </c>
      <c r="TW37" s="796" t="s">
        <v>2383</v>
      </c>
      <c r="TX37" s="1070" t="s">
        <v>2372</v>
      </c>
      <c r="TY37" s="1070" t="s">
        <v>2372</v>
      </c>
      <c r="TZ37" s="1070" t="s">
        <v>2372</v>
      </c>
      <c r="UA37" s="1070" t="s">
        <v>2372</v>
      </c>
      <c r="UB37" s="1070" t="s">
        <v>2372</v>
      </c>
      <c r="UC37" s="1070" t="s">
        <v>2372</v>
      </c>
      <c r="UD37" s="1070" t="s">
        <v>2374</v>
      </c>
      <c r="UE37" s="1070" t="s">
        <v>2374</v>
      </c>
      <c r="UF37" s="1070" t="s">
        <v>2374</v>
      </c>
      <c r="UG37" s="876" t="s">
        <v>2512</v>
      </c>
      <c r="UH37" s="1171" t="s">
        <v>2780</v>
      </c>
      <c r="UI37" s="1171" t="s">
        <v>2902</v>
      </c>
      <c r="UJ37" s="1171" t="s">
        <v>2623</v>
      </c>
      <c r="UK37" s="796" t="s">
        <v>3626</v>
      </c>
      <c r="UL37" s="796" t="s">
        <v>3624</v>
      </c>
      <c r="UM37" s="1171" t="s">
        <v>3171</v>
      </c>
      <c r="UN37" s="1171" t="s">
        <v>2997</v>
      </c>
      <c r="UO37" s="1171" t="s">
        <v>3273</v>
      </c>
      <c r="UP37" s="1171" t="s">
        <v>2892</v>
      </c>
      <c r="UQ37" s="1171" t="s">
        <v>2945</v>
      </c>
      <c r="UR37" s="1171" t="s">
        <v>2944</v>
      </c>
      <c r="US37" s="1171" t="s">
        <v>2951</v>
      </c>
      <c r="UT37" s="1171" t="s">
        <v>2947</v>
      </c>
      <c r="UU37" s="1171" t="s">
        <v>2946</v>
      </c>
      <c r="UV37" s="1171" t="s">
        <v>2947</v>
      </c>
      <c r="UW37" s="1171" t="s">
        <v>2952</v>
      </c>
      <c r="UX37" s="1171" t="s">
        <v>3274</v>
      </c>
      <c r="UY37" s="1171" t="s">
        <v>3172</v>
      </c>
      <c r="UZ37" s="1171"/>
      <c r="VA37" s="1171" t="s">
        <v>3373</v>
      </c>
      <c r="VB37" s="1171" t="s">
        <v>2958</v>
      </c>
      <c r="VC37" s="532" t="s">
        <v>2942</v>
      </c>
      <c r="VD37" s="1171"/>
      <c r="VE37" s="1171"/>
      <c r="VF37" s="1171" t="s">
        <v>2692</v>
      </c>
      <c r="VG37" s="1171" t="s">
        <v>2619</v>
      </c>
      <c r="VH37" s="1171" t="s">
        <v>2619</v>
      </c>
      <c r="VI37" s="1171" t="s">
        <v>3129</v>
      </c>
      <c r="VJ37" s="800" t="s">
        <v>3382</v>
      </c>
      <c r="VK37" s="1171" t="s">
        <v>3824</v>
      </c>
      <c r="VL37" s="1171" t="s">
        <v>3333</v>
      </c>
      <c r="VM37" s="796" t="s">
        <v>3381</v>
      </c>
      <c r="VN37" s="1171" t="s">
        <v>3717</v>
      </c>
      <c r="VO37" s="1171" t="s">
        <v>3518</v>
      </c>
      <c r="VP37" s="1171" t="s">
        <v>3523</v>
      </c>
      <c r="VQ37" s="1171"/>
      <c r="VS37" s="1171" t="s">
        <v>3908</v>
      </c>
      <c r="VT37" s="1171" t="s">
        <v>3906</v>
      </c>
      <c r="VU37" s="1171" t="s">
        <v>3906</v>
      </c>
      <c r="VW37" s="1171" t="s">
        <v>2650</v>
      </c>
      <c r="VX37" s="532" t="s">
        <v>2720</v>
      </c>
      <c r="VY37" s="1171" t="s">
        <v>2887</v>
      </c>
      <c r="VZ37" s="1171" t="s">
        <v>2915</v>
      </c>
      <c r="WA37" s="1171"/>
      <c r="WB37" s="1171" t="s">
        <v>2896</v>
      </c>
      <c r="WC37" s="1171" t="s">
        <v>2895</v>
      </c>
      <c r="WD37" s="1298" t="s">
        <v>3815</v>
      </c>
      <c r="WE37" s="800" t="s">
        <v>4013</v>
      </c>
      <c r="WG37" s="882" t="s">
        <v>2519</v>
      </c>
      <c r="WH37" s="882" t="s">
        <v>2427</v>
      </c>
      <c r="WI37" s="1171" t="s">
        <v>2615</v>
      </c>
      <c r="WJ37" s="1171" t="s">
        <v>2671</v>
      </c>
      <c r="WK37" s="1180" t="s">
        <v>2353</v>
      </c>
      <c r="WL37" s="882" t="s">
        <v>2617</v>
      </c>
      <c r="WM37" s="800" t="s">
        <v>4260</v>
      </c>
      <c r="WN37" s="537" t="s">
        <v>4295</v>
      </c>
      <c r="WO37" s="532" t="s">
        <v>4294</v>
      </c>
      <c r="WP37" s="1171" t="s">
        <v>3221</v>
      </c>
      <c r="WQ37" s="1171" t="s">
        <v>4462</v>
      </c>
      <c r="WR37" s="1171" t="s">
        <v>4463</v>
      </c>
      <c r="WS37" s="1171" t="s">
        <v>4465</v>
      </c>
      <c r="WT37" s="1171" t="s">
        <v>4464</v>
      </c>
      <c r="WU37" s="1171" t="s">
        <v>3373</v>
      </c>
      <c r="WV37" s="1171" t="s">
        <v>3373</v>
      </c>
      <c r="WW37" s="1171" t="s">
        <v>3373</v>
      </c>
      <c r="WX37" s="800" t="s">
        <v>3908</v>
      </c>
      <c r="WY37" s="800" t="s">
        <v>3906</v>
      </c>
      <c r="WZ37" s="800" t="s">
        <v>3906</v>
      </c>
      <c r="XA37" s="800" t="s">
        <v>3333</v>
      </c>
      <c r="XB37" s="1171" t="s">
        <v>3373</v>
      </c>
      <c r="XC37" s="1171" t="s">
        <v>3373</v>
      </c>
      <c r="XD37" s="1314" t="s">
        <v>4335</v>
      </c>
      <c r="XE37" s="882" t="s">
        <v>3818</v>
      </c>
      <c r="XF37" s="1298" t="s">
        <v>3204</v>
      </c>
      <c r="XG37" s="1171" t="s">
        <v>3373</v>
      </c>
      <c r="XH37" s="1171" t="s">
        <v>4710</v>
      </c>
      <c r="XI37" s="1171" t="s">
        <v>3373</v>
      </c>
      <c r="XJ37" s="1171" t="s">
        <v>3373</v>
      </c>
      <c r="XK37" s="1171" t="s">
        <v>3373</v>
      </c>
      <c r="XL37" s="800" t="s">
        <v>4769</v>
      </c>
      <c r="XM37" s="800" t="s">
        <v>4768</v>
      </c>
      <c r="XN37" s="1171" t="s">
        <v>4769</v>
      </c>
      <c r="XO37" s="1171" t="s">
        <v>4625</v>
      </c>
      <c r="XP37" s="1171" t="s">
        <v>4628</v>
      </c>
      <c r="XQ37" s="1171" t="s">
        <v>4628</v>
      </c>
      <c r="XR37" s="1171" t="s">
        <v>4767</v>
      </c>
      <c r="XS37" s="800" t="s">
        <v>4769</v>
      </c>
      <c r="XT37" s="800" t="s">
        <v>3373</v>
      </c>
      <c r="XU37" s="800" t="s">
        <v>3373</v>
      </c>
      <c r="XV37" s="1171" t="s">
        <v>3371</v>
      </c>
      <c r="XW37" s="1455" t="s">
        <v>3828</v>
      </c>
      <c r="XX37" s="1455" t="s">
        <v>3828</v>
      </c>
      <c r="XY37" s="1455" t="s">
        <v>3828</v>
      </c>
      <c r="XZ37" s="1455" t="s">
        <v>3828</v>
      </c>
      <c r="YA37" s="800" t="s">
        <v>4513</v>
      </c>
      <c r="YB37" s="1298" t="s">
        <v>4233</v>
      </c>
      <c r="YC37" s="800" t="s">
        <v>4296</v>
      </c>
      <c r="YD37" s="800" t="s">
        <v>4115</v>
      </c>
      <c r="YE37" s="1171" t="s">
        <v>3368</v>
      </c>
      <c r="YF37" s="1298" t="s">
        <v>3816</v>
      </c>
      <c r="YG37" s="1171" t="s">
        <v>3906</v>
      </c>
      <c r="YH37" s="1171" t="s">
        <v>3333</v>
      </c>
      <c r="YI37" s="1298" t="s">
        <v>3816</v>
      </c>
      <c r="YJ37" s="1298" t="s">
        <v>3816</v>
      </c>
      <c r="YK37" s="1298" t="s">
        <v>3816</v>
      </c>
      <c r="YL37" s="1298" t="s">
        <v>3816</v>
      </c>
      <c r="YM37" s="1171" t="s">
        <v>3906</v>
      </c>
      <c r="YN37" s="1171" t="s">
        <v>3906</v>
      </c>
      <c r="YO37" s="1171" t="s">
        <v>3906</v>
      </c>
      <c r="YP37" s="1171" t="s">
        <v>3903</v>
      </c>
      <c r="YQ37" s="1298" t="s">
        <v>3816</v>
      </c>
      <c r="YR37" s="1171"/>
      <c r="YS37" s="1171" t="s">
        <v>3656</v>
      </c>
      <c r="YT37" s="1171" t="s">
        <v>3656</v>
      </c>
      <c r="YU37" s="1171" t="s">
        <v>3656</v>
      </c>
      <c r="YV37" s="1171" t="s">
        <v>3656</v>
      </c>
      <c r="YW37" s="1171" t="s">
        <v>3717</v>
      </c>
      <c r="YX37" s="800" t="s">
        <v>4229</v>
      </c>
      <c r="YY37" s="882" t="s">
        <v>4140</v>
      </c>
      <c r="YZ37" s="1171" t="s">
        <v>3732</v>
      </c>
      <c r="ZA37" s="1171" t="s">
        <v>3373</v>
      </c>
      <c r="ZB37" s="1455" t="s">
        <v>3828</v>
      </c>
      <c r="ZC37" s="1171" t="s">
        <v>3606</v>
      </c>
      <c r="ZD37" s="800" t="s">
        <v>3970</v>
      </c>
      <c r="ZE37" s="1171" t="s">
        <v>3606</v>
      </c>
      <c r="ZF37" s="1171" t="s">
        <v>2808</v>
      </c>
      <c r="ZG37" s="1171"/>
      <c r="ZH37" s="1171" t="s">
        <v>2818</v>
      </c>
      <c r="ZI37" s="1171" t="s">
        <v>2815</v>
      </c>
      <c r="ZJ37" s="1171" t="s">
        <v>2777</v>
      </c>
      <c r="ZK37" s="1171" t="s">
        <v>2776</v>
      </c>
      <c r="ZL37" s="1171"/>
      <c r="ZM37" s="1298" t="s">
        <v>4090</v>
      </c>
      <c r="ZN37" s="1171" t="s">
        <v>3686</v>
      </c>
      <c r="ZO37" s="1298" t="s">
        <v>3381</v>
      </c>
      <c r="ZP37" s="1298" t="s">
        <v>3336</v>
      </c>
      <c r="ZQ37" s="1171" t="s">
        <v>3256</v>
      </c>
      <c r="ZR37" s="1171" t="s">
        <v>2805</v>
      </c>
      <c r="ZS37" s="1171"/>
      <c r="ZT37" s="1171" t="s">
        <v>3201</v>
      </c>
      <c r="ZU37" s="1171" t="s">
        <v>3226</v>
      </c>
      <c r="ZV37" s="1171" t="s">
        <v>3276</v>
      </c>
      <c r="ZW37" s="1171" t="s">
        <v>3371</v>
      </c>
      <c r="ZX37" s="1171" t="s">
        <v>3372</v>
      </c>
      <c r="ZY37" s="1171" t="s">
        <v>3373</v>
      </c>
      <c r="ZZ37" s="1171"/>
      <c r="AAA37" s="1171"/>
      <c r="AAB37" s="1171"/>
      <c r="AAC37" s="1171" t="s">
        <v>3004</v>
      </c>
      <c r="AAD37" s="1171"/>
      <c r="AAE37" s="1171"/>
      <c r="AAF37" s="537"/>
      <c r="AAG37" s="537"/>
      <c r="AAH37" s="537"/>
      <c r="AAI37" s="538"/>
      <c r="AAJ37" s="537"/>
      <c r="AAK37" s="1171" t="s">
        <v>3516</v>
      </c>
      <c r="AAL37" s="1171" t="s">
        <v>3515</v>
      </c>
      <c r="AAM37" s="537"/>
      <c r="AAN37" s="538"/>
      <c r="AAO37" s="538"/>
      <c r="AAP37" s="538"/>
      <c r="AAQ37" s="538"/>
      <c r="AAR37" s="537"/>
      <c r="AAS37" s="538"/>
      <c r="AAT37" s="788" t="s">
        <v>2960</v>
      </c>
      <c r="AAU37" s="800" t="s">
        <v>2377</v>
      </c>
      <c r="AAV37" s="800" t="s">
        <v>2378</v>
      </c>
      <c r="AAW37" s="1171" t="s">
        <v>4104</v>
      </c>
      <c r="AAX37" s="1070" t="s">
        <v>2372</v>
      </c>
      <c r="AAY37" s="1070" t="s">
        <v>2372</v>
      </c>
      <c r="AAZ37" s="1171" t="s">
        <v>3693</v>
      </c>
      <c r="ABA37" s="1070" t="s">
        <v>2372</v>
      </c>
      <c r="ABB37" s="1070" t="s">
        <v>2372</v>
      </c>
      <c r="ABC37" s="1171" t="s">
        <v>2509</v>
      </c>
      <c r="ABD37" s="1171" t="s">
        <v>2631</v>
      </c>
      <c r="ABE37" s="1171" t="s">
        <v>2759</v>
      </c>
      <c r="ABF37" s="1171" t="s">
        <v>2959</v>
      </c>
      <c r="ABG37" s="1171" t="s">
        <v>2959</v>
      </c>
      <c r="ABH37" s="1171" t="s">
        <v>2474</v>
      </c>
      <c r="ABI37" s="1180" t="s">
        <v>2654</v>
      </c>
      <c r="ABJ37" s="1171" t="s">
        <v>2625</v>
      </c>
      <c r="ABK37" s="1171"/>
      <c r="ABM37" s="1171" t="s">
        <v>3769</v>
      </c>
      <c r="ABN37" s="1171" t="s">
        <v>3770</v>
      </c>
      <c r="ABO37" s="1171" t="s">
        <v>3814</v>
      </c>
      <c r="ABP37" s="1171" t="s">
        <v>3899</v>
      </c>
      <c r="ABQ37" s="800" t="s">
        <v>2881</v>
      </c>
      <c r="ABR37" s="800" t="s">
        <v>2881</v>
      </c>
      <c r="ABS37" s="800" t="s">
        <v>3373</v>
      </c>
      <c r="ABT37" s="800" t="s">
        <v>4230</v>
      </c>
      <c r="ABU37" s="1171" t="s">
        <v>4139</v>
      </c>
      <c r="ABV37" s="800" t="s">
        <v>4298</v>
      </c>
      <c r="ABW37" s="537" t="s">
        <v>3221</v>
      </c>
      <c r="ABX37" s="882" t="s">
        <v>3616</v>
      </c>
      <c r="ABY37" s="882" t="s">
        <v>3616</v>
      </c>
      <c r="ABZ37" s="882" t="s">
        <v>3616</v>
      </c>
      <c r="ACA37" s="1298" t="s">
        <v>4105</v>
      </c>
      <c r="ACB37" s="1298" t="s">
        <v>4337</v>
      </c>
      <c r="ACC37" s="800" t="s">
        <v>4504</v>
      </c>
      <c r="ACD37" s="800" t="s">
        <v>4505</v>
      </c>
      <c r="ACE37" s="800" t="s">
        <v>4581</v>
      </c>
      <c r="ACF37" s="800" t="s">
        <v>4516</v>
      </c>
      <c r="ACG37" s="800" t="s">
        <v>4677</v>
      </c>
      <c r="ACH37" s="800" t="s">
        <v>3373</v>
      </c>
      <c r="ACI37" s="800" t="s">
        <v>3373</v>
      </c>
      <c r="ACJ37" s="800" t="s">
        <v>3373</v>
      </c>
      <c r="ACK37" s="800" t="s">
        <v>3373</v>
      </c>
      <c r="ACL37" s="800" t="s">
        <v>3373</v>
      </c>
      <c r="ACM37" s="800" t="s">
        <v>3373</v>
      </c>
      <c r="ACN37" s="800" t="s">
        <v>3373</v>
      </c>
      <c r="ACO37" s="800" t="s">
        <v>3373</v>
      </c>
      <c r="ACP37" s="800" t="s">
        <v>3373</v>
      </c>
      <c r="ACQ37" s="800" t="s">
        <v>3204</v>
      </c>
      <c r="ACR37" s="800" t="s">
        <v>3204</v>
      </c>
      <c r="ACS37" s="800" t="s">
        <v>4765</v>
      </c>
      <c r="ACT37" s="800" t="s">
        <v>4709</v>
      </c>
      <c r="ACU37" s="800" t="s">
        <v>3395</v>
      </c>
      <c r="ACV37" s="1171" t="s">
        <v>3814</v>
      </c>
      <c r="ACW37" s="800" t="s">
        <v>4629</v>
      </c>
      <c r="ACX37" s="800" t="s">
        <v>4629</v>
      </c>
      <c r="ACY37" s="1194" t="s">
        <v>4503</v>
      </c>
      <c r="ACZ37" s="1171" t="s">
        <v>4503</v>
      </c>
      <c r="ADA37" s="1194" t="s">
        <v>4573</v>
      </c>
      <c r="ADB37" s="1194" t="s">
        <v>4480</v>
      </c>
      <c r="ADC37" s="800" t="s">
        <v>2881</v>
      </c>
      <c r="ADD37" s="800" t="s">
        <v>2881</v>
      </c>
      <c r="ADE37" s="1194" t="s">
        <v>4511</v>
      </c>
      <c r="ADF37" s="1194" t="s">
        <v>4510</v>
      </c>
      <c r="ADG37" s="1351" t="s">
        <v>3204</v>
      </c>
      <c r="ADH37" s="1194" t="s">
        <v>3204</v>
      </c>
      <c r="ADI37" s="1194" t="s">
        <v>3908</v>
      </c>
      <c r="ADJ37" s="1194" t="s">
        <v>3717</v>
      </c>
      <c r="ADK37" s="1171" t="s">
        <v>4503</v>
      </c>
      <c r="ADL37" s="1194" t="s">
        <v>4244</v>
      </c>
      <c r="ADM37" s="1194" t="s">
        <v>4261</v>
      </c>
      <c r="ADN37" s="1194" t="s">
        <v>4244</v>
      </c>
      <c r="ADO37" s="1483" t="s">
        <v>4180</v>
      </c>
      <c r="ADP37" s="1194" t="s">
        <v>3471</v>
      </c>
      <c r="ADQ37" s="1194" t="s">
        <v>3717</v>
      </c>
      <c r="ADR37" s="1194" t="s">
        <v>4300</v>
      </c>
      <c r="ADS37" s="1194" t="s">
        <v>3471</v>
      </c>
      <c r="ADT37" s="1194" t="s">
        <v>4297</v>
      </c>
      <c r="ADU37" s="1194" t="s">
        <v>4247</v>
      </c>
      <c r="ADV37" s="1194" t="s">
        <v>4246</v>
      </c>
      <c r="ADW37" s="882" t="s">
        <v>4240</v>
      </c>
      <c r="ADX37" s="1171" t="s">
        <v>3814</v>
      </c>
      <c r="ADY37" s="1194" t="s">
        <v>3820</v>
      </c>
      <c r="ADZ37" s="1194" t="s">
        <v>3814</v>
      </c>
      <c r="AEA37" s="1194" t="s">
        <v>3733</v>
      </c>
      <c r="AEB37" s="1194" t="s">
        <v>3777</v>
      </c>
      <c r="AEC37" s="1194" t="s">
        <v>3771</v>
      </c>
      <c r="AED37" s="1194" t="s">
        <v>3471</v>
      </c>
      <c r="AEE37" s="1194" t="s">
        <v>3903</v>
      </c>
      <c r="AEF37" s="1351" t="s">
        <v>3910</v>
      </c>
      <c r="AEG37" s="1349" t="s">
        <v>3333</v>
      </c>
      <c r="AEH37" s="1349" t="s">
        <v>3333</v>
      </c>
      <c r="AEI37" s="1194" t="s">
        <v>3908</v>
      </c>
      <c r="AEJ37" s="1194" t="s">
        <v>3742</v>
      </c>
      <c r="AEK37" s="1194" t="s">
        <v>3817</v>
      </c>
      <c r="AEL37" s="1194" t="s">
        <v>3741</v>
      </c>
      <c r="AEM37" s="1194" t="s">
        <v>3741</v>
      </c>
      <c r="AEN37" s="1194" t="s">
        <v>3687</v>
      </c>
      <c r="AEO37" s="1194" t="s">
        <v>3717</v>
      </c>
      <c r="AEP37" s="1194" t="s">
        <v>3716</v>
      </c>
      <c r="AEQ37" s="1194" t="s">
        <v>3715</v>
      </c>
      <c r="AER37" s="1194" t="s">
        <v>3715</v>
      </c>
      <c r="AES37" s="1194" t="s">
        <v>3715</v>
      </c>
      <c r="AET37" s="796" t="s">
        <v>3384</v>
      </c>
      <c r="AEU37" s="796" t="s">
        <v>3384</v>
      </c>
      <c r="AEV37" s="796" t="s">
        <v>3384</v>
      </c>
      <c r="AEW37" s="1349" t="s">
        <v>3428</v>
      </c>
      <c r="AEX37" s="1353" t="s">
        <v>3428</v>
      </c>
      <c r="AEY37" s="1353" t="s">
        <v>3428</v>
      </c>
      <c r="AEZ37" s="1194" t="s">
        <v>3704</v>
      </c>
      <c r="AFA37" s="1351" t="s">
        <v>4067</v>
      </c>
      <c r="AFB37" s="1171" t="s">
        <v>3204</v>
      </c>
      <c r="AFC37" s="1194"/>
      <c r="AFD37" s="1194" t="s">
        <v>3656</v>
      </c>
      <c r="AFE37" s="1194" t="s">
        <v>3663</v>
      </c>
      <c r="AFF37" s="1194" t="s">
        <v>3663</v>
      </c>
      <c r="AFG37" s="1349" t="s">
        <v>3333</v>
      </c>
      <c r="AFH37" s="1349" t="s">
        <v>3333</v>
      </c>
      <c r="AFI37" s="1349" t="s">
        <v>3333</v>
      </c>
      <c r="AFJ37" s="1444" t="s">
        <v>4062</v>
      </c>
      <c r="AFK37" s="1194" t="s">
        <v>4064</v>
      </c>
      <c r="AFL37" s="1194" t="s">
        <v>4062</v>
      </c>
      <c r="AFM37" s="1194" t="s">
        <v>4062</v>
      </c>
      <c r="AFN37" s="1171" t="s">
        <v>3717</v>
      </c>
      <c r="AFO37" s="1171" t="s">
        <v>3717</v>
      </c>
      <c r="AFP37" s="1194" t="s">
        <v>4063</v>
      </c>
      <c r="AFQ37" s="1171" t="s">
        <v>4020</v>
      </c>
      <c r="AFR37" s="1194"/>
      <c r="AFS37" s="1194" t="s">
        <v>3733</v>
      </c>
      <c r="AFT37" s="1353" t="s">
        <v>3427</v>
      </c>
      <c r="AFU37" s="1353" t="s">
        <v>3426</v>
      </c>
      <c r="AFV37" s="1353" t="s">
        <v>3426</v>
      </c>
      <c r="AFW37" s="1194" t="s">
        <v>3371</v>
      </c>
      <c r="AFX37" s="800" t="s">
        <v>4780</v>
      </c>
      <c r="AFY37" s="800" t="s">
        <v>4503</v>
      </c>
      <c r="AFZ37" s="1353" t="s">
        <v>3383</v>
      </c>
      <c r="AGA37" s="1353" t="s">
        <v>3426</v>
      </c>
      <c r="AGB37" s="1353" t="s">
        <v>3428</v>
      </c>
      <c r="AGC37" s="1171" t="s">
        <v>2996</v>
      </c>
      <c r="AGD37" s="537"/>
      <c r="AGE37" s="537"/>
      <c r="AGF37" s="537"/>
      <c r="AGG37" s="532" t="s">
        <v>2024</v>
      </c>
      <c r="AGH37" s="532" t="s">
        <v>2024</v>
      </c>
      <c r="AGI37" s="1194"/>
      <c r="AGJ37" s="798"/>
      <c r="AGK37" s="598"/>
      <c r="AGL37" s="537"/>
      <c r="AGM37" s="532" t="s">
        <v>2249</v>
      </c>
      <c r="AGN37" s="537"/>
      <c r="AGO37" s="537"/>
      <c r="AGP37" s="537"/>
      <c r="AGQ37" s="537"/>
      <c r="AGR37" s="537"/>
      <c r="AGS37" s="598"/>
      <c r="AGT37" s="537"/>
      <c r="AGU37" s="537"/>
      <c r="AGV37" s="532"/>
      <c r="AGW37" s="532"/>
      <c r="AGX37" s="532"/>
      <c r="AGY37" s="532"/>
      <c r="AGZ37" s="598"/>
      <c r="AHA37" s="532" t="s">
        <v>2024</v>
      </c>
      <c r="AHB37" s="796" t="s">
        <v>2384</v>
      </c>
      <c r="AHC37" s="800" t="s">
        <v>2220</v>
      </c>
      <c r="AHD37" s="532" t="s">
        <v>2220</v>
      </c>
      <c r="AHE37" s="532" t="s">
        <v>2220</v>
      </c>
      <c r="AHF37" s="1194"/>
      <c r="AHG37" s="1194" t="s">
        <v>3063</v>
      </c>
      <c r="AHH37" s="1194" t="s">
        <v>3063</v>
      </c>
      <c r="AHI37" s="1194" t="s">
        <v>3966</v>
      </c>
      <c r="AHJ37" s="1194" t="s">
        <v>3966</v>
      </c>
      <c r="AHK37" s="1194" t="s">
        <v>3966</v>
      </c>
      <c r="AHL37" s="1171" t="s">
        <v>3613</v>
      </c>
      <c r="AHM37" s="1194" t="s">
        <v>3612</v>
      </c>
      <c r="AHN37" s="1171"/>
      <c r="AHO37" s="1194" t="s">
        <v>3614</v>
      </c>
      <c r="AHP37" s="1171" t="s">
        <v>3611</v>
      </c>
      <c r="AHQ37" s="1194" t="s">
        <v>3257</v>
      </c>
      <c r="AHR37" s="532" t="s">
        <v>2296</v>
      </c>
      <c r="AHS37" s="1171" t="s">
        <v>2510</v>
      </c>
      <c r="AHT37" s="1171"/>
      <c r="AHU37" s="1194" t="s">
        <v>2914</v>
      </c>
      <c r="AHV37" s="1171" t="s">
        <v>2782</v>
      </c>
      <c r="AHW37" s="1455" t="s">
        <v>3828</v>
      </c>
      <c r="AHX37" s="1455" t="s">
        <v>3828</v>
      </c>
      <c r="AHY37" s="1455" t="s">
        <v>3828</v>
      </c>
      <c r="AHZ37" s="1171" t="s">
        <v>2767</v>
      </c>
      <c r="AIA37" s="1171" t="s">
        <v>2633</v>
      </c>
      <c r="AIB37" s="1171"/>
      <c r="AIC37" s="1180" t="s">
        <v>2656</v>
      </c>
      <c r="AID37" s="1070" t="s">
        <v>2372</v>
      </c>
      <c r="AIE37" s="1171" t="s">
        <v>2820</v>
      </c>
      <c r="AIF37" s="1171" t="s">
        <v>2817</v>
      </c>
      <c r="AIG37" s="1171" t="s">
        <v>2619</v>
      </c>
      <c r="AIH37" s="1171" t="s">
        <v>2846</v>
      </c>
      <c r="AII37" s="1171" t="s">
        <v>2429</v>
      </c>
      <c r="AIJ37" s="1171"/>
      <c r="AIK37" s="1351" t="s">
        <v>4666</v>
      </c>
    </row>
    <row r="38" spans="1:1032" s="402" customFormat="1" ht="45" customHeight="1">
      <c r="B38" s="1058" t="s">
        <v>2524</v>
      </c>
      <c r="C38" s="598"/>
      <c r="D38" s="598"/>
      <c r="E38" s="598"/>
      <c r="F38" s="598"/>
      <c r="G38" s="598"/>
      <c r="H38" s="598"/>
      <c r="I38" s="598"/>
      <c r="J38" s="598"/>
      <c r="K38" s="598"/>
      <c r="L38" s="598"/>
      <c r="M38" s="598"/>
      <c r="N38" s="598"/>
      <c r="O38" s="598"/>
      <c r="P38" s="598" t="s">
        <v>2814</v>
      </c>
      <c r="Q38" s="598"/>
      <c r="R38" s="598"/>
      <c r="S38" s="1171"/>
      <c r="T38" s="598"/>
      <c r="U38" s="598"/>
      <c r="V38" s="1171" t="s">
        <v>2612</v>
      </c>
      <c r="W38" s="1171"/>
      <c r="X38" s="1171"/>
      <c r="Y38" s="1171" t="s">
        <v>2596</v>
      </c>
      <c r="Z38" s="1171"/>
      <c r="AA38" s="1171"/>
      <c r="AB38" s="1171"/>
      <c r="AC38" s="598"/>
      <c r="AD38" s="598"/>
      <c r="AE38" s="598"/>
      <c r="AF38" s="598"/>
      <c r="AG38" s="598"/>
      <c r="AH38" s="598"/>
      <c r="AI38" s="598"/>
      <c r="AJ38" s="598"/>
      <c r="AK38" s="598"/>
      <c r="AL38" s="1171" t="s">
        <v>2814</v>
      </c>
      <c r="AM38" s="1171" t="s">
        <v>2814</v>
      </c>
      <c r="AN38" s="1171" t="s">
        <v>2814</v>
      </c>
      <c r="AO38" s="796" t="s">
        <v>3608</v>
      </c>
      <c r="AP38" s="598"/>
      <c r="AQ38" s="598"/>
      <c r="AR38" s="598"/>
      <c r="AS38" s="598"/>
      <c r="AT38" s="598"/>
      <c r="AU38" s="598"/>
      <c r="AV38" s="598"/>
      <c r="AW38" s="598"/>
      <c r="AX38" s="598"/>
      <c r="AY38" s="598"/>
      <c r="AZ38" s="598"/>
      <c r="BA38" s="598"/>
      <c r="BB38" s="598"/>
      <c r="BC38" s="598"/>
      <c r="BD38" s="598"/>
      <c r="BE38" s="1171" t="s">
        <v>3334</v>
      </c>
      <c r="BF38" s="598"/>
      <c r="BG38" s="598"/>
      <c r="BH38" s="598"/>
      <c r="BI38" s="598"/>
      <c r="BJ38" s="598"/>
      <c r="BK38" s="1171"/>
      <c r="BL38" s="796" t="s">
        <v>3608</v>
      </c>
      <c r="BM38" s="1171" t="s">
        <v>2814</v>
      </c>
      <c r="BN38" s="1171" t="s">
        <v>2599</v>
      </c>
      <c r="BO38" s="1171" t="s">
        <v>2599</v>
      </c>
      <c r="BP38" s="1171" t="s">
        <v>2599</v>
      </c>
      <c r="BQ38" s="796" t="s">
        <v>3905</v>
      </c>
      <c r="BR38" s="796" t="s">
        <v>3905</v>
      </c>
      <c r="BS38" s="796" t="s">
        <v>3905</v>
      </c>
      <c r="BT38" s="1179" t="s">
        <v>2602</v>
      </c>
      <c r="BU38" s="796" t="s">
        <v>2670</v>
      </c>
      <c r="BV38" s="1171" t="s">
        <v>3076</v>
      </c>
      <c r="BW38" s="1171" t="s">
        <v>2814</v>
      </c>
      <c r="BX38" s="1420" t="s">
        <v>3511</v>
      </c>
      <c r="BY38" s="1298" t="s">
        <v>3511</v>
      </c>
      <c r="BZ38" s="1298" t="s">
        <v>3511</v>
      </c>
      <c r="CA38" s="1298" t="s">
        <v>3511</v>
      </c>
      <c r="CB38" s="796" t="s">
        <v>3905</v>
      </c>
      <c r="CC38" s="1171" t="s">
        <v>2644</v>
      </c>
      <c r="CD38" s="796" t="s">
        <v>2939</v>
      </c>
      <c r="CE38" s="800" t="s">
        <v>2754</v>
      </c>
      <c r="CF38" s="1171" t="s">
        <v>2642</v>
      </c>
      <c r="CG38" s="1171" t="s">
        <v>2937</v>
      </c>
      <c r="CH38" s="532"/>
      <c r="CI38" s="1171" t="s">
        <v>2596</v>
      </c>
      <c r="CJ38" s="1171" t="s">
        <v>3093</v>
      </c>
      <c r="CK38" s="1171" t="s">
        <v>2814</v>
      </c>
      <c r="CL38" s="1171" t="s">
        <v>2814</v>
      </c>
      <c r="CM38" s="1171" t="s">
        <v>2814</v>
      </c>
      <c r="CN38" s="1171" t="s">
        <v>3011</v>
      </c>
      <c r="CO38" s="1298" t="s">
        <v>3173</v>
      </c>
      <c r="CP38" s="1298" t="s">
        <v>3173</v>
      </c>
      <c r="CQ38" s="1292" t="s">
        <v>3625</v>
      </c>
      <c r="CR38" s="1171" t="s">
        <v>2814</v>
      </c>
      <c r="CS38" s="800" t="s">
        <v>3075</v>
      </c>
      <c r="CT38" s="1171" t="s">
        <v>3123</v>
      </c>
      <c r="CU38" s="1171" t="s">
        <v>2543</v>
      </c>
      <c r="CV38" s="1171" t="s">
        <v>2814</v>
      </c>
      <c r="CW38" s="796" t="s">
        <v>2811</v>
      </c>
      <c r="CX38" s="796" t="s">
        <v>2811</v>
      </c>
      <c r="CY38" s="800" t="s">
        <v>4108</v>
      </c>
      <c r="CZ38" s="796" t="s">
        <v>2811</v>
      </c>
      <c r="DA38" s="1171" t="s">
        <v>3510</v>
      </c>
      <c r="DB38" s="796" t="s">
        <v>3481</v>
      </c>
      <c r="DC38" s="796" t="s">
        <v>3481</v>
      </c>
      <c r="DD38" s="796" t="s">
        <v>3199</v>
      </c>
      <c r="DE38" s="1171" t="s">
        <v>2696</v>
      </c>
      <c r="DF38" s="796" t="s">
        <v>3220</v>
      </c>
      <c r="DG38" s="796" t="s">
        <v>3220</v>
      </c>
      <c r="DH38" s="796" t="s">
        <v>3220</v>
      </c>
      <c r="DI38" s="1171" t="s">
        <v>2814</v>
      </c>
      <c r="DJ38" s="1171" t="s">
        <v>2814</v>
      </c>
      <c r="DK38" s="1171" t="s">
        <v>2814</v>
      </c>
      <c r="DL38" s="598"/>
      <c r="DM38" s="1171" t="s">
        <v>3076</v>
      </c>
      <c r="DN38" s="1171" t="s">
        <v>2814</v>
      </c>
      <c r="DO38" s="1420" t="s">
        <v>3511</v>
      </c>
      <c r="DP38" s="796" t="s">
        <v>3718</v>
      </c>
      <c r="DQ38" s="1298" t="s">
        <v>2610</v>
      </c>
      <c r="DR38" s="1171" t="s">
        <v>3145</v>
      </c>
      <c r="DS38" s="1171" t="s">
        <v>3097</v>
      </c>
      <c r="DT38" s="1171" t="s">
        <v>3011</v>
      </c>
      <c r="DU38" s="1171" t="s">
        <v>3162</v>
      </c>
      <c r="DV38" s="1298" t="s">
        <v>3204</v>
      </c>
      <c r="DW38" s="796" t="s">
        <v>3608</v>
      </c>
      <c r="DX38" s="796" t="s">
        <v>3608</v>
      </c>
      <c r="DY38" s="796" t="s">
        <v>3718</v>
      </c>
      <c r="DZ38" s="796" t="s">
        <v>3718</v>
      </c>
      <c r="EA38" s="796" t="s">
        <v>3718</v>
      </c>
      <c r="EB38" s="796" t="s">
        <v>4476</v>
      </c>
      <c r="EC38" s="796" t="s">
        <v>4498</v>
      </c>
      <c r="ED38" s="796" t="s">
        <v>4498</v>
      </c>
      <c r="EE38" s="796" t="s">
        <v>4576</v>
      </c>
      <c r="EF38" s="1455" t="s">
        <v>4112</v>
      </c>
      <c r="EG38" s="796" t="s">
        <v>3608</v>
      </c>
      <c r="EH38" s="1298" t="s">
        <v>3511</v>
      </c>
      <c r="EI38" s="1298" t="s">
        <v>3511</v>
      </c>
      <c r="EJ38" s="1298" t="s">
        <v>3511</v>
      </c>
      <c r="EK38" s="1298" t="s">
        <v>3511</v>
      </c>
      <c r="EL38" s="1262" t="s">
        <v>2569</v>
      </c>
      <c r="EM38" s="1171" t="s">
        <v>2814</v>
      </c>
      <c r="EN38" s="800" t="s">
        <v>2612</v>
      </c>
      <c r="EO38" s="1171" t="s">
        <v>2814</v>
      </c>
      <c r="EP38" s="796" t="s">
        <v>3765</v>
      </c>
      <c r="EQ38" s="796" t="s">
        <v>3608</v>
      </c>
      <c r="ER38" s="1171" t="s">
        <v>3097</v>
      </c>
      <c r="ES38" s="796" t="s">
        <v>3688</v>
      </c>
      <c r="ET38" s="796" t="s">
        <v>2845</v>
      </c>
      <c r="EU38" s="796" t="s">
        <v>2845</v>
      </c>
      <c r="EV38" s="796" t="s">
        <v>2845</v>
      </c>
      <c r="EW38" s="796" t="s">
        <v>2845</v>
      </c>
      <c r="EX38" s="796" t="s">
        <v>2845</v>
      </c>
      <c r="EY38" s="1206" t="s">
        <v>2878</v>
      </c>
      <c r="EZ38" s="1171" t="s">
        <v>2889</v>
      </c>
      <c r="FA38" s="796" t="s">
        <v>4499</v>
      </c>
      <c r="FB38" s="796" t="s">
        <v>4499</v>
      </c>
      <c r="FC38" s="796" t="s">
        <v>4499</v>
      </c>
      <c r="FD38" s="796" t="s">
        <v>4499</v>
      </c>
      <c r="FE38" s="800" t="s">
        <v>4107</v>
      </c>
      <c r="FF38" s="1298" t="s">
        <v>3912</v>
      </c>
      <c r="FG38" s="1298" t="s">
        <v>3912</v>
      </c>
      <c r="FH38" s="1298" t="s">
        <v>3912</v>
      </c>
      <c r="FI38" s="796" t="s">
        <v>3947</v>
      </c>
      <c r="FJ38" s="796" t="s">
        <v>3969</v>
      </c>
      <c r="FK38" s="1452" t="s">
        <v>3775</v>
      </c>
      <c r="FL38" s="1452" t="s">
        <v>3775</v>
      </c>
      <c r="FM38" s="1452" t="s">
        <v>3775</v>
      </c>
      <c r="FN38" s="1452" t="s">
        <v>3775</v>
      </c>
      <c r="FO38" s="1452" t="s">
        <v>3775</v>
      </c>
      <c r="FP38" s="1298" t="s">
        <v>3608</v>
      </c>
      <c r="FQ38" s="796" t="s">
        <v>4476</v>
      </c>
      <c r="FR38" s="796" t="s">
        <v>4476</v>
      </c>
      <c r="FS38" s="796" t="s">
        <v>4476</v>
      </c>
      <c r="FT38" s="1452" t="s">
        <v>3775</v>
      </c>
      <c r="FU38" s="1298" t="s">
        <v>4083</v>
      </c>
      <c r="FV38" s="1452" t="s">
        <v>3775</v>
      </c>
      <c r="FW38" s="1298" t="s">
        <v>3781</v>
      </c>
      <c r="FX38" s="1298" t="s">
        <v>3781</v>
      </c>
      <c r="FY38" s="796" t="s">
        <v>3608</v>
      </c>
      <c r="FZ38" s="796" t="s">
        <v>3608</v>
      </c>
      <c r="GA38" s="796" t="s">
        <v>3905</v>
      </c>
      <c r="GB38" s="800" t="s">
        <v>4011</v>
      </c>
      <c r="GC38" s="796" t="s">
        <v>3905</v>
      </c>
      <c r="GD38" s="796" t="s">
        <v>4061</v>
      </c>
      <c r="GE38" s="796" t="s">
        <v>4061</v>
      </c>
      <c r="GF38" s="1171" t="s">
        <v>2814</v>
      </c>
      <c r="GG38" s="796" t="s">
        <v>3608</v>
      </c>
      <c r="GH38" s="1171" t="s">
        <v>2843</v>
      </c>
      <c r="GI38" s="796" t="s">
        <v>2988</v>
      </c>
      <c r="GJ38" s="1171" t="s">
        <v>2696</v>
      </c>
      <c r="GK38" s="796" t="s">
        <v>4228</v>
      </c>
      <c r="GL38" s="796" t="s">
        <v>4228</v>
      </c>
      <c r="GM38" s="796" t="s">
        <v>4228</v>
      </c>
      <c r="GN38" s="796" t="s">
        <v>4245</v>
      </c>
      <c r="GO38" s="796" t="s">
        <v>4228</v>
      </c>
      <c r="GP38" s="796" t="s">
        <v>4459</v>
      </c>
      <c r="GQ38" s="796" t="s">
        <v>4459</v>
      </c>
      <c r="GR38" s="796" t="s">
        <v>4459</v>
      </c>
      <c r="GS38" s="796" t="s">
        <v>4459</v>
      </c>
      <c r="GT38" s="796" t="s">
        <v>4460</v>
      </c>
      <c r="GU38" s="796" t="s">
        <v>4466</v>
      </c>
      <c r="GV38" s="796" t="s">
        <v>4466</v>
      </c>
      <c r="GW38" s="796" t="s">
        <v>4466</v>
      </c>
      <c r="GX38" s="1466" t="s">
        <v>4466</v>
      </c>
      <c r="GY38" s="796" t="s">
        <v>4460</v>
      </c>
      <c r="GZ38" s="796" t="s">
        <v>4087</v>
      </c>
      <c r="HA38" s="796" t="s">
        <v>4061</v>
      </c>
      <c r="HB38" s="796" t="s">
        <v>4618</v>
      </c>
      <c r="HC38" s="796" t="s">
        <v>4618</v>
      </c>
      <c r="HD38" s="796" t="s">
        <v>4618</v>
      </c>
      <c r="HE38" s="796" t="s">
        <v>4618</v>
      </c>
      <c r="HF38" s="796" t="s">
        <v>4676</v>
      </c>
      <c r="HG38" s="796" t="s">
        <v>4618</v>
      </c>
      <c r="HH38" s="796" t="s">
        <v>4676</v>
      </c>
      <c r="HI38" s="796" t="s">
        <v>4676</v>
      </c>
      <c r="HJ38" s="796" t="s">
        <v>4676</v>
      </c>
      <c r="HK38" s="796" t="s">
        <v>4723</v>
      </c>
      <c r="HL38" s="1298" t="s">
        <v>4755</v>
      </c>
      <c r="HM38" s="1298" t="s">
        <v>4755</v>
      </c>
      <c r="HN38" s="796" t="s">
        <v>4754</v>
      </c>
      <c r="HO38" s="796" t="s">
        <v>4754</v>
      </c>
      <c r="HP38" s="796" t="s">
        <v>4761</v>
      </c>
      <c r="HQ38" s="796" t="s">
        <v>4761</v>
      </c>
      <c r="HR38" s="796" t="s">
        <v>4759</v>
      </c>
      <c r="HS38" s="796" t="s">
        <v>4771</v>
      </c>
      <c r="HT38" s="796" t="s">
        <v>4771</v>
      </c>
      <c r="HU38" s="796" t="s">
        <v>4810</v>
      </c>
      <c r="HV38" s="796" t="s">
        <v>4810</v>
      </c>
      <c r="HW38" s="796" t="s">
        <v>4810</v>
      </c>
      <c r="HX38" s="796" t="s">
        <v>4810</v>
      </c>
      <c r="HY38" s="796" t="s">
        <v>4848</v>
      </c>
      <c r="HZ38" s="1206" t="s">
        <v>4810</v>
      </c>
      <c r="IA38" s="1206" t="s">
        <v>4763</v>
      </c>
      <c r="IB38" s="1206" t="s">
        <v>4723</v>
      </c>
      <c r="IC38" s="625" t="s">
        <v>4111</v>
      </c>
      <c r="ID38" s="625" t="s">
        <v>4111</v>
      </c>
      <c r="IE38" s="1206" t="s">
        <v>4618</v>
      </c>
      <c r="IF38" s="1206" t="s">
        <v>4618</v>
      </c>
      <c r="IG38" s="796" t="s">
        <v>4618</v>
      </c>
      <c r="IH38" s="1206" t="s">
        <v>4618</v>
      </c>
      <c r="II38" s="1206" t="s">
        <v>4618</v>
      </c>
      <c r="IJ38" s="1206" t="s">
        <v>4618</v>
      </c>
      <c r="IK38" s="1206" t="s">
        <v>4618</v>
      </c>
      <c r="IL38" s="1206" t="s">
        <v>4618</v>
      </c>
      <c r="IM38" s="1206" t="s">
        <v>4061</v>
      </c>
      <c r="IN38" s="1206" t="s">
        <v>4618</v>
      </c>
      <c r="IO38" s="1206" t="s">
        <v>4466</v>
      </c>
      <c r="IP38" s="1486" t="s">
        <v>4245</v>
      </c>
      <c r="IQ38" s="1486" t="s">
        <v>4245</v>
      </c>
      <c r="IR38" s="1486" t="s">
        <v>4245</v>
      </c>
      <c r="IS38" s="796" t="s">
        <v>4132</v>
      </c>
      <c r="IT38" s="1206" t="s">
        <v>3608</v>
      </c>
      <c r="IU38" s="1206" t="s">
        <v>3608</v>
      </c>
      <c r="IV38" s="1206" t="s">
        <v>3608</v>
      </c>
      <c r="IW38" s="796" t="s">
        <v>4057</v>
      </c>
      <c r="IX38" s="1206" t="s">
        <v>4017</v>
      </c>
      <c r="IY38" s="1206" t="s">
        <v>4017</v>
      </c>
      <c r="IZ38" s="796" t="s">
        <v>3969</v>
      </c>
      <c r="JA38" s="1206" t="s">
        <v>3969</v>
      </c>
      <c r="JB38" s="796" t="s">
        <v>3969</v>
      </c>
      <c r="JC38" s="1206" t="s">
        <v>3905</v>
      </c>
      <c r="JD38" s="1206" t="s">
        <v>3905</v>
      </c>
      <c r="JE38" s="1206" t="s">
        <v>3905</v>
      </c>
      <c r="JF38" s="1206" t="s">
        <v>3905</v>
      </c>
      <c r="JG38" s="1206" t="s">
        <v>3718</v>
      </c>
      <c r="JH38" s="1206" t="s">
        <v>3905</v>
      </c>
      <c r="JI38" s="1206" t="s">
        <v>3905</v>
      </c>
      <c r="JJ38" s="1206" t="s">
        <v>3905</v>
      </c>
      <c r="JK38" s="1206" t="s">
        <v>3905</v>
      </c>
      <c r="JL38" s="1206" t="s">
        <v>3737</v>
      </c>
      <c r="JM38" s="796" t="s">
        <v>3905</v>
      </c>
      <c r="JN38" s="1206" t="s">
        <v>3905</v>
      </c>
      <c r="JO38" s="1206" t="s">
        <v>3905</v>
      </c>
      <c r="JP38" s="1206" t="s">
        <v>3905</v>
      </c>
      <c r="JQ38" s="1206" t="s">
        <v>3905</v>
      </c>
      <c r="JR38" s="1206" t="s">
        <v>3905</v>
      </c>
      <c r="JS38" s="1206" t="s">
        <v>3608</v>
      </c>
      <c r="JT38" s="1206" t="s">
        <v>3654</v>
      </c>
      <c r="JU38" s="1206" t="s">
        <v>3654</v>
      </c>
      <c r="JV38" s="1206" t="s">
        <v>3654</v>
      </c>
      <c r="JW38" s="796" t="s">
        <v>3608</v>
      </c>
      <c r="JX38" s="1318" t="s">
        <v>3378</v>
      </c>
      <c r="JY38" s="1206" t="s">
        <v>3654</v>
      </c>
      <c r="JZ38" s="1206" t="s">
        <v>3608</v>
      </c>
      <c r="KA38" s="1206" t="s">
        <v>2569</v>
      </c>
      <c r="KB38" s="1206" t="s">
        <v>2569</v>
      </c>
      <c r="KC38" s="1206" t="s">
        <v>2569</v>
      </c>
      <c r="KD38" s="1206" t="s">
        <v>2569</v>
      </c>
      <c r="KE38" s="1206" t="s">
        <v>2569</v>
      </c>
      <c r="KF38" s="796" t="s">
        <v>3654</v>
      </c>
      <c r="KG38" s="796" t="s">
        <v>3654</v>
      </c>
      <c r="KH38" s="796" t="s">
        <v>3654</v>
      </c>
      <c r="KI38" s="796" t="s">
        <v>3519</v>
      </c>
      <c r="KJ38" s="1318" t="s">
        <v>3718</v>
      </c>
      <c r="KK38" s="1318" t="s">
        <v>3718</v>
      </c>
      <c r="KL38" s="1318" t="s">
        <v>3718</v>
      </c>
      <c r="KM38" s="1318" t="s">
        <v>3718</v>
      </c>
      <c r="KN38" s="1318" t="s">
        <v>3718</v>
      </c>
      <c r="KO38" s="1206" t="s">
        <v>3718</v>
      </c>
      <c r="KP38" s="1206" t="s">
        <v>3718</v>
      </c>
      <c r="KQ38" s="1206" t="s">
        <v>3718</v>
      </c>
      <c r="KR38" s="1206" t="s">
        <v>3718</v>
      </c>
      <c r="KS38" s="1206" t="s">
        <v>3277</v>
      </c>
      <c r="KT38" s="1421" t="s">
        <v>3511</v>
      </c>
      <c r="KU38" s="1206" t="s">
        <v>3481</v>
      </c>
      <c r="KV38" s="796" t="s">
        <v>3727</v>
      </c>
      <c r="KW38" s="1206" t="s">
        <v>3481</v>
      </c>
      <c r="KX38" s="796" t="s">
        <v>3481</v>
      </c>
      <c r="KY38" s="1206" t="s">
        <v>3718</v>
      </c>
      <c r="KZ38" s="796" t="s">
        <v>3718</v>
      </c>
      <c r="LA38" s="1298" t="s">
        <v>3378</v>
      </c>
      <c r="LB38" s="800" t="s">
        <v>3407</v>
      </c>
      <c r="LC38" s="598"/>
      <c r="LD38" s="788"/>
      <c r="LE38" s="598"/>
      <c r="LF38" s="598"/>
      <c r="LG38" s="598"/>
      <c r="LH38" s="598"/>
      <c r="LI38" s="598"/>
      <c r="LJ38" s="1206" t="s">
        <v>4576</v>
      </c>
      <c r="LK38" s="1206" t="s">
        <v>4576</v>
      </c>
      <c r="LL38" s="598"/>
      <c r="LM38" s="1318" t="s">
        <v>4476</v>
      </c>
      <c r="LN38" s="598"/>
      <c r="LO38" s="598"/>
      <c r="LP38" s="598"/>
      <c r="LQ38" s="598"/>
      <c r="LR38" s="788" t="s">
        <v>2950</v>
      </c>
      <c r="LS38" s="598"/>
      <c r="LT38" s="598"/>
      <c r="LU38" s="598"/>
      <c r="LV38" s="598"/>
      <c r="LX38" s="1206" t="s">
        <v>2643</v>
      </c>
      <c r="LY38" s="1179" t="s">
        <v>2610</v>
      </c>
      <c r="LZ38" s="1171" t="s">
        <v>2607</v>
      </c>
      <c r="MA38" s="1171" t="s">
        <v>2635</v>
      </c>
      <c r="MB38" s="796" t="s">
        <v>2811</v>
      </c>
      <c r="MC38" s="796" t="s">
        <v>2811</v>
      </c>
      <c r="MD38" s="796" t="s">
        <v>2884</v>
      </c>
      <c r="ME38" s="796" t="s">
        <v>2894</v>
      </c>
      <c r="MF38" s="1179" t="s">
        <v>2613</v>
      </c>
      <c r="MG38" s="796" t="s">
        <v>2849</v>
      </c>
      <c r="MH38" s="796" t="s">
        <v>2845</v>
      </c>
      <c r="MI38" s="796" t="s">
        <v>2943</v>
      </c>
      <c r="MJ38" s="800" t="s">
        <v>2814</v>
      </c>
      <c r="MK38" s="1186" t="s">
        <v>3252</v>
      </c>
      <c r="ML38" s="1298" t="s">
        <v>3378</v>
      </c>
      <c r="MM38" s="1171" t="s">
        <v>2634</v>
      </c>
      <c r="MN38" s="800" t="s">
        <v>2909</v>
      </c>
      <c r="MO38" s="625" t="s">
        <v>3520</v>
      </c>
      <c r="MP38" s="1171"/>
      <c r="MQ38" s="1179" t="s">
        <v>2774</v>
      </c>
      <c r="MR38" s="1171" t="s">
        <v>2653</v>
      </c>
      <c r="MS38" s="1171" t="s">
        <v>2661</v>
      </c>
      <c r="MT38" s="1318" t="s">
        <v>3285</v>
      </c>
      <c r="MU38" s="1206" t="s">
        <v>3203</v>
      </c>
      <c r="MV38" s="800" t="s">
        <v>3334</v>
      </c>
      <c r="MW38" s="1206" t="s">
        <v>3969</v>
      </c>
      <c r="MX38" s="1206" t="s">
        <v>3969</v>
      </c>
      <c r="MY38" s="796" t="s">
        <v>3969</v>
      </c>
      <c r="MZ38" s="1206" t="s">
        <v>3969</v>
      </c>
      <c r="NA38" s="625" t="s">
        <v>3608</v>
      </c>
      <c r="NB38" s="1206" t="s">
        <v>3688</v>
      </c>
      <c r="NC38" s="796" t="s">
        <v>3774</v>
      </c>
      <c r="ND38" s="1454" t="s">
        <v>3775</v>
      </c>
      <c r="NE38" s="1454" t="s">
        <v>3775</v>
      </c>
      <c r="NF38" s="796" t="s">
        <v>4083</v>
      </c>
      <c r="NG38" s="1206" t="s">
        <v>4083</v>
      </c>
      <c r="NH38" s="1206" t="s">
        <v>4083</v>
      </c>
      <c r="NI38" s="1206" t="s">
        <v>4083</v>
      </c>
      <c r="NJ38" s="1452" t="s">
        <v>3775</v>
      </c>
      <c r="NK38" s="1206" t="s">
        <v>4228</v>
      </c>
      <c r="NL38" s="1206" t="s">
        <v>4228</v>
      </c>
      <c r="NM38" s="1206" t="s">
        <v>4228</v>
      </c>
      <c r="NN38" s="1206" t="s">
        <v>4228</v>
      </c>
      <c r="NO38" s="796" t="s">
        <v>4228</v>
      </c>
      <c r="NP38" s="796" t="s">
        <v>4228</v>
      </c>
      <c r="NQ38" s="1486" t="s">
        <v>3608</v>
      </c>
      <c r="NR38" s="1206" t="s">
        <v>4460</v>
      </c>
      <c r="NS38" s="1206" t="s">
        <v>4460</v>
      </c>
      <c r="NT38" s="1206" t="s">
        <v>4460</v>
      </c>
      <c r="NU38" s="1206" t="s">
        <v>4460</v>
      </c>
      <c r="NV38" s="1206" t="s">
        <v>4460</v>
      </c>
      <c r="NW38" s="1206" t="s">
        <v>4460</v>
      </c>
      <c r="NX38" s="1206" t="s">
        <v>4460</v>
      </c>
      <c r="NY38" s="1206" t="s">
        <v>4460</v>
      </c>
      <c r="NZ38" s="1206" t="s">
        <v>4460</v>
      </c>
      <c r="OA38" s="1206" t="s">
        <v>4476</v>
      </c>
      <c r="OB38" s="1206" t="s">
        <v>4476</v>
      </c>
      <c r="OC38" s="1206" t="s">
        <v>4476</v>
      </c>
      <c r="OD38" s="1206" t="s">
        <v>4476</v>
      </c>
      <c r="OE38" s="1206" t="s">
        <v>4499</v>
      </c>
      <c r="OF38" s="1206" t="s">
        <v>4499</v>
      </c>
      <c r="OG38" s="1206" t="s">
        <v>4228</v>
      </c>
      <c r="OH38" s="1206" t="s">
        <v>4499</v>
      </c>
      <c r="OI38" s="1206" t="s">
        <v>4499</v>
      </c>
      <c r="OJ38" s="1206" t="s">
        <v>4618</v>
      </c>
      <c r="OK38" s="1318" t="s">
        <v>4810</v>
      </c>
      <c r="OL38" s="1318" t="s">
        <v>4810</v>
      </c>
      <c r="OM38" s="1206" t="s">
        <v>4848</v>
      </c>
      <c r="ON38" s="1206" t="s">
        <v>4848</v>
      </c>
      <c r="OO38" s="1206" t="s">
        <v>4848</v>
      </c>
      <c r="OP38" s="1206" t="s">
        <v>4848</v>
      </c>
      <c r="OQ38" s="1274" t="s">
        <v>4848</v>
      </c>
      <c r="OR38" s="1274" t="s">
        <v>4716</v>
      </c>
      <c r="OS38" s="1274" t="s">
        <v>4810</v>
      </c>
      <c r="OT38" s="1274" t="s">
        <v>4771</v>
      </c>
      <c r="OU38" s="1274" t="s">
        <v>4757</v>
      </c>
      <c r="OV38" s="1274" t="s">
        <v>4618</v>
      </c>
      <c r="OW38" s="1274" t="s">
        <v>3608</v>
      </c>
      <c r="OX38" s="1274" t="s">
        <v>4514</v>
      </c>
      <c r="OY38" s="1274" t="s">
        <v>4576</v>
      </c>
      <c r="OZ38" s="1274" t="s">
        <v>4576</v>
      </c>
      <c r="PA38" s="1274" t="s">
        <v>4499</v>
      </c>
      <c r="PB38" s="1274" t="s">
        <v>4499</v>
      </c>
      <c r="PC38" s="796" t="s">
        <v>4245</v>
      </c>
      <c r="PD38" s="796" t="s">
        <v>4120</v>
      </c>
      <c r="PE38" s="1274" t="s">
        <v>3608</v>
      </c>
      <c r="PF38" s="1274" t="s">
        <v>3608</v>
      </c>
      <c r="PG38" s="796" t="s">
        <v>3608</v>
      </c>
      <c r="PH38" s="1422" t="s">
        <v>3775</v>
      </c>
      <c r="PI38" s="1274" t="s">
        <v>4061</v>
      </c>
      <c r="PJ38" s="1274" t="s">
        <v>4057</v>
      </c>
      <c r="PK38" s="1274" t="s">
        <v>4057</v>
      </c>
      <c r="PL38" s="1274" t="s">
        <v>4057</v>
      </c>
      <c r="PM38" s="1274" t="s">
        <v>4057</v>
      </c>
      <c r="PN38" s="1274" t="s">
        <v>4057</v>
      </c>
      <c r="PO38" s="1274" t="s">
        <v>4057</v>
      </c>
      <c r="PP38" s="1274" t="s">
        <v>4016</v>
      </c>
      <c r="PQ38" s="1274" t="s">
        <v>3969</v>
      </c>
      <c r="PR38" s="1274" t="s">
        <v>3969</v>
      </c>
      <c r="PS38" s="1274" t="s">
        <v>3969</v>
      </c>
      <c r="PT38" s="1274" t="s">
        <v>3969</v>
      </c>
      <c r="PU38" s="796" t="s">
        <v>3969</v>
      </c>
      <c r="PV38" s="796" t="s">
        <v>3969</v>
      </c>
      <c r="PW38" s="796" t="s">
        <v>3912</v>
      </c>
      <c r="PX38" s="796" t="s">
        <v>3916</v>
      </c>
      <c r="PY38" s="1298" t="s">
        <v>3912</v>
      </c>
      <c r="PZ38" s="1274" t="s">
        <v>3608</v>
      </c>
      <c r="QA38" s="1274" t="s">
        <v>3608</v>
      </c>
      <c r="QB38" s="1274" t="s">
        <v>3608</v>
      </c>
      <c r="QC38" s="1274" t="s">
        <v>3608</v>
      </c>
      <c r="QD38" s="1274" t="s">
        <v>3608</v>
      </c>
      <c r="QE38" s="1274" t="s">
        <v>3608</v>
      </c>
      <c r="QF38" s="1274" t="s">
        <v>3608</v>
      </c>
      <c r="QG38" s="1274" t="s">
        <v>3608</v>
      </c>
      <c r="QH38" s="1274" t="s">
        <v>3608</v>
      </c>
      <c r="QI38" s="1274" t="s">
        <v>3608</v>
      </c>
      <c r="QJ38" s="1274" t="s">
        <v>3608</v>
      </c>
      <c r="QK38" s="1274" t="s">
        <v>3608</v>
      </c>
      <c r="QL38" s="1274" t="s">
        <v>3608</v>
      </c>
      <c r="QM38" s="1274" t="s">
        <v>3608</v>
      </c>
      <c r="QN38" s="1422" t="s">
        <v>3775</v>
      </c>
      <c r="QO38" s="800" t="s">
        <v>3682</v>
      </c>
      <c r="QP38" s="1255" t="s">
        <v>4336</v>
      </c>
      <c r="QQ38" s="1255" t="s">
        <v>4336</v>
      </c>
      <c r="QR38" s="1298" t="s">
        <v>3912</v>
      </c>
      <c r="QS38" s="1298" t="s">
        <v>3912</v>
      </c>
      <c r="QT38" s="1298" t="s">
        <v>3912</v>
      </c>
      <c r="QU38" s="796" t="s">
        <v>3718</v>
      </c>
      <c r="QV38" s="1274" t="s">
        <v>3737</v>
      </c>
      <c r="QW38" s="796" t="s">
        <v>3623</v>
      </c>
      <c r="QX38" s="1292" t="s">
        <v>3468</v>
      </c>
      <c r="QY38" s="1171" t="s">
        <v>2814</v>
      </c>
      <c r="QZ38" s="1292" t="s">
        <v>4293</v>
      </c>
      <c r="RA38" s="1262" t="s">
        <v>3657</v>
      </c>
      <c r="RB38" s="1292" t="s">
        <v>2624</v>
      </c>
      <c r="RC38" s="1262" t="s">
        <v>3657</v>
      </c>
      <c r="RD38" s="1262" t="s">
        <v>3657</v>
      </c>
      <c r="RE38" s="1262" t="s">
        <v>3657</v>
      </c>
      <c r="RF38" s="1262" t="s">
        <v>3657</v>
      </c>
      <c r="RG38" s="1262" t="s">
        <v>3657</v>
      </c>
      <c r="RH38" s="796" t="s">
        <v>3608</v>
      </c>
      <c r="RI38" s="796" t="s">
        <v>3608</v>
      </c>
      <c r="RJ38" s="796" t="s">
        <v>2911</v>
      </c>
      <c r="RK38" s="796" t="s">
        <v>2610</v>
      </c>
      <c r="RL38" s="598"/>
      <c r="RM38" s="598"/>
      <c r="RN38" s="598"/>
      <c r="RO38" s="598"/>
      <c r="RP38" s="598"/>
      <c r="RQ38" s="598"/>
      <c r="RR38" s="598"/>
      <c r="RS38" s="598"/>
      <c r="RT38" s="1298" t="s">
        <v>4017</v>
      </c>
      <c r="RU38" s="598"/>
      <c r="RV38" s="598"/>
      <c r="RW38" s="1298" t="s">
        <v>3378</v>
      </c>
      <c r="RX38" s="1298" t="s">
        <v>3378</v>
      </c>
      <c r="RY38" s="598"/>
      <c r="RZ38" s="598"/>
      <c r="SA38" s="598"/>
      <c r="SB38" s="1255" t="s">
        <v>3334</v>
      </c>
      <c r="SC38" s="598"/>
      <c r="SD38" s="598"/>
      <c r="SE38" s="598"/>
      <c r="SF38" s="598"/>
      <c r="SG38" s="598"/>
      <c r="SH38" s="598"/>
      <c r="SI38" s="598"/>
      <c r="SJ38" s="598"/>
      <c r="SK38" s="800" t="s">
        <v>3481</v>
      </c>
      <c r="SL38" s="598"/>
      <c r="SM38" s="598"/>
      <c r="SN38" s="598"/>
      <c r="SO38" s="598"/>
      <c r="SP38" s="598"/>
      <c r="SQ38" s="598"/>
      <c r="SR38" s="598"/>
      <c r="SS38" s="598"/>
      <c r="ST38" s="598"/>
      <c r="SU38" s="598"/>
      <c r="SV38" s="598"/>
      <c r="SW38" s="598"/>
      <c r="SX38" s="598"/>
      <c r="SY38" s="598"/>
      <c r="SZ38" s="598"/>
      <c r="TA38" s="598"/>
      <c r="TB38" s="598"/>
      <c r="TC38" s="598"/>
      <c r="TD38" s="598"/>
      <c r="TE38" s="598"/>
      <c r="TF38" s="598"/>
      <c r="TG38" s="796" t="s">
        <v>2610</v>
      </c>
      <c r="TH38" s="1179" t="s">
        <v>2610</v>
      </c>
      <c r="TI38" s="1179" t="s">
        <v>2610</v>
      </c>
      <c r="TJ38" s="796" t="s">
        <v>2845</v>
      </c>
      <c r="TK38" s="1179" t="s">
        <v>2610</v>
      </c>
      <c r="TL38" s="1179" t="s">
        <v>2610</v>
      </c>
      <c r="TN38" s="598"/>
      <c r="TO38" s="598"/>
      <c r="TP38" s="598"/>
      <c r="TQ38" s="598"/>
      <c r="TR38" s="598"/>
      <c r="TS38" s="598"/>
      <c r="TT38" s="1292" t="s">
        <v>3200</v>
      </c>
      <c r="TU38" s="1292" t="s">
        <v>3200</v>
      </c>
      <c r="TV38" s="1292" t="s">
        <v>3200</v>
      </c>
      <c r="TW38" s="598"/>
      <c r="TX38" s="598"/>
      <c r="TY38" s="598"/>
      <c r="TZ38" s="598"/>
      <c r="UA38" s="598"/>
      <c r="UB38" s="532"/>
      <c r="UC38" s="532"/>
      <c r="UD38" s="532"/>
      <c r="UE38" s="532"/>
      <c r="UF38" s="532"/>
      <c r="UG38" s="1171" t="s">
        <v>2814</v>
      </c>
      <c r="UH38" s="1171" t="s">
        <v>2814</v>
      </c>
      <c r="UI38" s="1171" t="s">
        <v>2624</v>
      </c>
      <c r="UJ38" s="1171" t="s">
        <v>2612</v>
      </c>
      <c r="UK38" s="598" t="s">
        <v>3625</v>
      </c>
      <c r="UL38" s="1171" t="s">
        <v>2676</v>
      </c>
      <c r="UM38" s="1171" t="s">
        <v>2814</v>
      </c>
      <c r="UN38" s="1171" t="s">
        <v>2814</v>
      </c>
      <c r="UO38" s="1314" t="s">
        <v>3275</v>
      </c>
      <c r="UP38" s="796" t="s">
        <v>2911</v>
      </c>
      <c r="UQ38" s="796" t="s">
        <v>2910</v>
      </c>
      <c r="UR38" s="796" t="s">
        <v>2940</v>
      </c>
      <c r="US38" s="796" t="s">
        <v>2948</v>
      </c>
      <c r="UT38" s="796" t="s">
        <v>2910</v>
      </c>
      <c r="UU38" s="796" t="s">
        <v>2910</v>
      </c>
      <c r="UV38" s="796" t="s">
        <v>2910</v>
      </c>
      <c r="UW38" s="796" t="s">
        <v>2910</v>
      </c>
      <c r="UX38" s="1298" t="s">
        <v>3275</v>
      </c>
      <c r="UY38" s="800" t="s">
        <v>2608</v>
      </c>
      <c r="UZ38" s="1171" t="s">
        <v>2963</v>
      </c>
      <c r="VA38" s="1501" t="s">
        <v>4476</v>
      </c>
      <c r="VB38" s="1171" t="s">
        <v>2844</v>
      </c>
      <c r="VC38" s="1171" t="s">
        <v>2721</v>
      </c>
      <c r="VD38" s="1171" t="s">
        <v>2665</v>
      </c>
      <c r="VE38" s="800" t="s">
        <v>2693</v>
      </c>
      <c r="VF38" s="1171" t="s">
        <v>2635</v>
      </c>
      <c r="VG38" s="1171" t="s">
        <v>2635</v>
      </c>
      <c r="VH38" s="1171" t="s">
        <v>2645</v>
      </c>
      <c r="VI38" s="1298" t="s">
        <v>3378</v>
      </c>
      <c r="VJ38" s="796" t="s">
        <v>3519</v>
      </c>
      <c r="VK38" s="1274" t="s">
        <v>3969</v>
      </c>
      <c r="VL38" s="800" t="s">
        <v>3334</v>
      </c>
      <c r="VM38" s="1171" t="s">
        <v>3519</v>
      </c>
      <c r="VN38" s="796" t="s">
        <v>3718</v>
      </c>
      <c r="VO38" s="796" t="s">
        <v>3519</v>
      </c>
      <c r="VP38" s="1171" t="s">
        <v>3255</v>
      </c>
      <c r="VQ38" s="800" t="s">
        <v>3227</v>
      </c>
      <c r="VS38" s="796" t="s">
        <v>3905</v>
      </c>
      <c r="VT38" s="796" t="s">
        <v>3905</v>
      </c>
      <c r="VU38" s="1274" t="s">
        <v>3905</v>
      </c>
      <c r="VW38" s="796" t="s">
        <v>2756</v>
      </c>
      <c r="VX38" s="1171" t="s">
        <v>2888</v>
      </c>
      <c r="VY38" s="1262" t="s">
        <v>2880</v>
      </c>
      <c r="VZ38" s="1171" t="s">
        <v>2814</v>
      </c>
      <c r="WA38" s="796" t="s">
        <v>2943</v>
      </c>
      <c r="WB38" s="796" t="s">
        <v>2943</v>
      </c>
      <c r="WC38" s="800" t="s">
        <v>2814</v>
      </c>
      <c r="WD38" s="1274" t="s">
        <v>3905</v>
      </c>
      <c r="WE38" s="796" t="s">
        <v>3608</v>
      </c>
      <c r="WG38" s="532"/>
      <c r="WH38" s="1171" t="s">
        <v>2592</v>
      </c>
      <c r="WI38" s="796" t="s">
        <v>2670</v>
      </c>
      <c r="WJ38" s="1171" t="s">
        <v>2599</v>
      </c>
      <c r="WK38" s="1171" t="s">
        <v>2618</v>
      </c>
      <c r="WL38" s="1171" t="s">
        <v>2814</v>
      </c>
      <c r="WM38" s="796" t="s">
        <v>4292</v>
      </c>
      <c r="WN38" s="1274" t="s">
        <v>4292</v>
      </c>
      <c r="WO38" s="1274" t="s">
        <v>4228</v>
      </c>
      <c r="WP38" s="1274" t="s">
        <v>4228</v>
      </c>
      <c r="WQ38" s="1274" t="s">
        <v>4460</v>
      </c>
      <c r="WR38" s="1274" t="s">
        <v>4460</v>
      </c>
      <c r="WS38" s="1274" t="s">
        <v>4460</v>
      </c>
      <c r="WT38" s="1274" t="s">
        <v>4460</v>
      </c>
      <c r="WU38" s="1274" t="s">
        <v>4460</v>
      </c>
      <c r="WV38" s="1274" t="s">
        <v>4460</v>
      </c>
      <c r="WW38" s="1274" t="s">
        <v>4460</v>
      </c>
      <c r="WX38" s="1274" t="s">
        <v>4476</v>
      </c>
      <c r="WY38" s="1274" t="s">
        <v>4476</v>
      </c>
      <c r="WZ38" s="1274" t="s">
        <v>4476</v>
      </c>
      <c r="XA38" s="1274" t="s">
        <v>4476</v>
      </c>
      <c r="XB38" s="1274" t="s">
        <v>4476</v>
      </c>
      <c r="XC38" s="1274" t="s">
        <v>4476</v>
      </c>
      <c r="XD38" s="1274" t="s">
        <v>4138</v>
      </c>
      <c r="XE38" s="1274" t="s">
        <v>4138</v>
      </c>
      <c r="XF38" s="1292" t="s">
        <v>4618</v>
      </c>
      <c r="XG38" s="1274" t="s">
        <v>4676</v>
      </c>
      <c r="XH38" s="1274" t="s">
        <v>4676</v>
      </c>
      <c r="XI38" s="1274" t="s">
        <v>4676</v>
      </c>
      <c r="XJ38" s="1274" t="s">
        <v>4618</v>
      </c>
      <c r="XK38" s="1274" t="s">
        <v>4618</v>
      </c>
      <c r="XL38" s="1298" t="s">
        <v>4810</v>
      </c>
      <c r="XM38" s="1298" t="s">
        <v>4810</v>
      </c>
      <c r="XN38" s="1298" t="s">
        <v>4810</v>
      </c>
      <c r="XO38" s="1298" t="s">
        <v>4626</v>
      </c>
      <c r="XP38" s="1298" t="s">
        <v>4627</v>
      </c>
      <c r="XQ38" s="1298" t="s">
        <v>4627</v>
      </c>
      <c r="XR38" s="1298" t="s">
        <v>4810</v>
      </c>
      <c r="XS38" s="796" t="s">
        <v>4810</v>
      </c>
      <c r="XT38" s="796" t="s">
        <v>4723</v>
      </c>
      <c r="XU38" s="796" t="s">
        <v>4723</v>
      </c>
      <c r="XV38" s="796" t="s">
        <v>4618</v>
      </c>
      <c r="XW38" s="800" t="s">
        <v>4069</v>
      </c>
      <c r="XX38" s="532" t="s">
        <v>4070</v>
      </c>
      <c r="XY38" s="532" t="s">
        <v>4070</v>
      </c>
      <c r="XZ38" s="800" t="s">
        <v>4070</v>
      </c>
      <c r="YA38" s="796" t="s">
        <v>4061</v>
      </c>
      <c r="YB38" s="532" t="s">
        <v>3292</v>
      </c>
      <c r="YC38" s="796" t="s">
        <v>4292</v>
      </c>
      <c r="YD38" s="796" t="s">
        <v>4061</v>
      </c>
      <c r="YE38" s="796" t="s">
        <v>3969</v>
      </c>
      <c r="YF38" s="796" t="s">
        <v>3905</v>
      </c>
      <c r="YG38" s="796" t="s">
        <v>3905</v>
      </c>
      <c r="YH38" s="796" t="s">
        <v>3905</v>
      </c>
      <c r="YI38" s="796" t="s">
        <v>3905</v>
      </c>
      <c r="YJ38" s="796" t="s">
        <v>3905</v>
      </c>
      <c r="YK38" s="796" t="s">
        <v>3905</v>
      </c>
      <c r="YL38" s="796" t="s">
        <v>3905</v>
      </c>
      <c r="YM38" s="796" t="s">
        <v>3905</v>
      </c>
      <c r="YN38" s="796" t="s">
        <v>3905</v>
      </c>
      <c r="YO38" s="796" t="s">
        <v>3905</v>
      </c>
      <c r="YP38" s="796" t="s">
        <v>3905</v>
      </c>
      <c r="YQ38" s="796" t="s">
        <v>3905</v>
      </c>
      <c r="YR38" s="1422" t="s">
        <v>3775</v>
      </c>
      <c r="YS38" s="796" t="s">
        <v>3608</v>
      </c>
      <c r="YT38" s="796" t="s">
        <v>3608</v>
      </c>
      <c r="YU38" s="796" t="s">
        <v>3608</v>
      </c>
      <c r="YV38" s="1171" t="s">
        <v>2778</v>
      </c>
      <c r="YW38" s="796" t="s">
        <v>3718</v>
      </c>
      <c r="YX38" s="796" t="s">
        <v>4466</v>
      </c>
      <c r="YY38" s="796" t="s">
        <v>4466</v>
      </c>
      <c r="YZ38" s="796" t="s">
        <v>3718</v>
      </c>
      <c r="ZA38" s="796" t="s">
        <v>3608</v>
      </c>
      <c r="ZB38" s="796" t="s">
        <v>4466</v>
      </c>
      <c r="ZC38" s="796" t="s">
        <v>3605</v>
      </c>
      <c r="ZD38" s="796" t="s">
        <v>3969</v>
      </c>
      <c r="ZE38" s="796" t="s">
        <v>3607</v>
      </c>
      <c r="ZF38" s="598"/>
      <c r="ZG38" s="598"/>
      <c r="ZH38" s="796" t="s">
        <v>2845</v>
      </c>
      <c r="ZI38" s="796" t="s">
        <v>2772</v>
      </c>
      <c r="ZJ38" s="796" t="s">
        <v>2772</v>
      </c>
      <c r="ZK38" s="796" t="s">
        <v>2771</v>
      </c>
      <c r="ZL38" s="796" t="s">
        <v>2771</v>
      </c>
      <c r="ZM38" s="1171" t="s">
        <v>4111</v>
      </c>
      <c r="ZN38" s="796" t="s">
        <v>3608</v>
      </c>
      <c r="ZO38" s="1171" t="s">
        <v>3227</v>
      </c>
      <c r="ZP38" s="1171" t="s">
        <v>2814</v>
      </c>
      <c r="ZQ38" s="1171" t="s">
        <v>3468</v>
      </c>
      <c r="ZR38" s="1171" t="s">
        <v>3097</v>
      </c>
      <c r="ZS38" s="1171" t="s">
        <v>2608</v>
      </c>
      <c r="ZT38" s="1171" t="s">
        <v>3227</v>
      </c>
      <c r="ZU38" s="796" t="s">
        <v>3367</v>
      </c>
      <c r="ZV38" s="796" t="s">
        <v>2610</v>
      </c>
      <c r="ZW38" s="1298" t="s">
        <v>2610</v>
      </c>
      <c r="ZX38" s="1298" t="s">
        <v>2610</v>
      </c>
      <c r="ZY38" s="1298" t="s">
        <v>2610</v>
      </c>
      <c r="ZZ38" s="1171"/>
      <c r="AAA38" s="1171"/>
      <c r="AAB38" s="1171" t="s">
        <v>2814</v>
      </c>
      <c r="AAC38" s="1171"/>
      <c r="AAD38" s="1171"/>
      <c r="AAE38" s="532"/>
      <c r="AAF38" s="532"/>
      <c r="AAG38" s="532"/>
      <c r="AAH38" s="532"/>
      <c r="AAI38" s="532"/>
      <c r="AAJ38" s="796" t="s">
        <v>3481</v>
      </c>
      <c r="AAK38" s="796" t="s">
        <v>3481</v>
      </c>
      <c r="AAL38" s="532"/>
      <c r="AAM38" s="532"/>
      <c r="AAN38" s="532"/>
      <c r="AAO38" s="532"/>
      <c r="AAP38" s="532"/>
      <c r="AAQ38" s="598"/>
      <c r="AAR38" s="598"/>
      <c r="AAS38" s="788"/>
      <c r="AAT38" s="532"/>
      <c r="AAU38" s="532"/>
      <c r="AAV38" s="532"/>
      <c r="AAW38" s="796" t="s">
        <v>4103</v>
      </c>
      <c r="AAX38" s="532"/>
      <c r="AAY38" s="532"/>
      <c r="AAZ38" s="796" t="s">
        <v>3688</v>
      </c>
      <c r="ABA38" s="532"/>
      <c r="ABB38" s="1179" t="s">
        <v>2610</v>
      </c>
      <c r="ABC38" s="796" t="s">
        <v>2723</v>
      </c>
      <c r="ABD38" s="1179" t="s">
        <v>2610</v>
      </c>
      <c r="ABE38" s="1171" t="s">
        <v>2610</v>
      </c>
      <c r="ABF38" s="1171" t="s">
        <v>2599</v>
      </c>
      <c r="ABG38" s="1171" t="s">
        <v>2910</v>
      </c>
      <c r="ABH38" s="1171" t="s">
        <v>2637</v>
      </c>
      <c r="ABI38" s="1171" t="s">
        <v>2629</v>
      </c>
      <c r="ABJ38" s="1171" t="s">
        <v>2814</v>
      </c>
      <c r="ABK38" s="1171" t="s">
        <v>3203</v>
      </c>
      <c r="ABM38" s="796" t="s">
        <v>3765</v>
      </c>
      <c r="ABN38" s="796" t="s">
        <v>3765</v>
      </c>
      <c r="ABO38" s="796" t="s">
        <v>3608</v>
      </c>
      <c r="ABP38" s="796" t="s">
        <v>3608</v>
      </c>
      <c r="ABQ38" s="1298" t="s">
        <v>4228</v>
      </c>
      <c r="ABR38" s="1298" t="s">
        <v>4228</v>
      </c>
      <c r="ABS38" s="1298" t="s">
        <v>4228</v>
      </c>
      <c r="ABT38" s="796" t="s">
        <v>4228</v>
      </c>
      <c r="ABU38" s="796" t="s">
        <v>4231</v>
      </c>
      <c r="ABV38" s="796" t="s">
        <v>4292</v>
      </c>
      <c r="ABW38" s="796" t="s">
        <v>4061</v>
      </c>
      <c r="ABX38" s="796" t="s">
        <v>4086</v>
      </c>
      <c r="ABY38" s="796" t="s">
        <v>4086</v>
      </c>
      <c r="ABZ38" s="796" t="s">
        <v>4086</v>
      </c>
      <c r="ACA38" s="1452" t="s">
        <v>4084</v>
      </c>
      <c r="ACB38" s="796" t="s">
        <v>4499</v>
      </c>
      <c r="ACC38" s="796" t="s">
        <v>4499</v>
      </c>
      <c r="ACD38" s="796" t="s">
        <v>4499</v>
      </c>
      <c r="ACE38" s="796" t="s">
        <v>4618</v>
      </c>
      <c r="ACF38" s="796" t="s">
        <v>4618</v>
      </c>
      <c r="ACG38" s="796" t="s">
        <v>4618</v>
      </c>
      <c r="ACH38" s="796" t="s">
        <v>4618</v>
      </c>
      <c r="ACI38" s="796" t="s">
        <v>4618</v>
      </c>
      <c r="ACJ38" s="796" t="s">
        <v>4618</v>
      </c>
      <c r="ACK38" s="796" t="s">
        <v>4676</v>
      </c>
      <c r="ACL38" s="796" t="s">
        <v>4676</v>
      </c>
      <c r="ACM38" s="796" t="s">
        <v>4676</v>
      </c>
      <c r="ACN38" s="796" t="s">
        <v>4676</v>
      </c>
      <c r="ACO38" s="796" t="s">
        <v>4676</v>
      </c>
      <c r="ACP38" s="796" t="s">
        <v>4676</v>
      </c>
      <c r="ACQ38" s="796" t="s">
        <v>4752</v>
      </c>
      <c r="ACR38" s="796" t="s">
        <v>4752</v>
      </c>
      <c r="ACS38" s="796" t="s">
        <v>4771</v>
      </c>
      <c r="ACT38" s="796" t="s">
        <v>4771</v>
      </c>
      <c r="ACU38" s="796" t="s">
        <v>4771</v>
      </c>
      <c r="ACV38" s="1171" t="s">
        <v>3618</v>
      </c>
      <c r="ACW38" s="796" t="s">
        <v>4723</v>
      </c>
      <c r="ACX38" s="796" t="s">
        <v>4723</v>
      </c>
      <c r="ACY38" s="796" t="s">
        <v>4670</v>
      </c>
      <c r="ACZ38" s="796" t="s">
        <v>4618</v>
      </c>
      <c r="ADA38" s="796" t="s">
        <v>4618</v>
      </c>
      <c r="ADB38" s="796" t="s">
        <v>4618</v>
      </c>
      <c r="ADC38" s="796" t="s">
        <v>4676</v>
      </c>
      <c r="ADD38" s="796" t="s">
        <v>4676</v>
      </c>
      <c r="ADE38" s="796" t="s">
        <v>4618</v>
      </c>
      <c r="ADF38" s="796" t="s">
        <v>4618</v>
      </c>
      <c r="ADG38" s="796" t="s">
        <v>4618</v>
      </c>
      <c r="ADH38" s="796" t="s">
        <v>4512</v>
      </c>
      <c r="ADI38" s="796" t="s">
        <v>4512</v>
      </c>
      <c r="ADJ38" s="796" t="s">
        <v>4499</v>
      </c>
      <c r="ADK38" s="796" t="s">
        <v>4499</v>
      </c>
      <c r="ADL38" s="796" t="s">
        <v>4466</v>
      </c>
      <c r="ADM38" s="796" t="s">
        <v>4466</v>
      </c>
      <c r="ADN38" s="796" t="s">
        <v>4466</v>
      </c>
      <c r="ADO38" s="796" t="s">
        <v>4466</v>
      </c>
      <c r="ADP38" s="796" t="s">
        <v>4292</v>
      </c>
      <c r="ADQ38" s="796" t="s">
        <v>4299</v>
      </c>
      <c r="ADR38" s="796" t="s">
        <v>4299</v>
      </c>
      <c r="ADS38" s="796" t="s">
        <v>4299</v>
      </c>
      <c r="ADT38" s="796" t="s">
        <v>4292</v>
      </c>
      <c r="ADU38" s="796" t="s">
        <v>4245</v>
      </c>
      <c r="ADV38" s="796" t="s">
        <v>4245</v>
      </c>
      <c r="ADW38" s="796" t="s">
        <v>4245</v>
      </c>
      <c r="ADX38" s="796" t="s">
        <v>3608</v>
      </c>
      <c r="ADY38" s="796" t="s">
        <v>3608</v>
      </c>
      <c r="ADZ38" s="796" t="s">
        <v>3608</v>
      </c>
      <c r="AEA38" s="796" t="s">
        <v>3608</v>
      </c>
      <c r="AEB38" s="796" t="s">
        <v>3608</v>
      </c>
      <c r="AEC38" s="1422" t="s">
        <v>3775</v>
      </c>
      <c r="AED38" s="1422" t="s">
        <v>3775</v>
      </c>
      <c r="AEE38" s="796" t="s">
        <v>4017</v>
      </c>
      <c r="AEF38" s="796" t="s">
        <v>3912</v>
      </c>
      <c r="AEG38" s="796" t="s">
        <v>3905</v>
      </c>
      <c r="AEH38" s="796" t="s">
        <v>3905</v>
      </c>
      <c r="AEI38" s="796" t="s">
        <v>3905</v>
      </c>
      <c r="AEJ38" s="796" t="s">
        <v>3737</v>
      </c>
      <c r="AEK38" s="796" t="s">
        <v>3969</v>
      </c>
      <c r="AEL38" s="796" t="s">
        <v>3718</v>
      </c>
      <c r="AEM38" s="796" t="s">
        <v>3737</v>
      </c>
      <c r="AEN38" s="1298" t="s">
        <v>3608</v>
      </c>
      <c r="AEO38" s="796" t="s">
        <v>3718</v>
      </c>
      <c r="AEP38" s="796" t="s">
        <v>3718</v>
      </c>
      <c r="AEQ38" s="796" t="s">
        <v>3718</v>
      </c>
      <c r="AER38" s="796" t="s">
        <v>3718</v>
      </c>
      <c r="AES38" s="796" t="s">
        <v>3718</v>
      </c>
      <c r="AET38" s="1171" t="s">
        <v>3255</v>
      </c>
      <c r="AEU38" s="1171" t="s">
        <v>3255</v>
      </c>
      <c r="AEV38" s="1171" t="s">
        <v>3255</v>
      </c>
      <c r="AEW38" s="1171" t="s">
        <v>3255</v>
      </c>
      <c r="AEX38" s="1171" t="s">
        <v>3255</v>
      </c>
      <c r="AEY38" s="1171" t="s">
        <v>3255</v>
      </c>
      <c r="AEZ38" s="796" t="s">
        <v>3608</v>
      </c>
      <c r="AFA38" s="796" t="s">
        <v>3608</v>
      </c>
      <c r="AFB38" s="796" t="s">
        <v>4121</v>
      </c>
      <c r="AFC38" s="796" t="s">
        <v>3608</v>
      </c>
      <c r="AFD38" s="1298" t="s">
        <v>3654</v>
      </c>
      <c r="AFE38" s="537"/>
      <c r="AFF38" s="1298" t="s">
        <v>3608</v>
      </c>
      <c r="AFG38" s="1422" t="s">
        <v>3775</v>
      </c>
      <c r="AFH38" s="1422" t="s">
        <v>3775</v>
      </c>
      <c r="AFI38" s="1422" t="s">
        <v>3775</v>
      </c>
      <c r="AFJ38" s="1466" t="s">
        <v>4061</v>
      </c>
      <c r="AFK38" s="796" t="s">
        <v>3608</v>
      </c>
      <c r="AFL38" s="796" t="s">
        <v>3608</v>
      </c>
      <c r="AFM38" s="796" t="s">
        <v>3608</v>
      </c>
      <c r="AFN38" s="1298" t="s">
        <v>2610</v>
      </c>
      <c r="AFO38" s="1298" t="s">
        <v>2610</v>
      </c>
      <c r="AFP38" s="796" t="s">
        <v>3608</v>
      </c>
      <c r="AFQ38" s="796" t="s">
        <v>3608</v>
      </c>
      <c r="AFR38" s="796" t="s">
        <v>3608</v>
      </c>
      <c r="AFS38" s="796" t="s">
        <v>3608</v>
      </c>
      <c r="AFT38" s="796" t="s">
        <v>3481</v>
      </c>
      <c r="AFU38" s="1171" t="s">
        <v>3407</v>
      </c>
      <c r="AFV38" s="796" t="s">
        <v>3519</v>
      </c>
      <c r="AFW38" s="1171" t="s">
        <v>3519</v>
      </c>
      <c r="AFX38" s="1298" t="s">
        <v>4844</v>
      </c>
      <c r="AFY38" s="1298" t="s">
        <v>4844</v>
      </c>
      <c r="AFZ38" s="1171" t="s">
        <v>3407</v>
      </c>
      <c r="AGA38" s="1298" t="s">
        <v>3378</v>
      </c>
      <c r="AGB38" s="1171" t="s">
        <v>2911</v>
      </c>
      <c r="AGC38" s="532"/>
      <c r="AGD38" s="532"/>
      <c r="AGE38" s="532"/>
      <c r="AGF38" s="1298" t="s">
        <v>3285</v>
      </c>
      <c r="AGG38" s="1171" t="s">
        <v>2608</v>
      </c>
      <c r="AGH38" s="1171" t="s">
        <v>3009</v>
      </c>
      <c r="AGI38" s="1171" t="s">
        <v>3369</v>
      </c>
      <c r="AGJ38" s="532"/>
      <c r="AGK38" s="532"/>
      <c r="AGL38" s="532"/>
      <c r="AGM38" s="532"/>
      <c r="AGN38" s="532"/>
      <c r="AGO38" s="532"/>
      <c r="AGP38" s="532"/>
      <c r="AGQ38" s="532"/>
      <c r="AGR38" s="532"/>
      <c r="AGS38" s="532"/>
      <c r="AGT38" s="532"/>
      <c r="AGU38" s="532"/>
      <c r="AGV38" s="532"/>
      <c r="AGW38" s="532"/>
      <c r="AGX38" s="532"/>
      <c r="AGY38" s="1056"/>
      <c r="AGZ38" s="532"/>
      <c r="AHA38" s="532"/>
      <c r="AHB38" s="532"/>
      <c r="AHC38" s="532"/>
      <c r="AHD38" s="532"/>
      <c r="AHE38" s="1171" t="s">
        <v>2603</v>
      </c>
      <c r="AHF38" s="796" t="s">
        <v>3608</v>
      </c>
      <c r="AHG38" s="1298" t="s">
        <v>3968</v>
      </c>
      <c r="AHH38" s="1298" t="s">
        <v>3969</v>
      </c>
      <c r="AHI38" s="1298" t="s">
        <v>3969</v>
      </c>
      <c r="AHJ38" s="1298" t="s">
        <v>3969</v>
      </c>
      <c r="AHK38" s="1298" t="s">
        <v>3969</v>
      </c>
      <c r="AHL38" s="796" t="s">
        <v>3608</v>
      </c>
      <c r="AHM38" s="1171" t="s">
        <v>3255</v>
      </c>
      <c r="AHN38" s="796" t="s">
        <v>3608</v>
      </c>
      <c r="AHO38" s="1171" t="s">
        <v>3255</v>
      </c>
      <c r="AHP38" s="1194" t="s">
        <v>3610</v>
      </c>
      <c r="AHQ38" s="532"/>
      <c r="AHR38" s="1171" t="s">
        <v>2590</v>
      </c>
      <c r="AHS38" s="1179" t="s">
        <v>2610</v>
      </c>
      <c r="AHT38" s="796" t="s">
        <v>2610</v>
      </c>
      <c r="AHU38" s="796" t="s">
        <v>2845</v>
      </c>
      <c r="AHV38" s="796" t="s">
        <v>2845</v>
      </c>
      <c r="AHW38" s="1298" t="s">
        <v>4069</v>
      </c>
      <c r="AHX38" s="1298" t="s">
        <v>4069</v>
      </c>
      <c r="AHY38" s="1298" t="s">
        <v>4069</v>
      </c>
      <c r="AHZ38" s="796" t="s">
        <v>2655</v>
      </c>
      <c r="AIA38" s="796" t="s">
        <v>2845</v>
      </c>
      <c r="AIB38" s="800" t="s">
        <v>2645</v>
      </c>
      <c r="AIC38" s="1171" t="s">
        <v>2645</v>
      </c>
      <c r="AID38" s="1171" t="s">
        <v>2814</v>
      </c>
      <c r="AIE38" s="796" t="s">
        <v>2845</v>
      </c>
      <c r="AIF38" s="1179" t="s">
        <v>2602</v>
      </c>
      <c r="AIG38" s="796" t="s">
        <v>2610</v>
      </c>
      <c r="AIH38" s="1171" t="s">
        <v>2599</v>
      </c>
      <c r="AII38" s="1171" t="s">
        <v>2814</v>
      </c>
      <c r="AIJ38" s="1171" t="s">
        <v>2781</v>
      </c>
      <c r="AIK38" s="796" t="s">
        <v>4667</v>
      </c>
      <c r="AIL38" s="403"/>
      <c r="AIM38" s="403"/>
      <c r="AIN38" s="403"/>
      <c r="AIO38" s="403"/>
      <c r="AIP38" s="403"/>
      <c r="AIQ38" s="403"/>
      <c r="AIR38" s="403"/>
      <c r="AIS38" s="403"/>
      <c r="AIT38" s="403"/>
      <c r="AIU38" s="403"/>
      <c r="AIV38" s="403"/>
      <c r="AIW38" s="403"/>
      <c r="AIX38" s="403"/>
      <c r="AIY38" s="403"/>
      <c r="AIZ38" s="403"/>
      <c r="AJA38" s="403"/>
      <c r="AJB38" s="403"/>
      <c r="AJC38" s="403"/>
      <c r="AJD38" s="403"/>
      <c r="AJE38" s="403"/>
      <c r="AJF38" s="403"/>
      <c r="AJG38" s="403"/>
      <c r="AJH38" s="403"/>
      <c r="AJI38" s="403"/>
      <c r="AJJ38" s="403"/>
      <c r="AJK38" s="403"/>
      <c r="AJL38" s="403"/>
      <c r="AJM38" s="403"/>
      <c r="AJN38" s="403"/>
      <c r="AJO38" s="403"/>
      <c r="AJP38" s="403"/>
      <c r="AJQ38" s="403"/>
      <c r="AJR38" s="403"/>
      <c r="AJS38" s="403"/>
      <c r="AJT38" s="403"/>
      <c r="AJU38" s="403"/>
      <c r="AJV38" s="403"/>
      <c r="AJW38" s="403"/>
      <c r="AJX38" s="403"/>
      <c r="AJY38" s="403"/>
      <c r="AJZ38" s="403"/>
      <c r="AKA38" s="403"/>
      <c r="AKB38" s="403"/>
      <c r="AKC38" s="403"/>
      <c r="AKD38" s="403"/>
      <c r="AKE38" s="403"/>
      <c r="AKF38" s="403"/>
      <c r="AKG38" s="403"/>
      <c r="AKH38" s="403"/>
      <c r="AKI38" s="403"/>
      <c r="AKJ38" s="403"/>
      <c r="AKK38" s="403"/>
      <c r="AKL38" s="403"/>
      <c r="AKM38" s="403"/>
      <c r="AKN38" s="403"/>
      <c r="AKO38" s="403"/>
      <c r="AKP38" s="403"/>
      <c r="AKQ38" s="403"/>
      <c r="AKR38" s="403"/>
      <c r="AKS38" s="403"/>
      <c r="AKT38" s="403"/>
      <c r="AKU38" s="403"/>
      <c r="AKV38" s="403"/>
      <c r="AKW38" s="403"/>
      <c r="AKX38" s="403"/>
      <c r="AKY38" s="403"/>
      <c r="AKZ38" s="403"/>
      <c r="ALA38" s="403"/>
      <c r="ALB38" s="403"/>
      <c r="ALC38" s="403"/>
      <c r="ALD38" s="403"/>
      <c r="ALE38" s="403"/>
      <c r="ALF38" s="403"/>
      <c r="ALG38" s="403"/>
      <c r="ALH38" s="403"/>
      <c r="ALI38" s="403"/>
      <c r="ALJ38" s="403"/>
      <c r="ALK38" s="403"/>
      <c r="ALL38" s="403"/>
      <c r="ALM38" s="403"/>
      <c r="ALN38" s="403"/>
      <c r="ALO38" s="403"/>
      <c r="ALP38" s="403"/>
      <c r="ALQ38" s="403"/>
      <c r="ALR38" s="403"/>
      <c r="ALS38" s="403"/>
      <c r="ALT38" s="403"/>
      <c r="ALU38" s="403"/>
      <c r="ALV38" s="403"/>
      <c r="ALW38" s="403"/>
      <c r="ALX38" s="403"/>
      <c r="ALY38" s="403"/>
      <c r="ALZ38" s="403"/>
      <c r="AMA38" s="403"/>
      <c r="AMB38" s="403"/>
      <c r="AMC38" s="403"/>
      <c r="AMD38" s="403"/>
      <c r="AME38" s="403"/>
      <c r="AMF38" s="403"/>
      <c r="AMG38" s="403"/>
      <c r="AMH38" s="403"/>
      <c r="AMI38" s="403"/>
      <c r="AMJ38" s="403"/>
      <c r="AMK38" s="403"/>
      <c r="AML38" s="403"/>
      <c r="AMM38" s="403"/>
      <c r="AMN38" s="403"/>
      <c r="AMO38" s="403"/>
      <c r="AMP38" s="403"/>
      <c r="AMQ38" s="403"/>
      <c r="AMR38" s="403"/>
    </row>
    <row r="39" spans="1:1032" ht="17.25" customHeight="1">
      <c r="B39" s="1072" t="s">
        <v>2568</v>
      </c>
      <c r="C39" s="1054"/>
      <c r="D39" s="1054"/>
      <c r="E39" s="1054"/>
      <c r="F39" s="1054"/>
      <c r="G39" s="1054"/>
      <c r="H39" s="1054"/>
      <c r="I39" s="1054"/>
      <c r="J39" s="1054"/>
      <c r="K39" s="1054"/>
      <c r="L39" s="537"/>
      <c r="M39" s="537"/>
      <c r="N39" s="782"/>
      <c r="O39" s="909"/>
      <c r="P39" s="781"/>
      <c r="Q39" s="537"/>
      <c r="R39" s="794"/>
      <c r="S39" s="537"/>
      <c r="T39" s="794"/>
      <c r="U39" s="532"/>
      <c r="V39" s="1171"/>
      <c r="W39" s="532"/>
      <c r="X39" s="532"/>
      <c r="Y39" s="532"/>
      <c r="Z39" s="794"/>
      <c r="AA39" s="537"/>
      <c r="AB39" s="794"/>
      <c r="AC39" s="794"/>
      <c r="AD39" s="537"/>
      <c r="AE39" s="532"/>
      <c r="AF39" s="537"/>
      <c r="AG39" s="537"/>
      <c r="AH39" s="532"/>
      <c r="AI39" s="532"/>
      <c r="AJ39" s="532"/>
      <c r="AK39" s="532"/>
      <c r="AL39" s="794"/>
      <c r="AM39" s="794"/>
      <c r="AN39" s="1172"/>
      <c r="AO39" s="794"/>
      <c r="AP39" s="781"/>
      <c r="AQ39" s="537"/>
      <c r="AR39" s="794"/>
      <c r="AS39" s="537"/>
      <c r="AT39" s="794"/>
      <c r="AU39" s="794"/>
      <c r="AV39" s="794"/>
      <c r="AW39" s="537"/>
      <c r="AX39" s="803"/>
      <c r="AY39" s="794"/>
      <c r="AZ39" s="532"/>
      <c r="BA39" s="803"/>
      <c r="BB39" s="803"/>
      <c r="BC39" s="537"/>
      <c r="BD39" s="532"/>
      <c r="BE39" s="537"/>
      <c r="BF39" s="532"/>
      <c r="BG39" s="803"/>
      <c r="BH39" s="532"/>
      <c r="BI39" s="794"/>
      <c r="BJ39" s="794"/>
      <c r="BK39" s="1172"/>
      <c r="BL39" s="1460"/>
      <c r="BM39" s="794"/>
      <c r="BN39" s="794"/>
      <c r="BO39" s="794"/>
      <c r="BP39" s="794"/>
      <c r="BQ39" s="1316"/>
      <c r="BR39" s="794"/>
      <c r="BS39" s="144"/>
      <c r="BT39" s="794"/>
      <c r="BU39" s="794"/>
      <c r="BV39" s="1172"/>
      <c r="BW39" s="1172"/>
      <c r="BX39" s="537"/>
      <c r="BY39" s="537"/>
      <c r="BZ39" s="537"/>
      <c r="CA39" s="537"/>
      <c r="CB39" s="1316"/>
      <c r="CC39" s="794"/>
      <c r="CD39" s="794"/>
      <c r="CE39" s="794"/>
      <c r="CF39" s="794"/>
      <c r="CG39" s="794"/>
      <c r="CH39" s="1171"/>
      <c r="CI39" s="794"/>
      <c r="CJ39" s="1172"/>
      <c r="CK39" s="794"/>
      <c r="CL39" s="1172"/>
      <c r="CM39" s="1172"/>
      <c r="CN39" s="794"/>
      <c r="CO39" s="1171"/>
      <c r="CP39" s="1171"/>
      <c r="CQ39" s="537"/>
      <c r="CR39" s="794"/>
      <c r="CS39" s="893"/>
      <c r="CT39" s="794"/>
      <c r="CU39" s="1316"/>
      <c r="CV39" s="1171"/>
      <c r="CW39" s="1172"/>
      <c r="CX39" s="794"/>
      <c r="CY39" s="1172"/>
      <c r="CZ39" s="1172"/>
      <c r="DA39" s="1171"/>
      <c r="DB39" s="1171"/>
      <c r="DC39" s="1171"/>
      <c r="DD39" s="537"/>
      <c r="DE39" s="537"/>
      <c r="DF39" s="687"/>
      <c r="DG39" s="1171"/>
      <c r="DH39" s="1171"/>
      <c r="DI39" s="794"/>
      <c r="DJ39" s="794"/>
      <c r="DK39" s="794"/>
      <c r="DL39" s="537"/>
      <c r="DM39" s="794"/>
      <c r="DN39" s="794"/>
      <c r="DO39" s="537"/>
      <c r="DP39" s="1325"/>
      <c r="DQ39" s="537"/>
      <c r="DR39" s="1316"/>
      <c r="DS39" s="781"/>
      <c r="DT39" s="781"/>
      <c r="DU39" s="794"/>
      <c r="DV39" s="794"/>
      <c r="DW39" s="794"/>
      <c r="DX39" s="1461"/>
      <c r="DY39" s="794"/>
      <c r="DZ39" s="794"/>
      <c r="EA39" s="781"/>
      <c r="EB39" s="794"/>
      <c r="EC39" s="1460"/>
      <c r="ED39" s="1460"/>
      <c r="EE39" s="1460"/>
      <c r="EF39" s="1460"/>
      <c r="EG39" s="794"/>
      <c r="EH39" s="537"/>
      <c r="EI39" s="537"/>
      <c r="EJ39" s="537"/>
      <c r="EK39" s="537"/>
      <c r="EL39" s="537"/>
      <c r="EM39" s="1172"/>
      <c r="EN39" s="794"/>
      <c r="EO39" s="794"/>
      <c r="EP39" s="794"/>
      <c r="EQ39" s="537"/>
      <c r="ER39" s="794" t="s">
        <v>1805</v>
      </c>
      <c r="ES39" s="794"/>
      <c r="ET39" s="1172"/>
      <c r="EU39" s="1172"/>
      <c r="EV39" s="1172"/>
      <c r="EW39" s="794"/>
      <c r="EX39" s="1172"/>
      <c r="EY39" s="1487"/>
      <c r="EZ39" s="1172"/>
      <c r="FA39" s="1460"/>
      <c r="FB39" s="1503"/>
      <c r="FC39" s="1460"/>
      <c r="FD39" s="1460"/>
      <c r="FE39" s="1460"/>
      <c r="FF39" s="781"/>
      <c r="FG39" s="1316"/>
      <c r="FH39" s="1460"/>
      <c r="FI39" s="532"/>
      <c r="FJ39" s="1171"/>
      <c r="FK39" s="781"/>
      <c r="FL39" s="794"/>
      <c r="FM39" s="794"/>
      <c r="FN39" s="794"/>
      <c r="FO39" s="794"/>
      <c r="FP39" s="1316"/>
      <c r="FQ39" s="1461"/>
      <c r="FR39" s="794"/>
      <c r="FS39" s="1460"/>
      <c r="FT39" s="1316"/>
      <c r="FU39" s="781"/>
      <c r="FV39" s="794"/>
      <c r="FW39" s="781"/>
      <c r="FX39" s="781"/>
      <c r="FY39" s="1316"/>
      <c r="FZ39" s="781"/>
      <c r="GA39" s="781"/>
      <c r="GB39" s="794"/>
      <c r="GC39" s="794"/>
      <c r="GD39" s="794"/>
      <c r="GE39" s="1461"/>
      <c r="GF39" s="1172"/>
      <c r="GG39" s="1460"/>
      <c r="GH39" s="1460"/>
      <c r="GI39" s="1172"/>
      <c r="GJ39" s="794"/>
      <c r="GK39" s="1460"/>
      <c r="GL39" s="1460"/>
      <c r="GM39" s="1460"/>
      <c r="GN39" s="1460"/>
      <c r="GO39" s="1460"/>
      <c r="GP39" s="1460"/>
      <c r="GQ39" s="1460"/>
      <c r="GR39" s="1461"/>
      <c r="GS39" s="1460"/>
      <c r="GT39" s="1460"/>
      <c r="GU39" s="1460"/>
      <c r="GV39" s="1460"/>
      <c r="GW39" s="1460"/>
      <c r="GX39" s="794"/>
      <c r="GY39" s="1460"/>
      <c r="GZ39" s="1460"/>
      <c r="HA39" s="1460"/>
      <c r="HB39" s="1461"/>
      <c r="HC39" s="1460"/>
      <c r="HD39" s="1460"/>
      <c r="HE39" s="1460"/>
      <c r="HF39" s="1460"/>
      <c r="HG39" s="1460"/>
      <c r="HH39" s="1460"/>
      <c r="HI39" s="1460"/>
      <c r="HJ39" s="1460"/>
      <c r="HK39" s="1460"/>
      <c r="HL39" s="1460"/>
      <c r="HM39" s="1460"/>
      <c r="HN39" s="1460"/>
      <c r="HO39" s="1460"/>
      <c r="HP39" s="1460"/>
      <c r="HQ39" s="1460"/>
      <c r="HR39" s="1460"/>
      <c r="HS39" s="1460"/>
      <c r="HT39" s="1460"/>
      <c r="HU39" s="1460"/>
      <c r="HV39" s="1460"/>
      <c r="HW39" s="1460"/>
      <c r="HX39" s="1460"/>
      <c r="HY39" s="1460"/>
      <c r="HZ39" s="1461"/>
      <c r="IA39" s="1461"/>
      <c r="IB39" s="1461"/>
      <c r="IC39" s="1461"/>
      <c r="ID39" s="1461"/>
      <c r="IE39" s="1461"/>
      <c r="IF39" s="1461"/>
      <c r="IG39" s="1461"/>
      <c r="IH39" s="1461"/>
      <c r="II39" s="1461"/>
      <c r="IJ39" s="1461"/>
      <c r="IK39" s="1461"/>
      <c r="IL39" s="1461"/>
      <c r="IM39" s="1461"/>
      <c r="IN39" s="1461"/>
      <c r="IO39" s="1461"/>
      <c r="IP39" s="1484"/>
      <c r="IQ39" s="1461"/>
      <c r="IR39" s="1484"/>
      <c r="IS39" s="1484"/>
      <c r="IT39" s="1461"/>
      <c r="IU39" s="1461"/>
      <c r="IV39" s="1461"/>
      <c r="IW39" s="1461"/>
      <c r="IX39" s="1461"/>
      <c r="IY39" s="1461"/>
      <c r="IZ39" s="1484"/>
      <c r="JA39" s="1461"/>
      <c r="JB39" s="1484"/>
      <c r="JC39" s="1484"/>
      <c r="JD39" s="798"/>
      <c r="JE39" s="798"/>
      <c r="JF39" s="798"/>
      <c r="JG39" s="1461"/>
      <c r="JH39" s="798"/>
      <c r="JI39" s="798"/>
      <c r="JJ39" s="794"/>
      <c r="JK39" s="794"/>
      <c r="JL39" s="798"/>
      <c r="JM39" s="878"/>
      <c r="JN39" s="878"/>
      <c r="JO39" s="878"/>
      <c r="JP39" s="878"/>
      <c r="JQ39" s="878"/>
      <c r="JR39" s="878"/>
      <c r="JS39" s="625"/>
      <c r="JT39" s="798"/>
      <c r="JU39" s="625"/>
      <c r="JV39" s="625"/>
      <c r="JW39" s="1171"/>
      <c r="JX39" s="878"/>
      <c r="JY39" s="798"/>
      <c r="JZ39" s="798"/>
      <c r="KA39" s="798"/>
      <c r="KB39" s="798"/>
      <c r="KC39" s="798"/>
      <c r="KD39" s="798"/>
      <c r="KE39" s="798"/>
      <c r="KF39" s="605"/>
      <c r="KG39" s="605"/>
      <c r="KH39" s="800"/>
      <c r="KI39" s="878"/>
      <c r="KJ39" s="798"/>
      <c r="KK39" s="798"/>
      <c r="KL39" s="798"/>
      <c r="KM39" s="798"/>
      <c r="KN39" s="798"/>
      <c r="KO39" s="798"/>
      <c r="KP39" s="798"/>
      <c r="KQ39" s="798"/>
      <c r="KR39" s="798"/>
      <c r="KS39" s="878"/>
      <c r="KT39" s="878"/>
      <c r="KU39" s="537"/>
      <c r="KV39" s="878"/>
      <c r="KW39" s="878"/>
      <c r="KX39" s="878"/>
      <c r="KY39" s="798"/>
      <c r="KZ39" s="878"/>
      <c r="LA39" s="878"/>
      <c r="LB39" s="605"/>
      <c r="LC39" s="537"/>
      <c r="LD39" s="537"/>
      <c r="LE39" s="532"/>
      <c r="LF39" s="532"/>
      <c r="LG39" s="537"/>
      <c r="LH39" s="798"/>
      <c r="LI39" s="805"/>
      <c r="LJ39" s="1461"/>
      <c r="LK39" s="1461"/>
      <c r="LL39" s="537"/>
      <c r="LM39" s="1461"/>
      <c r="LN39" s="537"/>
      <c r="LO39" s="537"/>
      <c r="LP39" s="537"/>
      <c r="LQ39" s="537"/>
      <c r="LR39" s="537"/>
      <c r="LS39" s="532"/>
      <c r="LT39" s="537"/>
      <c r="LU39" s="532"/>
      <c r="LV39" s="537"/>
      <c r="LX39" s="1195"/>
      <c r="LY39" s="878"/>
      <c r="LZ39" s="878"/>
      <c r="MA39" s="878"/>
      <c r="MB39" s="878"/>
      <c r="MC39" s="878"/>
      <c r="MD39" s="878"/>
      <c r="ME39" s="794"/>
      <c r="MF39" s="878"/>
      <c r="MG39" s="537"/>
      <c r="MH39" s="537"/>
      <c r="MI39" s="1172"/>
      <c r="MJ39" s="878"/>
      <c r="MK39" s="878"/>
      <c r="ML39" s="794"/>
      <c r="MM39" s="794"/>
      <c r="MN39" s="605"/>
      <c r="MO39" s="625"/>
      <c r="MP39" s="878"/>
      <c r="MQ39" s="878"/>
      <c r="MR39" s="878"/>
      <c r="MS39" s="878"/>
      <c r="MT39" s="878"/>
      <c r="MU39" s="878"/>
      <c r="MV39" s="605"/>
      <c r="MW39" s="878"/>
      <c r="MX39" s="798"/>
      <c r="MY39" s="878"/>
      <c r="MZ39" s="794"/>
      <c r="NA39" s="878"/>
      <c r="NB39" s="794"/>
      <c r="NC39" s="537"/>
      <c r="ND39" s="794"/>
      <c r="NE39" s="878"/>
      <c r="NF39" s="794"/>
      <c r="NG39" s="1461"/>
      <c r="NH39" s="1461"/>
      <c r="NI39" s="1461"/>
      <c r="NJ39" s="781"/>
      <c r="NK39" s="798"/>
      <c r="NL39" s="1461"/>
      <c r="NM39" s="1461"/>
      <c r="NN39" s="1461"/>
      <c r="NO39" s="794"/>
      <c r="NP39" s="794"/>
      <c r="NQ39" s="781"/>
      <c r="NR39" s="1461"/>
      <c r="NS39" s="1461"/>
      <c r="NT39" s="1461"/>
      <c r="NU39" s="1461"/>
      <c r="NV39" s="1461"/>
      <c r="NW39" s="1461"/>
      <c r="NX39" s="1461"/>
      <c r="NY39" s="1461"/>
      <c r="NZ39" s="1461"/>
      <c r="OA39" s="1461"/>
      <c r="OB39" s="1461"/>
      <c r="OC39" s="1461"/>
      <c r="OD39" s="1461"/>
      <c r="OE39" s="1461"/>
      <c r="OF39" s="1461"/>
      <c r="OG39" s="1461"/>
      <c r="OH39" s="1461"/>
      <c r="OI39" s="1461"/>
      <c r="OJ39" s="1461"/>
      <c r="OK39" s="1461"/>
      <c r="OL39" s="1484"/>
      <c r="OM39" s="1461"/>
      <c r="ON39" s="1461"/>
      <c r="OO39" s="1461"/>
      <c r="OP39" s="1461"/>
      <c r="OQ39" s="1461"/>
      <c r="OR39" s="1461"/>
      <c r="OS39" s="1461"/>
      <c r="OT39" s="1461"/>
      <c r="OU39" s="1461"/>
      <c r="OV39" s="1461"/>
      <c r="OW39" s="1461"/>
      <c r="OX39" s="1461"/>
      <c r="OY39" s="1461"/>
      <c r="OZ39" s="1461"/>
      <c r="PA39" s="1461"/>
      <c r="PB39" s="1490"/>
      <c r="PC39" s="1461"/>
      <c r="PD39" s="794"/>
      <c r="PE39" s="1461"/>
      <c r="PF39" s="1461"/>
      <c r="PG39" s="1461"/>
      <c r="PH39" s="781"/>
      <c r="PI39" s="794"/>
      <c r="PJ39" s="1461"/>
      <c r="PK39" s="1461"/>
      <c r="PL39" s="1461"/>
      <c r="PM39" s="1461"/>
      <c r="PN39" s="1461"/>
      <c r="PO39" s="1461"/>
      <c r="PP39" s="537"/>
      <c r="PQ39" s="794"/>
      <c r="PR39" s="537"/>
      <c r="PS39" s="794"/>
      <c r="PT39" s="794"/>
      <c r="PU39" s="794"/>
      <c r="PV39" s="794"/>
      <c r="PW39" s="794"/>
      <c r="PX39" s="1269" t="s">
        <v>3915</v>
      </c>
      <c r="PY39" s="794"/>
      <c r="PZ39" s="537"/>
      <c r="QA39" s="537"/>
      <c r="QB39" s="537"/>
      <c r="QC39" s="537"/>
      <c r="QD39" s="537"/>
      <c r="QE39" s="537"/>
      <c r="QF39" s="537"/>
      <c r="QG39" s="537"/>
      <c r="QH39" s="537"/>
      <c r="QI39" s="537"/>
      <c r="QJ39" s="537"/>
      <c r="QK39" s="537"/>
      <c r="QL39" s="537"/>
      <c r="QM39" s="537"/>
      <c r="QN39" s="804"/>
      <c r="QO39" s="794"/>
      <c r="QP39" s="1460"/>
      <c r="QQ39" s="1461"/>
      <c r="QR39" s="794"/>
      <c r="QS39" s="537"/>
      <c r="QT39" s="537"/>
      <c r="QU39" s="794"/>
      <c r="QV39" s="1461"/>
      <c r="QW39" s="794"/>
      <c r="QX39" s="794"/>
      <c r="QY39" s="794"/>
      <c r="QZ39" s="1461"/>
      <c r="RA39" s="537"/>
      <c r="RB39" s="537"/>
      <c r="RC39" s="537"/>
      <c r="RD39" s="537"/>
      <c r="RE39" s="537"/>
      <c r="RF39" s="537"/>
      <c r="RG39" s="537"/>
      <c r="RH39" s="1292"/>
      <c r="RI39" s="800"/>
      <c r="RJ39" s="794"/>
      <c r="RK39" s="794"/>
      <c r="RL39" s="798"/>
      <c r="RM39" s="537"/>
      <c r="RN39" s="537"/>
      <c r="RO39" s="537"/>
      <c r="RP39" s="794"/>
      <c r="RQ39" s="537"/>
      <c r="RR39" s="537"/>
      <c r="RS39" s="537"/>
      <c r="RT39" s="781"/>
      <c r="RU39" s="537"/>
      <c r="RV39" s="537"/>
      <c r="RW39" s="794"/>
      <c r="RX39" s="794"/>
      <c r="RY39" s="794"/>
      <c r="RZ39" s="794"/>
      <c r="SA39" s="537"/>
      <c r="SB39" s="794"/>
      <c r="SC39" s="537"/>
      <c r="SD39" s="537"/>
      <c r="SE39" s="537"/>
      <c r="SF39" s="798"/>
      <c r="SG39" s="537"/>
      <c r="SH39" s="598"/>
      <c r="SI39" s="817"/>
      <c r="SJ39" s="537"/>
      <c r="SK39" s="794"/>
      <c r="SL39" s="818"/>
      <c r="SM39" s="537"/>
      <c r="SN39" s="537"/>
      <c r="SO39" s="537"/>
      <c r="SP39" s="537"/>
      <c r="SQ39" s="537"/>
      <c r="SR39" s="537"/>
      <c r="SS39" s="537"/>
      <c r="ST39" s="537"/>
      <c r="SU39" s="537"/>
      <c r="SV39" s="537"/>
      <c r="SW39" s="537"/>
      <c r="SX39" s="537"/>
      <c r="SY39" s="798"/>
      <c r="SZ39" s="537"/>
      <c r="TA39" s="537"/>
      <c r="TB39" s="798"/>
      <c r="TC39" s="798"/>
      <c r="TD39" s="537"/>
      <c r="TE39" s="537"/>
      <c r="TF39" s="537"/>
      <c r="TG39" s="800"/>
      <c r="TH39" s="1172"/>
      <c r="TI39" s="1461"/>
      <c r="TJ39" s="1172"/>
      <c r="TK39" s="1461"/>
      <c r="TL39" s="1172"/>
      <c r="TN39" s="794"/>
      <c r="TO39" s="794"/>
      <c r="TP39" s="794"/>
      <c r="TQ39" s="794"/>
      <c r="TR39" s="537"/>
      <c r="TS39" s="537"/>
      <c r="TT39" s="1461"/>
      <c r="TU39" s="1461"/>
      <c r="TV39" s="1461"/>
      <c r="TW39" s="794"/>
      <c r="TX39" s="794"/>
      <c r="TY39" s="537"/>
      <c r="TZ39" s="537"/>
      <c r="UA39" s="537"/>
      <c r="UB39" s="781"/>
      <c r="UC39" s="794"/>
      <c r="UD39" s="794"/>
      <c r="UE39" s="794"/>
      <c r="UF39" s="794"/>
      <c r="UG39" s="1171"/>
      <c r="UH39" s="1171"/>
      <c r="UI39" s="1172"/>
      <c r="UJ39" s="1172"/>
      <c r="UK39" s="537"/>
      <c r="UL39" s="794"/>
      <c r="UM39" s="794"/>
      <c r="UN39" s="794"/>
      <c r="UO39" s="794"/>
      <c r="UP39" s="1172"/>
      <c r="UQ39" s="1172"/>
      <c r="UR39" s="1172"/>
      <c r="US39" s="794"/>
      <c r="UT39" s="794"/>
      <c r="UU39" s="1172"/>
      <c r="UV39" s="794"/>
      <c r="UW39" s="794"/>
      <c r="UX39" s="794"/>
      <c r="UY39" s="794"/>
      <c r="UZ39" s="794"/>
      <c r="VA39" s="1461"/>
      <c r="VB39" s="794"/>
      <c r="VC39" s="1171"/>
      <c r="VD39" s="794"/>
      <c r="VE39" s="781"/>
      <c r="VF39" s="794"/>
      <c r="VG39" s="794"/>
      <c r="VH39" s="794"/>
      <c r="VI39" s="794"/>
      <c r="VJ39" s="794"/>
      <c r="VK39" s="794"/>
      <c r="VL39" s="832"/>
      <c r="VM39" s="794"/>
      <c r="VN39" s="781"/>
      <c r="VO39" s="1461"/>
      <c r="VP39" s="794"/>
      <c r="VQ39" s="794"/>
      <c r="VS39" s="794"/>
      <c r="VT39" s="794"/>
      <c r="VU39" s="537"/>
      <c r="VW39" s="794"/>
      <c r="VX39" s="794"/>
      <c r="VY39" s="1461"/>
      <c r="VZ39" s="794"/>
      <c r="WA39" s="794"/>
      <c r="WB39" s="794"/>
      <c r="WC39" s="1460"/>
      <c r="WD39" s="794"/>
      <c r="WE39" s="794"/>
      <c r="WG39" s="794"/>
      <c r="WH39" s="781"/>
      <c r="WI39" s="794"/>
      <c r="WJ39" s="794"/>
      <c r="WK39" s="794"/>
      <c r="WL39" s="1172"/>
      <c r="WM39" s="794"/>
      <c r="WN39" s="1460"/>
      <c r="WO39" s="1460"/>
      <c r="WP39" s="1461"/>
      <c r="WQ39" s="1461"/>
      <c r="WR39" s="1461"/>
      <c r="WS39" s="1461"/>
      <c r="WT39" s="1461"/>
      <c r="WU39" s="1461"/>
      <c r="WV39" s="1461"/>
      <c r="WW39" s="1461"/>
      <c r="WX39" s="1490"/>
      <c r="WY39" s="781"/>
      <c r="WZ39" s="794"/>
      <c r="XA39" s="1490"/>
      <c r="XB39" s="1461"/>
      <c r="XC39" s="1461"/>
      <c r="XD39" s="1461"/>
      <c r="XE39" s="1461"/>
      <c r="XF39" s="1461"/>
      <c r="XG39" s="1461"/>
      <c r="XH39" s="1461"/>
      <c r="XI39" s="1461"/>
      <c r="XJ39" s="1461"/>
      <c r="XK39" s="1461"/>
      <c r="XL39" s="1461"/>
      <c r="XM39" s="1461"/>
      <c r="XN39" s="1461"/>
      <c r="XO39" s="1461"/>
      <c r="XP39" s="1461"/>
      <c r="XQ39" s="1460"/>
      <c r="XR39" s="1461"/>
      <c r="XS39" s="1461"/>
      <c r="XT39" s="1461"/>
      <c r="XU39" s="1461"/>
      <c r="XV39" s="1465"/>
      <c r="XW39" s="1461"/>
      <c r="XX39" s="1460"/>
      <c r="XY39" s="1461"/>
      <c r="XZ39" s="794"/>
      <c r="YA39" s="1460"/>
      <c r="YB39" s="1461"/>
      <c r="YC39" s="1460"/>
      <c r="YD39" s="1461"/>
      <c r="YE39" s="794"/>
      <c r="YF39" s="794"/>
      <c r="YG39" s="794"/>
      <c r="YH39" s="794"/>
      <c r="YI39" s="794"/>
      <c r="YJ39" s="794"/>
      <c r="YK39" s="794"/>
      <c r="YL39" s="794"/>
      <c r="YM39" s="794"/>
      <c r="YN39" s="794"/>
      <c r="YO39" s="794"/>
      <c r="YP39" s="794"/>
      <c r="YQ39" s="1091"/>
      <c r="YR39" s="794"/>
      <c r="YS39" s="537"/>
      <c r="YT39" s="537"/>
      <c r="YU39" s="537"/>
      <c r="YV39" s="537"/>
      <c r="YW39" s="794"/>
      <c r="YX39" s="1461"/>
      <c r="YY39" s="794"/>
      <c r="YZ39" s="781"/>
      <c r="ZA39" s="781"/>
      <c r="ZB39" s="794"/>
      <c r="ZC39" s="794"/>
      <c r="ZD39" s="794"/>
      <c r="ZE39" s="794"/>
      <c r="ZF39" s="537"/>
      <c r="ZG39" s="537"/>
      <c r="ZH39" s="794"/>
      <c r="ZI39" s="794"/>
      <c r="ZJ39" s="794"/>
      <c r="ZK39" s="794"/>
      <c r="ZL39" s="794"/>
      <c r="ZM39" s="1461"/>
      <c r="ZN39" s="794"/>
      <c r="ZO39" s="1091"/>
      <c r="ZP39" s="1091"/>
      <c r="ZQ39" s="794"/>
      <c r="ZR39" s="1091"/>
      <c r="ZS39" s="781"/>
      <c r="ZT39" s="1091"/>
      <c r="ZU39" s="794"/>
      <c r="ZV39" s="794"/>
      <c r="ZW39" s="794"/>
      <c r="ZX39" s="794"/>
      <c r="ZY39" s="794"/>
      <c r="ZZ39" s="537"/>
      <c r="AAA39" s="537"/>
      <c r="AAB39" s="537"/>
      <c r="AAC39" s="537"/>
      <c r="AAD39" s="537"/>
      <c r="AAE39" s="537"/>
      <c r="AAF39" s="537"/>
      <c r="AAG39" s="537"/>
      <c r="AAH39" s="538"/>
      <c r="AAI39" s="537"/>
      <c r="AAJ39" s="794"/>
      <c r="AAK39" s="794"/>
      <c r="AAL39" s="1461"/>
      <c r="AAM39" s="538"/>
      <c r="AAN39" s="538"/>
      <c r="AAO39" s="538"/>
      <c r="AAP39" s="538"/>
      <c r="AAQ39" s="537"/>
      <c r="AAR39" s="1464"/>
      <c r="AAS39" s="788"/>
      <c r="AAT39" s="794"/>
      <c r="AAU39" s="794"/>
      <c r="AAV39" s="1461"/>
      <c r="AAW39" s="794"/>
      <c r="AAX39" s="1464"/>
      <c r="AAY39" s="1464"/>
      <c r="AAZ39" s="537"/>
      <c r="ABA39" s="1471"/>
      <c r="ABB39" s="1460"/>
      <c r="ABC39" s="1461"/>
      <c r="ABD39" s="1171"/>
      <c r="ABE39" s="794"/>
      <c r="ABF39" s="794"/>
      <c r="ABG39" s="794"/>
      <c r="ABH39" s="794"/>
      <c r="ABI39" s="1460"/>
      <c r="ABJ39" s="1171"/>
      <c r="ABK39" s="1091"/>
      <c r="ABM39" s="794"/>
      <c r="ABN39" s="794"/>
      <c r="ABO39" s="794"/>
      <c r="ABP39" s="794"/>
      <c r="ABQ39" s="1460"/>
      <c r="ABR39" s="1460"/>
      <c r="ABS39" s="1460"/>
      <c r="ABT39" s="1461"/>
      <c r="ABU39" s="794"/>
      <c r="ABV39" s="794"/>
      <c r="ABW39" s="1461"/>
      <c r="ABX39" s="1464"/>
      <c r="ABY39" s="1461"/>
      <c r="ABZ39" s="1461"/>
      <c r="ACA39" s="781"/>
      <c r="ACB39" s="1461"/>
      <c r="ACC39" s="1460"/>
      <c r="ACD39" s="1461"/>
      <c r="ACE39" s="1461"/>
      <c r="ACF39" s="1461"/>
      <c r="ACG39" s="1461"/>
      <c r="ACH39" s="1461"/>
      <c r="ACI39" s="1461"/>
      <c r="ACJ39" s="1461"/>
      <c r="ACK39" s="1461"/>
      <c r="ACL39" s="1461"/>
      <c r="ACM39" s="1461"/>
      <c r="ACN39" s="1461"/>
      <c r="ACO39" s="1461"/>
      <c r="ACP39" s="1461"/>
      <c r="ACQ39" s="1460"/>
      <c r="ACR39" s="1461"/>
      <c r="ACS39" s="1461"/>
      <c r="ACT39" s="1461"/>
      <c r="ACU39" s="1461"/>
      <c r="ACV39" s="1461"/>
      <c r="ACW39" s="1461"/>
      <c r="ACX39" s="1505"/>
      <c r="ACY39" s="1461"/>
      <c r="ACZ39" s="1461"/>
      <c r="ADA39" s="1461"/>
      <c r="ADB39" s="1461"/>
      <c r="ADC39" s="1461"/>
      <c r="ADD39" s="1461"/>
      <c r="ADE39" s="1460"/>
      <c r="ADF39" s="1461"/>
      <c r="ADG39" s="1461"/>
      <c r="ADH39" s="1461"/>
      <c r="ADI39" s="1461"/>
      <c r="ADJ39" s="1461"/>
      <c r="ADK39" s="1461"/>
      <c r="ADL39" s="794"/>
      <c r="ADM39" s="1461"/>
      <c r="ADN39" s="1461"/>
      <c r="ADO39" s="794"/>
      <c r="ADP39" s="794"/>
      <c r="ADQ39" s="794"/>
      <c r="ADR39" s="1461"/>
      <c r="ADS39" s="1461"/>
      <c r="ADT39" s="1461"/>
      <c r="ADU39" s="1461"/>
      <c r="ADV39" s="1461"/>
      <c r="ADW39" s="794"/>
      <c r="ADX39" s="794"/>
      <c r="ADY39" s="794"/>
      <c r="ADZ39" s="794"/>
      <c r="AEA39" s="794"/>
      <c r="AEB39" s="794"/>
      <c r="AEC39" s="794"/>
      <c r="AED39" s="794"/>
      <c r="AEE39" s="794"/>
      <c r="AEF39" s="794"/>
      <c r="AEG39" s="794"/>
      <c r="AEH39" s="794"/>
      <c r="AEI39" s="1461"/>
      <c r="AEJ39" s="794"/>
      <c r="AEK39" s="794"/>
      <c r="AEL39" s="794"/>
      <c r="AEM39" s="794"/>
      <c r="AEN39" s="794"/>
      <c r="AEO39" s="794"/>
      <c r="AEP39" s="794"/>
      <c r="AEQ39" s="794"/>
      <c r="AER39" s="794"/>
      <c r="AES39" s="794"/>
      <c r="AET39" s="781"/>
      <c r="AEU39" s="794"/>
      <c r="AEV39" s="794"/>
      <c r="AEW39" s="794"/>
      <c r="AEX39" s="794"/>
      <c r="AEY39" s="794"/>
      <c r="AEZ39" s="794"/>
      <c r="AFA39" s="794"/>
      <c r="AFB39" s="794"/>
      <c r="AFC39" s="794"/>
      <c r="AFD39" s="794"/>
      <c r="AFE39" s="537"/>
      <c r="AFF39" s="798"/>
      <c r="AFG39" s="794"/>
      <c r="AFH39" s="794"/>
      <c r="AFI39" s="794"/>
      <c r="AFJ39" s="1445"/>
      <c r="AFK39" s="781"/>
      <c r="AFL39" s="794"/>
      <c r="AFM39" s="794"/>
      <c r="AFN39" s="794"/>
      <c r="AFO39" s="794"/>
      <c r="AFP39" s="794"/>
      <c r="AFQ39" s="794"/>
      <c r="AFR39" s="794"/>
      <c r="AFS39" s="794"/>
      <c r="AFT39" s="794"/>
      <c r="AFU39" s="794"/>
      <c r="AFV39" s="794"/>
      <c r="AFW39" s="794"/>
      <c r="AFX39" s="1461"/>
      <c r="AFY39" s="1461"/>
      <c r="AFZ39" s="794"/>
      <c r="AGA39" s="781"/>
      <c r="AGB39" s="781"/>
      <c r="AGC39" s="794"/>
      <c r="AGD39" s="794"/>
      <c r="AGE39" s="794"/>
      <c r="AGF39" s="781"/>
      <c r="AGG39" s="794"/>
      <c r="AGH39" s="794"/>
      <c r="AGI39" s="794"/>
      <c r="AGJ39" s="798"/>
      <c r="AGK39" s="598"/>
      <c r="AGL39" s="794"/>
      <c r="AGM39" s="537"/>
      <c r="AGN39" s="537"/>
      <c r="AGO39" s="537"/>
      <c r="AGP39" s="537"/>
      <c r="AGQ39" s="537"/>
      <c r="AGR39" s="537"/>
      <c r="AGS39" s="598"/>
      <c r="AGT39" s="537"/>
      <c r="AGU39" s="537"/>
      <c r="AGV39" s="798"/>
      <c r="AGW39" s="798"/>
      <c r="AGX39" s="797"/>
      <c r="AGY39" s="537"/>
      <c r="AGZ39" s="598"/>
      <c r="AHA39" s="537"/>
      <c r="AHB39" s="688"/>
      <c r="AHC39" s="688"/>
      <c r="AHD39" s="688"/>
      <c r="AHE39" s="794"/>
      <c r="AHF39" s="781"/>
      <c r="AHG39" s="1461"/>
      <c r="AHH39" s="1461"/>
      <c r="AHI39" s="537"/>
      <c r="AHJ39" s="537"/>
      <c r="AHK39" s="537"/>
      <c r="AHL39" s="794"/>
      <c r="AHM39" s="794"/>
      <c r="AHN39" s="794"/>
      <c r="AHO39" s="794"/>
      <c r="AHP39" s="796" t="s">
        <v>3608</v>
      </c>
      <c r="AHQ39" s="794"/>
      <c r="AHR39" s="794"/>
      <c r="AHS39" s="1461"/>
      <c r="AHT39" s="794"/>
      <c r="AHU39" s="794"/>
      <c r="AHV39" s="794"/>
      <c r="AHW39" s="1460"/>
      <c r="AHX39" s="1460"/>
      <c r="AHY39" s="1461"/>
      <c r="AHZ39" s="794"/>
      <c r="AIA39" s="794"/>
      <c r="AIB39" s="794"/>
      <c r="AIC39" s="794"/>
      <c r="AID39" s="794"/>
      <c r="AIE39" s="794"/>
      <c r="AIF39" s="794"/>
      <c r="AIG39" s="794"/>
      <c r="AIH39" s="794"/>
      <c r="AII39" s="781"/>
      <c r="AIJ39" s="794"/>
      <c r="AIK39" s="1461"/>
    </row>
    <row r="40" spans="1:1032" s="76" customFormat="1" ht="90" customHeight="1">
      <c r="B40" s="1098" t="s">
        <v>2567</v>
      </c>
      <c r="C40" s="1099"/>
      <c r="D40" s="1099"/>
      <c r="E40" s="1099"/>
      <c r="F40" s="1099"/>
      <c r="G40" s="1099"/>
      <c r="H40" s="1099"/>
      <c r="I40" s="1099"/>
      <c r="J40" s="1099"/>
      <c r="K40" s="1099"/>
      <c r="L40" s="768"/>
      <c r="M40" s="768"/>
      <c r="N40" s="808"/>
      <c r="O40" s="1100"/>
      <c r="P40" s="532"/>
      <c r="Q40" s="532"/>
      <c r="R40" s="532"/>
      <c r="S40" s="1100"/>
      <c r="T40" s="768"/>
      <c r="U40" s="532"/>
      <c r="V40" s="1171"/>
      <c r="W40" s="1171"/>
      <c r="X40" s="598"/>
      <c r="Y40" s="598"/>
      <c r="Z40" s="598"/>
      <c r="AA40" s="598"/>
      <c r="AB40" s="768"/>
      <c r="AC40" s="768"/>
      <c r="AD40" s="768"/>
      <c r="AE40" s="768"/>
      <c r="AF40" s="768"/>
      <c r="AG40" s="768"/>
      <c r="AH40" s="768"/>
      <c r="AI40" s="532"/>
      <c r="AJ40" s="768"/>
      <c r="AK40" s="532"/>
      <c r="AL40" s="532"/>
      <c r="AM40" s="532"/>
      <c r="AN40" s="532"/>
      <c r="AO40" s="532"/>
      <c r="AP40" s="532"/>
      <c r="AQ40" s="768"/>
      <c r="AR40" s="532"/>
      <c r="AS40" s="768"/>
      <c r="AT40" s="768"/>
      <c r="AU40" s="532" t="s">
        <v>2566</v>
      </c>
      <c r="AV40" s="532" t="s">
        <v>2566</v>
      </c>
      <c r="AW40" s="809" t="s">
        <v>2571</v>
      </c>
      <c r="AX40" s="809" t="s">
        <v>2571</v>
      </c>
      <c r="AY40" s="809" t="s">
        <v>2571</v>
      </c>
      <c r="AZ40" s="809" t="s">
        <v>2571</v>
      </c>
      <c r="BA40" s="809" t="s">
        <v>2571</v>
      </c>
      <c r="BB40" s="809" t="s">
        <v>2571</v>
      </c>
      <c r="BC40" s="809" t="s">
        <v>2571</v>
      </c>
      <c r="BD40" s="809" t="s">
        <v>2571</v>
      </c>
      <c r="BE40" s="532"/>
      <c r="BF40" s="809" t="s">
        <v>2571</v>
      </c>
      <c r="BG40" s="809" t="s">
        <v>2571</v>
      </c>
      <c r="BH40" s="809" t="s">
        <v>2571</v>
      </c>
      <c r="BI40" s="809" t="s">
        <v>2571</v>
      </c>
      <c r="BJ40" s="809" t="s">
        <v>2571</v>
      </c>
      <c r="BK40" s="532"/>
      <c r="BL40" s="800"/>
      <c r="BM40" s="796" t="s">
        <v>2851</v>
      </c>
      <c r="BN40" s="532"/>
      <c r="BO40" s="532"/>
      <c r="BP40" s="532"/>
      <c r="BQ40" s="532"/>
      <c r="BR40" s="532"/>
      <c r="BS40" s="1292"/>
      <c r="BT40" s="1172"/>
      <c r="BU40" s="1172" t="s">
        <v>2675</v>
      </c>
      <c r="BV40" s="796" t="s">
        <v>2881</v>
      </c>
      <c r="BW40" s="796" t="s">
        <v>3057</v>
      </c>
      <c r="BX40" s="532" t="s">
        <v>3656</v>
      </c>
      <c r="BY40" s="532"/>
      <c r="BZ40" s="532"/>
      <c r="CA40" s="532"/>
      <c r="CB40" s="532"/>
      <c r="CC40" s="532"/>
      <c r="CD40" s="532"/>
      <c r="CE40" s="796" t="s">
        <v>2810</v>
      </c>
      <c r="CF40" s="532" t="s">
        <v>2595</v>
      </c>
      <c r="CG40" s="532" t="s">
        <v>2883</v>
      </c>
      <c r="CH40" s="537"/>
      <c r="CI40" s="532" t="s">
        <v>2805</v>
      </c>
      <c r="CJ40" s="532"/>
      <c r="CK40" s="532"/>
      <c r="CL40" s="532"/>
      <c r="CM40" s="532"/>
      <c r="CN40" s="796" t="s">
        <v>2897</v>
      </c>
      <c r="CO40" s="532" t="s">
        <v>3091</v>
      </c>
      <c r="CP40" s="532" t="s">
        <v>3090</v>
      </c>
      <c r="CQ40" s="537"/>
      <c r="CR40" s="532" t="s">
        <v>2805</v>
      </c>
      <c r="CS40" s="796" t="s">
        <v>2897</v>
      </c>
      <c r="CT40" s="532"/>
      <c r="CU40" s="532"/>
      <c r="CV40" s="532" t="s">
        <v>3078</v>
      </c>
      <c r="CW40" s="532" t="s">
        <v>2812</v>
      </c>
      <c r="CX40" s="532" t="s">
        <v>2812</v>
      </c>
      <c r="CY40" s="532"/>
      <c r="CZ40" s="532" t="s">
        <v>2812</v>
      </c>
      <c r="DA40" s="532" t="s">
        <v>3406</v>
      </c>
      <c r="DB40" s="532" t="s">
        <v>3406</v>
      </c>
      <c r="DC40" s="532" t="s">
        <v>3406</v>
      </c>
      <c r="DD40" s="1313" t="s">
        <v>2881</v>
      </c>
      <c r="DE40" s="532"/>
      <c r="DF40" s="532"/>
      <c r="DG40" s="532"/>
      <c r="DH40" s="532"/>
      <c r="DI40" s="532"/>
      <c r="DJ40" s="532"/>
      <c r="DK40" s="532"/>
      <c r="DL40" s="532" t="s">
        <v>3196</v>
      </c>
      <c r="DM40" s="532"/>
      <c r="DN40" s="532"/>
      <c r="DO40" s="532"/>
      <c r="DP40" s="532"/>
      <c r="DQ40" s="532" t="s">
        <v>3512</v>
      </c>
      <c r="DR40" s="532"/>
      <c r="DS40" s="1171"/>
      <c r="DT40" s="1171"/>
      <c r="DU40" s="532"/>
      <c r="DV40" s="532"/>
      <c r="DW40" s="532"/>
      <c r="DX40" s="532" t="s">
        <v>3569</v>
      </c>
      <c r="DY40" s="532"/>
      <c r="DZ40" s="532"/>
      <c r="EA40" s="532"/>
      <c r="EB40" s="532" t="s">
        <v>3827</v>
      </c>
      <c r="EC40" s="800"/>
      <c r="ED40" s="800"/>
      <c r="EE40" s="800"/>
      <c r="EF40" s="800"/>
      <c r="EG40" s="532"/>
      <c r="EH40" s="532"/>
      <c r="EI40" s="532"/>
      <c r="EJ40" s="532"/>
      <c r="EK40" s="532"/>
      <c r="EL40" s="532"/>
      <c r="EM40" s="796" t="s">
        <v>3056</v>
      </c>
      <c r="EN40" s="796" t="s">
        <v>3000</v>
      </c>
      <c r="EO40" s="1274" t="s">
        <v>3052</v>
      </c>
      <c r="EP40" s="532" t="s">
        <v>3707</v>
      </c>
      <c r="EQ40" s="532"/>
      <c r="ER40" s="532"/>
      <c r="ES40" s="796" t="s">
        <v>2999</v>
      </c>
      <c r="ET40" s="532" t="s">
        <v>2851</v>
      </c>
      <c r="EU40" s="532" t="s">
        <v>2900</v>
      </c>
      <c r="EV40" s="532" t="s">
        <v>2851</v>
      </c>
      <c r="EW40" s="532" t="s">
        <v>2851</v>
      </c>
      <c r="EX40" s="532" t="s">
        <v>2851</v>
      </c>
      <c r="EY40" s="756"/>
      <c r="EZ40" s="1171"/>
      <c r="FA40" s="800"/>
      <c r="FB40" s="1489" t="s">
        <v>4332</v>
      </c>
      <c r="FC40" s="800"/>
      <c r="FD40" s="800" t="s">
        <v>4574</v>
      </c>
      <c r="FE40" s="537"/>
      <c r="FF40" s="1171" t="s">
        <v>2758</v>
      </c>
      <c r="FG40" s="532" t="s">
        <v>2758</v>
      </c>
      <c r="FH40" s="532"/>
      <c r="FI40" s="532"/>
      <c r="FJ40" s="532"/>
      <c r="FK40" s="1298" t="s">
        <v>3767</v>
      </c>
      <c r="FL40" s="1298" t="s">
        <v>3767</v>
      </c>
      <c r="FM40" s="1298" t="s">
        <v>3767</v>
      </c>
      <c r="FN40" s="1298" t="s">
        <v>3767</v>
      </c>
      <c r="FO40" s="1298" t="s">
        <v>3767</v>
      </c>
      <c r="FP40" s="532"/>
      <c r="FQ40" s="1489" t="s">
        <v>4332</v>
      </c>
      <c r="FR40" s="1489" t="s">
        <v>4332</v>
      </c>
      <c r="FS40" s="1489" t="s">
        <v>4332</v>
      </c>
      <c r="FT40" s="532" t="s">
        <v>3779</v>
      </c>
      <c r="FU40" s="532" t="s">
        <v>3406</v>
      </c>
      <c r="FV40" s="800" t="s">
        <v>3778</v>
      </c>
      <c r="FW40" s="532" t="s">
        <v>3406</v>
      </c>
      <c r="FX40" s="532" t="s">
        <v>3406</v>
      </c>
      <c r="FY40" s="532"/>
      <c r="FZ40" s="1171" t="s">
        <v>3167</v>
      </c>
      <c r="GA40" s="800"/>
      <c r="GB40" s="1298" t="s">
        <v>3717</v>
      </c>
      <c r="GC40" s="1298" t="s">
        <v>3717</v>
      </c>
      <c r="GD40" s="532"/>
      <c r="GE40" s="532"/>
      <c r="GF40" s="1171" t="s">
        <v>2893</v>
      </c>
      <c r="GG40" s="532" t="s">
        <v>3013</v>
      </c>
      <c r="GH40" s="1171" t="s">
        <v>2688</v>
      </c>
      <c r="GI40" s="532"/>
      <c r="GJ40" s="1171"/>
      <c r="GK40" s="800"/>
      <c r="GL40" s="800" t="s">
        <v>4237</v>
      </c>
      <c r="GM40" s="800"/>
      <c r="GN40" s="800"/>
      <c r="GO40" s="800"/>
      <c r="GP40" s="537"/>
      <c r="GQ40" s="537"/>
      <c r="GR40" s="605"/>
      <c r="GS40" s="537"/>
      <c r="GT40" s="537"/>
      <c r="GU40" s="1090" t="s">
        <v>3810</v>
      </c>
      <c r="GV40" s="800"/>
      <c r="GW40" s="800"/>
      <c r="GX40" s="800" t="s">
        <v>2998</v>
      </c>
      <c r="GY40" s="800" t="s">
        <v>4329</v>
      </c>
      <c r="GZ40" s="800" t="s">
        <v>4239</v>
      </c>
      <c r="HA40" s="800"/>
      <c r="HB40" s="800"/>
      <c r="HC40" s="800"/>
      <c r="HD40" s="800"/>
      <c r="HE40" s="800"/>
      <c r="HF40" s="800" t="s">
        <v>4331</v>
      </c>
      <c r="HG40" s="800" t="s">
        <v>4331</v>
      </c>
      <c r="HH40" s="800" t="s">
        <v>4331</v>
      </c>
      <c r="HI40" s="800"/>
      <c r="HJ40" s="800"/>
      <c r="HK40" s="800"/>
      <c r="HL40" s="800"/>
      <c r="HM40" s="800" t="s">
        <v>4330</v>
      </c>
      <c r="HN40" s="800"/>
      <c r="HO40" s="800"/>
      <c r="HP40" s="800"/>
      <c r="HQ40" s="800"/>
      <c r="HR40" s="800"/>
      <c r="HS40" s="800" t="s">
        <v>4719</v>
      </c>
      <c r="HT40" s="800"/>
      <c r="HU40" s="800"/>
      <c r="HV40" s="800"/>
      <c r="HW40" s="800"/>
      <c r="HX40" s="800" t="s">
        <v>4331</v>
      </c>
      <c r="HY40" s="800"/>
      <c r="HZ40" s="625"/>
      <c r="IA40" s="625"/>
      <c r="IB40" s="625"/>
      <c r="IC40" s="625"/>
      <c r="ID40" s="625"/>
      <c r="IE40" s="625" t="s">
        <v>4331</v>
      </c>
      <c r="IF40" s="625" t="s">
        <v>4331</v>
      </c>
      <c r="IG40" s="1171" t="s">
        <v>4134</v>
      </c>
      <c r="IH40" s="625"/>
      <c r="II40" s="625"/>
      <c r="IJ40" s="625"/>
      <c r="IK40" s="625"/>
      <c r="IL40" s="625"/>
      <c r="IM40" s="625"/>
      <c r="IN40" s="625"/>
      <c r="IO40" s="625"/>
      <c r="IP40" s="1186"/>
      <c r="IQ40" s="1186"/>
      <c r="IR40" s="1186"/>
      <c r="IS40" s="1456" t="s">
        <v>3828</v>
      </c>
      <c r="IT40" s="625"/>
      <c r="IU40" s="625"/>
      <c r="IV40" s="625"/>
      <c r="IW40" s="625" t="s">
        <v>3973</v>
      </c>
      <c r="IX40" s="625"/>
      <c r="IY40" s="625"/>
      <c r="IZ40" s="1318" t="s">
        <v>3948</v>
      </c>
      <c r="JA40" s="625" t="s">
        <v>3685</v>
      </c>
      <c r="JB40" s="625"/>
      <c r="JC40" s="1186"/>
      <c r="JD40" s="625"/>
      <c r="JE40" s="625"/>
      <c r="JF40" s="625"/>
      <c r="JG40" s="625"/>
      <c r="JH40" s="625"/>
      <c r="JI40" s="625"/>
      <c r="JJ40" s="625"/>
      <c r="JK40" s="625"/>
      <c r="JL40" s="625"/>
      <c r="JM40" s="625"/>
      <c r="JN40" s="1186"/>
      <c r="JO40" s="1186" t="s">
        <v>3652</v>
      </c>
      <c r="JP40" s="625" t="s">
        <v>3651</v>
      </c>
      <c r="JQ40" s="625"/>
      <c r="JR40" s="1186"/>
      <c r="JS40" s="625" t="s">
        <v>3665</v>
      </c>
      <c r="JT40" s="625" t="s">
        <v>3665</v>
      </c>
      <c r="JU40" s="625" t="s">
        <v>3665</v>
      </c>
      <c r="JV40" s="625" t="s">
        <v>3665</v>
      </c>
      <c r="JW40" s="537"/>
      <c r="JX40" s="1186"/>
      <c r="JY40" s="625"/>
      <c r="JZ40" s="625"/>
      <c r="KA40" s="625"/>
      <c r="KB40" s="625"/>
      <c r="KC40" s="625"/>
      <c r="KD40" s="625"/>
      <c r="KE40" s="625"/>
      <c r="KF40" s="625"/>
      <c r="KG40" s="625"/>
      <c r="KH40" s="625"/>
      <c r="KI40" s="1186"/>
      <c r="KJ40" s="625"/>
      <c r="KK40" s="625"/>
      <c r="KL40" s="625"/>
      <c r="KM40" s="625"/>
      <c r="KN40" s="625"/>
      <c r="KO40" s="625"/>
      <c r="KP40" s="625"/>
      <c r="KQ40" s="625"/>
      <c r="KR40" s="625"/>
      <c r="KS40" s="1186"/>
      <c r="KT40" s="1288" t="s">
        <v>2990</v>
      </c>
      <c r="KU40" s="1186"/>
      <c r="KV40" s="1186" t="s">
        <v>3699</v>
      </c>
      <c r="KW40" s="1186" t="s">
        <v>3291</v>
      </c>
      <c r="KX40" s="625"/>
      <c r="KY40" s="625"/>
      <c r="KZ40" s="625"/>
      <c r="LA40" s="625"/>
      <c r="LB40" s="625"/>
      <c r="LC40" s="532"/>
      <c r="LD40" s="532"/>
      <c r="LE40" s="768"/>
      <c r="LF40" s="768"/>
      <c r="LG40" s="532"/>
      <c r="LH40" s="768"/>
      <c r="LI40" s="532"/>
      <c r="LJ40" s="625"/>
      <c r="LK40" s="625"/>
      <c r="LL40" s="532"/>
      <c r="LM40" s="625"/>
      <c r="LN40" s="768"/>
      <c r="LO40" s="768" t="s">
        <v>2581</v>
      </c>
      <c r="LP40" s="768"/>
      <c r="LQ40" s="768"/>
      <c r="LR40" s="768"/>
      <c r="LS40" s="809" t="s">
        <v>2571</v>
      </c>
      <c r="LT40" s="809" t="s">
        <v>2571</v>
      </c>
      <c r="LU40" s="809" t="s">
        <v>2571</v>
      </c>
      <c r="LV40" s="809" t="s">
        <v>2571</v>
      </c>
      <c r="LX40" s="537"/>
      <c r="LY40" s="1186"/>
      <c r="LZ40" s="800"/>
      <c r="MA40" s="800"/>
      <c r="MB40" s="1186"/>
      <c r="MC40" s="1186" t="s">
        <v>2816</v>
      </c>
      <c r="MD40" s="1171" t="s">
        <v>2885</v>
      </c>
      <c r="ME40" s="800" t="s">
        <v>2758</v>
      </c>
      <c r="MF40" s="800"/>
      <c r="MG40" s="1171" t="s">
        <v>2853</v>
      </c>
      <c r="MH40" s="1186"/>
      <c r="MI40" s="1172"/>
      <c r="MJ40" s="625" t="s">
        <v>3128</v>
      </c>
      <c r="MK40" s="1186"/>
      <c r="ML40" s="625"/>
      <c r="MM40" s="796" t="s">
        <v>2901</v>
      </c>
      <c r="MN40" s="625"/>
      <c r="MO40" s="625"/>
      <c r="MP40" s="1186"/>
      <c r="MQ40" s="1186" t="s">
        <v>2773</v>
      </c>
      <c r="MR40" s="1186" t="s">
        <v>2687</v>
      </c>
      <c r="MS40" s="1206" t="s">
        <v>2678</v>
      </c>
      <c r="MT40" s="1186"/>
      <c r="MU40" s="1186"/>
      <c r="MV40" s="1317" t="s">
        <v>3222</v>
      </c>
      <c r="MW40" s="625" t="s">
        <v>3976</v>
      </c>
      <c r="MX40" s="625"/>
      <c r="MY40" s="625"/>
      <c r="MZ40" s="625"/>
      <c r="NA40" s="1186"/>
      <c r="NB40" s="625" t="s">
        <v>3689</v>
      </c>
      <c r="NC40" s="625"/>
      <c r="ND40" s="625"/>
      <c r="NE40" s="1186"/>
      <c r="NF40" s="800" t="s">
        <v>3717</v>
      </c>
      <c r="NG40" s="625"/>
      <c r="NH40" s="625"/>
      <c r="NI40" s="625"/>
      <c r="NJ40" s="625"/>
      <c r="NK40" s="625"/>
      <c r="NL40" s="625"/>
      <c r="NM40" s="625"/>
      <c r="NN40" s="625"/>
      <c r="NO40" s="625" t="s">
        <v>4234</v>
      </c>
      <c r="NP40" s="625" t="s">
        <v>4234</v>
      </c>
      <c r="NQ40" s="809"/>
      <c r="NR40" s="625" t="s">
        <v>4334</v>
      </c>
      <c r="NS40" s="625" t="s">
        <v>4331</v>
      </c>
      <c r="NT40" s="625" t="s">
        <v>4331</v>
      </c>
      <c r="NU40" s="625" t="s">
        <v>4331</v>
      </c>
      <c r="NV40" s="625" t="s">
        <v>4331</v>
      </c>
      <c r="NW40" s="625" t="s">
        <v>4331</v>
      </c>
      <c r="NX40" s="625" t="s">
        <v>4331</v>
      </c>
      <c r="NY40" s="625"/>
      <c r="NZ40" s="625"/>
      <c r="OA40" s="625"/>
      <c r="OB40" s="625"/>
      <c r="OC40" s="625"/>
      <c r="OD40" s="625"/>
      <c r="OE40" s="625"/>
      <c r="OF40" s="625"/>
      <c r="OG40" s="625"/>
      <c r="OH40" s="625"/>
      <c r="OI40" s="625"/>
      <c r="OJ40" s="625" t="s">
        <v>4620</v>
      </c>
      <c r="OK40" s="625"/>
      <c r="OL40" s="1186"/>
      <c r="OM40" s="625"/>
      <c r="ON40" s="625"/>
      <c r="OO40" s="1206" t="s">
        <v>4239</v>
      </c>
      <c r="OP40" s="1206" t="s">
        <v>4239</v>
      </c>
      <c r="OQ40" s="1171" t="s">
        <v>4331</v>
      </c>
      <c r="OR40" s="1171"/>
      <c r="OS40" s="1171"/>
      <c r="OT40" s="1171"/>
      <c r="OU40" s="1171"/>
      <c r="OV40" s="1171"/>
      <c r="OW40" s="537"/>
      <c r="OX40" s="537" t="s">
        <v>2881</v>
      </c>
      <c r="OY40" s="1171" t="s">
        <v>4577</v>
      </c>
      <c r="OZ40" s="1171"/>
      <c r="PA40" s="1171"/>
      <c r="PB40" s="1311" t="s">
        <v>4332</v>
      </c>
      <c r="PC40" s="1171" t="s">
        <v>4241</v>
      </c>
      <c r="PD40" s="800"/>
      <c r="PE40" s="1171"/>
      <c r="PF40" s="1171"/>
      <c r="PG40" s="800"/>
      <c r="PH40" s="1171"/>
      <c r="PI40" s="1171"/>
      <c r="PJ40" s="537"/>
      <c r="PK40" s="537"/>
      <c r="PL40" s="537"/>
      <c r="PM40" s="537"/>
      <c r="PN40" s="1171"/>
      <c r="PO40" s="1171"/>
      <c r="PP40" s="1171"/>
      <c r="PQ40" s="1171"/>
      <c r="PR40" s="1171"/>
      <c r="PS40" s="1171"/>
      <c r="PT40" s="1171"/>
      <c r="PU40" s="1171"/>
      <c r="PV40" s="1171"/>
      <c r="PW40" s="1171" t="s">
        <v>3914</v>
      </c>
      <c r="PX40" s="876" t="s">
        <v>3917</v>
      </c>
      <c r="PY40" s="1171" t="s">
        <v>3902</v>
      </c>
      <c r="PZ40" s="537"/>
      <c r="QA40" s="537"/>
      <c r="QB40" s="537"/>
      <c r="QC40" s="537"/>
      <c r="QD40" s="537"/>
      <c r="QE40" s="537"/>
      <c r="QF40" s="537"/>
      <c r="QG40" s="537"/>
      <c r="QH40" s="537"/>
      <c r="QI40" s="537"/>
      <c r="QJ40" s="537"/>
      <c r="QK40" s="537"/>
      <c r="QL40" s="537"/>
      <c r="QM40" s="537"/>
      <c r="QN40" s="1171"/>
      <c r="QO40" s="1171"/>
      <c r="QP40" s="1171" t="s">
        <v>2805</v>
      </c>
      <c r="QQ40" s="1171"/>
      <c r="QR40" s="1171" t="s">
        <v>2758</v>
      </c>
      <c r="QS40" s="1171"/>
      <c r="QT40" s="1101"/>
      <c r="QU40" s="1171"/>
      <c r="QV40" s="537"/>
      <c r="QW40" s="800"/>
      <c r="QX40" s="537"/>
      <c r="QY40" s="1171" t="s">
        <v>3040</v>
      </c>
      <c r="QZ40" s="1171"/>
      <c r="RA40" s="537"/>
      <c r="RB40" s="537"/>
      <c r="RC40" s="537"/>
      <c r="RD40" s="537"/>
      <c r="RE40" s="537"/>
      <c r="RF40" s="537"/>
      <c r="RG40" s="537"/>
      <c r="RH40" s="800"/>
      <c r="RI40" s="800"/>
      <c r="RJ40" s="1171"/>
      <c r="RK40" s="1171"/>
      <c r="RL40" s="1102"/>
      <c r="RM40" s="1102"/>
      <c r="RN40" s="1102"/>
      <c r="RO40" s="768"/>
      <c r="RP40" s="768"/>
      <c r="RQ40" s="768"/>
      <c r="RR40" s="768"/>
      <c r="RS40" s="768"/>
      <c r="RT40" s="800"/>
      <c r="RU40" s="768"/>
      <c r="RV40" s="768"/>
      <c r="RW40" s="1171"/>
      <c r="RX40" s="1286" t="s">
        <v>2990</v>
      </c>
      <c r="RY40" s="768"/>
      <c r="RZ40" s="768"/>
      <c r="SA40" s="768"/>
      <c r="SB40" s="1171"/>
      <c r="SC40" s="768"/>
      <c r="SD40" s="768"/>
      <c r="SE40" s="768"/>
      <c r="SF40" s="768"/>
      <c r="SG40" s="768"/>
      <c r="SH40" s="768"/>
      <c r="SI40" s="768"/>
      <c r="SJ40" s="768"/>
      <c r="SK40" s="800"/>
      <c r="SL40" s="768"/>
      <c r="SM40" s="768"/>
      <c r="SN40" s="768"/>
      <c r="SO40" s="768"/>
      <c r="SP40" s="768"/>
      <c r="SQ40" s="768"/>
      <c r="SR40" s="768"/>
      <c r="SS40" s="768"/>
      <c r="ST40" s="768"/>
      <c r="SU40" s="768"/>
      <c r="SV40" s="768"/>
      <c r="SW40" s="768"/>
      <c r="SX40" s="768"/>
      <c r="SY40" s="768"/>
      <c r="SZ40" s="768"/>
      <c r="TA40" s="768"/>
      <c r="TB40" s="768"/>
      <c r="TC40" s="768"/>
      <c r="TD40" s="768"/>
      <c r="TE40" s="768"/>
      <c r="TF40" s="768"/>
      <c r="TG40" s="1172"/>
      <c r="TH40" s="800"/>
      <c r="TI40" s="1172"/>
      <c r="TJ40" s="796" t="s">
        <v>2854</v>
      </c>
      <c r="TK40" s="800"/>
      <c r="TL40" s="800"/>
      <c r="TN40" s="768"/>
      <c r="TO40" s="768"/>
      <c r="TP40" s="768"/>
      <c r="TQ40" s="768"/>
      <c r="TR40" s="768"/>
      <c r="TS40" s="768"/>
      <c r="TT40" s="1171"/>
      <c r="TU40" s="1171"/>
      <c r="TV40" s="1171"/>
      <c r="TW40" s="809" t="s">
        <v>2571</v>
      </c>
      <c r="TX40" s="809" t="s">
        <v>2571</v>
      </c>
      <c r="TY40" s="809" t="s">
        <v>2571</v>
      </c>
      <c r="TZ40" s="809" t="s">
        <v>2571</v>
      </c>
      <c r="UA40" s="809" t="s">
        <v>2571</v>
      </c>
      <c r="UB40" s="809" t="s">
        <v>2571</v>
      </c>
      <c r="UC40" s="809" t="s">
        <v>2571</v>
      </c>
      <c r="UD40" s="809" t="s">
        <v>2571</v>
      </c>
      <c r="UE40" s="809" t="s">
        <v>2571</v>
      </c>
      <c r="UF40" s="809" t="s">
        <v>2571</v>
      </c>
      <c r="UG40" s="796" t="s">
        <v>2904</v>
      </c>
      <c r="UH40" s="796" t="s">
        <v>2903</v>
      </c>
      <c r="UI40" s="1171"/>
      <c r="UJ40" s="796" t="s">
        <v>3008</v>
      </c>
      <c r="UK40" s="537"/>
      <c r="UL40" s="532" t="s">
        <v>2677</v>
      </c>
      <c r="UM40" s="1171"/>
      <c r="UN40" s="1171"/>
      <c r="UO40" s="1171"/>
      <c r="UP40" s="1172"/>
      <c r="UQ40" s="1172"/>
      <c r="UR40" s="1172"/>
      <c r="US40" s="1172"/>
      <c r="UT40" s="1172"/>
      <c r="UU40" s="1172"/>
      <c r="UV40" s="1172"/>
      <c r="UW40" s="1172"/>
      <c r="UX40" s="1171"/>
      <c r="UY40" s="800" t="s">
        <v>2850</v>
      </c>
      <c r="UZ40" s="1171" t="s">
        <v>3132</v>
      </c>
      <c r="VA40" s="1171"/>
      <c r="VB40" s="796" t="s">
        <v>2898</v>
      </c>
      <c r="VC40" s="1171"/>
      <c r="VD40" s="800"/>
      <c r="VE40" s="800" t="s">
        <v>2659</v>
      </c>
      <c r="VF40" s="800"/>
      <c r="VG40" s="800"/>
      <c r="VH40" s="800"/>
      <c r="VI40" s="1171"/>
      <c r="VJ40" s="1171"/>
      <c r="VK40" s="1171"/>
      <c r="VL40" s="1452" t="s">
        <v>3775</v>
      </c>
      <c r="VM40" s="1422" t="s">
        <v>3522</v>
      </c>
      <c r="VN40" s="800"/>
      <c r="VO40" s="800"/>
      <c r="VP40" s="800" t="s">
        <v>3150</v>
      </c>
      <c r="VQ40" s="1171"/>
      <c r="VS40" s="800" t="s">
        <v>3651</v>
      </c>
      <c r="VT40" s="800" t="s">
        <v>3630</v>
      </c>
      <c r="VU40" s="800"/>
      <c r="VW40" s="800" t="s">
        <v>2757</v>
      </c>
      <c r="VX40" s="800"/>
      <c r="VY40" s="800" t="s">
        <v>2881</v>
      </c>
      <c r="VZ40" s="1171"/>
      <c r="WA40" s="1171"/>
      <c r="WB40" s="1171"/>
      <c r="WC40" s="796" t="s">
        <v>2845</v>
      </c>
      <c r="WD40" s="1171"/>
      <c r="WE40" s="1171"/>
      <c r="WG40" s="768" t="s">
        <v>2578</v>
      </c>
      <c r="WH40" s="1172" t="s">
        <v>2657</v>
      </c>
      <c r="WI40" s="1172" t="s">
        <v>2675</v>
      </c>
      <c r="WJ40" s="800" t="s">
        <v>2688</v>
      </c>
      <c r="WK40" s="800" t="s">
        <v>2690</v>
      </c>
      <c r="WL40" s="796" t="s">
        <v>3092</v>
      </c>
      <c r="WM40" s="800" t="s">
        <v>3338</v>
      </c>
      <c r="WN40" s="1171"/>
      <c r="WO40" s="1171"/>
      <c r="WP40" s="537"/>
      <c r="WQ40" s="1171"/>
      <c r="WR40" s="1171"/>
      <c r="WS40" s="537" t="s">
        <v>3373</v>
      </c>
      <c r="WT40" s="537"/>
      <c r="WU40" s="537" t="s">
        <v>3373</v>
      </c>
      <c r="WV40" s="537"/>
      <c r="WW40" s="537"/>
      <c r="WX40" s="1311" t="s">
        <v>4332</v>
      </c>
      <c r="WY40" s="1311" t="s">
        <v>4332</v>
      </c>
      <c r="WZ40" s="1311" t="s">
        <v>4332</v>
      </c>
      <c r="XA40" s="1311" t="s">
        <v>4332</v>
      </c>
      <c r="XB40" s="537"/>
      <c r="XC40" s="537"/>
      <c r="XD40" s="1171"/>
      <c r="XE40" s="1171" t="s">
        <v>4239</v>
      </c>
      <c r="XF40" s="537"/>
      <c r="XG40" s="1171"/>
      <c r="XH40" s="1171"/>
      <c r="XI40" s="1171" t="s">
        <v>4331</v>
      </c>
      <c r="XJ40" s="1171" t="s">
        <v>4331</v>
      </c>
      <c r="XK40" s="1171" t="s">
        <v>4331</v>
      </c>
      <c r="XL40" s="800"/>
      <c r="XM40" s="800"/>
      <c r="XN40" s="800"/>
      <c r="XO40" s="800"/>
      <c r="XP40" s="800"/>
      <c r="XQ40" s="800"/>
      <c r="XR40" s="800"/>
      <c r="XS40" s="800"/>
      <c r="XT40" s="800" t="s">
        <v>4331</v>
      </c>
      <c r="XU40" s="800" t="s">
        <v>4331</v>
      </c>
      <c r="XV40" s="800"/>
      <c r="XW40" s="1172"/>
      <c r="XX40" s="800"/>
      <c r="XY40" s="1172"/>
      <c r="XZ40" s="809"/>
      <c r="YA40" s="800"/>
      <c r="YB40" s="800"/>
      <c r="YC40" s="800" t="s">
        <v>4169</v>
      </c>
      <c r="YD40" s="800"/>
      <c r="YE40" s="800"/>
      <c r="YF40" s="1171" t="s">
        <v>3662</v>
      </c>
      <c r="YG40" s="800"/>
      <c r="YH40" s="800"/>
      <c r="YI40" s="796" t="s">
        <v>2898</v>
      </c>
      <c r="YJ40" s="800"/>
      <c r="YK40" s="800" t="s">
        <v>3631</v>
      </c>
      <c r="YL40" s="800"/>
      <c r="YM40" s="800"/>
      <c r="YN40" s="800"/>
      <c r="YO40" s="800"/>
      <c r="YP40" s="1171"/>
      <c r="YQ40" s="800"/>
      <c r="YR40" s="800"/>
      <c r="YS40" s="537"/>
      <c r="YT40" s="537"/>
      <c r="YU40" s="537"/>
      <c r="YV40" s="537"/>
      <c r="YW40" s="800"/>
      <c r="YX40" s="800"/>
      <c r="YY40" s="537"/>
      <c r="YZ40" s="800"/>
      <c r="ZA40" s="800"/>
      <c r="ZB40" s="809"/>
      <c r="ZC40" s="800"/>
      <c r="ZD40" s="800"/>
      <c r="ZE40" s="800"/>
      <c r="ZF40" s="768"/>
      <c r="ZG40" s="768"/>
      <c r="ZH40" s="1171" t="s">
        <v>2855</v>
      </c>
      <c r="ZI40" s="1171"/>
      <c r="ZJ40" s="1171"/>
      <c r="ZK40" s="1171" t="s">
        <v>2775</v>
      </c>
      <c r="ZL40" s="1171" t="s">
        <v>2775</v>
      </c>
      <c r="ZM40" s="800"/>
      <c r="ZN40" s="800"/>
      <c r="ZO40" s="800"/>
      <c r="ZP40" s="800"/>
      <c r="ZQ40" s="537"/>
      <c r="ZR40" s="800"/>
      <c r="ZS40" s="800"/>
      <c r="ZT40" s="800"/>
      <c r="ZU40" s="796" t="s">
        <v>2898</v>
      </c>
      <c r="ZV40" s="1286" t="s">
        <v>2990</v>
      </c>
      <c r="ZW40" s="800"/>
      <c r="ZX40" s="800"/>
      <c r="ZY40" s="800"/>
      <c r="ZZ40" s="768"/>
      <c r="AAA40" s="768"/>
      <c r="AAB40" s="532"/>
      <c r="AAC40" s="768"/>
      <c r="AAD40" s="768"/>
      <c r="AAE40" s="768"/>
      <c r="AAF40" s="768"/>
      <c r="AAG40" s="768"/>
      <c r="AAH40" s="768"/>
      <c r="AAI40" s="768"/>
      <c r="AAJ40" s="800"/>
      <c r="AAK40" s="800"/>
      <c r="AAL40" s="1103"/>
      <c r="AAM40" s="768"/>
      <c r="AAN40" s="768"/>
      <c r="AAO40" s="1103"/>
      <c r="AAP40" s="1103"/>
      <c r="AAQ40" s="1103"/>
      <c r="AAR40" s="1103"/>
      <c r="AAS40" s="1103"/>
      <c r="AAT40" s="768" t="s">
        <v>2576</v>
      </c>
      <c r="AAU40" s="768" t="s">
        <v>2576</v>
      </c>
      <c r="AAV40" s="809" t="s">
        <v>2571</v>
      </c>
      <c r="AAW40" s="1171" t="s">
        <v>4088</v>
      </c>
      <c r="AAX40" s="809" t="s">
        <v>2571</v>
      </c>
      <c r="AAY40" s="809" t="s">
        <v>2571</v>
      </c>
      <c r="AAZ40" s="537"/>
      <c r="ABA40" s="809" t="s">
        <v>2571</v>
      </c>
      <c r="ABB40" s="1172"/>
      <c r="ABC40" s="1172"/>
      <c r="ABD40" s="1172"/>
      <c r="ABE40" s="1171"/>
      <c r="ABF40" s="1171"/>
      <c r="ABG40" s="796" t="s">
        <v>2775</v>
      </c>
      <c r="ABH40" s="1171" t="s">
        <v>2686</v>
      </c>
      <c r="ABI40" s="800"/>
      <c r="ABJ40" s="800" t="s">
        <v>3005</v>
      </c>
      <c r="ABK40" s="800"/>
      <c r="ABM40" s="800"/>
      <c r="ABN40" s="800"/>
      <c r="ABO40" s="800"/>
      <c r="ABP40" s="800"/>
      <c r="ABQ40" s="800"/>
      <c r="ABR40" s="800"/>
      <c r="ABS40" s="800" t="s">
        <v>4169</v>
      </c>
      <c r="ABT40" s="800" t="s">
        <v>4169</v>
      </c>
      <c r="ABU40" s="800" t="s">
        <v>4232</v>
      </c>
      <c r="ABV40" s="800"/>
      <c r="ABW40" s="800"/>
      <c r="ABX40" s="800" t="s">
        <v>4239</v>
      </c>
      <c r="ABY40" s="800" t="s">
        <v>4239</v>
      </c>
      <c r="ABZ40" s="800" t="s">
        <v>4239</v>
      </c>
      <c r="ACA40" s="800" t="s">
        <v>4106</v>
      </c>
      <c r="ACB40" s="800"/>
      <c r="ACC40" s="800"/>
      <c r="ACD40" s="800"/>
      <c r="ACE40" s="800"/>
      <c r="ACF40" s="800"/>
      <c r="ACG40" s="800" t="s">
        <v>4331</v>
      </c>
      <c r="ACH40" s="800" t="s">
        <v>4331</v>
      </c>
      <c r="ACI40" s="800" t="s">
        <v>4331</v>
      </c>
      <c r="ACJ40" s="800" t="s">
        <v>4331</v>
      </c>
      <c r="ACK40" s="800" t="s">
        <v>4331</v>
      </c>
      <c r="ACL40" s="800"/>
      <c r="ACM40" s="800"/>
      <c r="ACN40" s="800" t="s">
        <v>4331</v>
      </c>
      <c r="ACO40" s="800" t="s">
        <v>4331</v>
      </c>
      <c r="ACP40" s="800"/>
      <c r="ACQ40" s="800"/>
      <c r="ACR40" s="800"/>
      <c r="ACS40" s="800"/>
      <c r="ACT40" s="1171" t="s">
        <v>3290</v>
      </c>
      <c r="ACU40" s="1171"/>
      <c r="ACV40" s="1171"/>
      <c r="ACW40" s="1171"/>
      <c r="ACX40" s="1171"/>
      <c r="ACY40" s="1171"/>
      <c r="ACZ40" s="1311" t="s">
        <v>4332</v>
      </c>
      <c r="ADA40" s="1171" t="s">
        <v>4631</v>
      </c>
      <c r="ADB40" s="1171"/>
      <c r="ADC40" s="1171"/>
      <c r="ADD40" s="1171"/>
      <c r="ADE40" s="1171"/>
      <c r="ADF40" s="1171"/>
      <c r="ADG40" s="1171" t="s">
        <v>4635</v>
      </c>
      <c r="ADH40" s="1171"/>
      <c r="ADI40" s="1311" t="s">
        <v>4332</v>
      </c>
      <c r="ADJ40" s="1171"/>
      <c r="ADK40" s="1171"/>
      <c r="ADL40" s="1171" t="s">
        <v>4467</v>
      </c>
      <c r="ADM40" s="1171" t="s">
        <v>4467</v>
      </c>
      <c r="ADN40" s="1171" t="s">
        <v>4467</v>
      </c>
      <c r="ADO40" s="1171" t="s">
        <v>4243</v>
      </c>
      <c r="ADP40" s="1171"/>
      <c r="ADQ40" s="1171" t="s">
        <v>4088</v>
      </c>
      <c r="ADR40" s="1171"/>
      <c r="ADS40" s="1171"/>
      <c r="ADT40" s="1171"/>
      <c r="ADU40" s="1171"/>
      <c r="ADV40" s="1171"/>
      <c r="ADW40" s="1171" t="s">
        <v>4241</v>
      </c>
      <c r="ADX40" s="1171"/>
      <c r="ADY40" s="1171"/>
      <c r="ADZ40" s="1171"/>
      <c r="AEA40" s="1171"/>
      <c r="AEB40" s="1171"/>
      <c r="AEC40" s="1171"/>
      <c r="AED40" s="1171"/>
      <c r="AEE40" s="1171"/>
      <c r="AEF40" s="1171" t="s">
        <v>3903</v>
      </c>
      <c r="AEG40" s="1171"/>
      <c r="AEH40" s="1171"/>
      <c r="AEI40" s="1171"/>
      <c r="AEJ40" s="1171" t="s">
        <v>3664</v>
      </c>
      <c r="AEK40" s="1171"/>
      <c r="AEL40" s="1171"/>
      <c r="AEM40" s="1171"/>
      <c r="AEN40" s="1171"/>
      <c r="AEO40" s="1171"/>
      <c r="AEP40" s="1171"/>
      <c r="AEQ40" s="1171" t="s">
        <v>3705</v>
      </c>
      <c r="AER40" s="1171" t="s">
        <v>3705</v>
      </c>
      <c r="AES40" s="1171"/>
      <c r="AET40" s="1171"/>
      <c r="AEU40" s="1171"/>
      <c r="AEV40" s="796" t="s">
        <v>3003</v>
      </c>
      <c r="AEW40" s="1171"/>
      <c r="AEX40" s="1171"/>
      <c r="AEY40" s="1171"/>
      <c r="AEZ40" s="1171"/>
      <c r="AFA40" s="800" t="s">
        <v>3703</v>
      </c>
      <c r="AFB40" s="800" t="s">
        <v>2949</v>
      </c>
      <c r="AFC40" s="537"/>
      <c r="AFD40" s="537"/>
      <c r="AFE40" s="400"/>
      <c r="AFF40" s="1171"/>
      <c r="AFG40" s="1171"/>
      <c r="AFH40" s="1171"/>
      <c r="AFI40" s="1171"/>
      <c r="AFJ40" s="1463"/>
      <c r="AFK40" s="798"/>
      <c r="AFL40" s="1171"/>
      <c r="AFM40" s="1171"/>
      <c r="AFN40" s="1171" t="s">
        <v>3333</v>
      </c>
      <c r="AFO40" s="1171" t="s">
        <v>3333</v>
      </c>
      <c r="AFP40" s="1171"/>
      <c r="AFQ40" s="1171"/>
      <c r="AFR40" s="1171"/>
      <c r="AFS40" s="1171"/>
      <c r="AFT40" s="1171"/>
      <c r="AFU40" s="537"/>
      <c r="AFV40" s="1171"/>
      <c r="AFW40" s="1171"/>
      <c r="AFX40" s="1171"/>
      <c r="AFY40" s="1171"/>
      <c r="AFZ40" s="1171"/>
      <c r="AGA40" s="1171"/>
      <c r="AGB40" s="1171" t="s">
        <v>3062</v>
      </c>
      <c r="AGC40" s="1104"/>
      <c r="AGD40" s="1104"/>
      <c r="AGE40" s="1104"/>
      <c r="AGF40" s="1171"/>
      <c r="AGG40" s="1171"/>
      <c r="AGH40" s="1171" t="s">
        <v>3027</v>
      </c>
      <c r="AGI40" s="1171"/>
      <c r="AGJ40" s="1104"/>
      <c r="AGK40" s="1105"/>
      <c r="AGL40" s="1104"/>
      <c r="AGM40" s="1104"/>
      <c r="AGN40" s="1104"/>
      <c r="AGO40" s="1104"/>
      <c r="AGP40" s="1104"/>
      <c r="AGQ40" s="1104"/>
      <c r="AGR40" s="1105"/>
      <c r="AGS40" s="1104"/>
      <c r="AGT40" s="321"/>
      <c r="AGU40" s="1104"/>
      <c r="AGV40" s="1105"/>
      <c r="AGW40" s="1105"/>
      <c r="AGX40" s="1104"/>
      <c r="AGY40" s="1106"/>
      <c r="AGZ40" s="1104"/>
      <c r="AHA40" s="1104"/>
      <c r="AHB40" s="768" t="s">
        <v>2576</v>
      </c>
      <c r="AHC40" s="768" t="s">
        <v>2576</v>
      </c>
      <c r="AHD40" s="768" t="s">
        <v>2576</v>
      </c>
      <c r="AHE40" s="1171" t="s">
        <v>2976</v>
      </c>
      <c r="AHF40" s="1171"/>
      <c r="AHG40" s="1171"/>
      <c r="AHH40" s="1171"/>
      <c r="AHI40" s="1171"/>
      <c r="AHJ40" s="1171"/>
      <c r="AHK40" s="1171"/>
      <c r="AHL40" s="1171"/>
      <c r="AHM40" s="796" t="s">
        <v>3006</v>
      </c>
      <c r="AHN40" s="1171"/>
      <c r="AHO40" s="1171" t="s">
        <v>2957</v>
      </c>
      <c r="AHP40" s="794"/>
      <c r="AHQ40" s="768" t="s">
        <v>2575</v>
      </c>
      <c r="AHR40" s="1172" t="s">
        <v>2639</v>
      </c>
      <c r="AHS40" s="537"/>
      <c r="AHT40" s="1171" t="s">
        <v>3289</v>
      </c>
      <c r="AHU40" s="1171" t="s">
        <v>2856</v>
      </c>
      <c r="AHV40" s="1171" t="s">
        <v>2851</v>
      </c>
      <c r="AHW40" s="1171" t="s">
        <v>3830</v>
      </c>
      <c r="AHX40" s="1171"/>
      <c r="AHY40" s="1171"/>
      <c r="AHZ40" s="1171"/>
      <c r="AIA40" s="1171" t="s">
        <v>2855</v>
      </c>
      <c r="AIB40" s="1171"/>
      <c r="AIC40" s="1171"/>
      <c r="AID40" s="796" t="s">
        <v>2905</v>
      </c>
      <c r="AIE40" s="1171" t="s">
        <v>2852</v>
      </c>
      <c r="AIF40" s="1171"/>
      <c r="AIG40" s="1171" t="s">
        <v>2783</v>
      </c>
      <c r="AIH40" s="1171"/>
      <c r="AII40" s="1171"/>
      <c r="AIJ40" s="1171" t="s">
        <v>2847</v>
      </c>
      <c r="AIK40" s="1171" t="s">
        <v>4846</v>
      </c>
    </row>
    <row r="41" spans="1:1032" ht="15" thickBot="1">
      <c r="B41" s="380"/>
      <c r="C41" s="1046"/>
      <c r="D41" s="1047"/>
      <c r="E41" s="1047"/>
      <c r="F41" s="1047"/>
      <c r="G41" s="1047"/>
      <c r="H41" s="1047"/>
      <c r="I41" s="1047"/>
      <c r="J41" s="1047"/>
      <c r="K41" s="743"/>
      <c r="O41" s="380"/>
      <c r="P41" s="380"/>
      <c r="Q41" s="380"/>
      <c r="R41" s="380"/>
      <c r="S41" s="380"/>
      <c r="T41" s="331"/>
      <c r="U41" s="331"/>
      <c r="V41" s="331"/>
      <c r="W41" s="229"/>
      <c r="X41" s="229"/>
      <c r="Y41" s="331"/>
      <c r="AA41" s="331"/>
      <c r="AB41" s="331"/>
      <c r="AC41" s="331"/>
      <c r="AD41" s="331"/>
      <c r="AE41" s="331"/>
      <c r="AF41" s="331"/>
      <c r="AG41" s="331"/>
      <c r="AH41" s="331"/>
      <c r="AI41" s="331"/>
      <c r="AP41" s="331"/>
      <c r="AS41" s="331"/>
      <c r="AT41" s="331"/>
      <c r="AU41" s="235"/>
      <c r="AV41" s="331"/>
      <c r="AW41" s="331"/>
      <c r="AX41" s="331"/>
      <c r="AY41" s="331"/>
      <c r="AZ41" s="331"/>
      <c r="BA41" s="331"/>
      <c r="BC41" s="403"/>
      <c r="BE41" s="331"/>
      <c r="BG41" s="331"/>
      <c r="BH41" s="331"/>
      <c r="BI41" s="331"/>
      <c r="BJ41" s="331"/>
      <c r="BO41" s="229"/>
      <c r="BQ41" s="685"/>
      <c r="BR41" s="397"/>
      <c r="BS41" s="397"/>
      <c r="BT41" s="397"/>
      <c r="GH41" s="1350" t="s">
        <v>3339</v>
      </c>
      <c r="GI41" s="1350" t="s">
        <v>3339</v>
      </c>
      <c r="HE41" s="1350" t="s">
        <v>3339</v>
      </c>
      <c r="HO41" s="391"/>
      <c r="HP41" s="391"/>
      <c r="HY41" s="391"/>
      <c r="OK41" s="1171"/>
      <c r="PE41" s="537"/>
      <c r="PV41" s="532"/>
    </row>
    <row r="42" spans="1:1032">
      <c r="B42" s="400" t="s">
        <v>2375</v>
      </c>
      <c r="C42" s="377"/>
      <c r="D42" s="388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Q42" s="402"/>
      <c r="T42" s="402"/>
      <c r="U42" s="402"/>
      <c r="V42" s="402"/>
      <c r="W42" s="402"/>
      <c r="X42" s="402"/>
      <c r="Y42" s="402"/>
      <c r="AB42" s="229"/>
      <c r="AC42" s="229"/>
      <c r="AD42" s="383"/>
      <c r="AE42" s="403"/>
      <c r="AF42" s="383"/>
      <c r="AG42" s="229"/>
      <c r="AH42" s="383"/>
      <c r="AI42" s="383"/>
      <c r="AJ42" s="235"/>
      <c r="AK42" s="403"/>
      <c r="AL42" s="402"/>
      <c r="AO42" s="402"/>
      <c r="AP42" s="402"/>
      <c r="AV42" s="402"/>
      <c r="BK42" s="402"/>
      <c r="BL42" s="402"/>
      <c r="BM42" s="402"/>
      <c r="HM42" s="391"/>
      <c r="HN42" s="391"/>
      <c r="HW42" s="391"/>
      <c r="OJ42" s="402"/>
    </row>
    <row r="43" spans="1:1032" ht="15">
      <c r="A43" s="952">
        <v>5319080</v>
      </c>
      <c r="B43" s="400">
        <f>COUNTIF($12:$12,"080")</f>
        <v>230</v>
      </c>
      <c r="C43" s="377"/>
      <c r="D43" s="388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Q43" s="402"/>
      <c r="T43" s="402"/>
      <c r="U43" s="402"/>
      <c r="V43" s="402"/>
      <c r="W43" s="402"/>
      <c r="X43" s="402"/>
      <c r="Y43" s="402"/>
      <c r="AA43" s="623"/>
      <c r="AB43" s="229"/>
      <c r="AC43" s="229"/>
      <c r="AD43" s="229"/>
      <c r="AE43" s="403"/>
      <c r="AF43" s="229"/>
      <c r="AG43" s="229"/>
      <c r="AH43" s="403"/>
      <c r="AI43" s="403"/>
      <c r="AJ43" s="229"/>
      <c r="AK43" s="229"/>
      <c r="AO43" s="402"/>
      <c r="BK43" s="402"/>
      <c r="HO43" s="402"/>
      <c r="HP43" s="402"/>
      <c r="HW43" s="402"/>
    </row>
    <row r="44" spans="1:1032" ht="15">
      <c r="A44" s="953">
        <v>5319180</v>
      </c>
      <c r="B44" s="400">
        <f>COUNTIF($12:$12,"180")</f>
        <v>172</v>
      </c>
      <c r="C44" s="377"/>
      <c r="D44" s="388"/>
      <c r="E44" s="402"/>
      <c r="F44" s="402"/>
      <c r="G44" s="402"/>
      <c r="K44" s="402"/>
      <c r="L44" s="402"/>
      <c r="M44" s="402"/>
      <c r="N44" s="402"/>
      <c r="O44" s="402"/>
      <c r="Q44" s="402"/>
      <c r="T44" s="402"/>
      <c r="U44" s="402"/>
      <c r="V44" s="402"/>
      <c r="W44" s="402"/>
      <c r="X44" s="402"/>
      <c r="Y44" s="402"/>
      <c r="AA44" s="229"/>
      <c r="AB44" s="229"/>
      <c r="AC44" s="229"/>
      <c r="AD44" s="229"/>
      <c r="AE44" s="383"/>
      <c r="AF44" s="229"/>
      <c r="AG44" s="229"/>
      <c r="AH44" s="403"/>
      <c r="AI44" s="403"/>
      <c r="AJ44" s="229"/>
      <c r="AK44" s="229"/>
      <c r="BK44" s="402"/>
      <c r="OJ44" s="76"/>
      <c r="RK44" s="1171"/>
    </row>
    <row r="45" spans="1:1032" ht="15">
      <c r="A45" s="954">
        <f>A44+100</f>
        <v>5319280</v>
      </c>
      <c r="B45" s="400">
        <f>COUNTIF($12:$12,"280")</f>
        <v>226</v>
      </c>
      <c r="G45" s="402"/>
      <c r="K45" s="402"/>
      <c r="L45" s="402"/>
      <c r="M45" s="402"/>
      <c r="N45" s="402"/>
      <c r="O45" s="402"/>
      <c r="Q45" s="402"/>
      <c r="T45" s="402"/>
      <c r="U45" s="402"/>
      <c r="V45" s="402"/>
      <c r="W45" s="402"/>
      <c r="X45" s="402"/>
      <c r="Y45" s="402"/>
      <c r="Z45" s="233"/>
      <c r="AA45" s="229"/>
      <c r="AB45" s="229"/>
      <c r="AC45" s="229"/>
      <c r="AD45" s="230"/>
      <c r="AE45" s="229"/>
      <c r="AF45" s="229"/>
      <c r="AG45" s="229"/>
      <c r="AH45" s="383"/>
      <c r="AI45" s="383"/>
      <c r="AJ45" s="235"/>
      <c r="AK45" s="229"/>
      <c r="AP45" s="233"/>
      <c r="AV45" s="233"/>
      <c r="BK45" s="402"/>
    </row>
    <row r="46" spans="1:1032" ht="15">
      <c r="A46" s="955">
        <f t="shared" ref="A46:A47" si="21">A45+100</f>
        <v>5319380</v>
      </c>
      <c r="B46" s="400">
        <f>COUNTIF($12:$12,"380")</f>
        <v>137</v>
      </c>
      <c r="C46" s="401" t="s">
        <v>5</v>
      </c>
      <c r="D46" s="5">
        <v>41969</v>
      </c>
      <c r="G46" s="402"/>
      <c r="K46" s="402"/>
      <c r="L46" s="402"/>
      <c r="M46" s="402"/>
      <c r="N46" s="402"/>
      <c r="O46" s="402"/>
      <c r="Q46" s="402"/>
      <c r="T46" s="402"/>
      <c r="U46" s="402"/>
      <c r="V46" s="402"/>
      <c r="W46" s="402"/>
      <c r="X46" s="402"/>
      <c r="Y46" s="402"/>
      <c r="AA46" s="229"/>
      <c r="AB46" s="229"/>
      <c r="AC46" s="229"/>
      <c r="AD46" s="230"/>
      <c r="AE46" s="229"/>
      <c r="AF46" s="229"/>
      <c r="AG46" s="229"/>
      <c r="AH46" s="229"/>
      <c r="AI46" s="229"/>
      <c r="AJ46" s="740"/>
      <c r="AK46" s="235"/>
      <c r="AO46" s="600"/>
      <c r="BN46" s="233"/>
      <c r="BO46" s="233"/>
    </row>
    <row r="47" spans="1:1032" ht="15">
      <c r="A47" s="956">
        <f t="shared" si="21"/>
        <v>5319480</v>
      </c>
      <c r="B47" s="400">
        <f>COUNTIF($12:$12,"480")</f>
        <v>148</v>
      </c>
      <c r="C47" s="401" t="s">
        <v>6</v>
      </c>
      <c r="D47" s="5">
        <v>41970</v>
      </c>
      <c r="G47" s="402"/>
      <c r="K47" s="402"/>
      <c r="L47" s="402"/>
      <c r="M47" s="402"/>
      <c r="N47" s="402"/>
      <c r="O47" s="402"/>
      <c r="Q47" s="402"/>
      <c r="T47" s="402"/>
      <c r="U47" s="402"/>
      <c r="V47" s="402"/>
      <c r="W47" s="402"/>
      <c r="X47" s="402"/>
      <c r="Y47" s="402"/>
      <c r="AA47" s="235"/>
      <c r="AB47" s="229"/>
      <c r="AC47" s="235"/>
      <c r="AD47" s="69"/>
      <c r="AE47" s="229"/>
      <c r="AF47" s="235"/>
      <c r="AG47" s="229"/>
      <c r="AH47" s="229"/>
      <c r="AI47" s="229"/>
      <c r="AJ47" s="229"/>
      <c r="AK47" s="229"/>
      <c r="AL47" s="233"/>
      <c r="BL47" s="233"/>
      <c r="BM47" s="233"/>
    </row>
    <row r="48" spans="1:1032" ht="15">
      <c r="A48" s="400" t="s">
        <v>2376</v>
      </c>
      <c r="B48" s="873">
        <f>SUM(B43:B47)</f>
        <v>913</v>
      </c>
      <c r="C48" s="401" t="s">
        <v>7</v>
      </c>
      <c r="D48" s="5">
        <v>41971</v>
      </c>
      <c r="G48" s="402"/>
      <c r="K48" s="402"/>
      <c r="L48" s="402"/>
      <c r="M48" s="402"/>
      <c r="N48" s="402"/>
      <c r="O48" s="402"/>
      <c r="Q48" s="402"/>
      <c r="T48" s="402"/>
      <c r="U48" s="402"/>
      <c r="V48" s="402"/>
      <c r="W48" s="402"/>
      <c r="X48" s="402"/>
      <c r="Y48" s="402"/>
      <c r="Z48" s="233"/>
      <c r="AA48" s="229"/>
      <c r="AB48" s="229"/>
      <c r="AC48" s="229"/>
      <c r="AD48" s="229"/>
      <c r="AE48" s="229"/>
      <c r="AF48" s="229"/>
      <c r="AG48" s="316"/>
      <c r="AH48" s="229"/>
      <c r="AI48" s="229"/>
      <c r="AJ48" s="229"/>
      <c r="AK48" s="229"/>
    </row>
    <row r="49" spans="2:67">
      <c r="C49" s="401"/>
      <c r="D49" s="5">
        <v>41996</v>
      </c>
      <c r="G49" s="402"/>
      <c r="K49" s="402"/>
      <c r="L49" s="402"/>
      <c r="M49" s="402"/>
      <c r="N49" s="402"/>
      <c r="O49" s="389"/>
      <c r="Q49" s="402"/>
      <c r="T49" s="402"/>
      <c r="U49" s="402"/>
      <c r="V49" s="402"/>
      <c r="W49" s="402"/>
      <c r="X49" s="402"/>
      <c r="Y49" s="402"/>
      <c r="AA49" s="229"/>
      <c r="AB49" s="235"/>
      <c r="AC49" s="229"/>
      <c r="AD49" s="229"/>
      <c r="AE49" s="235"/>
      <c r="AF49" s="229"/>
      <c r="AG49" s="229"/>
      <c r="AH49" s="229"/>
      <c r="AI49" s="229"/>
      <c r="AJ49" s="229"/>
      <c r="AK49" s="316"/>
      <c r="BN49" s="233"/>
      <c r="BO49" s="233"/>
    </row>
    <row r="50" spans="2:67">
      <c r="C50" s="401" t="s">
        <v>8</v>
      </c>
      <c r="D50" s="5">
        <v>41997</v>
      </c>
      <c r="G50" s="402"/>
      <c r="K50" s="402"/>
      <c r="L50" s="402"/>
      <c r="M50" s="402"/>
      <c r="N50" s="402"/>
      <c r="O50" s="402"/>
      <c r="Q50" s="402"/>
      <c r="T50" s="402"/>
      <c r="U50" s="402"/>
      <c r="V50" s="402"/>
      <c r="W50" s="402"/>
      <c r="X50" s="402"/>
      <c r="Y50" s="402"/>
      <c r="AA50" s="233"/>
      <c r="AB50" s="229"/>
      <c r="AC50" s="235"/>
      <c r="AD50" s="229"/>
      <c r="AE50" s="229"/>
      <c r="AF50" s="316"/>
      <c r="AG50" s="229"/>
      <c r="AH50" s="235"/>
      <c r="AI50" s="235"/>
      <c r="AJ50" s="316"/>
      <c r="AK50" s="654"/>
      <c r="AL50" s="648"/>
      <c r="BK50" s="233"/>
      <c r="BL50" s="233"/>
      <c r="BM50" s="233"/>
    </row>
    <row r="51" spans="2:67">
      <c r="C51" s="401" t="s">
        <v>9</v>
      </c>
      <c r="D51" s="5">
        <v>41998</v>
      </c>
      <c r="G51" s="402"/>
      <c r="K51" s="402"/>
      <c r="L51" s="402"/>
      <c r="M51" s="402"/>
      <c r="N51" s="402"/>
      <c r="O51" s="402"/>
      <c r="Q51" s="402"/>
      <c r="T51" s="402"/>
      <c r="U51" s="402"/>
      <c r="V51" s="402"/>
      <c r="W51" s="402"/>
      <c r="X51" s="402"/>
      <c r="Y51" s="402"/>
      <c r="AB51" s="229"/>
      <c r="AC51" s="229"/>
      <c r="AD51" s="316"/>
      <c r="AE51" s="229"/>
      <c r="AF51" s="229"/>
      <c r="AG51" s="229"/>
      <c r="AH51" s="229"/>
      <c r="AI51" s="229"/>
      <c r="AJ51" s="316"/>
      <c r="AK51" s="229"/>
    </row>
    <row r="52" spans="2:67">
      <c r="C52" s="401" t="s">
        <v>10</v>
      </c>
      <c r="D52" s="5">
        <v>41999</v>
      </c>
      <c r="G52" s="402"/>
      <c r="K52" s="402"/>
      <c r="L52" s="402"/>
      <c r="M52" s="402"/>
      <c r="N52" s="402"/>
      <c r="O52" s="402"/>
      <c r="Q52" s="402"/>
      <c r="T52" s="402"/>
      <c r="U52" s="402"/>
      <c r="V52" s="402"/>
      <c r="W52" s="402"/>
      <c r="X52" s="402"/>
      <c r="Y52" s="402"/>
      <c r="AB52" s="235"/>
      <c r="AC52" s="229"/>
      <c r="AD52" s="316"/>
      <c r="AE52" s="654"/>
      <c r="AF52" s="229"/>
      <c r="AG52" s="229"/>
      <c r="AH52" s="229"/>
      <c r="AI52" s="229"/>
      <c r="AJ52" s="316"/>
      <c r="AK52" s="229"/>
    </row>
    <row r="53" spans="2:67">
      <c r="C53" s="401"/>
      <c r="D53" s="5">
        <v>42002</v>
      </c>
      <c r="G53" s="402"/>
      <c r="K53" s="402"/>
      <c r="L53" s="402"/>
      <c r="M53" s="402"/>
      <c r="N53" s="402"/>
      <c r="O53" s="402"/>
      <c r="Q53" s="402"/>
      <c r="T53" s="402"/>
      <c r="U53" s="402"/>
      <c r="V53" s="402"/>
      <c r="W53" s="402"/>
      <c r="X53" s="402"/>
      <c r="Y53" s="402"/>
      <c r="AB53" s="229"/>
      <c r="AC53" s="229"/>
      <c r="AD53" s="316"/>
      <c r="AE53" s="316"/>
      <c r="AF53" s="229"/>
      <c r="AG53" s="229"/>
      <c r="AH53" s="654"/>
      <c r="AI53" s="654"/>
      <c r="AJ53" s="316"/>
      <c r="AK53" s="229"/>
      <c r="BK53" s="233"/>
    </row>
    <row r="54" spans="2:67">
      <c r="C54" s="401"/>
      <c r="D54" s="5">
        <v>42003</v>
      </c>
      <c r="G54" s="402"/>
      <c r="K54" s="402"/>
      <c r="L54" s="402"/>
      <c r="M54" s="402"/>
      <c r="N54" s="402"/>
      <c r="O54" s="402"/>
      <c r="Q54" s="402"/>
      <c r="T54" s="402"/>
      <c r="U54" s="402"/>
      <c r="V54" s="402"/>
      <c r="W54" s="402"/>
      <c r="X54" s="402"/>
      <c r="Y54" s="402"/>
      <c r="AB54" s="229"/>
      <c r="AC54" s="229"/>
      <c r="AD54" s="316"/>
      <c r="AE54" s="316"/>
      <c r="AF54" s="229"/>
      <c r="AG54" s="229"/>
      <c r="AH54" s="316"/>
      <c r="AI54" s="316"/>
      <c r="AJ54" s="316"/>
      <c r="AK54" s="229"/>
      <c r="AY54" s="402"/>
    </row>
    <row r="55" spans="2:67">
      <c r="C55" s="401" t="s">
        <v>11</v>
      </c>
      <c r="D55" s="5">
        <v>42004</v>
      </c>
      <c r="G55" s="402"/>
      <c r="K55" s="402"/>
      <c r="L55" s="402"/>
      <c r="M55" s="402"/>
      <c r="N55" s="402"/>
      <c r="O55" s="402"/>
      <c r="Q55" s="402"/>
      <c r="T55" s="402"/>
      <c r="U55" s="402"/>
      <c r="V55" s="402"/>
      <c r="W55" s="402"/>
      <c r="X55" s="402"/>
      <c r="Y55" s="402"/>
      <c r="AB55" s="229"/>
      <c r="AC55" s="229"/>
      <c r="AD55" s="316"/>
      <c r="AE55" s="316"/>
      <c r="AF55" s="229"/>
      <c r="AG55" s="229"/>
      <c r="AH55" s="316"/>
      <c r="AI55" s="316"/>
      <c r="AJ55" s="316"/>
      <c r="AK55" s="229"/>
      <c r="AY55" s="402"/>
    </row>
    <row r="56" spans="2:67">
      <c r="C56" s="401" t="s">
        <v>12</v>
      </c>
      <c r="D56" s="5">
        <v>42005</v>
      </c>
      <c r="G56" s="402"/>
      <c r="K56" s="402"/>
      <c r="L56" s="402"/>
      <c r="M56" s="402"/>
      <c r="N56" s="402"/>
      <c r="O56" s="402"/>
      <c r="Q56" s="402"/>
      <c r="T56" s="402"/>
      <c r="U56" s="402"/>
      <c r="V56" s="402"/>
      <c r="W56" s="402"/>
      <c r="X56" s="402"/>
      <c r="Y56" s="402"/>
      <c r="AB56" s="229"/>
      <c r="AC56" s="229"/>
      <c r="AD56" s="316"/>
      <c r="AE56" s="316"/>
      <c r="AF56" s="229"/>
      <c r="AG56" s="229"/>
      <c r="AH56" s="316"/>
      <c r="AI56" s="316"/>
      <c r="AJ56" s="316"/>
      <c r="AK56" s="229"/>
      <c r="AY56" s="402"/>
    </row>
    <row r="57" spans="2:67">
      <c r="C57" s="401" t="s">
        <v>13</v>
      </c>
      <c r="D57" s="5">
        <v>42006</v>
      </c>
      <c r="G57" s="402"/>
      <c r="K57" s="402"/>
      <c r="L57" s="402"/>
      <c r="M57" s="402"/>
      <c r="N57" s="402"/>
      <c r="O57" s="402"/>
      <c r="Q57" s="402"/>
      <c r="T57" s="402"/>
      <c r="U57" s="402"/>
      <c r="V57" s="402"/>
      <c r="W57" s="402"/>
      <c r="X57" s="402"/>
      <c r="Y57" s="402"/>
      <c r="AB57" s="229"/>
      <c r="AC57" s="229"/>
      <c r="AD57" s="316"/>
      <c r="AE57" s="316"/>
      <c r="AF57" s="229"/>
      <c r="AG57" s="229"/>
      <c r="AH57" s="316"/>
      <c r="AI57" s="316"/>
      <c r="AJ57" s="316"/>
      <c r="AK57" s="229"/>
      <c r="AQ57" s="402"/>
      <c r="AR57" s="314"/>
      <c r="AS57" s="314"/>
      <c r="AT57" s="314"/>
      <c r="AU57" s="314"/>
      <c r="AY57" s="402"/>
    </row>
    <row r="58" spans="2:67">
      <c r="C58" s="401" t="s">
        <v>14</v>
      </c>
      <c r="D58" s="5">
        <v>42149</v>
      </c>
      <c r="G58" s="402"/>
      <c r="K58" s="402"/>
      <c r="L58" s="402"/>
      <c r="M58" s="402"/>
      <c r="N58" s="402"/>
      <c r="O58" s="402"/>
      <c r="Q58" s="402"/>
      <c r="S58" s="331"/>
      <c r="T58" s="402"/>
      <c r="U58" s="402"/>
      <c r="V58" s="402"/>
      <c r="W58" s="402"/>
      <c r="X58" s="402"/>
      <c r="Y58" s="402"/>
      <c r="AB58" s="229"/>
      <c r="AC58" s="229"/>
      <c r="AD58" s="316"/>
      <c r="AE58" s="316"/>
      <c r="AF58" s="229"/>
      <c r="AG58" s="229"/>
      <c r="AH58" s="316"/>
      <c r="AI58" s="316"/>
      <c r="AJ58" s="316"/>
      <c r="AK58" s="229"/>
      <c r="AR58" s="402"/>
      <c r="AS58" s="402"/>
      <c r="AT58" s="314"/>
      <c r="AU58" s="314"/>
    </row>
    <row r="59" spans="2:67">
      <c r="C59" s="401" t="s">
        <v>15</v>
      </c>
      <c r="D59" s="5">
        <v>42191</v>
      </c>
      <c r="G59" s="402"/>
      <c r="K59" s="402"/>
      <c r="L59" s="402"/>
      <c r="M59" s="402"/>
      <c r="N59" s="402"/>
      <c r="O59" s="402"/>
      <c r="Q59" s="402"/>
      <c r="T59" s="402"/>
      <c r="U59" s="402"/>
      <c r="V59" s="402"/>
      <c r="W59" s="402"/>
      <c r="X59" s="402"/>
      <c r="Y59" s="402"/>
      <c r="AB59" s="229"/>
      <c r="AC59" s="229"/>
      <c r="AD59" s="316"/>
      <c r="AE59" s="316"/>
      <c r="AF59" s="229"/>
      <c r="AG59" s="229"/>
      <c r="AH59" s="316"/>
      <c r="AI59" s="316"/>
      <c r="AJ59" s="316"/>
      <c r="AK59" s="229"/>
      <c r="AR59" s="402"/>
      <c r="AS59" s="402"/>
      <c r="AT59" s="314"/>
      <c r="AU59" s="314"/>
    </row>
    <row r="60" spans="2:67">
      <c r="C60" s="401" t="s">
        <v>16</v>
      </c>
      <c r="D60" s="5">
        <v>42254</v>
      </c>
      <c r="G60" s="402"/>
      <c r="K60" s="402"/>
      <c r="L60" s="402"/>
      <c r="M60" s="402"/>
      <c r="N60" s="402"/>
      <c r="O60" s="402"/>
      <c r="Q60" s="402"/>
      <c r="R60" s="402"/>
      <c r="S60" s="726"/>
      <c r="T60" s="402"/>
      <c r="U60" s="402"/>
      <c r="V60" s="402"/>
      <c r="W60" s="402"/>
      <c r="X60" s="402"/>
      <c r="Y60" s="402"/>
      <c r="AB60" s="229"/>
      <c r="AC60" s="229"/>
      <c r="AD60" s="316"/>
      <c r="AE60" s="316"/>
      <c r="AF60" s="229"/>
      <c r="AG60" s="229"/>
      <c r="AH60" s="316"/>
      <c r="AI60" s="316"/>
      <c r="AJ60" s="316"/>
      <c r="AK60" s="229"/>
      <c r="AQ60" s="233"/>
      <c r="AR60" s="402"/>
      <c r="AS60" s="402"/>
      <c r="AT60" s="314"/>
      <c r="AU60" s="314"/>
      <c r="AY60" s="233"/>
    </row>
    <row r="61" spans="2:67">
      <c r="C61" s="401" t="s">
        <v>5</v>
      </c>
      <c r="D61" s="5">
        <v>42333</v>
      </c>
      <c r="G61" s="402"/>
      <c r="K61" s="402"/>
      <c r="L61" s="402"/>
      <c r="M61" s="402"/>
      <c r="N61" s="402"/>
      <c r="O61" s="402"/>
      <c r="Q61" s="402"/>
      <c r="S61" s="686"/>
      <c r="T61" s="402"/>
      <c r="U61" s="402"/>
      <c r="V61" s="402"/>
      <c r="W61" s="402"/>
      <c r="X61" s="402"/>
      <c r="Y61" s="402"/>
      <c r="AB61" s="229"/>
      <c r="AC61" s="229"/>
      <c r="AD61" s="316"/>
      <c r="AE61" s="316"/>
      <c r="AF61" s="229"/>
      <c r="AG61" s="229"/>
      <c r="AH61" s="316"/>
      <c r="AI61" s="316"/>
      <c r="AJ61" s="316"/>
      <c r="AK61" s="229"/>
      <c r="AS61" s="402"/>
      <c r="AT61" s="314"/>
      <c r="AU61" s="314"/>
    </row>
    <row r="62" spans="2:67">
      <c r="B62" s="402"/>
      <c r="C62" s="401" t="s">
        <v>6</v>
      </c>
      <c r="D62" s="5">
        <v>42334</v>
      </c>
      <c r="G62" s="402"/>
      <c r="K62" s="402"/>
      <c r="L62" s="402"/>
      <c r="M62" s="402"/>
      <c r="N62" s="402"/>
      <c r="O62" s="402"/>
      <c r="Q62" s="402"/>
      <c r="R62" s="726"/>
      <c r="S62" s="402"/>
      <c r="T62" s="402"/>
      <c r="U62" s="402"/>
      <c r="V62" s="402"/>
      <c r="W62" s="402"/>
      <c r="X62" s="402"/>
      <c r="Y62" s="402"/>
      <c r="AB62" s="229"/>
      <c r="AC62" s="229"/>
      <c r="AD62" s="316"/>
      <c r="AE62" s="316"/>
      <c r="AF62" s="229"/>
      <c r="AG62" s="229"/>
      <c r="AH62" s="403"/>
      <c r="AI62" s="403"/>
      <c r="AJ62" s="403"/>
      <c r="AK62" s="229"/>
      <c r="AM62" s="402"/>
      <c r="AN62" s="402"/>
      <c r="AS62" s="402"/>
      <c r="AT62" s="314"/>
      <c r="AU62" s="314"/>
    </row>
    <row r="63" spans="2:67">
      <c r="B63" s="402"/>
      <c r="C63" s="401" t="s">
        <v>7</v>
      </c>
      <c r="D63" s="5">
        <v>42335</v>
      </c>
      <c r="G63" s="402"/>
      <c r="K63" s="402"/>
      <c r="L63" s="402"/>
      <c r="M63" s="402"/>
      <c r="N63" s="402"/>
      <c r="O63" s="402"/>
      <c r="Q63" s="402"/>
      <c r="R63" s="686"/>
      <c r="S63" s="402"/>
      <c r="T63" s="402"/>
      <c r="U63" s="402"/>
      <c r="V63" s="402"/>
      <c r="W63" s="402"/>
      <c r="X63" s="402"/>
      <c r="Y63" s="402"/>
      <c r="AB63" s="229"/>
      <c r="AC63" s="229"/>
      <c r="AD63" s="316"/>
      <c r="AE63" s="316"/>
      <c r="AF63" s="229"/>
      <c r="AG63" s="229"/>
      <c r="AH63" s="229"/>
      <c r="AI63" s="403"/>
      <c r="AJ63" s="403"/>
      <c r="AK63" s="229"/>
      <c r="AM63" s="402"/>
      <c r="AN63" s="402"/>
      <c r="AQ63" s="309"/>
      <c r="AS63" s="402"/>
      <c r="AT63" s="314"/>
      <c r="AU63" s="314"/>
    </row>
    <row r="64" spans="2:67">
      <c r="B64" s="402"/>
      <c r="C64" s="401"/>
      <c r="D64" s="5">
        <v>42361</v>
      </c>
      <c r="G64" s="402"/>
      <c r="K64" s="402"/>
      <c r="L64" s="402"/>
      <c r="M64" s="402"/>
      <c r="N64" s="402"/>
      <c r="O64" s="402"/>
      <c r="P64" s="726"/>
      <c r="Q64" s="402"/>
      <c r="S64" s="640"/>
      <c r="T64" s="402"/>
      <c r="U64" s="402"/>
      <c r="V64" s="402"/>
      <c r="W64" s="402"/>
      <c r="X64" s="402"/>
      <c r="Y64" s="402"/>
      <c r="AB64" s="229"/>
      <c r="AC64" s="229"/>
      <c r="AD64" s="316"/>
      <c r="AE64" s="316"/>
      <c r="AF64" s="229"/>
      <c r="AG64" s="229"/>
      <c r="AH64" s="383"/>
      <c r="AI64" s="403"/>
      <c r="AJ64" s="403"/>
      <c r="AK64" s="229"/>
      <c r="AM64" s="402"/>
      <c r="AN64" s="402"/>
      <c r="AQ64" s="314"/>
      <c r="AS64" s="402"/>
    </row>
    <row r="65" spans="2:231">
      <c r="B65" s="402"/>
      <c r="C65" s="401" t="s">
        <v>8</v>
      </c>
      <c r="D65" s="5">
        <v>42362</v>
      </c>
      <c r="G65" s="402"/>
      <c r="K65" s="402"/>
      <c r="L65" s="402"/>
      <c r="M65" s="402"/>
      <c r="N65" s="402"/>
      <c r="O65" s="402"/>
      <c r="P65" s="686"/>
      <c r="Q65" s="402"/>
      <c r="R65" s="725"/>
      <c r="S65" s="402"/>
      <c r="T65" s="402"/>
      <c r="U65" s="402"/>
      <c r="V65" s="402"/>
      <c r="W65" s="402"/>
      <c r="X65" s="402"/>
      <c r="Y65" s="402"/>
      <c r="AB65" s="229"/>
      <c r="AC65" s="229"/>
      <c r="AD65" s="316"/>
      <c r="AE65" s="316"/>
      <c r="AF65" s="229"/>
      <c r="AG65" s="229"/>
      <c r="AH65" s="403"/>
      <c r="AI65" s="403"/>
      <c r="AJ65" s="403"/>
      <c r="AK65" s="229"/>
      <c r="AM65" s="402"/>
      <c r="AN65" s="402"/>
      <c r="AQ65" s="314"/>
      <c r="AS65" s="402"/>
    </row>
    <row r="66" spans="2:231">
      <c r="B66" s="402"/>
      <c r="C66" s="401" t="s">
        <v>9</v>
      </c>
      <c r="D66" s="5">
        <v>42363</v>
      </c>
      <c r="R66" s="726"/>
      <c r="AA66" s="331"/>
      <c r="AB66" s="229"/>
      <c r="AC66" s="229"/>
      <c r="AD66" s="316"/>
      <c r="AE66" s="316"/>
      <c r="AF66" s="229"/>
      <c r="AG66" s="229"/>
      <c r="AH66" s="403"/>
      <c r="AI66" s="229"/>
      <c r="AJ66" s="229"/>
      <c r="AK66" s="229"/>
      <c r="AQ66" s="314"/>
      <c r="AS66" s="402"/>
    </row>
    <row r="67" spans="2:231">
      <c r="B67" s="402"/>
      <c r="C67" s="401" t="s">
        <v>10</v>
      </c>
      <c r="D67" s="5">
        <v>42366</v>
      </c>
      <c r="R67" s="686"/>
      <c r="S67" s="233"/>
      <c r="AA67" s="217"/>
      <c r="AB67" s="229"/>
      <c r="AC67" s="640"/>
      <c r="AD67" s="316"/>
      <c r="AE67" s="316"/>
      <c r="AF67" s="229"/>
      <c r="AH67" s="383"/>
      <c r="AQ67" s="314"/>
      <c r="AS67" s="402"/>
    </row>
    <row r="68" spans="2:231">
      <c r="B68" s="402"/>
      <c r="C68" s="401"/>
      <c r="D68" s="5">
        <v>42367</v>
      </c>
      <c r="R68" s="402"/>
      <c r="Z68" s="403"/>
      <c r="AB68" s="229"/>
      <c r="AC68" s="229"/>
      <c r="AD68" s="229"/>
      <c r="AE68" s="229"/>
      <c r="AF68" s="229"/>
      <c r="AQ68" s="314"/>
      <c r="AS68" s="402"/>
      <c r="AT68" s="402"/>
      <c r="AU68" s="402"/>
    </row>
    <row r="69" spans="2:231">
      <c r="B69" s="402"/>
      <c r="C69" s="401"/>
      <c r="D69" s="5">
        <v>42368</v>
      </c>
      <c r="I69" s="401"/>
      <c r="J69" s="5"/>
      <c r="R69" s="402"/>
      <c r="Z69" s="402"/>
      <c r="AD69" s="229"/>
      <c r="AE69" s="229"/>
      <c r="AF69" s="316"/>
      <c r="AG69" s="383"/>
      <c r="AQ69" s="314"/>
      <c r="AS69" s="402"/>
      <c r="AT69" s="402"/>
      <c r="AU69" s="402"/>
    </row>
    <row r="70" spans="2:231">
      <c r="B70" s="402"/>
      <c r="C70" s="401" t="s">
        <v>11</v>
      </c>
      <c r="D70" s="5">
        <v>42369</v>
      </c>
      <c r="I70" s="401"/>
      <c r="J70" s="5"/>
      <c r="R70" s="402"/>
      <c r="Z70" s="402"/>
      <c r="AB70" s="402"/>
      <c r="AC70" s="402"/>
      <c r="AD70" s="229"/>
      <c r="AE70" s="229"/>
      <c r="AF70" s="316"/>
      <c r="AG70" s="402"/>
      <c r="AQ70" s="314"/>
      <c r="AS70" s="402"/>
      <c r="AT70" s="402"/>
      <c r="AU70" s="402"/>
      <c r="HO70" s="331"/>
      <c r="HP70" s="331"/>
      <c r="HW70" s="331"/>
    </row>
    <row r="71" spans="2:231">
      <c r="B71" s="402"/>
      <c r="C71" s="401" t="s">
        <v>12</v>
      </c>
      <c r="D71" s="5">
        <v>42370</v>
      </c>
      <c r="I71" s="401"/>
      <c r="J71" s="5"/>
      <c r="Z71" s="402"/>
      <c r="AA71" s="233"/>
      <c r="AB71" s="402"/>
      <c r="AC71" s="402"/>
      <c r="AD71" s="235"/>
      <c r="AE71" s="229"/>
      <c r="AF71" s="316"/>
      <c r="AG71" s="402"/>
      <c r="AK71" s="402"/>
      <c r="AQ71" s="314"/>
      <c r="AS71" s="402"/>
      <c r="AT71" s="402"/>
      <c r="AU71" s="402"/>
    </row>
    <row r="72" spans="2:231">
      <c r="B72" s="402"/>
      <c r="I72" s="401"/>
      <c r="J72" s="5"/>
      <c r="R72" s="128"/>
      <c r="Z72" s="402"/>
      <c r="AB72" s="402"/>
      <c r="AC72" s="402"/>
      <c r="AE72" s="402"/>
      <c r="AF72" s="314"/>
      <c r="AG72" s="383"/>
      <c r="AK72" s="402"/>
      <c r="AQ72" s="314"/>
      <c r="AS72" s="402"/>
      <c r="AT72" s="402"/>
      <c r="AU72" s="402"/>
      <c r="HO72" s="76"/>
      <c r="HP72" s="76"/>
      <c r="HW72" s="76"/>
    </row>
    <row r="73" spans="2:231">
      <c r="B73" s="402"/>
      <c r="I73" s="401"/>
      <c r="J73" s="5"/>
      <c r="Z73" s="402"/>
      <c r="AB73" s="402"/>
      <c r="AC73" s="191"/>
      <c r="AE73" s="402"/>
      <c r="AF73" s="314"/>
      <c r="AH73" s="402"/>
      <c r="AK73" s="383"/>
      <c r="AQ73" s="314"/>
      <c r="AT73" s="402"/>
      <c r="AU73" s="402"/>
    </row>
    <row r="74" spans="2:231">
      <c r="B74" s="402"/>
      <c r="I74" s="401"/>
      <c r="J74" s="5"/>
      <c r="Z74" s="402"/>
      <c r="AB74" s="402"/>
      <c r="AC74" s="191"/>
      <c r="AE74" s="402"/>
      <c r="AF74" s="314"/>
      <c r="AH74" s="402"/>
      <c r="AQ74" s="314"/>
      <c r="AT74" s="402"/>
      <c r="AU74" s="402"/>
    </row>
    <row r="75" spans="2:231">
      <c r="B75" s="402"/>
      <c r="Z75" s="402"/>
      <c r="AA75" s="199"/>
      <c r="AB75" s="402"/>
      <c r="AC75" s="191"/>
      <c r="AD75" s="199"/>
      <c r="AE75" s="402"/>
      <c r="AF75" s="314"/>
      <c r="AH75" s="402"/>
      <c r="AQ75" s="314"/>
      <c r="AT75" s="402"/>
      <c r="AU75" s="402"/>
    </row>
    <row r="76" spans="2:231">
      <c r="B76" s="402"/>
      <c r="Z76" s="402"/>
      <c r="AB76" s="402"/>
      <c r="AC76" s="191"/>
      <c r="AE76" s="402"/>
      <c r="AF76" s="314"/>
      <c r="AH76" s="402"/>
      <c r="AQ76" s="314"/>
      <c r="AT76" s="402"/>
      <c r="AU76" s="402"/>
    </row>
    <row r="77" spans="2:231">
      <c r="B77" s="402"/>
      <c r="Z77" s="402"/>
      <c r="AA77" s="233"/>
      <c r="AB77" s="402"/>
      <c r="AC77" s="191"/>
      <c r="AD77" s="233"/>
      <c r="AE77" s="402"/>
      <c r="AF77" s="314"/>
      <c r="AG77" s="233"/>
      <c r="AH77" s="402"/>
      <c r="AQ77" s="314"/>
      <c r="AT77" s="402"/>
      <c r="AU77" s="402"/>
    </row>
    <row r="78" spans="2:231">
      <c r="B78" s="402"/>
      <c r="Z78" s="402"/>
      <c r="AB78" s="402"/>
      <c r="AC78" s="191"/>
      <c r="AE78" s="402"/>
      <c r="AH78" s="402"/>
      <c r="AK78" s="233"/>
      <c r="AQ78" s="314"/>
      <c r="AT78" s="402"/>
      <c r="AU78" s="402"/>
    </row>
    <row r="79" spans="2:231">
      <c r="B79" s="402"/>
      <c r="Z79" s="402"/>
      <c r="AA79" s="233"/>
      <c r="AB79" s="402"/>
      <c r="AC79" s="191"/>
      <c r="AD79" s="233"/>
      <c r="AE79" s="402"/>
      <c r="AH79" s="402"/>
      <c r="AT79" s="402"/>
      <c r="AU79" s="402"/>
    </row>
    <row r="80" spans="2:231">
      <c r="B80" s="402"/>
      <c r="Z80" s="402"/>
      <c r="AA80" s="309"/>
      <c r="AB80" s="402"/>
      <c r="AC80" s="191"/>
      <c r="AD80" s="309"/>
      <c r="AE80" s="402"/>
      <c r="AG80" s="309"/>
      <c r="AH80" s="402"/>
      <c r="AT80" s="402"/>
      <c r="AU80" s="402"/>
    </row>
    <row r="81" spans="2:48">
      <c r="B81" s="402"/>
      <c r="Z81" s="402"/>
      <c r="AA81" s="314"/>
      <c r="AB81" s="402"/>
      <c r="AC81" s="191"/>
      <c r="AD81" s="314"/>
      <c r="AE81" s="402"/>
      <c r="AG81" s="314"/>
      <c r="AH81" s="402"/>
      <c r="AK81" s="309"/>
      <c r="AT81" s="402"/>
      <c r="AU81" s="402"/>
    </row>
    <row r="82" spans="2:48">
      <c r="B82" s="402"/>
      <c r="Z82" s="402"/>
      <c r="AA82" s="314"/>
      <c r="AB82" s="402"/>
      <c r="AC82" s="191"/>
      <c r="AD82" s="314"/>
      <c r="AE82" s="402"/>
      <c r="AF82" s="402"/>
      <c r="AG82" s="314"/>
      <c r="AH82" s="402"/>
      <c r="AK82" s="314"/>
      <c r="AT82" s="402"/>
      <c r="AU82" s="402"/>
    </row>
    <row r="83" spans="2:48">
      <c r="B83" s="402"/>
      <c r="Z83" s="402"/>
      <c r="AA83" s="314"/>
      <c r="AB83" s="402"/>
      <c r="AC83" s="191"/>
      <c r="AD83" s="314"/>
      <c r="AE83" s="402"/>
      <c r="AF83" s="402"/>
      <c r="AG83" s="314"/>
      <c r="AH83" s="402"/>
      <c r="AK83" s="314"/>
      <c r="AQ83" s="402"/>
      <c r="AT83" s="402"/>
      <c r="AU83" s="402"/>
    </row>
    <row r="84" spans="2:48">
      <c r="Z84" s="402"/>
      <c r="AA84" s="314"/>
      <c r="AB84" s="402"/>
      <c r="AC84" s="191"/>
      <c r="AD84" s="314"/>
      <c r="AE84" s="402"/>
      <c r="AF84" s="402"/>
      <c r="AG84" s="314"/>
      <c r="AH84" s="402"/>
      <c r="AK84" s="314"/>
      <c r="AQ84" s="402"/>
      <c r="AT84" s="402"/>
      <c r="AU84" s="402"/>
    </row>
    <row r="85" spans="2:48">
      <c r="Z85" s="402"/>
      <c r="AA85" s="314"/>
      <c r="AB85" s="402"/>
      <c r="AC85" s="191"/>
      <c r="AD85" s="314"/>
      <c r="AE85" s="402"/>
      <c r="AF85" s="402"/>
      <c r="AG85" s="314"/>
      <c r="AH85" s="402"/>
      <c r="AK85" s="314"/>
      <c r="AQ85" s="402"/>
      <c r="AT85" s="402"/>
      <c r="AU85" s="402"/>
    </row>
    <row r="86" spans="2:48">
      <c r="Z86" s="402"/>
      <c r="AA86" s="314"/>
      <c r="AB86" s="402"/>
      <c r="AC86" s="191"/>
      <c r="AD86" s="314"/>
      <c r="AE86" s="402"/>
      <c r="AF86" s="402"/>
      <c r="AG86" s="314"/>
      <c r="AH86" s="402"/>
      <c r="AK86" s="314"/>
      <c r="AQ86" s="402"/>
      <c r="AT86" s="402"/>
      <c r="AU86" s="402"/>
      <c r="AV86" s="314"/>
    </row>
    <row r="87" spans="2:48">
      <c r="S87" s="199"/>
      <c r="Z87" s="402"/>
      <c r="AA87" s="314"/>
      <c r="AB87" s="402"/>
      <c r="AC87" s="191"/>
      <c r="AD87" s="314"/>
      <c r="AE87" s="402"/>
      <c r="AF87" s="402"/>
      <c r="AG87" s="314"/>
      <c r="AH87" s="402"/>
      <c r="AK87" s="314"/>
      <c r="AO87" s="402"/>
      <c r="AP87" s="402"/>
      <c r="AQ87" s="402"/>
      <c r="AT87" s="402"/>
      <c r="AU87" s="402"/>
      <c r="AV87" s="314"/>
    </row>
    <row r="88" spans="2:48">
      <c r="S88" s="199"/>
      <c r="Z88" s="402"/>
      <c r="AA88" s="314"/>
      <c r="AB88" s="402"/>
      <c r="AC88" s="191"/>
      <c r="AD88" s="314"/>
      <c r="AE88" s="402"/>
      <c r="AF88" s="402"/>
      <c r="AG88" s="314"/>
      <c r="AH88" s="402"/>
      <c r="AK88" s="314"/>
      <c r="AO88" s="402"/>
      <c r="AP88" s="402"/>
      <c r="AQ88" s="402"/>
      <c r="AT88" s="402"/>
      <c r="AU88" s="402"/>
      <c r="AV88" s="314"/>
    </row>
    <row r="89" spans="2:48">
      <c r="S89" s="199"/>
      <c r="Z89" s="402"/>
      <c r="AA89" s="314"/>
      <c r="AB89" s="402"/>
      <c r="AC89" s="402"/>
      <c r="AD89" s="314"/>
      <c r="AE89" s="402"/>
      <c r="AF89" s="402"/>
      <c r="AG89" s="402"/>
      <c r="AH89" s="402"/>
      <c r="AK89" s="314"/>
      <c r="AO89" s="402"/>
      <c r="AP89" s="402"/>
      <c r="AQ89" s="402"/>
      <c r="AT89" s="402"/>
      <c r="AU89" s="402"/>
      <c r="AV89" s="314"/>
    </row>
    <row r="90" spans="2:48">
      <c r="Z90" s="402"/>
      <c r="AA90" s="314"/>
      <c r="AB90" s="402"/>
      <c r="AC90" s="402"/>
      <c r="AD90" s="314"/>
      <c r="AE90" s="402"/>
      <c r="AF90" s="402"/>
      <c r="AH90" s="402"/>
      <c r="AK90" s="314"/>
      <c r="AO90" s="402"/>
      <c r="AQ90" s="402"/>
      <c r="AT90" s="402"/>
      <c r="AU90" s="402"/>
      <c r="AV90" s="314"/>
    </row>
    <row r="91" spans="2:48">
      <c r="S91" s="725"/>
      <c r="Z91" s="402"/>
      <c r="AA91" s="314"/>
      <c r="AB91" s="402"/>
      <c r="AC91" s="402"/>
      <c r="AD91" s="314"/>
      <c r="AE91" s="402"/>
      <c r="AH91" s="402"/>
      <c r="AK91" s="402"/>
      <c r="AL91" s="402"/>
      <c r="AQ91" s="402"/>
      <c r="AT91" s="402"/>
      <c r="AU91" s="402"/>
      <c r="AV91" s="314"/>
    </row>
    <row r="92" spans="2:48">
      <c r="S92" s="726"/>
      <c r="Z92" s="402"/>
      <c r="AA92" s="314"/>
      <c r="AB92" s="402"/>
      <c r="AC92" s="402"/>
      <c r="AD92" s="233"/>
      <c r="AE92" s="402"/>
      <c r="AF92" s="314"/>
      <c r="AH92" s="402"/>
      <c r="AK92" s="402"/>
      <c r="AL92" s="402"/>
      <c r="AQ92" s="402"/>
      <c r="AT92" s="402"/>
      <c r="AU92" s="402"/>
      <c r="AV92" s="314"/>
    </row>
    <row r="93" spans="2:48">
      <c r="S93" s="686"/>
      <c r="AA93" s="314"/>
      <c r="AB93" s="402"/>
      <c r="AC93" s="402"/>
      <c r="AF93" s="314"/>
      <c r="AG93" s="383"/>
      <c r="AH93" s="402"/>
      <c r="AK93" s="402"/>
      <c r="AL93" s="402"/>
      <c r="AQ93" s="402"/>
    </row>
    <row r="94" spans="2:48">
      <c r="S94" s="402"/>
      <c r="AA94" s="314"/>
      <c r="AB94" s="402"/>
      <c r="AC94" s="402"/>
      <c r="AE94" s="314"/>
      <c r="AF94" s="314"/>
      <c r="AG94" s="402"/>
      <c r="AH94" s="402"/>
      <c r="AK94" s="402"/>
      <c r="AL94" s="402"/>
      <c r="AQ94" s="402"/>
    </row>
    <row r="95" spans="2:48">
      <c r="S95" s="402"/>
      <c r="AA95" s="314"/>
      <c r="AE95" s="314"/>
      <c r="AF95" s="314"/>
      <c r="AG95" s="402"/>
      <c r="AH95" s="402"/>
      <c r="AK95" s="402"/>
      <c r="AQ95" s="402"/>
    </row>
    <row r="96" spans="2:48">
      <c r="P96" s="402"/>
      <c r="R96" s="726"/>
      <c r="S96" s="402"/>
      <c r="AG96" s="383"/>
      <c r="AH96" s="402"/>
      <c r="AQ96" s="402"/>
    </row>
    <row r="97" spans="16:43">
      <c r="P97" s="402"/>
      <c r="R97" s="686"/>
      <c r="AH97" s="402"/>
      <c r="AQ97" s="402"/>
    </row>
    <row r="98" spans="16:43">
      <c r="P98" s="402"/>
      <c r="R98" s="640"/>
      <c r="S98" s="128"/>
      <c r="AQ98" s="402"/>
    </row>
    <row r="99" spans="16:43">
      <c r="P99" s="402"/>
      <c r="AQ99" s="402"/>
    </row>
    <row r="100" spans="16:43">
      <c r="P100" s="402"/>
      <c r="AA100" s="402"/>
      <c r="AE100" s="402"/>
      <c r="AF100" s="402"/>
      <c r="AQ100" s="402"/>
    </row>
    <row r="101" spans="16:43">
      <c r="P101" s="402"/>
      <c r="AA101" s="402"/>
      <c r="AE101" s="402"/>
      <c r="AF101" s="402"/>
      <c r="AG101" s="233"/>
      <c r="AQ101" s="402"/>
    </row>
    <row r="102" spans="16:43">
      <c r="P102" s="402"/>
      <c r="AA102" s="402"/>
      <c r="AE102" s="402"/>
      <c r="AF102" s="402"/>
      <c r="AQ102" s="402"/>
    </row>
    <row r="103" spans="16:43">
      <c r="P103" s="402"/>
      <c r="AA103" s="402"/>
      <c r="AE103" s="402"/>
      <c r="AF103" s="402"/>
      <c r="AQ103" s="402"/>
    </row>
    <row r="104" spans="16:43">
      <c r="P104" s="402"/>
      <c r="AA104" s="402"/>
      <c r="AE104" s="402"/>
      <c r="AF104" s="402"/>
      <c r="AQ104" s="402"/>
    </row>
    <row r="105" spans="16:43">
      <c r="P105" s="402"/>
      <c r="AA105" s="402"/>
      <c r="AE105" s="402"/>
      <c r="AF105" s="402"/>
      <c r="AG105" s="199"/>
      <c r="AQ105" s="402"/>
    </row>
    <row r="106" spans="16:43">
      <c r="P106" s="402"/>
      <c r="AA106" s="402"/>
      <c r="AE106" s="402"/>
      <c r="AF106" s="402"/>
      <c r="AQ106" s="402"/>
    </row>
    <row r="107" spans="16:43">
      <c r="P107" s="402"/>
      <c r="AA107" s="402"/>
      <c r="AE107" s="402"/>
      <c r="AF107" s="402"/>
      <c r="AG107" s="233"/>
      <c r="AQ107" s="402"/>
    </row>
    <row r="108" spans="16:43">
      <c r="P108" s="402"/>
      <c r="AA108" s="402"/>
      <c r="AD108" s="365"/>
      <c r="AE108" s="402"/>
      <c r="AF108" s="402"/>
    </row>
    <row r="109" spans="16:43">
      <c r="P109" s="402"/>
      <c r="AA109" s="402"/>
      <c r="AD109" s="503"/>
      <c r="AE109" s="402"/>
      <c r="AF109" s="402"/>
      <c r="AG109" s="233"/>
    </row>
    <row r="110" spans="16:43">
      <c r="P110" s="402"/>
      <c r="AA110" s="402"/>
      <c r="AE110" s="402"/>
      <c r="AF110" s="402"/>
      <c r="AG110" s="309"/>
    </row>
    <row r="111" spans="16:43">
      <c r="P111" s="402"/>
      <c r="AA111" s="402"/>
      <c r="AD111" s="233"/>
      <c r="AE111" s="402"/>
      <c r="AF111" s="402"/>
      <c r="AG111" s="314"/>
    </row>
    <row r="112" spans="16:43">
      <c r="P112" s="402"/>
      <c r="AA112" s="402"/>
      <c r="AE112" s="402"/>
      <c r="AF112" s="402"/>
      <c r="AG112" s="314"/>
    </row>
    <row r="113" spans="16:33">
      <c r="P113" s="402"/>
      <c r="AA113" s="402"/>
      <c r="AE113" s="402"/>
      <c r="AF113" s="402"/>
      <c r="AG113" s="314"/>
    </row>
    <row r="114" spans="16:33">
      <c r="P114" s="402"/>
      <c r="AA114" s="402"/>
      <c r="AE114" s="402"/>
      <c r="AF114" s="402"/>
      <c r="AG114" s="314"/>
    </row>
    <row r="115" spans="16:33">
      <c r="P115" s="402"/>
      <c r="AA115" s="402"/>
      <c r="AD115" s="199"/>
      <c r="AE115" s="402"/>
      <c r="AF115" s="402"/>
      <c r="AG115" s="314"/>
    </row>
    <row r="116" spans="16:33">
      <c r="P116" s="402"/>
      <c r="AA116" s="402"/>
      <c r="AE116" s="402"/>
      <c r="AF116" s="402"/>
      <c r="AG116" s="314"/>
    </row>
    <row r="117" spans="16:33">
      <c r="P117" s="402"/>
      <c r="AA117" s="402"/>
      <c r="AD117" s="233"/>
      <c r="AE117" s="402"/>
      <c r="AF117" s="402"/>
      <c r="AG117" s="314"/>
    </row>
    <row r="118" spans="16:33">
      <c r="P118" s="402"/>
      <c r="AA118" s="402"/>
      <c r="AE118" s="402"/>
      <c r="AF118" s="402"/>
      <c r="AG118" s="314"/>
    </row>
    <row r="119" spans="16:33">
      <c r="P119" s="402"/>
      <c r="AA119" s="402"/>
      <c r="AD119" s="233"/>
      <c r="AE119" s="402"/>
      <c r="AF119" s="402"/>
      <c r="AG119" s="314"/>
    </row>
    <row r="120" spans="16:33">
      <c r="P120" s="402"/>
      <c r="AA120" s="402"/>
      <c r="AD120" s="309"/>
      <c r="AE120" s="402"/>
      <c r="AF120" s="402"/>
      <c r="AG120" s="314"/>
    </row>
    <row r="121" spans="16:33">
      <c r="AA121" s="402"/>
      <c r="AD121" s="314"/>
      <c r="AE121" s="402"/>
      <c r="AF121" s="402"/>
      <c r="AG121" s="314"/>
    </row>
    <row r="122" spans="16:33">
      <c r="S122" s="726"/>
      <c r="AA122" s="402"/>
      <c r="AD122" s="314"/>
      <c r="AE122" s="402"/>
      <c r="AF122" s="402"/>
      <c r="AG122" s="314"/>
    </row>
    <row r="123" spans="16:33">
      <c r="S123" s="686"/>
      <c r="AA123" s="402"/>
      <c r="AD123" s="314"/>
      <c r="AE123" s="402"/>
      <c r="AF123" s="402"/>
      <c r="AG123" s="314"/>
    </row>
    <row r="124" spans="16:33">
      <c r="S124" s="640"/>
      <c r="AA124" s="402"/>
      <c r="AD124" s="314"/>
      <c r="AE124" s="402"/>
      <c r="AF124" s="402"/>
      <c r="AG124" s="314"/>
    </row>
    <row r="125" spans="16:33">
      <c r="R125" s="229"/>
      <c r="S125" s="402"/>
      <c r="AD125" s="314"/>
      <c r="AG125" s="314"/>
    </row>
    <row r="126" spans="16:33">
      <c r="R126" s="229"/>
      <c r="S126" s="402"/>
      <c r="AD126" s="314"/>
    </row>
    <row r="127" spans="16:33">
      <c r="AD127" s="314"/>
    </row>
    <row r="128" spans="16:33">
      <c r="R128" s="402"/>
      <c r="AD128" s="314"/>
    </row>
    <row r="129" spans="18:33">
      <c r="R129" s="402"/>
      <c r="AD129" s="314"/>
    </row>
    <row r="130" spans="18:33">
      <c r="R130" s="402"/>
      <c r="AD130" s="314"/>
      <c r="AG130" s="402"/>
    </row>
    <row r="131" spans="18:33">
      <c r="R131" s="402"/>
      <c r="S131" s="233"/>
      <c r="AD131" s="314"/>
      <c r="AG131" s="402"/>
    </row>
    <row r="132" spans="18:33">
      <c r="R132" s="402"/>
      <c r="AD132" s="314"/>
      <c r="AG132" s="402"/>
    </row>
    <row r="133" spans="18:33">
      <c r="R133" s="402"/>
      <c r="AD133" s="314"/>
      <c r="AG133" s="402"/>
    </row>
    <row r="134" spans="18:33">
      <c r="R134" s="402"/>
      <c r="S134" s="233"/>
      <c r="AD134" s="314"/>
      <c r="AG134" s="402"/>
    </row>
    <row r="135" spans="18:33">
      <c r="R135" s="402"/>
      <c r="AD135" s="314"/>
      <c r="AG135" s="402"/>
    </row>
    <row r="136" spans="18:33">
      <c r="R136" s="402"/>
      <c r="AG136" s="402"/>
    </row>
    <row r="137" spans="18:33">
      <c r="R137" s="402"/>
      <c r="AG137" s="402"/>
    </row>
    <row r="138" spans="18:33">
      <c r="R138" s="402"/>
      <c r="AG138" s="402"/>
    </row>
    <row r="139" spans="18:33">
      <c r="R139" s="402"/>
      <c r="AG139" s="402"/>
    </row>
    <row r="140" spans="18:33">
      <c r="R140" s="402"/>
      <c r="AD140" s="402"/>
      <c r="AG140" s="402"/>
    </row>
    <row r="141" spans="18:33">
      <c r="R141" s="402"/>
      <c r="AD141" s="402"/>
      <c r="AG141" s="402"/>
    </row>
    <row r="142" spans="18:33">
      <c r="R142" s="402"/>
      <c r="AD142" s="402"/>
      <c r="AG142" s="402"/>
    </row>
    <row r="143" spans="18:33">
      <c r="R143" s="402"/>
      <c r="AD143" s="402"/>
      <c r="AG143" s="402"/>
    </row>
    <row r="144" spans="18:33">
      <c r="R144" s="402"/>
      <c r="AD144" s="402"/>
      <c r="AG144" s="402"/>
    </row>
    <row r="145" spans="18:33">
      <c r="R145" s="402"/>
      <c r="AD145" s="402"/>
      <c r="AG145" s="402"/>
    </row>
    <row r="146" spans="18:33">
      <c r="R146" s="402"/>
      <c r="AD146" s="402"/>
      <c r="AG146" s="402"/>
    </row>
    <row r="147" spans="18:33">
      <c r="R147" s="402"/>
      <c r="AD147" s="402"/>
      <c r="AG147" s="402"/>
    </row>
    <row r="148" spans="18:33">
      <c r="R148" s="402"/>
      <c r="AD148" s="402"/>
      <c r="AG148" s="402"/>
    </row>
    <row r="149" spans="18:33">
      <c r="R149" s="402"/>
      <c r="AD149" s="402"/>
      <c r="AG149" s="402"/>
    </row>
    <row r="150" spans="18:33">
      <c r="R150" s="402"/>
      <c r="AD150" s="402"/>
      <c r="AG150" s="402"/>
    </row>
    <row r="151" spans="18:33">
      <c r="R151" s="402"/>
      <c r="AD151" s="402"/>
      <c r="AG151" s="402"/>
    </row>
    <row r="152" spans="18:33">
      <c r="R152" s="402"/>
      <c r="AD152" s="402"/>
      <c r="AG152" s="402"/>
    </row>
    <row r="153" spans="18:33">
      <c r="AD153" s="402"/>
      <c r="AG153" s="402"/>
    </row>
    <row r="154" spans="18:33">
      <c r="S154" s="402"/>
      <c r="AD154" s="402"/>
      <c r="AG154" s="402"/>
    </row>
    <row r="155" spans="18:33">
      <c r="S155" s="402"/>
      <c r="AD155" s="402"/>
    </row>
    <row r="156" spans="18:33">
      <c r="S156" s="402"/>
      <c r="AD156" s="402"/>
    </row>
    <row r="157" spans="18:33">
      <c r="S157" s="402"/>
      <c r="AD157" s="402"/>
    </row>
    <row r="158" spans="18:33">
      <c r="S158" s="402"/>
      <c r="AD158" s="402"/>
    </row>
    <row r="159" spans="18:33">
      <c r="S159" s="402"/>
      <c r="AD159" s="402"/>
    </row>
    <row r="160" spans="18:33">
      <c r="S160" s="402"/>
      <c r="AD160" s="402"/>
    </row>
    <row r="161" spans="19:30">
      <c r="S161" s="402"/>
      <c r="AD161" s="402"/>
    </row>
    <row r="162" spans="19:30">
      <c r="S162" s="402"/>
      <c r="AD162" s="402"/>
    </row>
    <row r="163" spans="19:30">
      <c r="S163" s="402"/>
      <c r="AD163" s="402"/>
    </row>
    <row r="164" spans="19:30">
      <c r="S164" s="402"/>
      <c r="AD164" s="402"/>
    </row>
    <row r="165" spans="19:30">
      <c r="S165" s="402"/>
    </row>
    <row r="166" spans="19:30">
      <c r="S166" s="402"/>
    </row>
    <row r="167" spans="19:30">
      <c r="S167" s="402"/>
    </row>
    <row r="168" spans="19:30">
      <c r="S168" s="402"/>
    </row>
    <row r="169" spans="19:30">
      <c r="S169" s="402"/>
    </row>
    <row r="170" spans="19:30">
      <c r="S170" s="402"/>
    </row>
    <row r="171" spans="19:30">
      <c r="S171" s="402"/>
    </row>
    <row r="172" spans="19:30">
      <c r="S172" s="402"/>
    </row>
    <row r="173" spans="19:30">
      <c r="S173" s="402"/>
    </row>
    <row r="174" spans="19:30">
      <c r="S174" s="402"/>
    </row>
    <row r="175" spans="19:30">
      <c r="S175" s="402"/>
    </row>
    <row r="176" spans="19:30">
      <c r="S176" s="402"/>
    </row>
    <row r="177" spans="19:19">
      <c r="S177" s="402"/>
    </row>
    <row r="178" spans="19:19">
      <c r="S178" s="402"/>
    </row>
  </sheetData>
  <mergeCells count="5">
    <mergeCell ref="C37:K37"/>
    <mergeCell ref="C4:N4"/>
    <mergeCell ref="O4:AV4"/>
    <mergeCell ref="C5:N5"/>
    <mergeCell ref="O5:AV5"/>
  </mergeCells>
  <conditionalFormatting sqref="AIM13:XFD13 HW45 HO45:HP45 ZZ13:AAJ13 AHR13 WG13 AP13:BD13 W13:AK13 SD13:SK13 RL13:RS13 RZ13:SB13 BF13:BJ13 SM13:TF13 T13:U13 A13:R13 ABA13:ABB13 AAM13:AAV13 RU13:RV13 AGD13:AGH13 LC13:LI13 AGJ13:AHE13 AAX13:AAY13 TN13:TS13 LN13:LV13 LL13 TW13:UG13">
    <cfRule type="duplicateValues" dxfId="604" priority="807"/>
  </conditionalFormatting>
  <conditionalFormatting sqref="WH13">
    <cfRule type="duplicateValues" dxfId="603" priority="793"/>
  </conditionalFormatting>
  <conditionalFormatting sqref="BT13">
    <cfRule type="duplicateValues" dxfId="602" priority="792"/>
  </conditionalFormatting>
  <conditionalFormatting sqref="BU13">
    <cfRule type="duplicateValues" dxfId="601" priority="788"/>
  </conditionalFormatting>
  <conditionalFormatting sqref="WI13:WJ13">
    <cfRule type="duplicateValues" dxfId="600" priority="787"/>
  </conditionalFormatting>
  <conditionalFormatting sqref="WK13">
    <cfRule type="duplicateValues" dxfId="599" priority="785"/>
  </conditionalFormatting>
  <conditionalFormatting sqref="WL13">
    <cfRule type="duplicateValues" dxfId="598" priority="784"/>
  </conditionalFormatting>
  <conditionalFormatting sqref="ET13 CW13:CX13 CZ13">
    <cfRule type="duplicateValues" dxfId="597" priority="783"/>
  </conditionalFormatting>
  <conditionalFormatting sqref="EU13:EY13">
    <cfRule type="duplicateValues" dxfId="596" priority="782"/>
  </conditionalFormatting>
  <conditionalFormatting sqref="VD13">
    <cfRule type="duplicateValues" dxfId="595" priority="780"/>
  </conditionalFormatting>
  <conditionalFormatting sqref="VE13:VH13 VW13:VY13">
    <cfRule type="duplicateValues" dxfId="594" priority="776"/>
  </conditionalFormatting>
  <conditionalFormatting sqref="GH13:GI13 GF13">
    <cfRule type="duplicateValues" dxfId="593" priority="774"/>
  </conditionalFormatting>
  <conditionalFormatting sqref="AHS13:AHT13">
    <cfRule type="duplicateValues" dxfId="592" priority="773"/>
  </conditionalFormatting>
  <conditionalFormatting sqref="AHU13">
    <cfRule type="duplicateValues" dxfId="591" priority="771"/>
  </conditionalFormatting>
  <conditionalFormatting sqref="AID13">
    <cfRule type="duplicateValues" dxfId="590" priority="769"/>
  </conditionalFormatting>
  <conditionalFormatting sqref="AIE13:AIH13 AHV13 AHZ13:AIA13">
    <cfRule type="duplicateValues" dxfId="589" priority="770"/>
  </conditionalFormatting>
  <conditionalFormatting sqref="MB13:ME13">
    <cfRule type="duplicateValues" dxfId="588" priority="768"/>
  </conditionalFormatting>
  <conditionalFormatting sqref="UP13:UW13">
    <cfRule type="duplicateValues" dxfId="587" priority="767"/>
  </conditionalFormatting>
  <conditionalFormatting sqref="UH13:UI13">
    <cfRule type="duplicateValues" dxfId="586" priority="764"/>
  </conditionalFormatting>
  <conditionalFormatting sqref="UJ13">
    <cfRule type="duplicateValues" dxfId="585" priority="763"/>
  </conditionalFormatting>
  <conditionalFormatting sqref="ABC13">
    <cfRule type="duplicateValues" dxfId="584" priority="762"/>
  </conditionalFormatting>
  <conditionalFormatting sqref="ABD13">
    <cfRule type="duplicateValues" dxfId="583" priority="760"/>
  </conditionalFormatting>
  <conditionalFormatting sqref="ABE13">
    <cfRule type="duplicateValues" dxfId="582" priority="759"/>
  </conditionalFormatting>
  <conditionalFormatting sqref="LX13">
    <cfRule type="duplicateValues" dxfId="581" priority="758"/>
  </conditionalFormatting>
  <conditionalFormatting sqref="LY13">
    <cfRule type="duplicateValues" dxfId="580" priority="757"/>
  </conditionalFormatting>
  <conditionalFormatting sqref="BM13">
    <cfRule type="duplicateValues" dxfId="579" priority="755"/>
  </conditionalFormatting>
  <conditionalFormatting sqref="ABF13">
    <cfRule type="duplicateValues" dxfId="578" priority="754"/>
  </conditionalFormatting>
  <conditionalFormatting sqref="ABG13">
    <cfRule type="duplicateValues" dxfId="577" priority="753"/>
  </conditionalFormatting>
  <conditionalFormatting sqref="AII13">
    <cfRule type="duplicateValues" dxfId="576" priority="751"/>
  </conditionalFormatting>
  <conditionalFormatting sqref="LZ13">
    <cfRule type="duplicateValues" dxfId="575" priority="750"/>
  </conditionalFormatting>
  <conditionalFormatting sqref="BN13">
    <cfRule type="duplicateValues" dxfId="574" priority="749"/>
  </conditionalFormatting>
  <conditionalFormatting sqref="BO13:BP13">
    <cfRule type="duplicateValues" dxfId="573" priority="748"/>
  </conditionalFormatting>
  <conditionalFormatting sqref="V13">
    <cfRule type="duplicateValues" dxfId="572" priority="747"/>
  </conditionalFormatting>
  <conditionalFormatting sqref="ABH13:ABI13">
    <cfRule type="duplicateValues" dxfId="571" priority="745"/>
  </conditionalFormatting>
  <conditionalFormatting sqref="AHF13">
    <cfRule type="duplicateValues" dxfId="570" priority="744"/>
  </conditionalFormatting>
  <conditionalFormatting sqref="GJ13">
    <cfRule type="duplicateValues" dxfId="569" priority="743"/>
  </conditionalFormatting>
  <conditionalFormatting sqref="MQ13">
    <cfRule type="duplicateValues" dxfId="568" priority="739"/>
  </conditionalFormatting>
  <conditionalFormatting sqref="MR13">
    <cfRule type="duplicateValues" dxfId="567" priority="738"/>
  </conditionalFormatting>
  <conditionalFormatting sqref="ABJ13">
    <cfRule type="duplicateValues" dxfId="566" priority="737"/>
  </conditionalFormatting>
  <conditionalFormatting sqref="ABK13">
    <cfRule type="duplicateValues" dxfId="565" priority="736"/>
  </conditionalFormatting>
  <conditionalFormatting sqref="VZ13">
    <cfRule type="duplicateValues" dxfId="564" priority="735"/>
  </conditionalFormatting>
  <conditionalFormatting sqref="ZF13:ZK13">
    <cfRule type="duplicateValues" dxfId="563" priority="837"/>
  </conditionalFormatting>
  <conditionalFormatting sqref="ZL13">
    <cfRule type="duplicateValues" dxfId="562" priority="732"/>
  </conditionalFormatting>
  <conditionalFormatting sqref="AIJ13">
    <cfRule type="duplicateValues" dxfId="561" priority="731"/>
  </conditionalFormatting>
  <conditionalFormatting sqref="WA13">
    <cfRule type="duplicateValues" dxfId="560" priority="730"/>
  </conditionalFormatting>
  <conditionalFormatting sqref="WB13:WC13">
    <cfRule type="duplicateValues" dxfId="559" priority="729"/>
  </conditionalFormatting>
  <conditionalFormatting sqref="CD13">
    <cfRule type="duplicateValues" dxfId="558" priority="719"/>
  </conditionalFormatting>
  <conditionalFormatting sqref="CE13">
    <cfRule type="duplicateValues" dxfId="557" priority="718"/>
  </conditionalFormatting>
  <conditionalFormatting sqref="VB13">
    <cfRule type="duplicateValues" dxfId="556" priority="716"/>
  </conditionalFormatting>
  <conditionalFormatting sqref="UZ13">
    <cfRule type="duplicateValues" dxfId="555" priority="715"/>
  </conditionalFormatting>
  <conditionalFormatting sqref="CI13">
    <cfRule type="duplicateValues" dxfId="554" priority="710"/>
  </conditionalFormatting>
  <conditionalFormatting sqref="CG13:CH13">
    <cfRule type="duplicateValues" dxfId="553" priority="709"/>
  </conditionalFormatting>
  <conditionalFormatting sqref="CF13">
    <cfRule type="duplicateValues" dxfId="552" priority="707"/>
  </conditionalFormatting>
  <conditionalFormatting sqref="CC13">
    <cfRule type="duplicateValues" dxfId="551" priority="706"/>
  </conditionalFormatting>
  <conditionalFormatting sqref="BK13">
    <cfRule type="duplicateValues" dxfId="550" priority="851"/>
  </conditionalFormatting>
  <conditionalFormatting sqref="EZ13">
    <cfRule type="duplicateValues" dxfId="549" priority="703"/>
  </conditionalFormatting>
  <conditionalFormatting sqref="RK13">
    <cfRule type="duplicateValues" dxfId="548" priority="701"/>
  </conditionalFormatting>
  <conditionalFormatting sqref="AIC13">
    <cfRule type="duplicateValues" dxfId="547" priority="694"/>
  </conditionalFormatting>
  <conditionalFormatting sqref="AIB13">
    <cfRule type="duplicateValues" dxfId="546" priority="865"/>
  </conditionalFormatting>
  <conditionalFormatting sqref="AL13 AN13">
    <cfRule type="duplicateValues" dxfId="545" priority="884"/>
  </conditionalFormatting>
  <conditionalFormatting sqref="AM13">
    <cfRule type="duplicateValues" dxfId="544" priority="690"/>
  </conditionalFormatting>
  <conditionalFormatting sqref="TI13:TM13 TG13">
    <cfRule type="duplicateValues" dxfId="543" priority="895"/>
  </conditionalFormatting>
  <conditionalFormatting sqref="TH13">
    <cfRule type="duplicateValues" dxfId="542" priority="680"/>
  </conditionalFormatting>
  <conditionalFormatting sqref="BW13">
    <cfRule type="duplicateValues" dxfId="541" priority="677"/>
  </conditionalFormatting>
  <conditionalFormatting sqref="BV13">
    <cfRule type="duplicateValues" dxfId="540" priority="676"/>
  </conditionalFormatting>
  <conditionalFormatting sqref="MS13">
    <cfRule type="duplicateValues" dxfId="539" priority="675"/>
  </conditionalFormatting>
  <conditionalFormatting sqref="CJ13">
    <cfRule type="duplicateValues" dxfId="538" priority="669"/>
  </conditionalFormatting>
  <conditionalFormatting sqref="VC13">
    <cfRule type="duplicateValues" dxfId="537" priority="668"/>
  </conditionalFormatting>
  <conditionalFormatting sqref="CK13:CM13">
    <cfRule type="duplicateValues" dxfId="536" priority="667"/>
  </conditionalFormatting>
  <conditionalFormatting sqref="S13">
    <cfRule type="duplicateValues" dxfId="535" priority="664"/>
  </conditionalFormatting>
  <conditionalFormatting sqref="CN13">
    <cfRule type="duplicateValues" dxfId="534" priority="660"/>
  </conditionalFormatting>
  <conditionalFormatting sqref="UM13">
    <cfRule type="duplicateValues" dxfId="533" priority="659"/>
  </conditionalFormatting>
  <conditionalFormatting sqref="CO13">
    <cfRule type="duplicateValues" dxfId="532" priority="656"/>
  </conditionalFormatting>
  <conditionalFormatting sqref="CP13">
    <cfRule type="duplicateValues" dxfId="531" priority="654"/>
  </conditionalFormatting>
  <conditionalFormatting sqref="DD13">
    <cfRule type="duplicateValues" dxfId="530" priority="651"/>
  </conditionalFormatting>
  <conditionalFormatting sqref="DE13">
    <cfRule type="duplicateValues" dxfId="529" priority="648"/>
  </conditionalFormatting>
  <conditionalFormatting sqref="DF13">
    <cfRule type="duplicateValues" dxfId="528" priority="647"/>
  </conditionalFormatting>
  <conditionalFormatting sqref="DG13">
    <cfRule type="duplicateValues" dxfId="527" priority="646"/>
  </conditionalFormatting>
  <conditionalFormatting sqref="DH13">
    <cfRule type="duplicateValues" dxfId="526" priority="645"/>
  </conditionalFormatting>
  <conditionalFormatting sqref="CV13">
    <cfRule type="duplicateValues" dxfId="525" priority="644"/>
  </conditionalFormatting>
  <conditionalFormatting sqref="CT13">
    <cfRule type="duplicateValues" dxfId="524" priority="641"/>
  </conditionalFormatting>
  <conditionalFormatting sqref="CU13">
    <cfRule type="duplicateValues" dxfId="523" priority="642"/>
  </conditionalFormatting>
  <conditionalFormatting sqref="CR13:CS13">
    <cfRule type="duplicateValues" dxfId="522" priority="637"/>
  </conditionalFormatting>
  <conditionalFormatting sqref="MU13">
    <cfRule type="duplicateValues" dxfId="521" priority="634"/>
  </conditionalFormatting>
  <conditionalFormatting sqref="UN13">
    <cfRule type="duplicateValues" dxfId="520" priority="632"/>
  </conditionalFormatting>
  <conditionalFormatting sqref="UO13">
    <cfRule type="duplicateValues" dxfId="519" priority="630"/>
  </conditionalFormatting>
  <conditionalFormatting sqref="UX13">
    <cfRule type="duplicateValues" dxfId="518" priority="629"/>
  </conditionalFormatting>
  <conditionalFormatting sqref="UY13">
    <cfRule type="duplicateValues" dxfId="517" priority="628"/>
  </conditionalFormatting>
  <conditionalFormatting sqref="ZV13">
    <cfRule type="duplicateValues" dxfId="516" priority="627"/>
  </conditionalFormatting>
  <conditionalFormatting sqref="AHQ13">
    <cfRule type="duplicateValues" dxfId="515" priority="626"/>
  </conditionalFormatting>
  <conditionalFormatting sqref="MT13">
    <cfRule type="duplicateValues" dxfId="514" priority="621"/>
  </conditionalFormatting>
  <conditionalFormatting sqref="DL13">
    <cfRule type="duplicateValues" dxfId="513" priority="614"/>
  </conditionalFormatting>
  <conditionalFormatting sqref="DI13:DK13">
    <cfRule type="duplicateValues" dxfId="512" priority="615"/>
  </conditionalFormatting>
  <conditionalFormatting sqref="AGC13">
    <cfRule type="duplicateValues" dxfId="511" priority="608"/>
  </conditionalFormatting>
  <conditionalFormatting sqref="ZW13:ZY13">
    <cfRule type="duplicateValues" dxfId="510" priority="599"/>
  </conditionalFormatting>
  <conditionalFormatting sqref="VJ13">
    <cfRule type="duplicateValues" dxfId="509" priority="598"/>
  </conditionalFormatting>
  <conditionalFormatting sqref="VI13">
    <cfRule type="duplicateValues" dxfId="508" priority="595"/>
  </conditionalFormatting>
  <conditionalFormatting sqref="DM13:DN13">
    <cfRule type="duplicateValues" dxfId="507" priority="594"/>
  </conditionalFormatting>
  <conditionalFormatting sqref="ML13">
    <cfRule type="duplicateValues" dxfId="506" priority="592"/>
  </conditionalFormatting>
  <conditionalFormatting sqref="MA13">
    <cfRule type="duplicateValues" dxfId="505" priority="934"/>
  </conditionalFormatting>
  <conditionalFormatting sqref="MK13">
    <cfRule type="duplicateValues" dxfId="504" priority="957"/>
  </conditionalFormatting>
  <conditionalFormatting sqref="MJ13">
    <cfRule type="duplicateValues" dxfId="503" priority="590"/>
  </conditionalFormatting>
  <conditionalFormatting sqref="SC13">
    <cfRule type="duplicateValues" dxfId="502" priority="589"/>
  </conditionalFormatting>
  <conditionalFormatting sqref="ZQ13">
    <cfRule type="duplicateValues" dxfId="501" priority="585"/>
  </conditionalFormatting>
  <conditionalFormatting sqref="ZR13:ZS13">
    <cfRule type="duplicateValues" dxfId="500" priority="583"/>
  </conditionalFormatting>
  <conditionalFormatting sqref="ZT13:ZU13">
    <cfRule type="duplicateValues" dxfId="499" priority="582"/>
  </conditionalFormatting>
  <conditionalFormatting sqref="AGB13">
    <cfRule type="duplicateValues" dxfId="498" priority="581"/>
  </conditionalFormatting>
  <conditionalFormatting sqref="DU13">
    <cfRule type="duplicateValues" dxfId="497" priority="995"/>
  </conditionalFormatting>
  <conditionalFormatting sqref="DR13">
    <cfRule type="duplicateValues" dxfId="496" priority="578"/>
  </conditionalFormatting>
  <conditionalFormatting sqref="DT13">
    <cfRule type="duplicateValues" dxfId="495" priority="576"/>
  </conditionalFormatting>
  <conditionalFormatting sqref="DS13">
    <cfRule type="duplicateValues" dxfId="494" priority="575"/>
  </conditionalFormatting>
  <conditionalFormatting sqref="LA13">
    <cfRule type="duplicateValues" dxfId="493" priority="573"/>
  </conditionalFormatting>
  <conditionalFormatting sqref="LB13">
    <cfRule type="duplicateValues" dxfId="492" priority="572"/>
  </conditionalFormatting>
  <conditionalFormatting sqref="RW13">
    <cfRule type="duplicateValues" dxfId="491" priority="569"/>
  </conditionalFormatting>
  <conditionalFormatting sqref="RX13:RY13">
    <cfRule type="duplicateValues" dxfId="490" priority="568"/>
  </conditionalFormatting>
  <conditionalFormatting sqref="ZO13:ZP13">
    <cfRule type="duplicateValues" dxfId="489" priority="567"/>
  </conditionalFormatting>
  <conditionalFormatting sqref="AGA13 AFT13:AFV13">
    <cfRule type="duplicateValues" dxfId="488" priority="1040"/>
  </conditionalFormatting>
  <conditionalFormatting sqref="AFZ13">
    <cfRule type="duplicateValues" dxfId="487" priority="1065"/>
  </conditionalFormatting>
  <conditionalFormatting sqref="BE13">
    <cfRule type="duplicateValues" dxfId="486" priority="562"/>
  </conditionalFormatting>
  <conditionalFormatting sqref="DA13">
    <cfRule type="duplicateValues" dxfId="485" priority="558"/>
  </conditionalFormatting>
  <conditionalFormatting sqref="DB13:DC13">
    <cfRule type="duplicateValues" dxfId="484" priority="559"/>
  </conditionalFormatting>
  <conditionalFormatting sqref="KU13">
    <cfRule type="duplicateValues" dxfId="483" priority="557"/>
  </conditionalFormatting>
  <conditionalFormatting sqref="KW13">
    <cfRule type="duplicateValues" dxfId="482" priority="556"/>
  </conditionalFormatting>
  <conditionalFormatting sqref="DV13">
    <cfRule type="duplicateValues" dxfId="481" priority="555"/>
  </conditionalFormatting>
  <conditionalFormatting sqref="KT13:KT19">
    <cfRule type="duplicateValues" dxfId="480" priority="553"/>
  </conditionalFormatting>
  <conditionalFormatting sqref="KS13">
    <cfRule type="duplicateValues" dxfId="479" priority="552"/>
  </conditionalFormatting>
  <conditionalFormatting sqref="KI13">
    <cfRule type="duplicateValues" dxfId="478" priority="551"/>
  </conditionalFormatting>
  <conditionalFormatting sqref="JX13">
    <cfRule type="duplicateValues" dxfId="477" priority="548"/>
  </conditionalFormatting>
  <conditionalFormatting sqref="VL13">
    <cfRule type="duplicateValues" dxfId="476" priority="545"/>
  </conditionalFormatting>
  <conditionalFormatting sqref="VM13">
    <cfRule type="duplicateValues" dxfId="475" priority="543"/>
  </conditionalFormatting>
  <conditionalFormatting sqref="VO13">
    <cfRule type="duplicateValues" dxfId="474" priority="542"/>
  </conditionalFormatting>
  <conditionalFormatting sqref="VP13">
    <cfRule type="duplicateValues" dxfId="473" priority="541"/>
  </conditionalFormatting>
  <conditionalFormatting sqref="SL13">
    <cfRule type="duplicateValues" dxfId="472" priority="539"/>
  </conditionalFormatting>
  <conditionalFormatting sqref="AAK13:AAL13">
    <cfRule type="duplicateValues" dxfId="471" priority="538"/>
  </conditionalFormatting>
  <conditionalFormatting sqref="AFW13">
    <cfRule type="duplicateValues" dxfId="470" priority="537"/>
  </conditionalFormatting>
  <conditionalFormatting sqref="DO13">
    <cfRule type="duplicateValues" dxfId="469" priority="535"/>
  </conditionalFormatting>
  <conditionalFormatting sqref="RJ13">
    <cfRule type="duplicateValues" dxfId="468" priority="531"/>
  </conditionalFormatting>
  <conditionalFormatting sqref="RI13">
    <cfRule type="duplicateValues" dxfId="467" priority="530"/>
  </conditionalFormatting>
  <conditionalFormatting sqref="AHP13">
    <cfRule type="duplicateValues" dxfId="466" priority="528"/>
  </conditionalFormatting>
  <conditionalFormatting sqref="AHM13">
    <cfRule type="duplicateValues" dxfId="465" priority="527"/>
  </conditionalFormatting>
  <conditionalFormatting sqref="AHL13">
    <cfRule type="duplicateValues" dxfId="464" priority="526"/>
  </conditionalFormatting>
  <conditionalFormatting sqref="AHO13">
    <cfRule type="duplicateValues" dxfId="463" priority="525"/>
  </conditionalFormatting>
  <conditionalFormatting sqref="AHN13:AHN14">
    <cfRule type="duplicateValues" dxfId="462" priority="524"/>
  </conditionalFormatting>
  <conditionalFormatting sqref="VQ13">
    <cfRule type="duplicateValues" dxfId="461" priority="522"/>
  </conditionalFormatting>
  <conditionalFormatting sqref="DQ13">
    <cfRule type="duplicateValues" dxfId="460" priority="521"/>
  </conditionalFormatting>
  <conditionalFormatting sqref="UK13:UL13">
    <cfRule type="duplicateValues" dxfId="459" priority="519"/>
  </conditionalFormatting>
  <conditionalFormatting sqref="EN13 BX13">
    <cfRule type="duplicateValues" dxfId="458" priority="1418"/>
  </conditionalFormatting>
  <conditionalFormatting sqref="BY13">
    <cfRule type="duplicateValues" dxfId="457" priority="518"/>
  </conditionalFormatting>
  <conditionalFormatting sqref="CH14">
    <cfRule type="duplicateValues" dxfId="456" priority="516"/>
  </conditionalFormatting>
  <conditionalFormatting sqref="KF13:KH13">
    <cfRule type="duplicateValues" dxfId="455" priority="515"/>
  </conditionalFormatting>
  <conditionalFormatting sqref="KA13:KE13">
    <cfRule type="duplicateValues" dxfId="454" priority="514"/>
  </conditionalFormatting>
  <conditionalFormatting sqref="JZ13">
    <cfRule type="duplicateValues" dxfId="453" priority="513"/>
  </conditionalFormatting>
  <conditionalFormatting sqref="JY13">
    <cfRule type="duplicateValues" dxfId="452" priority="512"/>
  </conditionalFormatting>
  <conditionalFormatting sqref="JW14">
    <cfRule type="duplicateValues" dxfId="451" priority="511"/>
  </conditionalFormatting>
  <conditionalFormatting sqref="RH13">
    <cfRule type="duplicateValues" dxfId="450" priority="510"/>
  </conditionalFormatting>
  <conditionalFormatting sqref="MV13">
    <cfRule type="duplicateValues" dxfId="449" priority="507"/>
  </conditionalFormatting>
  <conditionalFormatting sqref="NA13">
    <cfRule type="duplicateValues" dxfId="448" priority="506"/>
  </conditionalFormatting>
  <conditionalFormatting sqref="YU13:YV13">
    <cfRule type="duplicateValues" dxfId="447" priority="503"/>
  </conditionalFormatting>
  <conditionalFormatting sqref="YS13:YT13">
    <cfRule type="duplicateValues" dxfId="446" priority="502"/>
  </conditionalFormatting>
  <conditionalFormatting sqref="AFF13">
    <cfRule type="duplicateValues" dxfId="445" priority="499"/>
  </conditionalFormatting>
  <conditionalFormatting sqref="AFE13">
    <cfRule type="duplicateValues" dxfId="444" priority="498"/>
  </conditionalFormatting>
  <conditionalFormatting sqref="AFD13">
    <cfRule type="duplicateValues" dxfId="443" priority="496"/>
  </conditionalFormatting>
  <conditionalFormatting sqref="JW13 DW13">
    <cfRule type="duplicateValues" dxfId="442" priority="1463"/>
  </conditionalFormatting>
  <conditionalFormatting sqref="JS13:JV13">
    <cfRule type="duplicateValues" dxfId="441" priority="495"/>
  </conditionalFormatting>
  <conditionalFormatting sqref="QW13">
    <cfRule type="duplicateValues" dxfId="440" priority="490"/>
  </conditionalFormatting>
  <conditionalFormatting sqref="QX13">
    <cfRule type="duplicateValues" dxfId="439" priority="489"/>
  </conditionalFormatting>
  <conditionalFormatting sqref="QY13">
    <cfRule type="duplicateValues" dxfId="438" priority="488"/>
  </conditionalFormatting>
  <conditionalFormatting sqref="AET13">
    <cfRule type="duplicateValues" dxfId="437" priority="485"/>
  </conditionalFormatting>
  <conditionalFormatting sqref="AEV13">
    <cfRule type="duplicateValues" dxfId="436" priority="484"/>
  </conditionalFormatting>
  <conditionalFormatting sqref="AEU13 AEW13:AEY13">
    <cfRule type="duplicateValues" dxfId="435" priority="486"/>
  </conditionalFormatting>
  <conditionalFormatting sqref="ZN13">
    <cfRule type="duplicateValues" dxfId="434" priority="480"/>
  </conditionalFormatting>
  <conditionalFormatting sqref="AEN13">
    <cfRule type="duplicateValues" dxfId="433" priority="479"/>
  </conditionalFormatting>
  <conditionalFormatting sqref="NB13">
    <cfRule type="duplicateValues" dxfId="432" priority="478"/>
  </conditionalFormatting>
  <conditionalFormatting sqref="ES13">
    <cfRule type="duplicateValues" dxfId="431" priority="477"/>
  </conditionalFormatting>
  <conditionalFormatting sqref="AAZ13">
    <cfRule type="duplicateValues" dxfId="430" priority="473"/>
  </conditionalFormatting>
  <conditionalFormatting sqref="MP13">
    <cfRule type="duplicateValues" dxfId="429" priority="472"/>
  </conditionalFormatting>
  <conditionalFormatting sqref="RA13 RC13:RG13">
    <cfRule type="duplicateValues" dxfId="428" priority="1626"/>
  </conditionalFormatting>
  <conditionalFormatting sqref="RB13">
    <cfRule type="duplicateValues" dxfId="427" priority="471"/>
  </conditionalFormatting>
  <conditionalFormatting sqref="AEQ13">
    <cfRule type="duplicateValues" dxfId="426" priority="469"/>
  </conditionalFormatting>
  <conditionalFormatting sqref="AER13">
    <cfRule type="duplicateValues" dxfId="425" priority="468"/>
  </conditionalFormatting>
  <conditionalFormatting sqref="AES13">
    <cfRule type="duplicateValues" dxfId="424" priority="470"/>
  </conditionalFormatting>
  <conditionalFormatting sqref="AEP13">
    <cfRule type="duplicateValues" dxfId="423" priority="466"/>
  </conditionalFormatting>
  <conditionalFormatting sqref="AEO13">
    <cfRule type="duplicateValues" dxfId="422" priority="465"/>
  </conditionalFormatting>
  <conditionalFormatting sqref="KV13">
    <cfRule type="duplicateValues" dxfId="421" priority="464"/>
  </conditionalFormatting>
  <conditionalFormatting sqref="KY13">
    <cfRule type="duplicateValues" dxfId="420" priority="463"/>
  </conditionalFormatting>
  <conditionalFormatting sqref="KZ36">
    <cfRule type="duplicateValues" dxfId="419" priority="461"/>
  </conditionalFormatting>
  <conditionalFormatting sqref="KZ13">
    <cfRule type="duplicateValues" dxfId="418" priority="462"/>
  </conditionalFormatting>
  <conditionalFormatting sqref="KX13">
    <cfRule type="duplicateValues" dxfId="417" priority="460"/>
  </conditionalFormatting>
  <conditionalFormatting sqref="KO13:KR13">
    <cfRule type="duplicateValues" dxfId="416" priority="459"/>
  </conditionalFormatting>
  <conditionalFormatting sqref="KJ13:KN13">
    <cfRule type="duplicateValues" dxfId="415" priority="458"/>
  </conditionalFormatting>
  <conditionalFormatting sqref="VN13">
    <cfRule type="duplicateValues" dxfId="414" priority="456"/>
  </conditionalFormatting>
  <conditionalFormatting sqref="EG13">
    <cfRule type="duplicateValues" dxfId="413" priority="454"/>
  </conditionalFormatting>
  <conditionalFormatting sqref="EQ13 DX13">
    <cfRule type="duplicateValues" dxfId="412" priority="1683"/>
  </conditionalFormatting>
  <conditionalFormatting sqref="JL13">
    <cfRule type="duplicateValues" dxfId="411" priority="450"/>
  </conditionalFormatting>
  <conditionalFormatting sqref="JG13">
    <cfRule type="duplicateValues" dxfId="410" priority="449"/>
  </conditionalFormatting>
  <conditionalFormatting sqref="QV13">
    <cfRule type="duplicateValues" dxfId="409" priority="448"/>
  </conditionalFormatting>
  <conditionalFormatting sqref="QU13">
    <cfRule type="duplicateValues" dxfId="408" priority="446"/>
  </conditionalFormatting>
  <conditionalFormatting sqref="AEM13">
    <cfRule type="duplicateValues" dxfId="407" priority="441"/>
  </conditionalFormatting>
  <conditionalFormatting sqref="AEL13">
    <cfRule type="duplicateValues" dxfId="406" priority="439"/>
  </conditionalFormatting>
  <conditionalFormatting sqref="AEJ13">
    <cfRule type="duplicateValues" dxfId="405" priority="438"/>
  </conditionalFormatting>
  <conditionalFormatting sqref="DY13">
    <cfRule type="duplicateValues" dxfId="404" priority="436"/>
  </conditionalFormatting>
  <conditionalFormatting sqref="EA13">
    <cfRule type="duplicateValues" dxfId="403" priority="435"/>
  </conditionalFormatting>
  <conditionalFormatting sqref="DZ13">
    <cfRule type="duplicateValues" dxfId="402" priority="434"/>
  </conditionalFormatting>
  <conditionalFormatting sqref="DP13">
    <cfRule type="duplicateValues" dxfId="401" priority="433"/>
  </conditionalFormatting>
  <conditionalFormatting sqref="EP13">
    <cfRule type="duplicateValues" dxfId="400" priority="432"/>
  </conditionalFormatting>
  <conditionalFormatting sqref="ABM13">
    <cfRule type="duplicateValues" dxfId="399" priority="431"/>
  </conditionalFormatting>
  <conditionalFormatting sqref="ABN13">
    <cfRule type="duplicateValues" dxfId="398" priority="430"/>
  </conditionalFormatting>
  <conditionalFormatting sqref="NC13">
    <cfRule type="duplicateValues" dxfId="397" priority="426"/>
  </conditionalFormatting>
  <conditionalFormatting sqref="ER13">
    <cfRule type="duplicateValues" dxfId="396" priority="424"/>
  </conditionalFormatting>
  <conditionalFormatting sqref="JB13">
    <cfRule type="duplicateValues" dxfId="395" priority="423"/>
  </conditionalFormatting>
  <conditionalFormatting sqref="QN13">
    <cfRule type="duplicateValues" dxfId="394" priority="421"/>
  </conditionalFormatting>
  <conditionalFormatting sqref="QO13">
    <cfRule type="duplicateValues" dxfId="393" priority="418"/>
  </conditionalFormatting>
  <conditionalFormatting sqref="YR13">
    <cfRule type="duplicateValues" dxfId="392" priority="417"/>
  </conditionalFormatting>
  <conditionalFormatting sqref="YR17">
    <cfRule type="duplicateValues" dxfId="391" priority="416"/>
  </conditionalFormatting>
  <conditionalFormatting sqref="AFG13:AFI13">
    <cfRule type="duplicateValues" dxfId="390" priority="412"/>
  </conditionalFormatting>
  <conditionalFormatting sqref="PZ13:QE13">
    <cfRule type="duplicateValues" dxfId="389" priority="411"/>
  </conditionalFormatting>
  <conditionalFormatting sqref="QF13:QM13">
    <cfRule type="duplicateValues" dxfId="388" priority="410"/>
  </conditionalFormatting>
  <conditionalFormatting sqref="MO13">
    <cfRule type="duplicateValues" dxfId="387" priority="408"/>
  </conditionalFormatting>
  <conditionalFormatting sqref="CB13">
    <cfRule type="duplicateValues" dxfId="386" priority="405"/>
  </conditionalFormatting>
  <conditionalFormatting sqref="BS13">
    <cfRule type="duplicateValues" dxfId="385" priority="404"/>
  </conditionalFormatting>
  <conditionalFormatting sqref="BQ13">
    <cfRule type="duplicateValues" dxfId="384" priority="403"/>
  </conditionalFormatting>
  <conditionalFormatting sqref="BR13">
    <cfRule type="duplicateValues" dxfId="383" priority="402"/>
  </conditionalFormatting>
  <conditionalFormatting sqref="JM13">
    <cfRule type="duplicateValues" dxfId="382" priority="400"/>
  </conditionalFormatting>
  <conditionalFormatting sqref="JN13">
    <cfRule type="duplicateValues" dxfId="381" priority="399"/>
  </conditionalFormatting>
  <conditionalFormatting sqref="JO13">
    <cfRule type="duplicateValues" dxfId="380" priority="398"/>
  </conditionalFormatting>
  <conditionalFormatting sqref="JQ13">
    <cfRule type="duplicateValues" dxfId="379" priority="396"/>
  </conditionalFormatting>
  <conditionalFormatting sqref="JR13 JP13">
    <cfRule type="duplicateValues" dxfId="378" priority="397"/>
  </conditionalFormatting>
  <conditionalFormatting sqref="JJ13">
    <cfRule type="duplicateValues" dxfId="377" priority="395"/>
  </conditionalFormatting>
  <conditionalFormatting sqref="JK13">
    <cfRule type="duplicateValues" dxfId="376" priority="394"/>
  </conditionalFormatting>
  <conditionalFormatting sqref="JI13">
    <cfRule type="duplicateValues" dxfId="375" priority="393"/>
  </conditionalFormatting>
  <conditionalFormatting sqref="JH13">
    <cfRule type="duplicateValues" dxfId="374" priority="392"/>
  </conditionalFormatting>
  <conditionalFormatting sqref="JC13">
    <cfRule type="duplicateValues" dxfId="373" priority="390"/>
  </conditionalFormatting>
  <conditionalFormatting sqref="JD13:JF13">
    <cfRule type="duplicateValues" dxfId="372" priority="391"/>
  </conditionalFormatting>
  <conditionalFormatting sqref="VS13">
    <cfRule type="duplicateValues" dxfId="371" priority="389"/>
  </conditionalFormatting>
  <conditionalFormatting sqref="VT13">
    <cfRule type="duplicateValues" dxfId="370" priority="388"/>
  </conditionalFormatting>
  <conditionalFormatting sqref="VU13">
    <cfRule type="duplicateValues" dxfId="369" priority="387"/>
  </conditionalFormatting>
  <conditionalFormatting sqref="WD13">
    <cfRule type="duplicateValues" dxfId="368" priority="385"/>
  </conditionalFormatting>
  <conditionalFormatting sqref="YQ13">
    <cfRule type="duplicateValues" dxfId="367" priority="383"/>
  </conditionalFormatting>
  <conditionalFormatting sqref="YP13">
    <cfRule type="duplicateValues" dxfId="366" priority="382"/>
  </conditionalFormatting>
  <conditionalFormatting sqref="YO13">
    <cfRule type="duplicateValues" dxfId="365" priority="381"/>
  </conditionalFormatting>
  <conditionalFormatting sqref="YN13">
    <cfRule type="duplicateValues" dxfId="364" priority="380"/>
  </conditionalFormatting>
  <conditionalFormatting sqref="YM13">
    <cfRule type="duplicateValues" dxfId="363" priority="379"/>
  </conditionalFormatting>
  <conditionalFormatting sqref="YL13">
    <cfRule type="duplicateValues" dxfId="362" priority="378"/>
  </conditionalFormatting>
  <conditionalFormatting sqref="YK13">
    <cfRule type="duplicateValues" dxfId="361" priority="377"/>
  </conditionalFormatting>
  <conditionalFormatting sqref="YJ13">
    <cfRule type="duplicateValues" dxfId="360" priority="376"/>
  </conditionalFormatting>
  <conditionalFormatting sqref="YI13">
    <cfRule type="duplicateValues" dxfId="359" priority="375"/>
  </conditionalFormatting>
  <conditionalFormatting sqref="YH13">
    <cfRule type="duplicateValues" dxfId="358" priority="374"/>
  </conditionalFormatting>
  <conditionalFormatting sqref="YG13">
    <cfRule type="duplicateValues" dxfId="357" priority="373"/>
  </conditionalFormatting>
  <conditionalFormatting sqref="YF13">
    <cfRule type="duplicateValues" dxfId="356" priority="372"/>
  </conditionalFormatting>
  <conditionalFormatting sqref="AEI13">
    <cfRule type="duplicateValues" dxfId="355" priority="370"/>
  </conditionalFormatting>
  <conditionalFormatting sqref="AEH13">
    <cfRule type="duplicateValues" dxfId="354" priority="369"/>
  </conditionalFormatting>
  <conditionalFormatting sqref="AEG13">
    <cfRule type="duplicateValues" dxfId="353" priority="368"/>
  </conditionalFormatting>
  <conditionalFormatting sqref="MN13">
    <cfRule type="duplicateValues" dxfId="352" priority="365"/>
  </conditionalFormatting>
  <conditionalFormatting sqref="QT13">
    <cfRule type="duplicateValues" dxfId="351" priority="364"/>
  </conditionalFormatting>
  <conditionalFormatting sqref="QS13">
    <cfRule type="duplicateValues" dxfId="350" priority="363"/>
  </conditionalFormatting>
  <conditionalFormatting sqref="QR13">
    <cfRule type="duplicateValues" dxfId="349" priority="362"/>
  </conditionalFormatting>
  <conditionalFormatting sqref="FF13">
    <cfRule type="duplicateValues" dxfId="348" priority="361"/>
  </conditionalFormatting>
  <conditionalFormatting sqref="FG13">
    <cfRule type="duplicateValues" dxfId="347" priority="360"/>
  </conditionalFormatting>
  <conditionalFormatting sqref="FH13">
    <cfRule type="duplicateValues" dxfId="346" priority="359"/>
  </conditionalFormatting>
  <conditionalFormatting sqref="PY13">
    <cfRule type="duplicateValues" dxfId="345" priority="358"/>
  </conditionalFormatting>
  <conditionalFormatting sqref="PW13">
    <cfRule type="duplicateValues" dxfId="344" priority="357"/>
  </conditionalFormatting>
  <conditionalFormatting sqref="PX13">
    <cfRule type="duplicateValues" dxfId="343" priority="355"/>
  </conditionalFormatting>
  <conditionalFormatting sqref="AEF13">
    <cfRule type="duplicateValues" dxfId="342" priority="351"/>
  </conditionalFormatting>
  <conditionalFormatting sqref="FI13">
    <cfRule type="duplicateValues" dxfId="341" priority="350"/>
  </conditionalFormatting>
  <conditionalFormatting sqref="AHG13:AHK13">
    <cfRule type="duplicateValues" dxfId="340" priority="348"/>
  </conditionalFormatting>
  <conditionalFormatting sqref="AEK13">
    <cfRule type="duplicateValues" dxfId="339" priority="346"/>
  </conditionalFormatting>
  <conditionalFormatting sqref="ZE13 ZA13 ZC13">
    <cfRule type="duplicateValues" dxfId="338" priority="1977"/>
  </conditionalFormatting>
  <conditionalFormatting sqref="ZD13">
    <cfRule type="duplicateValues" dxfId="337" priority="343"/>
  </conditionalFormatting>
  <conditionalFormatting sqref="YE13">
    <cfRule type="duplicateValues" dxfId="336" priority="341"/>
  </conditionalFormatting>
  <conditionalFormatting sqref="FJ13">
    <cfRule type="duplicateValues" dxfId="335" priority="339"/>
  </conditionalFormatting>
  <conditionalFormatting sqref="JA13">
    <cfRule type="duplicateValues" dxfId="334" priority="336"/>
  </conditionalFormatting>
  <conditionalFormatting sqref="IZ13">
    <cfRule type="duplicateValues" dxfId="333" priority="335"/>
  </conditionalFormatting>
  <conditionalFormatting sqref="MZ13">
    <cfRule type="duplicateValues" dxfId="332" priority="334"/>
  </conditionalFormatting>
  <conditionalFormatting sqref="MY13">
    <cfRule type="duplicateValues" dxfId="331" priority="333"/>
  </conditionalFormatting>
  <conditionalFormatting sqref="MW13">
    <cfRule type="duplicateValues" dxfId="330" priority="331"/>
  </conditionalFormatting>
  <conditionalFormatting sqref="MX13">
    <cfRule type="duplicateValues" dxfId="329" priority="330"/>
  </conditionalFormatting>
  <conditionalFormatting sqref="PQ13">
    <cfRule type="duplicateValues" dxfId="328" priority="326"/>
  </conditionalFormatting>
  <conditionalFormatting sqref="PV13">
    <cfRule type="duplicateValues" dxfId="327" priority="324"/>
  </conditionalFormatting>
  <conditionalFormatting sqref="PU13">
    <cfRule type="duplicateValues" dxfId="326" priority="322"/>
  </conditionalFormatting>
  <conditionalFormatting sqref="PT13">
    <cfRule type="duplicateValues" dxfId="325" priority="321"/>
  </conditionalFormatting>
  <conditionalFormatting sqref="PS13">
    <cfRule type="duplicateValues" dxfId="324" priority="320"/>
  </conditionalFormatting>
  <conditionalFormatting sqref="PR13">
    <cfRule type="duplicateValues" dxfId="323" priority="318"/>
  </conditionalFormatting>
  <conditionalFormatting sqref="VK13">
    <cfRule type="duplicateValues" dxfId="322" priority="317"/>
  </conditionalFormatting>
  <conditionalFormatting sqref="PP13">
    <cfRule type="duplicateValues" dxfId="321" priority="315"/>
  </conditionalFormatting>
  <conditionalFormatting sqref="IY13">
    <cfRule type="duplicateValues" dxfId="320" priority="314"/>
  </conditionalFormatting>
  <conditionalFormatting sqref="IX13">
    <cfRule type="duplicateValues" dxfId="319" priority="313"/>
  </conditionalFormatting>
  <conditionalFormatting sqref="RT13">
    <cfRule type="duplicateValues" dxfId="318" priority="312"/>
  </conditionalFormatting>
  <conditionalFormatting sqref="AEE13">
    <cfRule type="duplicateValues" dxfId="317" priority="308"/>
  </conditionalFormatting>
  <conditionalFormatting sqref="PN13:PO13">
    <cfRule type="duplicateValues" dxfId="316" priority="306"/>
  </conditionalFormatting>
  <conditionalFormatting sqref="PJ13:PM13">
    <cfRule type="duplicateValues" dxfId="315" priority="305"/>
  </conditionalFormatting>
  <conditionalFormatting sqref="PI13">
    <cfRule type="duplicateValues" dxfId="314" priority="304"/>
  </conditionalFormatting>
  <conditionalFormatting sqref="AFJ13">
    <cfRule type="duplicateValues" dxfId="313" priority="303"/>
  </conditionalFormatting>
  <conditionalFormatting sqref="AFP13">
    <cfRule type="duplicateValues" dxfId="312" priority="302"/>
  </conditionalFormatting>
  <conditionalFormatting sqref="AFM13">
    <cfRule type="duplicateValues" dxfId="311" priority="301"/>
  </conditionalFormatting>
  <conditionalFormatting sqref="AFL13">
    <cfRule type="duplicateValues" dxfId="310" priority="300"/>
  </conditionalFormatting>
  <conditionalFormatting sqref="AFK13">
    <cfRule type="duplicateValues" dxfId="309" priority="299"/>
  </conditionalFormatting>
  <conditionalFormatting sqref="AFC13">
    <cfRule type="duplicateValues" dxfId="308" priority="298"/>
  </conditionalFormatting>
  <conditionalFormatting sqref="AEZ13">
    <cfRule type="duplicateValues" dxfId="307" priority="297"/>
  </conditionalFormatting>
  <conditionalFormatting sqref="AO13">
    <cfRule type="duplicateValues" dxfId="306" priority="296"/>
  </conditionalFormatting>
  <conditionalFormatting sqref="AFO13">
    <cfRule type="duplicateValues" dxfId="305" priority="295"/>
  </conditionalFormatting>
  <conditionalFormatting sqref="AFN13">
    <cfRule type="duplicateValues" dxfId="304" priority="294"/>
  </conditionalFormatting>
  <conditionalFormatting sqref="FP13">
    <cfRule type="duplicateValues" dxfId="303" priority="287"/>
  </conditionalFormatting>
  <conditionalFormatting sqref="IW13">
    <cfRule type="duplicateValues" dxfId="302" priority="286"/>
  </conditionalFormatting>
  <conditionalFormatting sqref="NE13">
    <cfRule type="duplicateValues" dxfId="301" priority="282"/>
  </conditionalFormatting>
  <conditionalFormatting sqref="ND13">
    <cfRule type="duplicateValues" dxfId="300" priority="283"/>
  </conditionalFormatting>
  <conditionalFormatting sqref="PH13">
    <cfRule type="duplicateValues" dxfId="299" priority="281"/>
  </conditionalFormatting>
  <conditionalFormatting sqref="FT13">
    <cfRule type="duplicateValues" dxfId="298" priority="279"/>
  </conditionalFormatting>
  <conditionalFormatting sqref="FU13">
    <cfRule type="duplicateValues" dxfId="297" priority="277"/>
  </conditionalFormatting>
  <conditionalFormatting sqref="PG13">
    <cfRule type="duplicateValues" dxfId="296" priority="276"/>
  </conditionalFormatting>
  <conditionalFormatting sqref="AFS13">
    <cfRule type="duplicateValues" dxfId="295" priority="274"/>
  </conditionalFormatting>
  <conditionalFormatting sqref="AFR13">
    <cfRule type="duplicateValues" dxfId="294" priority="273"/>
  </conditionalFormatting>
  <conditionalFormatting sqref="AFQ13">
    <cfRule type="duplicateValues" dxfId="293" priority="272"/>
  </conditionalFormatting>
  <conditionalFormatting sqref="ABO13">
    <cfRule type="duplicateValues" dxfId="292" priority="271"/>
  </conditionalFormatting>
  <conditionalFormatting sqref="WE13">
    <cfRule type="duplicateValues" dxfId="291" priority="269"/>
  </conditionalFormatting>
  <conditionalFormatting sqref="NI13">
    <cfRule type="duplicateValues" dxfId="290" priority="268"/>
  </conditionalFormatting>
  <conditionalFormatting sqref="NH13">
    <cfRule type="duplicateValues" dxfId="289" priority="267"/>
  </conditionalFormatting>
  <conditionalFormatting sqref="NG13">
    <cfRule type="duplicateValues" dxfId="288" priority="266"/>
  </conditionalFormatting>
  <conditionalFormatting sqref="AEC13">
    <cfRule type="duplicateValues" dxfId="287" priority="263"/>
  </conditionalFormatting>
  <conditionalFormatting sqref="AED13">
    <cfRule type="duplicateValues" dxfId="286" priority="264"/>
  </conditionalFormatting>
  <conditionalFormatting sqref="NJ13">
    <cfRule type="duplicateValues" dxfId="285" priority="262"/>
  </conditionalFormatting>
  <conditionalFormatting sqref="FK13:FO13">
    <cfRule type="duplicateValues" dxfId="284" priority="260"/>
  </conditionalFormatting>
  <conditionalFormatting sqref="FX13">
    <cfRule type="duplicateValues" dxfId="283" priority="259"/>
  </conditionalFormatting>
  <conditionalFormatting sqref="FV13">
    <cfRule type="duplicateValues" dxfId="282" priority="258"/>
  </conditionalFormatting>
  <conditionalFormatting sqref="FW13">
    <cfRule type="duplicateValues" dxfId="281" priority="257"/>
  </conditionalFormatting>
  <conditionalFormatting sqref="AAW13">
    <cfRule type="duplicateValues" dxfId="280" priority="256"/>
  </conditionalFormatting>
  <conditionalFormatting sqref="IT13:IV13">
    <cfRule type="duplicateValues" dxfId="279" priority="254"/>
  </conditionalFormatting>
  <conditionalFormatting sqref="PF13">
    <cfRule type="duplicateValues" dxfId="278" priority="253"/>
  </conditionalFormatting>
  <conditionalFormatting sqref="PE13">
    <cfRule type="duplicateValues" dxfId="277" priority="252"/>
  </conditionalFormatting>
  <conditionalFormatting sqref="YD13">
    <cfRule type="duplicateValues" dxfId="276" priority="250"/>
  </conditionalFormatting>
  <conditionalFormatting sqref="AEA13:AEB13">
    <cfRule type="duplicateValues" dxfId="275" priority="248"/>
  </conditionalFormatting>
  <conditionalFormatting sqref="ADY13:ADZ13">
    <cfRule type="duplicateValues" dxfId="274" priority="246"/>
  </conditionalFormatting>
  <conditionalFormatting sqref="ADX13:ADZ13">
    <cfRule type="duplicateValues" dxfId="273" priority="247"/>
  </conditionalFormatting>
  <conditionalFormatting sqref="ABP13">
    <cfRule type="duplicateValues" dxfId="272" priority="245"/>
  </conditionalFormatting>
  <conditionalFormatting sqref="GB13">
    <cfRule type="duplicateValues" dxfId="271" priority="243"/>
  </conditionalFormatting>
  <conditionalFormatting sqref="GC13">
    <cfRule type="duplicateValues" dxfId="270" priority="244"/>
  </conditionalFormatting>
  <conditionalFormatting sqref="FY13:GA13">
    <cfRule type="duplicateValues" dxfId="269" priority="242"/>
  </conditionalFormatting>
  <conditionalFormatting sqref="PD13">
    <cfRule type="duplicateValues" dxfId="268" priority="241"/>
  </conditionalFormatting>
  <conditionalFormatting sqref="AFB13">
    <cfRule type="duplicateValues" dxfId="267" priority="240"/>
  </conditionalFormatting>
  <conditionalFormatting sqref="AFA13">
    <cfRule type="duplicateValues" dxfId="266" priority="239"/>
  </conditionalFormatting>
  <conditionalFormatting sqref="GG13">
    <cfRule type="duplicateValues" dxfId="265" priority="238"/>
  </conditionalFormatting>
  <conditionalFormatting sqref="IS13">
    <cfRule type="duplicateValues" dxfId="264" priority="237"/>
  </conditionalFormatting>
  <conditionalFormatting sqref="ZM13">
    <cfRule type="duplicateValues" dxfId="263" priority="235"/>
  </conditionalFormatting>
  <conditionalFormatting sqref="FE13">
    <cfRule type="duplicateValues" dxfId="262" priority="234"/>
  </conditionalFormatting>
  <conditionalFormatting sqref="AGI13">
    <cfRule type="duplicateValues" dxfId="261" priority="233"/>
  </conditionalFormatting>
  <conditionalFormatting sqref="EH13:EM13 BZ13:CA13">
    <cfRule type="duplicateValues" dxfId="260" priority="2117"/>
  </conditionalFormatting>
  <conditionalFormatting sqref="EO13 CQ13">
    <cfRule type="duplicateValues" dxfId="259" priority="2144"/>
  </conditionalFormatting>
  <conditionalFormatting sqref="GD13">
    <cfRule type="duplicateValues" dxfId="258" priority="230"/>
  </conditionalFormatting>
  <conditionalFormatting sqref="ABQ13:ABR13">
    <cfRule type="duplicateValues" dxfId="257" priority="228"/>
  </conditionalFormatting>
  <conditionalFormatting sqref="ABS13">
    <cfRule type="duplicateValues" dxfId="256" priority="226"/>
  </conditionalFormatting>
  <conditionalFormatting sqref="ABT13">
    <cfRule type="duplicateValues" dxfId="255" priority="225"/>
  </conditionalFormatting>
  <conditionalFormatting sqref="ABU13">
    <cfRule type="duplicateValues" dxfId="254" priority="224"/>
  </conditionalFormatting>
  <conditionalFormatting sqref="NK13:NN13">
    <cfRule type="duplicateValues" dxfId="253" priority="223"/>
  </conditionalFormatting>
  <conditionalFormatting sqref="NP13">
    <cfRule type="duplicateValues" dxfId="252" priority="222"/>
  </conditionalFormatting>
  <conditionalFormatting sqref="NO13">
    <cfRule type="duplicateValues" dxfId="251" priority="221"/>
  </conditionalFormatting>
  <conditionalFormatting sqref="GK13:GM13">
    <cfRule type="duplicateValues" dxfId="250" priority="219"/>
  </conditionalFormatting>
  <conditionalFormatting sqref="GN13">
    <cfRule type="duplicateValues" dxfId="249" priority="217"/>
  </conditionalFormatting>
  <conditionalFormatting sqref="IR13">
    <cfRule type="duplicateValues" dxfId="248" priority="215"/>
  </conditionalFormatting>
  <conditionalFormatting sqref="IP13">
    <cfRule type="duplicateValues" dxfId="247" priority="214"/>
  </conditionalFormatting>
  <conditionalFormatting sqref="IQ13">
    <cfRule type="duplicateValues" dxfId="246" priority="216"/>
  </conditionalFormatting>
  <conditionalFormatting sqref="PC13">
    <cfRule type="duplicateValues" dxfId="245" priority="213"/>
  </conditionalFormatting>
  <conditionalFormatting sqref="ADW13">
    <cfRule type="duplicateValues" dxfId="244" priority="211"/>
  </conditionalFormatting>
  <conditionalFormatting sqref="ADV13">
    <cfRule type="duplicateValues" dxfId="243" priority="209"/>
  </conditionalFormatting>
  <conditionalFormatting sqref="ADU13">
    <cfRule type="duplicateValues" dxfId="242" priority="205"/>
  </conditionalFormatting>
  <conditionalFormatting sqref="GO13">
    <cfRule type="duplicateValues" dxfId="241" priority="202"/>
  </conditionalFormatting>
  <conditionalFormatting sqref="WO13">
    <cfRule type="duplicateValues" dxfId="240" priority="200"/>
  </conditionalFormatting>
  <conditionalFormatting sqref="WP13">
    <cfRule type="duplicateValues" dxfId="239" priority="201"/>
  </conditionalFormatting>
  <conditionalFormatting sqref="WN13">
    <cfRule type="duplicateValues" dxfId="238" priority="199"/>
  </conditionalFormatting>
  <conditionalFormatting sqref="WM13">
    <cfRule type="duplicateValues" dxfId="237" priority="198"/>
  </conditionalFormatting>
  <conditionalFormatting sqref="ADT13">
    <cfRule type="duplicateValues" dxfId="236" priority="194"/>
  </conditionalFormatting>
  <conditionalFormatting sqref="ABV13">
    <cfRule type="duplicateValues" dxfId="235" priority="193"/>
  </conditionalFormatting>
  <conditionalFormatting sqref="ADR13:ADS13">
    <cfRule type="duplicateValues" dxfId="234" priority="191"/>
  </conditionalFormatting>
  <conditionalFormatting sqref="ADQ13">
    <cfRule type="duplicateValues" dxfId="233" priority="189"/>
  </conditionalFormatting>
  <conditionalFormatting sqref="ADP13">
    <cfRule type="duplicateValues" dxfId="232" priority="187"/>
  </conditionalFormatting>
  <conditionalFormatting sqref="NQ13">
    <cfRule type="duplicateValues" dxfId="231" priority="186"/>
  </conditionalFormatting>
  <conditionalFormatting sqref="YC13">
    <cfRule type="duplicateValues" dxfId="230" priority="184"/>
  </conditionalFormatting>
  <conditionalFormatting sqref="NR13:NU13">
    <cfRule type="duplicateValues" dxfId="229" priority="183"/>
  </conditionalFormatting>
  <conditionalFormatting sqref="NV13:NZ13">
    <cfRule type="duplicateValues" dxfId="228" priority="182"/>
  </conditionalFormatting>
  <conditionalFormatting sqref="GP13:GS13">
    <cfRule type="duplicateValues" dxfId="227" priority="181"/>
  </conditionalFormatting>
  <conditionalFormatting sqref="GT13">
    <cfRule type="duplicateValues" dxfId="226" priority="180"/>
  </conditionalFormatting>
  <conditionalFormatting sqref="WQ13:WW13">
    <cfRule type="duplicateValues" dxfId="225" priority="179"/>
  </conditionalFormatting>
  <conditionalFormatting sqref="GX13">
    <cfRule type="duplicateValues" dxfId="224" priority="177"/>
  </conditionalFormatting>
  <conditionalFormatting sqref="GU13:GW13">
    <cfRule type="duplicateValues" dxfId="223" priority="178"/>
  </conditionalFormatting>
  <conditionalFormatting sqref="IO13">
    <cfRule type="duplicateValues" dxfId="222" priority="176"/>
  </conditionalFormatting>
  <conditionalFormatting sqref="ZB13">
    <cfRule type="duplicateValues" dxfId="221" priority="175"/>
  </conditionalFormatting>
  <conditionalFormatting sqref="YZ13 YW13">
    <cfRule type="duplicateValues" dxfId="220" priority="2552"/>
  </conditionalFormatting>
  <conditionalFormatting sqref="YY13">
    <cfRule type="duplicateValues" dxfId="219" priority="174"/>
  </conditionalFormatting>
  <conditionalFormatting sqref="YX13">
    <cfRule type="duplicateValues" dxfId="218" priority="172"/>
  </conditionalFormatting>
  <conditionalFormatting sqref="ADL13">
    <cfRule type="duplicateValues" dxfId="217" priority="169"/>
  </conditionalFormatting>
  <conditionalFormatting sqref="ADO13">
    <cfRule type="duplicateValues" dxfId="216" priority="168"/>
  </conditionalFormatting>
  <conditionalFormatting sqref="ADM13:ADN13">
    <cfRule type="duplicateValues" dxfId="215" priority="170"/>
  </conditionalFormatting>
  <conditionalFormatting sqref="GY13">
    <cfRule type="duplicateValues" dxfId="214" priority="167"/>
  </conditionalFormatting>
  <conditionalFormatting sqref="LM13">
    <cfRule type="duplicateValues" dxfId="213" priority="165"/>
  </conditionalFormatting>
  <conditionalFormatting sqref="FS13">
    <cfRule type="duplicateValues" dxfId="212" priority="164"/>
  </conditionalFormatting>
  <conditionalFormatting sqref="FR13">
    <cfRule type="duplicateValues" dxfId="211" priority="163"/>
  </conditionalFormatting>
  <conditionalFormatting sqref="FQ13">
    <cfRule type="duplicateValues" dxfId="210" priority="162"/>
  </conditionalFormatting>
  <conditionalFormatting sqref="EB13">
    <cfRule type="duplicateValues" dxfId="209" priority="160"/>
  </conditionalFormatting>
  <conditionalFormatting sqref="EC13:ED13">
    <cfRule type="duplicateValues" dxfId="208" priority="161"/>
  </conditionalFormatting>
  <conditionalFormatting sqref="OA13:OD13">
    <cfRule type="duplicateValues" dxfId="207" priority="159"/>
  </conditionalFormatting>
  <conditionalFormatting sqref="XA13">
    <cfRule type="duplicateValues" dxfId="206" priority="158"/>
  </conditionalFormatting>
  <conditionalFormatting sqref="WX13">
    <cfRule type="duplicateValues" dxfId="205" priority="157"/>
  </conditionalFormatting>
  <conditionalFormatting sqref="WZ13">
    <cfRule type="duplicateValues" dxfId="204" priority="156"/>
  </conditionalFormatting>
  <conditionalFormatting sqref="WY13">
    <cfRule type="duplicateValues" dxfId="203" priority="155"/>
  </conditionalFormatting>
  <conditionalFormatting sqref="XB13:XC13">
    <cfRule type="duplicateValues" dxfId="202" priority="154"/>
  </conditionalFormatting>
  <conditionalFormatting sqref="FD13">
    <cfRule type="duplicateValues" dxfId="201" priority="153"/>
  </conditionalFormatting>
  <conditionalFormatting sqref="FC13">
    <cfRule type="duplicateValues" dxfId="200" priority="152"/>
  </conditionalFormatting>
  <conditionalFormatting sqref="FB13">
    <cfRule type="duplicateValues" dxfId="199" priority="151"/>
  </conditionalFormatting>
  <conditionalFormatting sqref="FA13">
    <cfRule type="duplicateValues" dxfId="198" priority="150"/>
  </conditionalFormatting>
  <conditionalFormatting sqref="OI13">
    <cfRule type="duplicateValues" dxfId="197" priority="149"/>
  </conditionalFormatting>
  <conditionalFormatting sqref="OH13">
    <cfRule type="duplicateValues" dxfId="196" priority="148"/>
  </conditionalFormatting>
  <conditionalFormatting sqref="OF13">
    <cfRule type="duplicateValues" dxfId="195" priority="147"/>
  </conditionalFormatting>
  <conditionalFormatting sqref="OE13">
    <cfRule type="duplicateValues" dxfId="194" priority="146"/>
  </conditionalFormatting>
  <conditionalFormatting sqref="PB13">
    <cfRule type="duplicateValues" dxfId="193" priority="145"/>
  </conditionalFormatting>
  <conditionalFormatting sqref="PA13">
    <cfRule type="duplicateValues" dxfId="192" priority="144"/>
  </conditionalFormatting>
  <conditionalFormatting sqref="ACD13">
    <cfRule type="duplicateValues" dxfId="191" priority="142"/>
  </conditionalFormatting>
  <conditionalFormatting sqref="ACC13">
    <cfRule type="duplicateValues" dxfId="190" priority="140"/>
  </conditionalFormatting>
  <conditionalFormatting sqref="ACB13">
    <cfRule type="duplicateValues" dxfId="189" priority="138"/>
  </conditionalFormatting>
  <conditionalFormatting sqref="ACA13">
    <cfRule type="duplicateValues" dxfId="188" priority="137"/>
  </conditionalFormatting>
  <conditionalFormatting sqref="ADK13">
    <cfRule type="duplicateValues" dxfId="187" priority="136"/>
  </conditionalFormatting>
  <conditionalFormatting sqref="ADJ13">
    <cfRule type="duplicateValues" dxfId="186" priority="134"/>
  </conditionalFormatting>
  <conditionalFormatting sqref="YB13">
    <cfRule type="duplicateValues" dxfId="185" priority="133"/>
  </conditionalFormatting>
  <conditionalFormatting sqref="GE13">
    <cfRule type="duplicateValues" dxfId="184" priority="132"/>
  </conditionalFormatting>
  <conditionalFormatting sqref="ADI13">
    <cfRule type="duplicateValues" dxfId="183" priority="130"/>
  </conditionalFormatting>
  <conditionalFormatting sqref="ADH13">
    <cfRule type="duplicateValues" dxfId="182" priority="128"/>
  </conditionalFormatting>
  <conditionalFormatting sqref="ABY13">
    <cfRule type="duplicateValues" dxfId="181" priority="125"/>
  </conditionalFormatting>
  <conditionalFormatting sqref="ABX13">
    <cfRule type="duplicateValues" dxfId="180" priority="124"/>
  </conditionalFormatting>
  <conditionalFormatting sqref="ABZ13 ABW13">
    <cfRule type="duplicateValues" dxfId="179" priority="126"/>
  </conditionalFormatting>
  <conditionalFormatting sqref="ABW13">
    <cfRule type="duplicateValues" dxfId="178" priority="127"/>
  </conditionalFormatting>
  <conditionalFormatting sqref="OX13">
    <cfRule type="duplicateValues" dxfId="177" priority="123"/>
  </conditionalFormatting>
  <conditionalFormatting sqref="OW13">
    <cfRule type="duplicateValues" dxfId="176" priority="122"/>
  </conditionalFormatting>
  <conditionalFormatting sqref="OG13">
    <cfRule type="duplicateValues" dxfId="175" priority="121"/>
  </conditionalFormatting>
  <conditionalFormatting sqref="BL13">
    <cfRule type="duplicateValues" dxfId="174" priority="120"/>
  </conditionalFormatting>
  <conditionalFormatting sqref="HA13">
    <cfRule type="duplicateValues" dxfId="173" priority="119"/>
  </conditionalFormatting>
  <conditionalFormatting sqref="GZ13">
    <cfRule type="duplicateValues" dxfId="172" priority="118"/>
  </conditionalFormatting>
  <conditionalFormatting sqref="XD13:XE13">
    <cfRule type="duplicateValues" dxfId="171" priority="117"/>
  </conditionalFormatting>
  <conditionalFormatting sqref="YA13">
    <cfRule type="duplicateValues" dxfId="170" priority="115"/>
  </conditionalFormatting>
  <conditionalFormatting sqref="LJ13:LK13">
    <cfRule type="duplicateValues" dxfId="169" priority="114"/>
  </conditionalFormatting>
  <conditionalFormatting sqref="OZ13">
    <cfRule type="duplicateValues" dxfId="168" priority="113"/>
  </conditionalFormatting>
  <conditionalFormatting sqref="OY13">
    <cfRule type="duplicateValues" dxfId="167" priority="112"/>
  </conditionalFormatting>
  <conditionalFormatting sqref="EF13">
    <cfRule type="duplicateValues" dxfId="166" priority="111"/>
  </conditionalFormatting>
  <conditionalFormatting sqref="EE13">
    <cfRule type="duplicateValues" dxfId="165" priority="110"/>
  </conditionalFormatting>
  <conditionalFormatting sqref="QQ13">
    <cfRule type="duplicateValues" dxfId="164" priority="109"/>
  </conditionalFormatting>
  <conditionalFormatting sqref="QP13">
    <cfRule type="duplicateValues" dxfId="163" priority="108"/>
  </conditionalFormatting>
  <conditionalFormatting sqref="QZ13">
    <cfRule type="duplicateValues" dxfId="162" priority="107"/>
  </conditionalFormatting>
  <conditionalFormatting sqref="XZ13">
    <cfRule type="duplicateValues" dxfId="161" priority="106"/>
  </conditionalFormatting>
  <conditionalFormatting sqref="XY13">
    <cfRule type="duplicateValues" dxfId="160" priority="105"/>
  </conditionalFormatting>
  <conditionalFormatting sqref="XX13">
    <cfRule type="duplicateValues" dxfId="159" priority="104"/>
  </conditionalFormatting>
  <conditionalFormatting sqref="XW13">
    <cfRule type="duplicateValues" dxfId="158" priority="103"/>
  </conditionalFormatting>
  <conditionalFormatting sqref="AHW13">
    <cfRule type="duplicateValues" dxfId="157" priority="100"/>
  </conditionalFormatting>
  <conditionalFormatting sqref="AHX13">
    <cfRule type="duplicateValues" dxfId="156" priority="99"/>
  </conditionalFormatting>
  <conditionalFormatting sqref="AHY13">
    <cfRule type="duplicateValues" dxfId="155" priority="101"/>
  </conditionalFormatting>
  <conditionalFormatting sqref="AHY13">
    <cfRule type="duplicateValues" dxfId="154" priority="102"/>
  </conditionalFormatting>
  <conditionalFormatting sqref="TU13:TV13">
    <cfRule type="duplicateValues" dxfId="153" priority="98"/>
  </conditionalFormatting>
  <conditionalFormatting sqref="TT13">
    <cfRule type="duplicateValues" dxfId="152" priority="97"/>
  </conditionalFormatting>
  <conditionalFormatting sqref="HB13">
    <cfRule type="duplicateValues" dxfId="151" priority="96"/>
  </conditionalFormatting>
  <conditionalFormatting sqref="OJ13">
    <cfRule type="duplicateValues" dxfId="150" priority="95"/>
  </conditionalFormatting>
  <conditionalFormatting sqref="OV13">
    <cfRule type="duplicateValues" dxfId="149" priority="94"/>
  </conditionalFormatting>
  <conditionalFormatting sqref="ADG13">
    <cfRule type="duplicateValues" dxfId="148" priority="93"/>
  </conditionalFormatting>
  <conditionalFormatting sqref="ADF13">
    <cfRule type="duplicateValues" dxfId="147" priority="92"/>
  </conditionalFormatting>
  <conditionalFormatting sqref="ADE13">
    <cfRule type="duplicateValues" dxfId="146" priority="91"/>
  </conditionalFormatting>
  <conditionalFormatting sqref="ADB13">
    <cfRule type="duplicateValues" dxfId="145" priority="90"/>
  </conditionalFormatting>
  <conditionalFormatting sqref="ADA13">
    <cfRule type="duplicateValues" dxfId="144" priority="89"/>
  </conditionalFormatting>
  <conditionalFormatting sqref="ADA12">
    <cfRule type="duplicateValues" dxfId="143" priority="88"/>
  </conditionalFormatting>
  <conditionalFormatting sqref="XF13">
    <cfRule type="duplicateValues" dxfId="142" priority="87"/>
  </conditionalFormatting>
  <conditionalFormatting sqref="HC13">
    <cfRule type="duplicateValues" dxfId="141" priority="86"/>
  </conditionalFormatting>
  <conditionalFormatting sqref="IM13:IN13">
    <cfRule type="duplicateValues" dxfId="140" priority="85"/>
  </conditionalFormatting>
  <conditionalFormatting sqref="IL13">
    <cfRule type="duplicateValues" dxfId="139" priority="84"/>
  </conditionalFormatting>
  <conditionalFormatting sqref="IK13">
    <cfRule type="duplicateValues" dxfId="138" priority="83"/>
  </conditionalFormatting>
  <conditionalFormatting sqref="IJ13">
    <cfRule type="duplicateValues" dxfId="137" priority="82"/>
  </conditionalFormatting>
  <conditionalFormatting sqref="II13">
    <cfRule type="duplicateValues" dxfId="136" priority="81"/>
  </conditionalFormatting>
  <conditionalFormatting sqref="ACE13">
    <cfRule type="duplicateValues" dxfId="135" priority="80"/>
  </conditionalFormatting>
  <conditionalFormatting sqref="HD13:HE13">
    <cfRule type="duplicateValues" dxfId="134" priority="79"/>
  </conditionalFormatting>
  <conditionalFormatting sqref="IH13">
    <cfRule type="duplicateValues" dxfId="133" priority="78"/>
  </conditionalFormatting>
  <conditionalFormatting sqref="ACF13">
    <cfRule type="duplicateValues" dxfId="132" priority="76"/>
  </conditionalFormatting>
  <conditionalFormatting sqref="XV13">
    <cfRule type="duplicateValues" dxfId="131" priority="74"/>
  </conditionalFormatting>
  <conditionalFormatting sqref="IG13">
    <cfRule type="duplicateValues" dxfId="130" priority="73"/>
  </conditionalFormatting>
  <conditionalFormatting sqref="ADC13:ADD13">
    <cfRule type="duplicateValues" dxfId="129" priority="71"/>
  </conditionalFormatting>
  <conditionalFormatting sqref="ACZ13">
    <cfRule type="duplicateValues" dxfId="128" priority="70"/>
  </conditionalFormatting>
  <conditionalFormatting sqref="ACK13">
    <cfRule type="duplicateValues" dxfId="127" priority="68"/>
  </conditionalFormatting>
  <conditionalFormatting sqref="ACJ13">
    <cfRule type="duplicateValues" dxfId="126" priority="66"/>
  </conditionalFormatting>
  <conditionalFormatting sqref="ACH13:ACI13">
    <cfRule type="duplicateValues" dxfId="125" priority="64"/>
  </conditionalFormatting>
  <conditionalFormatting sqref="ACG13">
    <cfRule type="duplicateValues" dxfId="124" priority="62"/>
  </conditionalFormatting>
  <conditionalFormatting sqref="XI13:XK13">
    <cfRule type="duplicateValues" dxfId="123" priority="61"/>
  </conditionalFormatting>
  <conditionalFormatting sqref="IE13:IF13">
    <cfRule type="duplicateValues" dxfId="122" priority="60"/>
  </conditionalFormatting>
  <conditionalFormatting sqref="HH13">
    <cfRule type="duplicateValues" dxfId="121" priority="59"/>
  </conditionalFormatting>
  <conditionalFormatting sqref="HG13">
    <cfRule type="duplicateValues" dxfId="120" priority="58"/>
  </conditionalFormatting>
  <conditionalFormatting sqref="HF13">
    <cfRule type="duplicateValues" dxfId="119" priority="57"/>
  </conditionalFormatting>
  <conditionalFormatting sqref="IC13:ID13">
    <cfRule type="duplicateValues" dxfId="118" priority="56"/>
  </conditionalFormatting>
  <conditionalFormatting sqref="ACL13:ACP13">
    <cfRule type="duplicateValues" dxfId="117" priority="54"/>
  </conditionalFormatting>
  <conditionalFormatting sqref="XG13:XH13">
    <cfRule type="duplicateValues" dxfId="116" priority="53"/>
  </conditionalFormatting>
  <conditionalFormatting sqref="HI13:HJ13">
    <cfRule type="duplicateValues" dxfId="115" priority="52"/>
  </conditionalFormatting>
  <conditionalFormatting sqref="CY13">
    <cfRule type="duplicateValues" dxfId="114" priority="51"/>
  </conditionalFormatting>
  <conditionalFormatting sqref="ACY13">
    <cfRule type="duplicateValues" dxfId="113" priority="50"/>
  </conditionalFormatting>
  <conditionalFormatting sqref="IB13">
    <cfRule type="duplicateValues" dxfId="112" priority="49"/>
  </conditionalFormatting>
  <conditionalFormatting sqref="XT13:XU13">
    <cfRule type="duplicateValues" dxfId="111" priority="47"/>
  </conditionalFormatting>
  <conditionalFormatting sqref="ACX13">
    <cfRule type="duplicateValues" dxfId="110" priority="44"/>
  </conditionalFormatting>
  <conditionalFormatting sqref="ACW13">
    <cfRule type="duplicateValues" dxfId="109" priority="45"/>
  </conditionalFormatting>
  <conditionalFormatting sqref="HK13">
    <cfRule type="duplicateValues" dxfId="108" priority="43"/>
  </conditionalFormatting>
  <conditionalFormatting sqref="ACV13">
    <cfRule type="duplicateValues" dxfId="107" priority="42"/>
  </conditionalFormatting>
  <conditionalFormatting sqref="ACQ13:ACR13">
    <cfRule type="duplicateValues" dxfId="106" priority="40"/>
  </conditionalFormatting>
  <conditionalFormatting sqref="HN13:HO13">
    <cfRule type="duplicateValues" dxfId="105" priority="39"/>
  </conditionalFormatting>
  <conditionalFormatting sqref="HL13">
    <cfRule type="duplicateValues" dxfId="104" priority="37"/>
  </conditionalFormatting>
  <conditionalFormatting sqref="HM13">
    <cfRule type="duplicateValues" dxfId="103" priority="38"/>
  </conditionalFormatting>
  <conditionalFormatting sqref="OU13">
    <cfRule type="duplicateValues" dxfId="102" priority="36"/>
  </conditionalFormatting>
  <conditionalFormatting sqref="HP13:HQ13">
    <cfRule type="duplicateValues" dxfId="101" priority="35"/>
  </conditionalFormatting>
  <conditionalFormatting sqref="HR13">
    <cfRule type="duplicateValues" dxfId="100" priority="34"/>
  </conditionalFormatting>
  <conditionalFormatting sqref="IA13">
    <cfRule type="duplicateValues" dxfId="99" priority="33"/>
  </conditionalFormatting>
  <conditionalFormatting sqref="VA13">
    <cfRule type="duplicateValues" dxfId="98" priority="32"/>
  </conditionalFormatting>
  <conditionalFormatting sqref="HS13">
    <cfRule type="duplicateValues" dxfId="97" priority="31"/>
  </conditionalFormatting>
  <conditionalFormatting sqref="ACT13">
    <cfRule type="duplicateValues" dxfId="96" priority="30"/>
  </conditionalFormatting>
  <conditionalFormatting sqref="ACU13">
    <cfRule type="duplicateValues" dxfId="95" priority="29"/>
  </conditionalFormatting>
  <conditionalFormatting sqref="ACS13">
    <cfRule type="duplicateValues" dxfId="94" priority="27"/>
  </conditionalFormatting>
  <conditionalFormatting sqref="OT13">
    <cfRule type="duplicateValues" dxfId="93" priority="26"/>
  </conditionalFormatting>
  <conditionalFormatting sqref="HZ13">
    <cfRule type="duplicateValues" dxfId="92" priority="25"/>
  </conditionalFormatting>
  <conditionalFormatting sqref="HU13">
    <cfRule type="duplicateValues" dxfId="91" priority="24"/>
  </conditionalFormatting>
  <conditionalFormatting sqref="HT13">
    <cfRule type="duplicateValues" dxfId="90" priority="23"/>
  </conditionalFormatting>
  <conditionalFormatting sqref="HV13:HW13">
    <cfRule type="duplicateValues" dxfId="89" priority="22"/>
  </conditionalFormatting>
  <conditionalFormatting sqref="OS13">
    <cfRule type="duplicateValues" dxfId="88" priority="21"/>
  </conditionalFormatting>
  <conditionalFormatting sqref="OR13">
    <cfRule type="duplicateValues" dxfId="87" priority="20"/>
  </conditionalFormatting>
  <conditionalFormatting sqref="AFX13:AFY13">
    <cfRule type="duplicateValues" dxfId="86" priority="18"/>
  </conditionalFormatting>
  <conditionalFormatting sqref="AFX13:AFY13">
    <cfRule type="duplicateValues" dxfId="85" priority="19"/>
  </conditionalFormatting>
  <conditionalFormatting sqref="AIK13">
    <cfRule type="duplicateValues" dxfId="84" priority="16"/>
  </conditionalFormatting>
  <conditionalFormatting sqref="AIK13">
    <cfRule type="duplicateValues" dxfId="83" priority="17"/>
  </conditionalFormatting>
  <conditionalFormatting sqref="OL13">
    <cfRule type="duplicateValues" dxfId="82" priority="15"/>
  </conditionalFormatting>
  <conditionalFormatting sqref="OK13">
    <cfRule type="duplicateValues" dxfId="81" priority="13"/>
  </conditionalFormatting>
  <conditionalFormatting sqref="HX13">
    <cfRule type="duplicateValues" dxfId="80" priority="12"/>
  </conditionalFormatting>
  <conditionalFormatting sqref="XO13">
    <cfRule type="duplicateValues" dxfId="79" priority="9"/>
  </conditionalFormatting>
  <conditionalFormatting sqref="XO13:XS13">
    <cfRule type="duplicateValues" dxfId="78" priority="10"/>
  </conditionalFormatting>
  <conditionalFormatting sqref="XP13:XS13">
    <cfRule type="duplicateValues" dxfId="77" priority="11"/>
  </conditionalFormatting>
  <conditionalFormatting sqref="XL13:XM13">
    <cfRule type="duplicateValues" dxfId="76" priority="6"/>
  </conditionalFormatting>
  <conditionalFormatting sqref="XL13:XN13">
    <cfRule type="duplicateValues" dxfId="75" priority="7"/>
  </conditionalFormatting>
  <conditionalFormatting sqref="XN13">
    <cfRule type="duplicateValues" dxfId="74" priority="8"/>
  </conditionalFormatting>
  <conditionalFormatting sqref="HY13">
    <cfRule type="duplicateValues" dxfId="73" priority="5"/>
  </conditionalFormatting>
  <conditionalFormatting sqref="OQ13">
    <cfRule type="duplicateValues" dxfId="72" priority="4"/>
  </conditionalFormatting>
  <conditionalFormatting sqref="OM13:ON13">
    <cfRule type="duplicateValues" dxfId="71" priority="3"/>
  </conditionalFormatting>
  <conditionalFormatting sqref="OP13">
    <cfRule type="duplicateValues" dxfId="70" priority="2"/>
  </conditionalFormatting>
  <conditionalFormatting sqref="OO13">
    <cfRule type="duplicateValues" dxfId="69" priority="1"/>
  </conditionalFormatting>
  <pageMargins left="0.7" right="0.7" top="0.75" bottom="0.75" header="0.3" footer="0.3"/>
  <pageSetup scale="5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D36"/>
  <sheetViews>
    <sheetView topLeftCell="G1" zoomScale="112" zoomScaleNormal="112" workbookViewId="0">
      <selection activeCell="L1" sqref="L1:L29"/>
    </sheetView>
  </sheetViews>
  <sheetFormatPr defaultRowHeight="14.25"/>
  <cols>
    <col min="13" max="13" width="11.125" bestFit="1" customWidth="1"/>
    <col min="14" max="14" width="11.125" customWidth="1"/>
    <col min="20" max="20" width="12.375" customWidth="1"/>
    <col min="24" max="24" width="11.125" customWidth="1"/>
    <col min="26" max="26" width="11.25" customWidth="1"/>
    <col min="29" max="29" width="12.125" bestFit="1" customWidth="1"/>
    <col min="30" max="30" width="11.25" style="400" customWidth="1"/>
    <col min="32" max="32" width="10.625" customWidth="1"/>
    <col min="33" max="33" width="11.125" bestFit="1" customWidth="1"/>
  </cols>
  <sheetData>
    <row r="1" spans="1:30" ht="15.75" thickBot="1">
      <c r="A1" s="430" t="s">
        <v>20</v>
      </c>
      <c r="B1" s="548" t="s">
        <v>20</v>
      </c>
      <c r="C1" s="62" t="s">
        <v>20</v>
      </c>
      <c r="E1" s="62" t="s">
        <v>20</v>
      </c>
      <c r="F1" s="62" t="s">
        <v>20</v>
      </c>
      <c r="H1" s="62" t="s">
        <v>20</v>
      </c>
      <c r="I1" s="62" t="s">
        <v>20</v>
      </c>
      <c r="J1" s="62" t="s">
        <v>20</v>
      </c>
      <c r="K1" s="62" t="s">
        <v>20</v>
      </c>
      <c r="M1" s="62" t="s">
        <v>20</v>
      </c>
      <c r="N1" s="62" t="s">
        <v>20</v>
      </c>
      <c r="AD1"/>
    </row>
    <row r="2" spans="1:30" ht="15.75" thickBot="1">
      <c r="A2" s="430" t="s">
        <v>20</v>
      </c>
      <c r="B2" s="548" t="s">
        <v>20</v>
      </c>
      <c r="C2" s="62" t="s">
        <v>20</v>
      </c>
      <c r="E2" s="62" t="s">
        <v>20</v>
      </c>
      <c r="F2" s="62" t="s">
        <v>20</v>
      </c>
      <c r="H2" s="62" t="s">
        <v>20</v>
      </c>
      <c r="I2" s="62" t="s">
        <v>20</v>
      </c>
      <c r="J2" s="62" t="s">
        <v>20</v>
      </c>
      <c r="K2" s="62" t="s">
        <v>20</v>
      </c>
      <c r="M2" s="62" t="s">
        <v>20</v>
      </c>
      <c r="N2" s="62" t="s">
        <v>20</v>
      </c>
      <c r="AD2"/>
    </row>
    <row r="3" spans="1:30" ht="15" thickBot="1">
      <c r="A3" s="98"/>
      <c r="B3" s="98"/>
      <c r="C3" s="14"/>
      <c r="E3" s="14"/>
      <c r="F3" s="14"/>
      <c r="H3" s="14"/>
      <c r="I3" s="14"/>
      <c r="J3" s="14"/>
      <c r="K3" s="14"/>
      <c r="M3" s="14"/>
      <c r="N3" s="14"/>
      <c r="AD3"/>
    </row>
    <row r="4" spans="1:30" ht="15">
      <c r="A4" s="47" t="s">
        <v>286</v>
      </c>
      <c r="B4" s="47" t="s">
        <v>286</v>
      </c>
      <c r="C4" s="48" t="s">
        <v>287</v>
      </c>
      <c r="E4" s="48" t="s">
        <v>287</v>
      </c>
      <c r="F4" s="48" t="s">
        <v>287</v>
      </c>
      <c r="H4" s="49" t="s">
        <v>288</v>
      </c>
      <c r="I4" s="49" t="s">
        <v>288</v>
      </c>
      <c r="J4" s="50" t="s">
        <v>289</v>
      </c>
      <c r="K4" s="50" t="s">
        <v>289</v>
      </c>
      <c r="M4" s="51" t="s">
        <v>290</v>
      </c>
      <c r="N4" s="51" t="s">
        <v>290</v>
      </c>
      <c r="AD4"/>
    </row>
    <row r="5" spans="1:30" ht="72.75">
      <c r="A5" s="770" t="s">
        <v>676</v>
      </c>
      <c r="B5" s="770" t="s">
        <v>682</v>
      </c>
      <c r="C5" s="770" t="s">
        <v>1299</v>
      </c>
      <c r="E5" s="770" t="s">
        <v>1301</v>
      </c>
      <c r="F5" s="770" t="s">
        <v>1327</v>
      </c>
      <c r="H5" s="770" t="s">
        <v>1368</v>
      </c>
      <c r="I5" s="16" t="s">
        <v>1333</v>
      </c>
      <c r="J5" s="779" t="s">
        <v>1404</v>
      </c>
      <c r="K5" s="779" t="s">
        <v>699</v>
      </c>
      <c r="M5" s="1240" t="s">
        <v>772</v>
      </c>
      <c r="N5" s="1242" t="s">
        <v>715</v>
      </c>
      <c r="AD5"/>
    </row>
    <row r="6" spans="1:30">
      <c r="A6" s="598"/>
      <c r="B6" s="537"/>
      <c r="C6" s="1201">
        <v>5001032577</v>
      </c>
      <c r="E6" s="1201">
        <v>5001032577</v>
      </c>
      <c r="F6" s="1201">
        <v>5001032577</v>
      </c>
      <c r="H6" s="767"/>
      <c r="I6" s="441">
        <v>5001032645</v>
      </c>
      <c r="J6" s="515">
        <v>5001032653</v>
      </c>
      <c r="K6" s="515">
        <v>5001032653</v>
      </c>
      <c r="M6" s="1241">
        <v>5001032655</v>
      </c>
      <c r="N6" s="778"/>
      <c r="AD6"/>
    </row>
    <row r="7" spans="1:30">
      <c r="A7" s="598"/>
      <c r="B7" s="537"/>
      <c r="C7" s="537"/>
      <c r="E7" s="537"/>
      <c r="F7" s="537"/>
      <c r="H7" s="537"/>
      <c r="I7" s="400"/>
      <c r="J7" s="511"/>
      <c r="K7" s="503"/>
      <c r="M7" s="782"/>
      <c r="N7" s="778"/>
      <c r="AD7"/>
    </row>
    <row r="8" spans="1:30">
      <c r="A8" s="598"/>
      <c r="B8" s="537"/>
      <c r="C8" s="537"/>
      <c r="E8" s="537"/>
      <c r="F8" s="537"/>
      <c r="H8" s="537"/>
      <c r="I8" s="400"/>
      <c r="J8" s="511"/>
      <c r="K8" s="503"/>
      <c r="M8" s="785"/>
      <c r="N8" s="778"/>
      <c r="AD8"/>
    </row>
    <row r="9" spans="1:30">
      <c r="A9" s="828"/>
      <c r="B9" s="767"/>
      <c r="C9" s="537"/>
      <c r="E9" s="537"/>
      <c r="F9" s="537"/>
      <c r="H9" s="537"/>
      <c r="I9" s="400"/>
      <c r="J9" s="511"/>
      <c r="K9" s="503"/>
      <c r="M9" s="782"/>
      <c r="N9" s="778"/>
      <c r="AD9"/>
    </row>
    <row r="10" spans="1:30">
      <c r="A10" s="598"/>
      <c r="B10" s="537"/>
      <c r="C10" s="537"/>
      <c r="E10" s="537"/>
      <c r="F10" s="537"/>
      <c r="H10" s="537"/>
      <c r="I10" s="400"/>
      <c r="J10" s="511"/>
      <c r="K10" s="503"/>
      <c r="M10" s="782"/>
      <c r="N10" s="778"/>
      <c r="AD10"/>
    </row>
    <row r="11" spans="1:30" s="400" customFormat="1">
      <c r="A11" s="598"/>
      <c r="B11" s="537"/>
      <c r="C11" s="537"/>
      <c r="E11" s="537"/>
      <c r="F11" s="537"/>
      <c r="H11" s="537"/>
      <c r="J11" s="778"/>
      <c r="K11" s="537"/>
      <c r="M11" s="782"/>
      <c r="N11" s="778"/>
    </row>
    <row r="12" spans="1:30">
      <c r="A12" s="315">
        <f>WORKDAY(A13,'BA SGV Quality Clinic'!$A20,'BA SGV Quality Clinic'!$D$42:$D$71)</f>
        <v>42536</v>
      </c>
      <c r="B12" s="315">
        <f>WORKDAY(B13,'BA SGV Quality Clinic'!$A20,'BA SGV Quality Clinic'!$D$42:$D$71)</f>
        <v>42542</v>
      </c>
      <c r="C12" s="532" t="e">
        <f>WORKDAY(C13,'BA SGV Quality Clinic'!#REF!,'BA SGV Quality Clinic'!$D$42:$D$71)</f>
        <v>#REF!</v>
      </c>
      <c r="E12" s="315" t="e">
        <f>WORKDAY(E13,'BA SGV Quality Clinic'!#REF!,'BA SGV Quality Clinic'!$D$42:$D$71)</f>
        <v>#REF!</v>
      </c>
      <c r="F12" s="315" t="e">
        <f>WORKDAY(F13,'BA SGV Quality Clinic'!#REF!,'BA SGV Quality Clinic'!$D$42:$D$71)</f>
        <v>#REF!</v>
      </c>
      <c r="H12" s="315">
        <f>WORKDAY(H13,'5319280'!$A20,'5319280'!$E$42:$E$71)</f>
        <v>42534</v>
      </c>
      <c r="I12" s="315" t="e">
        <f>WORKDAY(I13,'BA SGV Quality Clinic'!#REF!,'BA SGV Quality Clinic'!$D$42:$D$71)</f>
        <v>#REF!</v>
      </c>
      <c r="J12" s="315" t="e">
        <f>WORKDAY(J13,'BA SGV Quality Clinic'!#REF!,'BA SGV Quality Clinic'!$D$42:$D$71)</f>
        <v>#REF!</v>
      </c>
      <c r="K12" s="315" t="e">
        <f>WORKDAY(K13,'BA SGV Quality Clinic'!#REF!,'BA SGV Quality Clinic'!$D$42:$D$71)</f>
        <v>#REF!</v>
      </c>
      <c r="M12" s="308" t="e">
        <f>WORKDAY(M13,'BA SGV Quality Clinic'!#REF!,'BA SGV Quality Clinic'!$D$42:$D$71)</f>
        <v>#REF!</v>
      </c>
      <c r="N12" s="308" t="e">
        <f>WORKDAY(N13,'BA SGV Quality Clinic'!#REF!,'BA SGV Quality Clinic'!$D$42:$D$71)</f>
        <v>#REF!</v>
      </c>
      <c r="AD12"/>
    </row>
    <row r="13" spans="1:30">
      <c r="A13" s="315">
        <f>WORKDAY(A14,'BA SGV Quality Clinic'!$A21,'BA SGV Quality Clinic'!$D$42:$D$71)</f>
        <v>42534</v>
      </c>
      <c r="B13" s="315">
        <f>WORKDAY(B14,'BA SGV Quality Clinic'!$A21,'BA SGV Quality Clinic'!$D$42:$D$71)</f>
        <v>42538</v>
      </c>
      <c r="C13" s="315" t="e">
        <f>WORKDAY(C14,'BA SGV Quality Clinic'!#REF!,'BA SGV Quality Clinic'!$D$42:$D$71)</f>
        <v>#REF!</v>
      </c>
      <c r="E13" s="315" t="e">
        <f>WORKDAY(E14,'BA SGV Quality Clinic'!#REF!,'BA SGV Quality Clinic'!$D$42:$D$71)</f>
        <v>#REF!</v>
      </c>
      <c r="F13" s="315" t="e">
        <f>WORKDAY(F14,'BA SGV Quality Clinic'!#REF!,'BA SGV Quality Clinic'!$D$42:$D$71)</f>
        <v>#REF!</v>
      </c>
      <c r="H13" s="315">
        <f>WORKDAY(H14,'5319280'!$A21,'5319280'!$E$42:$E$71)</f>
        <v>42530</v>
      </c>
      <c r="I13" s="315" t="e">
        <f>WORKDAY(I14,'BA SGV Quality Clinic'!#REF!,'BA SGV Quality Clinic'!$D$42:$D$71)</f>
        <v>#REF!</v>
      </c>
      <c r="J13" s="315" t="e">
        <f>WORKDAY(J14,'BA SGV Quality Clinic'!#REF!,'BA SGV Quality Clinic'!$D$42:$D$71)</f>
        <v>#REF!</v>
      </c>
      <c r="K13" s="315" t="e">
        <f>WORKDAY(K14,'BA SGV Quality Clinic'!#REF!,'BA SGV Quality Clinic'!$D$42:$D$71)</f>
        <v>#REF!</v>
      </c>
      <c r="M13" s="308" t="e">
        <f>WORKDAY(M14,'BA SGV Quality Clinic'!#REF!,'BA SGV Quality Clinic'!$D$42:$D$71)</f>
        <v>#REF!</v>
      </c>
      <c r="N13" s="308" t="e">
        <f>WORKDAY(N14,'BA SGV Quality Clinic'!#REF!,'BA SGV Quality Clinic'!$D$42:$D$71)</f>
        <v>#REF!</v>
      </c>
      <c r="AD13"/>
    </row>
    <row r="14" spans="1:30">
      <c r="A14" s="315">
        <f>WORKDAY(A15,'BA SGV Quality Clinic'!$A22,'BA SGV Quality Clinic'!$D$42:$D$71)</f>
        <v>42520</v>
      </c>
      <c r="B14" s="315">
        <f>WORKDAY(B15,'BA SGV Quality Clinic'!$A22,'BA SGV Quality Clinic'!$D$42:$D$71)</f>
        <v>42524</v>
      </c>
      <c r="C14" s="315" t="e">
        <f>WORKDAY(C15,'BA SGV Quality Clinic'!#REF!,'BA SGV Quality Clinic'!$D$42:$D$71)</f>
        <v>#REF!</v>
      </c>
      <c r="E14" s="315" t="e">
        <f>WORKDAY(E15,'BA SGV Quality Clinic'!#REF!,'BA SGV Quality Clinic'!$D$42:$D$71)</f>
        <v>#REF!</v>
      </c>
      <c r="F14" s="315" t="e">
        <f>WORKDAY(F15,'BA SGV Quality Clinic'!#REF!,'BA SGV Quality Clinic'!$D$42:$D$71)</f>
        <v>#REF!</v>
      </c>
      <c r="H14" s="315">
        <f>WORKDAY(H15,'5319280'!$A22,'5319280'!$E$42:$E$71)</f>
        <v>42514</v>
      </c>
      <c r="I14" s="315" t="e">
        <f>WORKDAY(I15,'BA SGV Quality Clinic'!#REF!,'BA SGV Quality Clinic'!$D$42:$D$71)</f>
        <v>#REF!</v>
      </c>
      <c r="J14" s="315" t="e">
        <f>WORKDAY(J15,'BA SGV Quality Clinic'!#REF!,'BA SGV Quality Clinic'!$D$42:$D$71)</f>
        <v>#REF!</v>
      </c>
      <c r="K14" s="315" t="e">
        <f>WORKDAY(K15,'BA SGV Quality Clinic'!#REF!,'BA SGV Quality Clinic'!$D$42:$D$71)</f>
        <v>#REF!</v>
      </c>
      <c r="M14" s="308" t="e">
        <f>WORKDAY(M15,'BA SGV Quality Clinic'!#REF!,'BA SGV Quality Clinic'!$D$42:$D$71)</f>
        <v>#REF!</v>
      </c>
      <c r="N14" s="308" t="e">
        <f>WORKDAY(N15,'BA SGV Quality Clinic'!#REF!,'BA SGV Quality Clinic'!$D$42:$D$71)</f>
        <v>#REF!</v>
      </c>
      <c r="AD14"/>
    </row>
    <row r="15" spans="1:30">
      <c r="A15" s="315">
        <f>WORKDAY(A16,'BA SGV Quality Clinic'!$A23,'BA SGV Quality Clinic'!$D$42:$D$71)</f>
        <v>42520</v>
      </c>
      <c r="B15" s="315">
        <f>WORKDAY(B16,'BA SGV Quality Clinic'!$A23,'BA SGV Quality Clinic'!$D$42:$D$71)</f>
        <v>42524</v>
      </c>
      <c r="C15" s="315" t="e">
        <f>WORKDAY(C16,'BA SGV Quality Clinic'!#REF!,'BA SGV Quality Clinic'!$D$42:$D$71)</f>
        <v>#REF!</v>
      </c>
      <c r="E15" s="315" t="e">
        <f>WORKDAY(E16,'BA SGV Quality Clinic'!#REF!,'BA SGV Quality Clinic'!$D$42:$D$71)</f>
        <v>#REF!</v>
      </c>
      <c r="F15" s="315" t="e">
        <f>WORKDAY(F16,'BA SGV Quality Clinic'!#REF!,'BA SGV Quality Clinic'!$D$42:$D$71)</f>
        <v>#REF!</v>
      </c>
      <c r="H15" s="315">
        <f>WORKDAY(H16,'5319280'!$A23,'5319280'!$E$42:$E$71)</f>
        <v>42514</v>
      </c>
      <c r="I15" s="315" t="e">
        <f>WORKDAY(I16,'BA SGV Quality Clinic'!#REF!,'BA SGV Quality Clinic'!$D$42:$D$71)</f>
        <v>#REF!</v>
      </c>
      <c r="J15" s="315" t="e">
        <f>WORKDAY(J16,'BA SGV Quality Clinic'!#REF!,'BA SGV Quality Clinic'!$D$42:$D$71)</f>
        <v>#REF!</v>
      </c>
      <c r="K15" s="315" t="e">
        <f>WORKDAY(K16,'BA SGV Quality Clinic'!#REF!,'BA SGV Quality Clinic'!$D$42:$D$71)</f>
        <v>#REF!</v>
      </c>
      <c r="M15" s="308" t="e">
        <f>WORKDAY(M16,'BA SGV Quality Clinic'!#REF!,'BA SGV Quality Clinic'!$D$42:$D$71)</f>
        <v>#REF!</v>
      </c>
      <c r="N15" s="308" t="e">
        <f>WORKDAY(N16,'BA SGV Quality Clinic'!#REF!,'BA SGV Quality Clinic'!$D$42:$D$71)</f>
        <v>#REF!</v>
      </c>
      <c r="AD15"/>
    </row>
    <row r="16" spans="1:30">
      <c r="A16" s="315">
        <f>WORKDAY(A17,'BA SGV Quality Clinic'!$A24,'BA SGV Quality Clinic'!$D$42:$D$71)</f>
        <v>42517</v>
      </c>
      <c r="B16" s="315">
        <f>WORKDAY(B17,'BA SGV Quality Clinic'!$A24,'BA SGV Quality Clinic'!$D$42:$D$71)</f>
        <v>42523</v>
      </c>
      <c r="C16" s="315" t="e">
        <f>WORKDAY(C17,'BA SGV Quality Clinic'!#REF!,'BA SGV Quality Clinic'!$D$42:$D$71)</f>
        <v>#REF!</v>
      </c>
      <c r="E16" s="315" t="e">
        <f>WORKDAY(E17,'BA SGV Quality Clinic'!#REF!,'BA SGV Quality Clinic'!$D$42:$D$71)</f>
        <v>#REF!</v>
      </c>
      <c r="F16" s="315" t="e">
        <f>WORKDAY(F17,'BA SGV Quality Clinic'!#REF!,'BA SGV Quality Clinic'!$D$42:$D$71)</f>
        <v>#REF!</v>
      </c>
      <c r="H16" s="315">
        <f>WORKDAY(H17,'5319280'!$A24,'5319280'!$E$42:$E$71)</f>
        <v>42513</v>
      </c>
      <c r="I16" s="315" t="e">
        <f>WORKDAY(I17,'BA SGV Quality Clinic'!#REF!,'BA SGV Quality Clinic'!$D$42:$D$71)</f>
        <v>#REF!</v>
      </c>
      <c r="J16" s="315" t="e">
        <f>WORKDAY(J17,'BA SGV Quality Clinic'!#REF!,'BA SGV Quality Clinic'!$D$42:$D$71)</f>
        <v>#REF!</v>
      </c>
      <c r="K16" s="315" t="e">
        <f>WORKDAY(K17,'BA SGV Quality Clinic'!#REF!,'BA SGV Quality Clinic'!$D$42:$D$71)</f>
        <v>#REF!</v>
      </c>
      <c r="M16" s="308" t="e">
        <f>WORKDAY(M17,'BA SGV Quality Clinic'!#REF!,'BA SGV Quality Clinic'!$D$42:$D$71)</f>
        <v>#REF!</v>
      </c>
      <c r="N16" s="308" t="e">
        <f>WORKDAY(N17,'BA SGV Quality Clinic'!#REF!,'BA SGV Quality Clinic'!$D$42:$D$71)</f>
        <v>#REF!</v>
      </c>
      <c r="AD16"/>
    </row>
    <row r="17" spans="1:30">
      <c r="A17" s="315">
        <f>WORKDAY(A18,'BA SGV Quality Clinic'!$A25,'BA SGV Quality Clinic'!$D$42:$D$71)</f>
        <v>42515</v>
      </c>
      <c r="B17" s="315">
        <f>WORKDAY(B18,'BA SGV Quality Clinic'!$A25,'BA SGV Quality Clinic'!$D$42:$D$71)</f>
        <v>42521</v>
      </c>
      <c r="C17" s="315" t="e">
        <f>WORKDAY(C18,'BA SGV Quality Clinic'!#REF!,'BA SGV Quality Clinic'!$D$42:$D$71)</f>
        <v>#REF!</v>
      </c>
      <c r="E17" s="315" t="e">
        <f>WORKDAY(E18,'BA SGV Quality Clinic'!#REF!,'BA SGV Quality Clinic'!$D$42:$D$71)</f>
        <v>#REF!</v>
      </c>
      <c r="F17" s="315" t="e">
        <f>WORKDAY(F18,'BA SGV Quality Clinic'!#REF!,'BA SGV Quality Clinic'!$D$42:$D$71)</f>
        <v>#REF!</v>
      </c>
      <c r="H17" s="315">
        <f>WORKDAY(H18,'5319280'!$A25,'5319280'!$E$42:$E$71)</f>
        <v>42510</v>
      </c>
      <c r="I17" s="315" t="e">
        <f>WORKDAY(I18,'BA SGV Quality Clinic'!#REF!,'BA SGV Quality Clinic'!$D$42:$D$71)</f>
        <v>#REF!</v>
      </c>
      <c r="J17" s="315" t="e">
        <f>WORKDAY(J18,'BA SGV Quality Clinic'!#REF!,'BA SGV Quality Clinic'!$D$42:$D$71)</f>
        <v>#REF!</v>
      </c>
      <c r="K17" s="315" t="e">
        <f>WORKDAY(K18,'BA SGV Quality Clinic'!#REF!,'BA SGV Quality Clinic'!$D$42:$D$71)</f>
        <v>#REF!</v>
      </c>
      <c r="M17" s="308" t="e">
        <f>WORKDAY(M18,'BA SGV Quality Clinic'!#REF!,'BA SGV Quality Clinic'!$D$42:$D$71)</f>
        <v>#REF!</v>
      </c>
      <c r="N17" s="308" t="e">
        <f>WORKDAY(N18,'BA SGV Quality Clinic'!#REF!,'BA SGV Quality Clinic'!$D$42:$D$71)</f>
        <v>#REF!</v>
      </c>
      <c r="AD17"/>
    </row>
    <row r="18" spans="1:30">
      <c r="A18" s="338">
        <f>WORKDAY(A19,'5319080'!$A26,'5319080'!$D$42:$D$71)</f>
        <v>42509</v>
      </c>
      <c r="B18" s="338">
        <f>WORKDAY(B19,'BA SGV Quality Clinic'!$A26,'BA SGV Quality Clinic'!$D$42:$D$71)</f>
        <v>42515</v>
      </c>
      <c r="C18" s="338" t="e">
        <f>WORKDAY(C19,'BA SGV Quality Clinic'!#REF!,'BA SGV Quality Clinic'!$D$42:$D$71)</f>
        <v>#REF!</v>
      </c>
      <c r="E18" s="365" t="e">
        <f>WORKDAY(E19,'BA SGV Quality Clinic'!#REF!,'BA SGV Quality Clinic'!$D$42:$D$71)</f>
        <v>#REF!</v>
      </c>
      <c r="F18" s="338" t="e">
        <f>WORKDAY(F19,'BA SGV Quality Clinic'!#REF!,'BA SGV Quality Clinic'!$D$42:$D$71)</f>
        <v>#REF!</v>
      </c>
      <c r="H18" s="338">
        <f>WORKDAY(H19,'5319280'!$A26,'5319280'!$E$42:$E$71)</f>
        <v>42509</v>
      </c>
      <c r="I18" s="338" t="e">
        <f>WORKDAY(I19,'BA SGV Quality Clinic'!#REF!,'BA SGV Quality Clinic'!$D$42:$D$71)</f>
        <v>#REF!</v>
      </c>
      <c r="J18" s="338" t="e">
        <f>WORKDAY(J19,'BA SGV Quality Clinic'!#REF!,'BA SGV Quality Clinic'!$D$42:$D$71)</f>
        <v>#REF!</v>
      </c>
      <c r="K18" s="338" t="e">
        <f>WORKDAY(K19,'BA SGV Quality Clinic'!#REF!,'BA SGV Quality Clinic'!$D$42:$D$71)</f>
        <v>#REF!</v>
      </c>
      <c r="M18" s="308" t="e">
        <f>WORKDAY(M19,'BA SGV Quality Clinic'!#REF!,'BA SGV Quality Clinic'!$D$42:$D$71)</f>
        <v>#REF!</v>
      </c>
      <c r="N18" s="308" t="e">
        <f>WORKDAY(N19,'BA SGV Quality Clinic'!#REF!,'BA SGV Quality Clinic'!$D$42:$D$71)</f>
        <v>#REF!</v>
      </c>
      <c r="AD18"/>
    </row>
    <row r="19" spans="1:30">
      <c r="A19" s="315">
        <f>WORKDAY(A20,'5319080'!$A27,'5319080'!$D$42:$D$71)</f>
        <v>42507</v>
      </c>
      <c r="B19" s="315">
        <f>WORKDAY(B20,'BA SGV Quality Clinic'!$A27,'BA SGV Quality Clinic'!$D$42:$D$71)</f>
        <v>42508</v>
      </c>
      <c r="C19" s="315">
        <f>WORKDAY(C20,'5319080'!$A27,'5319080'!$D$42:$D$71)</f>
        <v>42703</v>
      </c>
      <c r="E19" s="315">
        <f>WORKDAY(E20,'5319080'!$A27,'5319080'!$D$42:$D$71)</f>
        <v>42507</v>
      </c>
      <c r="F19" s="315">
        <f>WORKDAY(F20,'5319080'!$A27,'5319080'!$D$42:$D$71)</f>
        <v>42507</v>
      </c>
      <c r="H19" s="315">
        <f>WORKDAY(H20,'5319280'!$A27,'5319280'!$E$42:$E$71)</f>
        <v>42507</v>
      </c>
      <c r="I19" s="315">
        <f>WORKDAY(I20,'5319080'!$A27,'5319080'!$D$42:$D$71)</f>
        <v>42447</v>
      </c>
      <c r="J19" s="315">
        <f>WORKDAY(J20,'5319080'!$A27,'5319080'!$D$42:$D$71)</f>
        <v>42447</v>
      </c>
      <c r="K19" s="315">
        <f>WORKDAY(K20,'5319080'!$A27,'5319080'!$D$42:$D$71)</f>
        <v>42507</v>
      </c>
      <c r="M19" s="315">
        <f>WORKDAY(M20,'5319080'!$A27,'5319080'!$D$42:$D$71)</f>
        <v>42507</v>
      </c>
      <c r="N19" s="330" t="e">
        <f>WORKDAY(N20,'BA SGV Quality Clinic'!#REF!,'BA SGV Quality Clinic'!$D$42:$D$71)</f>
        <v>#REF!</v>
      </c>
      <c r="AD19"/>
    </row>
    <row r="20" spans="1:30">
      <c r="A20" s="319">
        <v>42506</v>
      </c>
      <c r="B20" s="319">
        <v>42506</v>
      </c>
      <c r="C20" s="601">
        <f>WORKDAY(C21,'5319080'!$A28,'5319080'!$D$42:$D$71)</f>
        <v>42702</v>
      </c>
      <c r="E20" s="319">
        <v>42506</v>
      </c>
      <c r="F20" s="319">
        <v>42506</v>
      </c>
      <c r="H20" s="319">
        <v>42506</v>
      </c>
      <c r="I20" s="319">
        <f>WORKDAY(I21,'5319080'!$A28,'5319080'!$D$42:$D$71)</f>
        <v>42446</v>
      </c>
      <c r="J20" s="319">
        <f>WORKDAY(J21,'5319080'!$A28,'5319080'!$D$42:$D$71)</f>
        <v>42446</v>
      </c>
      <c r="K20" s="319">
        <v>42506</v>
      </c>
      <c r="M20" s="319">
        <v>42506</v>
      </c>
      <c r="N20" s="361">
        <v>42328</v>
      </c>
      <c r="AD20"/>
    </row>
    <row r="21" spans="1:30">
      <c r="A21" s="319">
        <v>42432</v>
      </c>
      <c r="B21" s="319">
        <v>42432</v>
      </c>
      <c r="C21" s="313">
        <v>42683</v>
      </c>
      <c r="E21" s="319">
        <v>42432</v>
      </c>
      <c r="F21" s="319">
        <v>42432</v>
      </c>
      <c r="H21" s="319">
        <v>42432</v>
      </c>
      <c r="I21" s="360">
        <v>42432</v>
      </c>
      <c r="J21" s="360">
        <v>42432</v>
      </c>
      <c r="K21" s="360">
        <v>42432</v>
      </c>
      <c r="M21" s="319">
        <v>42432</v>
      </c>
      <c r="N21" s="313">
        <v>42310</v>
      </c>
      <c r="AD21"/>
    </row>
    <row r="22" spans="1:30">
      <c r="A22" s="319">
        <f>WORKDAY(A23,'BA SGV Quality Clinic'!$A30,'BA SGV Quality Clinic'!$D$42:$D$71)</f>
        <v>42298</v>
      </c>
      <c r="B22" s="319">
        <f>WORKDAY(B23,'BA SGV Quality Clinic'!$A30,'BA SGV Quality Clinic'!$D$42:$D$71)</f>
        <v>42293</v>
      </c>
      <c r="C22" s="319" t="e">
        <f>WORKDAY(C23,'BA SGV Quality Clinic'!#REF!,'BA SGV Quality Clinic'!$D$42:$D$71)</f>
        <v>#REF!</v>
      </c>
      <c r="E22" s="319" t="e">
        <f>WORKDAY(E23,'BA SGV Quality Clinic'!#REF!,'BA SGV Quality Clinic'!$D$42:$D$71)</f>
        <v>#REF!</v>
      </c>
      <c r="F22" s="319" t="e">
        <f>WORKDAY(F23,'BA SGV Quality Clinic'!#REF!,'BA SGV Quality Clinic'!$D$42:$D$71)</f>
        <v>#REF!</v>
      </c>
      <c r="H22" s="319">
        <v>42379</v>
      </c>
      <c r="I22" s="319" t="e">
        <f>WORKDAY(I23,'BA SGV Quality Clinic'!#REF!,'BA SGV Quality Clinic'!$D$42:$D$71)</f>
        <v>#REF!</v>
      </c>
      <c r="J22" s="653"/>
      <c r="K22" s="603"/>
      <c r="M22" s="313">
        <v>42305</v>
      </c>
      <c r="N22" s="313">
        <v>42305</v>
      </c>
      <c r="AD22"/>
    </row>
    <row r="23" spans="1:30">
      <c r="A23" s="319">
        <f>WORKDAY(A24,'BA SGV Quality Clinic'!$A31,'BA SGV Quality Clinic'!$D$42:$D$71)</f>
        <v>42297</v>
      </c>
      <c r="B23" s="319">
        <f>WORKDAY(B24,'BA SGV Quality Clinic'!$A31,'BA SGV Quality Clinic'!$D$42:$D$71)</f>
        <v>42292</v>
      </c>
      <c r="C23" s="319" t="e">
        <f>WORKDAY(C24,'BA SGV Quality Clinic'!#REF!,'BA SGV Quality Clinic'!$D$42:$D$71)</f>
        <v>#REF!</v>
      </c>
      <c r="E23" s="319" t="e">
        <f>WORKDAY(E24,'BA SGV Quality Clinic'!#REF!,'BA SGV Quality Clinic'!$D$42:$D$71)</f>
        <v>#REF!</v>
      </c>
      <c r="F23" s="319" t="e">
        <f>WORKDAY(F24,'BA SGV Quality Clinic'!#REF!,'BA SGV Quality Clinic'!$D$42:$D$71)</f>
        <v>#REF!</v>
      </c>
      <c r="H23" s="319">
        <v>42705</v>
      </c>
      <c r="I23" s="319" t="e">
        <f>WORKDAY(I24,'BA SGV Quality Clinic'!#REF!,'BA SGV Quality Clinic'!$D$42:$D$71)</f>
        <v>#REF!</v>
      </c>
      <c r="J23" s="653"/>
      <c r="K23" s="603"/>
      <c r="M23" s="313" t="e">
        <f>WORKDAY(M24,'BA SGV Quality Clinic'!#REF!,'BA SGV Quality Clinic'!$D$42:$D$71)</f>
        <v>#REF!</v>
      </c>
      <c r="N23" s="313" t="e">
        <f>WORKDAY(N24,'BA SGV Quality Clinic'!#REF!,'BA SGV Quality Clinic'!$D$42:$D$71)</f>
        <v>#REF!</v>
      </c>
      <c r="AD23"/>
    </row>
    <row r="24" spans="1:30">
      <c r="A24" s="319">
        <f>WORKDAY(A25,'BA SGV Quality Clinic'!$A32,'BA SGV Quality Clinic'!$D$42:$D$71)</f>
        <v>42292</v>
      </c>
      <c r="B24" s="319">
        <v>42289</v>
      </c>
      <c r="C24" s="319" t="e">
        <f>WORKDAY(C25,'BA SGV Quality Clinic'!#REF!,'BA SGV Quality Clinic'!$D$42:$D$71)</f>
        <v>#REF!</v>
      </c>
      <c r="E24" s="319" t="e">
        <f>WORKDAY(E25,'BA SGV Quality Clinic'!#REF!,'BA SGV Quality Clinic'!$D$42:$D$71)</f>
        <v>#REF!</v>
      </c>
      <c r="F24" s="319" t="e">
        <f>WORKDAY(F25,'BA SGV Quality Clinic'!#REF!,'BA SGV Quality Clinic'!$D$42:$D$71)</f>
        <v>#REF!</v>
      </c>
      <c r="H24" s="319">
        <v>42689</v>
      </c>
      <c r="I24" s="319" t="e">
        <f>WORKDAY(I25,'BA SGV Quality Clinic'!#REF!,'BA SGV Quality Clinic'!$D$42:$D$71)</f>
        <v>#REF!</v>
      </c>
      <c r="J24" s="653"/>
      <c r="K24" s="603"/>
      <c r="M24" s="313" t="e">
        <f>WORKDAY(M25,'BA SGV Quality Clinic'!#REF!,'BA SGV Quality Clinic'!$D$42:$D$71)</f>
        <v>#REF!</v>
      </c>
      <c r="N24" s="313" t="e">
        <f>WORKDAY(N25,'BA SGV Quality Clinic'!#REF!,'BA SGV Quality Clinic'!$D$42:$D$71)</f>
        <v>#REF!</v>
      </c>
      <c r="AD24"/>
    </row>
    <row r="25" spans="1:30">
      <c r="A25" s="319">
        <f>WORKDAY(A27,'BA SGV Quality Clinic'!$A33,'BA SGV Quality Clinic'!$D$42:$D$71)</f>
        <v>42289</v>
      </c>
      <c r="B25" s="319">
        <f>WORKDAY(B27,'BA SGV Quality Clinic'!$A33,'BA SGV Quality Clinic'!$D$42:$D$71)</f>
        <v>42289</v>
      </c>
      <c r="C25" s="319" t="e">
        <f>WORKDAY(C26,'BA SGV Quality Clinic'!#REF!,'BA SGV Quality Clinic'!$D$42:$D$71)</f>
        <v>#REF!</v>
      </c>
      <c r="E25" s="319" t="e">
        <f>WORKDAY(E26,'BA SGV Quality Clinic'!#REF!,'BA SGV Quality Clinic'!$D$42:$D$71)</f>
        <v>#REF!</v>
      </c>
      <c r="F25" s="319" t="e">
        <f>WORKDAY(F26,'BA SGV Quality Clinic'!#REF!,'BA SGV Quality Clinic'!$D$42:$D$71)</f>
        <v>#REF!</v>
      </c>
      <c r="H25" s="319">
        <v>42321</v>
      </c>
      <c r="I25" s="319" t="e">
        <f>WORKDAY(I26,'BA SGV Quality Clinic'!#REF!,'BA SGV Quality Clinic'!$D$42:$D$71)</f>
        <v>#REF!</v>
      </c>
      <c r="J25" s="653"/>
      <c r="K25" s="603"/>
      <c r="M25" s="313" t="e">
        <f>WORKDAY(M26,'BA SGV Quality Clinic'!#REF!,'BA SGV Quality Clinic'!$D$42:$D$71)</f>
        <v>#REF!</v>
      </c>
      <c r="N25" s="313" t="e">
        <f>WORKDAY(N26,'BA SGV Quality Clinic'!#REF!,'BA SGV Quality Clinic'!$D$42:$D$71)</f>
        <v>#REF!</v>
      </c>
      <c r="AD25"/>
    </row>
    <row r="26" spans="1:30">
      <c r="A26" s="319">
        <v>42170</v>
      </c>
      <c r="B26" s="319">
        <v>42170</v>
      </c>
      <c r="C26" s="319" t="e">
        <f>WORKDAY(C27,'BA SGV Quality Clinic'!#REF!,'BA SGV Quality Clinic'!$D$42:$D$71)</f>
        <v>#REF!</v>
      </c>
      <c r="E26" s="319" t="e">
        <f>WORKDAY(E27,'BA SGV Quality Clinic'!#REF!,'BA SGV Quality Clinic'!$D$42:$D$71)</f>
        <v>#REF!</v>
      </c>
      <c r="F26" s="319" t="e">
        <f>WORKDAY(F27,'BA SGV Quality Clinic'!#REF!,'BA SGV Quality Clinic'!$D$42:$D$71)</f>
        <v>#REF!</v>
      </c>
      <c r="H26" s="319">
        <v>42685</v>
      </c>
      <c r="I26" s="319" t="e">
        <f>WORKDAY(I27,'BA SGV Quality Clinic'!#REF!,'BA SGV Quality Clinic'!$D$42:$D$71)</f>
        <v>#REF!</v>
      </c>
      <c r="J26" s="653"/>
      <c r="K26" s="603"/>
      <c r="M26" s="313" t="e">
        <f>WORKDAY(M27,'BA SGV Quality Clinic'!#REF!,'BA SGV Quality Clinic'!$D$42:$D$71)</f>
        <v>#REF!</v>
      </c>
      <c r="N26" s="313" t="e">
        <f>WORKDAY(N27,'BA SGV Quality Clinic'!#REF!,'BA SGV Quality Clinic'!$D$42:$D$71)</f>
        <v>#REF!</v>
      </c>
      <c r="AD26"/>
    </row>
    <row r="27" spans="1:30">
      <c r="A27" s="496">
        <v>42285</v>
      </c>
      <c r="B27" s="496">
        <v>42285</v>
      </c>
      <c r="C27" s="319">
        <v>42310</v>
      </c>
      <c r="E27" s="319">
        <v>42310</v>
      </c>
      <c r="F27" s="319">
        <v>42313</v>
      </c>
      <c r="H27" s="319">
        <v>42318</v>
      </c>
      <c r="I27" s="319">
        <v>42313</v>
      </c>
      <c r="J27" s="653"/>
      <c r="K27" s="603"/>
      <c r="M27" s="496">
        <v>42298</v>
      </c>
      <c r="N27" s="496">
        <v>42298</v>
      </c>
      <c r="AD27"/>
    </row>
    <row r="28" spans="1:30">
      <c r="A28" s="505">
        <v>42506</v>
      </c>
      <c r="B28" s="505">
        <v>42506</v>
      </c>
      <c r="C28" s="532">
        <v>42543</v>
      </c>
      <c r="E28" s="532">
        <v>42506</v>
      </c>
      <c r="F28" s="532">
        <v>42506</v>
      </c>
      <c r="H28" s="532">
        <v>42506</v>
      </c>
      <c r="I28" s="532"/>
      <c r="J28" s="538"/>
      <c r="K28" s="538">
        <v>42506</v>
      </c>
      <c r="M28" s="1200">
        <v>42506</v>
      </c>
      <c r="N28" s="503"/>
      <c r="AD28"/>
    </row>
    <row r="29" spans="1:30" ht="38.25">
      <c r="B29" s="532"/>
      <c r="C29" s="532" t="s">
        <v>3002</v>
      </c>
      <c r="E29" s="532"/>
      <c r="F29" s="532"/>
      <c r="G29" s="532"/>
      <c r="H29" s="532"/>
      <c r="I29" s="532"/>
      <c r="J29" s="532" t="s">
        <v>2190</v>
      </c>
      <c r="K29" s="532" t="s">
        <v>2190</v>
      </c>
      <c r="M29" s="532" t="s">
        <v>2190</v>
      </c>
      <c r="N29" s="532"/>
      <c r="O29" s="532" t="s">
        <v>2190</v>
      </c>
      <c r="Q29" s="532"/>
      <c r="AD29"/>
    </row>
    <row r="30" spans="1:30" ht="38.25">
      <c r="B30" s="532"/>
      <c r="C30" s="532" t="s">
        <v>3026</v>
      </c>
      <c r="J30" s="537"/>
      <c r="O30" s="537"/>
      <c r="Q30" s="537"/>
      <c r="AD30"/>
    </row>
    <row r="31" spans="1:30">
      <c r="R31" s="400"/>
      <c r="AD31"/>
    </row>
    <row r="32" spans="1:30">
      <c r="Z32" s="400"/>
      <c r="AD32"/>
    </row>
    <row r="33" spans="4:30">
      <c r="AC33" s="400"/>
      <c r="AD33"/>
    </row>
    <row r="34" spans="4:30">
      <c r="AC34" s="400"/>
      <c r="AD34"/>
    </row>
    <row r="36" spans="4:30">
      <c r="D36" s="537"/>
      <c r="E36" s="537"/>
      <c r="F36" s="537"/>
    </row>
  </sheetData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BR629"/>
  <sheetViews>
    <sheetView zoomScale="90" zoomScaleNormal="90" zoomScaleSheetLayoutView="70" workbookViewId="0">
      <pane xSplit="64" ySplit="8" topLeftCell="HT9" activePane="bottomRight" state="frozen"/>
      <selection pane="topRight" activeCell="BM1" sqref="BM1"/>
      <selection pane="bottomLeft" activeCell="A9" sqref="A9"/>
      <selection pane="bottomRight" activeCell="IB9" sqref="IB9"/>
    </sheetView>
  </sheetViews>
  <sheetFormatPr defaultColWidth="9" defaultRowHeight="11.25" customHeight="1"/>
  <cols>
    <col min="1" max="2" width="8.5" style="256" customWidth="1"/>
    <col min="3" max="3" width="21" style="288" customWidth="1"/>
    <col min="4" max="4" width="1.25" style="256" hidden="1" customWidth="1"/>
    <col min="5" max="6" width="5.625" style="256" hidden="1" customWidth="1"/>
    <col min="7" max="9" width="5.625" style="286" hidden="1" customWidth="1"/>
    <col min="10" max="10" width="1.25" style="256" hidden="1" customWidth="1"/>
    <col min="11" max="12" width="5.625" style="256" hidden="1" customWidth="1"/>
    <col min="13" max="15" width="5.625" style="286" hidden="1" customWidth="1"/>
    <col min="16" max="16" width="5.25" style="289" hidden="1" customWidth="1"/>
    <col min="17" max="17" width="4.875" style="289" hidden="1" customWidth="1"/>
    <col min="18" max="18" width="1.25" style="256" hidden="1" customWidth="1"/>
    <col min="19" max="20" width="5.625" style="256" hidden="1" customWidth="1"/>
    <col min="21" max="23" width="5.625" style="286" hidden="1" customWidth="1"/>
    <col min="24" max="24" width="1.25" style="256" hidden="1" customWidth="1"/>
    <col min="25" max="26" width="5.625" style="256" hidden="1" customWidth="1"/>
    <col min="27" max="29" width="5.625" style="286" hidden="1" customWidth="1"/>
    <col min="30" max="30" width="5.25" style="289" hidden="1" customWidth="1"/>
    <col min="31" max="31" width="4.875" style="289" hidden="1" customWidth="1"/>
    <col min="32" max="32" width="1.25" style="256" hidden="1" customWidth="1"/>
    <col min="33" max="34" width="5.625" style="256" hidden="1" customWidth="1"/>
    <col min="35" max="37" width="5.625" style="286" hidden="1" customWidth="1"/>
    <col min="38" max="38" width="1.25" style="256" hidden="1" customWidth="1"/>
    <col min="39" max="40" width="5.625" style="256" hidden="1" customWidth="1"/>
    <col min="41" max="43" width="5.625" style="286" hidden="1" customWidth="1"/>
    <col min="44" max="44" width="5.25" style="289" hidden="1" customWidth="1"/>
    <col min="45" max="45" width="4.875" style="289" hidden="1" customWidth="1"/>
    <col min="46" max="46" width="1.25" style="256" hidden="1" customWidth="1"/>
    <col min="47" max="48" width="5.625" style="256" hidden="1" customWidth="1"/>
    <col min="49" max="51" width="5.625" style="286" hidden="1" customWidth="1"/>
    <col min="52" max="52" width="1.25" style="256" hidden="1" customWidth="1"/>
    <col min="53" max="54" width="7.25" style="256" hidden="1" customWidth="1"/>
    <col min="55" max="57" width="7.25" style="286" hidden="1" customWidth="1"/>
    <col min="58" max="58" width="1.25" style="256" hidden="1" customWidth="1"/>
    <col min="59" max="60" width="7.25" style="256" hidden="1" customWidth="1"/>
    <col min="61" max="62" width="7.25" style="286" hidden="1" customWidth="1"/>
    <col min="63" max="63" width="8.125" style="286" hidden="1" customWidth="1"/>
    <col min="64" max="64" width="1.25" style="256" hidden="1" customWidth="1"/>
    <col min="65" max="66" width="7.25" style="256" hidden="1" customWidth="1"/>
    <col min="67" max="69" width="7.25" style="286" hidden="1" customWidth="1"/>
    <col min="70" max="70" width="1.25" style="256" customWidth="1"/>
    <col min="71" max="72" width="5.625" style="256" customWidth="1"/>
    <col min="73" max="75" width="5.625" style="286" customWidth="1"/>
    <col min="76" max="76" width="1.25" style="256" customWidth="1"/>
    <col min="77" max="77" width="7.5" style="256" customWidth="1"/>
    <col min="78" max="78" width="5.625" style="256" customWidth="1"/>
    <col min="79" max="81" width="5.625" style="286" customWidth="1"/>
    <col min="82" max="82" width="1.25" style="256" customWidth="1"/>
    <col min="83" max="83" width="8.75" style="256" customWidth="1"/>
    <col min="84" max="84" width="5.625" style="256" customWidth="1"/>
    <col min="85" max="85" width="8.125" style="286" bestFit="1" customWidth="1"/>
    <col min="86" max="86" width="5.625" style="286" customWidth="1"/>
    <col min="87" max="87" width="8.125" style="286" bestFit="1" customWidth="1"/>
    <col min="88" max="88" width="1.25" style="256" customWidth="1"/>
    <col min="89" max="90" width="5.625" style="256" customWidth="1"/>
    <col min="91" max="93" width="5.625" style="286" customWidth="1"/>
    <col min="94" max="94" width="1.25" style="256" customWidth="1"/>
    <col min="95" max="96" width="5.625" style="256" customWidth="1"/>
    <col min="97" max="99" width="5.625" style="286" customWidth="1"/>
    <col min="100" max="100" width="1.25" style="256" customWidth="1"/>
    <col min="101" max="102" width="5.625" style="256" customWidth="1"/>
    <col min="103" max="105" width="5.625" style="286" customWidth="1"/>
    <col min="106" max="106" width="1.25" style="256" customWidth="1"/>
    <col min="107" max="108" width="5.625" style="256" customWidth="1"/>
    <col min="109" max="111" width="5.625" style="286" customWidth="1"/>
    <col min="112" max="112" width="1.25" style="256" customWidth="1"/>
    <col min="113" max="114" width="5.625" style="256" customWidth="1"/>
    <col min="115" max="117" width="5.625" style="286" customWidth="1"/>
    <col min="118" max="118" width="1.25" style="256" customWidth="1"/>
    <col min="119" max="120" width="5.625" style="256" customWidth="1"/>
    <col min="121" max="123" width="5.625" style="286" customWidth="1"/>
    <col min="124" max="124" width="1.25" style="256" customWidth="1"/>
    <col min="125" max="126" width="5.625" style="256" customWidth="1"/>
    <col min="127" max="129" width="5.625" style="286" customWidth="1"/>
    <col min="130" max="130" width="1.25" style="256" customWidth="1"/>
    <col min="131" max="132" width="5.625" style="256" customWidth="1"/>
    <col min="133" max="135" width="5.625" style="286" customWidth="1"/>
    <col min="136" max="136" width="1.25" style="256" customWidth="1"/>
    <col min="137" max="138" width="5.625" style="256" customWidth="1"/>
    <col min="139" max="141" width="5.625" style="286" customWidth="1"/>
    <col min="142" max="142" width="1.25" style="256" customWidth="1"/>
    <col min="143" max="144" width="5.625" style="256" customWidth="1"/>
    <col min="145" max="147" width="5.625" style="286" customWidth="1"/>
    <col min="148" max="148" width="1.25" style="256" customWidth="1"/>
    <col min="149" max="150" width="5.625" style="256" customWidth="1"/>
    <col min="151" max="153" width="5.625" style="286" customWidth="1"/>
    <col min="154" max="154" width="1.25" style="256" customWidth="1"/>
    <col min="155" max="156" width="5.625" style="256" customWidth="1"/>
    <col min="157" max="159" width="5.625" style="286" customWidth="1"/>
    <col min="160" max="160" width="1.25" style="256" customWidth="1"/>
    <col min="161" max="162" width="5.625" style="256" customWidth="1"/>
    <col min="163" max="165" width="5.625" style="286" customWidth="1"/>
    <col min="166" max="166" width="1.25" style="256" customWidth="1"/>
    <col min="167" max="168" width="5.625" style="256" customWidth="1"/>
    <col min="169" max="171" width="5.625" style="286" customWidth="1"/>
    <col min="172" max="172" width="1.25" style="256" customWidth="1"/>
    <col min="173" max="174" width="5.625" style="256" customWidth="1"/>
    <col min="175" max="177" width="5.625" style="286" customWidth="1"/>
    <col min="178" max="178" width="1.25" style="256" customWidth="1"/>
    <col min="179" max="180" width="5.625" style="256" customWidth="1"/>
    <col min="181" max="183" width="5.625" style="286" customWidth="1"/>
    <col min="184" max="184" width="1.25" style="256" customWidth="1"/>
    <col min="185" max="186" width="5.625" style="256" customWidth="1"/>
    <col min="187" max="189" width="5.625" style="286" customWidth="1"/>
    <col min="190" max="190" width="1.25" style="256" customWidth="1"/>
    <col min="191" max="192" width="5.625" style="256" customWidth="1"/>
    <col min="193" max="195" width="5.625" style="286" customWidth="1"/>
    <col min="196" max="196" width="1.25" style="256" customWidth="1"/>
    <col min="197" max="198" width="5.625" style="256" customWidth="1"/>
    <col min="199" max="201" width="5.625" style="286" customWidth="1"/>
    <col min="202" max="202" width="1.25" style="256" customWidth="1"/>
    <col min="203" max="204" width="5.625" style="256" customWidth="1"/>
    <col min="205" max="207" width="5.625" style="286" customWidth="1"/>
    <col min="208" max="208" width="1.25" style="256" customWidth="1"/>
    <col min="209" max="230" width="5.625" style="256" customWidth="1"/>
    <col min="231" max="231" width="5.625" style="152" customWidth="1"/>
    <col min="232" max="255" width="5.625" style="256" customWidth="1"/>
    <col min="256" max="256" width="5.625" style="292" customWidth="1"/>
    <col min="257" max="273" width="5.625" style="256" customWidth="1"/>
    <col min="274" max="274" width="5.625" style="402" customWidth="1"/>
    <col min="275" max="286" width="5.625" style="256" customWidth="1"/>
    <col min="287" max="287" width="5.625" style="292" customWidth="1"/>
    <col min="288" max="300" width="5.625" style="256" customWidth="1"/>
    <col min="301" max="301" width="5.625" style="152" customWidth="1"/>
    <col min="302" max="317" width="5.625" style="256" customWidth="1"/>
    <col min="318" max="318" width="5.625" style="292" customWidth="1"/>
    <col min="319" max="348" width="5.625" style="256" customWidth="1"/>
    <col min="349" max="349" width="5.625" style="292" customWidth="1"/>
    <col min="350" max="366" width="5.625" style="256" customWidth="1"/>
    <col min="367" max="367" width="5.625" style="152" customWidth="1"/>
    <col min="368" max="379" width="5.625" style="256" customWidth="1"/>
    <col min="380" max="380" width="5.625" style="292" customWidth="1"/>
    <col min="381" max="407" width="5.625" style="256" customWidth="1"/>
    <col min="408" max="408" width="5.625" style="152" customWidth="1"/>
    <col min="409" max="453" width="5.625" style="256" customWidth="1"/>
    <col min="454" max="454" width="5.625" style="152" customWidth="1"/>
    <col min="455" max="501" width="5.625" style="256" customWidth="1"/>
    <col min="502" max="502" width="5.625" style="152" customWidth="1"/>
    <col min="503" max="550" width="5.625" style="256" customWidth="1"/>
    <col min="551" max="551" width="5.625" style="152" customWidth="1"/>
    <col min="552" max="565" width="5.625" style="256" customWidth="1"/>
    <col min="566" max="566" width="5.625" style="292" customWidth="1"/>
    <col min="567" max="596" width="5.625" style="256" customWidth="1"/>
    <col min="597" max="597" width="5.625" style="292" customWidth="1"/>
    <col min="598" max="599" width="5.625" style="256" customWidth="1"/>
    <col min="600" max="600" width="5.625" style="402" customWidth="1"/>
    <col min="601" max="627" width="5.625" style="256" customWidth="1"/>
    <col min="628" max="628" width="5.625" style="292" customWidth="1"/>
    <col min="629" max="647" width="5.625" style="256" customWidth="1"/>
    <col min="648" max="648" width="5.625" style="402" customWidth="1"/>
    <col min="649" max="658" width="5.625" style="256" customWidth="1"/>
    <col min="659" max="659" width="5.625" style="292" customWidth="1"/>
    <col min="660" max="689" width="5.625" style="256" customWidth="1"/>
    <col min="690" max="690" width="5.625" style="292" customWidth="1"/>
    <col min="691" max="696" width="5.625" style="256" customWidth="1"/>
    <col min="697" max="697" width="5.625" style="152" customWidth="1"/>
    <col min="698" max="698" width="5.625" style="289" customWidth="1"/>
    <col min="699" max="700" width="5.5" style="256" customWidth="1"/>
    <col min="701" max="727" width="9" style="256"/>
    <col min="728" max="728" width="9" style="292"/>
    <col min="729" max="16384" width="9" style="256"/>
  </cols>
  <sheetData>
    <row r="1" spans="1:746" s="254" customFormat="1" ht="11.25" customHeight="1" thickBot="1">
      <c r="A1" s="251">
        <f ca="1">NOW()</f>
        <v>42801.81052337963</v>
      </c>
      <c r="B1" s="251"/>
      <c r="C1" s="252" t="s">
        <v>798</v>
      </c>
      <c r="D1" s="340"/>
      <c r="E1" s="1677" t="s">
        <v>1335</v>
      </c>
      <c r="F1" s="1678"/>
      <c r="G1" s="1678"/>
      <c r="H1" s="1678"/>
      <c r="I1" s="1678"/>
      <c r="J1" s="340"/>
      <c r="K1" s="1684" t="s">
        <v>1307</v>
      </c>
      <c r="L1" s="1684"/>
      <c r="M1" s="1684"/>
      <c r="N1" s="1684"/>
      <c r="O1" s="1684"/>
      <c r="P1" s="1684"/>
      <c r="Q1" s="1684"/>
      <c r="R1" s="340"/>
      <c r="S1" s="1677" t="s">
        <v>1309</v>
      </c>
      <c r="T1" s="1678"/>
      <c r="U1" s="1678"/>
      <c r="V1" s="1678"/>
      <c r="W1" s="1678"/>
      <c r="X1" s="340"/>
      <c r="Y1" s="1677" t="s">
        <v>1308</v>
      </c>
      <c r="Z1" s="1678"/>
      <c r="AA1" s="1678"/>
      <c r="AB1" s="1678"/>
      <c r="AC1" s="1678"/>
      <c r="AD1" s="1678"/>
      <c r="AE1" s="1678"/>
      <c r="AF1" s="340"/>
      <c r="AG1" s="1677">
        <v>735922</v>
      </c>
      <c r="AH1" s="1678"/>
      <c r="AI1" s="1678"/>
      <c r="AJ1" s="1678"/>
      <c r="AK1" s="1678"/>
      <c r="AL1" s="340"/>
      <c r="AM1" s="1684" t="s">
        <v>1317</v>
      </c>
      <c r="AN1" s="1684"/>
      <c r="AO1" s="1684"/>
      <c r="AP1" s="1684"/>
      <c r="AQ1" s="1684"/>
      <c r="AR1" s="1684"/>
      <c r="AS1" s="1684"/>
      <c r="AT1" s="340"/>
      <c r="AU1" s="1677">
        <v>735923</v>
      </c>
      <c r="AV1" s="1678"/>
      <c r="AW1" s="1678"/>
      <c r="AX1" s="1678"/>
      <c r="AY1" s="1678"/>
      <c r="AZ1" s="340"/>
      <c r="BA1" s="1677">
        <v>783006</v>
      </c>
      <c r="BB1" s="1678"/>
      <c r="BC1" s="1678"/>
      <c r="BD1" s="1678"/>
      <c r="BE1" s="1678"/>
      <c r="BF1" s="340"/>
      <c r="BG1" s="1677">
        <v>735924</v>
      </c>
      <c r="BH1" s="1678"/>
      <c r="BI1" s="1678"/>
      <c r="BJ1" s="1678"/>
      <c r="BK1" s="1678"/>
      <c r="BL1" s="253"/>
      <c r="BM1" s="1677">
        <v>735924</v>
      </c>
      <c r="BN1" s="1678"/>
      <c r="BO1" s="1678"/>
      <c r="BP1" s="1678"/>
      <c r="BQ1" s="1678"/>
      <c r="BR1" s="340"/>
      <c r="BS1" s="1677">
        <v>735925</v>
      </c>
      <c r="BT1" s="1678"/>
      <c r="BU1" s="1678"/>
      <c r="BV1" s="1678"/>
      <c r="BW1" s="1678"/>
      <c r="BX1" s="253"/>
      <c r="BY1" s="1677">
        <v>783008</v>
      </c>
      <c r="BZ1" s="1678"/>
      <c r="CA1" s="1678"/>
      <c r="CB1" s="1678"/>
      <c r="CC1" s="1678"/>
      <c r="CD1" s="152"/>
      <c r="CE1" s="1677">
        <v>735926</v>
      </c>
      <c r="CF1" s="1678"/>
      <c r="CG1" s="1678"/>
      <c r="CH1" s="1678"/>
      <c r="CI1" s="1678"/>
      <c r="CJ1" s="152"/>
      <c r="CK1" s="1677">
        <v>735927</v>
      </c>
      <c r="CL1" s="1678"/>
      <c r="CM1" s="1678"/>
      <c r="CN1" s="1678"/>
      <c r="CO1" s="1678"/>
      <c r="CP1" s="152"/>
      <c r="CQ1" s="1677">
        <v>783009</v>
      </c>
      <c r="CR1" s="1678"/>
      <c r="CS1" s="1678"/>
      <c r="CT1" s="1678"/>
      <c r="CU1" s="1678"/>
      <c r="CV1" s="152"/>
      <c r="CW1" s="1677">
        <v>735928</v>
      </c>
      <c r="CX1" s="1678"/>
      <c r="CY1" s="1678"/>
      <c r="CZ1" s="1678"/>
      <c r="DA1" s="1678"/>
      <c r="DB1" s="152"/>
      <c r="DC1" s="1677">
        <v>735929</v>
      </c>
      <c r="DD1" s="1678"/>
      <c r="DE1" s="1678"/>
      <c r="DF1" s="1678"/>
      <c r="DG1" s="1678"/>
      <c r="DH1" s="152"/>
      <c r="DI1" s="1677">
        <v>783009</v>
      </c>
      <c r="DJ1" s="1678"/>
      <c r="DK1" s="1678"/>
      <c r="DL1" s="1678"/>
      <c r="DM1" s="1678"/>
      <c r="DN1" s="152"/>
      <c r="DO1" s="1677">
        <v>735931</v>
      </c>
      <c r="DP1" s="1678"/>
      <c r="DQ1" s="1678"/>
      <c r="DR1" s="1678"/>
      <c r="DS1" s="1678"/>
      <c r="DT1" s="152"/>
      <c r="DU1" s="1677">
        <v>735932</v>
      </c>
      <c r="DV1" s="1678"/>
      <c r="DW1" s="1678"/>
      <c r="DX1" s="1678"/>
      <c r="DY1" s="1678"/>
      <c r="DZ1" s="152"/>
      <c r="EA1" s="1677">
        <v>735933</v>
      </c>
      <c r="EB1" s="1678"/>
      <c r="EC1" s="1678"/>
      <c r="ED1" s="1678"/>
      <c r="EE1" s="1678"/>
      <c r="EF1" s="152"/>
      <c r="EG1" s="1677">
        <v>735934</v>
      </c>
      <c r="EH1" s="1678"/>
      <c r="EI1" s="1678"/>
      <c r="EJ1" s="1678"/>
      <c r="EK1" s="1678"/>
      <c r="EL1" s="152"/>
      <c r="EM1" s="1677">
        <v>735935</v>
      </c>
      <c r="EN1" s="1678"/>
      <c r="EO1" s="1678"/>
      <c r="EP1" s="1678"/>
      <c r="EQ1" s="1678"/>
      <c r="ER1" s="152"/>
      <c r="ES1" s="1677">
        <v>783010</v>
      </c>
      <c r="ET1" s="1678"/>
      <c r="EU1" s="1678"/>
      <c r="EV1" s="1678"/>
      <c r="EW1" s="1678"/>
      <c r="EX1" s="152"/>
      <c r="EY1" s="1677">
        <v>735936</v>
      </c>
      <c r="EZ1" s="1678"/>
      <c r="FA1" s="1678"/>
      <c r="FB1" s="1678"/>
      <c r="FC1" s="1678"/>
      <c r="FD1" s="152"/>
      <c r="FE1" s="1677">
        <v>735937</v>
      </c>
      <c r="FF1" s="1678"/>
      <c r="FG1" s="1678"/>
      <c r="FH1" s="1678"/>
      <c r="FI1" s="1678"/>
      <c r="FJ1" s="152"/>
      <c r="FK1" s="1677">
        <v>735938</v>
      </c>
      <c r="FL1" s="1678"/>
      <c r="FM1" s="1678"/>
      <c r="FN1" s="1678"/>
      <c r="FO1" s="1678"/>
      <c r="FP1" s="152"/>
      <c r="FQ1" s="1677">
        <v>735939</v>
      </c>
      <c r="FR1" s="1678"/>
      <c r="FS1" s="1678"/>
      <c r="FT1" s="1678"/>
      <c r="FU1" s="1678"/>
      <c r="FV1" s="152"/>
      <c r="FW1" s="1677"/>
      <c r="FX1" s="1678"/>
      <c r="FY1" s="1678"/>
      <c r="FZ1" s="1678"/>
      <c r="GA1" s="1678"/>
      <c r="GB1" s="152"/>
      <c r="GC1" s="1677"/>
      <c r="GD1" s="1678"/>
      <c r="GE1" s="1678"/>
      <c r="GF1" s="1678"/>
      <c r="GG1" s="1678"/>
      <c r="GH1" s="152"/>
      <c r="GI1" s="1677"/>
      <c r="GJ1" s="1678"/>
      <c r="GK1" s="1678"/>
      <c r="GL1" s="1678"/>
      <c r="GM1" s="1678"/>
      <c r="GN1" s="152"/>
      <c r="GO1" s="1677"/>
      <c r="GP1" s="1678"/>
      <c r="GQ1" s="1678"/>
      <c r="GR1" s="1678"/>
      <c r="GS1" s="1678"/>
      <c r="GT1" s="152"/>
      <c r="GU1" s="1677"/>
      <c r="GV1" s="1678"/>
      <c r="GW1" s="1678"/>
      <c r="GX1" s="1678"/>
      <c r="GY1" s="1678"/>
      <c r="GZ1" s="152"/>
      <c r="HA1" s="528">
        <v>770128</v>
      </c>
      <c r="HB1" s="528">
        <v>770128</v>
      </c>
      <c r="HC1" s="528">
        <v>770128</v>
      </c>
      <c r="HD1" s="528">
        <v>770128</v>
      </c>
      <c r="HE1" s="528">
        <v>770128</v>
      </c>
      <c r="HF1" s="528">
        <v>770128</v>
      </c>
      <c r="HG1" s="528">
        <v>770128</v>
      </c>
      <c r="HH1" s="528">
        <v>770128</v>
      </c>
      <c r="HI1" s="528">
        <v>770128</v>
      </c>
      <c r="HJ1" s="528">
        <v>770128</v>
      </c>
      <c r="HK1" s="528">
        <v>770128</v>
      </c>
      <c r="HL1" s="528">
        <v>770128</v>
      </c>
      <c r="HM1" s="528">
        <v>770128</v>
      </c>
      <c r="HN1" s="528">
        <v>770128</v>
      </c>
      <c r="HO1" s="528">
        <v>770128</v>
      </c>
      <c r="HP1" s="528">
        <v>770128</v>
      </c>
      <c r="HQ1" s="528">
        <v>770128</v>
      </c>
      <c r="HR1" s="528">
        <v>770128</v>
      </c>
      <c r="HS1" s="529"/>
      <c r="HT1" s="528">
        <v>770129</v>
      </c>
      <c r="HU1" s="528">
        <v>770129</v>
      </c>
      <c r="HV1" s="528">
        <v>770129</v>
      </c>
      <c r="HW1" s="528">
        <v>770129</v>
      </c>
      <c r="HX1" s="528">
        <v>770129</v>
      </c>
      <c r="HY1" s="528">
        <v>770129</v>
      </c>
      <c r="HZ1" s="528">
        <v>770129</v>
      </c>
      <c r="IA1" s="528">
        <v>770129</v>
      </c>
      <c r="IB1" s="528">
        <v>770129</v>
      </c>
      <c r="IC1" s="528">
        <v>770129</v>
      </c>
      <c r="ID1" s="528">
        <v>770129</v>
      </c>
      <c r="IE1" s="528">
        <v>770129</v>
      </c>
      <c r="IF1" s="528">
        <v>770129</v>
      </c>
      <c r="IG1" s="528">
        <v>770129</v>
      </c>
      <c r="IH1" s="528">
        <v>770129</v>
      </c>
      <c r="II1" s="528">
        <v>770129</v>
      </c>
      <c r="IJ1" s="528">
        <v>770129</v>
      </c>
      <c r="IK1" s="528">
        <v>770129</v>
      </c>
      <c r="IL1" s="528">
        <v>770129</v>
      </c>
      <c r="IM1" s="528">
        <v>770129</v>
      </c>
      <c r="IN1" s="528">
        <v>770129</v>
      </c>
      <c r="IO1" s="528">
        <v>770129</v>
      </c>
      <c r="IP1" s="528">
        <v>770129</v>
      </c>
      <c r="IQ1" s="528">
        <v>770129</v>
      </c>
      <c r="IR1" s="528">
        <v>770129</v>
      </c>
      <c r="IS1" s="528">
        <v>770129</v>
      </c>
      <c r="IT1" s="528">
        <v>770129</v>
      </c>
      <c r="IU1" s="528">
        <v>770129</v>
      </c>
      <c r="IV1" s="528">
        <v>770129</v>
      </c>
      <c r="IW1" s="528">
        <v>770129</v>
      </c>
      <c r="IX1" s="529"/>
      <c r="IY1" s="528">
        <v>770130</v>
      </c>
      <c r="IZ1" s="528">
        <v>770130</v>
      </c>
      <c r="JA1" s="528">
        <v>770130</v>
      </c>
      <c r="JB1" s="528">
        <v>770130</v>
      </c>
      <c r="JC1" s="528">
        <v>770130</v>
      </c>
      <c r="JD1" s="528">
        <v>770130</v>
      </c>
      <c r="JE1" s="528">
        <v>770130</v>
      </c>
      <c r="JF1" s="528">
        <v>770130</v>
      </c>
      <c r="JG1" s="528">
        <v>770130</v>
      </c>
      <c r="JH1" s="528">
        <v>770130</v>
      </c>
      <c r="JI1" s="528">
        <v>770130</v>
      </c>
      <c r="JJ1" s="528">
        <v>770130</v>
      </c>
      <c r="JK1" s="528">
        <v>770130</v>
      </c>
      <c r="JL1" s="528">
        <v>770130</v>
      </c>
      <c r="JM1" s="528">
        <v>770130</v>
      </c>
      <c r="JN1" s="528">
        <v>770130</v>
      </c>
      <c r="JO1" s="528">
        <v>770130</v>
      </c>
      <c r="JP1" s="528">
        <v>770130</v>
      </c>
      <c r="JQ1" s="528">
        <v>770130</v>
      </c>
      <c r="JR1" s="528">
        <v>770130</v>
      </c>
      <c r="JS1" s="528">
        <v>770130</v>
      </c>
      <c r="JT1" s="528">
        <v>770130</v>
      </c>
      <c r="JU1" s="528">
        <v>770130</v>
      </c>
      <c r="JV1" s="528">
        <v>770130</v>
      </c>
      <c r="JW1" s="528">
        <v>770130</v>
      </c>
      <c r="JX1" s="528">
        <v>770130</v>
      </c>
      <c r="JY1" s="528">
        <v>770130</v>
      </c>
      <c r="JZ1" s="528">
        <v>770130</v>
      </c>
      <c r="KA1" s="528">
        <v>770130</v>
      </c>
      <c r="KB1" s="528">
        <v>770130</v>
      </c>
      <c r="KC1" s="529"/>
      <c r="KD1" s="528">
        <v>770131</v>
      </c>
      <c r="KE1" s="528">
        <v>770131</v>
      </c>
      <c r="KF1" s="528">
        <v>770131</v>
      </c>
      <c r="KG1" s="528">
        <v>770131</v>
      </c>
      <c r="KH1" s="528">
        <v>770131</v>
      </c>
      <c r="KI1" s="528">
        <v>770131</v>
      </c>
      <c r="KJ1" s="528">
        <v>770131</v>
      </c>
      <c r="KK1" s="528">
        <v>770131</v>
      </c>
      <c r="KL1" s="528">
        <v>770131</v>
      </c>
      <c r="KM1" s="528">
        <v>770131</v>
      </c>
      <c r="KN1" s="528">
        <v>770131</v>
      </c>
      <c r="KO1" s="528">
        <v>770131</v>
      </c>
      <c r="KP1" s="528">
        <v>770131</v>
      </c>
      <c r="KQ1" s="528">
        <v>770131</v>
      </c>
      <c r="KR1" s="528">
        <v>770131</v>
      </c>
      <c r="KS1" s="528">
        <v>770131</v>
      </c>
      <c r="KT1" s="528">
        <v>770131</v>
      </c>
      <c r="KU1" s="528">
        <v>770131</v>
      </c>
      <c r="KV1" s="528">
        <v>770131</v>
      </c>
      <c r="KW1" s="528">
        <v>770131</v>
      </c>
      <c r="KX1" s="528">
        <v>770131</v>
      </c>
      <c r="KY1" s="528">
        <v>770131</v>
      </c>
      <c r="KZ1" s="528">
        <v>770131</v>
      </c>
      <c r="LA1" s="528">
        <v>770131</v>
      </c>
      <c r="LB1" s="528">
        <v>770131</v>
      </c>
      <c r="LC1" s="528">
        <v>770131</v>
      </c>
      <c r="LD1" s="528">
        <v>770131</v>
      </c>
      <c r="LE1" s="528">
        <v>770131</v>
      </c>
      <c r="LF1" s="528">
        <v>770131</v>
      </c>
      <c r="LG1" s="528">
        <v>770131</v>
      </c>
      <c r="LH1" s="529"/>
      <c r="LI1" s="528">
        <v>770132</v>
      </c>
      <c r="LJ1" s="528">
        <v>770132</v>
      </c>
      <c r="LK1" s="528">
        <v>770132</v>
      </c>
      <c r="LL1" s="528">
        <v>770132</v>
      </c>
      <c r="LM1" s="528">
        <v>770132</v>
      </c>
      <c r="LN1" s="528">
        <v>770132</v>
      </c>
      <c r="LO1" s="528">
        <v>770132</v>
      </c>
      <c r="LP1" s="528">
        <v>770132</v>
      </c>
      <c r="LQ1" s="528">
        <v>770132</v>
      </c>
      <c r="LR1" s="528">
        <v>770132</v>
      </c>
      <c r="LS1" s="528">
        <v>770132</v>
      </c>
      <c r="LT1" s="528">
        <v>770132</v>
      </c>
      <c r="LU1" s="528">
        <v>770132</v>
      </c>
      <c r="LV1" s="528">
        <v>770132</v>
      </c>
      <c r="LW1" s="528">
        <v>770132</v>
      </c>
      <c r="LX1" s="528">
        <v>770132</v>
      </c>
      <c r="LY1" s="528">
        <v>770132</v>
      </c>
      <c r="LZ1" s="528">
        <v>770132</v>
      </c>
      <c r="MA1" s="528">
        <v>770132</v>
      </c>
      <c r="MB1" s="528">
        <v>770132</v>
      </c>
      <c r="MC1" s="528">
        <v>770132</v>
      </c>
      <c r="MD1" s="528">
        <v>770132</v>
      </c>
      <c r="ME1" s="528">
        <v>770132</v>
      </c>
      <c r="MF1" s="528">
        <v>770132</v>
      </c>
      <c r="MG1" s="528">
        <v>770132</v>
      </c>
      <c r="MH1" s="528">
        <v>770132</v>
      </c>
      <c r="MI1" s="528">
        <v>770132</v>
      </c>
      <c r="MJ1" s="528">
        <v>770132</v>
      </c>
      <c r="MK1" s="528">
        <v>770132</v>
      </c>
      <c r="ML1" s="528">
        <v>770132</v>
      </c>
      <c r="MM1" s="529"/>
      <c r="MN1" s="528">
        <v>770133</v>
      </c>
      <c r="MO1" s="528">
        <v>770133</v>
      </c>
      <c r="MP1" s="528">
        <v>770133</v>
      </c>
      <c r="MQ1" s="528">
        <v>770133</v>
      </c>
      <c r="MR1" s="528">
        <v>770133</v>
      </c>
      <c r="MS1" s="528">
        <v>770133</v>
      </c>
      <c r="MT1" s="528">
        <v>770133</v>
      </c>
      <c r="MU1" s="528">
        <v>770133</v>
      </c>
      <c r="MV1" s="528">
        <v>770133</v>
      </c>
      <c r="MW1" s="528">
        <v>770133</v>
      </c>
      <c r="MX1" s="528">
        <v>770133</v>
      </c>
      <c r="MY1" s="528">
        <v>770133</v>
      </c>
      <c r="MZ1" s="528">
        <v>770133</v>
      </c>
      <c r="NA1" s="528">
        <v>770133</v>
      </c>
      <c r="NB1" s="528">
        <v>770133</v>
      </c>
      <c r="NC1" s="528">
        <v>770133</v>
      </c>
      <c r="ND1" s="528">
        <v>770133</v>
      </c>
      <c r="NE1" s="528">
        <v>770133</v>
      </c>
      <c r="NF1" s="528">
        <v>770133</v>
      </c>
      <c r="NG1" s="528">
        <v>770133</v>
      </c>
      <c r="NH1" s="528">
        <v>770133</v>
      </c>
      <c r="NI1" s="528">
        <v>770133</v>
      </c>
      <c r="NJ1" s="528">
        <v>770133</v>
      </c>
      <c r="NK1" s="528">
        <v>770133</v>
      </c>
      <c r="NL1" s="528">
        <v>770133</v>
      </c>
      <c r="NM1" s="528">
        <v>770133</v>
      </c>
      <c r="NN1" s="528">
        <v>770133</v>
      </c>
      <c r="NO1" s="528">
        <v>770133</v>
      </c>
      <c r="NP1" s="528">
        <v>770133</v>
      </c>
      <c r="NQ1" s="528">
        <v>770133</v>
      </c>
      <c r="NR1" s="253"/>
      <c r="NS1" s="528">
        <v>770134</v>
      </c>
      <c r="NT1" s="528">
        <v>770134</v>
      </c>
      <c r="NU1" s="528">
        <v>770134</v>
      </c>
      <c r="NV1" s="528">
        <v>770134</v>
      </c>
      <c r="NW1" s="528">
        <v>770134</v>
      </c>
      <c r="NX1" s="528">
        <v>770134</v>
      </c>
      <c r="NY1" s="528">
        <v>770134</v>
      </c>
      <c r="NZ1" s="528">
        <v>770134</v>
      </c>
      <c r="OA1" s="528">
        <v>770134</v>
      </c>
      <c r="OB1" s="528">
        <v>770134</v>
      </c>
      <c r="OC1" s="528">
        <v>770134</v>
      </c>
      <c r="OD1" s="528">
        <v>770134</v>
      </c>
      <c r="OE1" s="528">
        <v>770134</v>
      </c>
      <c r="OF1" s="528">
        <v>770134</v>
      </c>
      <c r="OG1" s="528">
        <v>770134</v>
      </c>
      <c r="OH1" s="528">
        <v>770134</v>
      </c>
      <c r="OI1" s="528">
        <v>770134</v>
      </c>
      <c r="OJ1" s="528">
        <v>770134</v>
      </c>
      <c r="OK1" s="528">
        <v>770134</v>
      </c>
      <c r="OL1" s="528">
        <v>770134</v>
      </c>
      <c r="OM1" s="528">
        <v>770134</v>
      </c>
      <c r="ON1" s="528">
        <v>770134</v>
      </c>
      <c r="OO1" s="528">
        <v>770134</v>
      </c>
      <c r="OP1" s="528">
        <v>770134</v>
      </c>
      <c r="OQ1" s="528">
        <v>770134</v>
      </c>
      <c r="OR1" s="528">
        <v>770134</v>
      </c>
      <c r="OS1" s="528">
        <v>770134</v>
      </c>
      <c r="OT1" s="528">
        <v>770134</v>
      </c>
      <c r="OU1" s="528">
        <v>770134</v>
      </c>
      <c r="OV1" s="528">
        <v>770134</v>
      </c>
      <c r="OW1" s="253"/>
      <c r="OX1" s="528">
        <v>770135</v>
      </c>
      <c r="OY1" s="528">
        <v>770135</v>
      </c>
      <c r="OZ1" s="528">
        <v>770135</v>
      </c>
      <c r="PA1" s="528">
        <v>770135</v>
      </c>
      <c r="PB1" s="528">
        <v>770135</v>
      </c>
      <c r="PC1" s="528">
        <v>770135</v>
      </c>
      <c r="PD1" s="528">
        <v>770135</v>
      </c>
      <c r="PE1" s="528">
        <v>770135</v>
      </c>
      <c r="PF1" s="528">
        <v>770135</v>
      </c>
      <c r="PG1" s="528">
        <v>770135</v>
      </c>
      <c r="PH1" s="528">
        <v>770135</v>
      </c>
      <c r="PI1" s="528">
        <v>770135</v>
      </c>
      <c r="PJ1" s="528">
        <v>770135</v>
      </c>
      <c r="PK1" s="528">
        <v>770135</v>
      </c>
      <c r="PL1" s="528">
        <v>770135</v>
      </c>
      <c r="PM1" s="528">
        <v>770135</v>
      </c>
      <c r="PN1" s="528">
        <v>770135</v>
      </c>
      <c r="PO1" s="528">
        <v>770135</v>
      </c>
      <c r="PP1" s="528">
        <v>770135</v>
      </c>
      <c r="PQ1" s="528">
        <v>770135</v>
      </c>
      <c r="PR1" s="528">
        <v>770135</v>
      </c>
      <c r="PS1" s="528">
        <v>770135</v>
      </c>
      <c r="PT1" s="528">
        <v>770135</v>
      </c>
      <c r="PU1" s="528">
        <v>770135</v>
      </c>
      <c r="PV1" s="528">
        <v>770135</v>
      </c>
      <c r="PW1" s="528">
        <v>770135</v>
      </c>
      <c r="PX1" s="528">
        <v>770135</v>
      </c>
      <c r="PY1" s="528">
        <v>770135</v>
      </c>
      <c r="PZ1" s="528">
        <v>770135</v>
      </c>
      <c r="QA1" s="528">
        <v>770135</v>
      </c>
      <c r="QB1" s="253"/>
      <c r="QC1" s="528">
        <v>770136</v>
      </c>
      <c r="QD1" s="528">
        <v>770136</v>
      </c>
      <c r="QE1" s="528">
        <v>770136</v>
      </c>
      <c r="QF1" s="528">
        <v>770136</v>
      </c>
      <c r="QG1" s="528">
        <v>770136</v>
      </c>
      <c r="QH1" s="528">
        <v>770136</v>
      </c>
      <c r="QI1" s="528">
        <v>770136</v>
      </c>
      <c r="QJ1" s="528">
        <v>770136</v>
      </c>
      <c r="QK1" s="528">
        <v>770136</v>
      </c>
      <c r="QL1" s="528">
        <v>770136</v>
      </c>
      <c r="QM1" s="528">
        <v>770136</v>
      </c>
      <c r="QN1" s="528">
        <v>770136</v>
      </c>
      <c r="QO1" s="528">
        <v>770136</v>
      </c>
      <c r="QP1" s="528">
        <v>770136</v>
      </c>
      <c r="QQ1" s="528">
        <v>770136</v>
      </c>
      <c r="QR1" s="528">
        <v>770136</v>
      </c>
      <c r="QS1" s="528">
        <v>770136</v>
      </c>
      <c r="QT1" s="528">
        <v>770136</v>
      </c>
      <c r="QU1" s="528">
        <v>770136</v>
      </c>
      <c r="QV1" s="528">
        <v>770136</v>
      </c>
      <c r="QW1" s="528">
        <v>770136</v>
      </c>
      <c r="QX1" s="528">
        <v>770136</v>
      </c>
      <c r="QY1" s="528">
        <v>770136</v>
      </c>
      <c r="QZ1" s="528">
        <v>770136</v>
      </c>
      <c r="RA1" s="528">
        <v>770136</v>
      </c>
      <c r="RB1" s="528">
        <v>770136</v>
      </c>
      <c r="RC1" s="528">
        <v>770136</v>
      </c>
      <c r="RD1" s="528">
        <v>770136</v>
      </c>
      <c r="RE1" s="528">
        <v>770136</v>
      </c>
      <c r="RF1" s="528">
        <v>770136</v>
      </c>
      <c r="RG1" s="253"/>
      <c r="RH1" s="528">
        <v>770137</v>
      </c>
      <c r="RI1" s="528">
        <v>770137</v>
      </c>
      <c r="RJ1" s="528">
        <v>770137</v>
      </c>
      <c r="RK1" s="528">
        <v>770137</v>
      </c>
      <c r="RL1" s="528">
        <v>770137</v>
      </c>
      <c r="RM1" s="528">
        <v>770137</v>
      </c>
      <c r="RN1" s="528">
        <v>770137</v>
      </c>
      <c r="RO1" s="528">
        <v>770137</v>
      </c>
      <c r="RP1" s="528">
        <v>770137</v>
      </c>
      <c r="RQ1" s="528">
        <v>770137</v>
      </c>
      <c r="RR1" s="528">
        <v>770137</v>
      </c>
      <c r="RS1" s="528">
        <v>770137</v>
      </c>
      <c r="RT1" s="528">
        <v>770137</v>
      </c>
      <c r="RU1" s="528">
        <v>770137</v>
      </c>
      <c r="RV1" s="528">
        <v>770137</v>
      </c>
      <c r="RW1" s="528">
        <v>770137</v>
      </c>
      <c r="RX1" s="528">
        <v>770137</v>
      </c>
      <c r="RY1" s="528">
        <v>770137</v>
      </c>
      <c r="RZ1" s="528">
        <v>770137</v>
      </c>
      <c r="SA1" s="528">
        <v>770137</v>
      </c>
      <c r="SB1" s="528">
        <v>770137</v>
      </c>
      <c r="SC1" s="528">
        <v>770137</v>
      </c>
      <c r="SD1" s="528">
        <v>770137</v>
      </c>
      <c r="SE1" s="528">
        <v>770137</v>
      </c>
      <c r="SF1" s="528">
        <v>770137</v>
      </c>
      <c r="SG1" s="528">
        <v>770137</v>
      </c>
      <c r="SH1" s="528">
        <v>770137</v>
      </c>
      <c r="SI1" s="528">
        <v>770137</v>
      </c>
      <c r="SJ1" s="528">
        <v>770137</v>
      </c>
      <c r="SK1" s="528">
        <v>770137</v>
      </c>
      <c r="SL1" s="528">
        <v>770137</v>
      </c>
      <c r="SM1" s="528">
        <v>770138</v>
      </c>
      <c r="SN1" s="528">
        <v>770138</v>
      </c>
      <c r="SO1" s="528">
        <v>770138</v>
      </c>
      <c r="SP1" s="528">
        <v>770138</v>
      </c>
      <c r="SQ1" s="528">
        <v>770138</v>
      </c>
      <c r="SR1" s="528">
        <v>770138</v>
      </c>
      <c r="SS1" s="528">
        <v>770138</v>
      </c>
      <c r="ST1" s="528">
        <v>770138</v>
      </c>
      <c r="SU1" s="528">
        <v>770138</v>
      </c>
      <c r="SV1" s="528">
        <v>770138</v>
      </c>
      <c r="SW1" s="528">
        <v>770138</v>
      </c>
      <c r="SX1" s="528">
        <v>770138</v>
      </c>
      <c r="SY1" s="528">
        <v>770138</v>
      </c>
      <c r="SZ1" s="528">
        <v>770138</v>
      </c>
      <c r="TA1" s="528">
        <v>770138</v>
      </c>
      <c r="TB1" s="528">
        <v>770138</v>
      </c>
      <c r="TC1" s="528">
        <v>770138</v>
      </c>
      <c r="TD1" s="528">
        <v>770138</v>
      </c>
      <c r="TE1" s="528">
        <v>770138</v>
      </c>
      <c r="TF1" s="528">
        <v>770138</v>
      </c>
      <c r="TG1" s="528">
        <v>770138</v>
      </c>
      <c r="TH1" s="528">
        <v>770138</v>
      </c>
      <c r="TI1" s="528">
        <v>770138</v>
      </c>
      <c r="TJ1" s="528">
        <v>770138</v>
      </c>
      <c r="TK1" s="528">
        <v>770138</v>
      </c>
      <c r="TL1" s="528">
        <v>770138</v>
      </c>
      <c r="TM1" s="528">
        <v>770138</v>
      </c>
      <c r="TN1" s="528">
        <v>770138</v>
      </c>
      <c r="TO1" s="528">
        <v>770138</v>
      </c>
      <c r="TP1" s="528">
        <v>770138</v>
      </c>
      <c r="TQ1" s="529"/>
      <c r="TR1" s="528">
        <v>770139</v>
      </c>
      <c r="TS1" s="528">
        <v>770139</v>
      </c>
      <c r="TT1" s="528">
        <v>770139</v>
      </c>
      <c r="TU1" s="528">
        <v>770139</v>
      </c>
      <c r="TV1" s="528">
        <v>770139</v>
      </c>
      <c r="TW1" s="528">
        <v>770139</v>
      </c>
      <c r="TX1" s="528">
        <v>770139</v>
      </c>
      <c r="TY1" s="528">
        <v>770139</v>
      </c>
      <c r="TZ1" s="528">
        <v>770139</v>
      </c>
      <c r="UA1" s="528">
        <v>770139</v>
      </c>
      <c r="UB1" s="528">
        <v>770139</v>
      </c>
      <c r="UC1" s="528">
        <v>770139</v>
      </c>
      <c r="UD1" s="528">
        <v>770139</v>
      </c>
      <c r="UE1" s="528">
        <v>770139</v>
      </c>
      <c r="UF1" s="528">
        <v>770139</v>
      </c>
      <c r="UG1" s="528">
        <v>770139</v>
      </c>
      <c r="UH1" s="528">
        <v>770139</v>
      </c>
      <c r="UI1" s="528">
        <v>770139</v>
      </c>
      <c r="UJ1" s="528">
        <v>770139</v>
      </c>
      <c r="UK1" s="528">
        <v>770139</v>
      </c>
      <c r="UL1" s="528">
        <v>770139</v>
      </c>
      <c r="UM1" s="528">
        <v>770139</v>
      </c>
      <c r="UN1" s="528">
        <v>770139</v>
      </c>
      <c r="UO1" s="528">
        <v>770139</v>
      </c>
      <c r="UP1" s="528">
        <v>770139</v>
      </c>
      <c r="UQ1" s="528">
        <v>770139</v>
      </c>
      <c r="UR1" s="528">
        <v>770139</v>
      </c>
      <c r="US1" s="528">
        <v>770139</v>
      </c>
      <c r="UT1" s="528">
        <v>770139</v>
      </c>
      <c r="UU1" s="528">
        <v>770139</v>
      </c>
      <c r="UV1" s="529"/>
      <c r="UW1" s="528">
        <v>770140</v>
      </c>
      <c r="UX1" s="528">
        <v>770140</v>
      </c>
      <c r="UY1" s="528">
        <v>770140</v>
      </c>
      <c r="UZ1" s="528">
        <v>770140</v>
      </c>
      <c r="VA1" s="528">
        <v>770140</v>
      </c>
      <c r="VB1" s="528">
        <v>770140</v>
      </c>
      <c r="VC1" s="528">
        <v>770140</v>
      </c>
      <c r="VD1" s="528">
        <v>770140</v>
      </c>
      <c r="VE1" s="528">
        <v>770140</v>
      </c>
      <c r="VF1" s="528">
        <v>770140</v>
      </c>
      <c r="VG1" s="528">
        <v>770140</v>
      </c>
      <c r="VH1" s="528">
        <v>770140</v>
      </c>
      <c r="VI1" s="528">
        <v>770140</v>
      </c>
      <c r="VJ1" s="528">
        <v>770140</v>
      </c>
      <c r="VK1" s="528">
        <v>770140</v>
      </c>
      <c r="VL1" s="528">
        <v>770140</v>
      </c>
      <c r="VM1" s="528">
        <v>770140</v>
      </c>
      <c r="VN1" s="528">
        <v>770140</v>
      </c>
      <c r="VO1" s="528">
        <v>770140</v>
      </c>
      <c r="VP1" s="528">
        <v>770140</v>
      </c>
      <c r="VQ1" s="528">
        <v>770140</v>
      </c>
      <c r="VR1" s="528">
        <v>770140</v>
      </c>
      <c r="VS1" s="528">
        <v>770140</v>
      </c>
      <c r="VT1" s="528">
        <v>770140</v>
      </c>
      <c r="VU1" s="528">
        <v>770140</v>
      </c>
      <c r="VV1" s="528">
        <v>770140</v>
      </c>
      <c r="VW1" s="528">
        <v>770140</v>
      </c>
      <c r="VX1" s="528">
        <v>770140</v>
      </c>
      <c r="VY1" s="528">
        <v>770140</v>
      </c>
      <c r="VZ1" s="528">
        <v>770140</v>
      </c>
      <c r="WA1" s="529"/>
      <c r="WB1" s="528">
        <v>770141</v>
      </c>
      <c r="WC1" s="528">
        <v>770141</v>
      </c>
      <c r="WD1" s="528">
        <v>770141</v>
      </c>
      <c r="WE1" s="528">
        <v>770141</v>
      </c>
      <c r="WF1" s="528">
        <v>770141</v>
      </c>
      <c r="WG1" s="528">
        <v>770141</v>
      </c>
      <c r="WH1" s="528">
        <v>770141</v>
      </c>
      <c r="WI1" s="528">
        <v>770141</v>
      </c>
      <c r="WJ1" s="528">
        <v>770141</v>
      </c>
      <c r="WK1" s="528">
        <v>770141</v>
      </c>
      <c r="WL1" s="528">
        <v>770141</v>
      </c>
      <c r="WM1" s="528">
        <v>770141</v>
      </c>
      <c r="WN1" s="528">
        <v>770141</v>
      </c>
      <c r="WO1" s="528">
        <v>770141</v>
      </c>
      <c r="WP1" s="528">
        <v>770141</v>
      </c>
      <c r="WQ1" s="528">
        <v>770141</v>
      </c>
      <c r="WR1" s="528">
        <v>770141</v>
      </c>
      <c r="WS1" s="528">
        <v>770141</v>
      </c>
      <c r="WT1" s="528">
        <v>770141</v>
      </c>
      <c r="WU1" s="528">
        <v>770141</v>
      </c>
      <c r="WV1" s="528">
        <v>770141</v>
      </c>
      <c r="WW1" s="528">
        <v>770141</v>
      </c>
      <c r="WX1" s="528">
        <v>770141</v>
      </c>
      <c r="WY1" s="528">
        <v>770141</v>
      </c>
      <c r="WZ1" s="528">
        <v>770141</v>
      </c>
      <c r="XA1" s="528">
        <v>770141</v>
      </c>
      <c r="XB1" s="528">
        <v>770141</v>
      </c>
      <c r="XC1" s="528">
        <v>770141</v>
      </c>
      <c r="XD1" s="528">
        <v>770141</v>
      </c>
      <c r="XE1" s="528">
        <v>770141</v>
      </c>
      <c r="XF1" s="529"/>
      <c r="XG1" s="528">
        <v>770142</v>
      </c>
      <c r="XH1" s="528">
        <v>770142</v>
      </c>
      <c r="XI1" s="528">
        <v>770142</v>
      </c>
      <c r="XJ1" s="528">
        <v>770142</v>
      </c>
      <c r="XK1" s="528">
        <v>770142</v>
      </c>
      <c r="XL1" s="528">
        <v>770142</v>
      </c>
      <c r="XM1" s="528">
        <v>770142</v>
      </c>
      <c r="XN1" s="528">
        <v>770142</v>
      </c>
      <c r="XO1" s="528">
        <v>770142</v>
      </c>
      <c r="XP1" s="528">
        <v>770142</v>
      </c>
      <c r="XQ1" s="528">
        <v>770142</v>
      </c>
      <c r="XR1" s="528">
        <v>770142</v>
      </c>
      <c r="XS1" s="528">
        <v>770142</v>
      </c>
      <c r="XT1" s="528">
        <v>770142</v>
      </c>
      <c r="XU1" s="528">
        <v>770142</v>
      </c>
      <c r="XV1" s="528">
        <v>770142</v>
      </c>
      <c r="XW1" s="528">
        <v>770142</v>
      </c>
      <c r="XX1" s="528">
        <v>770142</v>
      </c>
      <c r="XY1" s="528">
        <v>770142</v>
      </c>
      <c r="XZ1" s="528">
        <v>770142</v>
      </c>
      <c r="YA1" s="528">
        <v>770142</v>
      </c>
      <c r="YB1" s="528">
        <v>770142</v>
      </c>
      <c r="YC1" s="528">
        <v>770142</v>
      </c>
      <c r="YD1" s="528">
        <v>770142</v>
      </c>
      <c r="YE1" s="528">
        <v>770142</v>
      </c>
      <c r="YF1" s="528">
        <v>770142</v>
      </c>
      <c r="YG1" s="528">
        <v>770142</v>
      </c>
      <c r="YH1" s="528">
        <v>770142</v>
      </c>
      <c r="YI1" s="528">
        <v>770142</v>
      </c>
      <c r="YJ1" s="528">
        <v>770142</v>
      </c>
      <c r="YK1" s="529"/>
      <c r="YL1" s="528">
        <v>770143</v>
      </c>
      <c r="YM1" s="528">
        <v>770143</v>
      </c>
      <c r="YN1" s="528">
        <v>770143</v>
      </c>
      <c r="YO1" s="528">
        <v>770143</v>
      </c>
      <c r="YP1" s="528">
        <v>770143</v>
      </c>
      <c r="YQ1" s="528">
        <v>770143</v>
      </c>
      <c r="YR1" s="528">
        <v>770143</v>
      </c>
      <c r="YS1" s="528">
        <v>770143</v>
      </c>
      <c r="YT1" s="528">
        <v>770143</v>
      </c>
      <c r="YU1" s="528">
        <v>770143</v>
      </c>
      <c r="YV1" s="528">
        <v>770143</v>
      </c>
      <c r="YW1" s="528">
        <v>770143</v>
      </c>
      <c r="YX1" s="528">
        <v>770143</v>
      </c>
      <c r="YY1" s="528">
        <v>770143</v>
      </c>
      <c r="YZ1" s="528">
        <v>770143</v>
      </c>
      <c r="ZA1" s="528">
        <v>770143</v>
      </c>
      <c r="ZB1" s="528">
        <v>770143</v>
      </c>
      <c r="ZC1" s="528">
        <v>770143</v>
      </c>
      <c r="ZD1" s="528">
        <v>770143</v>
      </c>
      <c r="ZE1" s="528">
        <v>770143</v>
      </c>
      <c r="ZF1" s="528">
        <v>770143</v>
      </c>
      <c r="ZG1" s="528">
        <v>770143</v>
      </c>
      <c r="ZH1" s="528">
        <v>770143</v>
      </c>
      <c r="ZI1" s="528">
        <v>770143</v>
      </c>
      <c r="ZJ1" s="528">
        <v>770143</v>
      </c>
      <c r="ZK1" s="528">
        <v>770143</v>
      </c>
      <c r="ZL1" s="528">
        <v>770143</v>
      </c>
      <c r="ZM1" s="528">
        <v>770143</v>
      </c>
      <c r="ZN1" s="528">
        <v>770143</v>
      </c>
      <c r="ZO1" s="528">
        <v>770143</v>
      </c>
      <c r="ZP1" s="528"/>
      <c r="ZQ1" s="528">
        <v>770138</v>
      </c>
      <c r="ZR1" s="528">
        <v>770138</v>
      </c>
      <c r="ZS1" s="528">
        <v>770138</v>
      </c>
      <c r="ZT1" s="528">
        <v>770138</v>
      </c>
      <c r="ZU1" s="528">
        <v>770138</v>
      </c>
      <c r="ZV1" s="528">
        <v>770138</v>
      </c>
      <c r="ZW1" s="529"/>
      <c r="ZX1" s="528">
        <v>770138</v>
      </c>
      <c r="ZY1" s="528">
        <v>770138</v>
      </c>
      <c r="ZZ1" s="528">
        <v>770138</v>
      </c>
      <c r="AAA1" s="528">
        <v>770138</v>
      </c>
      <c r="AAB1" s="528">
        <v>770138</v>
      </c>
      <c r="AAC1" s="528">
        <v>770138</v>
      </c>
      <c r="AAD1" s="528">
        <v>770138</v>
      </c>
      <c r="AAE1" s="528">
        <v>770138</v>
      </c>
      <c r="AAF1" s="528">
        <v>770138</v>
      </c>
      <c r="AAG1" s="528">
        <v>770138</v>
      </c>
      <c r="AAH1" s="528">
        <v>770138</v>
      </c>
      <c r="AAI1" s="528">
        <v>770138</v>
      </c>
      <c r="AAJ1" s="528">
        <v>770138</v>
      </c>
      <c r="AAK1" s="528">
        <v>770138</v>
      </c>
      <c r="AAL1" s="528">
        <v>770138</v>
      </c>
      <c r="AAM1" s="528">
        <v>770138</v>
      </c>
      <c r="AAN1" s="528">
        <v>770138</v>
      </c>
      <c r="AAO1" s="528">
        <v>770138</v>
      </c>
      <c r="AAP1" s="528">
        <v>770138</v>
      </c>
      <c r="AAQ1" s="528">
        <v>770138</v>
      </c>
      <c r="AAR1" s="528">
        <v>770138</v>
      </c>
      <c r="AAS1" s="528">
        <v>770138</v>
      </c>
      <c r="AAT1" s="528">
        <v>770138</v>
      </c>
      <c r="AAU1" s="528">
        <v>770138</v>
      </c>
      <c r="AAV1" s="528">
        <v>770138</v>
      </c>
      <c r="AAW1" s="528">
        <v>770138</v>
      </c>
      <c r="AAX1" s="528">
        <v>770138</v>
      </c>
      <c r="AAY1" s="528">
        <v>770138</v>
      </c>
      <c r="AAZ1" s="528">
        <v>770138</v>
      </c>
      <c r="ABA1" s="528">
        <v>770138</v>
      </c>
      <c r="ABB1" s="528">
        <v>770138</v>
      </c>
      <c r="ABC1" s="528">
        <v>770138</v>
      </c>
      <c r="ABD1" s="528">
        <v>770138</v>
      </c>
      <c r="ABE1" s="528">
        <v>770138</v>
      </c>
      <c r="ABF1" s="528">
        <v>770138</v>
      </c>
      <c r="ABG1" s="528">
        <v>770138</v>
      </c>
      <c r="ABH1" s="528">
        <v>770138</v>
      </c>
      <c r="ABI1" s="528">
        <v>770138</v>
      </c>
      <c r="ABJ1" s="528">
        <v>770138</v>
      </c>
      <c r="ABK1" s="528">
        <v>770138</v>
      </c>
      <c r="ABL1" s="528">
        <v>770138</v>
      </c>
      <c r="ABM1" s="528">
        <v>770138</v>
      </c>
      <c r="ABN1" s="528">
        <v>770138</v>
      </c>
      <c r="ABO1" s="528">
        <v>770138</v>
      </c>
      <c r="ABP1" s="528">
        <v>770138</v>
      </c>
      <c r="ABQ1" s="528">
        <v>770138</v>
      </c>
      <c r="ABR1" s="528">
        <v>770138</v>
      </c>
    </row>
    <row r="2" spans="1:746" ht="11.25" customHeight="1" thickBot="1">
      <c r="A2" s="1679" t="s">
        <v>1260</v>
      </c>
      <c r="B2" s="1680"/>
      <c r="C2" s="1681"/>
      <c r="D2" s="370"/>
      <c r="E2" s="1676">
        <f>MAX(E25:I25)</f>
        <v>42282</v>
      </c>
      <c r="F2" s="1676"/>
      <c r="G2" s="1676"/>
      <c r="H2" s="1676"/>
      <c r="I2" s="1676"/>
      <c r="J2" s="370"/>
      <c r="K2" s="1682">
        <f>MAX(K25:Q25)</f>
        <v>42298</v>
      </c>
      <c r="L2" s="1683"/>
      <c r="M2" s="1683"/>
      <c r="N2" s="1683"/>
      <c r="O2" s="1683"/>
      <c r="P2" s="1683"/>
      <c r="Q2" s="1683"/>
      <c r="R2" s="370"/>
      <c r="S2" s="1676">
        <f>MAX(S25:W25)</f>
        <v>42305</v>
      </c>
      <c r="T2" s="1676"/>
      <c r="U2" s="1676"/>
      <c r="V2" s="1676"/>
      <c r="W2" s="1676"/>
      <c r="X2" s="370"/>
      <c r="Y2" s="1682">
        <f>MAX(Y25:AC25)</f>
        <v>42307</v>
      </c>
      <c r="Z2" s="1683"/>
      <c r="AA2" s="1683"/>
      <c r="AB2" s="1683"/>
      <c r="AC2" s="1683"/>
      <c r="AD2" s="1683"/>
      <c r="AE2" s="1683"/>
      <c r="AF2" s="370"/>
      <c r="AG2" s="1676">
        <f>MAX(AG25:AK25)</f>
        <v>42324</v>
      </c>
      <c r="AH2" s="1676"/>
      <c r="AI2" s="1676"/>
      <c r="AJ2" s="1676"/>
      <c r="AK2" s="1676"/>
      <c r="AL2" s="370"/>
      <c r="AM2" s="1682">
        <f>MAX(AM25:AQ25)</f>
        <v>42320</v>
      </c>
      <c r="AN2" s="1683"/>
      <c r="AO2" s="1683"/>
      <c r="AP2" s="1683"/>
      <c r="AQ2" s="1683"/>
      <c r="AR2" s="1683"/>
      <c r="AS2" s="1683"/>
      <c r="AT2" s="370"/>
      <c r="AU2" s="1676">
        <f>MAX(AU25:AY25)</f>
        <v>42341</v>
      </c>
      <c r="AV2" s="1676"/>
      <c r="AW2" s="1676"/>
      <c r="AX2" s="1676"/>
      <c r="AY2" s="1676"/>
      <c r="AZ2" s="370"/>
      <c r="BA2" s="1676"/>
      <c r="BB2" s="1676"/>
      <c r="BC2" s="1676"/>
      <c r="BD2" s="1676"/>
      <c r="BE2" s="1676"/>
      <c r="BF2" s="370"/>
      <c r="BG2" s="1676">
        <f>MAX(BY25:CC25)</f>
        <v>42389</v>
      </c>
      <c r="BH2" s="1676"/>
      <c r="BI2" s="1676"/>
      <c r="BJ2" s="1676"/>
      <c r="BK2" s="1676"/>
      <c r="BL2" s="255"/>
      <c r="BM2" s="1676">
        <f>MAX(CE25:CI25)</f>
        <v>42397</v>
      </c>
      <c r="BN2" s="1676"/>
      <c r="BO2" s="1676"/>
      <c r="BP2" s="1676"/>
      <c r="BQ2" s="1676"/>
      <c r="BR2" s="370"/>
      <c r="BS2" s="1676"/>
      <c r="BT2" s="1676"/>
      <c r="BU2" s="1676"/>
      <c r="BV2" s="1676"/>
      <c r="BW2" s="1676"/>
      <c r="BX2" s="255"/>
      <c r="BY2" s="1676"/>
      <c r="BZ2" s="1676"/>
      <c r="CA2" s="1676"/>
      <c r="CB2" s="1676"/>
      <c r="CC2" s="1676"/>
      <c r="CD2" s="152"/>
      <c r="CE2" s="1676"/>
      <c r="CF2" s="1676"/>
      <c r="CG2" s="1676"/>
      <c r="CH2" s="1676"/>
      <c r="CI2" s="1676"/>
      <c r="CJ2" s="152"/>
      <c r="CK2" s="1676"/>
      <c r="CL2" s="1676"/>
      <c r="CM2" s="1676"/>
      <c r="CN2" s="1676"/>
      <c r="CO2" s="1676"/>
      <c r="CP2" s="152"/>
      <c r="CQ2" s="1676"/>
      <c r="CR2" s="1676"/>
      <c r="CS2" s="1676"/>
      <c r="CT2" s="1676"/>
      <c r="CU2" s="1676"/>
      <c r="CV2" s="152"/>
      <c r="CW2" s="1676"/>
      <c r="CX2" s="1676"/>
      <c r="CY2" s="1676"/>
      <c r="CZ2" s="1676"/>
      <c r="DA2" s="1676"/>
      <c r="DB2" s="152"/>
      <c r="DC2" s="1676"/>
      <c r="DD2" s="1676"/>
      <c r="DE2" s="1676"/>
      <c r="DF2" s="1676"/>
      <c r="DG2" s="1676"/>
      <c r="DH2" s="152"/>
      <c r="DI2" s="1676"/>
      <c r="DJ2" s="1676"/>
      <c r="DK2" s="1676"/>
      <c r="DL2" s="1676"/>
      <c r="DM2" s="1676"/>
      <c r="DN2" s="152"/>
      <c r="DO2" s="1676"/>
      <c r="DP2" s="1676"/>
      <c r="DQ2" s="1676"/>
      <c r="DR2" s="1676"/>
      <c r="DS2" s="1676"/>
      <c r="DT2" s="152"/>
      <c r="DU2" s="1676"/>
      <c r="DV2" s="1676"/>
      <c r="DW2" s="1676"/>
      <c r="DX2" s="1676"/>
      <c r="DY2" s="1676"/>
      <c r="DZ2" s="152"/>
      <c r="EA2" s="1676"/>
      <c r="EB2" s="1676"/>
      <c r="EC2" s="1676"/>
      <c r="ED2" s="1676"/>
      <c r="EE2" s="1676"/>
      <c r="EF2" s="152"/>
      <c r="EG2" s="1676"/>
      <c r="EH2" s="1676"/>
      <c r="EI2" s="1676"/>
      <c r="EJ2" s="1676"/>
      <c r="EK2" s="1676"/>
      <c r="EL2" s="152"/>
      <c r="EM2" s="1676"/>
      <c r="EN2" s="1676"/>
      <c r="EO2" s="1676"/>
      <c r="EP2" s="1676"/>
      <c r="EQ2" s="1676"/>
      <c r="ER2" s="152"/>
      <c r="ES2" s="1676"/>
      <c r="ET2" s="1676"/>
      <c r="EU2" s="1676"/>
      <c r="EV2" s="1676"/>
      <c r="EW2" s="1676"/>
      <c r="EX2" s="152"/>
      <c r="EY2" s="1676"/>
      <c r="EZ2" s="1676"/>
      <c r="FA2" s="1676"/>
      <c r="FB2" s="1676"/>
      <c r="FC2" s="1676"/>
      <c r="FD2" s="152"/>
      <c r="FE2" s="1676"/>
      <c r="FF2" s="1676"/>
      <c r="FG2" s="1676"/>
      <c r="FH2" s="1676"/>
      <c r="FI2" s="1676"/>
      <c r="FJ2" s="152"/>
      <c r="FK2" s="1676"/>
      <c r="FL2" s="1676"/>
      <c r="FM2" s="1676"/>
      <c r="FN2" s="1676"/>
      <c r="FO2" s="1676"/>
      <c r="FP2" s="152"/>
      <c r="FQ2" s="1676"/>
      <c r="FR2" s="1676"/>
      <c r="FS2" s="1676"/>
      <c r="FT2" s="1676"/>
      <c r="FU2" s="1676"/>
      <c r="FV2" s="152"/>
      <c r="FW2" s="1676"/>
      <c r="FX2" s="1676"/>
      <c r="FY2" s="1676"/>
      <c r="FZ2" s="1676"/>
      <c r="GA2" s="1676"/>
      <c r="GB2" s="152"/>
      <c r="GC2" s="1676"/>
      <c r="GD2" s="1676"/>
      <c r="GE2" s="1676"/>
      <c r="GF2" s="1676"/>
      <c r="GG2" s="1676"/>
      <c r="GH2" s="152"/>
      <c r="GI2" s="1676"/>
      <c r="GJ2" s="1676"/>
      <c r="GK2" s="1676"/>
      <c r="GL2" s="1676"/>
      <c r="GM2" s="1676"/>
      <c r="GN2" s="152"/>
      <c r="GO2" s="1676"/>
      <c r="GP2" s="1676"/>
      <c r="GQ2" s="1676"/>
      <c r="GR2" s="1676"/>
      <c r="GS2" s="1676"/>
      <c r="GT2" s="152"/>
      <c r="GU2" s="1676"/>
      <c r="GV2" s="1676"/>
      <c r="GW2" s="1676"/>
      <c r="GX2" s="1676"/>
      <c r="GY2" s="1676"/>
      <c r="GZ2" s="152"/>
      <c r="HA2" s="526">
        <v>42262</v>
      </c>
      <c r="HB2" s="526">
        <v>42262</v>
      </c>
      <c r="HC2" s="526">
        <v>42263</v>
      </c>
      <c r="HD2" s="526">
        <v>42262</v>
      </c>
      <c r="HE2" s="526">
        <v>42263</v>
      </c>
      <c r="HF2" s="526">
        <v>42263</v>
      </c>
      <c r="HG2" s="526">
        <v>42263</v>
      </c>
      <c r="HH2" s="526">
        <v>42263</v>
      </c>
      <c r="HI2" s="526">
        <v>42263</v>
      </c>
      <c r="HJ2" s="526">
        <v>42263</v>
      </c>
      <c r="HK2" s="526">
        <v>42263</v>
      </c>
      <c r="HL2" s="526">
        <v>42263</v>
      </c>
      <c r="HM2" s="526">
        <v>42263</v>
      </c>
      <c r="HN2" s="526">
        <v>42263</v>
      </c>
      <c r="HO2" s="526">
        <v>42263</v>
      </c>
      <c r="HP2" s="526">
        <v>42263</v>
      </c>
      <c r="HQ2" s="526">
        <v>42263</v>
      </c>
      <c r="HR2" s="526">
        <v>42263</v>
      </c>
      <c r="HS2" s="527"/>
      <c r="HT2" s="526">
        <v>42263</v>
      </c>
      <c r="HU2" s="526">
        <v>42263</v>
      </c>
      <c r="HV2" s="526">
        <v>42263</v>
      </c>
      <c r="HW2" s="526">
        <v>42263</v>
      </c>
      <c r="HX2" s="526">
        <v>42263</v>
      </c>
      <c r="HY2" s="526">
        <v>42263</v>
      </c>
      <c r="HZ2" s="526">
        <v>42267</v>
      </c>
      <c r="IA2" s="526">
        <v>42263</v>
      </c>
      <c r="IB2" s="526">
        <v>42267</v>
      </c>
      <c r="IC2" s="526">
        <v>42263</v>
      </c>
      <c r="ID2" s="526">
        <v>42263</v>
      </c>
      <c r="IE2" s="526">
        <v>42267</v>
      </c>
      <c r="IF2" s="526">
        <v>42267</v>
      </c>
      <c r="IG2" s="526">
        <v>42263</v>
      </c>
      <c r="IH2" s="526">
        <v>42263</v>
      </c>
      <c r="II2" s="526">
        <v>42263</v>
      </c>
      <c r="IJ2" s="526">
        <v>42263</v>
      </c>
      <c r="IK2" s="526">
        <v>42263</v>
      </c>
      <c r="IL2" s="526">
        <v>42267</v>
      </c>
      <c r="IM2" s="526">
        <v>42267</v>
      </c>
      <c r="IN2" s="526">
        <v>42267</v>
      </c>
      <c r="IO2" s="526">
        <v>42267</v>
      </c>
      <c r="IP2" s="526">
        <v>42267</v>
      </c>
      <c r="IQ2" s="526">
        <v>42267</v>
      </c>
      <c r="IR2" s="526">
        <v>42267</v>
      </c>
      <c r="IS2" s="526">
        <v>42267</v>
      </c>
      <c r="IT2" s="526">
        <v>42267</v>
      </c>
      <c r="IU2" s="526">
        <v>42267</v>
      </c>
      <c r="IV2" s="526">
        <v>42267</v>
      </c>
      <c r="IW2" s="526">
        <v>42267</v>
      </c>
      <c r="IX2" s="527"/>
      <c r="IY2" s="526">
        <v>42267</v>
      </c>
      <c r="IZ2" s="526">
        <v>42267</v>
      </c>
      <c r="JA2" s="526">
        <v>42267</v>
      </c>
      <c r="JB2" s="526">
        <v>42263</v>
      </c>
      <c r="JC2" s="526">
        <v>42263</v>
      </c>
      <c r="JD2" s="526">
        <v>42263</v>
      </c>
      <c r="JE2" s="526">
        <v>42263</v>
      </c>
      <c r="JF2" s="526">
        <v>42267</v>
      </c>
      <c r="JG2" s="526">
        <v>42263</v>
      </c>
      <c r="JH2" s="526">
        <v>42267</v>
      </c>
      <c r="JI2" s="526">
        <v>42267</v>
      </c>
      <c r="JJ2" s="526">
        <v>42267</v>
      </c>
      <c r="JK2" s="526">
        <v>42267</v>
      </c>
      <c r="JL2" s="526">
        <v>42267</v>
      </c>
      <c r="JM2" s="526">
        <v>42267</v>
      </c>
      <c r="JN2" s="526">
        <v>42267</v>
      </c>
      <c r="JO2" s="526">
        <v>42267</v>
      </c>
      <c r="JP2" s="526">
        <v>42267</v>
      </c>
      <c r="JQ2" s="526">
        <v>42267</v>
      </c>
      <c r="JR2" s="526">
        <v>42267</v>
      </c>
      <c r="JS2" s="526">
        <v>42267</v>
      </c>
      <c r="JT2" s="526">
        <v>42267</v>
      </c>
      <c r="JU2" s="526"/>
      <c r="JV2" s="526"/>
      <c r="JW2" s="526">
        <v>42267</v>
      </c>
      <c r="JX2" s="526">
        <v>42267</v>
      </c>
      <c r="JY2" s="526">
        <v>42267</v>
      </c>
      <c r="JZ2" s="526">
        <v>42267</v>
      </c>
      <c r="KA2" s="526">
        <v>42267</v>
      </c>
      <c r="KB2" s="526">
        <v>42267</v>
      </c>
      <c r="KC2" s="527"/>
      <c r="KD2" s="526">
        <v>42267</v>
      </c>
      <c r="KE2" s="526">
        <v>42267</v>
      </c>
      <c r="KF2" s="526">
        <v>42267</v>
      </c>
      <c r="KG2" s="526">
        <v>42267</v>
      </c>
      <c r="KH2" s="526">
        <v>42267</v>
      </c>
      <c r="KI2" s="526">
        <v>42267</v>
      </c>
      <c r="KJ2" s="526">
        <v>42267</v>
      </c>
      <c r="KK2" s="526">
        <v>42267</v>
      </c>
      <c r="KL2" s="526">
        <v>42267</v>
      </c>
      <c r="KM2" s="526">
        <v>42267</v>
      </c>
      <c r="KN2" s="526">
        <v>42267</v>
      </c>
      <c r="KO2" s="526">
        <v>42267</v>
      </c>
      <c r="KP2" s="526">
        <v>42267</v>
      </c>
      <c r="KQ2" s="526">
        <v>42267</v>
      </c>
      <c r="KR2" s="526">
        <v>42267</v>
      </c>
      <c r="KS2" s="526">
        <v>42267</v>
      </c>
      <c r="KT2" s="526">
        <v>42267</v>
      </c>
      <c r="KU2" s="526">
        <v>42267</v>
      </c>
      <c r="KV2" s="526">
        <v>42267</v>
      </c>
      <c r="KW2" s="526">
        <v>42267</v>
      </c>
      <c r="KX2" s="526">
        <v>42267</v>
      </c>
      <c r="KY2" s="526">
        <v>42267</v>
      </c>
      <c r="KZ2" s="526">
        <v>42267</v>
      </c>
      <c r="LA2" s="526">
        <v>42267</v>
      </c>
      <c r="LB2" s="526">
        <v>42271</v>
      </c>
      <c r="LC2" s="526">
        <v>42267</v>
      </c>
      <c r="LD2" s="526">
        <v>42267</v>
      </c>
      <c r="LE2" s="526">
        <v>42267</v>
      </c>
      <c r="LF2" s="526">
        <v>42267</v>
      </c>
      <c r="LG2" s="526">
        <v>42267</v>
      </c>
      <c r="LH2" s="527"/>
      <c r="LI2" s="526">
        <v>42267</v>
      </c>
      <c r="LJ2" s="526">
        <v>42271</v>
      </c>
      <c r="LK2" s="526">
        <v>42271</v>
      </c>
      <c r="LL2" s="526">
        <v>42271</v>
      </c>
      <c r="LM2" s="526">
        <v>42271</v>
      </c>
      <c r="LN2" s="526">
        <v>42271</v>
      </c>
      <c r="LO2" s="526">
        <v>42271</v>
      </c>
      <c r="LP2" s="526">
        <v>42271</v>
      </c>
      <c r="LQ2" s="526">
        <v>42271</v>
      </c>
      <c r="LR2" s="526">
        <v>42271</v>
      </c>
      <c r="LS2" s="526">
        <v>42271</v>
      </c>
      <c r="LT2" s="526">
        <v>42267</v>
      </c>
      <c r="LU2" s="526">
        <v>42267</v>
      </c>
      <c r="LV2" s="526">
        <v>42267</v>
      </c>
      <c r="LW2" s="526">
        <v>42267</v>
      </c>
      <c r="LX2" s="526">
        <v>42267</v>
      </c>
      <c r="LY2" s="526">
        <v>42271</v>
      </c>
      <c r="LZ2" s="526">
        <v>42267</v>
      </c>
      <c r="MA2" s="526">
        <v>42271</v>
      </c>
      <c r="MB2" s="526">
        <v>42271</v>
      </c>
      <c r="MC2" s="526">
        <v>42271</v>
      </c>
      <c r="MD2" s="526">
        <v>42271</v>
      </c>
      <c r="ME2" s="526">
        <v>42271</v>
      </c>
      <c r="MF2" s="526">
        <v>42271</v>
      </c>
      <c r="MG2" s="526">
        <v>42271</v>
      </c>
      <c r="MH2" s="526">
        <v>42271</v>
      </c>
      <c r="MI2" s="526">
        <v>42271</v>
      </c>
      <c r="MJ2" s="526">
        <v>42271</v>
      </c>
      <c r="MK2" s="526">
        <v>42271</v>
      </c>
      <c r="ML2" s="526">
        <v>42271</v>
      </c>
      <c r="MM2" s="527"/>
      <c r="MN2" s="526">
        <v>42271</v>
      </c>
      <c r="MO2" s="526">
        <v>42271</v>
      </c>
      <c r="MP2" s="526">
        <v>42271</v>
      </c>
      <c r="MQ2" s="526">
        <v>42271</v>
      </c>
      <c r="MR2" s="526">
        <v>42271</v>
      </c>
      <c r="MS2" s="526">
        <v>42271</v>
      </c>
      <c r="MT2" s="526">
        <v>42271</v>
      </c>
      <c r="MU2" s="526">
        <v>42271</v>
      </c>
      <c r="MV2" s="526">
        <v>42271</v>
      </c>
      <c r="MW2" s="526">
        <v>42271</v>
      </c>
      <c r="MX2" s="526">
        <v>42271</v>
      </c>
      <c r="MY2" s="526">
        <v>42271</v>
      </c>
      <c r="MZ2" s="526">
        <v>42271</v>
      </c>
      <c r="NA2" s="526">
        <v>42271</v>
      </c>
      <c r="NB2" s="526">
        <v>42271</v>
      </c>
      <c r="NC2" s="526">
        <v>42271</v>
      </c>
      <c r="ND2" s="526">
        <v>42271</v>
      </c>
      <c r="NE2" s="526">
        <v>42271</v>
      </c>
      <c r="NF2" s="526">
        <v>42271</v>
      </c>
      <c r="NG2" s="526">
        <v>42271</v>
      </c>
      <c r="NH2" s="526">
        <v>42271</v>
      </c>
      <c r="NI2" s="526">
        <v>42271</v>
      </c>
      <c r="NJ2" s="526">
        <v>42271</v>
      </c>
      <c r="NK2" s="526">
        <v>42271</v>
      </c>
      <c r="NL2" s="526">
        <v>42271</v>
      </c>
      <c r="NM2" s="526">
        <v>42271</v>
      </c>
      <c r="NN2" s="526">
        <v>42271</v>
      </c>
      <c r="NO2" s="526">
        <v>42271</v>
      </c>
      <c r="NP2" s="526">
        <v>42271</v>
      </c>
      <c r="NQ2" s="526">
        <v>42271</v>
      </c>
      <c r="NR2" s="255"/>
      <c r="NS2" s="526">
        <v>42271</v>
      </c>
      <c r="NT2" s="526">
        <v>42271</v>
      </c>
      <c r="NU2" s="526">
        <v>42271</v>
      </c>
      <c r="NV2" s="526">
        <v>42271</v>
      </c>
      <c r="NW2" s="526">
        <v>42271</v>
      </c>
      <c r="NX2" s="526">
        <v>42271</v>
      </c>
      <c r="NY2" s="526">
        <v>42271</v>
      </c>
      <c r="NZ2" s="526">
        <v>42271</v>
      </c>
      <c r="OA2" s="526">
        <v>42271</v>
      </c>
      <c r="OB2" s="526">
        <v>42271</v>
      </c>
      <c r="OC2" s="526">
        <v>42271</v>
      </c>
      <c r="OD2" s="526">
        <v>42271</v>
      </c>
      <c r="OE2" s="526">
        <v>42271</v>
      </c>
      <c r="OF2" s="526">
        <v>42271</v>
      </c>
      <c r="OG2" s="526">
        <v>42271</v>
      </c>
      <c r="OH2" s="526">
        <v>42271</v>
      </c>
      <c r="OI2" s="526">
        <v>42271</v>
      </c>
      <c r="OJ2" s="526">
        <v>42271</v>
      </c>
      <c r="OK2" s="526">
        <v>42271</v>
      </c>
      <c r="OL2" s="526">
        <v>42271</v>
      </c>
      <c r="OM2" s="526">
        <v>42271</v>
      </c>
      <c r="ON2" s="526">
        <v>42271</v>
      </c>
      <c r="OO2" s="526">
        <v>42271</v>
      </c>
      <c r="OP2" s="526">
        <v>42271</v>
      </c>
      <c r="OQ2" s="526">
        <v>42271</v>
      </c>
      <c r="OR2" s="526">
        <v>42271</v>
      </c>
      <c r="OS2" s="526">
        <v>42271</v>
      </c>
      <c r="OT2" s="526">
        <v>42271</v>
      </c>
      <c r="OU2" s="526">
        <v>42271</v>
      </c>
      <c r="OV2" s="526">
        <v>42271</v>
      </c>
      <c r="OW2" s="255"/>
      <c r="OX2" s="526">
        <v>42271</v>
      </c>
      <c r="OY2" s="526">
        <v>42271</v>
      </c>
      <c r="OZ2" s="526">
        <v>42271</v>
      </c>
      <c r="PA2" s="526">
        <v>42271</v>
      </c>
      <c r="PB2" s="526">
        <v>42271</v>
      </c>
      <c r="PC2" s="526">
        <v>42267</v>
      </c>
      <c r="PD2" s="526">
        <v>42267</v>
      </c>
      <c r="PE2" s="526">
        <v>42267</v>
      </c>
      <c r="PF2" s="526">
        <v>42271</v>
      </c>
      <c r="PG2" s="526">
        <v>42271</v>
      </c>
      <c r="PH2" s="526">
        <v>42271</v>
      </c>
      <c r="PI2" s="526">
        <v>42271</v>
      </c>
      <c r="PJ2" s="526">
        <v>42275</v>
      </c>
      <c r="PK2" s="526">
        <v>42275</v>
      </c>
      <c r="PL2" s="526">
        <v>42275</v>
      </c>
      <c r="PM2" s="526">
        <v>42275</v>
      </c>
      <c r="PN2" s="526">
        <v>42275</v>
      </c>
      <c r="PO2" s="526">
        <v>42275</v>
      </c>
      <c r="PP2" s="526">
        <v>42275</v>
      </c>
      <c r="PQ2" s="526">
        <v>42275</v>
      </c>
      <c r="PR2" s="526">
        <v>42275</v>
      </c>
      <c r="PS2" s="526">
        <v>42275</v>
      </c>
      <c r="PT2" s="526">
        <v>42275</v>
      </c>
      <c r="PU2" s="526">
        <v>42275</v>
      </c>
      <c r="PV2" s="526">
        <v>42275</v>
      </c>
      <c r="PW2" s="526">
        <v>42275</v>
      </c>
      <c r="PX2" s="526">
        <v>42275</v>
      </c>
      <c r="PY2" s="526">
        <v>42275</v>
      </c>
      <c r="PZ2" s="526">
        <v>42275</v>
      </c>
      <c r="QA2" s="526">
        <v>42275</v>
      </c>
      <c r="QB2" s="255"/>
      <c r="QC2" s="526">
        <v>42275</v>
      </c>
      <c r="QD2" s="526">
        <v>42275</v>
      </c>
      <c r="QE2" s="526">
        <v>42275</v>
      </c>
      <c r="QF2" s="526">
        <v>42275</v>
      </c>
      <c r="QG2" s="526">
        <v>42275</v>
      </c>
      <c r="QH2" s="526">
        <v>42275</v>
      </c>
      <c r="QI2" s="526">
        <v>42275</v>
      </c>
      <c r="QJ2" s="526">
        <v>42275</v>
      </c>
      <c r="QK2" s="526">
        <v>42275</v>
      </c>
      <c r="QL2" s="526">
        <v>42275</v>
      </c>
      <c r="QM2" s="526">
        <v>42275</v>
      </c>
      <c r="QN2" s="526">
        <v>42275</v>
      </c>
      <c r="QO2" s="526">
        <v>42275</v>
      </c>
      <c r="QP2" s="526">
        <v>42275</v>
      </c>
      <c r="QQ2" s="526">
        <v>42275</v>
      </c>
      <c r="QR2" s="526">
        <v>42275</v>
      </c>
      <c r="QS2" s="526">
        <v>42275</v>
      </c>
      <c r="QT2" s="526">
        <v>42275</v>
      </c>
      <c r="QU2" s="526">
        <v>42275</v>
      </c>
      <c r="QV2" s="526">
        <v>42275</v>
      </c>
      <c r="QW2" s="526">
        <v>42275</v>
      </c>
      <c r="QX2" s="526">
        <v>42275</v>
      </c>
      <c r="QY2" s="526">
        <v>42275</v>
      </c>
      <c r="QZ2" s="526">
        <v>42275</v>
      </c>
      <c r="RA2" s="526">
        <v>42275</v>
      </c>
      <c r="RB2" s="526">
        <v>42275</v>
      </c>
      <c r="RC2" s="526">
        <v>42275</v>
      </c>
      <c r="RD2" s="526">
        <v>42275</v>
      </c>
      <c r="RE2" s="526">
        <v>42275</v>
      </c>
      <c r="RF2" s="526">
        <v>42275</v>
      </c>
      <c r="RG2" s="255"/>
      <c r="RH2" s="526">
        <v>42275</v>
      </c>
      <c r="RI2" s="526">
        <v>42275</v>
      </c>
      <c r="RJ2" s="526">
        <v>42275</v>
      </c>
      <c r="RK2" s="526">
        <v>42275</v>
      </c>
      <c r="RL2" s="526">
        <v>42275</v>
      </c>
      <c r="RM2" s="526">
        <v>42275</v>
      </c>
      <c r="RN2" s="526">
        <v>42275</v>
      </c>
      <c r="RO2" s="526">
        <v>42275</v>
      </c>
      <c r="RP2" s="526">
        <v>42275</v>
      </c>
      <c r="RQ2" s="526">
        <v>42275</v>
      </c>
      <c r="RR2" s="526">
        <v>42275</v>
      </c>
      <c r="RS2" s="526">
        <v>42275</v>
      </c>
      <c r="RT2" s="526">
        <v>42275</v>
      </c>
      <c r="RU2" s="526">
        <v>42275</v>
      </c>
      <c r="RV2" s="526">
        <v>42275</v>
      </c>
      <c r="RW2" s="526">
        <v>42275</v>
      </c>
      <c r="RX2" s="526">
        <v>42275</v>
      </c>
      <c r="RY2" s="526">
        <v>42275</v>
      </c>
      <c r="RZ2" s="526">
        <v>42275</v>
      </c>
      <c r="SA2" s="526">
        <v>42275</v>
      </c>
      <c r="SB2" s="526">
        <v>42275</v>
      </c>
      <c r="SC2" s="526">
        <v>42275</v>
      </c>
      <c r="SD2" s="526">
        <v>42275</v>
      </c>
      <c r="SE2" s="526">
        <v>42275</v>
      </c>
      <c r="SF2" s="526">
        <v>42275</v>
      </c>
      <c r="SG2" s="526">
        <v>42275</v>
      </c>
      <c r="SH2" s="526">
        <v>42275</v>
      </c>
      <c r="SI2" s="526">
        <v>42275</v>
      </c>
      <c r="SJ2" s="526">
        <v>42275</v>
      </c>
      <c r="SK2" s="526">
        <v>42275</v>
      </c>
      <c r="SL2" s="255"/>
      <c r="SM2" s="526">
        <v>42275</v>
      </c>
      <c r="SN2" s="526">
        <v>42275</v>
      </c>
      <c r="SO2" s="526">
        <v>42275</v>
      </c>
      <c r="SP2" s="526">
        <v>42275</v>
      </c>
      <c r="SQ2" s="526">
        <v>42275</v>
      </c>
      <c r="SR2" s="526">
        <v>42275</v>
      </c>
      <c r="SS2" s="526">
        <v>42275</v>
      </c>
      <c r="ST2" s="526">
        <v>42275</v>
      </c>
      <c r="SU2" s="526">
        <v>42275</v>
      </c>
      <c r="SV2" s="526">
        <v>42275</v>
      </c>
      <c r="SW2" s="526">
        <v>42275</v>
      </c>
      <c r="SX2" s="526">
        <v>42275</v>
      </c>
      <c r="SY2" s="526">
        <v>42275</v>
      </c>
      <c r="SZ2" s="526">
        <v>42275</v>
      </c>
      <c r="TA2" s="526">
        <v>42275</v>
      </c>
      <c r="TB2" s="526">
        <v>42275</v>
      </c>
      <c r="TC2" s="526">
        <v>42279</v>
      </c>
      <c r="TD2" s="526">
        <v>42279</v>
      </c>
      <c r="TE2" s="526">
        <v>42279</v>
      </c>
      <c r="TF2" s="526">
        <v>42279</v>
      </c>
      <c r="TG2" s="526">
        <v>42279</v>
      </c>
      <c r="TH2" s="526">
        <v>42279</v>
      </c>
      <c r="TI2" s="526">
        <v>42279</v>
      </c>
      <c r="TJ2" s="526">
        <v>42279</v>
      </c>
      <c r="TK2" s="526">
        <v>42279</v>
      </c>
      <c r="TL2" s="526">
        <v>42279</v>
      </c>
      <c r="TM2" s="526">
        <v>42279</v>
      </c>
      <c r="TN2" s="526">
        <v>42279</v>
      </c>
      <c r="TO2" s="526">
        <v>42279</v>
      </c>
      <c r="TP2" s="526">
        <v>42279</v>
      </c>
      <c r="TQ2" s="527"/>
      <c r="TR2" s="526">
        <v>42279</v>
      </c>
      <c r="TS2" s="526">
        <v>42279</v>
      </c>
      <c r="TT2" s="526">
        <v>42279</v>
      </c>
      <c r="TU2" s="526">
        <v>42279</v>
      </c>
      <c r="TV2" s="526">
        <v>42279</v>
      </c>
      <c r="TW2" s="526">
        <v>42279</v>
      </c>
      <c r="TX2" s="526">
        <v>42279</v>
      </c>
      <c r="TY2" s="526">
        <v>42279</v>
      </c>
      <c r="TZ2" s="526">
        <v>42279</v>
      </c>
      <c r="UA2" s="526">
        <v>42279</v>
      </c>
      <c r="UB2" s="526">
        <v>42279</v>
      </c>
      <c r="UC2" s="526">
        <v>42279</v>
      </c>
      <c r="UD2" s="526">
        <v>42279</v>
      </c>
      <c r="UE2" s="526">
        <v>42279</v>
      </c>
      <c r="UF2" s="526">
        <v>42279</v>
      </c>
      <c r="UG2" s="526">
        <v>42279</v>
      </c>
      <c r="UH2" s="526">
        <v>42279</v>
      </c>
      <c r="UI2" s="526">
        <v>42279</v>
      </c>
      <c r="UJ2" s="526">
        <v>42279</v>
      </c>
      <c r="UK2" s="526">
        <v>42279</v>
      </c>
      <c r="UL2" s="526">
        <v>42279</v>
      </c>
      <c r="UM2" s="526">
        <v>42279</v>
      </c>
      <c r="UN2" s="526">
        <v>42279</v>
      </c>
      <c r="UO2" s="526">
        <v>42279</v>
      </c>
      <c r="UP2" s="526">
        <v>42279</v>
      </c>
      <c r="UQ2" s="526">
        <v>42279</v>
      </c>
      <c r="UR2" s="526">
        <v>42279</v>
      </c>
      <c r="US2" s="526">
        <v>42279</v>
      </c>
      <c r="UT2" s="526">
        <v>42279</v>
      </c>
      <c r="UU2" s="526">
        <v>42279</v>
      </c>
      <c r="UV2" s="527"/>
      <c r="UW2" s="526">
        <v>42279</v>
      </c>
      <c r="UX2" s="526">
        <v>42279</v>
      </c>
      <c r="UY2" s="526">
        <v>42279</v>
      </c>
      <c r="UZ2" s="526">
        <v>42279</v>
      </c>
      <c r="VA2" s="526">
        <v>42279</v>
      </c>
      <c r="VB2" s="526">
        <v>42279</v>
      </c>
      <c r="VC2" s="526">
        <v>42279</v>
      </c>
      <c r="VD2" s="526">
        <v>42279</v>
      </c>
      <c r="VE2" s="526">
        <v>42279</v>
      </c>
      <c r="VF2" s="526">
        <v>42279</v>
      </c>
      <c r="VG2" s="526">
        <v>42279</v>
      </c>
      <c r="VH2" s="526">
        <v>42279</v>
      </c>
      <c r="VI2" s="526">
        <v>42279</v>
      </c>
      <c r="VJ2" s="526">
        <v>42279</v>
      </c>
      <c r="VK2" s="526">
        <v>42279</v>
      </c>
      <c r="VL2" s="526">
        <v>42279</v>
      </c>
      <c r="VM2" s="526">
        <v>42279</v>
      </c>
      <c r="VN2" s="526">
        <v>42279</v>
      </c>
      <c r="VO2" s="526">
        <v>42279</v>
      </c>
      <c r="VP2" s="526">
        <v>42279</v>
      </c>
      <c r="VQ2" s="526">
        <v>42279</v>
      </c>
      <c r="VR2" s="526">
        <v>42279</v>
      </c>
      <c r="VS2" s="526">
        <v>42279</v>
      </c>
      <c r="VT2" s="526">
        <v>42279</v>
      </c>
      <c r="VU2" s="526">
        <v>42279</v>
      </c>
      <c r="VV2" s="526">
        <v>42279</v>
      </c>
      <c r="VW2" s="526">
        <v>42279</v>
      </c>
      <c r="VX2" s="526">
        <v>42279</v>
      </c>
      <c r="VY2" s="526">
        <v>42279</v>
      </c>
      <c r="VZ2" s="526">
        <v>42279</v>
      </c>
      <c r="WA2" s="527"/>
      <c r="WB2" s="526">
        <v>42279</v>
      </c>
      <c r="WC2" s="526">
        <v>42279</v>
      </c>
      <c r="WD2" s="526">
        <v>42279</v>
      </c>
      <c r="WE2" s="526">
        <v>42279</v>
      </c>
      <c r="WF2" s="526">
        <v>42279</v>
      </c>
      <c r="WG2" s="526">
        <v>42279</v>
      </c>
      <c r="WH2" s="526">
        <v>42279</v>
      </c>
      <c r="WI2" s="526">
        <v>42279</v>
      </c>
      <c r="WJ2" s="526">
        <v>42279</v>
      </c>
      <c r="WK2" s="526">
        <v>42279</v>
      </c>
      <c r="WL2" s="526">
        <v>42279</v>
      </c>
      <c r="WM2" s="526">
        <v>42279</v>
      </c>
      <c r="WN2" s="526">
        <v>42279</v>
      </c>
      <c r="WO2" s="526">
        <v>42279</v>
      </c>
      <c r="WP2" s="526">
        <v>42279</v>
      </c>
      <c r="WQ2" s="526">
        <v>42279</v>
      </c>
      <c r="WR2" s="526">
        <v>42279</v>
      </c>
      <c r="WS2" s="526">
        <v>42279</v>
      </c>
      <c r="WT2" s="526">
        <v>42279</v>
      </c>
      <c r="WU2" s="526">
        <v>42279</v>
      </c>
      <c r="WV2" s="526">
        <v>42284</v>
      </c>
      <c r="WW2" s="526">
        <v>42284</v>
      </c>
      <c r="WX2" s="526">
        <v>42284</v>
      </c>
      <c r="WY2" s="526">
        <v>42284</v>
      </c>
      <c r="WZ2" s="526">
        <v>42284</v>
      </c>
      <c r="XA2" s="526">
        <v>42284</v>
      </c>
      <c r="XB2" s="526">
        <v>42284</v>
      </c>
      <c r="XC2" s="526">
        <v>42284</v>
      </c>
      <c r="XD2" s="526">
        <v>42284</v>
      </c>
      <c r="XE2" s="526">
        <v>42284</v>
      </c>
      <c r="XF2" s="527"/>
      <c r="XG2" s="526">
        <v>42284</v>
      </c>
      <c r="XH2" s="526">
        <v>42284</v>
      </c>
      <c r="XI2" s="526">
        <v>42284</v>
      </c>
      <c r="XJ2" s="526">
        <v>42284</v>
      </c>
      <c r="XK2" s="526">
        <v>42284</v>
      </c>
      <c r="XL2" s="526">
        <v>42284</v>
      </c>
      <c r="XM2" s="526">
        <v>42284</v>
      </c>
      <c r="XN2" s="526">
        <v>42284</v>
      </c>
      <c r="XO2" s="526">
        <v>42284</v>
      </c>
      <c r="XP2" s="526">
        <v>42284</v>
      </c>
      <c r="XQ2" s="526">
        <v>42284</v>
      </c>
      <c r="XR2" s="526">
        <v>42284</v>
      </c>
      <c r="XS2" s="526">
        <v>42284</v>
      </c>
      <c r="XT2" s="526">
        <v>42284</v>
      </c>
      <c r="XU2" s="526">
        <v>42284</v>
      </c>
      <c r="XV2" s="526">
        <v>42284</v>
      </c>
      <c r="XW2" s="526">
        <v>42284</v>
      </c>
      <c r="XX2" s="526">
        <v>42284</v>
      </c>
      <c r="XY2" s="526">
        <v>42284</v>
      </c>
      <c r="XZ2" s="526">
        <v>42284</v>
      </c>
      <c r="YA2" s="526">
        <v>42284</v>
      </c>
      <c r="YB2" s="526">
        <v>42284</v>
      </c>
      <c r="YC2" s="526">
        <v>42284</v>
      </c>
      <c r="YD2" s="526">
        <v>42284</v>
      </c>
      <c r="YE2" s="526">
        <v>42284</v>
      </c>
      <c r="YF2" s="526">
        <v>42284</v>
      </c>
      <c r="YG2" s="526">
        <v>42284</v>
      </c>
      <c r="YH2" s="526">
        <v>42284</v>
      </c>
      <c r="YI2" s="526">
        <v>42284</v>
      </c>
      <c r="YJ2" s="526">
        <v>42284</v>
      </c>
      <c r="YK2" s="527"/>
      <c r="YL2" s="526">
        <v>42284</v>
      </c>
      <c r="YM2" s="526">
        <v>42284</v>
      </c>
      <c r="YN2" s="526">
        <v>42284</v>
      </c>
      <c r="YO2" s="526">
        <v>42284</v>
      </c>
      <c r="YP2" s="526">
        <v>42284</v>
      </c>
      <c r="YQ2" s="526">
        <v>42284</v>
      </c>
      <c r="YR2" s="526">
        <v>42284</v>
      </c>
      <c r="YS2" s="526">
        <v>42284</v>
      </c>
      <c r="YT2" s="526">
        <v>42284</v>
      </c>
      <c r="YU2" s="526">
        <v>42284</v>
      </c>
      <c r="YV2" s="526">
        <v>42284</v>
      </c>
      <c r="YW2" s="526">
        <v>42284</v>
      </c>
      <c r="YX2" s="526">
        <v>42284</v>
      </c>
      <c r="YY2" s="526">
        <v>42284</v>
      </c>
      <c r="YZ2" s="526">
        <v>42284</v>
      </c>
      <c r="ZA2" s="526">
        <v>42284</v>
      </c>
      <c r="ZB2" s="526">
        <v>42284</v>
      </c>
      <c r="ZC2" s="526">
        <v>42284</v>
      </c>
      <c r="ZD2" s="526">
        <v>42284</v>
      </c>
      <c r="ZE2" s="526">
        <v>42284</v>
      </c>
      <c r="ZF2" s="526">
        <v>42284</v>
      </c>
      <c r="ZG2" s="526">
        <v>42284</v>
      </c>
      <c r="ZH2" s="526">
        <v>42284</v>
      </c>
      <c r="ZI2" s="526">
        <v>42284</v>
      </c>
      <c r="ZJ2" s="526">
        <v>42284</v>
      </c>
      <c r="ZK2" s="526">
        <v>42284</v>
      </c>
      <c r="ZL2" s="526">
        <v>42284</v>
      </c>
      <c r="ZM2" s="526">
        <v>42284</v>
      </c>
      <c r="ZN2" s="526">
        <v>42284</v>
      </c>
      <c r="ZO2" s="526">
        <v>42284</v>
      </c>
      <c r="ZP2" s="526">
        <v>42284</v>
      </c>
      <c r="ZQ2" s="526">
        <v>42284</v>
      </c>
      <c r="ZR2" s="526">
        <v>42284</v>
      </c>
      <c r="ZS2" s="526">
        <v>42284</v>
      </c>
      <c r="ZT2" s="526">
        <v>42284</v>
      </c>
      <c r="ZU2" s="526">
        <v>42284</v>
      </c>
      <c r="ZV2" s="526">
        <v>42284</v>
      </c>
      <c r="ZW2" s="527"/>
      <c r="ZX2" s="526">
        <v>42284</v>
      </c>
      <c r="ZY2" s="526">
        <v>42284</v>
      </c>
      <c r="ZZ2" s="526">
        <v>42284</v>
      </c>
      <c r="AAA2" s="526">
        <v>42284</v>
      </c>
      <c r="AAB2" s="526">
        <v>42284</v>
      </c>
      <c r="AAC2" s="526">
        <v>42284</v>
      </c>
      <c r="AAD2" s="526">
        <v>42284</v>
      </c>
      <c r="AAE2" s="526">
        <v>42284</v>
      </c>
      <c r="AAF2" s="526">
        <v>42284</v>
      </c>
      <c r="AAG2" s="526">
        <v>42284</v>
      </c>
      <c r="AAH2" s="526">
        <v>42284</v>
      </c>
      <c r="AAI2" s="526">
        <v>42284</v>
      </c>
      <c r="AAJ2" s="526">
        <v>42284</v>
      </c>
      <c r="AAK2" s="526">
        <v>42284</v>
      </c>
      <c r="AAL2" s="526">
        <v>42284</v>
      </c>
      <c r="AAM2" s="526">
        <v>42284</v>
      </c>
      <c r="AAN2" s="526">
        <v>42284</v>
      </c>
      <c r="AAO2" s="526">
        <v>42284</v>
      </c>
      <c r="AAP2" s="526">
        <v>42284</v>
      </c>
      <c r="AAQ2" s="526">
        <v>42284</v>
      </c>
      <c r="AAR2" s="526">
        <v>42284</v>
      </c>
      <c r="AAS2" s="526">
        <v>42284</v>
      </c>
      <c r="AAT2" s="526">
        <v>42284</v>
      </c>
      <c r="AAU2" s="526">
        <v>42284</v>
      </c>
      <c r="AAV2" s="526">
        <v>42284</v>
      </c>
      <c r="AAW2" s="526">
        <v>42284</v>
      </c>
      <c r="AAX2" s="526">
        <v>42284</v>
      </c>
      <c r="AAY2" s="526">
        <v>42284</v>
      </c>
      <c r="AAZ2" s="526">
        <v>42284</v>
      </c>
      <c r="ABA2" s="526">
        <v>42284</v>
      </c>
      <c r="ABB2" s="526">
        <v>42284</v>
      </c>
      <c r="ABC2" s="526">
        <v>42284</v>
      </c>
      <c r="ABD2" s="526">
        <v>42284</v>
      </c>
      <c r="ABE2" s="526">
        <v>42284</v>
      </c>
      <c r="ABF2" s="526">
        <v>42284</v>
      </c>
      <c r="ABG2" s="526">
        <v>42284</v>
      </c>
      <c r="ABH2" s="526">
        <v>42284</v>
      </c>
      <c r="ABI2" s="526">
        <v>42284</v>
      </c>
      <c r="ABJ2" s="526">
        <v>42284</v>
      </c>
      <c r="ABK2" s="526">
        <v>42284</v>
      </c>
      <c r="ABL2" s="526">
        <v>42284</v>
      </c>
      <c r="ABM2" s="526">
        <v>42284</v>
      </c>
      <c r="ABN2" s="526">
        <v>42284</v>
      </c>
      <c r="ABO2" s="526">
        <v>42284</v>
      </c>
      <c r="ABP2" s="526">
        <v>42284</v>
      </c>
      <c r="ABQ2" s="526">
        <v>42284</v>
      </c>
      <c r="ABR2" s="526">
        <v>42284</v>
      </c>
    </row>
    <row r="3" spans="1:746" ht="11.25" customHeight="1" thickBot="1">
      <c r="A3" s="257" t="s">
        <v>799</v>
      </c>
      <c r="B3" s="460"/>
      <c r="C3" s="566" t="s">
        <v>800</v>
      </c>
      <c r="D3" s="370"/>
      <c r="E3" s="1666">
        <v>42324</v>
      </c>
      <c r="F3" s="1666"/>
      <c r="G3" s="1666"/>
      <c r="H3" s="1666"/>
      <c r="I3" s="1666"/>
      <c r="J3" s="370"/>
      <c r="K3" s="1666">
        <v>42332</v>
      </c>
      <c r="L3" s="1666"/>
      <c r="M3" s="1666"/>
      <c r="N3" s="1666"/>
      <c r="O3" s="1666"/>
      <c r="P3" s="1666"/>
      <c r="Q3" s="1666"/>
      <c r="R3" s="370"/>
      <c r="S3" s="1666">
        <v>42353</v>
      </c>
      <c r="T3" s="1666"/>
      <c r="U3" s="1666"/>
      <c r="V3" s="1666"/>
      <c r="W3" s="1666"/>
      <c r="X3" s="370"/>
      <c r="Y3" s="1666">
        <v>42349</v>
      </c>
      <c r="Z3" s="1666"/>
      <c r="AA3" s="1666"/>
      <c r="AB3" s="1666"/>
      <c r="AC3" s="1666"/>
      <c r="AD3" s="1666"/>
      <c r="AE3" s="1666"/>
      <c r="AF3" s="370"/>
      <c r="AG3" s="1666">
        <v>42033</v>
      </c>
      <c r="AH3" s="1666"/>
      <c r="AI3" s="1666"/>
      <c r="AJ3" s="1666"/>
      <c r="AK3" s="1666"/>
      <c r="AL3" s="370"/>
      <c r="AM3" s="1666">
        <v>42391</v>
      </c>
      <c r="AN3" s="1666"/>
      <c r="AO3" s="1666"/>
      <c r="AP3" s="1666"/>
      <c r="AQ3" s="1666"/>
      <c r="AR3" s="1666"/>
      <c r="AS3" s="1666"/>
      <c r="AT3" s="370"/>
      <c r="AU3" s="1667">
        <v>42398</v>
      </c>
      <c r="AV3" s="1667"/>
      <c r="AW3" s="1667"/>
      <c r="AX3" s="1667"/>
      <c r="AY3" s="1667"/>
      <c r="AZ3" s="370"/>
      <c r="BA3" s="1667" t="s">
        <v>1745</v>
      </c>
      <c r="BB3" s="1667"/>
      <c r="BC3" s="1667"/>
      <c r="BD3" s="1667"/>
      <c r="BE3" s="1667"/>
      <c r="BF3" s="370"/>
      <c r="BG3" s="1667" t="s">
        <v>1921</v>
      </c>
      <c r="BH3" s="1667"/>
      <c r="BI3" s="1667"/>
      <c r="BJ3" s="1667"/>
      <c r="BK3" s="1667"/>
      <c r="BL3" s="255"/>
      <c r="BM3" s="1667">
        <v>42426</v>
      </c>
      <c r="BN3" s="1667"/>
      <c r="BO3" s="1667"/>
      <c r="BP3" s="1667"/>
      <c r="BQ3" s="1667"/>
      <c r="BR3" s="370"/>
      <c r="BS3" s="1667">
        <v>42433</v>
      </c>
      <c r="BT3" s="1667"/>
      <c r="BU3" s="1667"/>
      <c r="BV3" s="1667"/>
      <c r="BW3" s="1667"/>
      <c r="BX3" s="255"/>
      <c r="BY3" s="1666">
        <v>42439</v>
      </c>
      <c r="BZ3" s="1666"/>
      <c r="CA3" s="1666"/>
      <c r="CB3" s="1666"/>
      <c r="CC3" s="1666"/>
      <c r="CD3" s="152"/>
      <c r="CE3" s="1666">
        <v>42445</v>
      </c>
      <c r="CF3" s="1666"/>
      <c r="CG3" s="1666"/>
      <c r="CH3" s="1666"/>
      <c r="CI3" s="1666"/>
      <c r="CJ3" s="152"/>
      <c r="CK3" s="1666">
        <v>42450</v>
      </c>
      <c r="CL3" s="1666"/>
      <c r="CM3" s="1666"/>
      <c r="CN3" s="1666"/>
      <c r="CO3" s="1666"/>
      <c r="CP3" s="152"/>
      <c r="CQ3" s="1666">
        <v>42473</v>
      </c>
      <c r="CR3" s="1666"/>
      <c r="CS3" s="1666"/>
      <c r="CT3" s="1666"/>
      <c r="CU3" s="1666"/>
      <c r="CV3" s="152"/>
      <c r="CW3" s="1666">
        <v>42472</v>
      </c>
      <c r="CX3" s="1666"/>
      <c r="CY3" s="1666"/>
      <c r="CZ3" s="1666"/>
      <c r="DA3" s="1666"/>
      <c r="DB3" s="152"/>
      <c r="DC3" s="1666">
        <v>42465</v>
      </c>
      <c r="DD3" s="1666"/>
      <c r="DE3" s="1666"/>
      <c r="DF3" s="1666"/>
      <c r="DG3" s="1666"/>
      <c r="DH3" s="152"/>
      <c r="DI3" s="1666">
        <v>42467</v>
      </c>
      <c r="DJ3" s="1666"/>
      <c r="DK3" s="1666"/>
      <c r="DL3" s="1666"/>
      <c r="DM3" s="1666"/>
      <c r="DN3" s="152"/>
      <c r="DO3" s="1666">
        <v>42472</v>
      </c>
      <c r="DP3" s="1666"/>
      <c r="DQ3" s="1666"/>
      <c r="DR3" s="1666"/>
      <c r="DS3" s="1666"/>
      <c r="DT3" s="573">
        <v>42472</v>
      </c>
      <c r="DU3" s="1666">
        <v>42480</v>
      </c>
      <c r="DV3" s="1666"/>
      <c r="DW3" s="1666"/>
      <c r="DX3" s="1666"/>
      <c r="DY3" s="1666"/>
      <c r="DZ3" s="152"/>
      <c r="EA3" s="1666">
        <v>42486</v>
      </c>
      <c r="EB3" s="1666"/>
      <c r="EC3" s="1666"/>
      <c r="ED3" s="1666"/>
      <c r="EE3" s="1666"/>
      <c r="EF3" s="152"/>
      <c r="EG3" s="1666">
        <v>42488</v>
      </c>
      <c r="EH3" s="1666"/>
      <c r="EI3" s="1666"/>
      <c r="EJ3" s="1666"/>
      <c r="EK3" s="1666"/>
      <c r="EL3" s="152"/>
      <c r="EM3" s="1666">
        <v>42496</v>
      </c>
      <c r="EN3" s="1666"/>
      <c r="EO3" s="1666"/>
      <c r="EP3" s="1666"/>
      <c r="EQ3" s="1666"/>
      <c r="ER3" s="152"/>
      <c r="ES3" s="1666">
        <v>42500</v>
      </c>
      <c r="ET3" s="1666"/>
      <c r="EU3" s="1666"/>
      <c r="EV3" s="1666"/>
      <c r="EW3" s="1666"/>
      <c r="EX3" s="152"/>
      <c r="EY3" s="1666">
        <v>42506</v>
      </c>
      <c r="EZ3" s="1666"/>
      <c r="FA3" s="1666"/>
      <c r="FB3" s="1666"/>
      <c r="FC3" s="1666"/>
      <c r="FD3" s="152"/>
      <c r="FE3" s="1666">
        <v>42510</v>
      </c>
      <c r="FF3" s="1666"/>
      <c r="FG3" s="1666"/>
      <c r="FH3" s="1666"/>
      <c r="FI3" s="1666"/>
      <c r="FJ3" s="152"/>
      <c r="FK3" s="1666"/>
      <c r="FL3" s="1666"/>
      <c r="FM3" s="1666"/>
      <c r="FN3" s="1666"/>
      <c r="FO3" s="1666"/>
      <c r="FP3" s="152"/>
      <c r="FQ3" s="1666"/>
      <c r="FR3" s="1666"/>
      <c r="FS3" s="1666"/>
      <c r="FT3" s="1666"/>
      <c r="FU3" s="1666"/>
      <c r="FV3" s="152"/>
      <c r="FW3" s="1666"/>
      <c r="FX3" s="1666"/>
      <c r="FY3" s="1666"/>
      <c r="FZ3" s="1666"/>
      <c r="GA3" s="1666"/>
      <c r="GB3" s="152"/>
      <c r="GC3" s="1666"/>
      <c r="GD3" s="1666"/>
      <c r="GE3" s="1666"/>
      <c r="GF3" s="1666"/>
      <c r="GG3" s="1666"/>
      <c r="GH3" s="152"/>
      <c r="GI3" s="1666"/>
      <c r="GJ3" s="1666"/>
      <c r="GK3" s="1666"/>
      <c r="GL3" s="1666"/>
      <c r="GM3" s="1666"/>
      <c r="GN3" s="152"/>
      <c r="GO3" s="1666"/>
      <c r="GP3" s="1666"/>
      <c r="GQ3" s="1666"/>
      <c r="GR3" s="1666"/>
      <c r="GS3" s="1666"/>
      <c r="GT3" s="152"/>
      <c r="GU3" s="1666"/>
      <c r="GV3" s="1666"/>
      <c r="GW3" s="1666"/>
      <c r="GX3" s="1666"/>
      <c r="GY3" s="1666"/>
      <c r="GZ3" s="152"/>
      <c r="HA3" s="258">
        <v>42282</v>
      </c>
      <c r="HB3" s="258">
        <v>42282</v>
      </c>
      <c r="HC3" s="258">
        <v>42284</v>
      </c>
      <c r="HD3" s="258">
        <v>42282</v>
      </c>
      <c r="HE3" s="258">
        <v>42284</v>
      </c>
      <c r="HF3" s="258">
        <v>42284</v>
      </c>
      <c r="HG3" s="258">
        <v>42284</v>
      </c>
      <c r="HH3" s="258">
        <v>42284</v>
      </c>
      <c r="HI3" s="258">
        <v>42284</v>
      </c>
      <c r="HJ3" s="258">
        <v>42284</v>
      </c>
      <c r="HK3" s="258">
        <v>42284</v>
      </c>
      <c r="HL3" s="258">
        <v>42284</v>
      </c>
      <c r="HM3" s="258">
        <v>42284</v>
      </c>
      <c r="HN3" s="258">
        <v>42284</v>
      </c>
      <c r="HO3" s="258">
        <v>42284</v>
      </c>
      <c r="HP3" s="258">
        <v>42284</v>
      </c>
      <c r="HQ3" s="258">
        <v>42284</v>
      </c>
      <c r="HR3" s="258">
        <v>42284</v>
      </c>
      <c r="HS3" s="259"/>
      <c r="HT3" s="258">
        <v>42284</v>
      </c>
      <c r="HU3" s="258">
        <v>42284</v>
      </c>
      <c r="HV3" s="258">
        <v>42284</v>
      </c>
      <c r="HW3" s="258">
        <v>42284</v>
      </c>
      <c r="HX3" s="258">
        <v>42284</v>
      </c>
      <c r="HY3" s="258">
        <v>42284</v>
      </c>
      <c r="HZ3" s="258">
        <v>42286</v>
      </c>
      <c r="IA3" s="258">
        <v>42284</v>
      </c>
      <c r="IB3" s="258">
        <v>42286</v>
      </c>
      <c r="IC3" s="258">
        <v>42284</v>
      </c>
      <c r="ID3" s="258">
        <v>42284</v>
      </c>
      <c r="IE3" s="258">
        <v>42286</v>
      </c>
      <c r="IF3" s="258">
        <v>42286</v>
      </c>
      <c r="IG3" s="258">
        <v>42284</v>
      </c>
      <c r="IH3" s="258">
        <v>42284</v>
      </c>
      <c r="II3" s="258">
        <v>42284</v>
      </c>
      <c r="IJ3" s="258">
        <v>42284</v>
      </c>
      <c r="IK3" s="258">
        <v>42284</v>
      </c>
      <c r="IL3" s="258">
        <v>42286</v>
      </c>
      <c r="IM3" s="258">
        <v>42286</v>
      </c>
      <c r="IN3" s="258">
        <v>42286</v>
      </c>
      <c r="IO3" s="258">
        <v>42286</v>
      </c>
      <c r="IP3" s="258">
        <v>42286</v>
      </c>
      <c r="IQ3" s="258">
        <v>42286</v>
      </c>
      <c r="IR3" s="258">
        <v>42286</v>
      </c>
      <c r="IS3" s="258">
        <v>42286</v>
      </c>
      <c r="IT3" s="258">
        <v>42286</v>
      </c>
      <c r="IU3" s="258">
        <v>42286</v>
      </c>
      <c r="IV3" s="258">
        <v>42286</v>
      </c>
      <c r="IW3" s="258">
        <v>42286</v>
      </c>
      <c r="IX3" s="259"/>
      <c r="IY3" s="258">
        <v>42286</v>
      </c>
      <c r="IZ3" s="258">
        <v>42288</v>
      </c>
      <c r="JA3" s="258">
        <v>42286</v>
      </c>
      <c r="JB3" s="258">
        <v>42284</v>
      </c>
      <c r="JC3" s="258">
        <v>42284</v>
      </c>
      <c r="JD3" s="258">
        <v>42284</v>
      </c>
      <c r="JE3" s="258">
        <v>42284</v>
      </c>
      <c r="JF3" s="258">
        <v>42286</v>
      </c>
      <c r="JG3" s="258">
        <v>42284</v>
      </c>
      <c r="JH3" s="258">
        <v>42286</v>
      </c>
      <c r="JI3" s="258">
        <v>42286</v>
      </c>
      <c r="JJ3" s="258">
        <v>42286</v>
      </c>
      <c r="JK3" s="258">
        <v>42286</v>
      </c>
      <c r="JL3" s="258">
        <v>42286</v>
      </c>
      <c r="JM3" s="258">
        <v>42286</v>
      </c>
      <c r="JN3" s="258">
        <v>42286</v>
      </c>
      <c r="JO3" s="258">
        <v>42286</v>
      </c>
      <c r="JP3" s="258">
        <v>42286</v>
      </c>
      <c r="JQ3" s="258">
        <v>42286</v>
      </c>
      <c r="JR3" s="258">
        <v>42286</v>
      </c>
      <c r="JS3" s="258">
        <v>42286</v>
      </c>
      <c r="JT3" s="258">
        <v>42288</v>
      </c>
      <c r="JU3" s="258"/>
      <c r="JV3" s="258"/>
      <c r="JW3" s="258">
        <v>42288</v>
      </c>
      <c r="JX3" s="258">
        <v>42288</v>
      </c>
      <c r="JY3" s="258">
        <v>42288</v>
      </c>
      <c r="JZ3" s="258">
        <v>42286</v>
      </c>
      <c r="KA3" s="258">
        <v>42286</v>
      </c>
      <c r="KB3" s="258">
        <v>42286</v>
      </c>
      <c r="KC3" s="259"/>
      <c r="KD3" s="258">
        <v>42286</v>
      </c>
      <c r="KE3" s="258">
        <v>42288</v>
      </c>
      <c r="KF3" s="258">
        <v>42288</v>
      </c>
      <c r="KG3" s="258">
        <v>42286</v>
      </c>
      <c r="KH3" s="258">
        <v>42286</v>
      </c>
      <c r="KI3" s="258">
        <v>42286</v>
      </c>
      <c r="KJ3" s="258">
        <v>42288</v>
      </c>
      <c r="KK3" s="258">
        <v>42288</v>
      </c>
      <c r="KL3" s="258">
        <v>42288</v>
      </c>
      <c r="KM3" s="258">
        <v>42288</v>
      </c>
      <c r="KN3" s="258">
        <v>42288</v>
      </c>
      <c r="KO3" s="258">
        <v>42288</v>
      </c>
      <c r="KP3" s="258">
        <v>42288</v>
      </c>
      <c r="KQ3" s="258">
        <v>42288</v>
      </c>
      <c r="KR3" s="258">
        <v>42288</v>
      </c>
      <c r="KS3" s="258">
        <v>42288</v>
      </c>
      <c r="KT3" s="258">
        <v>42288</v>
      </c>
      <c r="KU3" s="258">
        <v>42288</v>
      </c>
      <c r="KV3" s="258">
        <v>42288</v>
      </c>
      <c r="KW3" s="258">
        <v>42288</v>
      </c>
      <c r="KX3" s="258">
        <v>42288</v>
      </c>
      <c r="KY3" s="258">
        <v>42288</v>
      </c>
      <c r="KZ3" s="258">
        <v>42288</v>
      </c>
      <c r="LA3" s="258">
        <v>42288</v>
      </c>
      <c r="LB3" s="258">
        <v>42290</v>
      </c>
      <c r="LC3" s="258">
        <v>42288</v>
      </c>
      <c r="LD3" s="258">
        <v>42288</v>
      </c>
      <c r="LE3" s="258">
        <v>42288</v>
      </c>
      <c r="LF3" s="258">
        <v>42288</v>
      </c>
      <c r="LG3" s="258">
        <v>42288</v>
      </c>
      <c r="LH3" s="259"/>
      <c r="LI3" s="258">
        <v>42288</v>
      </c>
      <c r="LJ3" s="258">
        <v>42290</v>
      </c>
      <c r="LK3" s="258">
        <v>42290</v>
      </c>
      <c r="LL3" s="258">
        <v>42290</v>
      </c>
      <c r="LM3" s="258">
        <v>42290</v>
      </c>
      <c r="LN3" s="258">
        <v>42290</v>
      </c>
      <c r="LO3" s="258">
        <v>42290</v>
      </c>
      <c r="LP3" s="258">
        <v>42290</v>
      </c>
      <c r="LQ3" s="258">
        <v>42290</v>
      </c>
      <c r="LR3" s="258">
        <v>42290</v>
      </c>
      <c r="LS3" s="258">
        <v>42290</v>
      </c>
      <c r="LT3" s="258">
        <v>42286</v>
      </c>
      <c r="LU3" s="258">
        <v>42286</v>
      </c>
      <c r="LV3" s="258">
        <v>42286</v>
      </c>
      <c r="LW3" s="258">
        <v>42286</v>
      </c>
      <c r="LX3" s="258">
        <v>42288</v>
      </c>
      <c r="LY3" s="258">
        <v>42290</v>
      </c>
      <c r="LZ3" s="258">
        <v>42288</v>
      </c>
      <c r="MA3" s="258">
        <v>42290</v>
      </c>
      <c r="MB3" s="258">
        <v>42290</v>
      </c>
      <c r="MC3" s="258">
        <v>42290</v>
      </c>
      <c r="MD3" s="258">
        <v>42290</v>
      </c>
      <c r="ME3" s="258">
        <v>42290</v>
      </c>
      <c r="MF3" s="258">
        <v>42290</v>
      </c>
      <c r="MG3" s="258">
        <v>42290</v>
      </c>
      <c r="MH3" s="258">
        <v>42290</v>
      </c>
      <c r="MI3" s="258">
        <v>42290</v>
      </c>
      <c r="MJ3" s="258">
        <v>42290</v>
      </c>
      <c r="MK3" s="258">
        <v>42290</v>
      </c>
      <c r="ML3" s="258">
        <v>42290</v>
      </c>
      <c r="MM3" s="259"/>
      <c r="MN3" s="258">
        <v>42290</v>
      </c>
      <c r="MO3" s="258">
        <v>42290</v>
      </c>
      <c r="MP3" s="258">
        <v>42290</v>
      </c>
      <c r="MQ3" s="258">
        <v>42290</v>
      </c>
      <c r="MR3" s="258">
        <v>42290</v>
      </c>
      <c r="MS3" s="258">
        <v>42290</v>
      </c>
      <c r="MT3" s="258">
        <v>42290</v>
      </c>
      <c r="MU3" s="258">
        <v>42290</v>
      </c>
      <c r="MV3" s="258">
        <v>42290</v>
      </c>
      <c r="MW3" s="258">
        <v>42290</v>
      </c>
      <c r="MX3" s="258">
        <v>42290</v>
      </c>
      <c r="MY3" s="258">
        <v>42290</v>
      </c>
      <c r="MZ3" s="258">
        <v>42290</v>
      </c>
      <c r="NA3" s="258">
        <v>42290</v>
      </c>
      <c r="NB3" s="258">
        <v>42290</v>
      </c>
      <c r="NC3" s="258">
        <v>42292</v>
      </c>
      <c r="ND3" s="258">
        <v>42292</v>
      </c>
      <c r="NE3" s="258">
        <v>42292</v>
      </c>
      <c r="NF3" s="258">
        <v>42292</v>
      </c>
      <c r="NG3" s="258">
        <v>42292</v>
      </c>
      <c r="NH3" s="258">
        <v>42292</v>
      </c>
      <c r="NI3" s="258">
        <v>42292</v>
      </c>
      <c r="NJ3" s="258">
        <v>42292</v>
      </c>
      <c r="NK3" s="258">
        <v>42292</v>
      </c>
      <c r="NL3" s="258">
        <v>42292</v>
      </c>
      <c r="NM3" s="258">
        <v>42290</v>
      </c>
      <c r="NN3" s="258">
        <v>42290</v>
      </c>
      <c r="NO3" s="258">
        <v>42290</v>
      </c>
      <c r="NP3" s="258">
        <v>42290</v>
      </c>
      <c r="NQ3" s="258">
        <v>42292</v>
      </c>
      <c r="NR3" s="255"/>
      <c r="NS3" s="258">
        <v>42292</v>
      </c>
      <c r="NT3" s="258">
        <v>42292</v>
      </c>
      <c r="NU3" s="258">
        <v>42292</v>
      </c>
      <c r="NV3" s="258">
        <v>42292</v>
      </c>
      <c r="NW3" s="258">
        <v>42292</v>
      </c>
      <c r="NX3" s="258">
        <v>42292</v>
      </c>
      <c r="NY3" s="258">
        <v>42292</v>
      </c>
      <c r="NZ3" s="258">
        <v>42292</v>
      </c>
      <c r="OA3" s="258">
        <v>42292</v>
      </c>
      <c r="OB3" s="258">
        <v>42292</v>
      </c>
      <c r="OC3" s="258">
        <v>42292</v>
      </c>
      <c r="OD3" s="258">
        <v>42292</v>
      </c>
      <c r="OE3" s="258">
        <v>42292</v>
      </c>
      <c r="OF3" s="258">
        <v>42292</v>
      </c>
      <c r="OG3" s="258">
        <v>42292</v>
      </c>
      <c r="OH3" s="258">
        <v>42292</v>
      </c>
      <c r="OI3" s="258">
        <v>42292</v>
      </c>
      <c r="OJ3" s="258">
        <v>42292</v>
      </c>
      <c r="OK3" s="258">
        <v>42292</v>
      </c>
      <c r="OL3" s="258">
        <v>42292</v>
      </c>
      <c r="OM3" s="258">
        <v>42292</v>
      </c>
      <c r="ON3" s="258">
        <v>42292</v>
      </c>
      <c r="OO3" s="258">
        <v>42292</v>
      </c>
      <c r="OP3" s="258">
        <v>42292</v>
      </c>
      <c r="OQ3" s="258">
        <v>42292</v>
      </c>
      <c r="OR3" s="258">
        <v>42292</v>
      </c>
      <c r="OS3" s="258">
        <v>42292</v>
      </c>
      <c r="OT3" s="258">
        <v>42292</v>
      </c>
      <c r="OU3" s="258">
        <v>42292</v>
      </c>
      <c r="OV3" s="258">
        <v>42292</v>
      </c>
      <c r="OW3" s="255"/>
      <c r="OX3" s="258">
        <v>42290</v>
      </c>
      <c r="OY3" s="258">
        <v>42290</v>
      </c>
      <c r="OZ3" s="258">
        <v>42292</v>
      </c>
      <c r="PA3" s="258">
        <v>42292</v>
      </c>
      <c r="PB3" s="258">
        <v>42292</v>
      </c>
      <c r="PC3" s="258">
        <v>42288</v>
      </c>
      <c r="PD3" s="258">
        <v>42288</v>
      </c>
      <c r="PE3" s="258">
        <v>42288</v>
      </c>
      <c r="PF3" s="258">
        <v>42290</v>
      </c>
      <c r="PG3" s="258">
        <v>42292</v>
      </c>
      <c r="PH3" s="258">
        <v>42292</v>
      </c>
      <c r="PI3" s="258">
        <v>42292</v>
      </c>
      <c r="PJ3" s="258">
        <v>42304</v>
      </c>
      <c r="PK3" s="258">
        <v>42304</v>
      </c>
      <c r="PL3" s="258">
        <v>42304</v>
      </c>
      <c r="PM3" s="258">
        <v>42304</v>
      </c>
      <c r="PN3" s="258">
        <v>42304</v>
      </c>
      <c r="PO3" s="258">
        <v>42304</v>
      </c>
      <c r="PP3" s="258">
        <v>42304</v>
      </c>
      <c r="PQ3" s="258">
        <v>42304</v>
      </c>
      <c r="PR3" s="258">
        <v>42304</v>
      </c>
      <c r="PS3" s="258">
        <v>42304</v>
      </c>
      <c r="PT3" s="258">
        <v>42304</v>
      </c>
      <c r="PU3" s="258">
        <v>42304</v>
      </c>
      <c r="PV3" s="258">
        <v>42304</v>
      </c>
      <c r="PW3" s="258">
        <v>42304</v>
      </c>
      <c r="PX3" s="258">
        <v>42304</v>
      </c>
      <c r="PY3" s="258">
        <v>42304</v>
      </c>
      <c r="PZ3" s="258">
        <v>42304</v>
      </c>
      <c r="QA3" s="258">
        <v>42304</v>
      </c>
      <c r="QB3" s="255"/>
      <c r="QC3" s="258">
        <v>42304</v>
      </c>
      <c r="QD3" s="258">
        <v>42304</v>
      </c>
      <c r="QE3" s="258">
        <v>42304</v>
      </c>
      <c r="QF3" s="258">
        <v>42304</v>
      </c>
      <c r="QG3" s="258">
        <v>42304</v>
      </c>
      <c r="QH3" s="258">
        <v>42304</v>
      </c>
      <c r="QI3" s="258">
        <v>42304</v>
      </c>
      <c r="QJ3" s="258">
        <v>42304</v>
      </c>
      <c r="QK3" s="258">
        <v>42304</v>
      </c>
      <c r="QL3" s="258">
        <v>42304</v>
      </c>
      <c r="QM3" s="258">
        <v>42304</v>
      </c>
      <c r="QN3" s="258">
        <v>42304</v>
      </c>
      <c r="QO3" s="258">
        <v>42304</v>
      </c>
      <c r="QP3" s="258">
        <v>42304</v>
      </c>
      <c r="QQ3" s="258">
        <v>42304</v>
      </c>
      <c r="QR3" s="258">
        <v>42304</v>
      </c>
      <c r="QS3" s="258">
        <v>42304</v>
      </c>
      <c r="QT3" s="258">
        <v>42304</v>
      </c>
      <c r="QU3" s="258">
        <v>42304</v>
      </c>
      <c r="QV3" s="258">
        <v>42304</v>
      </c>
      <c r="QW3" s="258">
        <v>42304</v>
      </c>
      <c r="QX3" s="258">
        <v>42304</v>
      </c>
      <c r="QY3" s="258">
        <v>42304</v>
      </c>
      <c r="QZ3" s="258">
        <v>42304</v>
      </c>
      <c r="RA3" s="258">
        <v>42304</v>
      </c>
      <c r="RB3" s="258">
        <v>42304</v>
      </c>
      <c r="RC3" s="258">
        <v>42304</v>
      </c>
      <c r="RD3" s="258">
        <v>42304</v>
      </c>
      <c r="RE3" s="258">
        <v>42304</v>
      </c>
      <c r="RF3" s="258">
        <v>42306</v>
      </c>
      <c r="RG3" s="255"/>
      <c r="RH3" s="258">
        <v>42306</v>
      </c>
      <c r="RI3" s="258">
        <v>42306</v>
      </c>
      <c r="RJ3" s="258">
        <v>42306</v>
      </c>
      <c r="RK3" s="258">
        <v>42306</v>
      </c>
      <c r="RL3" s="258">
        <v>42306</v>
      </c>
      <c r="RM3" s="258">
        <v>42306</v>
      </c>
      <c r="RN3" s="258">
        <v>42306</v>
      </c>
      <c r="RO3" s="258">
        <v>42306</v>
      </c>
      <c r="RP3" s="258">
        <v>42306</v>
      </c>
      <c r="RQ3" s="258">
        <v>42306</v>
      </c>
      <c r="RR3" s="258">
        <v>42306</v>
      </c>
      <c r="RS3" s="258">
        <v>42306</v>
      </c>
      <c r="RT3" s="258">
        <v>42306</v>
      </c>
      <c r="RU3" s="258">
        <v>42306</v>
      </c>
      <c r="RV3" s="258">
        <v>42306</v>
      </c>
      <c r="RW3" s="258">
        <v>42306</v>
      </c>
      <c r="RX3" s="258">
        <v>42306</v>
      </c>
      <c r="RY3" s="258">
        <v>42306</v>
      </c>
      <c r="RZ3" s="258">
        <v>42306</v>
      </c>
      <c r="SA3" s="258">
        <v>42306</v>
      </c>
      <c r="SB3" s="258">
        <v>42306</v>
      </c>
      <c r="SC3" s="258">
        <v>42306</v>
      </c>
      <c r="SD3" s="258">
        <v>42306</v>
      </c>
      <c r="SE3" s="258">
        <v>42306</v>
      </c>
      <c r="SF3" s="258">
        <v>42306</v>
      </c>
      <c r="SG3" s="258">
        <v>42306</v>
      </c>
      <c r="SH3" s="258">
        <v>42306</v>
      </c>
      <c r="SI3" s="258">
        <v>42306</v>
      </c>
      <c r="SJ3" s="258">
        <v>42306</v>
      </c>
      <c r="SK3" s="258">
        <v>42306</v>
      </c>
      <c r="SL3" s="255"/>
      <c r="SM3" s="258">
        <v>42306</v>
      </c>
      <c r="SN3" s="258">
        <v>42306</v>
      </c>
      <c r="SO3" s="258">
        <v>42306</v>
      </c>
      <c r="SP3" s="258">
        <v>42306</v>
      </c>
      <c r="SQ3" s="258">
        <v>42306</v>
      </c>
      <c r="SR3" s="258">
        <v>42306</v>
      </c>
      <c r="SS3" s="258">
        <v>42306</v>
      </c>
      <c r="ST3" s="258">
        <v>42306</v>
      </c>
      <c r="SU3" s="258">
        <v>42306</v>
      </c>
      <c r="SV3" s="258">
        <v>42306</v>
      </c>
      <c r="SW3" s="258">
        <v>42306</v>
      </c>
      <c r="SX3" s="258">
        <v>42306</v>
      </c>
      <c r="SY3" s="258">
        <v>42306</v>
      </c>
      <c r="SZ3" s="258">
        <v>42306</v>
      </c>
      <c r="TA3" s="258">
        <v>42306</v>
      </c>
      <c r="TB3" s="258">
        <v>42306</v>
      </c>
      <c r="TC3" s="258">
        <v>42307</v>
      </c>
      <c r="TD3" s="258">
        <v>42307</v>
      </c>
      <c r="TE3" s="258">
        <v>42307</v>
      </c>
      <c r="TF3" s="258">
        <v>42307</v>
      </c>
      <c r="TG3" s="258">
        <v>42307</v>
      </c>
      <c r="TH3" s="258">
        <v>42307</v>
      </c>
      <c r="TI3" s="258">
        <v>42307</v>
      </c>
      <c r="TJ3" s="258">
        <v>42307</v>
      </c>
      <c r="TK3" s="258">
        <v>42307</v>
      </c>
      <c r="TL3" s="258">
        <v>42307</v>
      </c>
      <c r="TM3" s="258">
        <v>42307</v>
      </c>
      <c r="TN3" s="258">
        <v>42307</v>
      </c>
      <c r="TO3" s="258">
        <v>42307</v>
      </c>
      <c r="TP3" s="258">
        <v>42307</v>
      </c>
      <c r="TQ3" s="259"/>
      <c r="TR3" s="258">
        <v>42307</v>
      </c>
      <c r="TS3" s="258">
        <v>42307</v>
      </c>
      <c r="TT3" s="258">
        <v>42307</v>
      </c>
      <c r="TU3" s="258">
        <v>42307</v>
      </c>
      <c r="TV3" s="258">
        <v>42307</v>
      </c>
      <c r="TW3" s="258">
        <v>42307</v>
      </c>
      <c r="TX3" s="258">
        <v>42307</v>
      </c>
      <c r="TY3" s="258">
        <v>42307</v>
      </c>
      <c r="TZ3" s="258">
        <v>42307</v>
      </c>
      <c r="UA3" s="258">
        <v>42307</v>
      </c>
      <c r="UB3" s="258">
        <v>42307</v>
      </c>
      <c r="UC3" s="258">
        <v>42307</v>
      </c>
      <c r="UD3" s="258">
        <v>42307</v>
      </c>
      <c r="UE3" s="258">
        <v>42307</v>
      </c>
      <c r="UF3" s="258">
        <v>42307</v>
      </c>
      <c r="UG3" s="258">
        <v>42307</v>
      </c>
      <c r="UH3" s="258">
        <v>42307</v>
      </c>
      <c r="UI3" s="258">
        <v>42307</v>
      </c>
      <c r="UJ3" s="258">
        <v>42307</v>
      </c>
      <c r="UK3" s="258">
        <v>42307</v>
      </c>
      <c r="UL3" s="258">
        <v>42307</v>
      </c>
      <c r="UM3" s="258">
        <v>42307</v>
      </c>
      <c r="UN3" s="258">
        <v>42307</v>
      </c>
      <c r="UO3" s="258">
        <v>42307</v>
      </c>
      <c r="UP3" s="258">
        <v>42307</v>
      </c>
      <c r="UQ3" s="258">
        <v>42307</v>
      </c>
      <c r="UR3" s="258">
        <v>42307</v>
      </c>
      <c r="US3" s="258">
        <v>42307</v>
      </c>
      <c r="UT3" s="258">
        <v>42307</v>
      </c>
      <c r="UU3" s="258">
        <v>42307</v>
      </c>
      <c r="UV3" s="259"/>
      <c r="UW3" s="258">
        <v>42307</v>
      </c>
      <c r="UX3" s="258">
        <v>42307</v>
      </c>
      <c r="UY3" s="258">
        <v>42307</v>
      </c>
      <c r="UZ3" s="258">
        <v>42311</v>
      </c>
      <c r="VA3" s="258">
        <v>42311</v>
      </c>
      <c r="VB3" s="258">
        <v>42311</v>
      </c>
      <c r="VC3" s="258">
        <v>42311</v>
      </c>
      <c r="VD3" s="258">
        <v>42311</v>
      </c>
      <c r="VE3" s="258">
        <v>42311</v>
      </c>
      <c r="VF3" s="258">
        <v>42311</v>
      </c>
      <c r="VG3" s="258">
        <v>42311</v>
      </c>
      <c r="VH3" s="258">
        <v>42311</v>
      </c>
      <c r="VI3" s="258">
        <v>42311</v>
      </c>
      <c r="VJ3" s="258">
        <v>42311</v>
      </c>
      <c r="VK3" s="258">
        <v>42311</v>
      </c>
      <c r="VL3" s="258">
        <v>42311</v>
      </c>
      <c r="VM3" s="258">
        <v>42311</v>
      </c>
      <c r="VN3" s="258">
        <v>42311</v>
      </c>
      <c r="VO3" s="258">
        <v>42311</v>
      </c>
      <c r="VP3" s="258">
        <v>42311</v>
      </c>
      <c r="VQ3" s="258">
        <v>42311</v>
      </c>
      <c r="VR3" s="258">
        <v>42311</v>
      </c>
      <c r="VS3" s="258">
        <v>42311</v>
      </c>
      <c r="VT3" s="258">
        <v>42311</v>
      </c>
      <c r="VU3" s="258">
        <v>42311</v>
      </c>
      <c r="VV3" s="258">
        <v>42311</v>
      </c>
      <c r="VW3" s="258">
        <v>42311</v>
      </c>
      <c r="VX3" s="258">
        <v>42311</v>
      </c>
      <c r="VY3" s="258">
        <v>42311</v>
      </c>
      <c r="VZ3" s="258">
        <v>42311</v>
      </c>
      <c r="WA3" s="259"/>
      <c r="WB3" s="258">
        <v>42311</v>
      </c>
      <c r="WC3" s="258">
        <v>42311</v>
      </c>
      <c r="WD3" s="258">
        <v>42311</v>
      </c>
      <c r="WE3" s="258">
        <v>42311</v>
      </c>
      <c r="WF3" s="258">
        <v>42311</v>
      </c>
      <c r="WG3" s="258">
        <v>42311</v>
      </c>
      <c r="WH3" s="258">
        <v>42311</v>
      </c>
      <c r="WI3" s="258">
        <v>42311</v>
      </c>
      <c r="WJ3" s="258">
        <v>42311</v>
      </c>
      <c r="WK3" s="258">
        <v>42311</v>
      </c>
      <c r="WL3" s="258">
        <v>42311</v>
      </c>
      <c r="WM3" s="258">
        <v>42311</v>
      </c>
      <c r="WN3" s="258">
        <v>42311</v>
      </c>
      <c r="WO3" s="258">
        <v>42311</v>
      </c>
      <c r="WP3" s="258">
        <v>42311</v>
      </c>
      <c r="WQ3" s="258">
        <v>42311</v>
      </c>
      <c r="WR3" s="258">
        <v>42311</v>
      </c>
      <c r="WS3" s="258">
        <v>42311</v>
      </c>
      <c r="WT3" s="258">
        <v>42311</v>
      </c>
      <c r="WU3" s="258">
        <v>42311</v>
      </c>
      <c r="WV3" s="258">
        <v>42313</v>
      </c>
      <c r="WW3" s="258">
        <v>42313</v>
      </c>
      <c r="WX3" s="258">
        <v>42313</v>
      </c>
      <c r="WY3" s="258">
        <v>42313</v>
      </c>
      <c r="WZ3" s="258">
        <v>42313</v>
      </c>
      <c r="XA3" s="258">
        <v>42313</v>
      </c>
      <c r="XB3" s="258">
        <v>42313</v>
      </c>
      <c r="XC3" s="258">
        <v>42313</v>
      </c>
      <c r="XD3" s="258">
        <v>42313</v>
      </c>
      <c r="XE3" s="258">
        <v>42313</v>
      </c>
      <c r="XF3" s="259"/>
      <c r="XG3" s="258">
        <v>42313</v>
      </c>
      <c r="XH3" s="258">
        <v>42313</v>
      </c>
      <c r="XI3" s="258">
        <v>42313</v>
      </c>
      <c r="XJ3" s="258">
        <v>42313</v>
      </c>
      <c r="XK3" s="258">
        <v>42313</v>
      </c>
      <c r="XL3" s="258">
        <v>42313</v>
      </c>
      <c r="XM3" s="258">
        <v>42313</v>
      </c>
      <c r="XN3" s="258">
        <v>42313</v>
      </c>
      <c r="XO3" s="258">
        <v>42313</v>
      </c>
      <c r="XP3" s="258">
        <v>42313</v>
      </c>
      <c r="XQ3" s="258">
        <v>42313</v>
      </c>
      <c r="XR3" s="258">
        <v>42313</v>
      </c>
      <c r="XS3" s="258">
        <v>42313</v>
      </c>
      <c r="XT3" s="258">
        <v>42313</v>
      </c>
      <c r="XU3" s="258">
        <v>42313</v>
      </c>
      <c r="XV3" s="258">
        <v>42313</v>
      </c>
      <c r="XW3" s="258">
        <v>42313</v>
      </c>
      <c r="XX3" s="258">
        <v>42313</v>
      </c>
      <c r="XY3" s="258">
        <v>42313</v>
      </c>
      <c r="XZ3" s="258">
        <v>42313</v>
      </c>
      <c r="YA3" s="258">
        <v>42313</v>
      </c>
      <c r="YB3" s="258">
        <v>42313</v>
      </c>
      <c r="YC3" s="258">
        <v>42313</v>
      </c>
      <c r="YD3" s="258">
        <v>42313</v>
      </c>
      <c r="YE3" s="258">
        <v>42313</v>
      </c>
      <c r="YF3" s="258">
        <v>42313</v>
      </c>
      <c r="YG3" s="258">
        <v>42313</v>
      </c>
      <c r="YH3" s="258">
        <v>42313</v>
      </c>
      <c r="YI3" s="258">
        <v>42313</v>
      </c>
      <c r="YJ3" s="258">
        <v>42313</v>
      </c>
      <c r="YK3" s="259"/>
      <c r="YL3" s="258">
        <v>42313</v>
      </c>
      <c r="YM3" s="258">
        <v>42313</v>
      </c>
      <c r="YN3" s="258">
        <v>42313</v>
      </c>
      <c r="YO3" s="258">
        <v>42313</v>
      </c>
      <c r="YP3" s="258">
        <v>42313</v>
      </c>
      <c r="YQ3" s="258">
        <v>42313</v>
      </c>
      <c r="YR3" s="258">
        <v>42313</v>
      </c>
      <c r="YS3" s="258">
        <v>42313</v>
      </c>
      <c r="YT3" s="258">
        <v>42313</v>
      </c>
      <c r="YU3" s="258">
        <v>42313</v>
      </c>
      <c r="YV3" s="258">
        <v>42313</v>
      </c>
      <c r="YW3" s="258">
        <v>42313</v>
      </c>
      <c r="YX3" s="258">
        <v>42313</v>
      </c>
      <c r="YY3" s="258">
        <v>42313</v>
      </c>
      <c r="YZ3" s="258">
        <v>42313</v>
      </c>
      <c r="ZA3" s="258">
        <v>42313</v>
      </c>
      <c r="ZB3" s="258">
        <v>42313</v>
      </c>
      <c r="ZC3" s="258">
        <v>42313</v>
      </c>
      <c r="ZD3" s="258">
        <v>42313</v>
      </c>
      <c r="ZE3" s="258">
        <v>42313</v>
      </c>
      <c r="ZF3" s="258">
        <v>42313</v>
      </c>
      <c r="ZG3" s="258">
        <v>42313</v>
      </c>
      <c r="ZH3" s="258">
        <v>42313</v>
      </c>
      <c r="ZI3" s="258">
        <v>42313</v>
      </c>
      <c r="ZJ3" s="258">
        <v>42313</v>
      </c>
      <c r="ZK3" s="258">
        <v>42313</v>
      </c>
      <c r="ZL3" s="258">
        <v>42313</v>
      </c>
      <c r="ZM3" s="258">
        <v>42313</v>
      </c>
      <c r="ZN3" s="258">
        <v>42313</v>
      </c>
      <c r="ZO3" s="258">
        <v>42313</v>
      </c>
      <c r="ZP3" s="258">
        <v>42313</v>
      </c>
      <c r="ZQ3" s="258">
        <v>42313</v>
      </c>
      <c r="ZR3" s="258">
        <v>42313</v>
      </c>
      <c r="ZS3" s="258">
        <v>42313</v>
      </c>
      <c r="ZT3" s="258">
        <v>42313</v>
      </c>
      <c r="ZU3" s="258">
        <v>42313</v>
      </c>
      <c r="ZV3" s="258">
        <v>42313</v>
      </c>
      <c r="ZW3" s="259"/>
      <c r="ZX3" s="258">
        <v>42313</v>
      </c>
      <c r="ZY3" s="258">
        <v>42313</v>
      </c>
      <c r="ZZ3" s="258">
        <v>42313</v>
      </c>
      <c r="AAA3" s="258">
        <v>42313</v>
      </c>
      <c r="AAB3" s="258">
        <v>42313</v>
      </c>
      <c r="AAC3" s="258">
        <v>42313</v>
      </c>
      <c r="AAD3" s="258">
        <v>42313</v>
      </c>
      <c r="AAE3" s="258">
        <v>42313</v>
      </c>
      <c r="AAF3" s="258">
        <v>42313</v>
      </c>
      <c r="AAG3" s="258">
        <v>42313</v>
      </c>
      <c r="AAH3" s="258">
        <v>42313</v>
      </c>
      <c r="AAI3" s="258">
        <v>42313</v>
      </c>
      <c r="AAJ3" s="258">
        <v>42313</v>
      </c>
      <c r="AAK3" s="258">
        <v>42313</v>
      </c>
      <c r="AAL3" s="258">
        <v>42313</v>
      </c>
      <c r="AAM3" s="258">
        <v>42313</v>
      </c>
      <c r="AAN3" s="258">
        <v>42313</v>
      </c>
      <c r="AAO3" s="258">
        <v>42313</v>
      </c>
      <c r="AAP3" s="258">
        <v>42313</v>
      </c>
      <c r="AAQ3" s="258">
        <v>42313</v>
      </c>
      <c r="AAR3" s="258">
        <v>42313</v>
      </c>
      <c r="AAS3" s="258">
        <v>42313</v>
      </c>
      <c r="AAT3" s="258">
        <v>42313</v>
      </c>
      <c r="AAU3" s="258">
        <v>42313</v>
      </c>
      <c r="AAV3" s="258">
        <v>42313</v>
      </c>
      <c r="AAW3" s="258">
        <v>42313</v>
      </c>
      <c r="AAX3" s="258">
        <v>42313</v>
      </c>
      <c r="AAY3" s="258">
        <v>42313</v>
      </c>
      <c r="AAZ3" s="258">
        <v>42313</v>
      </c>
      <c r="ABA3" s="258">
        <v>42313</v>
      </c>
      <c r="ABB3" s="258">
        <v>42313</v>
      </c>
      <c r="ABC3" s="258">
        <v>42313</v>
      </c>
      <c r="ABD3" s="258">
        <v>42313</v>
      </c>
      <c r="ABE3" s="258">
        <v>42313</v>
      </c>
      <c r="ABF3" s="258">
        <v>42313</v>
      </c>
      <c r="ABG3" s="258">
        <v>42313</v>
      </c>
      <c r="ABH3" s="258">
        <v>42313</v>
      </c>
      <c r="ABI3" s="258">
        <v>42313</v>
      </c>
      <c r="ABJ3" s="258">
        <v>42313</v>
      </c>
      <c r="ABK3" s="258">
        <v>42313</v>
      </c>
      <c r="ABL3" s="258">
        <v>42313</v>
      </c>
      <c r="ABM3" s="258">
        <v>42313</v>
      </c>
      <c r="ABN3" s="258">
        <v>42313</v>
      </c>
      <c r="ABO3" s="258">
        <v>42313</v>
      </c>
      <c r="ABP3" s="258">
        <v>42313</v>
      </c>
      <c r="ABQ3" s="258">
        <v>42313</v>
      </c>
      <c r="ABR3" s="258">
        <v>42313</v>
      </c>
    </row>
    <row r="4" spans="1:746" ht="11.25" customHeight="1" thickBot="1">
      <c r="A4" s="302"/>
      <c r="B4" s="461"/>
      <c r="C4" s="566" t="s">
        <v>1261</v>
      </c>
      <c r="D4" s="370"/>
      <c r="E4" s="1665">
        <f>MAX(E10:I10)</f>
        <v>42321</v>
      </c>
      <c r="F4" s="1665"/>
      <c r="G4" s="1665"/>
      <c r="H4" s="1665"/>
      <c r="I4" s="1665"/>
      <c r="J4" s="370"/>
      <c r="K4" s="1674" t="e">
        <f>MAX(K10:O10)</f>
        <v>#REF!</v>
      </c>
      <c r="L4" s="1674"/>
      <c r="M4" s="1674"/>
      <c r="N4" s="1674"/>
      <c r="O4" s="1674"/>
      <c r="P4" s="1674"/>
      <c r="Q4" s="1674"/>
      <c r="R4" s="370"/>
      <c r="S4" s="1665">
        <f>MAX(S10:W10)</f>
        <v>42352</v>
      </c>
      <c r="T4" s="1665"/>
      <c r="U4" s="1665"/>
      <c r="V4" s="1665"/>
      <c r="W4" s="1665"/>
      <c r="X4" s="370"/>
      <c r="Y4" s="1674">
        <f>MAX(Y10:AE10)</f>
        <v>42353</v>
      </c>
      <c r="Z4" s="1674"/>
      <c r="AA4" s="1674"/>
      <c r="AB4" s="1674"/>
      <c r="AC4" s="1674"/>
      <c r="AD4" s="1674"/>
      <c r="AE4" s="1674"/>
      <c r="AF4" s="370"/>
      <c r="AG4" s="1664" t="e">
        <f>MAX(AG10:AK10)</f>
        <v>#REF!</v>
      </c>
      <c r="AH4" s="1664"/>
      <c r="AI4" s="1664"/>
      <c r="AJ4" s="1664"/>
      <c r="AK4" s="1664"/>
      <c r="AL4" s="370"/>
      <c r="AM4" s="1675" t="e">
        <f>MAX(AM10:AS10)</f>
        <v>#REF!</v>
      </c>
      <c r="AN4" s="1675"/>
      <c r="AO4" s="1675"/>
      <c r="AP4" s="1675"/>
      <c r="AQ4" s="1675"/>
      <c r="AR4" s="1675"/>
      <c r="AS4" s="1675"/>
      <c r="AT4" s="370"/>
      <c r="AU4" s="1664" t="e">
        <f>MAX(AU10:AY10)</f>
        <v>#REF!</v>
      </c>
      <c r="AV4" s="1664"/>
      <c r="AW4" s="1664"/>
      <c r="AX4" s="1664"/>
      <c r="AY4" s="1664"/>
      <c r="AZ4" s="370"/>
      <c r="BA4" s="1664">
        <f>MAX(BA10:BE10)</f>
        <v>42403</v>
      </c>
      <c r="BB4" s="1664"/>
      <c r="BC4" s="1664"/>
      <c r="BD4" s="1664"/>
      <c r="BE4" s="1664"/>
      <c r="BF4" s="370"/>
      <c r="BG4" s="1672">
        <f>MAX(BG10:BK10)</f>
        <v>42411</v>
      </c>
      <c r="BH4" s="1672"/>
      <c r="BI4" s="1672"/>
      <c r="BJ4" s="1672"/>
      <c r="BK4" s="1672"/>
      <c r="BL4" s="255"/>
      <c r="BM4" s="1664">
        <f>MAX(BM10:BQ10)</f>
        <v>42418</v>
      </c>
      <c r="BN4" s="1664"/>
      <c r="BO4" s="1664"/>
      <c r="BP4" s="1664"/>
      <c r="BQ4" s="1664"/>
      <c r="BR4" s="370"/>
      <c r="BS4" s="1664">
        <f>MAX(BS10:BW10)</f>
        <v>42425</v>
      </c>
      <c r="BT4" s="1664"/>
      <c r="BU4" s="1664"/>
      <c r="BV4" s="1664"/>
      <c r="BW4" s="1664"/>
      <c r="BX4" s="255"/>
      <c r="BY4" s="1664">
        <f>MAX(BY10:CC10)</f>
        <v>42433</v>
      </c>
      <c r="BZ4" s="1664"/>
      <c r="CA4" s="1664"/>
      <c r="CB4" s="1664"/>
      <c r="CC4" s="1664"/>
      <c r="CD4" s="152"/>
      <c r="CE4" s="1664">
        <v>42440</v>
      </c>
      <c r="CF4" s="1664"/>
      <c r="CG4" s="1664"/>
      <c r="CH4" s="1664"/>
      <c r="CI4" s="1664"/>
      <c r="CJ4" s="152"/>
      <c r="CK4" s="1664">
        <f>MAX(CK10:CO10)</f>
        <v>42465</v>
      </c>
      <c r="CL4" s="1664"/>
      <c r="CM4" s="1664"/>
      <c r="CN4" s="1664"/>
      <c r="CO4" s="1664"/>
      <c r="CP4" s="152"/>
      <c r="CQ4" s="1664">
        <v>42454</v>
      </c>
      <c r="CR4" s="1664"/>
      <c r="CS4" s="1664"/>
      <c r="CT4" s="1664"/>
      <c r="CU4" s="1664"/>
      <c r="CV4" s="152"/>
      <c r="CW4" s="1664">
        <f>MAX(CW10:DA10)</f>
        <v>42481</v>
      </c>
      <c r="CX4" s="1664"/>
      <c r="CY4" s="1664"/>
      <c r="CZ4" s="1664"/>
      <c r="DA4" s="1664"/>
      <c r="DB4" s="152"/>
      <c r="DC4" s="1664">
        <f>MAX(DC10:DG10)</f>
        <v>42485</v>
      </c>
      <c r="DD4" s="1664"/>
      <c r="DE4" s="1664"/>
      <c r="DF4" s="1664"/>
      <c r="DG4" s="1664"/>
      <c r="DH4" s="152"/>
      <c r="DI4" s="1664">
        <f>MAX(DI10:DM10)</f>
        <v>42472</v>
      </c>
      <c r="DJ4" s="1664"/>
      <c r="DK4" s="1664"/>
      <c r="DL4" s="1664"/>
      <c r="DM4" s="1664"/>
      <c r="DN4" s="152"/>
      <c r="DO4" s="1664">
        <f>MAX(DO10:DS10)</f>
        <v>42472</v>
      </c>
      <c r="DP4" s="1664"/>
      <c r="DQ4" s="1664"/>
      <c r="DR4" s="1664"/>
      <c r="DS4" s="1664"/>
      <c r="DT4" s="152"/>
      <c r="DU4" s="1664">
        <f>MAX(DU10:DY10)</f>
        <v>42480</v>
      </c>
      <c r="DV4" s="1664"/>
      <c r="DW4" s="1664"/>
      <c r="DX4" s="1664"/>
      <c r="DY4" s="1664"/>
      <c r="DZ4" s="152"/>
      <c r="EA4" s="1664">
        <f>MAX(EA10:EE10)</f>
        <v>42486</v>
      </c>
      <c r="EB4" s="1664"/>
      <c r="EC4" s="1664"/>
      <c r="ED4" s="1664"/>
      <c r="EE4" s="1664"/>
      <c r="EF4" s="152"/>
      <c r="EG4" s="1664">
        <f>MAX(EG10:EK10)</f>
        <v>42488</v>
      </c>
      <c r="EH4" s="1664"/>
      <c r="EI4" s="1664"/>
      <c r="EJ4" s="1664"/>
      <c r="EK4" s="1664"/>
      <c r="EL4" s="152"/>
      <c r="EM4" s="1664">
        <f>MAX(EM10:EQ10)</f>
        <v>42496</v>
      </c>
      <c r="EN4" s="1664"/>
      <c r="EO4" s="1664"/>
      <c r="EP4" s="1664"/>
      <c r="EQ4" s="1664"/>
      <c r="ER4" s="152"/>
      <c r="ES4" s="1664">
        <f>MAX(ES10:EW10)</f>
        <v>42500</v>
      </c>
      <c r="ET4" s="1664"/>
      <c r="EU4" s="1664"/>
      <c r="EV4" s="1664"/>
      <c r="EW4" s="1664"/>
      <c r="EX4" s="152"/>
      <c r="EY4" s="1664">
        <f>MAX(EY10:FC10)</f>
        <v>42506</v>
      </c>
      <c r="EZ4" s="1664"/>
      <c r="FA4" s="1664"/>
      <c r="FB4" s="1664"/>
      <c r="FC4" s="1664"/>
      <c r="FD4" s="152"/>
      <c r="FE4" s="1664">
        <f>MAX(FE10:FI10)</f>
        <v>42510</v>
      </c>
      <c r="FF4" s="1664"/>
      <c r="FG4" s="1664"/>
      <c r="FH4" s="1664"/>
      <c r="FI4" s="1664"/>
      <c r="FJ4" s="152"/>
      <c r="FK4" s="1664">
        <f>MAX(FK10:FO10)</f>
        <v>42503</v>
      </c>
      <c r="FL4" s="1664"/>
      <c r="FM4" s="1664"/>
      <c r="FN4" s="1664"/>
      <c r="FO4" s="1664"/>
      <c r="FP4" s="152"/>
      <c r="FQ4" s="1664">
        <f>MAX(FQ10:FU10)</f>
        <v>42508</v>
      </c>
      <c r="FR4" s="1664"/>
      <c r="FS4" s="1664"/>
      <c r="FT4" s="1664"/>
      <c r="FU4" s="1664"/>
      <c r="FV4" s="152"/>
      <c r="FW4" s="1664"/>
      <c r="FX4" s="1664"/>
      <c r="FY4" s="1664"/>
      <c r="FZ4" s="1664"/>
      <c r="GA4" s="1664"/>
      <c r="GB4" s="152"/>
      <c r="GC4" s="1664"/>
      <c r="GD4" s="1664"/>
      <c r="GE4" s="1664"/>
      <c r="GF4" s="1664"/>
      <c r="GG4" s="1664"/>
      <c r="GH4" s="152"/>
      <c r="GI4" s="1664"/>
      <c r="GJ4" s="1664"/>
      <c r="GK4" s="1664"/>
      <c r="GL4" s="1664"/>
      <c r="GM4" s="1664"/>
      <c r="GN4" s="152"/>
      <c r="GO4" s="1664"/>
      <c r="GP4" s="1664"/>
      <c r="GQ4" s="1664"/>
      <c r="GR4" s="1664"/>
      <c r="GS4" s="1664"/>
      <c r="GT4" s="152"/>
      <c r="GU4" s="1664"/>
      <c r="GV4" s="1664"/>
      <c r="GW4" s="1664"/>
      <c r="GX4" s="1664"/>
      <c r="GY4" s="1664"/>
      <c r="GZ4" s="152"/>
      <c r="HA4" s="303"/>
      <c r="HB4" s="303"/>
      <c r="HC4" s="303"/>
      <c r="HD4" s="303"/>
      <c r="HE4" s="303"/>
      <c r="HF4" s="303"/>
      <c r="HG4" s="303"/>
      <c r="HH4" s="303"/>
      <c r="HI4" s="303"/>
      <c r="HJ4" s="303"/>
      <c r="HK4" s="303"/>
      <c r="HL4" s="303"/>
      <c r="HM4" s="303"/>
      <c r="HN4" s="303"/>
      <c r="HO4" s="303"/>
      <c r="HP4" s="303"/>
      <c r="HQ4" s="303"/>
      <c r="HR4" s="303"/>
      <c r="HS4" s="304"/>
      <c r="HT4" s="303"/>
      <c r="HU4" s="303"/>
      <c r="HV4" s="303"/>
      <c r="HW4" s="303"/>
      <c r="HX4" s="303"/>
      <c r="HY4" s="303"/>
      <c r="HZ4" s="303"/>
      <c r="IA4" s="303"/>
      <c r="IB4" s="303"/>
      <c r="IC4" s="303"/>
      <c r="ID4" s="303"/>
      <c r="IE4" s="303"/>
      <c r="IF4" s="303"/>
      <c r="IG4" s="303"/>
      <c r="IH4" s="303"/>
      <c r="II4" s="303"/>
      <c r="IJ4" s="303"/>
      <c r="IK4" s="303"/>
      <c r="IL4" s="303"/>
      <c r="IM4" s="303"/>
      <c r="IN4" s="303"/>
      <c r="IO4" s="303"/>
      <c r="IP4" s="303"/>
      <c r="IQ4" s="303"/>
      <c r="IR4" s="303"/>
      <c r="IS4" s="303"/>
      <c r="IT4" s="303"/>
      <c r="IU4" s="303"/>
      <c r="IV4" s="303"/>
      <c r="IW4" s="303"/>
      <c r="IX4" s="304"/>
      <c r="IY4" s="303"/>
      <c r="IZ4" s="303"/>
      <c r="JA4" s="303"/>
      <c r="JB4" s="303"/>
      <c r="JC4" s="303"/>
      <c r="JD4" s="303"/>
      <c r="JE4" s="303"/>
      <c r="JF4" s="303"/>
      <c r="JG4" s="303"/>
      <c r="JH4" s="303"/>
      <c r="JI4" s="303"/>
      <c r="JJ4" s="303"/>
      <c r="JK4" s="303"/>
      <c r="JL4" s="303"/>
      <c r="JM4" s="303"/>
      <c r="JN4" s="303"/>
      <c r="JO4" s="303"/>
      <c r="JP4" s="303"/>
      <c r="JQ4" s="303"/>
      <c r="JR4" s="303"/>
      <c r="JS4" s="303"/>
      <c r="JT4" s="303"/>
      <c r="JU4" s="303"/>
      <c r="JV4" s="303"/>
      <c r="JW4" s="303"/>
      <c r="JX4" s="303"/>
      <c r="JY4" s="303"/>
      <c r="JZ4" s="303"/>
      <c r="KA4" s="303"/>
      <c r="KB4" s="303"/>
      <c r="KC4" s="304"/>
      <c r="KD4" s="303"/>
      <c r="KE4" s="303"/>
      <c r="KF4" s="303"/>
      <c r="KG4" s="303"/>
      <c r="KH4" s="303"/>
      <c r="KI4" s="303"/>
      <c r="KJ4" s="303"/>
      <c r="KK4" s="303"/>
      <c r="KL4" s="303"/>
      <c r="KM4" s="303"/>
      <c r="KN4" s="303"/>
      <c r="KO4" s="303"/>
      <c r="KP4" s="303"/>
      <c r="KQ4" s="303"/>
      <c r="KR4" s="303"/>
      <c r="KS4" s="303"/>
      <c r="KT4" s="303"/>
      <c r="KU4" s="303"/>
      <c r="KV4" s="303"/>
      <c r="KW4" s="303"/>
      <c r="KX4" s="303"/>
      <c r="KY4" s="303"/>
      <c r="KZ4" s="303"/>
      <c r="LA4" s="303"/>
      <c r="LB4" s="303"/>
      <c r="LC4" s="303"/>
      <c r="LD4" s="303"/>
      <c r="LE4" s="303"/>
      <c r="LF4" s="303"/>
      <c r="LG4" s="303"/>
      <c r="LH4" s="304"/>
      <c r="LI4" s="303"/>
      <c r="LJ4" s="303"/>
      <c r="LK4" s="303"/>
      <c r="LL4" s="303"/>
      <c r="LM4" s="303"/>
      <c r="LN4" s="303"/>
      <c r="LO4" s="303"/>
      <c r="LP4" s="303"/>
      <c r="LQ4" s="303"/>
      <c r="LR4" s="303"/>
      <c r="LS4" s="303"/>
      <c r="LT4" s="303"/>
      <c r="LU4" s="303"/>
      <c r="LV4" s="303"/>
      <c r="LW4" s="303"/>
      <c r="LX4" s="303"/>
      <c r="LY4" s="303"/>
      <c r="LZ4" s="303"/>
      <c r="MA4" s="303"/>
      <c r="MB4" s="303"/>
      <c r="MC4" s="303"/>
      <c r="MD4" s="303"/>
      <c r="ME4" s="303"/>
      <c r="MF4" s="303"/>
      <c r="MG4" s="303"/>
      <c r="MH4" s="303"/>
      <c r="MI4" s="303"/>
      <c r="MJ4" s="303"/>
      <c r="MK4" s="303"/>
      <c r="ML4" s="303"/>
      <c r="MM4" s="304"/>
      <c r="MN4" s="303"/>
      <c r="MO4" s="303"/>
      <c r="MP4" s="303"/>
      <c r="MQ4" s="303"/>
      <c r="MR4" s="303"/>
      <c r="MS4" s="303"/>
      <c r="MT4" s="303"/>
      <c r="MU4" s="303"/>
      <c r="MV4" s="303"/>
      <c r="MW4" s="303"/>
      <c r="MX4" s="303"/>
      <c r="MY4" s="303"/>
      <c r="MZ4" s="303"/>
      <c r="NA4" s="303"/>
      <c r="NB4" s="303"/>
      <c r="NC4" s="303"/>
      <c r="ND4" s="303"/>
      <c r="NE4" s="303"/>
      <c r="NF4" s="303"/>
      <c r="NG4" s="303"/>
      <c r="NH4" s="303"/>
      <c r="NI4" s="303"/>
      <c r="NJ4" s="303"/>
      <c r="NK4" s="303"/>
      <c r="NL4" s="303"/>
      <c r="NM4" s="303"/>
      <c r="NN4" s="303"/>
      <c r="NO4" s="303"/>
      <c r="NP4" s="303"/>
      <c r="NQ4" s="303"/>
      <c r="NR4" s="255"/>
      <c r="NS4" s="303"/>
      <c r="NT4" s="303"/>
      <c r="NU4" s="303"/>
      <c r="NV4" s="303"/>
      <c r="NW4" s="303"/>
      <c r="NX4" s="303"/>
      <c r="NY4" s="303"/>
      <c r="NZ4" s="303"/>
      <c r="OA4" s="303"/>
      <c r="OB4" s="303"/>
      <c r="OC4" s="303"/>
      <c r="OD4" s="303"/>
      <c r="OE4" s="303"/>
      <c r="OF4" s="303"/>
      <c r="OG4" s="303"/>
      <c r="OH4" s="303"/>
      <c r="OI4" s="303"/>
      <c r="OJ4" s="303"/>
      <c r="OK4" s="303"/>
      <c r="OL4" s="303"/>
      <c r="OM4" s="303"/>
      <c r="ON4" s="303"/>
      <c r="OO4" s="303"/>
      <c r="OP4" s="303"/>
      <c r="OQ4" s="303"/>
      <c r="OR4" s="303"/>
      <c r="OS4" s="303"/>
      <c r="OT4" s="303"/>
      <c r="OU4" s="303"/>
      <c r="OV4" s="303"/>
      <c r="OW4" s="255"/>
      <c r="OX4" s="303"/>
      <c r="OY4" s="303"/>
      <c r="OZ4" s="303"/>
      <c r="PA4" s="303"/>
      <c r="PB4" s="303"/>
      <c r="PC4" s="303"/>
      <c r="PD4" s="303"/>
      <c r="PE4" s="303"/>
      <c r="PF4" s="303"/>
      <c r="PG4" s="303"/>
      <c r="PH4" s="303"/>
      <c r="PI4" s="303"/>
      <c r="PJ4" s="303"/>
      <c r="PK4" s="303"/>
      <c r="PL4" s="303"/>
      <c r="PM4" s="303"/>
      <c r="PN4" s="303"/>
      <c r="PO4" s="303"/>
      <c r="PP4" s="303"/>
      <c r="PQ4" s="303"/>
      <c r="PR4" s="303"/>
      <c r="PS4" s="303"/>
      <c r="PT4" s="303"/>
      <c r="PU4" s="303"/>
      <c r="PV4" s="303"/>
      <c r="PW4" s="303"/>
      <c r="PX4" s="303"/>
      <c r="PY4" s="303"/>
      <c r="PZ4" s="303"/>
      <c r="QA4" s="303"/>
      <c r="QB4" s="255"/>
      <c r="QC4" s="303"/>
      <c r="QD4" s="303"/>
      <c r="QE4" s="303"/>
      <c r="QF4" s="303"/>
      <c r="QG4" s="303"/>
      <c r="QH4" s="303"/>
      <c r="QI4" s="303"/>
      <c r="QJ4" s="303"/>
      <c r="QK4" s="303"/>
      <c r="QL4" s="303"/>
      <c r="QM4" s="303"/>
      <c r="QN4" s="303"/>
      <c r="QO4" s="303"/>
      <c r="QP4" s="303"/>
      <c r="QQ4" s="303"/>
      <c r="QR4" s="303"/>
      <c r="QS4" s="303"/>
      <c r="QT4" s="303"/>
      <c r="QU4" s="303"/>
      <c r="QV4" s="303"/>
      <c r="QW4" s="303"/>
      <c r="QX4" s="303"/>
      <c r="QY4" s="303"/>
      <c r="QZ4" s="303"/>
      <c r="RA4" s="303"/>
      <c r="RB4" s="303"/>
      <c r="RC4" s="303"/>
      <c r="RD4" s="303"/>
      <c r="RE4" s="303"/>
      <c r="RF4" s="303"/>
      <c r="RG4" s="255"/>
      <c r="RH4" s="303"/>
      <c r="RI4" s="303"/>
      <c r="RJ4" s="303"/>
      <c r="RK4" s="303"/>
      <c r="RL4" s="303"/>
      <c r="RM4" s="303"/>
      <c r="RN4" s="303"/>
      <c r="RO4" s="303"/>
      <c r="RP4" s="303"/>
      <c r="RQ4" s="303"/>
      <c r="RR4" s="303"/>
      <c r="RS4" s="303"/>
      <c r="RT4" s="303"/>
      <c r="RU4" s="303"/>
      <c r="RV4" s="303"/>
      <c r="RW4" s="303"/>
      <c r="RX4" s="303"/>
      <c r="RY4" s="303"/>
      <c r="RZ4" s="303"/>
      <c r="SA4" s="303"/>
      <c r="SB4" s="303"/>
      <c r="SC4" s="303"/>
      <c r="SD4" s="303"/>
      <c r="SE4" s="303"/>
      <c r="SF4" s="303"/>
      <c r="SG4" s="303"/>
      <c r="SH4" s="303"/>
      <c r="SI4" s="303"/>
      <c r="SJ4" s="303"/>
      <c r="SK4" s="303"/>
      <c r="SL4" s="255"/>
      <c r="SM4" s="303"/>
      <c r="SN4" s="303"/>
      <c r="SO4" s="303"/>
      <c r="SP4" s="303"/>
      <c r="SQ4" s="303"/>
      <c r="SR4" s="303"/>
      <c r="SS4" s="303"/>
      <c r="ST4" s="303"/>
      <c r="SU4" s="303"/>
      <c r="SV4" s="303"/>
      <c r="SW4" s="303"/>
      <c r="SX4" s="303"/>
      <c r="SY4" s="303"/>
      <c r="SZ4" s="303"/>
      <c r="TA4" s="303"/>
      <c r="TB4" s="303"/>
      <c r="TC4" s="303"/>
      <c r="TD4" s="303"/>
      <c r="TE4" s="303"/>
      <c r="TF4" s="303"/>
      <c r="TG4" s="303"/>
      <c r="TH4" s="303"/>
      <c r="TI4" s="303"/>
      <c r="TJ4" s="303"/>
      <c r="TK4" s="303"/>
      <c r="TL4" s="303"/>
      <c r="TM4" s="303"/>
      <c r="TN4" s="303"/>
      <c r="TO4" s="303"/>
      <c r="TP4" s="303"/>
      <c r="TQ4" s="304"/>
      <c r="TR4" s="303"/>
      <c r="TS4" s="303"/>
      <c r="TT4" s="303"/>
      <c r="TU4" s="303"/>
      <c r="TV4" s="303"/>
      <c r="TW4" s="303"/>
      <c r="TX4" s="303"/>
      <c r="TY4" s="303"/>
      <c r="TZ4" s="303"/>
      <c r="UA4" s="303"/>
      <c r="UB4" s="303"/>
      <c r="UC4" s="303"/>
      <c r="UD4" s="303"/>
      <c r="UE4" s="303"/>
      <c r="UF4" s="303"/>
      <c r="UG4" s="303"/>
      <c r="UH4" s="303"/>
      <c r="UI4" s="303"/>
      <c r="UJ4" s="303"/>
      <c r="UK4" s="303"/>
      <c r="UL4" s="303"/>
      <c r="UM4" s="303"/>
      <c r="UN4" s="303"/>
      <c r="UO4" s="303"/>
      <c r="UP4" s="303"/>
      <c r="UQ4" s="303"/>
      <c r="UR4" s="303"/>
      <c r="US4" s="303"/>
      <c r="UT4" s="303"/>
      <c r="UU4" s="303"/>
      <c r="UV4" s="304"/>
      <c r="UW4" s="303"/>
      <c r="UX4" s="303"/>
      <c r="UY4" s="303"/>
      <c r="UZ4" s="303"/>
      <c r="VA4" s="303"/>
      <c r="VB4" s="303"/>
      <c r="VC4" s="303"/>
      <c r="VD4" s="303"/>
      <c r="VE4" s="303"/>
      <c r="VF4" s="303"/>
      <c r="VG4" s="303"/>
      <c r="VH4" s="303"/>
      <c r="VI4" s="303"/>
      <c r="VJ4" s="303"/>
      <c r="VK4" s="303"/>
      <c r="VL4" s="303"/>
      <c r="VM4" s="303"/>
      <c r="VN4" s="303"/>
      <c r="VO4" s="303"/>
      <c r="VP4" s="303"/>
      <c r="VQ4" s="303"/>
      <c r="VR4" s="303"/>
      <c r="VS4" s="303"/>
      <c r="VT4" s="303"/>
      <c r="VU4" s="303"/>
      <c r="VV4" s="303"/>
      <c r="VW4" s="303"/>
      <c r="VX4" s="303"/>
      <c r="VY4" s="303"/>
      <c r="VZ4" s="303"/>
      <c r="WA4" s="304"/>
      <c r="WB4" s="303"/>
      <c r="WC4" s="303"/>
      <c r="WD4" s="303"/>
      <c r="WE4" s="303"/>
      <c r="WF4" s="303"/>
      <c r="WG4" s="303"/>
      <c r="WH4" s="303"/>
      <c r="WI4" s="303"/>
      <c r="WJ4" s="303"/>
      <c r="WK4" s="303"/>
      <c r="WL4" s="303"/>
      <c r="WM4" s="303"/>
      <c r="WN4" s="303"/>
      <c r="WO4" s="303"/>
      <c r="WP4" s="303"/>
      <c r="WQ4" s="303"/>
      <c r="WR4" s="303"/>
      <c r="WS4" s="303"/>
      <c r="WT4" s="303"/>
      <c r="WU4" s="303"/>
      <c r="WV4" s="303"/>
      <c r="WW4" s="303"/>
      <c r="WX4" s="303"/>
      <c r="WY4" s="303"/>
      <c r="WZ4" s="303"/>
      <c r="XA4" s="303"/>
      <c r="XB4" s="303"/>
      <c r="XC4" s="303"/>
      <c r="XD4" s="303"/>
      <c r="XE4" s="303"/>
      <c r="XF4" s="304"/>
      <c r="XG4" s="303"/>
      <c r="XH4" s="303"/>
      <c r="XI4" s="303"/>
      <c r="XJ4" s="303"/>
      <c r="XK4" s="303"/>
      <c r="XL4" s="303"/>
      <c r="XM4" s="303"/>
      <c r="XN4" s="303"/>
      <c r="XO4" s="303"/>
      <c r="XP4" s="303"/>
      <c r="XQ4" s="303"/>
      <c r="XR4" s="303"/>
      <c r="XS4" s="303"/>
      <c r="XT4" s="303"/>
      <c r="XU4" s="303"/>
      <c r="XV4" s="303"/>
      <c r="XW4" s="303"/>
      <c r="XX4" s="303"/>
      <c r="XY4" s="303"/>
      <c r="XZ4" s="303"/>
      <c r="YA4" s="303"/>
      <c r="YB4" s="303"/>
      <c r="YC4" s="303"/>
      <c r="YD4" s="303"/>
      <c r="YE4" s="303"/>
      <c r="YF4" s="303"/>
      <c r="YG4" s="303"/>
      <c r="YH4" s="303"/>
      <c r="YI4" s="303"/>
      <c r="YJ4" s="303"/>
      <c r="YK4" s="304"/>
      <c r="YL4" s="303"/>
      <c r="YM4" s="303"/>
      <c r="YN4" s="303"/>
      <c r="YO4" s="303"/>
      <c r="YP4" s="303"/>
      <c r="YQ4" s="303"/>
      <c r="YR4" s="303"/>
      <c r="YS4" s="303"/>
      <c r="YT4" s="303"/>
      <c r="YU4" s="303"/>
      <c r="YV4" s="303"/>
      <c r="YW4" s="303"/>
      <c r="YX4" s="303"/>
      <c r="YY4" s="303"/>
      <c r="YZ4" s="303"/>
      <c r="ZA4" s="303"/>
      <c r="ZB4" s="303"/>
      <c r="ZC4" s="303"/>
      <c r="ZD4" s="303"/>
      <c r="ZE4" s="303"/>
      <c r="ZF4" s="303"/>
      <c r="ZG4" s="303"/>
      <c r="ZH4" s="303"/>
      <c r="ZI4" s="303"/>
      <c r="ZJ4" s="303"/>
      <c r="ZK4" s="303"/>
      <c r="ZL4" s="303"/>
      <c r="ZM4" s="303"/>
      <c r="ZN4" s="303"/>
      <c r="ZO4" s="303"/>
      <c r="ZP4" s="303"/>
      <c r="ZQ4" s="303"/>
      <c r="ZR4" s="303"/>
      <c r="ZS4" s="303"/>
      <c r="ZT4" s="303"/>
      <c r="ZU4" s="303"/>
      <c r="ZV4" s="303"/>
      <c r="ZW4" s="304"/>
      <c r="ZX4" s="303"/>
      <c r="ZY4" s="303"/>
      <c r="ZZ4" s="303"/>
      <c r="AAA4" s="303"/>
      <c r="AAB4" s="303"/>
      <c r="AAC4" s="303"/>
      <c r="AAD4" s="303"/>
      <c r="AAE4" s="303"/>
      <c r="AAF4" s="303"/>
      <c r="AAG4" s="303"/>
      <c r="AAH4" s="303"/>
      <c r="AAI4" s="303"/>
      <c r="AAJ4" s="303"/>
      <c r="AAK4" s="303"/>
      <c r="AAL4" s="303"/>
      <c r="AAM4" s="303"/>
      <c r="AAN4" s="303"/>
      <c r="AAO4" s="303"/>
      <c r="AAP4" s="303"/>
      <c r="AAQ4" s="303"/>
      <c r="AAR4" s="303"/>
      <c r="AAS4" s="303"/>
      <c r="AAT4" s="303"/>
      <c r="AAU4" s="303"/>
      <c r="AAV4" s="303"/>
      <c r="AAW4" s="303"/>
      <c r="AAX4" s="303"/>
      <c r="AAY4" s="303"/>
      <c r="AAZ4" s="303"/>
      <c r="ABA4" s="303"/>
      <c r="ABB4" s="303"/>
      <c r="ABC4" s="303"/>
      <c r="ABD4" s="303"/>
      <c r="ABE4" s="303"/>
      <c r="ABF4" s="303"/>
      <c r="ABG4" s="303"/>
      <c r="ABH4" s="303"/>
      <c r="ABI4" s="303"/>
      <c r="ABJ4" s="303"/>
      <c r="ABK4" s="303"/>
      <c r="ABL4" s="303"/>
      <c r="ABM4" s="303"/>
      <c r="ABN4" s="303"/>
      <c r="ABO4" s="303"/>
      <c r="ABP4" s="303"/>
      <c r="ABQ4" s="303"/>
      <c r="ABR4" s="303"/>
    </row>
    <row r="5" spans="1:746" s="264" customFormat="1" ht="11.25" customHeight="1" thickBot="1">
      <c r="A5" s="260">
        <f>(365/240)*SUM(A10:A26)</f>
        <v>76.041666666666657</v>
      </c>
      <c r="B5" s="462"/>
      <c r="C5" s="261" t="s">
        <v>801</v>
      </c>
      <c r="D5" s="340"/>
      <c r="E5" s="301"/>
      <c r="F5" s="301"/>
      <c r="G5" s="301"/>
      <c r="H5" s="293"/>
      <c r="I5" s="293"/>
      <c r="J5" s="340"/>
      <c r="K5" s="1673"/>
      <c r="L5" s="1673"/>
      <c r="M5" s="1673"/>
      <c r="N5" s="1673"/>
      <c r="O5" s="1673"/>
      <c r="P5" s="1673"/>
      <c r="Q5" s="1673"/>
      <c r="R5" s="340"/>
      <c r="S5" s="301"/>
      <c r="T5" s="301"/>
      <c r="U5" s="301"/>
      <c r="V5" s="293"/>
      <c r="W5" s="293"/>
      <c r="X5" s="340"/>
      <c r="Y5" s="1673"/>
      <c r="Z5" s="1673"/>
      <c r="AA5" s="1673"/>
      <c r="AB5" s="1673"/>
      <c r="AC5" s="1673"/>
      <c r="AD5" s="1673"/>
      <c r="AE5" s="1673"/>
      <c r="AF5" s="340"/>
      <c r="AG5" s="301"/>
      <c r="AH5" s="301"/>
      <c r="AI5" s="301"/>
      <c r="AJ5" s="293"/>
      <c r="AK5" s="293"/>
      <c r="AL5" s="340"/>
      <c r="AM5" s="1673"/>
      <c r="AN5" s="1673"/>
      <c r="AO5" s="1673"/>
      <c r="AP5" s="1673"/>
      <c r="AQ5" s="1673"/>
      <c r="AR5" s="1673"/>
      <c r="AS5" s="1673"/>
      <c r="AT5" s="340"/>
      <c r="AU5" s="301"/>
      <c r="AV5" s="301"/>
      <c r="AW5" s="301"/>
      <c r="AX5" s="293"/>
      <c r="AY5" s="293"/>
      <c r="AZ5" s="340"/>
      <c r="BA5" s="301"/>
      <c r="BB5" s="301"/>
      <c r="BC5" s="301"/>
      <c r="BD5" s="293"/>
      <c r="BE5" s="293"/>
      <c r="BF5" s="340"/>
      <c r="BG5" s="301"/>
      <c r="BH5" s="301"/>
      <c r="BI5" s="301"/>
      <c r="BJ5" s="293"/>
      <c r="BK5" s="293"/>
      <c r="BL5" s="340"/>
      <c r="BM5" s="301"/>
      <c r="BN5" s="301"/>
      <c r="BO5" s="301"/>
      <c r="BP5" s="293"/>
      <c r="BQ5" s="293"/>
      <c r="BR5" s="340"/>
      <c r="BS5" s="301"/>
      <c r="BT5" s="301"/>
      <c r="BU5" s="301"/>
      <c r="BV5" s="293"/>
      <c r="BW5" s="293"/>
      <c r="BX5" s="152"/>
      <c r="BY5" s="301"/>
      <c r="BZ5" s="301"/>
      <c r="CA5" s="301"/>
      <c r="CB5" s="293"/>
      <c r="CC5" s="293"/>
      <c r="CD5" s="152"/>
      <c r="CE5" s="301"/>
      <c r="CF5" s="301"/>
      <c r="CG5" s="301"/>
      <c r="CH5" s="293"/>
      <c r="CI5" s="293"/>
      <c r="CJ5" s="152"/>
      <c r="CK5" s="301"/>
      <c r="CL5" s="301"/>
      <c r="CM5" s="301"/>
      <c r="CN5" s="293"/>
      <c r="CO5" s="293"/>
      <c r="CP5" s="152"/>
      <c r="CQ5" s="301"/>
      <c r="CR5" s="301"/>
      <c r="CS5" s="301"/>
      <c r="CT5" s="293"/>
      <c r="CU5" s="293"/>
      <c r="CV5" s="152"/>
      <c r="CW5" s="301"/>
      <c r="CX5" s="301"/>
      <c r="CY5" s="301"/>
      <c r="CZ5" s="293"/>
      <c r="DA5" s="293"/>
      <c r="DB5" s="152"/>
      <c r="DC5" s="301"/>
      <c r="DD5" s="301"/>
      <c r="DE5" s="301"/>
      <c r="DF5" s="293"/>
      <c r="DG5" s="293"/>
      <c r="DH5" s="152"/>
      <c r="DI5" s="301"/>
      <c r="DJ5" s="301"/>
      <c r="DK5" s="301"/>
      <c r="DL5" s="293"/>
      <c r="DM5" s="293"/>
      <c r="DN5" s="152"/>
      <c r="DO5" s="301"/>
      <c r="DP5" s="301"/>
      <c r="DQ5" s="301"/>
      <c r="DR5" s="293"/>
      <c r="DS5" s="293"/>
      <c r="DT5" s="152"/>
      <c r="DU5" s="301"/>
      <c r="DV5" s="301"/>
      <c r="DW5" s="301"/>
      <c r="DX5" s="293"/>
      <c r="DY5" s="293"/>
      <c r="DZ5" s="152"/>
      <c r="EA5" s="301"/>
      <c r="EB5" s="301"/>
      <c r="EC5" s="301"/>
      <c r="ED5" s="293"/>
      <c r="EE5" s="293"/>
      <c r="EF5" s="152"/>
      <c r="EG5" s="301"/>
      <c r="EH5" s="301"/>
      <c r="EI5" s="301"/>
      <c r="EJ5" s="293"/>
      <c r="EK5" s="293"/>
      <c r="EL5" s="152"/>
      <c r="EM5" s="301"/>
      <c r="EN5" s="301"/>
      <c r="EO5" s="301"/>
      <c r="EP5" s="293"/>
      <c r="EQ5" s="293"/>
      <c r="ER5" s="152"/>
      <c r="ES5" s="301"/>
      <c r="ET5" s="301"/>
      <c r="EU5" s="301"/>
      <c r="EV5" s="293"/>
      <c r="EW5" s="293"/>
      <c r="EX5" s="152"/>
      <c r="EY5" s="301"/>
      <c r="EZ5" s="301"/>
      <c r="FA5" s="301"/>
      <c r="FB5" s="293"/>
      <c r="FC5" s="293"/>
      <c r="FD5" s="152"/>
      <c r="FE5" s="301"/>
      <c r="FF5" s="301"/>
      <c r="FG5" s="301"/>
      <c r="FH5" s="293"/>
      <c r="FI5" s="293"/>
      <c r="FJ5" s="152"/>
      <c r="FK5" s="301"/>
      <c r="FL5" s="301"/>
      <c r="FM5" s="301"/>
      <c r="FN5" s="293"/>
      <c r="FO5" s="293"/>
      <c r="FP5" s="152"/>
      <c r="FQ5" s="301"/>
      <c r="FR5" s="301"/>
      <c r="FS5" s="301"/>
      <c r="FT5" s="293"/>
      <c r="FU5" s="293"/>
      <c r="FV5" s="152"/>
      <c r="FW5" s="301"/>
      <c r="FX5" s="301"/>
      <c r="FY5" s="301"/>
      <c r="FZ5" s="293"/>
      <c r="GA5" s="293"/>
      <c r="GB5" s="152"/>
      <c r="GC5" s="301"/>
      <c r="GD5" s="301"/>
      <c r="GE5" s="301"/>
      <c r="GF5" s="293"/>
      <c r="GG5" s="293"/>
      <c r="GH5" s="152"/>
      <c r="GI5" s="301"/>
      <c r="GJ5" s="301"/>
      <c r="GK5" s="301"/>
      <c r="GL5" s="293"/>
      <c r="GM5" s="293"/>
      <c r="GN5" s="152"/>
      <c r="GO5" s="301"/>
      <c r="GP5" s="301"/>
      <c r="GQ5" s="301"/>
      <c r="GR5" s="293"/>
      <c r="GS5" s="293"/>
      <c r="GT5" s="152"/>
      <c r="GU5" s="301"/>
      <c r="GV5" s="301"/>
      <c r="GW5" s="301"/>
      <c r="GX5" s="293"/>
      <c r="GY5" s="293"/>
      <c r="GZ5" s="152"/>
      <c r="HA5" s="262"/>
      <c r="HB5" s="262"/>
      <c r="HC5" s="262"/>
      <c r="HD5" s="262"/>
      <c r="HE5" s="262"/>
      <c r="HF5" s="262"/>
      <c r="HG5" s="262"/>
      <c r="HH5" s="262"/>
      <c r="HI5" s="262"/>
      <c r="HJ5" s="262"/>
      <c r="HK5" s="262"/>
      <c r="HL5" s="262"/>
      <c r="HM5" s="262"/>
      <c r="HN5" s="262"/>
      <c r="HO5" s="262"/>
      <c r="HP5" s="262"/>
      <c r="HQ5" s="262"/>
      <c r="HR5" s="262"/>
      <c r="HS5" s="263"/>
      <c r="HT5" s="262"/>
      <c r="HU5" s="262"/>
      <c r="HV5" s="262"/>
      <c r="HW5" s="262"/>
      <c r="HX5" s="262"/>
      <c r="HY5" s="262"/>
      <c r="HZ5" s="262"/>
      <c r="IA5" s="262"/>
      <c r="IB5" s="262"/>
      <c r="IC5" s="262"/>
      <c r="ID5" s="262"/>
      <c r="IE5" s="262"/>
      <c r="IF5" s="262"/>
      <c r="IG5" s="262"/>
      <c r="IH5" s="262"/>
      <c r="II5" s="262"/>
      <c r="IJ5" s="262"/>
      <c r="IK5" s="262"/>
      <c r="IL5" s="262"/>
      <c r="IM5" s="262"/>
      <c r="IN5" s="262"/>
      <c r="IO5" s="262"/>
      <c r="IP5" s="262"/>
      <c r="IQ5" s="262"/>
      <c r="IR5" s="262"/>
      <c r="IS5" s="262"/>
      <c r="IT5" s="262"/>
      <c r="IU5" s="262"/>
      <c r="IV5" s="262"/>
      <c r="IW5" s="262"/>
      <c r="IX5" s="263"/>
      <c r="IY5" s="262"/>
      <c r="IZ5" s="262"/>
      <c r="JA5" s="262"/>
      <c r="JB5" s="262"/>
      <c r="JC5" s="262"/>
      <c r="JD5" s="262"/>
      <c r="JE5" s="262"/>
      <c r="JF5" s="262"/>
      <c r="JG5" s="262"/>
      <c r="JH5" s="262"/>
      <c r="JI5" s="262"/>
      <c r="JJ5" s="262"/>
      <c r="JK5" s="262"/>
      <c r="JL5" s="262"/>
      <c r="JM5" s="262"/>
      <c r="JN5" s="262"/>
      <c r="JO5" s="262"/>
      <c r="JP5" s="262"/>
      <c r="JQ5" s="262"/>
      <c r="JR5" s="262"/>
      <c r="JS5" s="262"/>
      <c r="JT5" s="262"/>
      <c r="JU5" s="262"/>
      <c r="JV5" s="262"/>
      <c r="JW5" s="262"/>
      <c r="JX5" s="262"/>
      <c r="JY5" s="262"/>
      <c r="JZ5" s="262"/>
      <c r="KA5" s="262"/>
      <c r="KB5" s="262"/>
      <c r="KC5" s="263"/>
      <c r="KD5" s="262"/>
      <c r="KE5" s="262"/>
      <c r="KF5" s="262"/>
      <c r="KG5" s="262"/>
      <c r="KH5" s="262"/>
      <c r="KI5" s="262"/>
      <c r="KJ5" s="262"/>
      <c r="KK5" s="262"/>
      <c r="KL5" s="262"/>
      <c r="KM5" s="262"/>
      <c r="KN5" s="262"/>
      <c r="KO5" s="262"/>
      <c r="KP5" s="262"/>
      <c r="KQ5" s="262"/>
      <c r="KR5" s="262"/>
      <c r="KS5" s="262"/>
      <c r="KT5" s="262"/>
      <c r="KU5" s="262"/>
      <c r="KV5" s="262"/>
      <c r="KW5" s="262"/>
      <c r="KX5" s="262"/>
      <c r="KY5" s="262"/>
      <c r="KZ5" s="262"/>
      <c r="LA5" s="262"/>
      <c r="LB5" s="262"/>
      <c r="LC5" s="262"/>
      <c r="LD5" s="262"/>
      <c r="LE5" s="262"/>
      <c r="LF5" s="262"/>
      <c r="LG5" s="262"/>
      <c r="LH5" s="263"/>
      <c r="LI5" s="262"/>
      <c r="LJ5" s="262"/>
      <c r="LK5" s="262"/>
      <c r="LL5" s="262"/>
      <c r="LM5" s="262"/>
      <c r="LN5" s="262"/>
      <c r="LO5" s="262"/>
      <c r="LP5" s="262"/>
      <c r="LQ5" s="262"/>
      <c r="LR5" s="262"/>
      <c r="LS5" s="262"/>
      <c r="LT5" s="262"/>
      <c r="LU5" s="262"/>
      <c r="LV5" s="262"/>
      <c r="LW5" s="262"/>
      <c r="LX5" s="262"/>
      <c r="LY5" s="262"/>
      <c r="LZ5" s="262"/>
      <c r="MA5" s="262"/>
      <c r="MB5" s="262"/>
      <c r="MC5" s="262"/>
      <c r="MD5" s="262"/>
      <c r="ME5" s="262"/>
      <c r="MF5" s="262"/>
      <c r="MG5" s="262"/>
      <c r="MH5" s="262"/>
      <c r="MI5" s="262"/>
      <c r="MJ5" s="262"/>
      <c r="MK5" s="262"/>
      <c r="ML5" s="262"/>
      <c r="MM5" s="263"/>
      <c r="MN5" s="262"/>
      <c r="MO5" s="262"/>
      <c r="MP5" s="262"/>
      <c r="MQ5" s="262"/>
      <c r="MR5" s="262"/>
      <c r="MS5" s="262"/>
      <c r="MT5" s="262"/>
      <c r="MU5" s="262"/>
      <c r="MV5" s="262"/>
      <c r="MW5" s="262"/>
      <c r="MX5" s="262"/>
      <c r="MY5" s="262"/>
      <c r="MZ5" s="262"/>
      <c r="NA5" s="262"/>
      <c r="NB5" s="262"/>
      <c r="NC5" s="262"/>
      <c r="ND5" s="262"/>
      <c r="NE5" s="262"/>
      <c r="NF5" s="262"/>
      <c r="NG5" s="262"/>
      <c r="NH5" s="262"/>
      <c r="NI5" s="262"/>
      <c r="NJ5" s="262"/>
      <c r="NK5" s="262"/>
      <c r="NL5" s="262"/>
      <c r="NM5" s="262"/>
      <c r="NN5" s="262"/>
      <c r="NO5" s="262"/>
      <c r="NP5" s="262"/>
      <c r="NQ5" s="262"/>
      <c r="NR5" s="152"/>
      <c r="NS5" s="262"/>
      <c r="NT5" s="262"/>
      <c r="NU5" s="262"/>
      <c r="NV5" s="262"/>
      <c r="NW5" s="262"/>
      <c r="NX5" s="262"/>
      <c r="NY5" s="262"/>
      <c r="NZ5" s="262"/>
      <c r="OA5" s="262"/>
      <c r="OB5" s="262"/>
      <c r="OC5" s="262"/>
      <c r="OD5" s="262"/>
      <c r="OE5" s="262"/>
      <c r="OF5" s="262"/>
      <c r="OG5" s="262"/>
      <c r="OH5" s="262"/>
      <c r="OI5" s="262"/>
      <c r="OJ5" s="262"/>
      <c r="OK5" s="262"/>
      <c r="OL5" s="262"/>
      <c r="OM5" s="262"/>
      <c r="ON5" s="262"/>
      <c r="OO5" s="262"/>
      <c r="OP5" s="262"/>
      <c r="OQ5" s="262"/>
      <c r="OR5" s="262"/>
      <c r="OS5" s="262"/>
      <c r="OT5" s="262"/>
      <c r="OU5" s="262"/>
      <c r="OV5" s="262"/>
      <c r="OW5" s="152"/>
      <c r="OX5" s="262"/>
      <c r="OY5" s="262"/>
      <c r="OZ5" s="262"/>
      <c r="PA5" s="262"/>
      <c r="PB5" s="262"/>
      <c r="PC5" s="262"/>
      <c r="PD5" s="262"/>
      <c r="PE5" s="262"/>
      <c r="PF5" s="262"/>
      <c r="PG5" s="262"/>
      <c r="PH5" s="262"/>
      <c r="PI5" s="262"/>
      <c r="PJ5" s="262"/>
      <c r="PK5" s="262"/>
      <c r="PL5" s="262"/>
      <c r="PM5" s="262"/>
      <c r="PN5" s="262"/>
      <c r="PO5" s="262"/>
      <c r="PP5" s="262"/>
      <c r="PQ5" s="262"/>
      <c r="PR5" s="262"/>
      <c r="PS5" s="262"/>
      <c r="PT5" s="262"/>
      <c r="PU5" s="262"/>
      <c r="PV5" s="262"/>
      <c r="PW5" s="262"/>
      <c r="PX5" s="262"/>
      <c r="PY5" s="262"/>
      <c r="PZ5" s="262"/>
      <c r="QA5" s="262"/>
      <c r="QB5" s="152"/>
      <c r="QC5" s="262"/>
      <c r="QD5" s="262"/>
      <c r="QE5" s="262"/>
      <c r="QF5" s="262"/>
      <c r="QG5" s="262"/>
      <c r="QH5" s="262"/>
      <c r="QI5" s="262"/>
      <c r="QJ5" s="262"/>
      <c r="QK5" s="262"/>
      <c r="QL5" s="262"/>
      <c r="QM5" s="262"/>
      <c r="QN5" s="262"/>
      <c r="QO5" s="262"/>
      <c r="QP5" s="262"/>
      <c r="QQ5" s="262"/>
      <c r="QR5" s="262"/>
      <c r="QS5" s="262"/>
      <c r="QT5" s="262"/>
      <c r="QU5" s="262"/>
      <c r="QV5" s="262"/>
      <c r="QW5" s="262"/>
      <c r="QX5" s="262"/>
      <c r="QY5" s="262"/>
      <c r="QZ5" s="262"/>
      <c r="RA5" s="262"/>
      <c r="RB5" s="262"/>
      <c r="RC5" s="262"/>
      <c r="RD5" s="262"/>
      <c r="RE5" s="262"/>
      <c r="RF5" s="262"/>
      <c r="RG5" s="152"/>
      <c r="RH5" s="262"/>
      <c r="RI5" s="262"/>
      <c r="RJ5" s="262"/>
      <c r="RK5" s="262"/>
      <c r="RL5" s="262"/>
      <c r="RM5" s="262"/>
      <c r="RN5" s="262"/>
      <c r="RO5" s="262"/>
      <c r="RP5" s="262"/>
      <c r="RQ5" s="262"/>
      <c r="RR5" s="262"/>
      <c r="RS5" s="262"/>
      <c r="RT5" s="262"/>
      <c r="RU5" s="262"/>
      <c r="RV5" s="262"/>
      <c r="RW5" s="262"/>
      <c r="RX5" s="262"/>
      <c r="RY5" s="262"/>
      <c r="RZ5" s="262"/>
      <c r="SA5" s="262"/>
      <c r="SB5" s="262"/>
      <c r="SC5" s="262"/>
      <c r="SD5" s="262"/>
      <c r="SE5" s="262"/>
      <c r="SF5" s="262"/>
      <c r="SG5" s="262"/>
      <c r="SH5" s="262"/>
      <c r="SI5" s="262"/>
      <c r="SJ5" s="262"/>
      <c r="SK5" s="262"/>
      <c r="SL5" s="152"/>
      <c r="SM5" s="262"/>
      <c r="SN5" s="262"/>
      <c r="SO5" s="262"/>
      <c r="SP5" s="262"/>
      <c r="SQ5" s="262"/>
      <c r="SR5" s="262"/>
      <c r="SS5" s="262"/>
      <c r="ST5" s="262"/>
      <c r="SU5" s="262"/>
      <c r="SV5" s="262"/>
      <c r="SW5" s="262"/>
      <c r="SX5" s="262"/>
      <c r="SY5" s="262"/>
      <c r="SZ5" s="262"/>
      <c r="TA5" s="262"/>
      <c r="TB5" s="262"/>
      <c r="TC5" s="262"/>
      <c r="TD5" s="262"/>
      <c r="TE5" s="262"/>
      <c r="TF5" s="262"/>
      <c r="TG5" s="262"/>
      <c r="TH5" s="262"/>
      <c r="TI5" s="262"/>
      <c r="TJ5" s="262"/>
      <c r="TK5" s="262"/>
      <c r="TL5" s="262"/>
      <c r="TM5" s="262"/>
      <c r="TN5" s="262"/>
      <c r="TO5" s="262"/>
      <c r="TP5" s="262"/>
      <c r="TQ5" s="263"/>
      <c r="TR5" s="262"/>
      <c r="TS5" s="262"/>
      <c r="TT5" s="262"/>
      <c r="TU5" s="262"/>
      <c r="TV5" s="262"/>
      <c r="TW5" s="262"/>
      <c r="TX5" s="262"/>
      <c r="TY5" s="262"/>
      <c r="TZ5" s="262"/>
      <c r="UA5" s="262"/>
      <c r="UB5" s="262"/>
      <c r="UC5" s="262"/>
      <c r="UD5" s="262"/>
      <c r="UE5" s="262"/>
      <c r="UF5" s="262"/>
      <c r="UG5" s="262"/>
      <c r="UH5" s="262"/>
      <c r="UI5" s="262"/>
      <c r="UJ5" s="262"/>
      <c r="UK5" s="262"/>
      <c r="UL5" s="262"/>
      <c r="UM5" s="262"/>
      <c r="UN5" s="262"/>
      <c r="UO5" s="262"/>
      <c r="UP5" s="262"/>
      <c r="UQ5" s="262"/>
      <c r="UR5" s="262"/>
      <c r="US5" s="262"/>
      <c r="UT5" s="262"/>
      <c r="UU5" s="262"/>
      <c r="UV5" s="263"/>
      <c r="UW5" s="262"/>
      <c r="UX5" s="262"/>
      <c r="UY5" s="262"/>
      <c r="UZ5" s="262"/>
      <c r="VA5" s="262"/>
      <c r="VB5" s="262"/>
      <c r="VC5" s="262"/>
      <c r="VD5" s="262"/>
      <c r="VE5" s="262"/>
      <c r="VF5" s="262"/>
      <c r="VG5" s="262"/>
      <c r="VH5" s="262"/>
      <c r="VI5" s="262"/>
      <c r="VJ5" s="262"/>
      <c r="VK5" s="262"/>
      <c r="VL5" s="262"/>
      <c r="VM5" s="262"/>
      <c r="VN5" s="262"/>
      <c r="VO5" s="262"/>
      <c r="VP5" s="262"/>
      <c r="VQ5" s="262"/>
      <c r="VR5" s="262"/>
      <c r="VS5" s="262"/>
      <c r="VT5" s="262"/>
      <c r="VU5" s="262"/>
      <c r="VV5" s="262"/>
      <c r="VW5" s="262"/>
      <c r="VX5" s="262"/>
      <c r="VY5" s="262"/>
      <c r="VZ5" s="262"/>
      <c r="WA5" s="263"/>
      <c r="WB5" s="262"/>
      <c r="WC5" s="262"/>
      <c r="WD5" s="262"/>
      <c r="WE5" s="262"/>
      <c r="WF5" s="262"/>
      <c r="WG5" s="262"/>
      <c r="WH5" s="262"/>
      <c r="WI5" s="262"/>
      <c r="WJ5" s="262"/>
      <c r="WK5" s="262"/>
      <c r="WL5" s="262"/>
      <c r="WM5" s="262"/>
      <c r="WN5" s="262"/>
      <c r="WO5" s="262"/>
      <c r="WP5" s="262"/>
      <c r="WQ5" s="262"/>
      <c r="WR5" s="262"/>
      <c r="WS5" s="262"/>
      <c r="WT5" s="262"/>
      <c r="WU5" s="262"/>
      <c r="WV5" s="262"/>
      <c r="WW5" s="262"/>
      <c r="WX5" s="262"/>
      <c r="WY5" s="262"/>
      <c r="WZ5" s="262"/>
      <c r="XA5" s="262"/>
      <c r="XB5" s="262"/>
      <c r="XC5" s="262"/>
      <c r="XD5" s="262"/>
      <c r="XE5" s="262"/>
      <c r="XF5" s="263"/>
      <c r="XG5" s="262"/>
      <c r="XH5" s="262"/>
      <c r="XI5" s="262"/>
      <c r="XJ5" s="262"/>
      <c r="XK5" s="262"/>
      <c r="XL5" s="262"/>
      <c r="XM5" s="262"/>
      <c r="XN5" s="262"/>
      <c r="XO5" s="262"/>
      <c r="XP5" s="262"/>
      <c r="XQ5" s="262"/>
      <c r="XR5" s="262"/>
      <c r="XS5" s="262"/>
      <c r="XT5" s="262"/>
      <c r="XU5" s="262"/>
      <c r="XV5" s="262"/>
      <c r="XW5" s="262"/>
      <c r="XX5" s="262"/>
      <c r="XY5" s="262"/>
      <c r="XZ5" s="262"/>
      <c r="YA5" s="262"/>
      <c r="YB5" s="262"/>
      <c r="YC5" s="262"/>
      <c r="YD5" s="262"/>
      <c r="YE5" s="262"/>
      <c r="YF5" s="262"/>
      <c r="YG5" s="262"/>
      <c r="YH5" s="262"/>
      <c r="YI5" s="262"/>
      <c r="YJ5" s="262"/>
      <c r="YK5" s="263"/>
      <c r="YL5" s="262"/>
      <c r="YM5" s="262"/>
      <c r="YN5" s="262"/>
      <c r="YO5" s="262"/>
      <c r="YP5" s="262"/>
      <c r="YQ5" s="262"/>
      <c r="YR5" s="262"/>
      <c r="YS5" s="262"/>
      <c r="YT5" s="262"/>
      <c r="YU5" s="262"/>
      <c r="YV5" s="262"/>
      <c r="YW5" s="262"/>
      <c r="YX5" s="262"/>
      <c r="YY5" s="262"/>
      <c r="YZ5" s="262"/>
      <c r="ZA5" s="262"/>
      <c r="ZB5" s="262"/>
      <c r="ZC5" s="262"/>
      <c r="ZD5" s="262"/>
      <c r="ZE5" s="262"/>
      <c r="ZF5" s="262"/>
      <c r="ZG5" s="262"/>
      <c r="ZH5" s="262"/>
      <c r="ZI5" s="262"/>
      <c r="ZJ5" s="262"/>
      <c r="ZK5" s="262"/>
      <c r="ZL5" s="262"/>
      <c r="ZM5" s="262"/>
      <c r="ZN5" s="262"/>
      <c r="ZO5" s="262"/>
      <c r="ZP5" s="262"/>
      <c r="ZQ5" s="262"/>
      <c r="ZR5" s="262"/>
      <c r="ZS5" s="262"/>
      <c r="ZT5" s="262"/>
      <c r="ZU5" s="262"/>
      <c r="ZV5" s="262"/>
      <c r="ZW5" s="263"/>
      <c r="ZX5" s="262"/>
      <c r="ZY5" s="262"/>
      <c r="ZZ5" s="262"/>
      <c r="AAA5" s="262"/>
      <c r="AAB5" s="262"/>
      <c r="AAC5" s="262"/>
      <c r="AAD5" s="262"/>
      <c r="AAE5" s="262"/>
      <c r="AAF5" s="262"/>
      <c r="AAG5" s="262"/>
      <c r="AAH5" s="262"/>
      <c r="AAI5" s="262"/>
      <c r="AAJ5" s="262"/>
      <c r="AAK5" s="262"/>
      <c r="AAL5" s="262"/>
      <c r="AAM5" s="262"/>
      <c r="AAN5" s="262"/>
      <c r="AAO5" s="262"/>
      <c r="AAP5" s="262"/>
      <c r="AAQ5" s="262"/>
      <c r="AAR5" s="262"/>
      <c r="AAS5" s="262"/>
      <c r="AAT5" s="262"/>
      <c r="AAU5" s="262"/>
      <c r="AAV5" s="262"/>
      <c r="AAW5" s="262"/>
      <c r="AAX5" s="262"/>
      <c r="AAY5" s="262"/>
      <c r="AAZ5" s="262"/>
      <c r="ABA5" s="262"/>
      <c r="ABB5" s="262"/>
      <c r="ABC5" s="262"/>
      <c r="ABD5" s="262"/>
      <c r="ABE5" s="262"/>
      <c r="ABF5" s="262"/>
      <c r="ABG5" s="262"/>
      <c r="ABH5" s="262"/>
      <c r="ABI5" s="262"/>
      <c r="ABJ5" s="262"/>
      <c r="ABK5" s="262"/>
      <c r="ABL5" s="262"/>
      <c r="ABM5" s="262"/>
      <c r="ABN5" s="262"/>
      <c r="ABO5" s="262"/>
      <c r="ABP5" s="262"/>
      <c r="ABQ5" s="262"/>
      <c r="ABR5" s="262"/>
    </row>
    <row r="6" spans="1:746" s="270" customFormat="1" ht="14.45" customHeight="1" thickBot="1">
      <c r="A6" s="1668" t="s">
        <v>1253</v>
      </c>
      <c r="B6" s="1669"/>
      <c r="C6" s="1669"/>
      <c r="D6" s="265"/>
      <c r="E6" s="47" t="s">
        <v>286</v>
      </c>
      <c r="F6" s="48" t="s">
        <v>287</v>
      </c>
      <c r="G6" s="49" t="s">
        <v>288</v>
      </c>
      <c r="H6" s="50" t="s">
        <v>289</v>
      </c>
      <c r="I6" s="51" t="s">
        <v>290</v>
      </c>
      <c r="J6" s="265"/>
      <c r="K6" s="40">
        <v>170</v>
      </c>
      <c r="L6" s="42">
        <v>270</v>
      </c>
      <c r="M6" s="38">
        <v>370</v>
      </c>
      <c r="N6" s="43">
        <v>470</v>
      </c>
      <c r="O6" s="39">
        <v>570</v>
      </c>
      <c r="P6" s="44">
        <v>670</v>
      </c>
      <c r="Q6" s="45">
        <v>770</v>
      </c>
      <c r="R6" s="265"/>
      <c r="S6" s="47" t="s">
        <v>286</v>
      </c>
      <c r="T6" s="48" t="s">
        <v>287</v>
      </c>
      <c r="U6" s="49" t="s">
        <v>288</v>
      </c>
      <c r="V6" s="50" t="s">
        <v>289</v>
      </c>
      <c r="W6" s="51" t="s">
        <v>290</v>
      </c>
      <c r="X6" s="265"/>
      <c r="Y6" s="40">
        <v>170</v>
      </c>
      <c r="Z6" s="42">
        <v>270</v>
      </c>
      <c r="AA6" s="38">
        <v>370</v>
      </c>
      <c r="AB6" s="43">
        <v>470</v>
      </c>
      <c r="AC6" s="39">
        <v>570</v>
      </c>
      <c r="AD6" s="44">
        <v>670</v>
      </c>
      <c r="AE6" s="45">
        <v>770</v>
      </c>
      <c r="AF6" s="265"/>
      <c r="AG6" s="47" t="s">
        <v>286</v>
      </c>
      <c r="AH6" s="48" t="s">
        <v>287</v>
      </c>
      <c r="AI6" s="49" t="s">
        <v>288</v>
      </c>
      <c r="AJ6" s="50" t="s">
        <v>289</v>
      </c>
      <c r="AK6" s="51" t="s">
        <v>290</v>
      </c>
      <c r="AL6" s="265"/>
      <c r="AM6" s="40">
        <v>170</v>
      </c>
      <c r="AN6" s="42">
        <v>270</v>
      </c>
      <c r="AO6" s="38">
        <v>370</v>
      </c>
      <c r="AP6" s="43">
        <v>470</v>
      </c>
      <c r="AQ6" s="39">
        <v>570</v>
      </c>
      <c r="AR6" s="44">
        <v>670</v>
      </c>
      <c r="AS6" s="45">
        <v>770</v>
      </c>
      <c r="AT6" s="265"/>
      <c r="AU6" s="47" t="s">
        <v>286</v>
      </c>
      <c r="AV6" s="48" t="s">
        <v>287</v>
      </c>
      <c r="AW6" s="49" t="s">
        <v>288</v>
      </c>
      <c r="AX6" s="50" t="s">
        <v>289</v>
      </c>
      <c r="AY6" s="51" t="s">
        <v>290</v>
      </c>
      <c r="AZ6" s="265"/>
      <c r="BA6" s="47" t="s">
        <v>286</v>
      </c>
      <c r="BB6" s="48" t="s">
        <v>287</v>
      </c>
      <c r="BC6" s="49" t="s">
        <v>288</v>
      </c>
      <c r="BD6" s="50" t="s">
        <v>289</v>
      </c>
      <c r="BE6" s="51" t="s">
        <v>290</v>
      </c>
      <c r="BF6" s="265"/>
      <c r="BG6" s="47" t="s">
        <v>286</v>
      </c>
      <c r="BH6" s="48" t="s">
        <v>287</v>
      </c>
      <c r="BI6" s="49" t="s">
        <v>288</v>
      </c>
      <c r="BJ6" s="50" t="s">
        <v>289</v>
      </c>
      <c r="BK6" s="51" t="s">
        <v>290</v>
      </c>
      <c r="BL6" s="265"/>
      <c r="BM6" s="47" t="s">
        <v>286</v>
      </c>
      <c r="BN6" s="48" t="s">
        <v>287</v>
      </c>
      <c r="BO6" s="49" t="s">
        <v>288</v>
      </c>
      <c r="BP6" s="50" t="s">
        <v>289</v>
      </c>
      <c r="BQ6" s="51" t="s">
        <v>290</v>
      </c>
      <c r="BR6" s="265"/>
      <c r="BS6" s="47" t="s">
        <v>286</v>
      </c>
      <c r="BT6" s="48" t="s">
        <v>287</v>
      </c>
      <c r="BU6" s="49" t="s">
        <v>288</v>
      </c>
      <c r="BV6" s="50" t="s">
        <v>289</v>
      </c>
      <c r="BW6" s="51" t="s">
        <v>290</v>
      </c>
      <c r="BX6" s="265"/>
      <c r="BY6" s="47" t="s">
        <v>286</v>
      </c>
      <c r="BZ6" s="48" t="s">
        <v>287</v>
      </c>
      <c r="CA6" s="49" t="s">
        <v>288</v>
      </c>
      <c r="CB6" s="50" t="s">
        <v>289</v>
      </c>
      <c r="CC6" s="51" t="s">
        <v>290</v>
      </c>
      <c r="CD6" s="265"/>
      <c r="CE6" s="47" t="s">
        <v>286</v>
      </c>
      <c r="CF6" s="48" t="s">
        <v>287</v>
      </c>
      <c r="CG6" s="49" t="s">
        <v>288</v>
      </c>
      <c r="CH6" s="50" t="s">
        <v>289</v>
      </c>
      <c r="CI6" s="51" t="s">
        <v>290</v>
      </c>
      <c r="CJ6" s="265"/>
      <c r="CK6" s="47" t="s">
        <v>286</v>
      </c>
      <c r="CL6" s="48" t="s">
        <v>287</v>
      </c>
      <c r="CM6" s="49" t="s">
        <v>288</v>
      </c>
      <c r="CN6" s="50" t="s">
        <v>289</v>
      </c>
      <c r="CO6" s="51" t="s">
        <v>290</v>
      </c>
      <c r="CP6" s="265"/>
      <c r="CQ6" s="47" t="s">
        <v>286</v>
      </c>
      <c r="CR6" s="48" t="s">
        <v>287</v>
      </c>
      <c r="CS6" s="49" t="s">
        <v>288</v>
      </c>
      <c r="CT6" s="50" t="s">
        <v>289</v>
      </c>
      <c r="CU6" s="51" t="s">
        <v>290</v>
      </c>
      <c r="CV6" s="265"/>
      <c r="CW6" s="47" t="s">
        <v>286</v>
      </c>
      <c r="CX6" s="48" t="s">
        <v>287</v>
      </c>
      <c r="CY6" s="49" t="s">
        <v>288</v>
      </c>
      <c r="CZ6" s="50" t="s">
        <v>289</v>
      </c>
      <c r="DA6" s="51" t="s">
        <v>290</v>
      </c>
      <c r="DB6" s="265"/>
      <c r="DC6" s="47" t="s">
        <v>286</v>
      </c>
      <c r="DD6" s="48" t="s">
        <v>287</v>
      </c>
      <c r="DE6" s="49" t="s">
        <v>288</v>
      </c>
      <c r="DF6" s="50" t="s">
        <v>289</v>
      </c>
      <c r="DG6" s="51" t="s">
        <v>290</v>
      </c>
      <c r="DH6" s="265"/>
      <c r="DI6" s="47" t="s">
        <v>286</v>
      </c>
      <c r="DJ6" s="48" t="s">
        <v>287</v>
      </c>
      <c r="DK6" s="49" t="s">
        <v>288</v>
      </c>
      <c r="DL6" s="50" t="s">
        <v>289</v>
      </c>
      <c r="DM6" s="51" t="s">
        <v>290</v>
      </c>
      <c r="DN6" s="265"/>
      <c r="DO6" s="47" t="s">
        <v>286</v>
      </c>
      <c r="DP6" s="48" t="s">
        <v>287</v>
      </c>
      <c r="DQ6" s="49" t="s">
        <v>288</v>
      </c>
      <c r="DR6" s="50" t="s">
        <v>289</v>
      </c>
      <c r="DS6" s="51" t="s">
        <v>290</v>
      </c>
      <c r="DT6" s="265"/>
      <c r="DU6" s="47" t="s">
        <v>286</v>
      </c>
      <c r="DV6" s="48" t="s">
        <v>287</v>
      </c>
      <c r="DW6" s="49" t="s">
        <v>288</v>
      </c>
      <c r="DX6" s="50" t="s">
        <v>289</v>
      </c>
      <c r="DY6" s="51" t="s">
        <v>290</v>
      </c>
      <c r="DZ6" s="265"/>
      <c r="EA6" s="47" t="s">
        <v>286</v>
      </c>
      <c r="EB6" s="48" t="s">
        <v>287</v>
      </c>
      <c r="EC6" s="49" t="s">
        <v>288</v>
      </c>
      <c r="ED6" s="50" t="s">
        <v>289</v>
      </c>
      <c r="EE6" s="51" t="s">
        <v>290</v>
      </c>
      <c r="EF6" s="265"/>
      <c r="EG6" s="47" t="s">
        <v>286</v>
      </c>
      <c r="EH6" s="48" t="s">
        <v>287</v>
      </c>
      <c r="EI6" s="49" t="s">
        <v>288</v>
      </c>
      <c r="EJ6" s="50" t="s">
        <v>289</v>
      </c>
      <c r="EK6" s="51" t="s">
        <v>290</v>
      </c>
      <c r="EL6" s="265"/>
      <c r="EM6" s="47" t="s">
        <v>286</v>
      </c>
      <c r="EN6" s="48" t="s">
        <v>287</v>
      </c>
      <c r="EO6" s="49" t="s">
        <v>288</v>
      </c>
      <c r="EP6" s="50" t="s">
        <v>289</v>
      </c>
      <c r="EQ6" s="51" t="s">
        <v>290</v>
      </c>
      <c r="ER6" s="265"/>
      <c r="ES6" s="47" t="s">
        <v>286</v>
      </c>
      <c r="ET6" s="48" t="s">
        <v>287</v>
      </c>
      <c r="EU6" s="49" t="s">
        <v>288</v>
      </c>
      <c r="EV6" s="50" t="s">
        <v>289</v>
      </c>
      <c r="EW6" s="51" t="s">
        <v>290</v>
      </c>
      <c r="EX6" s="265"/>
      <c r="EY6" s="47" t="s">
        <v>286</v>
      </c>
      <c r="EZ6" s="48" t="s">
        <v>287</v>
      </c>
      <c r="FA6" s="49" t="s">
        <v>288</v>
      </c>
      <c r="FB6" s="50" t="s">
        <v>289</v>
      </c>
      <c r="FC6" s="51" t="s">
        <v>290</v>
      </c>
      <c r="FD6" s="265"/>
      <c r="FE6" s="47" t="s">
        <v>286</v>
      </c>
      <c r="FF6" s="48" t="s">
        <v>287</v>
      </c>
      <c r="FG6" s="49" t="s">
        <v>288</v>
      </c>
      <c r="FH6" s="50" t="s">
        <v>289</v>
      </c>
      <c r="FI6" s="51" t="s">
        <v>290</v>
      </c>
      <c r="FJ6" s="265"/>
      <c r="FK6" s="47" t="s">
        <v>286</v>
      </c>
      <c r="FL6" s="48" t="s">
        <v>287</v>
      </c>
      <c r="FM6" s="49" t="s">
        <v>288</v>
      </c>
      <c r="FN6" s="50" t="s">
        <v>289</v>
      </c>
      <c r="FO6" s="51" t="s">
        <v>290</v>
      </c>
      <c r="FP6" s="265"/>
      <c r="FQ6" s="47" t="s">
        <v>286</v>
      </c>
      <c r="FR6" s="48" t="s">
        <v>287</v>
      </c>
      <c r="FS6" s="49" t="s">
        <v>288</v>
      </c>
      <c r="FT6" s="50" t="s">
        <v>289</v>
      </c>
      <c r="FU6" s="51" t="s">
        <v>290</v>
      </c>
      <c r="FV6" s="265"/>
      <c r="FW6" s="47" t="s">
        <v>286</v>
      </c>
      <c r="FX6" s="48" t="s">
        <v>287</v>
      </c>
      <c r="FY6" s="49" t="s">
        <v>288</v>
      </c>
      <c r="FZ6" s="50" t="s">
        <v>289</v>
      </c>
      <c r="GA6" s="51" t="s">
        <v>290</v>
      </c>
      <c r="GB6" s="265"/>
      <c r="GC6" s="47" t="s">
        <v>286</v>
      </c>
      <c r="GD6" s="48" t="s">
        <v>287</v>
      </c>
      <c r="GE6" s="49" t="s">
        <v>288</v>
      </c>
      <c r="GF6" s="50" t="s">
        <v>289</v>
      </c>
      <c r="GG6" s="51" t="s">
        <v>290</v>
      </c>
      <c r="GH6" s="265"/>
      <c r="GI6" s="47" t="s">
        <v>286</v>
      </c>
      <c r="GJ6" s="48" t="s">
        <v>287</v>
      </c>
      <c r="GK6" s="49" t="s">
        <v>288</v>
      </c>
      <c r="GL6" s="50" t="s">
        <v>289</v>
      </c>
      <c r="GM6" s="51" t="s">
        <v>290</v>
      </c>
      <c r="GN6" s="265"/>
      <c r="GO6" s="47" t="s">
        <v>286</v>
      </c>
      <c r="GP6" s="48" t="s">
        <v>287</v>
      </c>
      <c r="GQ6" s="49" t="s">
        <v>288</v>
      </c>
      <c r="GR6" s="50" t="s">
        <v>289</v>
      </c>
      <c r="GS6" s="51" t="s">
        <v>290</v>
      </c>
      <c r="GT6" s="265"/>
      <c r="GU6" s="47" t="s">
        <v>286</v>
      </c>
      <c r="GV6" s="48" t="s">
        <v>287</v>
      </c>
      <c r="GW6" s="49" t="s">
        <v>288</v>
      </c>
      <c r="GX6" s="50" t="s">
        <v>289</v>
      </c>
      <c r="GY6" s="51" t="s">
        <v>290</v>
      </c>
      <c r="GZ6" s="265"/>
      <c r="HA6" s="523" t="e">
        <f>#REF!+1</f>
        <v>#REF!</v>
      </c>
      <c r="HB6" s="523" t="e">
        <f t="shared" ref="HB6:HR6" si="0">HA6+1</f>
        <v>#REF!</v>
      </c>
      <c r="HC6" s="523" t="e">
        <f t="shared" si="0"/>
        <v>#REF!</v>
      </c>
      <c r="HD6" s="523" t="e">
        <f t="shared" si="0"/>
        <v>#REF!</v>
      </c>
      <c r="HE6" s="523" t="e">
        <f t="shared" si="0"/>
        <v>#REF!</v>
      </c>
      <c r="HF6" s="523" t="e">
        <f t="shared" si="0"/>
        <v>#REF!</v>
      </c>
      <c r="HG6" s="523" t="e">
        <f t="shared" si="0"/>
        <v>#REF!</v>
      </c>
      <c r="HH6" s="523" t="e">
        <f t="shared" si="0"/>
        <v>#REF!</v>
      </c>
      <c r="HI6" s="523" t="e">
        <f t="shared" si="0"/>
        <v>#REF!</v>
      </c>
      <c r="HJ6" s="523" t="e">
        <f t="shared" si="0"/>
        <v>#REF!</v>
      </c>
      <c r="HK6" s="523" t="e">
        <f t="shared" si="0"/>
        <v>#REF!</v>
      </c>
      <c r="HL6" s="523" t="e">
        <f t="shared" si="0"/>
        <v>#REF!</v>
      </c>
      <c r="HM6" s="523" t="e">
        <f t="shared" si="0"/>
        <v>#REF!</v>
      </c>
      <c r="HN6" s="523" t="e">
        <f t="shared" si="0"/>
        <v>#REF!</v>
      </c>
      <c r="HO6" s="523" t="e">
        <f t="shared" si="0"/>
        <v>#REF!</v>
      </c>
      <c r="HP6" s="523" t="e">
        <f t="shared" si="0"/>
        <v>#REF!</v>
      </c>
      <c r="HQ6" s="523" t="e">
        <f t="shared" si="0"/>
        <v>#REF!</v>
      </c>
      <c r="HR6" s="523" t="e">
        <f t="shared" si="0"/>
        <v>#REF!</v>
      </c>
      <c r="HS6" s="267"/>
      <c r="HT6" s="523">
        <v>1</v>
      </c>
      <c r="HU6" s="523">
        <f t="shared" ref="HU6:IW6" si="1">HT6+1</f>
        <v>2</v>
      </c>
      <c r="HV6" s="523">
        <f t="shared" si="1"/>
        <v>3</v>
      </c>
      <c r="HW6" s="523">
        <f t="shared" si="1"/>
        <v>4</v>
      </c>
      <c r="HX6" s="523">
        <f t="shared" si="1"/>
        <v>5</v>
      </c>
      <c r="HY6" s="523">
        <f t="shared" si="1"/>
        <v>6</v>
      </c>
      <c r="HZ6" s="523">
        <f t="shared" si="1"/>
        <v>7</v>
      </c>
      <c r="IA6" s="523">
        <f t="shared" si="1"/>
        <v>8</v>
      </c>
      <c r="IB6" s="523">
        <f t="shared" si="1"/>
        <v>9</v>
      </c>
      <c r="IC6" s="523">
        <f t="shared" si="1"/>
        <v>10</v>
      </c>
      <c r="ID6" s="523">
        <f t="shared" si="1"/>
        <v>11</v>
      </c>
      <c r="IE6" s="523">
        <f t="shared" si="1"/>
        <v>12</v>
      </c>
      <c r="IF6" s="523">
        <f t="shared" si="1"/>
        <v>13</v>
      </c>
      <c r="IG6" s="523">
        <f t="shared" si="1"/>
        <v>14</v>
      </c>
      <c r="IH6" s="523">
        <f t="shared" si="1"/>
        <v>15</v>
      </c>
      <c r="II6" s="523">
        <f t="shared" si="1"/>
        <v>16</v>
      </c>
      <c r="IJ6" s="523">
        <f t="shared" si="1"/>
        <v>17</v>
      </c>
      <c r="IK6" s="523">
        <f t="shared" si="1"/>
        <v>18</v>
      </c>
      <c r="IL6" s="523">
        <f t="shared" si="1"/>
        <v>19</v>
      </c>
      <c r="IM6" s="523">
        <f t="shared" si="1"/>
        <v>20</v>
      </c>
      <c r="IN6" s="523">
        <f t="shared" si="1"/>
        <v>21</v>
      </c>
      <c r="IO6" s="523">
        <f t="shared" si="1"/>
        <v>22</v>
      </c>
      <c r="IP6" s="523">
        <f t="shared" si="1"/>
        <v>23</v>
      </c>
      <c r="IQ6" s="523">
        <f t="shared" si="1"/>
        <v>24</v>
      </c>
      <c r="IR6" s="523">
        <f t="shared" si="1"/>
        <v>25</v>
      </c>
      <c r="IS6" s="523">
        <f t="shared" si="1"/>
        <v>26</v>
      </c>
      <c r="IT6" s="523">
        <f t="shared" si="1"/>
        <v>27</v>
      </c>
      <c r="IU6" s="523">
        <f t="shared" si="1"/>
        <v>28</v>
      </c>
      <c r="IV6" s="523">
        <f t="shared" si="1"/>
        <v>29</v>
      </c>
      <c r="IW6" s="523">
        <f t="shared" si="1"/>
        <v>30</v>
      </c>
      <c r="IX6" s="268"/>
      <c r="IY6" s="523">
        <v>1</v>
      </c>
      <c r="IZ6" s="523">
        <v>2</v>
      </c>
      <c r="JA6" s="523">
        <v>3</v>
      </c>
      <c r="JB6" s="523">
        <v>4</v>
      </c>
      <c r="JC6" s="523">
        <v>5</v>
      </c>
      <c r="JD6" s="523">
        <v>6</v>
      </c>
      <c r="JE6" s="523">
        <v>7</v>
      </c>
      <c r="JF6" s="523">
        <v>8</v>
      </c>
      <c r="JG6" s="523">
        <v>9</v>
      </c>
      <c r="JH6" s="523">
        <v>10</v>
      </c>
      <c r="JI6" s="523">
        <v>11</v>
      </c>
      <c r="JJ6" s="523">
        <v>12</v>
      </c>
      <c r="JK6" s="523">
        <v>13</v>
      </c>
      <c r="JL6" s="523">
        <v>14</v>
      </c>
      <c r="JM6" s="523">
        <v>15</v>
      </c>
      <c r="JN6" s="523">
        <v>16</v>
      </c>
      <c r="JO6" s="523">
        <v>17</v>
      </c>
      <c r="JP6" s="523">
        <v>18</v>
      </c>
      <c r="JQ6" s="523">
        <v>19</v>
      </c>
      <c r="JR6" s="523">
        <v>20</v>
      </c>
      <c r="JS6" s="523">
        <v>21</v>
      </c>
      <c r="JT6" s="523">
        <v>22</v>
      </c>
      <c r="JU6" s="523">
        <v>23</v>
      </c>
      <c r="JV6" s="523">
        <v>24</v>
      </c>
      <c r="JW6" s="523">
        <v>25</v>
      </c>
      <c r="JX6" s="523">
        <v>26</v>
      </c>
      <c r="JY6" s="523">
        <v>27</v>
      </c>
      <c r="JZ6" s="523">
        <v>28</v>
      </c>
      <c r="KA6" s="523">
        <v>29</v>
      </c>
      <c r="KB6" s="523">
        <v>30</v>
      </c>
      <c r="KC6" s="268"/>
      <c r="KD6" s="523">
        <v>1</v>
      </c>
      <c r="KE6" s="523">
        <v>2</v>
      </c>
      <c r="KF6" s="523">
        <v>3</v>
      </c>
      <c r="KG6" s="523">
        <v>4</v>
      </c>
      <c r="KH6" s="523">
        <v>5</v>
      </c>
      <c r="KI6" s="523">
        <v>6</v>
      </c>
      <c r="KJ6" s="523">
        <v>7</v>
      </c>
      <c r="KK6" s="523">
        <v>8</v>
      </c>
      <c r="KL6" s="523">
        <v>9</v>
      </c>
      <c r="KM6" s="523">
        <v>10</v>
      </c>
      <c r="KN6" s="523">
        <v>11</v>
      </c>
      <c r="KO6" s="523">
        <v>12</v>
      </c>
      <c r="KP6" s="523">
        <v>13</v>
      </c>
      <c r="KQ6" s="523">
        <v>14</v>
      </c>
      <c r="KR6" s="523">
        <v>15</v>
      </c>
      <c r="KS6" s="523">
        <v>16</v>
      </c>
      <c r="KT6" s="523">
        <v>17</v>
      </c>
      <c r="KU6" s="523">
        <v>18</v>
      </c>
      <c r="KV6" s="523">
        <v>19</v>
      </c>
      <c r="KW6" s="523">
        <v>20</v>
      </c>
      <c r="KX6" s="523">
        <v>21</v>
      </c>
      <c r="KY6" s="523">
        <v>22</v>
      </c>
      <c r="KZ6" s="523">
        <v>23</v>
      </c>
      <c r="LA6" s="523">
        <v>24</v>
      </c>
      <c r="LB6" s="523">
        <v>25</v>
      </c>
      <c r="LC6" s="523">
        <v>26</v>
      </c>
      <c r="LD6" s="523">
        <v>27</v>
      </c>
      <c r="LE6" s="523">
        <v>28</v>
      </c>
      <c r="LF6" s="523">
        <v>29</v>
      </c>
      <c r="LG6" s="523">
        <v>30</v>
      </c>
      <c r="LH6" s="268"/>
      <c r="LI6" s="523">
        <v>1</v>
      </c>
      <c r="LJ6" s="523">
        <v>2</v>
      </c>
      <c r="LK6" s="523">
        <v>3</v>
      </c>
      <c r="LL6" s="523">
        <v>4</v>
      </c>
      <c r="LM6" s="523">
        <v>5</v>
      </c>
      <c r="LN6" s="523">
        <v>6</v>
      </c>
      <c r="LO6" s="523">
        <v>7</v>
      </c>
      <c r="LP6" s="523">
        <v>8</v>
      </c>
      <c r="LQ6" s="523">
        <v>9</v>
      </c>
      <c r="LR6" s="523">
        <v>10</v>
      </c>
      <c r="LS6" s="523">
        <v>11</v>
      </c>
      <c r="LT6" s="523">
        <v>12</v>
      </c>
      <c r="LU6" s="523">
        <v>13</v>
      </c>
      <c r="LV6" s="523">
        <v>14</v>
      </c>
      <c r="LW6" s="523">
        <v>15</v>
      </c>
      <c r="LX6" s="523">
        <v>16</v>
      </c>
      <c r="LY6" s="523">
        <v>17</v>
      </c>
      <c r="LZ6" s="523">
        <v>18</v>
      </c>
      <c r="MA6" s="523">
        <v>19</v>
      </c>
      <c r="MB6" s="523">
        <v>20</v>
      </c>
      <c r="MC6" s="523">
        <v>21</v>
      </c>
      <c r="MD6" s="523">
        <v>22</v>
      </c>
      <c r="ME6" s="523">
        <v>23</v>
      </c>
      <c r="MF6" s="523">
        <v>24</v>
      </c>
      <c r="MG6" s="523">
        <v>25</v>
      </c>
      <c r="MH6" s="523">
        <v>26</v>
      </c>
      <c r="MI6" s="523">
        <v>27</v>
      </c>
      <c r="MJ6" s="523">
        <v>28</v>
      </c>
      <c r="MK6" s="523">
        <v>29</v>
      </c>
      <c r="ML6" s="523">
        <v>30</v>
      </c>
      <c r="MM6" s="268"/>
      <c r="MN6" s="523">
        <v>1</v>
      </c>
      <c r="MO6" s="523">
        <v>2</v>
      </c>
      <c r="MP6" s="523">
        <v>3</v>
      </c>
      <c r="MQ6" s="523">
        <v>4</v>
      </c>
      <c r="MR6" s="523">
        <v>5</v>
      </c>
      <c r="MS6" s="523">
        <v>6</v>
      </c>
      <c r="MT6" s="523">
        <v>7</v>
      </c>
      <c r="MU6" s="523">
        <v>8</v>
      </c>
      <c r="MV6" s="523">
        <v>9</v>
      </c>
      <c r="MW6" s="523">
        <v>10</v>
      </c>
      <c r="MX6" s="523">
        <v>11</v>
      </c>
      <c r="MY6" s="523">
        <v>12</v>
      </c>
      <c r="MZ6" s="523">
        <v>13</v>
      </c>
      <c r="NA6" s="523">
        <v>14</v>
      </c>
      <c r="NB6" s="523">
        <v>15</v>
      </c>
      <c r="NC6" s="523">
        <v>16</v>
      </c>
      <c r="ND6" s="523">
        <v>17</v>
      </c>
      <c r="NE6" s="523">
        <v>18</v>
      </c>
      <c r="NF6" s="523">
        <v>19</v>
      </c>
      <c r="NG6" s="523">
        <v>20</v>
      </c>
      <c r="NH6" s="523">
        <v>21</v>
      </c>
      <c r="NI6" s="523">
        <v>22</v>
      </c>
      <c r="NJ6" s="523">
        <v>23</v>
      </c>
      <c r="NK6" s="523">
        <v>24</v>
      </c>
      <c r="NL6" s="523">
        <v>25</v>
      </c>
      <c r="NM6" s="523">
        <v>26</v>
      </c>
      <c r="NN6" s="523">
        <v>27</v>
      </c>
      <c r="NO6" s="523">
        <v>28</v>
      </c>
      <c r="NP6" s="523">
        <v>29</v>
      </c>
      <c r="NQ6" s="523">
        <v>30</v>
      </c>
      <c r="NR6" s="265"/>
      <c r="NS6" s="269">
        <v>1</v>
      </c>
      <c r="NT6" s="269">
        <v>2</v>
      </c>
      <c r="NU6" s="269">
        <v>3</v>
      </c>
      <c r="NV6" s="269">
        <v>4</v>
      </c>
      <c r="NW6" s="269">
        <v>5</v>
      </c>
      <c r="NX6" s="269">
        <v>6</v>
      </c>
      <c r="NY6" s="269">
        <v>7</v>
      </c>
      <c r="NZ6" s="269">
        <v>8</v>
      </c>
      <c r="OA6" s="269">
        <v>9</v>
      </c>
      <c r="OB6" s="269">
        <v>10</v>
      </c>
      <c r="OC6" s="269">
        <v>11</v>
      </c>
      <c r="OD6" s="269">
        <v>12</v>
      </c>
      <c r="OE6" s="269">
        <v>13</v>
      </c>
      <c r="OF6" s="269">
        <v>14</v>
      </c>
      <c r="OG6" s="269">
        <v>15</v>
      </c>
      <c r="OH6" s="269">
        <v>16</v>
      </c>
      <c r="OI6" s="269">
        <v>17</v>
      </c>
      <c r="OJ6" s="269">
        <v>18</v>
      </c>
      <c r="OK6" s="269">
        <v>19</v>
      </c>
      <c r="OL6" s="269">
        <v>20</v>
      </c>
      <c r="OM6" s="269">
        <v>21</v>
      </c>
      <c r="ON6" s="269">
        <v>22</v>
      </c>
      <c r="OO6" s="269">
        <v>23</v>
      </c>
      <c r="OP6" s="269">
        <v>24</v>
      </c>
      <c r="OQ6" s="269">
        <v>25</v>
      </c>
      <c r="OR6" s="269">
        <v>26</v>
      </c>
      <c r="OS6" s="269">
        <v>27</v>
      </c>
      <c r="OT6" s="269">
        <v>28</v>
      </c>
      <c r="OU6" s="269">
        <v>29</v>
      </c>
      <c r="OV6" s="269">
        <v>30</v>
      </c>
      <c r="OW6" s="265"/>
      <c r="OX6" s="269">
        <v>1</v>
      </c>
      <c r="OY6" s="269">
        <v>2</v>
      </c>
      <c r="OZ6" s="269">
        <v>3</v>
      </c>
      <c r="PA6" s="269">
        <v>4</v>
      </c>
      <c r="PB6" s="269">
        <v>5</v>
      </c>
      <c r="PC6" s="269">
        <v>6</v>
      </c>
      <c r="PD6" s="269">
        <v>7</v>
      </c>
      <c r="PE6" s="269">
        <v>8</v>
      </c>
      <c r="PF6" s="269">
        <v>9</v>
      </c>
      <c r="PG6" s="269">
        <v>10</v>
      </c>
      <c r="PH6" s="269">
        <v>11</v>
      </c>
      <c r="PI6" s="269">
        <v>12</v>
      </c>
      <c r="PJ6" s="269">
        <v>13</v>
      </c>
      <c r="PK6" s="269">
        <v>14</v>
      </c>
      <c r="PL6" s="269">
        <v>15</v>
      </c>
      <c r="PM6" s="269">
        <v>16</v>
      </c>
      <c r="PN6" s="269">
        <v>17</v>
      </c>
      <c r="PO6" s="269">
        <v>18</v>
      </c>
      <c r="PP6" s="269">
        <v>19</v>
      </c>
      <c r="PQ6" s="269">
        <v>20</v>
      </c>
      <c r="PR6" s="269">
        <v>21</v>
      </c>
      <c r="PS6" s="269">
        <v>22</v>
      </c>
      <c r="PT6" s="269">
        <v>23</v>
      </c>
      <c r="PU6" s="269">
        <v>24</v>
      </c>
      <c r="PV6" s="269">
        <v>25</v>
      </c>
      <c r="PW6" s="269">
        <v>26</v>
      </c>
      <c r="PX6" s="269">
        <v>27</v>
      </c>
      <c r="PY6" s="269">
        <v>28</v>
      </c>
      <c r="PZ6" s="269">
        <v>29</v>
      </c>
      <c r="QA6" s="269">
        <v>30</v>
      </c>
      <c r="QB6" s="265"/>
      <c r="QC6" s="269">
        <v>1</v>
      </c>
      <c r="QD6" s="269">
        <v>2</v>
      </c>
      <c r="QE6" s="269">
        <v>3</v>
      </c>
      <c r="QF6" s="269">
        <v>4</v>
      </c>
      <c r="QG6" s="269">
        <v>5</v>
      </c>
      <c r="QH6" s="269">
        <v>6</v>
      </c>
      <c r="QI6" s="269">
        <v>7</v>
      </c>
      <c r="QJ6" s="269">
        <v>8</v>
      </c>
      <c r="QK6" s="269">
        <v>9</v>
      </c>
      <c r="QL6" s="269">
        <v>10</v>
      </c>
      <c r="QM6" s="269">
        <v>11</v>
      </c>
      <c r="QN6" s="269">
        <v>12</v>
      </c>
      <c r="QO6" s="269">
        <v>13</v>
      </c>
      <c r="QP6" s="269">
        <v>14</v>
      </c>
      <c r="QQ6" s="269">
        <v>15</v>
      </c>
      <c r="QR6" s="269">
        <v>16</v>
      </c>
      <c r="QS6" s="269">
        <v>17</v>
      </c>
      <c r="QT6" s="269">
        <v>18</v>
      </c>
      <c r="QU6" s="269">
        <v>19</v>
      </c>
      <c r="QV6" s="269">
        <v>20</v>
      </c>
      <c r="QW6" s="269">
        <v>21</v>
      </c>
      <c r="QX6" s="269">
        <v>22</v>
      </c>
      <c r="QY6" s="269">
        <v>23</v>
      </c>
      <c r="QZ6" s="269">
        <v>24</v>
      </c>
      <c r="RA6" s="269">
        <v>25</v>
      </c>
      <c r="RB6" s="269">
        <v>26</v>
      </c>
      <c r="RC6" s="269">
        <v>27</v>
      </c>
      <c r="RD6" s="269">
        <v>28</v>
      </c>
      <c r="RE6" s="269">
        <v>29</v>
      </c>
      <c r="RF6" s="269">
        <v>30</v>
      </c>
      <c r="RG6" s="265"/>
      <c r="RH6" s="269">
        <v>1</v>
      </c>
      <c r="RI6" s="269">
        <v>2</v>
      </c>
      <c r="RJ6" s="269">
        <v>3</v>
      </c>
      <c r="RK6" s="269">
        <v>4</v>
      </c>
      <c r="RL6" s="269">
        <v>5</v>
      </c>
      <c r="RM6" s="269">
        <v>6</v>
      </c>
      <c r="RN6" s="269">
        <v>7</v>
      </c>
      <c r="RO6" s="269">
        <v>8</v>
      </c>
      <c r="RP6" s="269">
        <v>9</v>
      </c>
      <c r="RQ6" s="269">
        <v>10</v>
      </c>
      <c r="RR6" s="269">
        <v>11</v>
      </c>
      <c r="RS6" s="269">
        <v>12</v>
      </c>
      <c r="RT6" s="269">
        <v>13</v>
      </c>
      <c r="RU6" s="269">
        <v>14</v>
      </c>
      <c r="RV6" s="269">
        <v>15</v>
      </c>
      <c r="RW6" s="269">
        <v>16</v>
      </c>
      <c r="RX6" s="269">
        <v>17</v>
      </c>
      <c r="RY6" s="269">
        <v>18</v>
      </c>
      <c r="RZ6" s="269">
        <v>19</v>
      </c>
      <c r="SA6" s="269">
        <v>20</v>
      </c>
      <c r="SB6" s="269">
        <v>21</v>
      </c>
      <c r="SC6" s="269">
        <v>22</v>
      </c>
      <c r="SD6" s="269">
        <v>23</v>
      </c>
      <c r="SE6" s="269">
        <v>24</v>
      </c>
      <c r="SF6" s="269">
        <v>25</v>
      </c>
      <c r="SG6" s="269">
        <v>26</v>
      </c>
      <c r="SH6" s="269">
        <v>27</v>
      </c>
      <c r="SI6" s="269">
        <v>28</v>
      </c>
      <c r="SJ6" s="269">
        <v>29</v>
      </c>
      <c r="SK6" s="269">
        <v>30</v>
      </c>
      <c r="SL6" s="265"/>
      <c r="SM6" s="269">
        <v>1</v>
      </c>
      <c r="SN6" s="269">
        <v>2</v>
      </c>
      <c r="SO6" s="269">
        <v>3</v>
      </c>
      <c r="SP6" s="269">
        <v>4</v>
      </c>
      <c r="SQ6" s="269">
        <v>5</v>
      </c>
      <c r="SR6" s="269">
        <v>6</v>
      </c>
      <c r="SS6" s="269">
        <v>7</v>
      </c>
      <c r="ST6" s="269">
        <v>8</v>
      </c>
      <c r="SU6" s="269">
        <v>9</v>
      </c>
      <c r="SV6" s="269">
        <v>10</v>
      </c>
      <c r="SW6" s="269">
        <v>11</v>
      </c>
      <c r="SX6" s="269">
        <v>12</v>
      </c>
      <c r="SY6" s="269">
        <v>13</v>
      </c>
      <c r="SZ6" s="269">
        <v>14</v>
      </c>
      <c r="TA6" s="269">
        <v>15</v>
      </c>
      <c r="TB6" s="269">
        <v>16</v>
      </c>
      <c r="TC6" s="269">
        <v>17</v>
      </c>
      <c r="TD6" s="269">
        <v>18</v>
      </c>
      <c r="TE6" s="269">
        <v>19</v>
      </c>
      <c r="TF6" s="269">
        <v>20</v>
      </c>
      <c r="TG6" s="269">
        <v>21</v>
      </c>
      <c r="TH6" s="269">
        <v>22</v>
      </c>
      <c r="TI6" s="269">
        <v>23</v>
      </c>
      <c r="TJ6" s="269">
        <v>24</v>
      </c>
      <c r="TK6" s="269">
        <v>25</v>
      </c>
      <c r="TL6" s="269">
        <v>26</v>
      </c>
      <c r="TM6" s="269">
        <v>27</v>
      </c>
      <c r="TN6" s="269">
        <v>28</v>
      </c>
      <c r="TO6" s="269">
        <v>29</v>
      </c>
      <c r="TP6" s="269">
        <v>30</v>
      </c>
      <c r="TQ6" s="266"/>
      <c r="TR6" s="269">
        <v>1</v>
      </c>
      <c r="TS6" s="269">
        <v>2</v>
      </c>
      <c r="TT6" s="269">
        <v>3</v>
      </c>
      <c r="TU6" s="269">
        <v>4</v>
      </c>
      <c r="TV6" s="269">
        <v>5</v>
      </c>
      <c r="TW6" s="269">
        <v>6</v>
      </c>
      <c r="TX6" s="269">
        <v>7</v>
      </c>
      <c r="TY6" s="269">
        <v>8</v>
      </c>
      <c r="TZ6" s="269">
        <v>9</v>
      </c>
      <c r="UA6" s="269">
        <v>10</v>
      </c>
      <c r="UB6" s="269">
        <v>11</v>
      </c>
      <c r="UC6" s="269">
        <v>12</v>
      </c>
      <c r="UD6" s="269">
        <v>13</v>
      </c>
      <c r="UE6" s="269">
        <v>14</v>
      </c>
      <c r="UF6" s="269">
        <v>15</v>
      </c>
      <c r="UG6" s="269">
        <v>16</v>
      </c>
      <c r="UH6" s="269">
        <v>17</v>
      </c>
      <c r="UI6" s="269">
        <v>18</v>
      </c>
      <c r="UJ6" s="269">
        <v>19</v>
      </c>
      <c r="UK6" s="269">
        <v>20</v>
      </c>
      <c r="UL6" s="269">
        <v>21</v>
      </c>
      <c r="UM6" s="269">
        <v>22</v>
      </c>
      <c r="UN6" s="269">
        <v>23</v>
      </c>
      <c r="UO6" s="269">
        <v>24</v>
      </c>
      <c r="UP6" s="269">
        <v>25</v>
      </c>
      <c r="UQ6" s="269">
        <v>26</v>
      </c>
      <c r="UR6" s="269">
        <v>27</v>
      </c>
      <c r="US6" s="269">
        <v>28</v>
      </c>
      <c r="UT6" s="269">
        <v>29</v>
      </c>
      <c r="UU6" s="269">
        <v>30</v>
      </c>
      <c r="UV6" s="266"/>
      <c r="UW6" s="269">
        <v>1</v>
      </c>
      <c r="UX6" s="269">
        <v>2</v>
      </c>
      <c r="UY6" s="269">
        <f t="shared" ref="UY6:VZ6" si="2">UX6+1</f>
        <v>3</v>
      </c>
      <c r="UZ6" s="269">
        <f t="shared" si="2"/>
        <v>4</v>
      </c>
      <c r="VA6" s="269">
        <f t="shared" si="2"/>
        <v>5</v>
      </c>
      <c r="VB6" s="269">
        <f t="shared" si="2"/>
        <v>6</v>
      </c>
      <c r="VC6" s="269">
        <f t="shared" si="2"/>
        <v>7</v>
      </c>
      <c r="VD6" s="269">
        <f t="shared" si="2"/>
        <v>8</v>
      </c>
      <c r="VE6" s="269">
        <f t="shared" si="2"/>
        <v>9</v>
      </c>
      <c r="VF6" s="269">
        <f t="shared" si="2"/>
        <v>10</v>
      </c>
      <c r="VG6" s="269">
        <f t="shared" si="2"/>
        <v>11</v>
      </c>
      <c r="VH6" s="269">
        <f t="shared" si="2"/>
        <v>12</v>
      </c>
      <c r="VI6" s="269">
        <f t="shared" si="2"/>
        <v>13</v>
      </c>
      <c r="VJ6" s="269">
        <f t="shared" si="2"/>
        <v>14</v>
      </c>
      <c r="VK6" s="269">
        <f t="shared" si="2"/>
        <v>15</v>
      </c>
      <c r="VL6" s="269">
        <f t="shared" si="2"/>
        <v>16</v>
      </c>
      <c r="VM6" s="269">
        <f t="shared" si="2"/>
        <v>17</v>
      </c>
      <c r="VN6" s="269">
        <f t="shared" si="2"/>
        <v>18</v>
      </c>
      <c r="VO6" s="269">
        <f t="shared" si="2"/>
        <v>19</v>
      </c>
      <c r="VP6" s="269">
        <f t="shared" si="2"/>
        <v>20</v>
      </c>
      <c r="VQ6" s="269">
        <f t="shared" si="2"/>
        <v>21</v>
      </c>
      <c r="VR6" s="269">
        <f t="shared" si="2"/>
        <v>22</v>
      </c>
      <c r="VS6" s="269">
        <f t="shared" si="2"/>
        <v>23</v>
      </c>
      <c r="VT6" s="269">
        <f t="shared" si="2"/>
        <v>24</v>
      </c>
      <c r="VU6" s="269">
        <f t="shared" si="2"/>
        <v>25</v>
      </c>
      <c r="VV6" s="269">
        <f t="shared" si="2"/>
        <v>26</v>
      </c>
      <c r="VW6" s="269">
        <f t="shared" si="2"/>
        <v>27</v>
      </c>
      <c r="VX6" s="269">
        <f t="shared" si="2"/>
        <v>28</v>
      </c>
      <c r="VY6" s="269">
        <f t="shared" si="2"/>
        <v>29</v>
      </c>
      <c r="VZ6" s="269">
        <f t="shared" si="2"/>
        <v>30</v>
      </c>
      <c r="WA6" s="266"/>
      <c r="WB6" s="269">
        <v>1</v>
      </c>
      <c r="WC6" s="269">
        <v>2</v>
      </c>
      <c r="WD6" s="269">
        <v>3</v>
      </c>
      <c r="WE6" s="269">
        <v>4</v>
      </c>
      <c r="WF6" s="269">
        <v>5</v>
      </c>
      <c r="WG6" s="269">
        <v>6</v>
      </c>
      <c r="WH6" s="269">
        <v>7</v>
      </c>
      <c r="WI6" s="269">
        <v>8</v>
      </c>
      <c r="WJ6" s="269">
        <v>9</v>
      </c>
      <c r="WK6" s="269">
        <v>10</v>
      </c>
      <c r="WL6" s="269">
        <v>11</v>
      </c>
      <c r="WM6" s="269">
        <v>12</v>
      </c>
      <c r="WN6" s="269">
        <v>13</v>
      </c>
      <c r="WO6" s="269">
        <v>14</v>
      </c>
      <c r="WP6" s="269">
        <v>15</v>
      </c>
      <c r="WQ6" s="269">
        <v>16</v>
      </c>
      <c r="WR6" s="269">
        <v>17</v>
      </c>
      <c r="WS6" s="269">
        <v>18</v>
      </c>
      <c r="WT6" s="269">
        <v>19</v>
      </c>
      <c r="WU6" s="269">
        <v>20</v>
      </c>
      <c r="WV6" s="269">
        <v>21</v>
      </c>
      <c r="WW6" s="269">
        <v>22</v>
      </c>
      <c r="WX6" s="269">
        <v>23</v>
      </c>
      <c r="WY6" s="269">
        <v>24</v>
      </c>
      <c r="WZ6" s="269">
        <v>25</v>
      </c>
      <c r="XA6" s="269">
        <v>26</v>
      </c>
      <c r="XB6" s="269">
        <v>27</v>
      </c>
      <c r="XC6" s="269">
        <v>28</v>
      </c>
      <c r="XD6" s="269">
        <v>29</v>
      </c>
      <c r="XE6" s="269">
        <v>30</v>
      </c>
      <c r="XF6" s="266"/>
      <c r="XG6" s="269">
        <v>1</v>
      </c>
      <c r="XH6" s="269">
        <v>2</v>
      </c>
      <c r="XI6" s="269">
        <v>3</v>
      </c>
      <c r="XJ6" s="269">
        <v>4</v>
      </c>
      <c r="XK6" s="269">
        <v>5</v>
      </c>
      <c r="XL6" s="269">
        <v>6</v>
      </c>
      <c r="XM6" s="269">
        <v>7</v>
      </c>
      <c r="XN6" s="269">
        <v>8</v>
      </c>
      <c r="XO6" s="269">
        <v>9</v>
      </c>
      <c r="XP6" s="269">
        <v>10</v>
      </c>
      <c r="XQ6" s="269">
        <v>11</v>
      </c>
      <c r="XR6" s="269">
        <v>12</v>
      </c>
      <c r="XS6" s="269">
        <v>13</v>
      </c>
      <c r="XT6" s="269">
        <v>14</v>
      </c>
      <c r="XU6" s="269">
        <v>15</v>
      </c>
      <c r="XV6" s="269">
        <v>16</v>
      </c>
      <c r="XW6" s="269">
        <v>17</v>
      </c>
      <c r="XX6" s="269">
        <v>18</v>
      </c>
      <c r="XY6" s="269">
        <v>19</v>
      </c>
      <c r="XZ6" s="269">
        <v>20</v>
      </c>
      <c r="YA6" s="269">
        <v>21</v>
      </c>
      <c r="YB6" s="269">
        <v>22</v>
      </c>
      <c r="YC6" s="269">
        <v>23</v>
      </c>
      <c r="YD6" s="269">
        <v>24</v>
      </c>
      <c r="YE6" s="269">
        <v>25</v>
      </c>
      <c r="YF6" s="269">
        <v>26</v>
      </c>
      <c r="YG6" s="269">
        <v>27</v>
      </c>
      <c r="YH6" s="269">
        <v>28</v>
      </c>
      <c r="YI6" s="269">
        <v>29</v>
      </c>
      <c r="YJ6" s="269">
        <v>30</v>
      </c>
      <c r="YK6" s="266"/>
      <c r="YL6" s="269">
        <v>1</v>
      </c>
      <c r="YM6" s="269">
        <v>2</v>
      </c>
      <c r="YN6" s="269">
        <v>3</v>
      </c>
      <c r="YO6" s="269">
        <v>4</v>
      </c>
      <c r="YP6" s="269">
        <v>5</v>
      </c>
      <c r="YQ6" s="269">
        <v>6</v>
      </c>
      <c r="YR6" s="269">
        <v>7</v>
      </c>
      <c r="YS6" s="269">
        <v>8</v>
      </c>
      <c r="YT6" s="269">
        <v>9</v>
      </c>
      <c r="YU6" s="269">
        <v>10</v>
      </c>
      <c r="YV6" s="269">
        <v>11</v>
      </c>
      <c r="YW6" s="269">
        <v>12</v>
      </c>
      <c r="YX6" s="269">
        <v>13</v>
      </c>
      <c r="YY6" s="269">
        <v>14</v>
      </c>
      <c r="YZ6" s="269">
        <v>15</v>
      </c>
      <c r="ZA6" s="269">
        <v>16</v>
      </c>
      <c r="ZB6" s="269">
        <v>17</v>
      </c>
      <c r="ZC6" s="269">
        <v>18</v>
      </c>
      <c r="ZD6" s="269">
        <v>19</v>
      </c>
      <c r="ZE6" s="269">
        <v>20</v>
      </c>
      <c r="ZF6" s="269">
        <v>21</v>
      </c>
      <c r="ZG6" s="269">
        <v>22</v>
      </c>
      <c r="ZH6" s="269">
        <v>23</v>
      </c>
      <c r="ZI6" s="269">
        <v>24</v>
      </c>
      <c r="ZJ6" s="269">
        <v>25</v>
      </c>
      <c r="ZK6" s="269">
        <v>26</v>
      </c>
      <c r="ZL6" s="269">
        <v>27</v>
      </c>
      <c r="ZM6" s="269">
        <v>28</v>
      </c>
      <c r="ZN6" s="269">
        <v>29</v>
      </c>
      <c r="ZO6" s="269">
        <v>30</v>
      </c>
      <c r="ZP6" s="269"/>
      <c r="ZQ6" s="269">
        <f t="shared" ref="ZQ6:ZV6" si="3">ZP6+1</f>
        <v>1</v>
      </c>
      <c r="ZR6" s="269">
        <f t="shared" si="3"/>
        <v>2</v>
      </c>
      <c r="ZS6" s="269">
        <f t="shared" si="3"/>
        <v>3</v>
      </c>
      <c r="ZT6" s="269">
        <f t="shared" si="3"/>
        <v>4</v>
      </c>
      <c r="ZU6" s="269">
        <f t="shared" si="3"/>
        <v>5</v>
      </c>
      <c r="ZV6" s="269">
        <f t="shared" si="3"/>
        <v>6</v>
      </c>
      <c r="ZW6" s="268"/>
      <c r="ZX6" s="269">
        <v>1</v>
      </c>
      <c r="ZY6" s="269">
        <f t="shared" ref="ZY6:ABR6" si="4">ZX6+1</f>
        <v>2</v>
      </c>
      <c r="ZZ6" s="269">
        <f t="shared" si="4"/>
        <v>3</v>
      </c>
      <c r="AAA6" s="269">
        <f t="shared" si="4"/>
        <v>4</v>
      </c>
      <c r="AAB6" s="269">
        <f t="shared" si="4"/>
        <v>5</v>
      </c>
      <c r="AAC6" s="269">
        <f t="shared" si="4"/>
        <v>6</v>
      </c>
      <c r="AAD6" s="269">
        <f t="shared" si="4"/>
        <v>7</v>
      </c>
      <c r="AAE6" s="269">
        <f t="shared" si="4"/>
        <v>8</v>
      </c>
      <c r="AAF6" s="269">
        <f t="shared" si="4"/>
        <v>9</v>
      </c>
      <c r="AAG6" s="269">
        <f t="shared" si="4"/>
        <v>10</v>
      </c>
      <c r="AAH6" s="269">
        <f t="shared" si="4"/>
        <v>11</v>
      </c>
      <c r="AAI6" s="269">
        <f t="shared" si="4"/>
        <v>12</v>
      </c>
      <c r="AAJ6" s="269">
        <f t="shared" si="4"/>
        <v>13</v>
      </c>
      <c r="AAK6" s="269">
        <f t="shared" si="4"/>
        <v>14</v>
      </c>
      <c r="AAL6" s="269">
        <f t="shared" si="4"/>
        <v>15</v>
      </c>
      <c r="AAM6" s="269">
        <f t="shared" si="4"/>
        <v>16</v>
      </c>
      <c r="AAN6" s="269">
        <f t="shared" si="4"/>
        <v>17</v>
      </c>
      <c r="AAO6" s="269">
        <f t="shared" si="4"/>
        <v>18</v>
      </c>
      <c r="AAP6" s="269">
        <f t="shared" si="4"/>
        <v>19</v>
      </c>
      <c r="AAQ6" s="269">
        <f t="shared" si="4"/>
        <v>20</v>
      </c>
      <c r="AAR6" s="269">
        <f t="shared" si="4"/>
        <v>21</v>
      </c>
      <c r="AAS6" s="269">
        <f t="shared" si="4"/>
        <v>22</v>
      </c>
      <c r="AAT6" s="269">
        <f t="shared" si="4"/>
        <v>23</v>
      </c>
      <c r="AAU6" s="269">
        <f t="shared" si="4"/>
        <v>24</v>
      </c>
      <c r="AAV6" s="269">
        <f t="shared" si="4"/>
        <v>25</v>
      </c>
      <c r="AAW6" s="269">
        <f t="shared" si="4"/>
        <v>26</v>
      </c>
      <c r="AAX6" s="269">
        <f t="shared" si="4"/>
        <v>27</v>
      </c>
      <c r="AAY6" s="269">
        <f t="shared" si="4"/>
        <v>28</v>
      </c>
      <c r="AAZ6" s="269">
        <f t="shared" si="4"/>
        <v>29</v>
      </c>
      <c r="ABA6" s="269">
        <f t="shared" si="4"/>
        <v>30</v>
      </c>
      <c r="ABB6" s="269">
        <f t="shared" si="4"/>
        <v>31</v>
      </c>
      <c r="ABC6" s="269">
        <f t="shared" si="4"/>
        <v>32</v>
      </c>
      <c r="ABD6" s="269">
        <f t="shared" si="4"/>
        <v>33</v>
      </c>
      <c r="ABE6" s="269">
        <f t="shared" si="4"/>
        <v>34</v>
      </c>
      <c r="ABF6" s="269">
        <f t="shared" si="4"/>
        <v>35</v>
      </c>
      <c r="ABG6" s="269">
        <f t="shared" si="4"/>
        <v>36</v>
      </c>
      <c r="ABH6" s="269">
        <f t="shared" si="4"/>
        <v>37</v>
      </c>
      <c r="ABI6" s="269">
        <f t="shared" si="4"/>
        <v>38</v>
      </c>
      <c r="ABJ6" s="269">
        <f t="shared" si="4"/>
        <v>39</v>
      </c>
      <c r="ABK6" s="269">
        <f t="shared" si="4"/>
        <v>40</v>
      </c>
      <c r="ABL6" s="269">
        <f t="shared" si="4"/>
        <v>41</v>
      </c>
      <c r="ABM6" s="269">
        <f t="shared" si="4"/>
        <v>42</v>
      </c>
      <c r="ABN6" s="269">
        <f t="shared" si="4"/>
        <v>43</v>
      </c>
      <c r="ABO6" s="269">
        <f t="shared" si="4"/>
        <v>44</v>
      </c>
      <c r="ABP6" s="269">
        <f t="shared" si="4"/>
        <v>45</v>
      </c>
      <c r="ABQ6" s="269">
        <f t="shared" si="4"/>
        <v>46</v>
      </c>
      <c r="ABR6" s="269">
        <f t="shared" si="4"/>
        <v>47</v>
      </c>
    </row>
    <row r="7" spans="1:746" s="270" customFormat="1" ht="11.25" customHeight="1" thickBot="1">
      <c r="A7" s="564"/>
      <c r="B7" s="565"/>
      <c r="C7" s="565" t="s">
        <v>1255</v>
      </c>
      <c r="D7" s="265"/>
      <c r="E7" s="524" t="s">
        <v>802</v>
      </c>
      <c r="F7" s="524" t="s">
        <v>1256</v>
      </c>
      <c r="G7" s="524" t="s">
        <v>1257</v>
      </c>
      <c r="H7" s="524" t="s">
        <v>1258</v>
      </c>
      <c r="I7" s="524" t="s">
        <v>1262</v>
      </c>
      <c r="J7" s="265"/>
      <c r="K7" s="524" t="s">
        <v>1310</v>
      </c>
      <c r="L7" s="524" t="s">
        <v>1311</v>
      </c>
      <c r="M7" s="524" t="s">
        <v>1312</v>
      </c>
      <c r="N7" s="524" t="s">
        <v>1313</v>
      </c>
      <c r="O7" s="524" t="s">
        <v>1314</v>
      </c>
      <c r="P7" s="524" t="s">
        <v>1315</v>
      </c>
      <c r="Q7" s="524" t="s">
        <v>1316</v>
      </c>
      <c r="R7" s="265"/>
      <c r="S7" s="524" t="s">
        <v>802</v>
      </c>
      <c r="T7" s="524" t="s">
        <v>1256</v>
      </c>
      <c r="U7" s="524" t="s">
        <v>1257</v>
      </c>
      <c r="V7" s="524" t="s">
        <v>1258</v>
      </c>
      <c r="W7" s="524" t="s">
        <v>1262</v>
      </c>
      <c r="X7" s="265"/>
      <c r="Y7" s="524" t="s">
        <v>802</v>
      </c>
      <c r="Z7" s="524" t="s">
        <v>1256</v>
      </c>
      <c r="AA7" s="524" t="s">
        <v>1257</v>
      </c>
      <c r="AB7" s="524" t="s">
        <v>1258</v>
      </c>
      <c r="AC7" s="524" t="s">
        <v>1262</v>
      </c>
      <c r="AD7" s="524" t="s">
        <v>1262</v>
      </c>
      <c r="AE7" s="524" t="s">
        <v>1262</v>
      </c>
      <c r="AF7" s="265"/>
      <c r="AG7" s="524" t="s">
        <v>802</v>
      </c>
      <c r="AH7" s="524" t="s">
        <v>1256</v>
      </c>
      <c r="AI7" s="524" t="s">
        <v>1257</v>
      </c>
      <c r="AJ7" s="524" t="s">
        <v>1258</v>
      </c>
      <c r="AK7" s="524" t="s">
        <v>1262</v>
      </c>
      <c r="AL7" s="265"/>
      <c r="AM7" s="524" t="s">
        <v>802</v>
      </c>
      <c r="AN7" s="524" t="s">
        <v>1256</v>
      </c>
      <c r="AO7" s="524" t="s">
        <v>1257</v>
      </c>
      <c r="AP7" s="524" t="s">
        <v>1258</v>
      </c>
      <c r="AQ7" s="524" t="s">
        <v>1262</v>
      </c>
      <c r="AR7" s="524" t="s">
        <v>1262</v>
      </c>
      <c r="AS7" s="524" t="s">
        <v>1262</v>
      </c>
      <c r="AT7" s="265"/>
      <c r="AU7" s="524" t="s">
        <v>802</v>
      </c>
      <c r="AV7" s="524" t="s">
        <v>1256</v>
      </c>
      <c r="AW7" s="524" t="s">
        <v>1257</v>
      </c>
      <c r="AX7" s="524" t="s">
        <v>1258</v>
      </c>
      <c r="AY7" s="524" t="s">
        <v>1262</v>
      </c>
      <c r="AZ7" s="265"/>
      <c r="BA7" s="524" t="s">
        <v>802</v>
      </c>
      <c r="BB7" s="524" t="s">
        <v>1256</v>
      </c>
      <c r="BC7" s="524" t="s">
        <v>1257</v>
      </c>
      <c r="BD7" s="524" t="s">
        <v>1258</v>
      </c>
      <c r="BE7" s="524" t="s">
        <v>1262</v>
      </c>
      <c r="BF7" s="265"/>
      <c r="BG7" s="524" t="s">
        <v>802</v>
      </c>
      <c r="BH7" s="524" t="s">
        <v>1256</v>
      </c>
      <c r="BI7" s="524" t="s">
        <v>1257</v>
      </c>
      <c r="BJ7" s="524" t="s">
        <v>1258</v>
      </c>
      <c r="BK7" s="524" t="s">
        <v>1262</v>
      </c>
      <c r="BL7" s="265"/>
      <c r="BM7" s="524" t="s">
        <v>802</v>
      </c>
      <c r="BN7" s="524" t="s">
        <v>1256</v>
      </c>
      <c r="BO7" s="524" t="s">
        <v>1257</v>
      </c>
      <c r="BP7" s="524" t="s">
        <v>1258</v>
      </c>
      <c r="BQ7" s="524" t="s">
        <v>1262</v>
      </c>
      <c r="BR7" s="265"/>
      <c r="BS7" s="524" t="s">
        <v>802</v>
      </c>
      <c r="BT7" s="524" t="s">
        <v>1256</v>
      </c>
      <c r="BU7" s="524" t="s">
        <v>1257</v>
      </c>
      <c r="BV7" s="524" t="s">
        <v>1258</v>
      </c>
      <c r="BW7" s="524" t="s">
        <v>1262</v>
      </c>
      <c r="BX7" s="265"/>
      <c r="BY7" s="524" t="s">
        <v>802</v>
      </c>
      <c r="BZ7" s="524" t="s">
        <v>1256</v>
      </c>
      <c r="CA7" s="524" t="s">
        <v>1257</v>
      </c>
      <c r="CB7" s="524" t="s">
        <v>1258</v>
      </c>
      <c r="CC7" s="524" t="s">
        <v>1262</v>
      </c>
      <c r="CD7" s="265"/>
      <c r="CE7" s="524" t="s">
        <v>802</v>
      </c>
      <c r="CF7" s="524" t="s">
        <v>1256</v>
      </c>
      <c r="CG7" s="524" t="s">
        <v>1257</v>
      </c>
      <c r="CH7" s="524" t="s">
        <v>1258</v>
      </c>
      <c r="CI7" s="524" t="s">
        <v>1262</v>
      </c>
      <c r="CJ7" s="265"/>
      <c r="CK7" s="524" t="s">
        <v>802</v>
      </c>
      <c r="CL7" s="524" t="s">
        <v>1256</v>
      </c>
      <c r="CM7" s="524" t="s">
        <v>1257</v>
      </c>
      <c r="CN7" s="524" t="s">
        <v>1258</v>
      </c>
      <c r="CO7" s="524" t="s">
        <v>1262</v>
      </c>
      <c r="CP7" s="265"/>
      <c r="CQ7" s="524" t="s">
        <v>802</v>
      </c>
      <c r="CR7" s="524" t="s">
        <v>1256</v>
      </c>
      <c r="CS7" s="524" t="s">
        <v>1257</v>
      </c>
      <c r="CT7" s="524" t="s">
        <v>1258</v>
      </c>
      <c r="CU7" s="524" t="s">
        <v>1262</v>
      </c>
      <c r="CV7" s="265"/>
      <c r="CW7" s="524" t="s">
        <v>802</v>
      </c>
      <c r="CX7" s="524" t="s">
        <v>1256</v>
      </c>
      <c r="CY7" s="524" t="s">
        <v>1257</v>
      </c>
      <c r="CZ7" s="524" t="s">
        <v>1258</v>
      </c>
      <c r="DA7" s="524" t="s">
        <v>1262</v>
      </c>
      <c r="DB7" s="265"/>
      <c r="DC7" s="524" t="s">
        <v>802</v>
      </c>
      <c r="DD7" s="524" t="s">
        <v>1256</v>
      </c>
      <c r="DE7" s="524" t="s">
        <v>1257</v>
      </c>
      <c r="DF7" s="524" t="s">
        <v>1258</v>
      </c>
      <c r="DG7" s="524" t="s">
        <v>1262</v>
      </c>
      <c r="DH7" s="265"/>
      <c r="DI7" s="524" t="s">
        <v>802</v>
      </c>
      <c r="DJ7" s="524" t="s">
        <v>1256</v>
      </c>
      <c r="DK7" s="524" t="s">
        <v>1257</v>
      </c>
      <c r="DL7" s="524" t="s">
        <v>1258</v>
      </c>
      <c r="DM7" s="524" t="s">
        <v>1262</v>
      </c>
      <c r="DN7" s="265"/>
      <c r="DO7" s="524" t="s">
        <v>802</v>
      </c>
      <c r="DP7" s="524" t="s">
        <v>1256</v>
      </c>
      <c r="DQ7" s="524" t="s">
        <v>1257</v>
      </c>
      <c r="DR7" s="524" t="s">
        <v>1258</v>
      </c>
      <c r="DS7" s="524" t="s">
        <v>1262</v>
      </c>
      <c r="DT7" s="265"/>
      <c r="DU7" s="524" t="s">
        <v>802</v>
      </c>
      <c r="DV7" s="524" t="s">
        <v>1256</v>
      </c>
      <c r="DW7" s="524" t="s">
        <v>1257</v>
      </c>
      <c r="DX7" s="524" t="s">
        <v>1258</v>
      </c>
      <c r="DY7" s="524" t="s">
        <v>1262</v>
      </c>
      <c r="DZ7" s="265"/>
      <c r="EA7" s="524" t="s">
        <v>802</v>
      </c>
      <c r="EB7" s="524" t="s">
        <v>1256</v>
      </c>
      <c r="EC7" s="524" t="s">
        <v>1257</v>
      </c>
      <c r="ED7" s="524" t="s">
        <v>1258</v>
      </c>
      <c r="EE7" s="524" t="s">
        <v>1262</v>
      </c>
      <c r="EF7" s="265"/>
      <c r="EG7" s="524" t="s">
        <v>802</v>
      </c>
      <c r="EH7" s="524" t="s">
        <v>1256</v>
      </c>
      <c r="EI7" s="524" t="s">
        <v>1257</v>
      </c>
      <c r="EJ7" s="524" t="s">
        <v>1258</v>
      </c>
      <c r="EK7" s="524" t="s">
        <v>1262</v>
      </c>
      <c r="EL7" s="265"/>
      <c r="EM7" s="524" t="s">
        <v>802</v>
      </c>
      <c r="EN7" s="524" t="s">
        <v>1256</v>
      </c>
      <c r="EO7" s="524" t="s">
        <v>1257</v>
      </c>
      <c r="EP7" s="524" t="s">
        <v>1258</v>
      </c>
      <c r="EQ7" s="524" t="s">
        <v>1262</v>
      </c>
      <c r="ER7" s="265"/>
      <c r="ES7" s="524" t="s">
        <v>802</v>
      </c>
      <c r="ET7" s="524" t="s">
        <v>1256</v>
      </c>
      <c r="EU7" s="524" t="s">
        <v>1257</v>
      </c>
      <c r="EV7" s="524" t="s">
        <v>1258</v>
      </c>
      <c r="EW7" s="524" t="s">
        <v>1262</v>
      </c>
      <c r="EX7" s="265"/>
      <c r="EY7" s="524" t="s">
        <v>802</v>
      </c>
      <c r="EZ7" s="524" t="s">
        <v>1256</v>
      </c>
      <c r="FA7" s="524" t="s">
        <v>1257</v>
      </c>
      <c r="FB7" s="524" t="s">
        <v>1258</v>
      </c>
      <c r="FC7" s="524" t="s">
        <v>1262</v>
      </c>
      <c r="FD7" s="265"/>
      <c r="FE7" s="524" t="s">
        <v>802</v>
      </c>
      <c r="FF7" s="524" t="s">
        <v>1256</v>
      </c>
      <c r="FG7" s="524" t="s">
        <v>1257</v>
      </c>
      <c r="FH7" s="524" t="s">
        <v>1258</v>
      </c>
      <c r="FI7" s="524" t="s">
        <v>1262</v>
      </c>
      <c r="FJ7" s="265"/>
      <c r="FK7" s="524" t="s">
        <v>802</v>
      </c>
      <c r="FL7" s="524" t="s">
        <v>1256</v>
      </c>
      <c r="FM7" s="524" t="s">
        <v>1257</v>
      </c>
      <c r="FN7" s="524" t="s">
        <v>1258</v>
      </c>
      <c r="FO7" s="524" t="s">
        <v>1262</v>
      </c>
      <c r="FP7" s="265"/>
      <c r="FQ7" s="524" t="s">
        <v>802</v>
      </c>
      <c r="FR7" s="524" t="s">
        <v>1256</v>
      </c>
      <c r="FS7" s="524" t="s">
        <v>1257</v>
      </c>
      <c r="FT7" s="524" t="s">
        <v>1258</v>
      </c>
      <c r="FU7" s="524" t="s">
        <v>1262</v>
      </c>
      <c r="FV7" s="265"/>
      <c r="FW7" s="524" t="s">
        <v>802</v>
      </c>
      <c r="FX7" s="524" t="s">
        <v>1256</v>
      </c>
      <c r="FY7" s="524" t="s">
        <v>1257</v>
      </c>
      <c r="FZ7" s="524" t="s">
        <v>1258</v>
      </c>
      <c r="GA7" s="524" t="s">
        <v>1262</v>
      </c>
      <c r="GB7" s="265"/>
      <c r="GC7" s="524" t="s">
        <v>802</v>
      </c>
      <c r="GD7" s="524" t="s">
        <v>1256</v>
      </c>
      <c r="GE7" s="524" t="s">
        <v>1257</v>
      </c>
      <c r="GF7" s="524" t="s">
        <v>1258</v>
      </c>
      <c r="GG7" s="524" t="s">
        <v>1262</v>
      </c>
      <c r="GH7" s="265"/>
      <c r="GI7" s="524" t="s">
        <v>802</v>
      </c>
      <c r="GJ7" s="524" t="s">
        <v>1256</v>
      </c>
      <c r="GK7" s="524" t="s">
        <v>1257</v>
      </c>
      <c r="GL7" s="524" t="s">
        <v>1258</v>
      </c>
      <c r="GM7" s="524" t="s">
        <v>1262</v>
      </c>
      <c r="GN7" s="265"/>
      <c r="GO7" s="524" t="s">
        <v>802</v>
      </c>
      <c r="GP7" s="524" t="s">
        <v>1256</v>
      </c>
      <c r="GQ7" s="524" t="s">
        <v>1257</v>
      </c>
      <c r="GR7" s="524" t="s">
        <v>1258</v>
      </c>
      <c r="GS7" s="524" t="s">
        <v>1262</v>
      </c>
      <c r="GT7" s="265"/>
      <c r="GU7" s="524" t="s">
        <v>802</v>
      </c>
      <c r="GV7" s="524" t="s">
        <v>1256</v>
      </c>
      <c r="GW7" s="524" t="s">
        <v>1257</v>
      </c>
      <c r="GX7" s="524" t="s">
        <v>1258</v>
      </c>
      <c r="GY7" s="524" t="s">
        <v>1262</v>
      </c>
      <c r="GZ7" s="265"/>
      <c r="HA7" s="295"/>
      <c r="HB7" s="295"/>
      <c r="HC7" s="295"/>
      <c r="HD7" s="295"/>
      <c r="HE7" s="295"/>
      <c r="HF7" s="295"/>
      <c r="HG7" s="295"/>
      <c r="HH7" s="295"/>
      <c r="HI7" s="295"/>
      <c r="HJ7" s="295"/>
      <c r="HK7" s="295"/>
      <c r="HL7" s="295"/>
      <c r="HM7" s="295"/>
      <c r="HN7" s="295"/>
      <c r="HO7" s="295"/>
      <c r="HP7" s="295"/>
      <c r="HQ7" s="295"/>
      <c r="HR7" s="295"/>
      <c r="HS7" s="267"/>
      <c r="HT7" s="295"/>
      <c r="HU7" s="295"/>
      <c r="HV7" s="295"/>
      <c r="HW7" s="295"/>
      <c r="HX7" s="295"/>
      <c r="HY7" s="295"/>
      <c r="HZ7" s="296"/>
      <c r="IA7" s="295"/>
      <c r="IB7" s="295"/>
      <c r="IC7" s="295"/>
      <c r="ID7" s="295"/>
      <c r="IE7" s="295"/>
      <c r="IF7" s="295"/>
      <c r="IG7" s="295"/>
      <c r="IH7" s="295"/>
      <c r="II7" s="295"/>
      <c r="IJ7" s="295"/>
      <c r="IK7" s="295"/>
      <c r="IL7" s="295"/>
      <c r="IM7" s="295"/>
      <c r="IN7" s="295"/>
      <c r="IO7" s="295"/>
      <c r="IP7" s="295"/>
      <c r="IQ7" s="295"/>
      <c r="IR7" s="295"/>
      <c r="IS7" s="295"/>
      <c r="IT7" s="295"/>
      <c r="IU7" s="295"/>
      <c r="IV7" s="295"/>
      <c r="IW7" s="295"/>
      <c r="IX7" s="297"/>
      <c r="IY7" s="295"/>
      <c r="IZ7" s="295"/>
      <c r="JA7" s="295"/>
      <c r="JB7" s="295"/>
      <c r="JC7" s="295"/>
      <c r="JD7" s="295"/>
      <c r="JE7" s="298"/>
      <c r="JF7" s="295"/>
      <c r="JG7" s="295"/>
      <c r="JH7" s="295"/>
      <c r="JI7" s="295"/>
      <c r="JJ7" s="295"/>
      <c r="JK7" s="295"/>
      <c r="JL7" s="295"/>
      <c r="JM7" s="295"/>
      <c r="JN7" s="295"/>
      <c r="JO7" s="295"/>
      <c r="JP7" s="295"/>
      <c r="JQ7" s="295"/>
      <c r="JR7" s="295"/>
      <c r="JS7" s="295"/>
      <c r="JT7" s="295"/>
      <c r="JU7" s="295"/>
      <c r="JV7" s="295"/>
      <c r="JW7" s="295"/>
      <c r="JX7" s="295"/>
      <c r="JY7" s="295"/>
      <c r="JZ7" s="296"/>
      <c r="KA7" s="295"/>
      <c r="KB7" s="295"/>
      <c r="KC7" s="297"/>
      <c r="KD7" s="295"/>
      <c r="KE7" s="295"/>
      <c r="KF7" s="295"/>
      <c r="KG7" s="523"/>
      <c r="KH7" s="296"/>
      <c r="KI7" s="295"/>
      <c r="KJ7" s="295"/>
      <c r="KK7" s="295"/>
      <c r="KL7" s="295"/>
      <c r="KM7" s="295"/>
      <c r="KN7" s="295"/>
      <c r="KO7" s="295"/>
      <c r="KP7" s="295"/>
      <c r="KQ7" s="295"/>
      <c r="KR7" s="295"/>
      <c r="KS7" s="295"/>
      <c r="KT7" s="295"/>
      <c r="KU7" s="295"/>
      <c r="KV7" s="295"/>
      <c r="KW7" s="295"/>
      <c r="KX7" s="295"/>
      <c r="KY7" s="295"/>
      <c r="KZ7" s="295"/>
      <c r="LA7" s="295"/>
      <c r="LB7" s="295"/>
      <c r="LC7" s="295"/>
      <c r="LD7" s="298"/>
      <c r="LE7" s="295"/>
      <c r="LF7" s="295"/>
      <c r="LG7" s="295"/>
      <c r="LH7" s="297"/>
      <c r="LI7" s="295"/>
      <c r="LJ7" s="295"/>
      <c r="LK7" s="295"/>
      <c r="LL7" s="295"/>
      <c r="LM7" s="295"/>
      <c r="LN7" s="295"/>
      <c r="LO7" s="295"/>
      <c r="LP7" s="295"/>
      <c r="LQ7" s="295"/>
      <c r="LR7" s="295"/>
      <c r="LS7" s="295"/>
      <c r="LT7" s="295"/>
      <c r="LU7" s="295"/>
      <c r="LV7" s="295"/>
      <c r="LW7" s="295"/>
      <c r="LX7" s="295"/>
      <c r="LY7" s="295"/>
      <c r="LZ7" s="295"/>
      <c r="MA7" s="295"/>
      <c r="MB7" s="295"/>
      <c r="MC7" s="295"/>
      <c r="MD7" s="295"/>
      <c r="ME7" s="295"/>
      <c r="MF7" s="295"/>
      <c r="MG7" s="295"/>
      <c r="MH7" s="295"/>
      <c r="MI7" s="295"/>
      <c r="MJ7" s="295"/>
      <c r="MK7" s="298"/>
      <c r="ML7" s="295"/>
      <c r="MM7" s="297"/>
      <c r="MN7" s="295"/>
      <c r="MO7" s="295"/>
      <c r="MP7" s="295"/>
      <c r="MQ7" s="295"/>
      <c r="MR7" s="295"/>
      <c r="MS7" s="295"/>
      <c r="MT7" s="295"/>
      <c r="MU7" s="295"/>
      <c r="MV7" s="295"/>
      <c r="MW7" s="295"/>
      <c r="MX7" s="295"/>
      <c r="MY7" s="295"/>
      <c r="MZ7" s="295"/>
      <c r="NA7" s="295"/>
      <c r="NB7" s="295"/>
      <c r="NC7" s="295"/>
      <c r="ND7" s="295"/>
      <c r="NE7" s="295"/>
      <c r="NF7" s="295"/>
      <c r="NG7" s="295"/>
      <c r="NH7" s="295"/>
      <c r="NI7" s="295"/>
      <c r="NJ7" s="295"/>
      <c r="NK7" s="295"/>
      <c r="NL7" s="295"/>
      <c r="NM7" s="295"/>
      <c r="NN7" s="295"/>
      <c r="NO7" s="295"/>
      <c r="NP7" s="295"/>
      <c r="NQ7" s="298"/>
      <c r="NR7" s="265"/>
      <c r="NS7" s="299"/>
      <c r="NT7" s="299"/>
      <c r="NU7" s="299"/>
      <c r="NV7" s="299"/>
      <c r="NW7" s="299"/>
      <c r="NX7" s="299"/>
      <c r="NY7" s="299"/>
      <c r="NZ7" s="299"/>
      <c r="OA7" s="299"/>
      <c r="OB7" s="299"/>
      <c r="OC7" s="299"/>
      <c r="OD7" s="299"/>
      <c r="OE7" s="299"/>
      <c r="OF7" s="299"/>
      <c r="OG7" s="299"/>
      <c r="OH7" s="299"/>
      <c r="OI7" s="299"/>
      <c r="OJ7" s="299"/>
      <c r="OK7" s="299"/>
      <c r="OL7" s="299"/>
      <c r="OM7" s="299"/>
      <c r="ON7" s="299"/>
      <c r="OO7" s="299"/>
      <c r="OP7" s="299"/>
      <c r="OQ7" s="299"/>
      <c r="OR7" s="299"/>
      <c r="OS7" s="299"/>
      <c r="OT7" s="299"/>
      <c r="OU7" s="299"/>
      <c r="OV7" s="299"/>
      <c r="OW7" s="265"/>
      <c r="OX7" s="299"/>
      <c r="OY7" s="299"/>
      <c r="OZ7" s="299"/>
      <c r="PA7" s="299"/>
      <c r="PB7" s="299"/>
      <c r="PC7" s="299"/>
      <c r="PD7" s="299"/>
      <c r="PE7" s="299"/>
      <c r="PF7" s="299"/>
      <c r="PG7" s="299"/>
      <c r="PH7" s="299"/>
      <c r="PI7" s="299"/>
      <c r="PJ7" s="299"/>
      <c r="PK7" s="299"/>
      <c r="PL7" s="299"/>
      <c r="PM7" s="299"/>
      <c r="PN7" s="299"/>
      <c r="PO7" s="299"/>
      <c r="PP7" s="299"/>
      <c r="PQ7" s="299"/>
      <c r="PR7" s="300"/>
      <c r="PS7" s="299"/>
      <c r="PT7" s="299"/>
      <c r="PU7" s="299"/>
      <c r="PV7" s="299"/>
      <c r="PW7" s="299"/>
      <c r="PX7" s="299"/>
      <c r="PY7" s="299"/>
      <c r="PZ7" s="299"/>
      <c r="QA7" s="299"/>
      <c r="QB7" s="265"/>
      <c r="QC7" s="299"/>
      <c r="QD7" s="299"/>
      <c r="QE7" s="299"/>
      <c r="QF7" s="299"/>
      <c r="QG7" s="299"/>
      <c r="QH7" s="299"/>
      <c r="QI7" s="299"/>
      <c r="QJ7" s="299"/>
      <c r="QK7" s="299"/>
      <c r="QL7" s="299"/>
      <c r="QM7" s="299"/>
      <c r="QN7" s="299"/>
      <c r="QO7" s="299"/>
      <c r="QP7" s="299"/>
      <c r="QQ7" s="299"/>
      <c r="QR7" s="299"/>
      <c r="QS7" s="299"/>
      <c r="QT7" s="299"/>
      <c r="QU7" s="299"/>
      <c r="QV7" s="299"/>
      <c r="QW7" s="299"/>
      <c r="QX7" s="299"/>
      <c r="QY7" s="299"/>
      <c r="QZ7" s="299"/>
      <c r="RA7" s="299"/>
      <c r="RB7" s="299"/>
      <c r="RC7" s="299"/>
      <c r="RD7" s="299"/>
      <c r="RE7" s="299"/>
      <c r="RF7" s="299"/>
      <c r="RG7" s="265"/>
      <c r="RH7" s="299"/>
      <c r="RI7" s="299"/>
      <c r="RJ7" s="299"/>
      <c r="RK7" s="299"/>
      <c r="RL7" s="299"/>
      <c r="RM7" s="299"/>
      <c r="RN7" s="299"/>
      <c r="RO7" s="299"/>
      <c r="RP7" s="299"/>
      <c r="RQ7" s="299"/>
      <c r="RR7" s="299"/>
      <c r="RS7" s="299"/>
      <c r="RT7" s="299"/>
      <c r="RU7" s="299"/>
      <c r="RV7" s="299"/>
      <c r="RW7" s="299"/>
      <c r="RX7" s="299"/>
      <c r="RY7" s="299"/>
      <c r="RZ7" s="299"/>
      <c r="SA7" s="299"/>
      <c r="SB7" s="299"/>
      <c r="SC7" s="299"/>
      <c r="SD7" s="299"/>
      <c r="SE7" s="299"/>
      <c r="SF7" s="299"/>
      <c r="SG7" s="299"/>
      <c r="SH7" s="299"/>
      <c r="SI7" s="299"/>
      <c r="SJ7" s="299"/>
      <c r="SK7" s="299"/>
      <c r="SL7" s="265"/>
      <c r="SM7" s="299"/>
      <c r="SN7" s="299"/>
      <c r="SO7" s="299"/>
      <c r="SP7" s="299"/>
      <c r="SQ7" s="299"/>
      <c r="SR7" s="299"/>
      <c r="SS7" s="299"/>
      <c r="ST7" s="299"/>
      <c r="SU7" s="299"/>
      <c r="SV7" s="299"/>
      <c r="SW7" s="299"/>
      <c r="SX7" s="299"/>
      <c r="SY7" s="299"/>
      <c r="SZ7" s="299"/>
      <c r="TA7" s="299"/>
      <c r="TB7" s="299"/>
      <c r="TC7" s="300"/>
      <c r="TD7" s="299"/>
      <c r="TE7" s="299"/>
      <c r="TF7" s="299"/>
      <c r="TG7" s="299"/>
      <c r="TH7" s="299"/>
      <c r="TI7" s="299"/>
      <c r="TJ7" s="299"/>
      <c r="TK7" s="299"/>
      <c r="TL7" s="299"/>
      <c r="TM7" s="299"/>
      <c r="TN7" s="299"/>
      <c r="TO7" s="299"/>
      <c r="TP7" s="299"/>
      <c r="TQ7" s="266"/>
      <c r="TR7" s="299"/>
      <c r="TS7" s="299"/>
      <c r="TT7" s="299"/>
      <c r="TU7" s="299"/>
      <c r="TV7" s="299"/>
      <c r="TW7" s="299"/>
      <c r="TX7" s="299"/>
      <c r="TY7" s="299"/>
      <c r="TZ7" s="299"/>
      <c r="UA7" s="299"/>
      <c r="UB7" s="299"/>
      <c r="UC7" s="299"/>
      <c r="UD7" s="299"/>
      <c r="UE7" s="299"/>
      <c r="UF7" s="299"/>
      <c r="UG7" s="299"/>
      <c r="UH7" s="299"/>
      <c r="UI7" s="299"/>
      <c r="UJ7" s="299"/>
      <c r="UK7" s="299"/>
      <c r="UL7" s="299"/>
      <c r="UM7" s="299"/>
      <c r="UN7" s="299"/>
      <c r="UO7" s="299"/>
      <c r="UP7" s="299"/>
      <c r="UQ7" s="299"/>
      <c r="UR7" s="299"/>
      <c r="US7" s="299"/>
      <c r="UT7" s="299"/>
      <c r="UU7" s="299"/>
      <c r="UV7" s="266"/>
      <c r="UW7" s="299"/>
      <c r="UX7" s="299"/>
      <c r="UY7" s="299"/>
      <c r="UZ7" s="300"/>
      <c r="VA7" s="299"/>
      <c r="VB7" s="299"/>
      <c r="VC7" s="299"/>
      <c r="VD7" s="299"/>
      <c r="VE7" s="299"/>
      <c r="VF7" s="299"/>
      <c r="VG7" s="299"/>
      <c r="VH7" s="299"/>
      <c r="VI7" s="299"/>
      <c r="VJ7" s="299"/>
      <c r="VK7" s="299"/>
      <c r="VL7" s="299"/>
      <c r="VM7" s="299"/>
      <c r="VN7" s="299"/>
      <c r="VO7" s="299"/>
      <c r="VP7" s="299"/>
      <c r="VQ7" s="299"/>
      <c r="VR7" s="299"/>
      <c r="VS7" s="299"/>
      <c r="VT7" s="299"/>
      <c r="VU7" s="299"/>
      <c r="VV7" s="299"/>
      <c r="VW7" s="299"/>
      <c r="VX7" s="299"/>
      <c r="VY7" s="299"/>
      <c r="VZ7" s="299"/>
      <c r="WA7" s="266"/>
      <c r="WB7" s="299"/>
      <c r="WC7" s="299"/>
      <c r="WD7" s="299"/>
      <c r="WE7" s="299"/>
      <c r="WF7" s="299"/>
      <c r="WG7" s="299"/>
      <c r="WH7" s="299"/>
      <c r="WI7" s="299"/>
      <c r="WJ7" s="299"/>
      <c r="WK7" s="299"/>
      <c r="WL7" s="299"/>
      <c r="WM7" s="299"/>
      <c r="WN7" s="299"/>
      <c r="WO7" s="299"/>
      <c r="WP7" s="299"/>
      <c r="WQ7" s="299"/>
      <c r="WR7" s="299"/>
      <c r="WS7" s="299"/>
      <c r="WT7" s="299"/>
      <c r="WU7" s="299"/>
      <c r="WV7" s="300"/>
      <c r="WW7" s="300"/>
      <c r="WX7" s="299"/>
      <c r="WY7" s="299"/>
      <c r="WZ7" s="299"/>
      <c r="XA7" s="299"/>
      <c r="XB7" s="299"/>
      <c r="XC7" s="299"/>
      <c r="XD7" s="299"/>
      <c r="XE7" s="299"/>
      <c r="XF7" s="266"/>
      <c r="XG7" s="299"/>
      <c r="XH7" s="299"/>
      <c r="XI7" s="299"/>
      <c r="XJ7" s="299"/>
      <c r="XK7" s="299"/>
      <c r="XL7" s="299"/>
      <c r="XM7" s="299"/>
      <c r="XN7" s="299"/>
      <c r="XO7" s="299"/>
      <c r="XP7" s="299"/>
      <c r="XQ7" s="299"/>
      <c r="XR7" s="299"/>
      <c r="XS7" s="299"/>
      <c r="XT7" s="299"/>
      <c r="XU7" s="299"/>
      <c r="XV7" s="299"/>
      <c r="XW7" s="299"/>
      <c r="XX7" s="299"/>
      <c r="XY7" s="299"/>
      <c r="XZ7" s="299"/>
      <c r="YA7" s="299"/>
      <c r="YB7" s="299"/>
      <c r="YC7" s="299"/>
      <c r="YD7" s="299"/>
      <c r="YE7" s="299"/>
      <c r="YF7" s="299"/>
      <c r="YG7" s="299"/>
      <c r="YH7" s="299"/>
      <c r="YI7" s="299"/>
      <c r="YJ7" s="299"/>
      <c r="YK7" s="266"/>
      <c r="YL7" s="299"/>
      <c r="YM7" s="299"/>
      <c r="YN7" s="299"/>
      <c r="YO7" s="299"/>
      <c r="YP7" s="299"/>
      <c r="YQ7" s="299"/>
      <c r="YR7" s="299"/>
      <c r="YS7" s="299"/>
      <c r="YT7" s="299"/>
      <c r="YU7" s="299"/>
      <c r="YV7" s="299"/>
      <c r="YW7" s="299"/>
      <c r="YX7" s="299"/>
      <c r="YY7" s="299"/>
      <c r="YZ7" s="299"/>
      <c r="ZA7" s="299"/>
      <c r="ZB7" s="299"/>
      <c r="ZC7" s="299"/>
      <c r="ZD7" s="299"/>
      <c r="ZE7" s="299"/>
      <c r="ZF7" s="299"/>
      <c r="ZG7" s="299"/>
      <c r="ZH7" s="299"/>
      <c r="ZI7" s="299"/>
      <c r="ZJ7" s="299"/>
      <c r="ZK7" s="299"/>
      <c r="ZL7" s="299"/>
      <c r="ZM7" s="299"/>
      <c r="ZN7" s="299"/>
      <c r="ZO7" s="299"/>
      <c r="ZP7" s="299"/>
      <c r="ZQ7" s="299"/>
      <c r="ZR7" s="299"/>
      <c r="ZS7" s="299"/>
      <c r="ZT7" s="299"/>
      <c r="ZU7" s="299"/>
      <c r="ZV7" s="299"/>
      <c r="ZW7" s="297"/>
      <c r="ZX7" s="299"/>
      <c r="ZY7" s="299"/>
      <c r="ZZ7" s="299"/>
      <c r="AAA7" s="299"/>
      <c r="AAB7" s="299"/>
      <c r="AAC7" s="299"/>
      <c r="AAD7" s="299"/>
      <c r="AAE7" s="299"/>
      <c r="AAF7" s="299"/>
      <c r="AAG7" s="299"/>
      <c r="AAH7" s="299"/>
      <c r="AAI7" s="299"/>
      <c r="AAJ7" s="299"/>
      <c r="AAK7" s="299"/>
      <c r="AAL7" s="299"/>
      <c r="AAM7" s="299"/>
      <c r="AAN7" s="299"/>
      <c r="AAO7" s="299"/>
      <c r="AAP7" s="299"/>
      <c r="AAQ7" s="299"/>
      <c r="AAR7" s="299"/>
      <c r="AAS7" s="299"/>
      <c r="AAT7" s="299"/>
      <c r="AAU7" s="299"/>
      <c r="AAV7" s="299"/>
      <c r="AAW7" s="299"/>
      <c r="AAX7" s="299"/>
      <c r="AAY7" s="299"/>
      <c r="AAZ7" s="299"/>
      <c r="ABA7" s="299"/>
      <c r="ABB7" s="299"/>
      <c r="ABC7" s="299"/>
      <c r="ABD7" s="299"/>
      <c r="ABE7" s="299"/>
      <c r="ABF7" s="299"/>
      <c r="ABG7" s="299"/>
      <c r="ABH7" s="299"/>
      <c r="ABI7" s="299"/>
      <c r="ABJ7" s="299"/>
      <c r="ABK7" s="299"/>
      <c r="ABL7" s="299"/>
      <c r="ABM7" s="299"/>
      <c r="ABN7" s="299"/>
      <c r="ABO7" s="299"/>
      <c r="ABP7" s="299"/>
      <c r="ABQ7" s="299"/>
      <c r="ABR7" s="299"/>
    </row>
    <row r="8" spans="1:746" s="270" customFormat="1" ht="11.25" customHeight="1" thickBot="1">
      <c r="A8" s="1670" t="s">
        <v>1610</v>
      </c>
      <c r="B8" s="1671"/>
      <c r="C8" s="565" t="s">
        <v>1259</v>
      </c>
      <c r="D8" s="265"/>
      <c r="E8" s="525" t="e">
        <f>COUNTIF('[3]BA SGV'!BS9:CY9, "DEL")/12</f>
        <v>#VALUE!</v>
      </c>
      <c r="F8" s="525" t="e">
        <f>COUNTIF('[3]BA SGV'!BS49:CV49, "DEL")/9</f>
        <v>#VALUE!</v>
      </c>
      <c r="G8" s="525" t="e">
        <f>COUNTIF('[3]BA SGV'!BT89:CH89, "DEL")/10</f>
        <v>#VALUE!</v>
      </c>
      <c r="H8" s="525" t="e">
        <f>COUNTIF('[3]BA SGV'!CA129:CJ129, "DEL")/6</f>
        <v>#VALUE!</v>
      </c>
      <c r="I8" s="525" t="e">
        <f>COUNTIF('[3]BA SGV'!CH169:CK169, "DEL")/7</f>
        <v>#VALUE!</v>
      </c>
      <c r="J8" s="265"/>
      <c r="K8" s="525" t="e">
        <f>COUNTIF('[3]MRJ SGV'!AY38:BQ38, "DEL")/12</f>
        <v>#VALUE!</v>
      </c>
      <c r="L8" s="525"/>
      <c r="M8" s="525"/>
      <c r="N8" s="524"/>
      <c r="O8" s="524"/>
      <c r="P8" s="524"/>
      <c r="Q8" s="524"/>
      <c r="R8" s="265"/>
      <c r="S8" s="525"/>
      <c r="T8" s="525"/>
      <c r="U8" s="525"/>
      <c r="V8" s="524"/>
      <c r="W8" s="524"/>
      <c r="X8" s="265"/>
      <c r="Y8" s="525"/>
      <c r="Z8" s="525"/>
      <c r="AA8" s="525"/>
      <c r="AB8" s="524"/>
      <c r="AC8" s="524"/>
      <c r="AD8" s="524"/>
      <c r="AE8" s="524"/>
      <c r="AF8" s="265"/>
      <c r="AG8" s="525"/>
      <c r="AH8" s="525"/>
      <c r="AI8" s="525"/>
      <c r="AJ8" s="524"/>
      <c r="AK8" s="524"/>
      <c r="AL8" s="265"/>
      <c r="AM8" s="525"/>
      <c r="AN8" s="525"/>
      <c r="AO8" s="525"/>
      <c r="AP8" s="524"/>
      <c r="AQ8" s="524"/>
      <c r="AR8" s="524"/>
      <c r="AS8" s="524"/>
      <c r="AT8" s="265"/>
      <c r="AU8" s="525"/>
      <c r="AV8" s="525"/>
      <c r="AW8" s="525"/>
      <c r="AX8" s="524"/>
      <c r="AY8" s="524"/>
      <c r="AZ8" s="265"/>
      <c r="BA8" s="525"/>
      <c r="BB8" s="525"/>
      <c r="BC8" s="525"/>
      <c r="BD8" s="524"/>
      <c r="BE8" s="524"/>
      <c r="BF8" s="265"/>
      <c r="BG8" s="525"/>
      <c r="BH8" s="525"/>
      <c r="BI8" s="525"/>
      <c r="BJ8" s="524"/>
      <c r="BK8" s="524"/>
      <c r="BL8" s="265"/>
      <c r="BM8" s="525"/>
      <c r="BN8" s="525"/>
      <c r="BO8" s="525"/>
      <c r="BP8" s="524"/>
      <c r="BQ8" s="524"/>
      <c r="BR8" s="265"/>
      <c r="BS8" s="525"/>
      <c r="BT8" s="525"/>
      <c r="BU8" s="525"/>
      <c r="BV8" s="524"/>
      <c r="BW8" s="524"/>
      <c r="BX8" s="265"/>
      <c r="BY8" s="525"/>
      <c r="BZ8" s="525"/>
      <c r="CA8" s="525"/>
      <c r="CB8" s="524"/>
      <c r="CC8" s="524"/>
      <c r="CD8" s="265"/>
      <c r="CE8" s="525"/>
      <c r="CF8" s="525"/>
      <c r="CG8" s="525"/>
      <c r="CH8" s="524"/>
      <c r="CI8" s="524"/>
      <c r="CJ8" s="265"/>
      <c r="CK8" s="525"/>
      <c r="CL8" s="525"/>
      <c r="CM8" s="525"/>
      <c r="CN8" s="524"/>
      <c r="CO8" s="524"/>
      <c r="CP8" s="265"/>
      <c r="CQ8" s="525"/>
      <c r="CR8" s="525"/>
      <c r="CS8" s="525"/>
      <c r="CT8" s="524"/>
      <c r="CU8" s="524"/>
      <c r="CV8" s="265"/>
      <c r="CW8" s="525"/>
      <c r="CX8" s="525"/>
      <c r="CY8" s="525"/>
      <c r="CZ8" s="524"/>
      <c r="DA8" s="524"/>
      <c r="DB8" s="265"/>
      <c r="DC8" s="525"/>
      <c r="DD8" s="525"/>
      <c r="DE8" s="525"/>
      <c r="DF8" s="524"/>
      <c r="DG8" s="524"/>
      <c r="DH8" s="265"/>
      <c r="DI8" s="525"/>
      <c r="DJ8" s="525"/>
      <c r="DK8" s="525"/>
      <c r="DL8" s="524"/>
      <c r="DM8" s="524"/>
      <c r="DN8" s="265"/>
      <c r="DO8" s="525"/>
      <c r="DP8" s="525"/>
      <c r="DQ8" s="525"/>
      <c r="DR8" s="524"/>
      <c r="DS8" s="524"/>
      <c r="DT8" s="265"/>
      <c r="DU8" s="525"/>
      <c r="DV8" s="525"/>
      <c r="DW8" s="525"/>
      <c r="DX8" s="524"/>
      <c r="DY8" s="524"/>
      <c r="DZ8" s="265"/>
      <c r="EA8" s="525"/>
      <c r="EB8" s="525"/>
      <c r="EC8" s="525"/>
      <c r="ED8" s="524"/>
      <c r="EE8" s="524"/>
      <c r="EF8" s="265"/>
      <c r="EG8" s="525"/>
      <c r="EH8" s="525"/>
      <c r="EI8" s="525"/>
      <c r="EJ8" s="524"/>
      <c r="EK8" s="524"/>
      <c r="EL8" s="265"/>
      <c r="EM8" s="525"/>
      <c r="EN8" s="525"/>
      <c r="EO8" s="525"/>
      <c r="EP8" s="524"/>
      <c r="EQ8" s="524"/>
      <c r="ER8" s="265"/>
      <c r="ES8" s="525"/>
      <c r="ET8" s="525"/>
      <c r="EU8" s="525"/>
      <c r="EV8" s="524"/>
      <c r="EW8" s="524"/>
      <c r="EX8" s="265"/>
      <c r="EY8" s="525"/>
      <c r="EZ8" s="525"/>
      <c r="FA8" s="525"/>
      <c r="FB8" s="524"/>
      <c r="FC8" s="524"/>
      <c r="FD8" s="265"/>
      <c r="FE8" s="525"/>
      <c r="FF8" s="525"/>
      <c r="FG8" s="525"/>
      <c r="FH8" s="524"/>
      <c r="FI8" s="524"/>
      <c r="FJ8" s="265"/>
      <c r="FK8" s="525"/>
      <c r="FL8" s="525"/>
      <c r="FM8" s="525"/>
      <c r="FN8" s="524"/>
      <c r="FO8" s="524"/>
      <c r="FP8" s="265"/>
      <c r="FQ8" s="525"/>
      <c r="FR8" s="525"/>
      <c r="FS8" s="525"/>
      <c r="FT8" s="524"/>
      <c r="FU8" s="524"/>
      <c r="FV8" s="265"/>
      <c r="FW8" s="525"/>
      <c r="FX8" s="525"/>
      <c r="FY8" s="525"/>
      <c r="FZ8" s="524"/>
      <c r="GA8" s="524"/>
      <c r="GB8" s="265"/>
      <c r="GC8" s="525"/>
      <c r="GD8" s="525"/>
      <c r="GE8" s="525"/>
      <c r="GF8" s="524"/>
      <c r="GG8" s="524"/>
      <c r="GH8" s="265"/>
      <c r="GI8" s="525"/>
      <c r="GJ8" s="525"/>
      <c r="GK8" s="525"/>
      <c r="GL8" s="524"/>
      <c r="GM8" s="524"/>
      <c r="GN8" s="265"/>
      <c r="GO8" s="525"/>
      <c r="GP8" s="525"/>
      <c r="GQ8" s="525"/>
      <c r="GR8" s="524"/>
      <c r="GS8" s="524"/>
      <c r="GT8" s="265"/>
      <c r="GU8" s="525"/>
      <c r="GV8" s="525"/>
      <c r="GW8" s="525"/>
      <c r="GX8" s="524"/>
      <c r="GY8" s="524"/>
      <c r="GZ8" s="265"/>
      <c r="HA8" s="295"/>
      <c r="HB8" s="295"/>
      <c r="HC8" s="295"/>
      <c r="HD8" s="295"/>
      <c r="HE8" s="295"/>
      <c r="HF8" s="295"/>
      <c r="HG8" s="295"/>
      <c r="HH8" s="295"/>
      <c r="HI8" s="295"/>
      <c r="HJ8" s="295"/>
      <c r="HK8" s="295"/>
      <c r="HL8" s="295"/>
      <c r="HM8" s="295"/>
      <c r="HN8" s="295"/>
      <c r="HO8" s="295"/>
      <c r="HP8" s="295"/>
      <c r="HQ8" s="295"/>
      <c r="HR8" s="295"/>
      <c r="HS8" s="267"/>
      <c r="HT8" s="295"/>
      <c r="HU8" s="295"/>
      <c r="HV8" s="295"/>
      <c r="HW8" s="295"/>
      <c r="HX8" s="295"/>
      <c r="HY8" s="295"/>
      <c r="HZ8" s="296"/>
      <c r="IA8" s="295"/>
      <c r="IB8" s="295"/>
      <c r="IC8" s="295"/>
      <c r="ID8" s="295"/>
      <c r="IE8" s="295"/>
      <c r="IF8" s="295"/>
      <c r="IG8" s="295"/>
      <c r="IH8" s="295"/>
      <c r="II8" s="295"/>
      <c r="IJ8" s="295"/>
      <c r="IK8" s="295"/>
      <c r="IL8" s="295"/>
      <c r="IM8" s="295"/>
      <c r="IN8" s="295"/>
      <c r="IO8" s="295"/>
      <c r="IP8" s="295"/>
      <c r="IQ8" s="295"/>
      <c r="IR8" s="295"/>
      <c r="IS8" s="295"/>
      <c r="IT8" s="295"/>
      <c r="IU8" s="295"/>
      <c r="IV8" s="295"/>
      <c r="IW8" s="295"/>
      <c r="IX8" s="297"/>
      <c r="IY8" s="295"/>
      <c r="IZ8" s="295"/>
      <c r="JA8" s="295"/>
      <c r="JB8" s="295"/>
      <c r="JC8" s="295"/>
      <c r="JD8" s="295"/>
      <c r="JE8" s="298"/>
      <c r="JF8" s="295"/>
      <c r="JG8" s="295"/>
      <c r="JH8" s="295"/>
      <c r="JI8" s="295"/>
      <c r="JJ8" s="295"/>
      <c r="JK8" s="295"/>
      <c r="JL8" s="295"/>
      <c r="JM8" s="295"/>
      <c r="JN8" s="295"/>
      <c r="JO8" s="295"/>
      <c r="JP8" s="295"/>
      <c r="JQ8" s="295"/>
      <c r="JR8" s="295"/>
      <c r="JS8" s="295"/>
      <c r="JT8" s="295"/>
      <c r="JU8" s="295"/>
      <c r="JV8" s="295"/>
      <c r="JW8" s="295"/>
      <c r="JX8" s="295"/>
      <c r="JY8" s="295"/>
      <c r="JZ8" s="296"/>
      <c r="KA8" s="295"/>
      <c r="KB8" s="295"/>
      <c r="KC8" s="297"/>
      <c r="KD8" s="295"/>
      <c r="KE8" s="295"/>
      <c r="KF8" s="295"/>
      <c r="KG8" s="523"/>
      <c r="KH8" s="296"/>
      <c r="KI8" s="295"/>
      <c r="KJ8" s="295"/>
      <c r="KK8" s="295"/>
      <c r="KL8" s="295"/>
      <c r="KM8" s="295"/>
      <c r="KN8" s="295"/>
      <c r="KO8" s="295"/>
      <c r="KP8" s="295"/>
      <c r="KQ8" s="295"/>
      <c r="KR8" s="295"/>
      <c r="KS8" s="295"/>
      <c r="KT8" s="295"/>
      <c r="KU8" s="295"/>
      <c r="KV8" s="295"/>
      <c r="KW8" s="295"/>
      <c r="KX8" s="295"/>
      <c r="KY8" s="295"/>
      <c r="KZ8" s="295"/>
      <c r="LA8" s="295"/>
      <c r="LB8" s="295"/>
      <c r="LC8" s="295"/>
      <c r="LD8" s="298"/>
      <c r="LE8" s="295"/>
      <c r="LF8" s="295"/>
      <c r="LG8" s="295"/>
      <c r="LH8" s="297"/>
      <c r="LI8" s="295"/>
      <c r="LJ8" s="295"/>
      <c r="LK8" s="295"/>
      <c r="LL8" s="295"/>
      <c r="LM8" s="295"/>
      <c r="LN8" s="295"/>
      <c r="LO8" s="295"/>
      <c r="LP8" s="295"/>
      <c r="LQ8" s="295"/>
      <c r="LR8" s="295"/>
      <c r="LS8" s="295"/>
      <c r="LT8" s="295"/>
      <c r="LU8" s="295"/>
      <c r="LV8" s="295"/>
      <c r="LW8" s="295"/>
      <c r="LX8" s="295"/>
      <c r="LY8" s="295"/>
      <c r="LZ8" s="295"/>
      <c r="MA8" s="295"/>
      <c r="MB8" s="295"/>
      <c r="MC8" s="295"/>
      <c r="MD8" s="295"/>
      <c r="ME8" s="295"/>
      <c r="MF8" s="295"/>
      <c r="MG8" s="295"/>
      <c r="MH8" s="295"/>
      <c r="MI8" s="295"/>
      <c r="MJ8" s="295"/>
      <c r="MK8" s="298"/>
      <c r="ML8" s="295"/>
      <c r="MM8" s="297"/>
      <c r="MN8" s="295"/>
      <c r="MO8" s="295"/>
      <c r="MP8" s="295"/>
      <c r="MQ8" s="295"/>
      <c r="MR8" s="295"/>
      <c r="MS8" s="295"/>
      <c r="MT8" s="295"/>
      <c r="MU8" s="295"/>
      <c r="MV8" s="295"/>
      <c r="MW8" s="295"/>
      <c r="MX8" s="295"/>
      <c r="MY8" s="295"/>
      <c r="MZ8" s="295"/>
      <c r="NA8" s="295"/>
      <c r="NB8" s="295"/>
      <c r="NC8" s="295"/>
      <c r="ND8" s="295"/>
      <c r="NE8" s="295"/>
      <c r="NF8" s="295"/>
      <c r="NG8" s="295"/>
      <c r="NH8" s="295"/>
      <c r="NI8" s="295"/>
      <c r="NJ8" s="295"/>
      <c r="NK8" s="295"/>
      <c r="NL8" s="295"/>
      <c r="NM8" s="295"/>
      <c r="NN8" s="295"/>
      <c r="NO8" s="295"/>
      <c r="NP8" s="295"/>
      <c r="NQ8" s="298"/>
      <c r="NR8" s="265"/>
      <c r="NS8" s="299"/>
      <c r="NT8" s="299"/>
      <c r="NU8" s="299"/>
      <c r="NV8" s="299"/>
      <c r="NW8" s="299"/>
      <c r="NX8" s="299"/>
      <c r="NY8" s="299"/>
      <c r="NZ8" s="299"/>
      <c r="OA8" s="299"/>
      <c r="OB8" s="299"/>
      <c r="OC8" s="299"/>
      <c r="OD8" s="299"/>
      <c r="OE8" s="299"/>
      <c r="OF8" s="299"/>
      <c r="OG8" s="299"/>
      <c r="OH8" s="299"/>
      <c r="OI8" s="299"/>
      <c r="OJ8" s="299"/>
      <c r="OK8" s="299"/>
      <c r="OL8" s="299"/>
      <c r="OM8" s="299"/>
      <c r="ON8" s="299"/>
      <c r="OO8" s="299"/>
      <c r="OP8" s="299"/>
      <c r="OQ8" s="299"/>
      <c r="OR8" s="299"/>
      <c r="OS8" s="299"/>
      <c r="OT8" s="299"/>
      <c r="OU8" s="299"/>
      <c r="OV8" s="299"/>
      <c r="OW8" s="265"/>
      <c r="OX8" s="299"/>
      <c r="OY8" s="299"/>
      <c r="OZ8" s="299"/>
      <c r="PA8" s="299"/>
      <c r="PB8" s="299"/>
      <c r="PC8" s="299"/>
      <c r="PD8" s="299"/>
      <c r="PE8" s="299"/>
      <c r="PF8" s="299"/>
      <c r="PG8" s="299"/>
      <c r="PH8" s="299"/>
      <c r="PI8" s="299"/>
      <c r="PJ8" s="299"/>
      <c r="PK8" s="299"/>
      <c r="PL8" s="299"/>
      <c r="PM8" s="299"/>
      <c r="PN8" s="299"/>
      <c r="PO8" s="299"/>
      <c r="PP8" s="299"/>
      <c r="PQ8" s="299"/>
      <c r="PR8" s="300"/>
      <c r="PS8" s="299"/>
      <c r="PT8" s="299"/>
      <c r="PU8" s="299"/>
      <c r="PV8" s="299"/>
      <c r="PW8" s="299"/>
      <c r="PX8" s="299"/>
      <c r="PY8" s="299"/>
      <c r="PZ8" s="299"/>
      <c r="QA8" s="299"/>
      <c r="QB8" s="265"/>
      <c r="QC8" s="299"/>
      <c r="QD8" s="299"/>
      <c r="QE8" s="299"/>
      <c r="QF8" s="299"/>
      <c r="QG8" s="299"/>
      <c r="QH8" s="299"/>
      <c r="QI8" s="299"/>
      <c r="QJ8" s="299"/>
      <c r="QK8" s="299"/>
      <c r="QL8" s="299"/>
      <c r="QM8" s="299"/>
      <c r="QN8" s="299"/>
      <c r="QO8" s="299"/>
      <c r="QP8" s="299"/>
      <c r="QQ8" s="299"/>
      <c r="QR8" s="299"/>
      <c r="QS8" s="299"/>
      <c r="QT8" s="299"/>
      <c r="QU8" s="299"/>
      <c r="QV8" s="299"/>
      <c r="QW8" s="299"/>
      <c r="QX8" s="299"/>
      <c r="QY8" s="299"/>
      <c r="QZ8" s="299"/>
      <c r="RA8" s="299"/>
      <c r="RB8" s="299"/>
      <c r="RC8" s="299"/>
      <c r="RD8" s="299"/>
      <c r="RE8" s="299"/>
      <c r="RF8" s="299"/>
      <c r="RG8" s="265"/>
      <c r="RH8" s="299"/>
      <c r="RI8" s="299"/>
      <c r="RJ8" s="299"/>
      <c r="RK8" s="299"/>
      <c r="RL8" s="299"/>
      <c r="RM8" s="299"/>
      <c r="RN8" s="299"/>
      <c r="RO8" s="299"/>
      <c r="RP8" s="299"/>
      <c r="RQ8" s="299"/>
      <c r="RR8" s="299"/>
      <c r="RS8" s="299"/>
      <c r="RT8" s="299"/>
      <c r="RU8" s="299"/>
      <c r="RV8" s="299"/>
      <c r="RW8" s="299"/>
      <c r="RX8" s="299"/>
      <c r="RY8" s="299"/>
      <c r="RZ8" s="299"/>
      <c r="SA8" s="299"/>
      <c r="SB8" s="299"/>
      <c r="SC8" s="299"/>
      <c r="SD8" s="299"/>
      <c r="SE8" s="299"/>
      <c r="SF8" s="299"/>
      <c r="SG8" s="299"/>
      <c r="SH8" s="299"/>
      <c r="SI8" s="299"/>
      <c r="SJ8" s="299"/>
      <c r="SK8" s="299"/>
      <c r="SL8" s="265"/>
      <c r="SM8" s="299"/>
      <c r="SN8" s="299"/>
      <c r="SO8" s="299"/>
      <c r="SP8" s="299"/>
      <c r="SQ8" s="299"/>
      <c r="SR8" s="299"/>
      <c r="SS8" s="299"/>
      <c r="ST8" s="299"/>
      <c r="SU8" s="299"/>
      <c r="SV8" s="299"/>
      <c r="SW8" s="299"/>
      <c r="SX8" s="299"/>
      <c r="SY8" s="299"/>
      <c r="SZ8" s="299"/>
      <c r="TA8" s="299"/>
      <c r="TB8" s="299"/>
      <c r="TC8" s="300"/>
      <c r="TD8" s="299"/>
      <c r="TE8" s="299"/>
      <c r="TF8" s="299"/>
      <c r="TG8" s="299"/>
      <c r="TH8" s="299"/>
      <c r="TI8" s="299"/>
      <c r="TJ8" s="299"/>
      <c r="TK8" s="299"/>
      <c r="TL8" s="299"/>
      <c r="TM8" s="299"/>
      <c r="TN8" s="299"/>
      <c r="TO8" s="299"/>
      <c r="TP8" s="299"/>
      <c r="TQ8" s="266"/>
      <c r="TR8" s="299"/>
      <c r="TS8" s="299"/>
      <c r="TT8" s="299"/>
      <c r="TU8" s="299"/>
      <c r="TV8" s="299"/>
      <c r="TW8" s="299"/>
      <c r="TX8" s="299"/>
      <c r="TY8" s="299"/>
      <c r="TZ8" s="299"/>
      <c r="UA8" s="299"/>
      <c r="UB8" s="299"/>
      <c r="UC8" s="299"/>
      <c r="UD8" s="299"/>
      <c r="UE8" s="299"/>
      <c r="UF8" s="299"/>
      <c r="UG8" s="299"/>
      <c r="UH8" s="299"/>
      <c r="UI8" s="299"/>
      <c r="UJ8" s="299"/>
      <c r="UK8" s="299"/>
      <c r="UL8" s="299"/>
      <c r="UM8" s="299"/>
      <c r="UN8" s="299"/>
      <c r="UO8" s="299"/>
      <c r="UP8" s="299"/>
      <c r="UQ8" s="299"/>
      <c r="UR8" s="299"/>
      <c r="US8" s="299"/>
      <c r="UT8" s="299"/>
      <c r="UU8" s="299"/>
      <c r="UV8" s="266"/>
      <c r="UW8" s="299"/>
      <c r="UX8" s="299"/>
      <c r="UY8" s="299"/>
      <c r="UZ8" s="300"/>
      <c r="VA8" s="299"/>
      <c r="VB8" s="299"/>
      <c r="VC8" s="299"/>
      <c r="VD8" s="299"/>
      <c r="VE8" s="299"/>
      <c r="VF8" s="299"/>
      <c r="VG8" s="299"/>
      <c r="VH8" s="299"/>
      <c r="VI8" s="299"/>
      <c r="VJ8" s="299"/>
      <c r="VK8" s="299"/>
      <c r="VL8" s="299"/>
      <c r="VM8" s="299"/>
      <c r="VN8" s="299"/>
      <c r="VO8" s="299"/>
      <c r="VP8" s="299"/>
      <c r="VQ8" s="299"/>
      <c r="VR8" s="299"/>
      <c r="VS8" s="299"/>
      <c r="VT8" s="299"/>
      <c r="VU8" s="299"/>
      <c r="VV8" s="299"/>
      <c r="VW8" s="299"/>
      <c r="VX8" s="299"/>
      <c r="VY8" s="299"/>
      <c r="VZ8" s="299"/>
      <c r="WA8" s="266"/>
      <c r="WB8" s="299"/>
      <c r="WC8" s="299"/>
      <c r="WD8" s="299"/>
      <c r="WE8" s="299"/>
      <c r="WF8" s="299"/>
      <c r="WG8" s="299"/>
      <c r="WH8" s="299"/>
      <c r="WI8" s="299"/>
      <c r="WJ8" s="299"/>
      <c r="WK8" s="299"/>
      <c r="WL8" s="299"/>
      <c r="WM8" s="299"/>
      <c r="WN8" s="299"/>
      <c r="WO8" s="299"/>
      <c r="WP8" s="299"/>
      <c r="WQ8" s="299"/>
      <c r="WR8" s="299"/>
      <c r="WS8" s="299"/>
      <c r="WT8" s="299"/>
      <c r="WU8" s="299"/>
      <c r="WV8" s="300"/>
      <c r="WW8" s="300"/>
      <c r="WX8" s="299"/>
      <c r="WY8" s="299"/>
      <c r="WZ8" s="299"/>
      <c r="XA8" s="299"/>
      <c r="XB8" s="299"/>
      <c r="XC8" s="299"/>
      <c r="XD8" s="299"/>
      <c r="XE8" s="299"/>
      <c r="XF8" s="266"/>
      <c r="XG8" s="299"/>
      <c r="XH8" s="299"/>
      <c r="XI8" s="299"/>
      <c r="XJ8" s="299"/>
      <c r="XK8" s="299"/>
      <c r="XL8" s="299"/>
      <c r="XM8" s="299"/>
      <c r="XN8" s="299"/>
      <c r="XO8" s="299"/>
      <c r="XP8" s="299"/>
      <c r="XQ8" s="299"/>
      <c r="XR8" s="299"/>
      <c r="XS8" s="299"/>
      <c r="XT8" s="299"/>
      <c r="XU8" s="299"/>
      <c r="XV8" s="299"/>
      <c r="XW8" s="299"/>
      <c r="XX8" s="299"/>
      <c r="XY8" s="299"/>
      <c r="XZ8" s="299"/>
      <c r="YA8" s="299"/>
      <c r="YB8" s="299"/>
      <c r="YC8" s="299"/>
      <c r="YD8" s="299"/>
      <c r="YE8" s="299"/>
      <c r="YF8" s="299"/>
      <c r="YG8" s="299"/>
      <c r="YH8" s="299"/>
      <c r="YI8" s="299"/>
      <c r="YJ8" s="299"/>
      <c r="YK8" s="266"/>
      <c r="YL8" s="299"/>
      <c r="YM8" s="299"/>
      <c r="YN8" s="299"/>
      <c r="YO8" s="299"/>
      <c r="YP8" s="299"/>
      <c r="YQ8" s="299"/>
      <c r="YR8" s="299"/>
      <c r="YS8" s="299"/>
      <c r="YT8" s="299"/>
      <c r="YU8" s="299"/>
      <c r="YV8" s="299"/>
      <c r="YW8" s="299"/>
      <c r="YX8" s="299"/>
      <c r="YY8" s="299"/>
      <c r="YZ8" s="299"/>
      <c r="ZA8" s="299"/>
      <c r="ZB8" s="299"/>
      <c r="ZC8" s="299"/>
      <c r="ZD8" s="299"/>
      <c r="ZE8" s="299"/>
      <c r="ZF8" s="299"/>
      <c r="ZG8" s="299"/>
      <c r="ZH8" s="299"/>
      <c r="ZI8" s="299"/>
      <c r="ZJ8" s="299"/>
      <c r="ZK8" s="299"/>
      <c r="ZL8" s="299"/>
      <c r="ZM8" s="299"/>
      <c r="ZN8" s="299"/>
      <c r="ZO8" s="299"/>
      <c r="ZP8" s="299"/>
      <c r="ZQ8" s="299"/>
      <c r="ZR8" s="299"/>
      <c r="ZS8" s="299"/>
      <c r="ZT8" s="299"/>
      <c r="ZU8" s="299"/>
      <c r="ZV8" s="299"/>
      <c r="ZW8" s="297"/>
      <c r="ZX8" s="299"/>
      <c r="ZY8" s="299"/>
      <c r="ZZ8" s="299"/>
      <c r="AAA8" s="299"/>
      <c r="AAB8" s="299"/>
      <c r="AAC8" s="299"/>
      <c r="AAD8" s="299"/>
      <c r="AAE8" s="299"/>
      <c r="AAF8" s="299"/>
      <c r="AAG8" s="299"/>
      <c r="AAH8" s="299"/>
      <c r="AAI8" s="299"/>
      <c r="AAJ8" s="299"/>
      <c r="AAK8" s="299"/>
      <c r="AAL8" s="299"/>
      <c r="AAM8" s="299"/>
      <c r="AAN8" s="299"/>
      <c r="AAO8" s="299"/>
      <c r="AAP8" s="299"/>
      <c r="AAQ8" s="299"/>
      <c r="AAR8" s="299"/>
      <c r="AAS8" s="299"/>
      <c r="AAT8" s="299"/>
      <c r="AAU8" s="299"/>
      <c r="AAV8" s="299"/>
      <c r="AAW8" s="299"/>
      <c r="AAX8" s="299"/>
      <c r="AAY8" s="299"/>
      <c r="AAZ8" s="299"/>
      <c r="ABA8" s="299"/>
      <c r="ABB8" s="299"/>
      <c r="ABC8" s="299"/>
      <c r="ABD8" s="299"/>
      <c r="ABE8" s="299"/>
      <c r="ABF8" s="299"/>
      <c r="ABG8" s="299"/>
      <c r="ABH8" s="299"/>
      <c r="ABI8" s="299"/>
      <c r="ABJ8" s="299"/>
      <c r="ABK8" s="299"/>
      <c r="ABL8" s="299"/>
      <c r="ABM8" s="299"/>
      <c r="ABN8" s="299"/>
      <c r="ABO8" s="299"/>
      <c r="ABP8" s="299"/>
      <c r="ABQ8" s="299"/>
      <c r="ABR8" s="299"/>
    </row>
    <row r="9" spans="1:746" s="285" customFormat="1" ht="60" customHeight="1" thickBot="1">
      <c r="A9" s="271" t="s">
        <v>803</v>
      </c>
      <c r="B9" s="464" t="s">
        <v>1609</v>
      </c>
      <c r="C9" s="272" t="s">
        <v>804</v>
      </c>
      <c r="D9" s="275"/>
      <c r="E9" s="305"/>
      <c r="F9" s="306"/>
      <c r="G9" s="522"/>
      <c r="H9" s="522"/>
      <c r="I9" s="294"/>
      <c r="J9" s="275"/>
      <c r="K9" s="305"/>
      <c r="L9" s="306"/>
      <c r="M9" s="522"/>
      <c r="N9" s="522"/>
      <c r="O9" s="294"/>
      <c r="P9" s="294"/>
      <c r="Q9" s="294"/>
      <c r="R9" s="275"/>
      <c r="S9" s="305"/>
      <c r="T9" s="306"/>
      <c r="U9" s="522"/>
      <c r="V9" s="522"/>
      <c r="W9" s="294"/>
      <c r="X9" s="275"/>
      <c r="Y9" s="305"/>
      <c r="Z9" s="306"/>
      <c r="AA9" s="522"/>
      <c r="AB9" s="522"/>
      <c r="AC9" s="294"/>
      <c r="AD9" s="294"/>
      <c r="AE9" s="294"/>
      <c r="AF9" s="275"/>
      <c r="AG9" s="305"/>
      <c r="AH9" s="306"/>
      <c r="AI9" s="522"/>
      <c r="AJ9" s="522"/>
      <c r="AK9" s="294"/>
      <c r="AL9" s="275"/>
      <c r="AM9" s="305"/>
      <c r="AN9" s="306"/>
      <c r="AO9" s="522"/>
      <c r="AP9" s="522"/>
      <c r="AQ9" s="294"/>
      <c r="AR9" s="294"/>
      <c r="AS9" s="294"/>
      <c r="AT9" s="275"/>
      <c r="AU9" s="305"/>
      <c r="AV9" s="306"/>
      <c r="AW9" s="522"/>
      <c r="AX9" s="522"/>
      <c r="AY9" s="294"/>
      <c r="AZ9" s="275"/>
      <c r="BA9" s="305"/>
      <c r="BB9" s="306"/>
      <c r="BC9" s="522"/>
      <c r="BD9" s="522"/>
      <c r="BE9" s="294"/>
      <c r="BF9" s="275"/>
      <c r="BG9" s="305"/>
      <c r="BH9" s="306"/>
      <c r="BI9" s="522"/>
      <c r="BJ9" s="522"/>
      <c r="BK9" s="294"/>
      <c r="BL9" s="275"/>
      <c r="BM9" s="305"/>
      <c r="BN9" s="306"/>
      <c r="BO9" s="522"/>
      <c r="BP9" s="522"/>
      <c r="BQ9" s="294"/>
      <c r="BR9" s="275"/>
      <c r="BS9" s="305"/>
      <c r="BT9" s="306"/>
      <c r="BU9" s="522"/>
      <c r="BV9" s="522"/>
      <c r="BW9" s="294"/>
      <c r="BX9" s="275"/>
      <c r="BY9" s="305"/>
      <c r="BZ9" s="306"/>
      <c r="CA9" s="522"/>
      <c r="CB9" s="522"/>
      <c r="CC9" s="294"/>
      <c r="CD9" s="275"/>
      <c r="CE9" s="305"/>
      <c r="CF9" s="306"/>
      <c r="CG9" s="522"/>
      <c r="CH9" s="522"/>
      <c r="CI9" s="294"/>
      <c r="CJ9" s="275"/>
      <c r="CK9" s="305"/>
      <c r="CL9" s="306"/>
      <c r="CM9" s="522"/>
      <c r="CN9" s="522"/>
      <c r="CO9" s="294"/>
      <c r="CP9" s="275"/>
      <c r="CQ9" s="305"/>
      <c r="CR9" s="306"/>
      <c r="CS9" s="522"/>
      <c r="CT9" s="522"/>
      <c r="CU9" s="294"/>
      <c r="CV9" s="275"/>
      <c r="CW9" s="305"/>
      <c r="CX9" s="306"/>
      <c r="CY9" s="522"/>
      <c r="CZ9" s="522"/>
      <c r="DA9" s="294"/>
      <c r="DB9" s="275"/>
      <c r="DC9" s="305"/>
      <c r="DD9" s="306"/>
      <c r="DE9" s="522"/>
      <c r="DF9" s="522"/>
      <c r="DG9" s="294"/>
      <c r="DH9" s="275"/>
      <c r="DI9" s="305"/>
      <c r="DJ9" s="306"/>
      <c r="DK9" s="522"/>
      <c r="DL9" s="522"/>
      <c r="DM9" s="294"/>
      <c r="DN9" s="275"/>
      <c r="DO9" s="305"/>
      <c r="DP9" s="306"/>
      <c r="DQ9" s="522"/>
      <c r="DR9" s="522"/>
      <c r="DS9" s="294"/>
      <c r="DT9" s="275"/>
      <c r="DU9" s="305"/>
      <c r="DV9" s="306"/>
      <c r="DW9" s="522"/>
      <c r="DX9" s="522"/>
      <c r="DY9" s="294"/>
      <c r="DZ9" s="275"/>
      <c r="EA9" s="305"/>
      <c r="EB9" s="306"/>
      <c r="EC9" s="522"/>
      <c r="ED9" s="522"/>
      <c r="EE9" s="294"/>
      <c r="EF9" s="275"/>
      <c r="EG9" s="305"/>
      <c r="EH9" s="306"/>
      <c r="EI9" s="522"/>
      <c r="EJ9" s="522"/>
      <c r="EK9" s="294"/>
      <c r="EL9" s="275"/>
      <c r="EM9" s="305"/>
      <c r="EN9" s="306"/>
      <c r="EO9" s="522"/>
      <c r="EP9" s="522"/>
      <c r="EQ9" s="294"/>
      <c r="ER9" s="275"/>
      <c r="ES9" s="305"/>
      <c r="ET9" s="306"/>
      <c r="EU9" s="522"/>
      <c r="EV9" s="522"/>
      <c r="EW9" s="294"/>
      <c r="EX9" s="275"/>
      <c r="EY9" s="305"/>
      <c r="EZ9" s="306"/>
      <c r="FA9" s="522"/>
      <c r="FB9" s="522"/>
      <c r="FC9" s="294"/>
      <c r="FD9" s="275"/>
      <c r="FE9" s="305"/>
      <c r="FF9" s="306"/>
      <c r="FG9" s="522"/>
      <c r="FH9" s="522"/>
      <c r="FI9" s="294"/>
      <c r="FJ9" s="275"/>
      <c r="FK9" s="305"/>
      <c r="FL9" s="306"/>
      <c r="FM9" s="522"/>
      <c r="FN9" s="522"/>
      <c r="FO9" s="294"/>
      <c r="FP9" s="275"/>
      <c r="FQ9" s="305"/>
      <c r="FR9" s="306"/>
      <c r="FS9" s="522"/>
      <c r="FT9" s="522"/>
      <c r="FU9" s="294"/>
      <c r="FV9" s="275"/>
      <c r="FW9" s="305"/>
      <c r="FX9" s="306"/>
      <c r="FY9" s="522"/>
      <c r="FZ9" s="522"/>
      <c r="GA9" s="294"/>
      <c r="GB9" s="275"/>
      <c r="GC9" s="305"/>
      <c r="GD9" s="306"/>
      <c r="GE9" s="522"/>
      <c r="GF9" s="522"/>
      <c r="GG9" s="294"/>
      <c r="GH9" s="275"/>
      <c r="GI9" s="305"/>
      <c r="GJ9" s="306"/>
      <c r="GK9" s="522"/>
      <c r="GL9" s="522"/>
      <c r="GM9" s="294"/>
      <c r="GN9" s="275"/>
      <c r="GO9" s="305"/>
      <c r="GP9" s="306"/>
      <c r="GQ9" s="522"/>
      <c r="GR9" s="522"/>
      <c r="GS9" s="294"/>
      <c r="GT9" s="275"/>
      <c r="GU9" s="305"/>
      <c r="GV9" s="306"/>
      <c r="GW9" s="522"/>
      <c r="GX9" s="522"/>
      <c r="GY9" s="294"/>
      <c r="GZ9" s="275"/>
      <c r="HA9" s="274" t="s">
        <v>805</v>
      </c>
      <c r="HB9" s="274" t="s">
        <v>806</v>
      </c>
      <c r="HC9" s="273" t="s">
        <v>807</v>
      </c>
      <c r="HD9" s="274" t="s">
        <v>808</v>
      </c>
      <c r="HE9" s="274" t="s">
        <v>809</v>
      </c>
      <c r="HF9" s="274" t="s">
        <v>810</v>
      </c>
      <c r="HG9" s="274" t="s">
        <v>811</v>
      </c>
      <c r="HH9" s="274" t="s">
        <v>812</v>
      </c>
      <c r="HI9" s="274" t="s">
        <v>813</v>
      </c>
      <c r="HJ9" s="274" t="s">
        <v>814</v>
      </c>
      <c r="HK9" s="274" t="s">
        <v>815</v>
      </c>
      <c r="HL9" s="274" t="s">
        <v>816</v>
      </c>
      <c r="HM9" s="273" t="s">
        <v>817</v>
      </c>
      <c r="HN9" s="273" t="s">
        <v>818</v>
      </c>
      <c r="HO9" s="274" t="s">
        <v>819</v>
      </c>
      <c r="HP9" s="273" t="s">
        <v>820</v>
      </c>
      <c r="HQ9" s="274" t="s">
        <v>821</v>
      </c>
      <c r="HR9" s="274" t="s">
        <v>822</v>
      </c>
      <c r="HS9" s="278"/>
      <c r="HT9" s="274" t="s">
        <v>823</v>
      </c>
      <c r="HU9" s="274" t="s">
        <v>824</v>
      </c>
      <c r="HV9" s="274" t="s">
        <v>825</v>
      </c>
      <c r="HW9" s="274" t="s">
        <v>826</v>
      </c>
      <c r="HX9" s="274" t="s">
        <v>827</v>
      </c>
      <c r="HY9" s="274" t="s">
        <v>828</v>
      </c>
      <c r="HZ9" s="280" t="s">
        <v>829</v>
      </c>
      <c r="IA9" s="273" t="s">
        <v>830</v>
      </c>
      <c r="IB9" s="273" t="s">
        <v>831</v>
      </c>
      <c r="IC9" s="274" t="s">
        <v>832</v>
      </c>
      <c r="ID9" s="273" t="s">
        <v>833</v>
      </c>
      <c r="IE9" s="273" t="s">
        <v>834</v>
      </c>
      <c r="IF9" s="273" t="s">
        <v>835</v>
      </c>
      <c r="IG9" s="274" t="s">
        <v>836</v>
      </c>
      <c r="IH9" s="273" t="s">
        <v>837</v>
      </c>
      <c r="II9" s="273" t="s">
        <v>838</v>
      </c>
      <c r="IJ9" s="274" t="s">
        <v>839</v>
      </c>
      <c r="IK9" s="274" t="s">
        <v>840</v>
      </c>
      <c r="IL9" s="273" t="s">
        <v>841</v>
      </c>
      <c r="IM9" s="273" t="s">
        <v>842</v>
      </c>
      <c r="IN9" s="273" t="s">
        <v>843</v>
      </c>
      <c r="IO9" s="273" t="s">
        <v>844</v>
      </c>
      <c r="IP9" s="273" t="s">
        <v>845</v>
      </c>
      <c r="IQ9" s="273" t="s">
        <v>846</v>
      </c>
      <c r="IR9" s="273" t="s">
        <v>847</v>
      </c>
      <c r="IS9" s="274" t="s">
        <v>848</v>
      </c>
      <c r="IT9" s="273" t="s">
        <v>849</v>
      </c>
      <c r="IU9" s="273" t="s">
        <v>850</v>
      </c>
      <c r="IV9" s="273" t="s">
        <v>851</v>
      </c>
      <c r="IW9" s="281" t="s">
        <v>852</v>
      </c>
      <c r="IX9" s="282"/>
      <c r="IY9" s="274" t="s">
        <v>853</v>
      </c>
      <c r="IZ9" s="273" t="s">
        <v>854</v>
      </c>
      <c r="JA9" s="273" t="s">
        <v>855</v>
      </c>
      <c r="JB9" s="273" t="s">
        <v>856</v>
      </c>
      <c r="JC9" s="274" t="s">
        <v>857</v>
      </c>
      <c r="JD9" s="273" t="s">
        <v>858</v>
      </c>
      <c r="JE9" s="279" t="s">
        <v>859</v>
      </c>
      <c r="JF9" s="273" t="s">
        <v>860</v>
      </c>
      <c r="JG9" s="274" t="s">
        <v>861</v>
      </c>
      <c r="JH9" s="273" t="s">
        <v>862</v>
      </c>
      <c r="JI9" s="273" t="s">
        <v>863</v>
      </c>
      <c r="JJ9" s="273" t="s">
        <v>864</v>
      </c>
      <c r="JK9" s="274" t="s">
        <v>865</v>
      </c>
      <c r="JL9" s="274" t="s">
        <v>866</v>
      </c>
      <c r="JM9" s="274" t="s">
        <v>867</v>
      </c>
      <c r="JN9" s="273" t="s">
        <v>868</v>
      </c>
      <c r="JO9" s="273" t="s">
        <v>869</v>
      </c>
      <c r="JP9" s="273" t="s">
        <v>870</v>
      </c>
      <c r="JQ9" s="274" t="s">
        <v>871</v>
      </c>
      <c r="JR9" s="274" t="s">
        <v>872</v>
      </c>
      <c r="JS9" s="274" t="s">
        <v>873</v>
      </c>
      <c r="JT9" s="274" t="s">
        <v>874</v>
      </c>
      <c r="JU9" s="274" t="s">
        <v>875</v>
      </c>
      <c r="JV9" s="274" t="s">
        <v>876</v>
      </c>
      <c r="JW9" s="273" t="s">
        <v>877</v>
      </c>
      <c r="JX9" s="273" t="s">
        <v>878</v>
      </c>
      <c r="JY9" s="273" t="s">
        <v>879</v>
      </c>
      <c r="JZ9" s="277" t="s">
        <v>880</v>
      </c>
      <c r="KA9" s="274" t="s">
        <v>881</v>
      </c>
      <c r="KB9" s="283" t="s">
        <v>882</v>
      </c>
      <c r="KC9" s="282"/>
      <c r="KD9" s="274" t="s">
        <v>883</v>
      </c>
      <c r="KE9" s="273" t="s">
        <v>884</v>
      </c>
      <c r="KF9" s="273" t="s">
        <v>885</v>
      </c>
      <c r="KG9" s="521" t="s">
        <v>886</v>
      </c>
      <c r="KH9" s="284" t="s">
        <v>887</v>
      </c>
      <c r="KI9" s="274" t="s">
        <v>888</v>
      </c>
      <c r="KJ9" s="273" t="s">
        <v>889</v>
      </c>
      <c r="KK9" s="273" t="s">
        <v>890</v>
      </c>
      <c r="KL9" s="274" t="s">
        <v>891</v>
      </c>
      <c r="KM9" s="273" t="s">
        <v>892</v>
      </c>
      <c r="KN9" s="274" t="s">
        <v>893</v>
      </c>
      <c r="KO9" s="274" t="s">
        <v>894</v>
      </c>
      <c r="KP9" s="274" t="s">
        <v>895</v>
      </c>
      <c r="KQ9" s="273" t="s">
        <v>896</v>
      </c>
      <c r="KR9" s="274" t="s">
        <v>897</v>
      </c>
      <c r="KS9" s="273" t="s">
        <v>898</v>
      </c>
      <c r="KT9" s="273" t="s">
        <v>899</v>
      </c>
      <c r="KU9" s="273" t="s">
        <v>900</v>
      </c>
      <c r="KV9" s="274" t="s">
        <v>901</v>
      </c>
      <c r="KW9" s="274" t="s">
        <v>902</v>
      </c>
      <c r="KX9" s="274" t="s">
        <v>903</v>
      </c>
      <c r="KY9" s="274" t="s">
        <v>904</v>
      </c>
      <c r="KZ9" s="274" t="s">
        <v>905</v>
      </c>
      <c r="LA9" s="274" t="s">
        <v>906</v>
      </c>
      <c r="LB9" s="273" t="s">
        <v>907</v>
      </c>
      <c r="LC9" s="273" t="s">
        <v>908</v>
      </c>
      <c r="LD9" s="276" t="s">
        <v>909</v>
      </c>
      <c r="LE9" s="274" t="s">
        <v>910</v>
      </c>
      <c r="LF9" s="274" t="s">
        <v>911</v>
      </c>
      <c r="LG9" s="274" t="s">
        <v>912</v>
      </c>
      <c r="LH9" s="282"/>
      <c r="LI9" s="274" t="s">
        <v>913</v>
      </c>
      <c r="LJ9" s="274" t="s">
        <v>914</v>
      </c>
      <c r="LK9" s="273" t="s">
        <v>915</v>
      </c>
      <c r="LL9" s="273" t="s">
        <v>916</v>
      </c>
      <c r="LM9" s="273" t="s">
        <v>917</v>
      </c>
      <c r="LN9" s="273" t="s">
        <v>918</v>
      </c>
      <c r="LO9" s="273" t="s">
        <v>919</v>
      </c>
      <c r="LP9" s="273" t="s">
        <v>920</v>
      </c>
      <c r="LQ9" s="273" t="s">
        <v>921</v>
      </c>
      <c r="LR9" s="273" t="s">
        <v>922</v>
      </c>
      <c r="LS9" s="273" t="s">
        <v>923</v>
      </c>
      <c r="LT9" s="274" t="s">
        <v>924</v>
      </c>
      <c r="LU9" s="274" t="s">
        <v>925</v>
      </c>
      <c r="LV9" s="274" t="s">
        <v>926</v>
      </c>
      <c r="LW9" s="274" t="s">
        <v>927</v>
      </c>
      <c r="LX9" s="274" t="s">
        <v>928</v>
      </c>
      <c r="LY9" s="273" t="s">
        <v>929</v>
      </c>
      <c r="LZ9" s="274" t="s">
        <v>930</v>
      </c>
      <c r="MA9" s="273" t="s">
        <v>931</v>
      </c>
      <c r="MB9" s="273" t="s">
        <v>932</v>
      </c>
      <c r="MC9" s="273" t="s">
        <v>933</v>
      </c>
      <c r="MD9" s="273" t="s">
        <v>934</v>
      </c>
      <c r="ME9" s="273" t="s">
        <v>935</v>
      </c>
      <c r="MF9" s="273" t="s">
        <v>936</v>
      </c>
      <c r="MG9" s="273" t="s">
        <v>937</v>
      </c>
      <c r="MH9" s="273" t="s">
        <v>938</v>
      </c>
      <c r="MI9" s="273" t="s">
        <v>939</v>
      </c>
      <c r="MJ9" s="273" t="s">
        <v>940</v>
      </c>
      <c r="MK9" s="279" t="s">
        <v>941</v>
      </c>
      <c r="ML9" s="274" t="s">
        <v>942</v>
      </c>
      <c r="MM9" s="282"/>
      <c r="MN9" s="274" t="s">
        <v>943</v>
      </c>
      <c r="MO9" s="274" t="s">
        <v>944</v>
      </c>
      <c r="MP9" s="274" t="s">
        <v>945</v>
      </c>
      <c r="MQ9" s="274" t="s">
        <v>946</v>
      </c>
      <c r="MR9" s="274" t="s">
        <v>947</v>
      </c>
      <c r="MS9" s="274" t="s">
        <v>948</v>
      </c>
      <c r="MT9" s="274" t="s">
        <v>949</v>
      </c>
      <c r="MU9" s="274" t="s">
        <v>950</v>
      </c>
      <c r="MV9" s="274" t="s">
        <v>951</v>
      </c>
      <c r="MW9" s="274" t="s">
        <v>952</v>
      </c>
      <c r="MX9" s="274" t="s">
        <v>953</v>
      </c>
      <c r="MY9" s="274" t="s">
        <v>954</v>
      </c>
      <c r="MZ9" s="274" t="s">
        <v>955</v>
      </c>
      <c r="NA9" s="274" t="s">
        <v>956</v>
      </c>
      <c r="NB9" s="274" t="s">
        <v>957</v>
      </c>
      <c r="NC9" s="273" t="s">
        <v>958</v>
      </c>
      <c r="ND9" s="273" t="s">
        <v>959</v>
      </c>
      <c r="NE9" s="273" t="s">
        <v>960</v>
      </c>
      <c r="NF9" s="273" t="s">
        <v>961</v>
      </c>
      <c r="NG9" s="273" t="s">
        <v>962</v>
      </c>
      <c r="NH9" s="273" t="s">
        <v>963</v>
      </c>
      <c r="NI9" s="273" t="s">
        <v>964</v>
      </c>
      <c r="NJ9" s="273" t="s">
        <v>965</v>
      </c>
      <c r="NK9" s="273" t="s">
        <v>966</v>
      </c>
      <c r="NL9" s="273" t="s">
        <v>967</v>
      </c>
      <c r="NM9" s="274" t="s">
        <v>968</v>
      </c>
      <c r="NN9" s="274" t="s">
        <v>969</v>
      </c>
      <c r="NO9" s="274" t="s">
        <v>970</v>
      </c>
      <c r="NP9" s="274" t="s">
        <v>971</v>
      </c>
      <c r="NQ9" s="279" t="s">
        <v>972</v>
      </c>
      <c r="NR9" s="255"/>
      <c r="NS9" s="273" t="s">
        <v>973</v>
      </c>
      <c r="NT9" s="273" t="s">
        <v>974</v>
      </c>
      <c r="NU9" s="273" t="s">
        <v>975</v>
      </c>
      <c r="NV9" s="273" t="s">
        <v>976</v>
      </c>
      <c r="NW9" s="273" t="s">
        <v>977</v>
      </c>
      <c r="NX9" s="274" t="s">
        <v>978</v>
      </c>
      <c r="NY9" s="274" t="s">
        <v>979</v>
      </c>
      <c r="NZ9" s="274" t="s">
        <v>980</v>
      </c>
      <c r="OA9" s="274" t="s">
        <v>981</v>
      </c>
      <c r="OB9" s="274" t="s">
        <v>982</v>
      </c>
      <c r="OC9" s="274" t="s">
        <v>983</v>
      </c>
      <c r="OD9" s="274" t="s">
        <v>984</v>
      </c>
      <c r="OE9" s="274" t="s">
        <v>985</v>
      </c>
      <c r="OF9" s="274" t="s">
        <v>986</v>
      </c>
      <c r="OG9" s="274" t="s">
        <v>987</v>
      </c>
      <c r="OH9" s="274" t="s">
        <v>988</v>
      </c>
      <c r="OI9" s="274" t="s">
        <v>989</v>
      </c>
      <c r="OJ9" s="274" t="s">
        <v>990</v>
      </c>
      <c r="OK9" s="273" t="s">
        <v>991</v>
      </c>
      <c r="OL9" s="273" t="s">
        <v>992</v>
      </c>
      <c r="OM9" s="273" t="s">
        <v>993</v>
      </c>
      <c r="ON9" s="273" t="s">
        <v>994</v>
      </c>
      <c r="OO9" s="273" t="s">
        <v>995</v>
      </c>
      <c r="OP9" s="273" t="s">
        <v>996</v>
      </c>
      <c r="OQ9" s="273" t="s">
        <v>997</v>
      </c>
      <c r="OR9" s="273" t="s">
        <v>998</v>
      </c>
      <c r="OS9" s="273" t="s">
        <v>999</v>
      </c>
      <c r="OT9" s="273" t="s">
        <v>1000</v>
      </c>
      <c r="OU9" s="273" t="s">
        <v>1001</v>
      </c>
      <c r="OV9" s="273" t="s">
        <v>1002</v>
      </c>
      <c r="OW9" s="255"/>
      <c r="OX9" s="274" t="s">
        <v>1003</v>
      </c>
      <c r="OY9" s="274" t="s">
        <v>1004</v>
      </c>
      <c r="OZ9" s="273" t="s">
        <v>1005</v>
      </c>
      <c r="PA9" s="273" t="s">
        <v>1006</v>
      </c>
      <c r="PB9" s="273" t="s">
        <v>1007</v>
      </c>
      <c r="PC9" s="274" t="s">
        <v>1008</v>
      </c>
      <c r="PD9" s="273" t="s">
        <v>1009</v>
      </c>
      <c r="PE9" s="273" t="s">
        <v>1010</v>
      </c>
      <c r="PF9" s="274" t="s">
        <v>1011</v>
      </c>
      <c r="PG9" s="273" t="s">
        <v>1012</v>
      </c>
      <c r="PH9" s="273" t="s">
        <v>1013</v>
      </c>
      <c r="PI9" s="273" t="s">
        <v>1014</v>
      </c>
      <c r="PJ9" s="273" t="s">
        <v>1015</v>
      </c>
      <c r="PK9" s="273" t="s">
        <v>1016</v>
      </c>
      <c r="PL9" s="273" t="s">
        <v>1017</v>
      </c>
      <c r="PM9" s="273" t="s">
        <v>1018</v>
      </c>
      <c r="PN9" s="273" t="s">
        <v>1019</v>
      </c>
      <c r="PO9" s="273" t="s">
        <v>1020</v>
      </c>
      <c r="PP9" s="273" t="s">
        <v>1021</v>
      </c>
      <c r="PQ9" s="273" t="s">
        <v>1022</v>
      </c>
      <c r="PR9" s="279" t="s">
        <v>1023</v>
      </c>
      <c r="PS9" s="274" t="s">
        <v>1024</v>
      </c>
      <c r="PT9" s="274" t="s">
        <v>1025</v>
      </c>
      <c r="PU9" s="274" t="s">
        <v>1026</v>
      </c>
      <c r="PV9" s="274" t="s">
        <v>1027</v>
      </c>
      <c r="PW9" s="274" t="s">
        <v>1028</v>
      </c>
      <c r="PX9" s="274" t="s">
        <v>1029</v>
      </c>
      <c r="PY9" s="274" t="s">
        <v>1030</v>
      </c>
      <c r="PZ9" s="274" t="s">
        <v>1031</v>
      </c>
      <c r="QA9" s="274" t="s">
        <v>1032</v>
      </c>
      <c r="QB9" s="255"/>
      <c r="QC9" s="274" t="s">
        <v>1033</v>
      </c>
      <c r="QD9" s="274" t="s">
        <v>1034</v>
      </c>
      <c r="QE9" s="274" t="s">
        <v>1035</v>
      </c>
      <c r="QF9" s="274" t="s">
        <v>1036</v>
      </c>
      <c r="QG9" s="274" t="s">
        <v>1037</v>
      </c>
      <c r="QH9" s="274" t="s">
        <v>1038</v>
      </c>
      <c r="QI9" s="274" t="s">
        <v>1039</v>
      </c>
      <c r="QJ9" s="274" t="s">
        <v>1040</v>
      </c>
      <c r="QK9" s="274" t="s">
        <v>1041</v>
      </c>
      <c r="QL9" s="274" t="s">
        <v>1042</v>
      </c>
      <c r="QM9" s="274" t="s">
        <v>1043</v>
      </c>
      <c r="QN9" s="274" t="s">
        <v>1044</v>
      </c>
      <c r="QO9" s="274" t="s">
        <v>1045</v>
      </c>
      <c r="QP9" s="273" t="s">
        <v>1046</v>
      </c>
      <c r="QQ9" s="273" t="s">
        <v>1047</v>
      </c>
      <c r="QR9" s="273" t="s">
        <v>1048</v>
      </c>
      <c r="QS9" s="273" t="s">
        <v>1049</v>
      </c>
      <c r="QT9" s="273" t="s">
        <v>1050</v>
      </c>
      <c r="QU9" s="273" t="s">
        <v>1051</v>
      </c>
      <c r="QV9" s="273" t="s">
        <v>1052</v>
      </c>
      <c r="QW9" s="273" t="s">
        <v>1053</v>
      </c>
      <c r="QX9" s="273" t="s">
        <v>1054</v>
      </c>
      <c r="QY9" s="273" t="s">
        <v>1055</v>
      </c>
      <c r="QZ9" s="273" t="s">
        <v>1056</v>
      </c>
      <c r="RA9" s="273" t="s">
        <v>1057</v>
      </c>
      <c r="RB9" s="273" t="s">
        <v>1058</v>
      </c>
      <c r="RC9" s="273" t="s">
        <v>1059</v>
      </c>
      <c r="RD9" s="273" t="s">
        <v>1060</v>
      </c>
      <c r="RE9" s="273" t="s">
        <v>1061</v>
      </c>
      <c r="RF9" s="273" t="s">
        <v>1062</v>
      </c>
      <c r="RG9" s="255"/>
      <c r="RH9" s="273" t="s">
        <v>1063</v>
      </c>
      <c r="RI9" s="273" t="s">
        <v>1064</v>
      </c>
      <c r="RJ9" s="273" t="s">
        <v>1065</v>
      </c>
      <c r="RK9" s="273" t="s">
        <v>1066</v>
      </c>
      <c r="RL9" s="273" t="s">
        <v>1067</v>
      </c>
      <c r="RM9" s="273" t="s">
        <v>1068</v>
      </c>
      <c r="RN9" s="273" t="s">
        <v>1069</v>
      </c>
      <c r="RO9" s="273" t="s">
        <v>1070</v>
      </c>
      <c r="RP9" s="273" t="s">
        <v>1071</v>
      </c>
      <c r="RQ9" s="273" t="s">
        <v>1072</v>
      </c>
      <c r="RR9" s="273" t="s">
        <v>1073</v>
      </c>
      <c r="RS9" s="273" t="s">
        <v>1074</v>
      </c>
      <c r="RT9" s="273" t="s">
        <v>1075</v>
      </c>
      <c r="RU9" s="273" t="s">
        <v>1076</v>
      </c>
      <c r="RV9" s="273" t="s">
        <v>1077</v>
      </c>
      <c r="RW9" s="273" t="s">
        <v>1078</v>
      </c>
      <c r="RX9" s="273" t="s">
        <v>1079</v>
      </c>
      <c r="RY9" s="273" t="s">
        <v>1080</v>
      </c>
      <c r="RZ9" s="273" t="s">
        <v>1081</v>
      </c>
      <c r="SA9" s="273" t="s">
        <v>1082</v>
      </c>
      <c r="SB9" s="273" t="s">
        <v>1083</v>
      </c>
      <c r="SC9" s="273" t="s">
        <v>1084</v>
      </c>
      <c r="SD9" s="273" t="s">
        <v>1085</v>
      </c>
      <c r="SE9" s="273" t="s">
        <v>1086</v>
      </c>
      <c r="SF9" s="273" t="s">
        <v>1087</v>
      </c>
      <c r="SG9" s="273" t="s">
        <v>1088</v>
      </c>
      <c r="SH9" s="273" t="s">
        <v>1089</v>
      </c>
      <c r="SI9" s="273" t="s">
        <v>1090</v>
      </c>
      <c r="SJ9" s="273" t="s">
        <v>1091</v>
      </c>
      <c r="SK9" s="273" t="s">
        <v>1092</v>
      </c>
      <c r="SL9" s="255"/>
      <c r="SM9" s="273" t="s">
        <v>1093</v>
      </c>
      <c r="SN9" s="273" t="s">
        <v>1094</v>
      </c>
      <c r="SO9" s="273" t="s">
        <v>1095</v>
      </c>
      <c r="SP9" s="273" t="s">
        <v>1096</v>
      </c>
      <c r="SQ9" s="273" t="s">
        <v>1097</v>
      </c>
      <c r="SR9" s="273" t="s">
        <v>1098</v>
      </c>
      <c r="SS9" s="273" t="s">
        <v>1099</v>
      </c>
      <c r="ST9" s="273" t="s">
        <v>1100</v>
      </c>
      <c r="SU9" s="273" t="s">
        <v>1101</v>
      </c>
      <c r="SV9" s="273" t="s">
        <v>1102</v>
      </c>
      <c r="SW9" s="273" t="s">
        <v>1103</v>
      </c>
      <c r="SX9" s="273" t="s">
        <v>1104</v>
      </c>
      <c r="SY9" s="273" t="s">
        <v>1105</v>
      </c>
      <c r="SZ9" s="273" t="s">
        <v>1106</v>
      </c>
      <c r="TA9" s="273" t="s">
        <v>1107</v>
      </c>
      <c r="TB9" s="273" t="s">
        <v>1108</v>
      </c>
      <c r="TC9" s="279" t="s">
        <v>1109</v>
      </c>
      <c r="TD9" s="273" t="s">
        <v>1110</v>
      </c>
      <c r="TE9" s="273" t="s">
        <v>1111</v>
      </c>
      <c r="TF9" s="273" t="s">
        <v>1112</v>
      </c>
      <c r="TG9" s="273" t="s">
        <v>1113</v>
      </c>
      <c r="TH9" s="273" t="s">
        <v>1114</v>
      </c>
      <c r="TI9" s="273" t="s">
        <v>1115</v>
      </c>
      <c r="TJ9" s="273" t="s">
        <v>1116</v>
      </c>
      <c r="TK9" s="273" t="s">
        <v>1117</v>
      </c>
      <c r="TL9" s="273" t="s">
        <v>1118</v>
      </c>
      <c r="TM9" s="273" t="s">
        <v>1119</v>
      </c>
      <c r="TN9" s="273" t="s">
        <v>1120</v>
      </c>
      <c r="TO9" s="273" t="s">
        <v>1121</v>
      </c>
      <c r="TP9" s="273" t="s">
        <v>1122</v>
      </c>
      <c r="TQ9" s="278"/>
      <c r="TR9" s="273" t="s">
        <v>1123</v>
      </c>
      <c r="TS9" s="273" t="s">
        <v>1124</v>
      </c>
      <c r="TT9" s="273" t="s">
        <v>1125</v>
      </c>
      <c r="TU9" s="273" t="s">
        <v>1126</v>
      </c>
      <c r="TV9" s="273" t="s">
        <v>1127</v>
      </c>
      <c r="TW9" s="273" t="s">
        <v>1128</v>
      </c>
      <c r="TX9" s="273" t="s">
        <v>1129</v>
      </c>
      <c r="TY9" s="273" t="s">
        <v>1130</v>
      </c>
      <c r="TZ9" s="273" t="s">
        <v>1131</v>
      </c>
      <c r="UA9" s="273" t="s">
        <v>1132</v>
      </c>
      <c r="UB9" s="273" t="s">
        <v>1133</v>
      </c>
      <c r="UC9" s="273" t="s">
        <v>1134</v>
      </c>
      <c r="UD9" s="273" t="s">
        <v>1135</v>
      </c>
      <c r="UE9" s="273" t="s">
        <v>1136</v>
      </c>
      <c r="UF9" s="273" t="s">
        <v>1137</v>
      </c>
      <c r="UG9" s="273" t="s">
        <v>1138</v>
      </c>
      <c r="UH9" s="273" t="s">
        <v>1139</v>
      </c>
      <c r="UI9" s="273" t="s">
        <v>1140</v>
      </c>
      <c r="UJ9" s="273" t="s">
        <v>1141</v>
      </c>
      <c r="UK9" s="273" t="s">
        <v>1142</v>
      </c>
      <c r="UL9" s="273" t="s">
        <v>1143</v>
      </c>
      <c r="UM9" s="273" t="s">
        <v>1144</v>
      </c>
      <c r="UN9" s="273" t="s">
        <v>1145</v>
      </c>
      <c r="UO9" s="273" t="s">
        <v>1146</v>
      </c>
      <c r="UP9" s="273" t="s">
        <v>1147</v>
      </c>
      <c r="UQ9" s="273" t="s">
        <v>1148</v>
      </c>
      <c r="UR9" s="273" t="s">
        <v>1149</v>
      </c>
      <c r="US9" s="273" t="s">
        <v>1150</v>
      </c>
      <c r="UT9" s="273" t="s">
        <v>1151</v>
      </c>
      <c r="UU9" s="273" t="s">
        <v>1152</v>
      </c>
      <c r="UV9" s="278"/>
      <c r="UW9" s="273" t="s">
        <v>1153</v>
      </c>
      <c r="UX9" s="273" t="s">
        <v>1154</v>
      </c>
      <c r="UY9" s="273" t="s">
        <v>1155</v>
      </c>
      <c r="UZ9" s="279" t="s">
        <v>1156</v>
      </c>
      <c r="VA9" s="273" t="s">
        <v>1157</v>
      </c>
      <c r="VB9" s="273" t="s">
        <v>1158</v>
      </c>
      <c r="VC9" s="273" t="s">
        <v>1159</v>
      </c>
      <c r="VD9" s="273" t="s">
        <v>1160</v>
      </c>
      <c r="VE9" s="273" t="s">
        <v>1161</v>
      </c>
      <c r="VF9" s="273" t="s">
        <v>1162</v>
      </c>
      <c r="VG9" s="273" t="s">
        <v>1163</v>
      </c>
      <c r="VH9" s="273" t="s">
        <v>1164</v>
      </c>
      <c r="VI9" s="273" t="s">
        <v>1165</v>
      </c>
      <c r="VJ9" s="273" t="s">
        <v>1166</v>
      </c>
      <c r="VK9" s="273" t="s">
        <v>1167</v>
      </c>
      <c r="VL9" s="273" t="s">
        <v>1168</v>
      </c>
      <c r="VM9" s="273" t="s">
        <v>1169</v>
      </c>
      <c r="VN9" s="273" t="s">
        <v>1170</v>
      </c>
      <c r="VO9" s="273" t="s">
        <v>1171</v>
      </c>
      <c r="VP9" s="273" t="s">
        <v>1172</v>
      </c>
      <c r="VQ9" s="273" t="s">
        <v>1173</v>
      </c>
      <c r="VR9" s="273" t="s">
        <v>1174</v>
      </c>
      <c r="VS9" s="273" t="s">
        <v>1175</v>
      </c>
      <c r="VT9" s="273" t="s">
        <v>1176</v>
      </c>
      <c r="VU9" s="273" t="s">
        <v>1177</v>
      </c>
      <c r="VV9" s="273" t="s">
        <v>1178</v>
      </c>
      <c r="VW9" s="273" t="s">
        <v>1179</v>
      </c>
      <c r="VX9" s="273" t="s">
        <v>1180</v>
      </c>
      <c r="VY9" s="273" t="s">
        <v>1181</v>
      </c>
      <c r="VZ9" s="273" t="s">
        <v>1182</v>
      </c>
      <c r="WA9" s="278"/>
      <c r="WB9" s="273" t="s">
        <v>1183</v>
      </c>
      <c r="WC9" s="273" t="s">
        <v>1184</v>
      </c>
      <c r="WD9" s="273" t="s">
        <v>1185</v>
      </c>
      <c r="WE9" s="273" t="s">
        <v>1186</v>
      </c>
      <c r="WF9" s="273" t="s">
        <v>1187</v>
      </c>
      <c r="WG9" s="273" t="s">
        <v>1188</v>
      </c>
      <c r="WH9" s="273" t="s">
        <v>1189</v>
      </c>
      <c r="WI9" s="273" t="s">
        <v>1190</v>
      </c>
      <c r="WJ9" s="273" t="s">
        <v>1191</v>
      </c>
      <c r="WK9" s="273" t="s">
        <v>1192</v>
      </c>
      <c r="WL9" s="273" t="s">
        <v>1193</v>
      </c>
      <c r="WM9" s="273" t="s">
        <v>1194</v>
      </c>
      <c r="WN9" s="273" t="s">
        <v>1195</v>
      </c>
      <c r="WO9" s="273" t="s">
        <v>1196</v>
      </c>
      <c r="WP9" s="273" t="s">
        <v>1197</v>
      </c>
      <c r="WQ9" s="273" t="s">
        <v>1198</v>
      </c>
      <c r="WR9" s="273" t="s">
        <v>1199</v>
      </c>
      <c r="WS9" s="273" t="s">
        <v>1200</v>
      </c>
      <c r="WT9" s="273" t="s">
        <v>1201</v>
      </c>
      <c r="WU9" s="273" t="s">
        <v>1202</v>
      </c>
      <c r="WV9" s="279" t="s">
        <v>1203</v>
      </c>
      <c r="WW9" s="279" t="s">
        <v>1204</v>
      </c>
      <c r="WX9" s="273" t="s">
        <v>1205</v>
      </c>
      <c r="WY9" s="273" t="s">
        <v>1206</v>
      </c>
      <c r="WZ9" s="273" t="s">
        <v>1207</v>
      </c>
      <c r="XA9" s="273" t="s">
        <v>1208</v>
      </c>
      <c r="XB9" s="273" t="s">
        <v>1209</v>
      </c>
      <c r="XC9" s="273" t="s">
        <v>1210</v>
      </c>
      <c r="XD9" s="273" t="s">
        <v>1211</v>
      </c>
      <c r="XE9" s="273" t="s">
        <v>1212</v>
      </c>
      <c r="XF9" s="278"/>
      <c r="XG9" s="273" t="s">
        <v>1213</v>
      </c>
      <c r="XH9" s="273" t="s">
        <v>1214</v>
      </c>
      <c r="XI9" s="273" t="s">
        <v>1215</v>
      </c>
      <c r="XJ9" s="273" t="s">
        <v>1216</v>
      </c>
      <c r="XK9" s="273" t="s">
        <v>1217</v>
      </c>
      <c r="XL9" s="273" t="s">
        <v>1218</v>
      </c>
      <c r="XM9" s="273" t="s">
        <v>1219</v>
      </c>
      <c r="XN9" s="273" t="s">
        <v>1220</v>
      </c>
      <c r="XO9" s="273" t="s">
        <v>1221</v>
      </c>
      <c r="XP9" s="273" t="s">
        <v>1222</v>
      </c>
      <c r="XQ9" s="273" t="s">
        <v>1223</v>
      </c>
      <c r="XR9" s="273" t="s">
        <v>1224</v>
      </c>
      <c r="XS9" s="273" t="s">
        <v>1225</v>
      </c>
      <c r="XT9" s="273" t="s">
        <v>1226</v>
      </c>
      <c r="XU9" s="273" t="s">
        <v>1227</v>
      </c>
      <c r="XV9" s="273" t="s">
        <v>1228</v>
      </c>
      <c r="XW9" s="273" t="s">
        <v>1229</v>
      </c>
      <c r="XX9" s="273" t="s">
        <v>1230</v>
      </c>
      <c r="XY9" s="273" t="s">
        <v>1231</v>
      </c>
      <c r="XZ9" s="273" t="s">
        <v>1232</v>
      </c>
      <c r="YA9" s="273" t="s">
        <v>1233</v>
      </c>
      <c r="YB9" s="273" t="s">
        <v>1234</v>
      </c>
      <c r="YC9" s="273" t="s">
        <v>1235</v>
      </c>
      <c r="YD9" s="273" t="s">
        <v>1236</v>
      </c>
      <c r="YE9" s="273" t="s">
        <v>1237</v>
      </c>
      <c r="YF9" s="273" t="s">
        <v>1238</v>
      </c>
      <c r="YG9" s="273" t="s">
        <v>1239</v>
      </c>
      <c r="YH9" s="273" t="s">
        <v>1240</v>
      </c>
      <c r="YI9" s="273" t="s">
        <v>1241</v>
      </c>
      <c r="YJ9" s="273" t="s">
        <v>1242</v>
      </c>
      <c r="YK9" s="278"/>
      <c r="YL9" s="273" t="s">
        <v>1243</v>
      </c>
      <c r="YM9" s="273" t="s">
        <v>1244</v>
      </c>
      <c r="YN9" s="273" t="s">
        <v>1245</v>
      </c>
      <c r="YO9" s="273" t="s">
        <v>1246</v>
      </c>
      <c r="YP9" s="273" t="s">
        <v>1247</v>
      </c>
      <c r="YQ9" s="273" t="s">
        <v>1248</v>
      </c>
      <c r="YR9" s="273" t="s">
        <v>1249</v>
      </c>
      <c r="YS9" s="273" t="s">
        <v>1250</v>
      </c>
      <c r="YT9" s="273" t="s">
        <v>1251</v>
      </c>
      <c r="YU9" s="273" t="s">
        <v>1252</v>
      </c>
      <c r="YV9" s="273"/>
      <c r="YW9" s="273"/>
      <c r="YX9" s="273"/>
      <c r="YY9" s="273"/>
      <c r="YZ9" s="273"/>
      <c r="ZA9" s="273"/>
      <c r="ZB9" s="273"/>
      <c r="ZC9" s="273"/>
      <c r="ZD9" s="273"/>
      <c r="ZE9" s="273"/>
      <c r="ZF9" s="273"/>
      <c r="ZG9" s="273"/>
      <c r="ZH9" s="273"/>
      <c r="ZI9" s="273"/>
      <c r="ZJ9" s="273"/>
      <c r="ZK9" s="273"/>
      <c r="ZL9" s="273"/>
      <c r="ZM9" s="273"/>
      <c r="ZN9" s="273"/>
      <c r="ZO9" s="273"/>
      <c r="ZP9" s="273"/>
      <c r="ZQ9" s="273"/>
      <c r="ZR9" s="273"/>
      <c r="ZS9" s="273"/>
      <c r="ZT9" s="273"/>
      <c r="ZU9" s="273"/>
      <c r="ZV9" s="273"/>
      <c r="ZW9" s="278"/>
      <c r="ZX9" s="273"/>
      <c r="ZY9" s="273"/>
      <c r="ZZ9" s="273"/>
      <c r="AAA9" s="273"/>
      <c r="AAB9" s="273"/>
      <c r="AAC9" s="273"/>
      <c r="AAD9" s="273"/>
      <c r="AAE9" s="273"/>
      <c r="AAF9" s="273"/>
      <c r="AAG9" s="273"/>
      <c r="AAH9" s="273"/>
      <c r="AAI9" s="273"/>
      <c r="AAJ9" s="273"/>
      <c r="AAK9" s="273"/>
      <c r="AAL9" s="273"/>
      <c r="AAM9" s="273"/>
      <c r="AAN9" s="273"/>
      <c r="AAO9" s="273"/>
      <c r="AAP9" s="273"/>
      <c r="AAQ9" s="273"/>
      <c r="AAR9" s="273"/>
      <c r="AAS9" s="273"/>
      <c r="AAT9" s="273"/>
      <c r="AAU9" s="273"/>
      <c r="AAV9" s="273"/>
      <c r="AAW9" s="273"/>
      <c r="AAX9" s="273"/>
      <c r="AAY9" s="273"/>
      <c r="AAZ9" s="273"/>
      <c r="ABA9" s="273"/>
      <c r="ABB9" s="273"/>
      <c r="ABC9" s="273"/>
      <c r="ABD9" s="273"/>
      <c r="ABE9" s="273"/>
      <c r="ABF9" s="273"/>
      <c r="ABG9" s="273"/>
      <c r="ABH9" s="273"/>
      <c r="ABI9" s="273"/>
      <c r="ABJ9" s="273"/>
      <c r="ABK9" s="273"/>
      <c r="ABL9" s="273"/>
      <c r="ABM9" s="273"/>
      <c r="ABN9" s="273"/>
      <c r="ABO9" s="273"/>
      <c r="ABP9" s="273"/>
      <c r="ABQ9" s="273"/>
      <c r="ABR9" s="273"/>
    </row>
    <row r="10" spans="1:746" s="584" customFormat="1" ht="30" customHeight="1">
      <c r="A10" s="574">
        <v>2</v>
      </c>
      <c r="B10" s="574">
        <v>2</v>
      </c>
      <c r="C10" s="575" t="s">
        <v>606</v>
      </c>
      <c r="D10" s="576"/>
      <c r="E10" s="577">
        <v>42321</v>
      </c>
      <c r="F10" s="577">
        <v>42321</v>
      </c>
      <c r="G10" s="577">
        <v>42321</v>
      </c>
      <c r="H10" s="577">
        <v>42321</v>
      </c>
      <c r="I10" s="577">
        <v>42321</v>
      </c>
      <c r="J10" s="576"/>
      <c r="K10" s="577" t="e">
        <f>WORKDAY(K11,$A10,'[3]BA SGV'!$E$208:$E$237)</f>
        <v>#REF!</v>
      </c>
      <c r="L10" s="577" t="e">
        <f>WORKDAY(L11,$A10,'[3]BA SGV'!$E$208:$E$237)</f>
        <v>#REF!</v>
      </c>
      <c r="M10" s="577" t="e">
        <f>WORKDAY(M11,$A10,'[3]BA SGV'!$E$208:$E$237)</f>
        <v>#REF!</v>
      </c>
      <c r="N10" s="577" t="e">
        <f>WORKDAY(N11,$A10,'[3]BA SGV'!$E$208:$E$237)</f>
        <v>#REF!</v>
      </c>
      <c r="O10" s="577" t="e">
        <f>WORKDAY(O11,$A10,'[3]BA SGV'!$E$208:$E$237)</f>
        <v>#REF!</v>
      </c>
      <c r="P10" s="577" t="e">
        <f>WORKDAY(P11,$A10,'[3]BA SGV'!$E$208:$E$237)</f>
        <v>#REF!</v>
      </c>
      <c r="Q10" s="577" t="e">
        <f>WORKDAY(Q11,$A10,'[3]BA SGV'!$E$208:$E$237)</f>
        <v>#REF!</v>
      </c>
      <c r="R10" s="576"/>
      <c r="S10" s="577">
        <v>42352</v>
      </c>
      <c r="T10" s="577">
        <v>42352</v>
      </c>
      <c r="U10" s="577">
        <v>42352</v>
      </c>
      <c r="V10" s="577">
        <v>42352</v>
      </c>
      <c r="W10" s="577">
        <v>42352</v>
      </c>
      <c r="X10" s="576"/>
      <c r="Y10" s="577">
        <v>42353</v>
      </c>
      <c r="Z10" s="577">
        <v>42353</v>
      </c>
      <c r="AA10" s="577">
        <v>42353</v>
      </c>
      <c r="AB10" s="577">
        <v>42353</v>
      </c>
      <c r="AC10" s="577">
        <v>42353</v>
      </c>
      <c r="AD10" s="577">
        <v>42353</v>
      </c>
      <c r="AE10" s="577">
        <v>42353</v>
      </c>
      <c r="AF10" s="576"/>
      <c r="AG10" s="578" t="e">
        <f>WORKDAY(AG11,$A10,'[3]BA SGV'!$E$208:$E$237)</f>
        <v>#REF!</v>
      </c>
      <c r="AH10" s="578" t="e">
        <f>WORKDAY(AH11,$A10,'[3]BA SGV'!$E$208:$E$237)</f>
        <v>#REF!</v>
      </c>
      <c r="AI10" s="578" t="e">
        <f>WORKDAY(AI11,$A10,'[3]BA SGV'!$E$208:$E$237)</f>
        <v>#REF!</v>
      </c>
      <c r="AJ10" s="578" t="e">
        <f>WORKDAY(AJ11,$A10,'[3]BA SGV'!$E$208:$E$237)</f>
        <v>#REF!</v>
      </c>
      <c r="AK10" s="578" t="e">
        <f>WORKDAY(AK11,$A10,'[3]BA SGV'!$E$208:$E$237)</f>
        <v>#REF!</v>
      </c>
      <c r="AL10" s="576"/>
      <c r="AM10" s="577" t="e">
        <f>WORKDAY(AM11,$A10,'[3]BA SGV'!$E$208:$E$237)</f>
        <v>#REF!</v>
      </c>
      <c r="AN10" s="577" t="e">
        <f>WORKDAY(AN11,$A10,'[3]BA SGV'!$E$208:$E$237)</f>
        <v>#REF!</v>
      </c>
      <c r="AO10" s="577" t="e">
        <f>WORKDAY(AO11,$A10,'[3]BA SGV'!$E$208:$E$237)</f>
        <v>#REF!</v>
      </c>
      <c r="AP10" s="577" t="e">
        <f>WORKDAY(AP11,$A10,'[3]BA SGV'!$E$208:$E$237)</f>
        <v>#REF!</v>
      </c>
      <c r="AQ10" s="577" t="e">
        <f>WORKDAY(AQ11,$A10,'[3]BA SGV'!$E$208:$E$237)</f>
        <v>#REF!</v>
      </c>
      <c r="AR10" s="577" t="e">
        <f>WORKDAY(AR11,$A10,'[3]BA SGV'!$E$208:$E$237)</f>
        <v>#REF!</v>
      </c>
      <c r="AS10" s="577" t="e">
        <f>WORKDAY(AS11,$A10,'[3]BA SGV'!$E$208:$E$237)</f>
        <v>#REF!</v>
      </c>
      <c r="AT10" s="576"/>
      <c r="AU10" s="577" t="e">
        <f>WORKDAY(AU11,$A10,'[3]BA SGV'!$E$208:$E$237)</f>
        <v>#REF!</v>
      </c>
      <c r="AV10" s="577" t="e">
        <f>WORKDAY(AV11,$A10,'[3]BA SGV'!$E$208:$E$237)</f>
        <v>#REF!</v>
      </c>
      <c r="AW10" s="577" t="e">
        <f>WORKDAY(AW11,$A10,'[3]BA SGV'!$E$208:$E$237)</f>
        <v>#REF!</v>
      </c>
      <c r="AX10" s="577" t="e">
        <f>WORKDAY(AX11,$A10,'[3]BA SGV'!$E$208:$E$237)</f>
        <v>#REF!</v>
      </c>
      <c r="AY10" s="577" t="e">
        <f>WORKDAY(AY11,$A10,'[3]BA SGV'!$E$208:$E$237)</f>
        <v>#REF!</v>
      </c>
      <c r="AZ10" s="576"/>
      <c r="BA10" s="579">
        <v>42403</v>
      </c>
      <c r="BB10" s="579">
        <v>42403</v>
      </c>
      <c r="BC10" s="579">
        <v>42403</v>
      </c>
      <c r="BD10" s="579">
        <v>42403</v>
      </c>
      <c r="BE10" s="579">
        <v>42403</v>
      </c>
      <c r="BF10" s="576"/>
      <c r="BG10" s="577">
        <v>42411</v>
      </c>
      <c r="BH10" s="577">
        <v>42411</v>
      </c>
      <c r="BI10" s="577">
        <v>42411</v>
      </c>
      <c r="BJ10" s="577">
        <v>42411</v>
      </c>
      <c r="BK10" s="577">
        <v>42411</v>
      </c>
      <c r="BL10" s="576"/>
      <c r="BM10" s="579">
        <v>42418</v>
      </c>
      <c r="BN10" s="579">
        <v>42418</v>
      </c>
      <c r="BO10" s="579">
        <v>42418</v>
      </c>
      <c r="BP10" s="579">
        <v>42418</v>
      </c>
      <c r="BQ10" s="579">
        <v>42418</v>
      </c>
      <c r="BR10" s="576"/>
      <c r="BS10" s="577">
        <v>42425</v>
      </c>
      <c r="BT10" s="577">
        <v>42425</v>
      </c>
      <c r="BU10" s="577">
        <v>42425</v>
      </c>
      <c r="BV10" s="577">
        <v>42425</v>
      </c>
      <c r="BW10" s="577">
        <v>42425</v>
      </c>
      <c r="BX10" s="576"/>
      <c r="BY10" s="579">
        <v>42433</v>
      </c>
      <c r="BZ10" s="579">
        <v>42433</v>
      </c>
      <c r="CA10" s="579">
        <v>42433</v>
      </c>
      <c r="CB10" s="579">
        <v>42433</v>
      </c>
      <c r="CC10" s="579">
        <v>42433</v>
      </c>
      <c r="CD10" s="576"/>
      <c r="CE10" s="580">
        <v>42440</v>
      </c>
      <c r="CF10" s="580">
        <v>42440</v>
      </c>
      <c r="CG10" s="580">
        <v>42440</v>
      </c>
      <c r="CH10" s="580">
        <v>42440</v>
      </c>
      <c r="CI10" s="580">
        <v>42440</v>
      </c>
      <c r="CJ10" s="576"/>
      <c r="CK10" s="580">
        <f>WORKDAY(CK11,$B10,'Holiday Schedule'!$B$2:$B$17)</f>
        <v>42465</v>
      </c>
      <c r="CL10" s="580">
        <f>WORKDAY(CL11,$B10,'Holiday Schedule'!$B$2:$B$17)</f>
        <v>42447</v>
      </c>
      <c r="CM10" s="580">
        <f>WORKDAY(CM11,$B10,'Holiday Schedule'!$B$2:$B$17)</f>
        <v>42465</v>
      </c>
      <c r="CN10" s="580">
        <f>WORKDAY(CN11,$B10,'Holiday Schedule'!$B$2:$B$17)</f>
        <v>42450</v>
      </c>
      <c r="CO10" s="580">
        <f>WORKDAY(CO11,$B10,'Holiday Schedule'!$B$2:$B$17)</f>
        <v>42460</v>
      </c>
      <c r="CP10" s="576"/>
      <c r="CQ10" s="580">
        <v>42454</v>
      </c>
      <c r="CR10" s="580">
        <v>42454</v>
      </c>
      <c r="CS10" s="580">
        <v>42454</v>
      </c>
      <c r="CT10" s="580">
        <v>42454</v>
      </c>
      <c r="CU10" s="580">
        <v>42454</v>
      </c>
      <c r="CV10" s="576"/>
      <c r="CW10" s="580">
        <f>WORKDAY(CW11,$B10,'Holiday Schedule'!$B$2:$B$17)</f>
        <v>42481</v>
      </c>
      <c r="CX10" s="580">
        <f>WORKDAY(CX11,$B10,'Holiday Schedule'!$B$2:$B$17)</f>
        <v>42466</v>
      </c>
      <c r="CY10" s="580">
        <f>WORKDAY(CY11,$B10,'Holiday Schedule'!$B$2:$B$17)</f>
        <v>42474</v>
      </c>
      <c r="CZ10" s="580">
        <f>WORKDAY(CZ11,$B10,'Holiday Schedule'!$B$2:$B$17)</f>
        <v>42454</v>
      </c>
      <c r="DA10" s="580">
        <f>WORKDAY(DA11,$B10,'Holiday Schedule'!$B$2:$B$17)</f>
        <v>42468</v>
      </c>
      <c r="DB10" s="576"/>
      <c r="DC10" s="580">
        <f>WORKDAY(DC11,$B10,'Holiday Schedule'!$B$2:$B$17)</f>
        <v>42485</v>
      </c>
      <c r="DD10" s="580">
        <f>WORKDAY(DD11,$B10,'Holiday Schedule'!$B$2:$B$17)</f>
        <v>42475</v>
      </c>
      <c r="DE10" s="580">
        <f>WORKDAY(DE11,$B10,'Holiday Schedule'!$B$2:$B$17)</f>
        <v>42479</v>
      </c>
      <c r="DF10" s="580">
        <f>WORKDAY(DF11,$B10,'Holiday Schedule'!$B$2:$B$17)</f>
        <v>42480</v>
      </c>
      <c r="DG10" s="580">
        <f>WORKDAY(DG11,$B10,'Holiday Schedule'!$B$2:$B$17)</f>
        <v>42481</v>
      </c>
      <c r="DH10" s="576"/>
      <c r="DI10" s="580">
        <f>WORKDAY(DI11,$B10,'Holiday Schedule'!$B$2:$B$17)</f>
        <v>42465</v>
      </c>
      <c r="DJ10" s="580">
        <f>WORKDAY(DJ11,$B10,'Holiday Schedule'!$B$2:$B$17)</f>
        <v>42466</v>
      </c>
      <c r="DK10" s="580">
        <f>WORKDAY(DK11,$B10,'Holiday Schedule'!$B$2:$B$17)</f>
        <v>42466</v>
      </c>
      <c r="DL10" s="580">
        <f>WORKDAY(DL11,$B10,'Holiday Schedule'!$B$2:$B$17)</f>
        <v>42467</v>
      </c>
      <c r="DM10" s="580">
        <f>WORKDAY(DM11,$B10,'Holiday Schedule'!$B$2:$B$17)</f>
        <v>42472</v>
      </c>
      <c r="DN10" s="576"/>
      <c r="DO10" s="580">
        <f>WORKDAY(DO11,$B10,'Holiday Schedule'!$B$2:$B$17)</f>
        <v>42468</v>
      </c>
      <c r="DP10" s="580">
        <f>WORKDAY(DP11,$B10,'Holiday Schedule'!$B$2:$B$17)</f>
        <v>42471</v>
      </c>
      <c r="DQ10" s="580">
        <f>WORKDAY(DQ11,$B10,'Holiday Schedule'!$B$2:$B$17)</f>
        <v>42471</v>
      </c>
      <c r="DR10" s="580">
        <f>WORKDAY(DR11,$B10,'Holiday Schedule'!$B$2:$B$17)</f>
        <v>42472</v>
      </c>
      <c r="DS10" s="580">
        <f>WORKDAY(DS11,$B10,'Holiday Schedule'!$B$2:$B$17)</f>
        <v>42472</v>
      </c>
      <c r="DT10" s="576"/>
      <c r="DU10" s="580">
        <f>WORKDAY(DU11,$B10,'Holiday Schedule'!$B$2:$B$17)</f>
        <v>42475</v>
      </c>
      <c r="DV10" s="580">
        <f>WORKDAY(DV11,$B10,'Holiday Schedule'!$B$2:$B$17)</f>
        <v>42475</v>
      </c>
      <c r="DW10" s="580">
        <f>WORKDAY(DW11,$B10,'Holiday Schedule'!$B$2:$B$17)</f>
        <v>42478</v>
      </c>
      <c r="DX10" s="580">
        <f>WORKDAY(DX11,$B10,'Holiday Schedule'!$B$2:$B$17)</f>
        <v>42479</v>
      </c>
      <c r="DY10" s="580">
        <f>WORKDAY(DY11,$B10,'Holiday Schedule'!$B$2:$B$17)</f>
        <v>42480</v>
      </c>
      <c r="DZ10" s="576"/>
      <c r="EA10" s="580">
        <f>WORKDAY(EA11,$B10,'Holiday Schedule'!$B$2:$B$17)</f>
        <v>42482</v>
      </c>
      <c r="EB10" s="580">
        <f>WORKDAY(EB11,$B10,'Holiday Schedule'!$B$2:$B$17)</f>
        <v>42485</v>
      </c>
      <c r="EC10" s="580">
        <f>WORKDAY(EC11,$B10,'Holiday Schedule'!$B$2:$B$17)</f>
        <v>42485</v>
      </c>
      <c r="ED10" s="580">
        <f>WORKDAY(ED11,$B10,'Holiday Schedule'!$B$2:$B$17)</f>
        <v>42486</v>
      </c>
      <c r="EE10" s="580">
        <f>WORKDAY(EE11,$B10,'Holiday Schedule'!$B$2:$B$17)</f>
        <v>42486</v>
      </c>
      <c r="EF10" s="576"/>
      <c r="EG10" s="580">
        <f>WORKDAY(EG11,$B10,'Holiday Schedule'!$B$2:$B$17)</f>
        <v>42486</v>
      </c>
      <c r="EH10" s="580">
        <f>WORKDAY(EH11,$B10,'Holiday Schedule'!$B$2:$B$17)</f>
        <v>42487</v>
      </c>
      <c r="EI10" s="580">
        <f>WORKDAY(EI11,$B10,'Holiday Schedule'!$B$2:$B$17)</f>
        <v>42487</v>
      </c>
      <c r="EJ10" s="580">
        <f>WORKDAY(EJ11,$B10,'Holiday Schedule'!$B$2:$B$17)</f>
        <v>42488</v>
      </c>
      <c r="EK10" s="580">
        <f>WORKDAY(EK11,$B10,'Holiday Schedule'!$B$2:$B$17)</f>
        <v>42488</v>
      </c>
      <c r="EL10" s="576"/>
      <c r="EM10" s="580">
        <f>WORKDAY(EM11,$B10,'Holiday Schedule'!$B$2:$B$17)</f>
        <v>42494</v>
      </c>
      <c r="EN10" s="580">
        <f>WORKDAY(EN11,$B10,'Holiday Schedule'!$B$2:$B$17)</f>
        <v>42495</v>
      </c>
      <c r="EO10" s="580">
        <f>WORKDAY(EO11,$B10,'Holiday Schedule'!$B$2:$B$17)</f>
        <v>42495</v>
      </c>
      <c r="EP10" s="580">
        <f>WORKDAY(EP11,$B10,'Holiday Schedule'!$B$2:$B$17)</f>
        <v>42496</v>
      </c>
      <c r="EQ10" s="580">
        <f>WORKDAY(EQ11,$B10,'Holiday Schedule'!$B$2:$B$17)</f>
        <v>42496</v>
      </c>
      <c r="ER10" s="576"/>
      <c r="ES10" s="580">
        <f>WORKDAY(ES11,$B10,'Holiday Schedule'!$B$2:$B$17)</f>
        <v>42496</v>
      </c>
      <c r="ET10" s="580">
        <f>WORKDAY(ET11,$B10,'Holiday Schedule'!$B$2:$B$17)</f>
        <v>42499</v>
      </c>
      <c r="EU10" s="580">
        <f>WORKDAY(EU11,$B10,'Holiday Schedule'!$B$2:$B$17)</f>
        <v>42499</v>
      </c>
      <c r="EV10" s="580">
        <f>WORKDAY(EV11,$B10,'Holiday Schedule'!$B$2:$B$17)</f>
        <v>42500</v>
      </c>
      <c r="EW10" s="580">
        <f>WORKDAY(EW11,$B10,'Holiday Schedule'!$B$2:$B$17)</f>
        <v>42500</v>
      </c>
      <c r="EX10" s="576"/>
      <c r="EY10" s="580">
        <f>WORKDAY(EY11,$B10,'Holiday Schedule'!$B$2:$B$17)</f>
        <v>42502</v>
      </c>
      <c r="EZ10" s="580">
        <f>WORKDAY(EZ11,$B10,'Holiday Schedule'!$B$2:$B$17)</f>
        <v>42503</v>
      </c>
      <c r="FA10" s="580">
        <f>WORKDAY(FA11,$B10,'Holiday Schedule'!$B$2:$B$17)</f>
        <v>42503</v>
      </c>
      <c r="FB10" s="580">
        <f>WORKDAY(FB11,$B10,'Holiday Schedule'!$B$2:$B$17)</f>
        <v>42506</v>
      </c>
      <c r="FC10" s="580">
        <f>WORKDAY(FC11,$B10,'Holiday Schedule'!$B$2:$B$17)</f>
        <v>42506</v>
      </c>
      <c r="FD10" s="576"/>
      <c r="FE10" s="580">
        <f>WORKDAY(FE11,$B10,'Holiday Schedule'!$B$2:$B$17)</f>
        <v>42508</v>
      </c>
      <c r="FF10" s="580">
        <f>WORKDAY(FF11,$B10,'Holiday Schedule'!$B$2:$B$17)</f>
        <v>42509</v>
      </c>
      <c r="FG10" s="580">
        <f>WORKDAY(FG11,$B10,'Holiday Schedule'!$B$2:$B$17)</f>
        <v>42509</v>
      </c>
      <c r="FH10" s="580">
        <f>WORKDAY(FH11,$B10,'Holiday Schedule'!$B$2:$B$17)</f>
        <v>42510</v>
      </c>
      <c r="FI10" s="580">
        <f>WORKDAY(FI11,$B10,'Holiday Schedule'!$B$2:$B$17)</f>
        <v>42510</v>
      </c>
      <c r="FJ10" s="576"/>
      <c r="FK10" s="580">
        <f>WORKDAY(FK11,$B10,'Holiday Schedule'!$B$2:$B$17)</f>
        <v>42501</v>
      </c>
      <c r="FL10" s="580">
        <f>WORKDAY(FL11,$B10,'Holiday Schedule'!$B$2:$B$17)</f>
        <v>42502</v>
      </c>
      <c r="FM10" s="580">
        <f>WORKDAY(FM11,$B10,'Holiday Schedule'!$B$2:$B$17)</f>
        <v>42502</v>
      </c>
      <c r="FN10" s="580">
        <f>WORKDAY(FN11,$B10,'Holiday Schedule'!$B$2:$B$17)</f>
        <v>42503</v>
      </c>
      <c r="FO10" s="580">
        <f>WORKDAY(FO11,$B10,'Holiday Schedule'!$B$2:$B$17)</f>
        <v>42503</v>
      </c>
      <c r="FP10" s="576"/>
      <c r="FQ10" s="580">
        <f>WORKDAY(FQ11,$B10,'Holiday Schedule'!$B$2:$B$17)</f>
        <v>42506</v>
      </c>
      <c r="FR10" s="580">
        <f>WORKDAY(FR11,$B10,'Holiday Schedule'!$B$2:$B$17)</f>
        <v>42507</v>
      </c>
      <c r="FS10" s="580">
        <f>WORKDAY(FS11,$B10,'Holiday Schedule'!$B$2:$B$17)</f>
        <v>42507</v>
      </c>
      <c r="FT10" s="580">
        <f>WORKDAY(FT11,$B10,'Holiday Schedule'!$B$2:$B$17)</f>
        <v>42508</v>
      </c>
      <c r="FU10" s="580">
        <f>WORKDAY(FU11,$B10,'Holiday Schedule'!$B$2:$B$17)</f>
        <v>42508</v>
      </c>
      <c r="FV10" s="576"/>
      <c r="FW10" s="580">
        <f>WORKDAY(FW11,$B10,'Holiday Schedule'!$B$2:$B$17)</f>
        <v>47</v>
      </c>
      <c r="FX10" s="580">
        <f>WORKDAY(FX11,$B10,'Holiday Schedule'!$B$2:$B$17)</f>
        <v>47</v>
      </c>
      <c r="FY10" s="580">
        <f>WORKDAY(FY11,$B10,'Holiday Schedule'!$B$2:$B$17)</f>
        <v>47</v>
      </c>
      <c r="FZ10" s="580">
        <f>WORKDAY(FZ11,$B10,'Holiday Schedule'!$B$2:$B$17)</f>
        <v>47</v>
      </c>
      <c r="GA10" s="580">
        <f>WORKDAY(GA11,$B10,'Holiday Schedule'!$B$2:$B$17)</f>
        <v>47</v>
      </c>
      <c r="GB10" s="576"/>
      <c r="GC10" s="580">
        <f>WORKDAY(GC11,$B10,'Holiday Schedule'!$B$2:$B$17)</f>
        <v>47</v>
      </c>
      <c r="GD10" s="580">
        <f>WORKDAY(GD11,$B10,'Holiday Schedule'!$B$2:$B$17)</f>
        <v>47</v>
      </c>
      <c r="GE10" s="580">
        <f>WORKDAY(GE11,$B10,'Holiday Schedule'!$B$2:$B$17)</f>
        <v>47</v>
      </c>
      <c r="GF10" s="580">
        <f>WORKDAY(GF11,$B10,'Holiday Schedule'!$B$2:$B$17)</f>
        <v>47</v>
      </c>
      <c r="GG10" s="580">
        <f>WORKDAY(GG11,$B10,'Holiday Schedule'!$B$2:$B$17)</f>
        <v>47</v>
      </c>
      <c r="GH10" s="576"/>
      <c r="GI10" s="580">
        <f>WORKDAY(GI11,$B10,'Holiday Schedule'!$B$2:$B$17)</f>
        <v>47</v>
      </c>
      <c r="GJ10" s="580">
        <f>WORKDAY(GJ11,$B10,'Holiday Schedule'!$B$2:$B$17)</f>
        <v>47</v>
      </c>
      <c r="GK10" s="580">
        <f>WORKDAY(GK11,$B10,'Holiday Schedule'!$B$2:$B$17)</f>
        <v>47</v>
      </c>
      <c r="GL10" s="580">
        <f>WORKDAY(GL11,$B10,'Holiday Schedule'!$B$2:$B$17)</f>
        <v>47</v>
      </c>
      <c r="GM10" s="580">
        <f>WORKDAY(GM11,$B10,'Holiday Schedule'!$B$2:$B$17)</f>
        <v>47</v>
      </c>
      <c r="GN10" s="576"/>
      <c r="GO10" s="580">
        <f>WORKDAY(GO11,$B10,'Holiday Schedule'!$B$2:$B$17)</f>
        <v>47</v>
      </c>
      <c r="GP10" s="580">
        <f>WORKDAY(GP11,$B10,'Holiday Schedule'!$B$2:$B$17)</f>
        <v>47</v>
      </c>
      <c r="GQ10" s="580">
        <f>WORKDAY(GQ11,$B10,'Holiday Schedule'!$B$2:$B$17)</f>
        <v>47</v>
      </c>
      <c r="GR10" s="580">
        <f>WORKDAY(GR11,$B10,'Holiday Schedule'!$B$2:$B$17)</f>
        <v>47</v>
      </c>
      <c r="GS10" s="580">
        <f>WORKDAY(GS11,$B10,'Holiday Schedule'!$B$2:$B$17)</f>
        <v>47</v>
      </c>
      <c r="GT10" s="576"/>
      <c r="GU10" s="580">
        <f>WORKDAY(GU11,$B10,'Holiday Schedule'!$B$2:$B$17)</f>
        <v>47</v>
      </c>
      <c r="GV10" s="580">
        <f>WORKDAY(GV11,$B10,'Holiday Schedule'!$B$2:$B$17)</f>
        <v>47</v>
      </c>
      <c r="GW10" s="580">
        <f>WORKDAY(GW11,$B10,'Holiday Schedule'!$B$2:$B$17)</f>
        <v>47</v>
      </c>
      <c r="GX10" s="580">
        <f>WORKDAY(GX11,$B10,'Holiday Schedule'!$B$2:$B$17)</f>
        <v>47</v>
      </c>
      <c r="GY10" s="580">
        <f>WORKDAY(GY11,$B10,'Holiday Schedule'!$B$2:$B$17)</f>
        <v>47</v>
      </c>
      <c r="GZ10" s="576"/>
      <c r="HA10" s="578" t="e">
        <v>#REF!</v>
      </c>
      <c r="HB10" s="578" t="e">
        <v>#REF!</v>
      </c>
      <c r="HC10" s="578" t="e">
        <v>#REF!</v>
      </c>
      <c r="HD10" s="578" t="e">
        <v>#REF!</v>
      </c>
      <c r="HE10" s="578" t="e">
        <v>#REF!</v>
      </c>
      <c r="HF10" s="578" t="e">
        <v>#REF!</v>
      </c>
      <c r="HG10" s="578" t="e">
        <v>#REF!</v>
      </c>
      <c r="HH10" s="578" t="e">
        <v>#REF!</v>
      </c>
      <c r="HI10" s="578" t="e">
        <v>#REF!</v>
      </c>
      <c r="HJ10" s="578" t="e">
        <v>#REF!</v>
      </c>
      <c r="HK10" s="578">
        <v>42327</v>
      </c>
      <c r="HL10" s="578" t="e">
        <v>#REF!</v>
      </c>
      <c r="HM10" s="578" t="e">
        <v>#REF!</v>
      </c>
      <c r="HN10" s="578" t="e">
        <v>#REF!</v>
      </c>
      <c r="HO10" s="578" t="e">
        <v>#REF!</v>
      </c>
      <c r="HP10" s="578" t="e">
        <v>#REF!</v>
      </c>
      <c r="HQ10" s="578" t="e">
        <v>#REF!</v>
      </c>
      <c r="HR10" s="578" t="e">
        <v>#REF!</v>
      </c>
      <c r="HS10" s="581"/>
      <c r="HT10" s="578" t="e">
        <v>#REF!</v>
      </c>
      <c r="HU10" s="578" t="e">
        <v>#REF!</v>
      </c>
      <c r="HV10" s="578">
        <v>42331</v>
      </c>
      <c r="HW10" s="578" t="e">
        <v>#REF!</v>
      </c>
      <c r="HX10" s="578" t="e">
        <v>#REF!</v>
      </c>
      <c r="HY10" s="578" t="e">
        <v>#REF!</v>
      </c>
      <c r="HZ10" s="578" t="e">
        <v>#REF!</v>
      </c>
      <c r="IA10" s="578" t="e">
        <v>#REF!</v>
      </c>
      <c r="IB10" s="578" t="e">
        <v>#REF!</v>
      </c>
      <c r="IC10" s="578" t="e">
        <v>#REF!</v>
      </c>
      <c r="ID10" s="578" t="e">
        <v>#REF!</v>
      </c>
      <c r="IE10" s="578" t="e">
        <v>#REF!</v>
      </c>
      <c r="IF10" s="578" t="e">
        <v>#REF!</v>
      </c>
      <c r="IG10" s="578" t="e">
        <v>#REF!</v>
      </c>
      <c r="IH10" s="578" t="e">
        <v>#REF!</v>
      </c>
      <c r="II10" s="578" t="e">
        <v>#REF!</v>
      </c>
      <c r="IJ10" s="578" t="e">
        <v>#REF!</v>
      </c>
      <c r="IK10" s="578" t="e">
        <v>#REF!</v>
      </c>
      <c r="IL10" s="578" t="e">
        <v>#REF!</v>
      </c>
      <c r="IM10" s="578" t="e">
        <v>#REF!</v>
      </c>
      <c r="IN10" s="578" t="e">
        <v>#REF!</v>
      </c>
      <c r="IO10" s="578" t="e">
        <v>#REF!</v>
      </c>
      <c r="IP10" s="578" t="e">
        <v>#REF!</v>
      </c>
      <c r="IQ10" s="578" t="e">
        <v>#REF!</v>
      </c>
      <c r="IR10" s="578" t="e">
        <v>#REF!</v>
      </c>
      <c r="IS10" s="578" t="e">
        <v>#REF!</v>
      </c>
      <c r="IT10" s="578" t="e">
        <v>#REF!</v>
      </c>
      <c r="IU10" s="578" t="e">
        <v>#REF!</v>
      </c>
      <c r="IV10" s="578" t="e">
        <v>#REF!</v>
      </c>
      <c r="IW10" s="578" t="e">
        <v>#REF!</v>
      </c>
      <c r="IX10" s="581"/>
      <c r="IY10" s="578" t="e">
        <v>#REF!</v>
      </c>
      <c r="IZ10" s="578" t="e">
        <v>#REF!</v>
      </c>
      <c r="JA10" s="578" t="e">
        <v>#REF!</v>
      </c>
      <c r="JB10" s="578" t="e">
        <v>#REF!</v>
      </c>
      <c r="JC10" s="578" t="e">
        <v>#REF!</v>
      </c>
      <c r="JD10" s="578" t="e">
        <v>#REF!</v>
      </c>
      <c r="JE10" s="578" t="e">
        <v>#REF!</v>
      </c>
      <c r="JF10" s="578" t="e">
        <v>#REF!</v>
      </c>
      <c r="JG10" s="578" t="e">
        <v>#REF!</v>
      </c>
      <c r="JH10" s="578" t="e">
        <v>#REF!</v>
      </c>
      <c r="JI10" s="578" t="e">
        <v>#REF!</v>
      </c>
      <c r="JJ10" s="578" t="e">
        <v>#REF!</v>
      </c>
      <c r="JK10" s="578" t="e">
        <v>#REF!</v>
      </c>
      <c r="JL10" s="578" t="e">
        <v>#REF!</v>
      </c>
      <c r="JM10" s="578" t="e">
        <v>#REF!</v>
      </c>
      <c r="JN10" s="578" t="e">
        <v>#REF!</v>
      </c>
      <c r="JO10" s="578" t="e">
        <v>#REF!</v>
      </c>
      <c r="JP10" s="578" t="e">
        <v>#REF!</v>
      </c>
      <c r="JQ10" s="578" t="e">
        <v>#REF!</v>
      </c>
      <c r="JR10" s="578" t="e">
        <v>#REF!</v>
      </c>
      <c r="JS10" s="578" t="e">
        <v>#REF!</v>
      </c>
      <c r="JT10" s="578" t="e">
        <v>#REF!</v>
      </c>
      <c r="JU10" s="578" t="e">
        <v>#REF!</v>
      </c>
      <c r="JV10" s="578" t="e">
        <v>#REF!</v>
      </c>
      <c r="JW10" s="578" t="e">
        <v>#REF!</v>
      </c>
      <c r="JX10" s="578" t="e">
        <v>#REF!</v>
      </c>
      <c r="JY10" s="578" t="e">
        <v>#REF!</v>
      </c>
      <c r="JZ10" s="578" t="e">
        <v>#REF!</v>
      </c>
      <c r="KA10" s="578" t="e">
        <v>#REF!</v>
      </c>
      <c r="KB10" s="578" t="e">
        <v>#REF!</v>
      </c>
      <c r="KC10" s="581"/>
      <c r="KD10" s="578" t="e">
        <v>#REF!</v>
      </c>
      <c r="KE10" s="578" t="e">
        <v>#REF!</v>
      </c>
      <c r="KF10" s="578" t="e">
        <v>#REF!</v>
      </c>
      <c r="KG10" s="578" t="e">
        <v>#REF!</v>
      </c>
      <c r="KH10" s="578" t="e">
        <v>#REF!</v>
      </c>
      <c r="KI10" s="578" t="e">
        <v>#REF!</v>
      </c>
      <c r="KJ10" s="578" t="e">
        <v>#REF!</v>
      </c>
      <c r="KK10" s="578" t="e">
        <v>#REF!</v>
      </c>
      <c r="KL10" s="578" t="e">
        <v>#REF!</v>
      </c>
      <c r="KM10" s="578" t="e">
        <v>#REF!</v>
      </c>
      <c r="KN10" s="578" t="e">
        <v>#REF!</v>
      </c>
      <c r="KO10" s="578" t="e">
        <v>#REF!</v>
      </c>
      <c r="KP10" s="578" t="e">
        <v>#REF!</v>
      </c>
      <c r="KQ10" s="578" t="e">
        <v>#REF!</v>
      </c>
      <c r="KR10" s="578" t="e">
        <v>#REF!</v>
      </c>
      <c r="KS10" s="578" t="e">
        <v>#REF!</v>
      </c>
      <c r="KT10" s="578" t="e">
        <v>#REF!</v>
      </c>
      <c r="KU10" s="578" t="e">
        <v>#REF!</v>
      </c>
      <c r="KV10" s="578" t="e">
        <v>#REF!</v>
      </c>
      <c r="KW10" s="578" t="e">
        <v>#REF!</v>
      </c>
      <c r="KX10" s="578" t="e">
        <v>#REF!</v>
      </c>
      <c r="KY10" s="578" t="e">
        <v>#REF!</v>
      </c>
      <c r="KZ10" s="578" t="e">
        <v>#REF!</v>
      </c>
      <c r="LA10" s="578" t="e">
        <v>#REF!</v>
      </c>
      <c r="LB10" s="578" t="e">
        <v>#REF!</v>
      </c>
      <c r="LC10" s="578" t="e">
        <v>#REF!</v>
      </c>
      <c r="LD10" s="578" t="e">
        <v>#REF!</v>
      </c>
      <c r="LE10" s="578" t="e">
        <v>#REF!</v>
      </c>
      <c r="LF10" s="578" t="e">
        <v>#REF!</v>
      </c>
      <c r="LG10" s="578" t="e">
        <v>#REF!</v>
      </c>
      <c r="LH10" s="581"/>
      <c r="LI10" s="578" t="e">
        <v>#REF!</v>
      </c>
      <c r="LJ10" s="578" t="e">
        <v>#REF!</v>
      </c>
      <c r="LK10" s="578" t="e">
        <v>#REF!</v>
      </c>
      <c r="LL10" s="578" t="e">
        <v>#REF!</v>
      </c>
      <c r="LM10" s="578" t="e">
        <v>#REF!</v>
      </c>
      <c r="LN10" s="578" t="e">
        <v>#REF!</v>
      </c>
      <c r="LO10" s="578" t="e">
        <v>#REF!</v>
      </c>
      <c r="LP10" s="578" t="e">
        <v>#REF!</v>
      </c>
      <c r="LQ10" s="578" t="e">
        <v>#REF!</v>
      </c>
      <c r="LR10" s="578" t="e">
        <v>#REF!</v>
      </c>
      <c r="LS10" s="578" t="e">
        <v>#REF!</v>
      </c>
      <c r="LT10" s="578" t="e">
        <v>#REF!</v>
      </c>
      <c r="LU10" s="578" t="e">
        <v>#REF!</v>
      </c>
      <c r="LV10" s="578" t="e">
        <v>#REF!</v>
      </c>
      <c r="LW10" s="578" t="e">
        <v>#REF!</v>
      </c>
      <c r="LX10" s="578" t="e">
        <v>#REF!</v>
      </c>
      <c r="LY10" s="582" t="e">
        <v>#REF!</v>
      </c>
      <c r="LZ10" s="578" t="e">
        <v>#REF!</v>
      </c>
      <c r="MA10" s="578" t="e">
        <v>#REF!</v>
      </c>
      <c r="MB10" s="578" t="e">
        <v>#REF!</v>
      </c>
      <c r="MC10" s="578" t="e">
        <v>#REF!</v>
      </c>
      <c r="MD10" s="578" t="e">
        <v>#REF!</v>
      </c>
      <c r="ME10" s="578" t="e">
        <v>#REF!</v>
      </c>
      <c r="MF10" s="578" t="e">
        <v>#REF!</v>
      </c>
      <c r="MG10" s="578" t="e">
        <v>#REF!</v>
      </c>
      <c r="MH10" s="578" t="e">
        <v>#REF!</v>
      </c>
      <c r="MI10" s="578" t="e">
        <v>#REF!</v>
      </c>
      <c r="MJ10" s="578" t="e">
        <v>#REF!</v>
      </c>
      <c r="MK10" s="578" t="e">
        <v>#REF!</v>
      </c>
      <c r="ML10" s="578" t="e">
        <v>#REF!</v>
      </c>
      <c r="MM10" s="581"/>
      <c r="MN10" s="578" t="e">
        <v>#REF!</v>
      </c>
      <c r="MO10" s="578" t="e">
        <v>#REF!</v>
      </c>
      <c r="MP10" s="578" t="e">
        <v>#REF!</v>
      </c>
      <c r="MQ10" s="578" t="e">
        <v>#REF!</v>
      </c>
      <c r="MR10" s="578" t="e">
        <v>#REF!</v>
      </c>
      <c r="MS10" s="578" t="e">
        <v>#REF!</v>
      </c>
      <c r="MT10" s="578" t="e">
        <v>#REF!</v>
      </c>
      <c r="MU10" s="578" t="e">
        <v>#REF!</v>
      </c>
      <c r="MV10" s="578" t="e">
        <v>#REF!</v>
      </c>
      <c r="MW10" s="578" t="e">
        <v>#REF!</v>
      </c>
      <c r="MX10" s="578" t="e">
        <v>#REF!</v>
      </c>
      <c r="MY10" s="578" t="e">
        <v>#REF!</v>
      </c>
      <c r="MZ10" s="578" t="e">
        <v>#REF!</v>
      </c>
      <c r="NA10" s="578" t="e">
        <v>#REF!</v>
      </c>
      <c r="NB10" s="578" t="e">
        <v>#REF!</v>
      </c>
      <c r="NC10" s="578" t="e">
        <v>#REF!</v>
      </c>
      <c r="ND10" s="578" t="e">
        <v>#REF!</v>
      </c>
      <c r="NE10" s="578" t="e">
        <v>#REF!</v>
      </c>
      <c r="NF10" s="578" t="e">
        <v>#REF!</v>
      </c>
      <c r="NG10" s="578" t="e">
        <v>#REF!</v>
      </c>
      <c r="NH10" s="578" t="e">
        <v>#REF!</v>
      </c>
      <c r="NI10" s="578" t="e">
        <v>#REF!</v>
      </c>
      <c r="NJ10" s="578" t="e">
        <v>#REF!</v>
      </c>
      <c r="NK10" s="578" t="e">
        <v>#REF!</v>
      </c>
      <c r="NL10" s="578" t="e">
        <v>#REF!</v>
      </c>
      <c r="NM10" s="578" t="e">
        <v>#REF!</v>
      </c>
      <c r="NN10" s="578" t="e">
        <v>#REF!</v>
      </c>
      <c r="NO10" s="578" t="e">
        <v>#REF!</v>
      </c>
      <c r="NP10" s="578" t="e">
        <v>#REF!</v>
      </c>
      <c r="NQ10" s="578" t="e">
        <v>#REF!</v>
      </c>
      <c r="NR10" s="583"/>
      <c r="NS10" s="578" t="e">
        <v>#REF!</v>
      </c>
      <c r="NT10" s="578" t="e">
        <v>#REF!</v>
      </c>
      <c r="NU10" s="578" t="e">
        <v>#REF!</v>
      </c>
      <c r="NV10" s="578" t="e">
        <v>#REF!</v>
      </c>
      <c r="NW10" s="578" t="e">
        <v>#REF!</v>
      </c>
      <c r="NX10" s="578" t="e">
        <v>#REF!</v>
      </c>
      <c r="NY10" s="578" t="e">
        <v>#REF!</v>
      </c>
      <c r="NZ10" s="578" t="e">
        <v>#REF!</v>
      </c>
      <c r="OA10" s="578" t="e">
        <v>#REF!</v>
      </c>
      <c r="OB10" s="578" t="e">
        <v>#REF!</v>
      </c>
      <c r="OC10" s="578" t="e">
        <v>#REF!</v>
      </c>
      <c r="OD10" s="578" t="e">
        <v>#REF!</v>
      </c>
      <c r="OE10" s="578" t="e">
        <v>#REF!</v>
      </c>
      <c r="OF10" s="578" t="e">
        <v>#REF!</v>
      </c>
      <c r="OG10" s="578" t="e">
        <v>#REF!</v>
      </c>
      <c r="OH10" s="578" t="e">
        <v>#REF!</v>
      </c>
      <c r="OI10" s="578" t="e">
        <v>#REF!</v>
      </c>
      <c r="OJ10" s="578" t="e">
        <v>#REF!</v>
      </c>
      <c r="OK10" s="578" t="e">
        <v>#REF!</v>
      </c>
      <c r="OL10" s="578" t="e">
        <v>#REF!</v>
      </c>
      <c r="OM10" s="578" t="e">
        <v>#REF!</v>
      </c>
      <c r="ON10" s="578" t="e">
        <v>#REF!</v>
      </c>
      <c r="OO10" s="578" t="e">
        <v>#REF!</v>
      </c>
      <c r="OP10" s="578" t="e">
        <v>#REF!</v>
      </c>
      <c r="OQ10" s="578" t="e">
        <v>#REF!</v>
      </c>
      <c r="OR10" s="578" t="e">
        <v>#REF!</v>
      </c>
      <c r="OS10" s="578" t="e">
        <v>#REF!</v>
      </c>
      <c r="OT10" s="578" t="e">
        <v>#REF!</v>
      </c>
      <c r="OU10" s="578" t="e">
        <v>#REF!</v>
      </c>
      <c r="OV10" s="578" t="e">
        <v>#REF!</v>
      </c>
      <c r="OW10" s="583"/>
      <c r="OX10" s="578" t="e">
        <v>#REF!</v>
      </c>
      <c r="OY10" s="578" t="e">
        <v>#REF!</v>
      </c>
      <c r="OZ10" s="578" t="e">
        <v>#REF!</v>
      </c>
      <c r="PA10" s="578" t="e">
        <v>#REF!</v>
      </c>
      <c r="PB10" s="578" t="e">
        <v>#REF!</v>
      </c>
      <c r="PC10" s="578" t="e">
        <v>#REF!</v>
      </c>
      <c r="PD10" s="578" t="e">
        <v>#REF!</v>
      </c>
      <c r="PE10" s="578" t="e">
        <v>#REF!</v>
      </c>
      <c r="PF10" s="578" t="e">
        <v>#REF!</v>
      </c>
      <c r="PG10" s="578" t="e">
        <v>#REF!</v>
      </c>
      <c r="PH10" s="578" t="e">
        <v>#REF!</v>
      </c>
      <c r="PI10" s="578" t="e">
        <v>#REF!</v>
      </c>
      <c r="PJ10" s="578" t="e">
        <v>#REF!</v>
      </c>
      <c r="PK10" s="578" t="e">
        <v>#REF!</v>
      </c>
      <c r="PL10" s="578" t="e">
        <v>#REF!</v>
      </c>
      <c r="PM10" s="578" t="e">
        <v>#REF!</v>
      </c>
      <c r="PN10" s="578" t="e">
        <v>#REF!</v>
      </c>
      <c r="PO10" s="578" t="e">
        <v>#REF!</v>
      </c>
      <c r="PP10" s="578" t="e">
        <v>#REF!</v>
      </c>
      <c r="PQ10" s="578" t="e">
        <v>#REF!</v>
      </c>
      <c r="PR10" s="578" t="e">
        <v>#REF!</v>
      </c>
      <c r="PS10" s="578" t="e">
        <v>#REF!</v>
      </c>
      <c r="PT10" s="578" t="e">
        <v>#REF!</v>
      </c>
      <c r="PU10" s="578" t="e">
        <v>#REF!</v>
      </c>
      <c r="PV10" s="578" t="e">
        <v>#REF!</v>
      </c>
      <c r="PW10" s="578" t="e">
        <v>#REF!</v>
      </c>
      <c r="PX10" s="578" t="e">
        <v>#REF!</v>
      </c>
      <c r="PY10" s="578" t="e">
        <v>#REF!</v>
      </c>
      <c r="PZ10" s="578" t="e">
        <v>#REF!</v>
      </c>
      <c r="QA10" s="578" t="e">
        <v>#REF!</v>
      </c>
      <c r="QB10" s="583"/>
      <c r="QC10" s="578" t="e">
        <v>#REF!</v>
      </c>
      <c r="QD10" s="578" t="e">
        <v>#REF!</v>
      </c>
      <c r="QE10" s="578" t="e">
        <v>#REF!</v>
      </c>
      <c r="QF10" s="578" t="e">
        <v>#REF!</v>
      </c>
      <c r="QG10" s="578" t="e">
        <v>#REF!</v>
      </c>
      <c r="QH10" s="578" t="e">
        <v>#REF!</v>
      </c>
      <c r="QI10" s="578" t="e">
        <v>#REF!</v>
      </c>
      <c r="QJ10" s="578" t="e">
        <v>#REF!</v>
      </c>
      <c r="QK10" s="578" t="e">
        <v>#REF!</v>
      </c>
      <c r="QL10" s="578" t="e">
        <v>#REF!</v>
      </c>
      <c r="QM10" s="578" t="e">
        <v>#REF!</v>
      </c>
      <c r="QN10" s="578" t="e">
        <v>#REF!</v>
      </c>
      <c r="QO10" s="578" t="e">
        <v>#REF!</v>
      </c>
      <c r="QP10" s="578" t="e">
        <v>#REF!</v>
      </c>
      <c r="QQ10" s="578" t="e">
        <v>#REF!</v>
      </c>
      <c r="QR10" s="578" t="e">
        <v>#REF!</v>
      </c>
      <c r="QS10" s="578" t="e">
        <v>#REF!</v>
      </c>
      <c r="QT10" s="578" t="e">
        <v>#REF!</v>
      </c>
      <c r="QU10" s="578" t="e">
        <v>#REF!</v>
      </c>
      <c r="QV10" s="578" t="e">
        <v>#REF!</v>
      </c>
      <c r="QW10" s="578" t="e">
        <v>#REF!</v>
      </c>
      <c r="QX10" s="578" t="e">
        <v>#REF!</v>
      </c>
      <c r="QY10" s="578" t="e">
        <v>#REF!</v>
      </c>
      <c r="QZ10" s="578" t="e">
        <v>#REF!</v>
      </c>
      <c r="RA10" s="578" t="e">
        <v>#REF!</v>
      </c>
      <c r="RB10" s="578" t="e">
        <v>#REF!</v>
      </c>
      <c r="RC10" s="578" t="e">
        <v>#REF!</v>
      </c>
      <c r="RD10" s="578" t="e">
        <v>#REF!</v>
      </c>
      <c r="RE10" s="578" t="e">
        <v>#REF!</v>
      </c>
      <c r="RF10" s="578" t="e">
        <v>#REF!</v>
      </c>
      <c r="RG10" s="583"/>
      <c r="RH10" s="578" t="e">
        <v>#REF!</v>
      </c>
      <c r="RI10" s="578" t="e">
        <v>#REF!</v>
      </c>
      <c r="RJ10" s="578" t="e">
        <v>#REF!</v>
      </c>
      <c r="RK10" s="578" t="e">
        <v>#REF!</v>
      </c>
      <c r="RL10" s="578" t="e">
        <v>#REF!</v>
      </c>
      <c r="RM10" s="578" t="e">
        <v>#REF!</v>
      </c>
      <c r="RN10" s="578" t="e">
        <v>#REF!</v>
      </c>
      <c r="RO10" s="578" t="e">
        <v>#REF!</v>
      </c>
      <c r="RP10" s="578" t="e">
        <v>#REF!</v>
      </c>
      <c r="RQ10" s="578" t="e">
        <v>#REF!</v>
      </c>
      <c r="RR10" s="578" t="e">
        <v>#REF!</v>
      </c>
      <c r="RS10" s="578" t="e">
        <v>#REF!</v>
      </c>
      <c r="RT10" s="578" t="e">
        <v>#REF!</v>
      </c>
      <c r="RU10" s="578" t="e">
        <v>#REF!</v>
      </c>
      <c r="RV10" s="578" t="e">
        <v>#REF!</v>
      </c>
      <c r="RW10" s="578" t="e">
        <v>#REF!</v>
      </c>
      <c r="RX10" s="578" t="e">
        <v>#REF!</v>
      </c>
      <c r="RY10" s="578" t="e">
        <v>#REF!</v>
      </c>
      <c r="RZ10" s="578" t="e">
        <v>#REF!</v>
      </c>
      <c r="SA10" s="578" t="e">
        <v>#REF!</v>
      </c>
      <c r="SB10" s="578" t="e">
        <v>#REF!</v>
      </c>
      <c r="SC10" s="578" t="e">
        <v>#REF!</v>
      </c>
      <c r="SD10" s="578" t="e">
        <v>#REF!</v>
      </c>
      <c r="SE10" s="578" t="e">
        <v>#REF!</v>
      </c>
      <c r="SF10" s="578" t="e">
        <v>#REF!</v>
      </c>
      <c r="SG10" s="578" t="e">
        <v>#REF!</v>
      </c>
      <c r="SH10" s="578" t="e">
        <v>#REF!</v>
      </c>
      <c r="SI10" s="578" t="e">
        <v>#REF!</v>
      </c>
      <c r="SJ10" s="578" t="e">
        <v>#REF!</v>
      </c>
      <c r="SK10" s="578" t="e">
        <v>#REF!</v>
      </c>
      <c r="SL10" s="583"/>
      <c r="SM10" s="578" t="e">
        <v>#REF!</v>
      </c>
      <c r="SN10" s="578" t="e">
        <v>#REF!</v>
      </c>
      <c r="SO10" s="578" t="e">
        <v>#REF!</v>
      </c>
      <c r="SP10" s="578" t="e">
        <v>#REF!</v>
      </c>
      <c r="SQ10" s="578" t="e">
        <v>#REF!</v>
      </c>
      <c r="SR10" s="578" t="e">
        <v>#REF!</v>
      </c>
      <c r="SS10" s="578" t="e">
        <v>#REF!</v>
      </c>
      <c r="ST10" s="578" t="e">
        <v>#REF!</v>
      </c>
      <c r="SU10" s="578" t="e">
        <v>#REF!</v>
      </c>
      <c r="SV10" s="578" t="e">
        <v>#REF!</v>
      </c>
      <c r="SW10" s="578" t="e">
        <v>#REF!</v>
      </c>
      <c r="SX10" s="578" t="e">
        <v>#REF!</v>
      </c>
      <c r="SY10" s="578" t="e">
        <v>#REF!</v>
      </c>
      <c r="SZ10" s="578" t="e">
        <v>#REF!</v>
      </c>
      <c r="TA10" s="578" t="e">
        <v>#REF!</v>
      </c>
      <c r="TB10" s="578" t="e">
        <v>#REF!</v>
      </c>
      <c r="TC10" s="578" t="e">
        <v>#REF!</v>
      </c>
      <c r="TD10" s="578" t="e">
        <v>#REF!</v>
      </c>
      <c r="TE10" s="578" t="e">
        <v>#REF!</v>
      </c>
      <c r="TF10" s="578" t="e">
        <v>#REF!</v>
      </c>
      <c r="TG10" s="578" t="e">
        <v>#REF!</v>
      </c>
      <c r="TH10" s="578" t="e">
        <v>#REF!</v>
      </c>
      <c r="TI10" s="578" t="e">
        <v>#REF!</v>
      </c>
      <c r="TJ10" s="578" t="e">
        <v>#REF!</v>
      </c>
      <c r="TK10" s="578" t="e">
        <v>#REF!</v>
      </c>
      <c r="TL10" s="578" t="e">
        <v>#REF!</v>
      </c>
      <c r="TM10" s="578" t="e">
        <v>#REF!</v>
      </c>
      <c r="TN10" s="578" t="e">
        <v>#REF!</v>
      </c>
      <c r="TO10" s="578" t="e">
        <v>#REF!</v>
      </c>
      <c r="TP10" s="578" t="e">
        <v>#REF!</v>
      </c>
      <c r="TQ10" s="581"/>
      <c r="TR10" s="578" t="e">
        <v>#REF!</v>
      </c>
      <c r="TS10" s="578" t="e">
        <v>#REF!</v>
      </c>
      <c r="TT10" s="578" t="e">
        <v>#REF!</v>
      </c>
      <c r="TU10" s="578" t="e">
        <v>#REF!</v>
      </c>
      <c r="TV10" s="578" t="e">
        <v>#REF!</v>
      </c>
      <c r="TW10" s="578" t="e">
        <v>#REF!</v>
      </c>
      <c r="TX10" s="578" t="e">
        <v>#REF!</v>
      </c>
      <c r="TY10" s="578" t="e">
        <v>#REF!</v>
      </c>
      <c r="TZ10" s="578" t="e">
        <v>#REF!</v>
      </c>
      <c r="UA10" s="578" t="e">
        <v>#REF!</v>
      </c>
      <c r="UB10" s="578" t="e">
        <v>#REF!</v>
      </c>
      <c r="UC10" s="578" t="e">
        <v>#REF!</v>
      </c>
      <c r="UD10" s="578" t="e">
        <v>#REF!</v>
      </c>
      <c r="UE10" s="578" t="e">
        <v>#REF!</v>
      </c>
      <c r="UF10" s="578" t="e">
        <v>#REF!</v>
      </c>
      <c r="UG10" s="578" t="e">
        <v>#REF!</v>
      </c>
      <c r="UH10" s="578" t="e">
        <v>#REF!</v>
      </c>
      <c r="UI10" s="578" t="e">
        <v>#REF!</v>
      </c>
      <c r="UJ10" s="578" t="e">
        <v>#REF!</v>
      </c>
      <c r="UK10" s="578" t="e">
        <v>#REF!</v>
      </c>
      <c r="UL10" s="578" t="e">
        <v>#REF!</v>
      </c>
      <c r="UM10" s="578" t="e">
        <v>#REF!</v>
      </c>
      <c r="UN10" s="578" t="e">
        <v>#REF!</v>
      </c>
      <c r="UO10" s="578" t="e">
        <v>#REF!</v>
      </c>
      <c r="UP10" s="578" t="e">
        <v>#REF!</v>
      </c>
      <c r="UQ10" s="578" t="e">
        <v>#REF!</v>
      </c>
      <c r="UR10" s="578" t="e">
        <v>#REF!</v>
      </c>
      <c r="US10" s="578" t="e">
        <v>#REF!</v>
      </c>
      <c r="UT10" s="578" t="e">
        <v>#REF!</v>
      </c>
      <c r="UU10" s="578" t="e">
        <v>#REF!</v>
      </c>
      <c r="UV10" s="581"/>
      <c r="UW10" s="578" t="e">
        <v>#REF!</v>
      </c>
      <c r="UX10" s="578" t="e">
        <v>#REF!</v>
      </c>
      <c r="UY10" s="578" t="e">
        <v>#REF!</v>
      </c>
      <c r="UZ10" s="578" t="e">
        <v>#REF!</v>
      </c>
      <c r="VA10" s="578" t="e">
        <v>#REF!</v>
      </c>
      <c r="VB10" s="578" t="e">
        <v>#REF!</v>
      </c>
      <c r="VC10" s="578" t="e">
        <v>#REF!</v>
      </c>
      <c r="VD10" s="578" t="e">
        <v>#REF!</v>
      </c>
      <c r="VE10" s="578" t="e">
        <v>#REF!</v>
      </c>
      <c r="VF10" s="578" t="e">
        <v>#REF!</v>
      </c>
      <c r="VG10" s="578" t="e">
        <v>#REF!</v>
      </c>
      <c r="VH10" s="578" t="e">
        <v>#REF!</v>
      </c>
      <c r="VI10" s="578" t="e">
        <v>#REF!</v>
      </c>
      <c r="VJ10" s="578" t="e">
        <v>#REF!</v>
      </c>
      <c r="VK10" s="578" t="e">
        <v>#REF!</v>
      </c>
      <c r="VL10" s="578" t="e">
        <v>#REF!</v>
      </c>
      <c r="VM10" s="578" t="e">
        <v>#REF!</v>
      </c>
      <c r="VN10" s="578" t="e">
        <v>#REF!</v>
      </c>
      <c r="VO10" s="578" t="e">
        <v>#REF!</v>
      </c>
      <c r="VP10" s="578" t="e">
        <v>#REF!</v>
      </c>
      <c r="VQ10" s="578" t="e">
        <v>#REF!</v>
      </c>
      <c r="VR10" s="578" t="e">
        <v>#REF!</v>
      </c>
      <c r="VS10" s="578" t="e">
        <v>#REF!</v>
      </c>
      <c r="VT10" s="578" t="e">
        <v>#REF!</v>
      </c>
      <c r="VU10" s="578" t="e">
        <v>#REF!</v>
      </c>
      <c r="VV10" s="578" t="e">
        <v>#REF!</v>
      </c>
      <c r="VW10" s="578" t="e">
        <v>#REF!</v>
      </c>
      <c r="VX10" s="578" t="e">
        <v>#REF!</v>
      </c>
      <c r="VY10" s="578" t="e">
        <v>#REF!</v>
      </c>
      <c r="VZ10" s="578" t="e">
        <v>#REF!</v>
      </c>
      <c r="WA10" s="581"/>
      <c r="WB10" s="578" t="e">
        <v>#REF!</v>
      </c>
      <c r="WC10" s="578" t="e">
        <v>#REF!</v>
      </c>
      <c r="WD10" s="578" t="e">
        <v>#REF!</v>
      </c>
      <c r="WE10" s="578" t="e">
        <v>#REF!</v>
      </c>
      <c r="WF10" s="578" t="e">
        <v>#REF!</v>
      </c>
      <c r="WG10" s="578" t="e">
        <v>#REF!</v>
      </c>
      <c r="WH10" s="578" t="e">
        <v>#REF!</v>
      </c>
      <c r="WI10" s="578" t="e">
        <v>#REF!</v>
      </c>
      <c r="WJ10" s="578" t="e">
        <v>#REF!</v>
      </c>
      <c r="WK10" s="578" t="e">
        <v>#REF!</v>
      </c>
      <c r="WL10" s="578" t="e">
        <v>#REF!</v>
      </c>
      <c r="WM10" s="578" t="e">
        <v>#REF!</v>
      </c>
      <c r="WN10" s="578" t="e">
        <v>#REF!</v>
      </c>
      <c r="WO10" s="578" t="e">
        <v>#REF!</v>
      </c>
      <c r="WP10" s="578" t="e">
        <v>#REF!</v>
      </c>
      <c r="WQ10" s="578" t="e">
        <v>#REF!</v>
      </c>
      <c r="WR10" s="578" t="e">
        <v>#REF!</v>
      </c>
      <c r="WS10" s="578" t="e">
        <v>#REF!</v>
      </c>
      <c r="WT10" s="578" t="e">
        <v>#REF!</v>
      </c>
      <c r="WU10" s="578" t="e">
        <v>#REF!</v>
      </c>
      <c r="WV10" s="578" t="e">
        <v>#REF!</v>
      </c>
      <c r="WW10" s="578" t="e">
        <v>#REF!</v>
      </c>
      <c r="WX10" s="578" t="e">
        <v>#REF!</v>
      </c>
      <c r="WY10" s="578" t="e">
        <v>#REF!</v>
      </c>
      <c r="WZ10" s="578" t="e">
        <v>#REF!</v>
      </c>
      <c r="XA10" s="578" t="e">
        <v>#REF!</v>
      </c>
      <c r="XB10" s="578" t="e">
        <v>#REF!</v>
      </c>
      <c r="XC10" s="578" t="e">
        <v>#REF!</v>
      </c>
      <c r="XD10" s="578" t="e">
        <v>#REF!</v>
      </c>
      <c r="XE10" s="578" t="e">
        <v>#REF!</v>
      </c>
      <c r="XF10" s="581"/>
      <c r="XG10" s="578" t="e">
        <v>#REF!</v>
      </c>
      <c r="XH10" s="578" t="e">
        <v>#REF!</v>
      </c>
      <c r="XI10" s="578" t="e">
        <v>#REF!</v>
      </c>
      <c r="XJ10" s="578" t="e">
        <v>#REF!</v>
      </c>
      <c r="XK10" s="578" t="e">
        <v>#REF!</v>
      </c>
      <c r="XL10" s="578" t="e">
        <v>#REF!</v>
      </c>
      <c r="XM10" s="578" t="e">
        <v>#REF!</v>
      </c>
      <c r="XN10" s="578" t="e">
        <v>#REF!</v>
      </c>
      <c r="XO10" s="578" t="e">
        <v>#REF!</v>
      </c>
      <c r="XP10" s="578" t="e">
        <v>#REF!</v>
      </c>
      <c r="XQ10" s="578" t="e">
        <v>#REF!</v>
      </c>
      <c r="XR10" s="578" t="e">
        <v>#REF!</v>
      </c>
      <c r="XS10" s="578" t="e">
        <v>#REF!</v>
      </c>
      <c r="XT10" s="578" t="e">
        <v>#REF!</v>
      </c>
      <c r="XU10" s="578" t="e">
        <v>#REF!</v>
      </c>
      <c r="XV10" s="578" t="e">
        <v>#REF!</v>
      </c>
      <c r="XW10" s="578" t="e">
        <v>#REF!</v>
      </c>
      <c r="XX10" s="578" t="e">
        <v>#REF!</v>
      </c>
      <c r="XY10" s="578" t="e">
        <v>#REF!</v>
      </c>
      <c r="XZ10" s="578" t="e">
        <v>#REF!</v>
      </c>
      <c r="YA10" s="578" t="e">
        <v>#REF!</v>
      </c>
      <c r="YB10" s="578" t="e">
        <v>#REF!</v>
      </c>
      <c r="YC10" s="578" t="e">
        <v>#REF!</v>
      </c>
      <c r="YD10" s="578" t="e">
        <v>#REF!</v>
      </c>
      <c r="YE10" s="578" t="e">
        <v>#REF!</v>
      </c>
      <c r="YF10" s="578" t="e">
        <v>#REF!</v>
      </c>
      <c r="YG10" s="578" t="e">
        <v>#REF!</v>
      </c>
      <c r="YH10" s="578" t="e">
        <v>#REF!</v>
      </c>
      <c r="YI10" s="578" t="e">
        <v>#REF!</v>
      </c>
      <c r="YJ10" s="578" t="e">
        <v>#REF!</v>
      </c>
      <c r="YK10" s="581"/>
      <c r="YL10" s="578" t="e">
        <v>#REF!</v>
      </c>
      <c r="YM10" s="578" t="e">
        <v>#REF!</v>
      </c>
      <c r="YN10" s="578" t="e">
        <v>#REF!</v>
      </c>
      <c r="YO10" s="578" t="e">
        <v>#REF!</v>
      </c>
      <c r="YP10" s="578" t="e">
        <v>#REF!</v>
      </c>
      <c r="YQ10" s="578" t="e">
        <v>#REF!</v>
      </c>
      <c r="YR10" s="578" t="e">
        <v>#REF!</v>
      </c>
      <c r="YS10" s="578" t="e">
        <v>#REF!</v>
      </c>
      <c r="YT10" s="578" t="e">
        <v>#REF!</v>
      </c>
      <c r="YU10" s="578" t="e">
        <v>#REF!</v>
      </c>
      <c r="YV10" s="578" t="e">
        <v>#REF!</v>
      </c>
      <c r="YW10" s="578" t="e">
        <v>#REF!</v>
      </c>
      <c r="YX10" s="578" t="e">
        <v>#REF!</v>
      </c>
      <c r="YY10" s="578" t="e">
        <v>#REF!</v>
      </c>
      <c r="YZ10" s="578" t="e">
        <v>#REF!</v>
      </c>
      <c r="ZA10" s="578" t="e">
        <v>#REF!</v>
      </c>
      <c r="ZB10" s="578" t="e">
        <v>#REF!</v>
      </c>
      <c r="ZC10" s="578" t="e">
        <v>#REF!</v>
      </c>
      <c r="ZD10" s="578" t="e">
        <v>#REF!</v>
      </c>
      <c r="ZE10" s="578" t="e">
        <v>#REF!</v>
      </c>
      <c r="ZF10" s="578" t="e">
        <v>#REF!</v>
      </c>
      <c r="ZG10" s="578" t="e">
        <v>#REF!</v>
      </c>
      <c r="ZH10" s="578" t="e">
        <v>#REF!</v>
      </c>
      <c r="ZI10" s="578" t="e">
        <v>#REF!</v>
      </c>
      <c r="ZJ10" s="578" t="e">
        <v>#REF!</v>
      </c>
      <c r="ZK10" s="578" t="e">
        <v>#REF!</v>
      </c>
      <c r="ZL10" s="578" t="e">
        <v>#REF!</v>
      </c>
      <c r="ZM10" s="578" t="e">
        <v>#REF!</v>
      </c>
      <c r="ZN10" s="578" t="e">
        <v>#REF!</v>
      </c>
      <c r="ZO10" s="578" t="e">
        <v>#REF!</v>
      </c>
      <c r="ZP10" s="578" t="e">
        <v>#REF!</v>
      </c>
      <c r="ZQ10" s="578" t="e">
        <v>#REF!</v>
      </c>
      <c r="ZR10" s="578" t="e">
        <v>#REF!</v>
      </c>
      <c r="ZS10" s="578" t="e">
        <v>#REF!</v>
      </c>
      <c r="ZT10" s="578" t="e">
        <v>#REF!</v>
      </c>
      <c r="ZU10" s="578" t="e">
        <v>#REF!</v>
      </c>
      <c r="ZV10" s="578" t="e">
        <v>#REF!</v>
      </c>
      <c r="ZW10" s="581"/>
      <c r="ZX10" s="578" t="e">
        <v>#REF!</v>
      </c>
      <c r="ZY10" s="578" t="e">
        <v>#REF!</v>
      </c>
      <c r="ZZ10" s="578" t="e">
        <v>#REF!</v>
      </c>
      <c r="AAA10" s="578" t="e">
        <v>#REF!</v>
      </c>
      <c r="AAB10" s="578" t="e">
        <v>#REF!</v>
      </c>
      <c r="AAC10" s="578" t="e">
        <v>#REF!</v>
      </c>
      <c r="AAD10" s="578" t="e">
        <v>#REF!</v>
      </c>
      <c r="AAE10" s="578" t="e">
        <v>#REF!</v>
      </c>
      <c r="AAF10" s="578" t="e">
        <v>#REF!</v>
      </c>
      <c r="AAG10" s="578" t="e">
        <v>#REF!</v>
      </c>
      <c r="AAH10" s="578" t="e">
        <v>#REF!</v>
      </c>
      <c r="AAI10" s="578" t="e">
        <v>#REF!</v>
      </c>
      <c r="AAJ10" s="578" t="e">
        <v>#REF!</v>
      </c>
      <c r="AAK10" s="578" t="e">
        <v>#REF!</v>
      </c>
      <c r="AAL10" s="578" t="e">
        <v>#REF!</v>
      </c>
      <c r="AAM10" s="578" t="e">
        <v>#REF!</v>
      </c>
      <c r="AAN10" s="578" t="e">
        <v>#REF!</v>
      </c>
      <c r="AAO10" s="578" t="e">
        <v>#REF!</v>
      </c>
      <c r="AAP10" s="578" t="e">
        <v>#REF!</v>
      </c>
      <c r="AAQ10" s="578" t="e">
        <v>#REF!</v>
      </c>
      <c r="AAR10" s="578" t="e">
        <v>#REF!</v>
      </c>
      <c r="AAS10" s="578" t="e">
        <v>#REF!</v>
      </c>
      <c r="AAT10" s="578" t="e">
        <v>#REF!</v>
      </c>
      <c r="AAU10" s="578" t="e">
        <v>#REF!</v>
      </c>
      <c r="AAV10" s="578" t="e">
        <v>#REF!</v>
      </c>
      <c r="AAW10" s="578" t="e">
        <v>#REF!</v>
      </c>
      <c r="AAX10" s="578" t="e">
        <v>#REF!</v>
      </c>
      <c r="AAY10" s="578" t="e">
        <v>#REF!</v>
      </c>
      <c r="AAZ10" s="578" t="e">
        <v>#REF!</v>
      </c>
      <c r="ABA10" s="578" t="e">
        <v>#REF!</v>
      </c>
      <c r="ABB10" s="578" t="e">
        <v>#REF!</v>
      </c>
      <c r="ABC10" s="578" t="e">
        <v>#REF!</v>
      </c>
      <c r="ABD10" s="578" t="e">
        <v>#REF!</v>
      </c>
      <c r="ABE10" s="578" t="e">
        <v>#REF!</v>
      </c>
      <c r="ABF10" s="578" t="e">
        <v>#REF!</v>
      </c>
      <c r="ABG10" s="578" t="e">
        <v>#REF!</v>
      </c>
      <c r="ABH10" s="578" t="e">
        <v>#REF!</v>
      </c>
      <c r="ABI10" s="578" t="e">
        <v>#REF!</v>
      </c>
      <c r="ABJ10" s="578" t="e">
        <v>#REF!</v>
      </c>
      <c r="ABK10" s="578" t="e">
        <v>#REF!</v>
      </c>
      <c r="ABL10" s="578" t="e">
        <v>#REF!</v>
      </c>
      <c r="ABM10" s="578" t="e">
        <v>#REF!</v>
      </c>
      <c r="ABN10" s="578" t="e">
        <v>#REF!</v>
      </c>
      <c r="ABO10" s="578" t="e">
        <v>#REF!</v>
      </c>
      <c r="ABP10" s="578" t="e">
        <v>#REF!</v>
      </c>
      <c r="ABQ10" s="578" t="e">
        <v>#REF!</v>
      </c>
      <c r="ABR10" s="578" t="e">
        <v>#REF!</v>
      </c>
    </row>
    <row r="11" spans="1:746" s="584" customFormat="1" ht="30" customHeight="1">
      <c r="A11" s="585">
        <v>10</v>
      </c>
      <c r="B11" s="585">
        <v>10</v>
      </c>
      <c r="C11" s="586" t="s">
        <v>717</v>
      </c>
      <c r="D11" s="576"/>
      <c r="E11" s="577">
        <v>42320</v>
      </c>
      <c r="F11" s="577">
        <v>42320</v>
      </c>
      <c r="G11" s="577">
        <v>42320</v>
      </c>
      <c r="H11" s="577">
        <v>42318</v>
      </c>
      <c r="I11" s="577">
        <v>42320</v>
      </c>
      <c r="J11" s="576"/>
      <c r="K11" s="577" t="e">
        <f>WORKDAY(K12,$A11,'[3]BA SGV'!$E$208:$E$237)</f>
        <v>#REF!</v>
      </c>
      <c r="L11" s="577" t="e">
        <f>WORKDAY(L12,$A11,'[3]BA SGV'!$E$208:$E$237)</f>
        <v>#REF!</v>
      </c>
      <c r="M11" s="577" t="e">
        <f>WORKDAY(M12,$A11,'[3]BA SGV'!$E$208:$E$237)</f>
        <v>#REF!</v>
      </c>
      <c r="N11" s="577" t="e">
        <f>WORKDAY(N12,$A11,'[3]BA SGV'!$E$208:$E$237)</f>
        <v>#REF!</v>
      </c>
      <c r="O11" s="577" t="e">
        <f>WORKDAY(O12,$A11,'[3]BA SGV'!$E$208:$E$237)</f>
        <v>#REF!</v>
      </c>
      <c r="P11" s="577" t="e">
        <f>WORKDAY(P12,$A11,'[3]BA SGV'!$E$208:$E$237)</f>
        <v>#REF!</v>
      </c>
      <c r="Q11" s="577">
        <v>42324</v>
      </c>
      <c r="R11" s="576"/>
      <c r="S11" s="577">
        <v>42346</v>
      </c>
      <c r="T11" s="577">
        <v>42346</v>
      </c>
      <c r="U11" s="577">
        <v>42346</v>
      </c>
      <c r="V11" s="577" t="e">
        <f>WORKDAY(V12,$A11,'[3]BA SGV'!$E$208:$E$237)</f>
        <v>#REF!</v>
      </c>
      <c r="W11" s="577">
        <v>42346</v>
      </c>
      <c r="X11" s="576"/>
      <c r="Y11" s="577">
        <v>42346</v>
      </c>
      <c r="Z11" s="577">
        <v>42346</v>
      </c>
      <c r="AA11" s="577" t="e">
        <f>WORKDAY(AA12,$A11,'[3]BA SGV'!$E$208:$E$237)</f>
        <v>#REF!</v>
      </c>
      <c r="AB11" s="577">
        <v>42346</v>
      </c>
      <c r="AC11" s="577">
        <v>42346</v>
      </c>
      <c r="AD11" s="577">
        <v>42346</v>
      </c>
      <c r="AE11" s="577" t="e">
        <f>WORKDAY(AE12,$A11,'[3]BA SGV'!$E$208:$E$237)</f>
        <v>#REF!</v>
      </c>
      <c r="AF11" s="576"/>
      <c r="AG11" s="577">
        <v>42379</v>
      </c>
      <c r="AH11" s="577">
        <v>42379</v>
      </c>
      <c r="AI11" s="577">
        <v>42379</v>
      </c>
      <c r="AJ11" s="577">
        <v>42379</v>
      </c>
      <c r="AK11" s="577">
        <v>42379</v>
      </c>
      <c r="AL11" s="576"/>
      <c r="AM11" s="577" t="e">
        <f>WORKDAY(AM12,$A11,'[3]BA SGV'!$E$208:$E$237)</f>
        <v>#REF!</v>
      </c>
      <c r="AN11" s="577" t="e">
        <f>WORKDAY(AN12,$A11,'[3]BA SGV'!$E$208:$E$237)</f>
        <v>#REF!</v>
      </c>
      <c r="AO11" s="577" t="e">
        <f>WORKDAY(AO12,$A11,'[3]BA SGV'!$E$208:$E$237)</f>
        <v>#REF!</v>
      </c>
      <c r="AP11" s="577" t="e">
        <f>WORKDAY(AP12,$A11,'[3]BA SGV'!$E$208:$E$237)</f>
        <v>#REF!</v>
      </c>
      <c r="AQ11" s="577" t="e">
        <f>WORKDAY(AQ12,$A11,'[3]BA SGV'!$E$208:$E$237)</f>
        <v>#REF!</v>
      </c>
      <c r="AR11" s="577" t="e">
        <f>WORKDAY(AR12,$A11,'[3]BA SGV'!$E$208:$E$237)</f>
        <v>#REF!</v>
      </c>
      <c r="AS11" s="577" t="e">
        <f>WORKDAY(AS12,$A11,'[3]BA SGV'!$E$208:$E$237)</f>
        <v>#REF!</v>
      </c>
      <c r="AT11" s="576"/>
      <c r="AU11" s="577" t="e">
        <f>WORKDAY(AU12,$B11,'[3]BA SGV'!$E$208:$E$237)</f>
        <v>#REF!</v>
      </c>
      <c r="AV11" s="577" t="e">
        <f>WORKDAY(AV12,$A11,'[3]BA SGV'!$E$208:$E$237)</f>
        <v>#REF!</v>
      </c>
      <c r="AW11" s="577" t="e">
        <f>WORKDAY(AW12,$A11,'[3]BA SGV'!$E$208:$E$237)</f>
        <v>#REF!</v>
      </c>
      <c r="AX11" s="577" t="e">
        <f>WORKDAY(AX12,$A11,'[3]BA SGV'!$E$208:$E$237)</f>
        <v>#REF!</v>
      </c>
      <c r="AY11" s="577" t="e">
        <f>WORKDAY(AY12,$A11,'[3]BA SGV'!$E$208:$E$237)</f>
        <v>#REF!</v>
      </c>
      <c r="AZ11" s="576"/>
      <c r="BA11" s="577">
        <v>42396</v>
      </c>
      <c r="BB11" s="577" t="e">
        <f>WORKDAY(BB12,$B11,'[4]Holiday Schedule'!$B$2:$B$17)</f>
        <v>#REF!</v>
      </c>
      <c r="BC11" s="577" t="e">
        <f>WORKDAY(BC12,$B11,'[4]Holiday Schedule'!$B$2:$B$17)</f>
        <v>#REF!</v>
      </c>
      <c r="BD11" s="577" t="e">
        <f>WORKDAY(BD12,$B11,'[4]Holiday Schedule'!$B$2:$B$17)</f>
        <v>#REF!</v>
      </c>
      <c r="BE11" s="577">
        <f>WORKDAY(BE12,$B11,'[4]Holiday Schedule'!$B$2:$B$17)</f>
        <v>42391</v>
      </c>
      <c r="BF11" s="576"/>
      <c r="BG11" s="577">
        <f>WORKDAY(BG12,$B11,'Holiday Schedule'!$B$2:$B$17)</f>
        <v>42409</v>
      </c>
      <c r="BH11" s="577">
        <f>WORKDAY(BH12,$B11,'Holiday Schedule'!$B$2:$B$17)</f>
        <v>42408</v>
      </c>
      <c r="BI11" s="577">
        <f>WORKDAY(BI12,$B11,'Holiday Schedule'!$B$2:$B$17)</f>
        <v>42391</v>
      </c>
      <c r="BJ11" s="577">
        <f>WORKDAY(BJ12,$B11,'Holiday Schedule'!$B$2:$B$17)</f>
        <v>42409</v>
      </c>
      <c r="BK11" s="577">
        <f>WORKDAY(BK12,$B11,'Holiday Schedule'!$B$2:$B$17)</f>
        <v>42408</v>
      </c>
      <c r="BL11" s="576"/>
      <c r="BM11" s="588">
        <f>WORKDAY(BM12,$B11,'Holiday Schedule'!$B$2:$B$17)</f>
        <v>42419</v>
      </c>
      <c r="BN11" s="577">
        <f>WORKDAY(BN12,$B11,'Holiday Schedule'!$B$2:$B$17)</f>
        <v>42415</v>
      </c>
      <c r="BO11" s="577">
        <f>WORKDAY(BO12,$B11,'Holiday Schedule'!$B$2:$B$17)</f>
        <v>42415</v>
      </c>
      <c r="BP11" s="577">
        <f>WORKDAY(BP12,$B11,'Holiday Schedule'!$B$2:$B$17)</f>
        <v>42404</v>
      </c>
      <c r="BQ11" s="577">
        <f>WORKDAY(BQ12,$B11,'Holiday Schedule'!$B$2:$B$17)</f>
        <v>42408</v>
      </c>
      <c r="BR11" s="576"/>
      <c r="BS11" s="577">
        <f>WORKDAY(BS12,$B11,'Holiday Schedule'!$B$2:$B$17)</f>
        <v>42430</v>
      </c>
      <c r="BT11" s="577">
        <f>WORKDAY(BT12,$B11,'Holiday Schedule'!$B$2:$B$17)</f>
        <v>42422</v>
      </c>
      <c r="BU11" s="577">
        <f>WORKDAY(BU12,$B11,'Holiday Schedule'!$B$2:$B$17)</f>
        <v>42422</v>
      </c>
      <c r="BV11" s="577">
        <f>WORKDAY(BV12,$B11,'Holiday Schedule'!$B$2:$B$17)</f>
        <v>42422</v>
      </c>
      <c r="BW11" s="577">
        <f>WORKDAY(BW12,$B11,'Holiday Schedule'!$B$2:$B$17)</f>
        <v>42422</v>
      </c>
      <c r="BX11" s="576"/>
      <c r="BY11" s="588">
        <f>WORKDAY(BY12,$B11,'Holiday Schedule'!$B$2:$B$17)</f>
        <v>42445</v>
      </c>
      <c r="BZ11" s="577">
        <v>42423</v>
      </c>
      <c r="CA11" s="580">
        <f>WORKDAY(CA12,$B11,'Holiday Schedule'!$B$2:$B$17)</f>
        <v>42443</v>
      </c>
      <c r="CB11" s="580">
        <f>WORKDAY(CB12,$B11,'Holiday Schedule'!$B$2:$B$17)</f>
        <v>42443</v>
      </c>
      <c r="CC11" s="577">
        <v>42429</v>
      </c>
      <c r="CD11" s="576"/>
      <c r="CE11" s="580">
        <f>WORKDAY(CE12,$B11,'Holiday Schedule'!$B$2:$B$17)</f>
        <v>42446</v>
      </c>
      <c r="CF11" s="580">
        <f>WORKDAY(CF12,$B11,'Holiday Schedule'!$B$2:$B$17)</f>
        <v>42446</v>
      </c>
      <c r="CG11" s="580">
        <f>WORKDAY(CG12,$B11,'Holiday Schedule'!$B$2:$B$17)</f>
        <v>42447</v>
      </c>
      <c r="CH11" s="580">
        <f>WORKDAY(CH12,$B11,'Holiday Schedule'!$B$2:$B$17)</f>
        <v>42446</v>
      </c>
      <c r="CI11" s="580">
        <f>WORKDAY(CI12,$B11,'Holiday Schedule'!$B$2:$B$17)</f>
        <v>42446</v>
      </c>
      <c r="CJ11" s="576"/>
      <c r="CK11" s="580">
        <f>WORKDAY(CK12,$B11,'Holiday Schedule'!$B$2:$B$17)</f>
        <v>42461</v>
      </c>
      <c r="CL11" s="580">
        <f>WORKDAY(CL12,$B11,'Holiday Schedule'!$B$2:$B$17)</f>
        <v>42445</v>
      </c>
      <c r="CM11" s="580">
        <f>WORKDAY(CM12,$B11,'Holiday Schedule'!$B$2:$B$17)</f>
        <v>42461</v>
      </c>
      <c r="CN11" s="580">
        <f>WORKDAY(CN12,$B11,'Holiday Schedule'!$B$2:$B$17)</f>
        <v>42446</v>
      </c>
      <c r="CO11" s="580">
        <f>WORKDAY(CO12,$B11,'Holiday Schedule'!$B$2:$B$17)</f>
        <v>42458</v>
      </c>
      <c r="CP11" s="576"/>
      <c r="CQ11" s="580">
        <f>WORKDAY(CQ12,$B11,'Holiday Schedule'!$B$2:$B$17)</f>
        <v>42473</v>
      </c>
      <c r="CR11" s="580">
        <f>WORKDAY(CR12,$B11,'Holiday Schedule'!$B$2:$B$17)</f>
        <v>42452</v>
      </c>
      <c r="CS11" s="580">
        <f>WORKDAY(CS12,$B11,'Holiday Schedule'!$B$2:$B$17)</f>
        <v>42473</v>
      </c>
      <c r="CT11" s="580">
        <f>WORKDAY(CT12,$B11,'Holiday Schedule'!$B$2:$B$17)</f>
        <v>42445</v>
      </c>
      <c r="CU11" s="580">
        <f>WORKDAY(CU12,$B11,'Holiday Schedule'!$B$2:$B$17)</f>
        <v>42466</v>
      </c>
      <c r="CV11" s="576"/>
      <c r="CW11" s="580">
        <f>WORKDAY(CW12,$B11,'Holiday Schedule'!$B$2:$B$17)</f>
        <v>42479</v>
      </c>
      <c r="CX11" s="580">
        <f>WORKDAY(CX12,$B11,'Holiday Schedule'!$B$2:$B$17)</f>
        <v>42464</v>
      </c>
      <c r="CY11" s="580">
        <f>WORKDAY(CY12,$B11,'Holiday Schedule'!$B$2:$B$17)</f>
        <v>42472</v>
      </c>
      <c r="CZ11" s="580">
        <f>WORKDAY(CZ12,$B11,'Holiday Schedule'!$B$2:$B$17)</f>
        <v>42452</v>
      </c>
      <c r="DA11" s="580">
        <f>WORKDAY(DA12,$B11,'Holiday Schedule'!$B$2:$B$17)</f>
        <v>42466</v>
      </c>
      <c r="DB11" s="576"/>
      <c r="DC11" s="580">
        <f>WORKDAY(DC12,$B11,'Holiday Schedule'!$B$2:$B$17)</f>
        <v>42481</v>
      </c>
      <c r="DD11" s="580">
        <f>WORKDAY(DD12,$B11,'Holiday Schedule'!$B$2:$B$17)</f>
        <v>42473</v>
      </c>
      <c r="DE11" s="580">
        <f>WORKDAY(DE12,$B11,'Holiday Schedule'!$B$2:$B$17)</f>
        <v>42475</v>
      </c>
      <c r="DF11" s="580">
        <f>WORKDAY(DF12,$B11,'Holiday Schedule'!$B$2:$B$17)</f>
        <v>42478</v>
      </c>
      <c r="DG11" s="580">
        <f>WORKDAY(DG12,$B11,'Holiday Schedule'!$B$2:$B$17)</f>
        <v>42479</v>
      </c>
      <c r="DH11" s="576"/>
      <c r="DI11" s="580">
        <f>WORKDAY(DI12,$B11,'Holiday Schedule'!$B$2:$B$17)</f>
        <v>42461</v>
      </c>
      <c r="DJ11" s="580">
        <f>WORKDAY(DJ12,$B11,'Holiday Schedule'!$B$2:$B$17)</f>
        <v>42464</v>
      </c>
      <c r="DK11" s="580">
        <f>WORKDAY(DK12,$B11,'Holiday Schedule'!$B$2:$B$17)</f>
        <v>42464</v>
      </c>
      <c r="DL11" s="580">
        <f>WORKDAY(DL12,$B11,'Holiday Schedule'!$B$2:$B$17)</f>
        <v>42465</v>
      </c>
      <c r="DM11" s="580">
        <f>WORKDAY(DM12,$B11,'Holiday Schedule'!$B$2:$B$17)</f>
        <v>42468</v>
      </c>
      <c r="DN11" s="576"/>
      <c r="DO11" s="580">
        <f>WORKDAY(DO12,$B11,'Holiday Schedule'!$B$2:$B$17)</f>
        <v>42466</v>
      </c>
      <c r="DP11" s="580">
        <f>WORKDAY(DP12,$B11,'Holiday Schedule'!$B$2:$B$17)</f>
        <v>42467</v>
      </c>
      <c r="DQ11" s="580">
        <f>WORKDAY(DQ12,$B11,'Holiday Schedule'!$B$2:$B$17)</f>
        <v>42467</v>
      </c>
      <c r="DR11" s="580">
        <f>WORKDAY(DR12,$B11,'Holiday Schedule'!$B$2:$B$17)</f>
        <v>42468</v>
      </c>
      <c r="DS11" s="580">
        <f>WORKDAY(DS12,$B11,'Holiday Schedule'!$B$2:$B$17)</f>
        <v>42468</v>
      </c>
      <c r="DT11" s="576"/>
      <c r="DU11" s="580">
        <f>WORKDAY(DU12,$B11,'Holiday Schedule'!$B$2:$B$17)</f>
        <v>42473</v>
      </c>
      <c r="DV11" s="580">
        <f>WORKDAY(DV12,$B11,'Holiday Schedule'!$B$2:$B$17)</f>
        <v>42473</v>
      </c>
      <c r="DW11" s="580">
        <f>WORKDAY(DW12,$B11,'Holiday Schedule'!$B$2:$B$17)</f>
        <v>42474</v>
      </c>
      <c r="DX11" s="580">
        <f>WORKDAY(DX12,$B11,'Holiday Schedule'!$B$2:$B$17)</f>
        <v>42475</v>
      </c>
      <c r="DY11" s="580">
        <f>WORKDAY(DY12,$B11,'Holiday Schedule'!$B$2:$B$17)</f>
        <v>42478</v>
      </c>
      <c r="DZ11" s="576"/>
      <c r="EA11" s="580">
        <f>WORKDAY(EA12,$B11,'Holiday Schedule'!$B$2:$B$17)</f>
        <v>42480</v>
      </c>
      <c r="EB11" s="580">
        <f>WORKDAY(EB12,$B11,'Holiday Schedule'!$B$2:$B$17)</f>
        <v>42481</v>
      </c>
      <c r="EC11" s="580">
        <f>WORKDAY(EC12,$B11,'Holiday Schedule'!$B$2:$B$17)</f>
        <v>42481</v>
      </c>
      <c r="ED11" s="580">
        <f>WORKDAY(ED12,$B11,'Holiday Schedule'!$B$2:$B$17)</f>
        <v>42482</v>
      </c>
      <c r="EE11" s="580">
        <f>WORKDAY(EE12,$B11,'Holiday Schedule'!$B$2:$B$17)</f>
        <v>42482</v>
      </c>
      <c r="EF11" s="576"/>
      <c r="EG11" s="580">
        <f>WORKDAY(EG12,$B11,'Holiday Schedule'!$B$2:$B$17)</f>
        <v>42482</v>
      </c>
      <c r="EH11" s="580">
        <f>WORKDAY(EH12,$B11,'Holiday Schedule'!$B$2:$B$17)</f>
        <v>42485</v>
      </c>
      <c r="EI11" s="580">
        <f>WORKDAY(EI12,$B11,'Holiday Schedule'!$B$2:$B$17)</f>
        <v>42485</v>
      </c>
      <c r="EJ11" s="580">
        <f>WORKDAY(EJ12,$B11,'Holiday Schedule'!$B$2:$B$17)</f>
        <v>42486</v>
      </c>
      <c r="EK11" s="580">
        <f>WORKDAY(EK12,$B11,'Holiday Schedule'!$B$2:$B$17)</f>
        <v>42486</v>
      </c>
      <c r="EL11" s="576"/>
      <c r="EM11" s="580">
        <f>WORKDAY(EM12,$B11,'Holiday Schedule'!$B$2:$B$17)</f>
        <v>42492</v>
      </c>
      <c r="EN11" s="580">
        <f>WORKDAY(EN12,$B11,'Holiday Schedule'!$B$2:$B$17)</f>
        <v>42493</v>
      </c>
      <c r="EO11" s="580">
        <f>WORKDAY(EO12,$B11,'Holiday Schedule'!$B$2:$B$17)</f>
        <v>42493</v>
      </c>
      <c r="EP11" s="580">
        <f>WORKDAY(EP12,$B11,'Holiday Schedule'!$B$2:$B$17)</f>
        <v>42494</v>
      </c>
      <c r="EQ11" s="580">
        <f>WORKDAY(EQ12,$B11,'Holiday Schedule'!$B$2:$B$17)</f>
        <v>42494</v>
      </c>
      <c r="ER11" s="576"/>
      <c r="ES11" s="580">
        <f>WORKDAY(ES12,$B11,'Holiday Schedule'!$B$2:$B$17)</f>
        <v>42494</v>
      </c>
      <c r="ET11" s="580">
        <f>WORKDAY(ET12,$B11,'Holiday Schedule'!$B$2:$B$17)</f>
        <v>42495</v>
      </c>
      <c r="EU11" s="580">
        <f>WORKDAY(EU12,$B11,'Holiday Schedule'!$B$2:$B$17)</f>
        <v>42495</v>
      </c>
      <c r="EV11" s="580">
        <f>WORKDAY(EV12,$B11,'Holiday Schedule'!$B$2:$B$17)</f>
        <v>42496</v>
      </c>
      <c r="EW11" s="580">
        <f>WORKDAY(EW12,$B11,'Holiday Schedule'!$B$2:$B$17)</f>
        <v>42496</v>
      </c>
      <c r="EX11" s="576"/>
      <c r="EY11" s="580">
        <f>WORKDAY(EY12,$B11,'Holiday Schedule'!$B$2:$B$17)</f>
        <v>42500</v>
      </c>
      <c r="EZ11" s="580">
        <f>WORKDAY(EZ12,$B11,'Holiday Schedule'!$B$2:$B$17)</f>
        <v>42501</v>
      </c>
      <c r="FA11" s="580">
        <f>WORKDAY(FA12,$B11,'Holiday Schedule'!$B$2:$B$17)</f>
        <v>42501</v>
      </c>
      <c r="FB11" s="580">
        <f>WORKDAY(FB12,$B11,'Holiday Schedule'!$B$2:$B$17)</f>
        <v>42502</v>
      </c>
      <c r="FC11" s="580">
        <f>WORKDAY(FC12,$B11,'Holiday Schedule'!$B$2:$B$17)</f>
        <v>42502</v>
      </c>
      <c r="FD11" s="576"/>
      <c r="FE11" s="580">
        <f>WORKDAY(FE12,$B11,'Holiday Schedule'!$B$2:$B$17)</f>
        <v>42506</v>
      </c>
      <c r="FF11" s="580">
        <f>WORKDAY(FF12,$B11,'Holiday Schedule'!$B$2:$B$17)</f>
        <v>42507</v>
      </c>
      <c r="FG11" s="580">
        <f>WORKDAY(FG12,$B11,'Holiday Schedule'!$B$2:$B$17)</f>
        <v>42507</v>
      </c>
      <c r="FH11" s="580">
        <f>WORKDAY(FH12,$B11,'Holiday Schedule'!$B$2:$B$17)</f>
        <v>42508</v>
      </c>
      <c r="FI11" s="580">
        <f>WORKDAY(FI12,$B11,'Holiday Schedule'!$B$2:$B$17)</f>
        <v>42508</v>
      </c>
      <c r="FJ11" s="576"/>
      <c r="FK11" s="580">
        <f>WORKDAY(FK12,$B11,'Holiday Schedule'!$B$2:$B$17)</f>
        <v>42499</v>
      </c>
      <c r="FL11" s="580">
        <f>WORKDAY(FL12,$B11,'Holiday Schedule'!$B$2:$B$17)</f>
        <v>42500</v>
      </c>
      <c r="FM11" s="580">
        <f>WORKDAY(FM12,$B11,'Holiday Schedule'!$B$2:$B$17)</f>
        <v>42500</v>
      </c>
      <c r="FN11" s="580">
        <f>WORKDAY(FN12,$B11,'Holiday Schedule'!$B$2:$B$17)</f>
        <v>42501</v>
      </c>
      <c r="FO11" s="580">
        <f>WORKDAY(FO12,$B11,'Holiday Schedule'!$B$2:$B$17)</f>
        <v>42501</v>
      </c>
      <c r="FP11" s="576"/>
      <c r="FQ11" s="580">
        <f>WORKDAY(FQ12,$B11,'Holiday Schedule'!$B$2:$B$17)</f>
        <v>42502</v>
      </c>
      <c r="FR11" s="580">
        <f>WORKDAY(FR12,$B11,'Holiday Schedule'!$B$2:$B$17)</f>
        <v>42503</v>
      </c>
      <c r="FS11" s="580">
        <f>WORKDAY(FS12,$B11,'Holiday Schedule'!$B$2:$B$17)</f>
        <v>42503</v>
      </c>
      <c r="FT11" s="580">
        <f>WORKDAY(FT12,$B11,'Holiday Schedule'!$B$2:$B$17)</f>
        <v>42506</v>
      </c>
      <c r="FU11" s="580">
        <f>WORKDAY(FU12,$B11,'Holiday Schedule'!$B$2:$B$17)</f>
        <v>42506</v>
      </c>
      <c r="FV11" s="576"/>
      <c r="FW11" s="580">
        <f>WORKDAY(FW12,$B11,'Holiday Schedule'!$B$2:$B$17)</f>
        <v>45</v>
      </c>
      <c r="FX11" s="580">
        <f>WORKDAY(FX12,$B11,'Holiday Schedule'!$B$2:$B$17)</f>
        <v>45</v>
      </c>
      <c r="FY11" s="580">
        <f>WORKDAY(FY12,$B11,'Holiday Schedule'!$B$2:$B$17)</f>
        <v>45</v>
      </c>
      <c r="FZ11" s="580">
        <f>WORKDAY(FZ12,$B11,'Holiday Schedule'!$B$2:$B$17)</f>
        <v>45</v>
      </c>
      <c r="GA11" s="580">
        <f>WORKDAY(GA12,$B11,'Holiday Schedule'!$B$2:$B$17)</f>
        <v>45</v>
      </c>
      <c r="GB11" s="576"/>
      <c r="GC11" s="580">
        <f>WORKDAY(GC12,$B11,'Holiday Schedule'!$B$2:$B$17)</f>
        <v>45</v>
      </c>
      <c r="GD11" s="580">
        <f>WORKDAY(GD12,$B11,'Holiday Schedule'!$B$2:$B$17)</f>
        <v>45</v>
      </c>
      <c r="GE11" s="580">
        <f>WORKDAY(GE12,$B11,'Holiday Schedule'!$B$2:$B$17)</f>
        <v>45</v>
      </c>
      <c r="GF11" s="580">
        <f>WORKDAY(GF12,$B11,'Holiday Schedule'!$B$2:$B$17)</f>
        <v>45</v>
      </c>
      <c r="GG11" s="580">
        <f>WORKDAY(GG12,$B11,'Holiday Schedule'!$B$2:$B$17)</f>
        <v>45</v>
      </c>
      <c r="GH11" s="576"/>
      <c r="GI11" s="580">
        <f>WORKDAY(GI12,$B11,'Holiday Schedule'!$B$2:$B$17)</f>
        <v>45</v>
      </c>
      <c r="GJ11" s="580">
        <f>WORKDAY(GJ12,$B11,'Holiday Schedule'!$B$2:$B$17)</f>
        <v>45</v>
      </c>
      <c r="GK11" s="580">
        <f>WORKDAY(GK12,$B11,'Holiday Schedule'!$B$2:$B$17)</f>
        <v>45</v>
      </c>
      <c r="GL11" s="580">
        <f>WORKDAY(GL12,$B11,'Holiday Schedule'!$B$2:$B$17)</f>
        <v>45</v>
      </c>
      <c r="GM11" s="580">
        <f>WORKDAY(GM12,$B11,'Holiday Schedule'!$B$2:$B$17)</f>
        <v>45</v>
      </c>
      <c r="GN11" s="576"/>
      <c r="GO11" s="580">
        <f>WORKDAY(GO12,$B11,'Holiday Schedule'!$B$2:$B$17)</f>
        <v>45</v>
      </c>
      <c r="GP11" s="580">
        <f>WORKDAY(GP12,$B11,'Holiday Schedule'!$B$2:$B$17)</f>
        <v>45</v>
      </c>
      <c r="GQ11" s="580">
        <f>WORKDAY(GQ12,$B11,'Holiday Schedule'!$B$2:$B$17)</f>
        <v>45</v>
      </c>
      <c r="GR11" s="580">
        <f>WORKDAY(GR12,$B11,'Holiday Schedule'!$B$2:$B$17)</f>
        <v>45</v>
      </c>
      <c r="GS11" s="580">
        <f>WORKDAY(GS12,$B11,'Holiday Schedule'!$B$2:$B$17)</f>
        <v>45</v>
      </c>
      <c r="GT11" s="576"/>
      <c r="GU11" s="580">
        <f>WORKDAY(GU12,$B11,'Holiday Schedule'!$B$2:$B$17)</f>
        <v>45</v>
      </c>
      <c r="GV11" s="580">
        <f>WORKDAY(GV12,$B11,'Holiday Schedule'!$B$2:$B$17)</f>
        <v>45</v>
      </c>
      <c r="GW11" s="580">
        <f>WORKDAY(GW12,$B11,'Holiday Schedule'!$B$2:$B$17)</f>
        <v>45</v>
      </c>
      <c r="GX11" s="580">
        <f>WORKDAY(GX12,$B11,'Holiday Schedule'!$B$2:$B$17)</f>
        <v>45</v>
      </c>
      <c r="GY11" s="580">
        <f>WORKDAY(GY12,$B11,'Holiday Schedule'!$B$2:$B$17)</f>
        <v>45</v>
      </c>
      <c r="GZ11" s="576"/>
      <c r="HA11" s="578" t="e">
        <v>#REF!</v>
      </c>
      <c r="HB11" s="578" t="e">
        <v>#REF!</v>
      </c>
      <c r="HC11" s="578" t="e">
        <v>#REF!</v>
      </c>
      <c r="HD11" s="578" t="e">
        <v>#REF!</v>
      </c>
      <c r="HE11" s="578" t="e">
        <v>#REF!</v>
      </c>
      <c r="HF11" s="578" t="e">
        <v>#REF!</v>
      </c>
      <c r="HG11" s="578" t="e">
        <v>#REF!</v>
      </c>
      <c r="HH11" s="578" t="e">
        <v>#REF!</v>
      </c>
      <c r="HI11" s="578" t="e">
        <v>#REF!</v>
      </c>
      <c r="HJ11" s="578" t="e">
        <v>#REF!</v>
      </c>
      <c r="HK11" s="578">
        <v>42325</v>
      </c>
      <c r="HL11" s="578" t="e">
        <v>#REF!</v>
      </c>
      <c r="HM11" s="578" t="e">
        <v>#REF!</v>
      </c>
      <c r="HN11" s="578" t="e">
        <v>#REF!</v>
      </c>
      <c r="HO11" s="578" t="e">
        <v>#REF!</v>
      </c>
      <c r="HP11" s="578" t="e">
        <v>#REF!</v>
      </c>
      <c r="HQ11" s="578" t="e">
        <v>#REF!</v>
      </c>
      <c r="HR11" s="578" t="e">
        <v>#REF!</v>
      </c>
      <c r="HS11" s="581"/>
      <c r="HT11" s="578" t="e">
        <v>#REF!</v>
      </c>
      <c r="HU11" s="578" t="e">
        <v>#REF!</v>
      </c>
      <c r="HV11" s="578">
        <v>42327</v>
      </c>
      <c r="HW11" s="578" t="e">
        <v>#REF!</v>
      </c>
      <c r="HX11" s="578" t="e">
        <v>#REF!</v>
      </c>
      <c r="HY11" s="578" t="e">
        <v>#REF!</v>
      </c>
      <c r="HZ11" s="578" t="e">
        <v>#REF!</v>
      </c>
      <c r="IA11" s="578" t="e">
        <v>#REF!</v>
      </c>
      <c r="IB11" s="578" t="e">
        <v>#REF!</v>
      </c>
      <c r="IC11" s="578" t="e">
        <v>#REF!</v>
      </c>
      <c r="ID11" s="578" t="e">
        <v>#REF!</v>
      </c>
      <c r="IE11" s="578" t="e">
        <v>#REF!</v>
      </c>
      <c r="IF11" s="578" t="e">
        <v>#REF!</v>
      </c>
      <c r="IG11" s="578" t="e">
        <v>#REF!</v>
      </c>
      <c r="IH11" s="578" t="e">
        <v>#REF!</v>
      </c>
      <c r="II11" s="578" t="e">
        <v>#REF!</v>
      </c>
      <c r="IJ11" s="578" t="e">
        <v>#REF!</v>
      </c>
      <c r="IK11" s="578" t="e">
        <v>#REF!</v>
      </c>
      <c r="IL11" s="578" t="e">
        <v>#REF!</v>
      </c>
      <c r="IM11" s="578" t="e">
        <v>#REF!</v>
      </c>
      <c r="IN11" s="578" t="e">
        <v>#REF!</v>
      </c>
      <c r="IO11" s="578" t="e">
        <v>#REF!</v>
      </c>
      <c r="IP11" s="578" t="e">
        <v>#REF!</v>
      </c>
      <c r="IQ11" s="578" t="e">
        <v>#REF!</v>
      </c>
      <c r="IR11" s="578" t="e">
        <v>#REF!</v>
      </c>
      <c r="IS11" s="578" t="e">
        <v>#REF!</v>
      </c>
      <c r="IT11" s="578" t="e">
        <v>#REF!</v>
      </c>
      <c r="IU11" s="578" t="e">
        <v>#REF!</v>
      </c>
      <c r="IV11" s="578" t="e">
        <v>#REF!</v>
      </c>
      <c r="IW11" s="578" t="e">
        <v>#REF!</v>
      </c>
      <c r="IX11" s="581"/>
      <c r="IY11" s="578" t="e">
        <v>#REF!</v>
      </c>
      <c r="IZ11" s="578" t="e">
        <v>#REF!</v>
      </c>
      <c r="JA11" s="578" t="e">
        <v>#REF!</v>
      </c>
      <c r="JB11" s="578" t="e">
        <v>#REF!</v>
      </c>
      <c r="JC11" s="578" t="e">
        <v>#REF!</v>
      </c>
      <c r="JD11" s="578" t="e">
        <v>#REF!</v>
      </c>
      <c r="JE11" s="578" t="e">
        <v>#REF!</v>
      </c>
      <c r="JF11" s="578" t="e">
        <v>#REF!</v>
      </c>
      <c r="JG11" s="578" t="e">
        <v>#REF!</v>
      </c>
      <c r="JH11" s="578" t="e">
        <v>#REF!</v>
      </c>
      <c r="JI11" s="578" t="e">
        <v>#REF!</v>
      </c>
      <c r="JJ11" s="578" t="e">
        <v>#REF!</v>
      </c>
      <c r="JK11" s="578" t="e">
        <v>#REF!</v>
      </c>
      <c r="JL11" s="578" t="e">
        <v>#REF!</v>
      </c>
      <c r="JM11" s="578" t="e">
        <v>#REF!</v>
      </c>
      <c r="JN11" s="578" t="e">
        <v>#REF!</v>
      </c>
      <c r="JO11" s="578" t="e">
        <v>#REF!</v>
      </c>
      <c r="JP11" s="578" t="e">
        <v>#REF!</v>
      </c>
      <c r="JQ11" s="578" t="e">
        <v>#REF!</v>
      </c>
      <c r="JR11" s="578" t="e">
        <v>#REF!</v>
      </c>
      <c r="JS11" s="578" t="e">
        <v>#REF!</v>
      </c>
      <c r="JT11" s="578" t="e">
        <v>#REF!</v>
      </c>
      <c r="JU11" s="578" t="e">
        <v>#REF!</v>
      </c>
      <c r="JV11" s="578" t="e">
        <v>#REF!</v>
      </c>
      <c r="JW11" s="578" t="e">
        <v>#REF!</v>
      </c>
      <c r="JX11" s="578" t="e">
        <v>#REF!</v>
      </c>
      <c r="JY11" s="578" t="e">
        <v>#REF!</v>
      </c>
      <c r="JZ11" s="578" t="e">
        <v>#REF!</v>
      </c>
      <c r="KA11" s="578" t="e">
        <v>#REF!</v>
      </c>
      <c r="KB11" s="578" t="e">
        <v>#REF!</v>
      </c>
      <c r="KC11" s="581"/>
      <c r="KD11" s="578" t="e">
        <v>#REF!</v>
      </c>
      <c r="KE11" s="578" t="e">
        <v>#REF!</v>
      </c>
      <c r="KF11" s="578" t="e">
        <v>#REF!</v>
      </c>
      <c r="KG11" s="578" t="e">
        <v>#REF!</v>
      </c>
      <c r="KH11" s="578" t="e">
        <v>#REF!</v>
      </c>
      <c r="KI11" s="578" t="e">
        <v>#REF!</v>
      </c>
      <c r="KJ11" s="578" t="e">
        <v>#REF!</v>
      </c>
      <c r="KK11" s="578" t="e">
        <v>#REF!</v>
      </c>
      <c r="KL11" s="578" t="e">
        <v>#REF!</v>
      </c>
      <c r="KM11" s="578" t="e">
        <v>#REF!</v>
      </c>
      <c r="KN11" s="578" t="e">
        <v>#REF!</v>
      </c>
      <c r="KO11" s="578" t="e">
        <v>#REF!</v>
      </c>
      <c r="KP11" s="578" t="e">
        <v>#REF!</v>
      </c>
      <c r="KQ11" s="578" t="e">
        <v>#REF!</v>
      </c>
      <c r="KR11" s="578" t="e">
        <v>#REF!</v>
      </c>
      <c r="KS11" s="578" t="e">
        <v>#REF!</v>
      </c>
      <c r="KT11" s="578" t="e">
        <v>#REF!</v>
      </c>
      <c r="KU11" s="578" t="e">
        <v>#REF!</v>
      </c>
      <c r="KV11" s="578" t="e">
        <v>#REF!</v>
      </c>
      <c r="KW11" s="578" t="e">
        <v>#REF!</v>
      </c>
      <c r="KX11" s="578" t="e">
        <v>#REF!</v>
      </c>
      <c r="KY11" s="578" t="e">
        <v>#REF!</v>
      </c>
      <c r="KZ11" s="578" t="e">
        <v>#REF!</v>
      </c>
      <c r="LA11" s="578" t="e">
        <v>#REF!</v>
      </c>
      <c r="LB11" s="578" t="e">
        <v>#REF!</v>
      </c>
      <c r="LC11" s="578" t="e">
        <v>#REF!</v>
      </c>
      <c r="LD11" s="578" t="e">
        <v>#REF!</v>
      </c>
      <c r="LE11" s="578" t="e">
        <v>#REF!</v>
      </c>
      <c r="LF11" s="578" t="e">
        <v>#REF!</v>
      </c>
      <c r="LG11" s="578" t="e">
        <v>#REF!</v>
      </c>
      <c r="LH11" s="581"/>
      <c r="LI11" s="578" t="e">
        <v>#REF!</v>
      </c>
      <c r="LJ11" s="578" t="e">
        <v>#REF!</v>
      </c>
      <c r="LK11" s="578" t="e">
        <v>#REF!</v>
      </c>
      <c r="LL11" s="578" t="e">
        <v>#REF!</v>
      </c>
      <c r="LM11" s="578" t="e">
        <v>#REF!</v>
      </c>
      <c r="LN11" s="578" t="e">
        <v>#REF!</v>
      </c>
      <c r="LO11" s="578" t="e">
        <v>#REF!</v>
      </c>
      <c r="LP11" s="578" t="e">
        <v>#REF!</v>
      </c>
      <c r="LQ11" s="578" t="e">
        <v>#REF!</v>
      </c>
      <c r="LR11" s="578" t="e">
        <v>#REF!</v>
      </c>
      <c r="LS11" s="578" t="e">
        <v>#REF!</v>
      </c>
      <c r="LT11" s="578" t="e">
        <v>#REF!</v>
      </c>
      <c r="LU11" s="578" t="e">
        <v>#REF!</v>
      </c>
      <c r="LV11" s="578" t="e">
        <v>#REF!</v>
      </c>
      <c r="LW11" s="578" t="e">
        <v>#REF!</v>
      </c>
      <c r="LX11" s="578" t="e">
        <v>#REF!</v>
      </c>
      <c r="LY11" s="578" t="e">
        <v>#REF!</v>
      </c>
      <c r="LZ11" s="578" t="e">
        <v>#REF!</v>
      </c>
      <c r="MA11" s="578" t="e">
        <v>#REF!</v>
      </c>
      <c r="MB11" s="578" t="e">
        <v>#REF!</v>
      </c>
      <c r="MC11" s="578" t="e">
        <v>#REF!</v>
      </c>
      <c r="MD11" s="578" t="e">
        <v>#REF!</v>
      </c>
      <c r="ME11" s="578" t="e">
        <v>#REF!</v>
      </c>
      <c r="MF11" s="578" t="e">
        <v>#REF!</v>
      </c>
      <c r="MG11" s="578" t="e">
        <v>#REF!</v>
      </c>
      <c r="MH11" s="578" t="e">
        <v>#REF!</v>
      </c>
      <c r="MI11" s="578" t="e">
        <v>#REF!</v>
      </c>
      <c r="MJ11" s="578" t="e">
        <v>#REF!</v>
      </c>
      <c r="MK11" s="578" t="e">
        <v>#REF!</v>
      </c>
      <c r="ML11" s="578" t="e">
        <v>#REF!</v>
      </c>
      <c r="MM11" s="581"/>
      <c r="MN11" s="578" t="e">
        <v>#REF!</v>
      </c>
      <c r="MO11" s="578" t="e">
        <v>#REF!</v>
      </c>
      <c r="MP11" s="578" t="e">
        <v>#REF!</v>
      </c>
      <c r="MQ11" s="578" t="e">
        <v>#REF!</v>
      </c>
      <c r="MR11" s="578" t="e">
        <v>#REF!</v>
      </c>
      <c r="MS11" s="578" t="e">
        <v>#REF!</v>
      </c>
      <c r="MT11" s="578" t="e">
        <v>#REF!</v>
      </c>
      <c r="MU11" s="578" t="e">
        <v>#REF!</v>
      </c>
      <c r="MV11" s="578" t="e">
        <v>#REF!</v>
      </c>
      <c r="MW11" s="578" t="e">
        <v>#REF!</v>
      </c>
      <c r="MX11" s="578" t="e">
        <v>#REF!</v>
      </c>
      <c r="MY11" s="578" t="e">
        <v>#REF!</v>
      </c>
      <c r="MZ11" s="578" t="e">
        <v>#REF!</v>
      </c>
      <c r="NA11" s="578" t="e">
        <v>#REF!</v>
      </c>
      <c r="NB11" s="578" t="e">
        <v>#REF!</v>
      </c>
      <c r="NC11" s="578" t="e">
        <v>#REF!</v>
      </c>
      <c r="ND11" s="578" t="e">
        <v>#REF!</v>
      </c>
      <c r="NE11" s="578" t="e">
        <v>#REF!</v>
      </c>
      <c r="NF11" s="578" t="e">
        <v>#REF!</v>
      </c>
      <c r="NG11" s="578" t="e">
        <v>#REF!</v>
      </c>
      <c r="NH11" s="578" t="e">
        <v>#REF!</v>
      </c>
      <c r="NI11" s="578" t="e">
        <v>#REF!</v>
      </c>
      <c r="NJ11" s="578" t="e">
        <v>#REF!</v>
      </c>
      <c r="NK11" s="578" t="e">
        <v>#REF!</v>
      </c>
      <c r="NL11" s="578" t="e">
        <v>#REF!</v>
      </c>
      <c r="NM11" s="578" t="e">
        <v>#REF!</v>
      </c>
      <c r="NN11" s="578" t="e">
        <v>#REF!</v>
      </c>
      <c r="NO11" s="578" t="e">
        <v>#REF!</v>
      </c>
      <c r="NP11" s="578" t="e">
        <v>#REF!</v>
      </c>
      <c r="NQ11" s="578" t="e">
        <v>#REF!</v>
      </c>
      <c r="NR11" s="583"/>
      <c r="NS11" s="578" t="e">
        <v>#REF!</v>
      </c>
      <c r="NT11" s="578" t="e">
        <v>#REF!</v>
      </c>
      <c r="NU11" s="578" t="e">
        <v>#REF!</v>
      </c>
      <c r="NV11" s="578" t="e">
        <v>#REF!</v>
      </c>
      <c r="NW11" s="578" t="e">
        <v>#REF!</v>
      </c>
      <c r="NX11" s="578" t="e">
        <v>#REF!</v>
      </c>
      <c r="NY11" s="578" t="e">
        <v>#REF!</v>
      </c>
      <c r="NZ11" s="578" t="e">
        <v>#REF!</v>
      </c>
      <c r="OA11" s="578" t="e">
        <v>#REF!</v>
      </c>
      <c r="OB11" s="578" t="e">
        <v>#REF!</v>
      </c>
      <c r="OC11" s="578" t="e">
        <v>#REF!</v>
      </c>
      <c r="OD11" s="578" t="e">
        <v>#REF!</v>
      </c>
      <c r="OE11" s="578" t="e">
        <v>#REF!</v>
      </c>
      <c r="OF11" s="578" t="e">
        <v>#REF!</v>
      </c>
      <c r="OG11" s="578" t="e">
        <v>#REF!</v>
      </c>
      <c r="OH11" s="578" t="e">
        <v>#REF!</v>
      </c>
      <c r="OI11" s="578" t="e">
        <v>#REF!</v>
      </c>
      <c r="OJ11" s="578" t="e">
        <v>#REF!</v>
      </c>
      <c r="OK11" s="578" t="e">
        <v>#REF!</v>
      </c>
      <c r="OL11" s="578" t="e">
        <v>#REF!</v>
      </c>
      <c r="OM11" s="578" t="e">
        <v>#REF!</v>
      </c>
      <c r="ON11" s="578" t="e">
        <v>#REF!</v>
      </c>
      <c r="OO11" s="578" t="e">
        <v>#REF!</v>
      </c>
      <c r="OP11" s="578" t="e">
        <v>#REF!</v>
      </c>
      <c r="OQ11" s="578" t="e">
        <v>#REF!</v>
      </c>
      <c r="OR11" s="578" t="e">
        <v>#REF!</v>
      </c>
      <c r="OS11" s="578" t="e">
        <v>#REF!</v>
      </c>
      <c r="OT11" s="578" t="e">
        <v>#REF!</v>
      </c>
      <c r="OU11" s="578" t="e">
        <v>#REF!</v>
      </c>
      <c r="OV11" s="578" t="e">
        <v>#REF!</v>
      </c>
      <c r="OW11" s="583"/>
      <c r="OX11" s="578" t="e">
        <v>#REF!</v>
      </c>
      <c r="OY11" s="578" t="e">
        <v>#REF!</v>
      </c>
      <c r="OZ11" s="578" t="e">
        <v>#REF!</v>
      </c>
      <c r="PA11" s="578" t="e">
        <v>#REF!</v>
      </c>
      <c r="PB11" s="578" t="e">
        <v>#REF!</v>
      </c>
      <c r="PC11" s="578" t="e">
        <v>#REF!</v>
      </c>
      <c r="PD11" s="578" t="e">
        <v>#REF!</v>
      </c>
      <c r="PE11" s="578" t="e">
        <v>#REF!</v>
      </c>
      <c r="PF11" s="578" t="e">
        <v>#REF!</v>
      </c>
      <c r="PG11" s="578" t="e">
        <v>#REF!</v>
      </c>
      <c r="PH11" s="578" t="e">
        <v>#REF!</v>
      </c>
      <c r="PI11" s="578" t="e">
        <v>#REF!</v>
      </c>
      <c r="PJ11" s="578" t="e">
        <v>#REF!</v>
      </c>
      <c r="PK11" s="578" t="e">
        <v>#REF!</v>
      </c>
      <c r="PL11" s="578" t="e">
        <v>#REF!</v>
      </c>
      <c r="PM11" s="578" t="e">
        <v>#REF!</v>
      </c>
      <c r="PN11" s="578" t="e">
        <v>#REF!</v>
      </c>
      <c r="PO11" s="578" t="e">
        <v>#REF!</v>
      </c>
      <c r="PP11" s="578" t="e">
        <v>#REF!</v>
      </c>
      <c r="PQ11" s="578" t="e">
        <v>#REF!</v>
      </c>
      <c r="PR11" s="578" t="e">
        <v>#REF!</v>
      </c>
      <c r="PS11" s="578" t="e">
        <v>#REF!</v>
      </c>
      <c r="PT11" s="578" t="e">
        <v>#REF!</v>
      </c>
      <c r="PU11" s="578" t="e">
        <v>#REF!</v>
      </c>
      <c r="PV11" s="578" t="e">
        <v>#REF!</v>
      </c>
      <c r="PW11" s="578" t="e">
        <v>#REF!</v>
      </c>
      <c r="PX11" s="578" t="e">
        <v>#REF!</v>
      </c>
      <c r="PY11" s="578" t="e">
        <v>#REF!</v>
      </c>
      <c r="PZ11" s="578" t="e">
        <v>#REF!</v>
      </c>
      <c r="QA11" s="578" t="e">
        <v>#REF!</v>
      </c>
      <c r="QB11" s="583"/>
      <c r="QC11" s="578" t="e">
        <v>#REF!</v>
      </c>
      <c r="QD11" s="578" t="e">
        <v>#REF!</v>
      </c>
      <c r="QE11" s="578" t="e">
        <v>#REF!</v>
      </c>
      <c r="QF11" s="578" t="e">
        <v>#REF!</v>
      </c>
      <c r="QG11" s="578" t="e">
        <v>#REF!</v>
      </c>
      <c r="QH11" s="578" t="e">
        <v>#REF!</v>
      </c>
      <c r="QI11" s="578" t="e">
        <v>#REF!</v>
      </c>
      <c r="QJ11" s="578" t="e">
        <v>#REF!</v>
      </c>
      <c r="QK11" s="578" t="e">
        <v>#REF!</v>
      </c>
      <c r="QL11" s="578" t="e">
        <v>#REF!</v>
      </c>
      <c r="QM11" s="578" t="e">
        <v>#REF!</v>
      </c>
      <c r="QN11" s="578" t="e">
        <v>#REF!</v>
      </c>
      <c r="QO11" s="578" t="e">
        <v>#REF!</v>
      </c>
      <c r="QP11" s="578" t="e">
        <v>#REF!</v>
      </c>
      <c r="QQ11" s="578" t="e">
        <v>#REF!</v>
      </c>
      <c r="QR11" s="578" t="e">
        <v>#REF!</v>
      </c>
      <c r="QS11" s="578" t="e">
        <v>#REF!</v>
      </c>
      <c r="QT11" s="578" t="e">
        <v>#REF!</v>
      </c>
      <c r="QU11" s="578" t="e">
        <v>#REF!</v>
      </c>
      <c r="QV11" s="578" t="e">
        <v>#REF!</v>
      </c>
      <c r="QW11" s="578" t="e">
        <v>#REF!</v>
      </c>
      <c r="QX11" s="578" t="e">
        <v>#REF!</v>
      </c>
      <c r="QY11" s="578" t="e">
        <v>#REF!</v>
      </c>
      <c r="QZ11" s="578" t="e">
        <v>#REF!</v>
      </c>
      <c r="RA11" s="578" t="e">
        <v>#REF!</v>
      </c>
      <c r="RB11" s="578" t="e">
        <v>#REF!</v>
      </c>
      <c r="RC11" s="578" t="e">
        <v>#REF!</v>
      </c>
      <c r="RD11" s="578" t="e">
        <v>#REF!</v>
      </c>
      <c r="RE11" s="578" t="e">
        <v>#REF!</v>
      </c>
      <c r="RF11" s="578" t="e">
        <v>#REF!</v>
      </c>
      <c r="RG11" s="583"/>
      <c r="RH11" s="578" t="e">
        <v>#REF!</v>
      </c>
      <c r="RI11" s="578" t="e">
        <v>#REF!</v>
      </c>
      <c r="RJ11" s="578" t="e">
        <v>#REF!</v>
      </c>
      <c r="RK11" s="578" t="e">
        <v>#REF!</v>
      </c>
      <c r="RL11" s="578" t="e">
        <v>#REF!</v>
      </c>
      <c r="RM11" s="578" t="e">
        <v>#REF!</v>
      </c>
      <c r="RN11" s="578" t="e">
        <v>#REF!</v>
      </c>
      <c r="RO11" s="578" t="e">
        <v>#REF!</v>
      </c>
      <c r="RP11" s="578" t="e">
        <v>#REF!</v>
      </c>
      <c r="RQ11" s="578" t="e">
        <v>#REF!</v>
      </c>
      <c r="RR11" s="578" t="e">
        <v>#REF!</v>
      </c>
      <c r="RS11" s="578" t="e">
        <v>#REF!</v>
      </c>
      <c r="RT11" s="578" t="e">
        <v>#REF!</v>
      </c>
      <c r="RU11" s="578" t="e">
        <v>#REF!</v>
      </c>
      <c r="RV11" s="578" t="e">
        <v>#REF!</v>
      </c>
      <c r="RW11" s="578" t="e">
        <v>#REF!</v>
      </c>
      <c r="RX11" s="578" t="e">
        <v>#REF!</v>
      </c>
      <c r="RY11" s="578" t="e">
        <v>#REF!</v>
      </c>
      <c r="RZ11" s="578" t="e">
        <v>#REF!</v>
      </c>
      <c r="SA11" s="578" t="e">
        <v>#REF!</v>
      </c>
      <c r="SB11" s="578" t="e">
        <v>#REF!</v>
      </c>
      <c r="SC11" s="578" t="e">
        <v>#REF!</v>
      </c>
      <c r="SD11" s="578" t="e">
        <v>#REF!</v>
      </c>
      <c r="SE11" s="578" t="e">
        <v>#REF!</v>
      </c>
      <c r="SF11" s="578" t="e">
        <v>#REF!</v>
      </c>
      <c r="SG11" s="578" t="e">
        <v>#REF!</v>
      </c>
      <c r="SH11" s="578" t="e">
        <v>#REF!</v>
      </c>
      <c r="SI11" s="578" t="e">
        <v>#REF!</v>
      </c>
      <c r="SJ11" s="578" t="e">
        <v>#REF!</v>
      </c>
      <c r="SK11" s="578" t="e">
        <v>#REF!</v>
      </c>
      <c r="SL11" s="583"/>
      <c r="SM11" s="578" t="e">
        <v>#REF!</v>
      </c>
      <c r="SN11" s="578" t="e">
        <v>#REF!</v>
      </c>
      <c r="SO11" s="578" t="e">
        <v>#REF!</v>
      </c>
      <c r="SP11" s="578" t="e">
        <v>#REF!</v>
      </c>
      <c r="SQ11" s="578" t="e">
        <v>#REF!</v>
      </c>
      <c r="SR11" s="578" t="e">
        <v>#REF!</v>
      </c>
      <c r="SS11" s="578" t="e">
        <v>#REF!</v>
      </c>
      <c r="ST11" s="578" t="e">
        <v>#REF!</v>
      </c>
      <c r="SU11" s="578" t="e">
        <v>#REF!</v>
      </c>
      <c r="SV11" s="578" t="e">
        <v>#REF!</v>
      </c>
      <c r="SW11" s="578" t="e">
        <v>#REF!</v>
      </c>
      <c r="SX11" s="578" t="e">
        <v>#REF!</v>
      </c>
      <c r="SY11" s="578" t="e">
        <v>#REF!</v>
      </c>
      <c r="SZ11" s="578" t="e">
        <v>#REF!</v>
      </c>
      <c r="TA11" s="578" t="e">
        <v>#REF!</v>
      </c>
      <c r="TB11" s="578" t="e">
        <v>#REF!</v>
      </c>
      <c r="TC11" s="578" t="e">
        <v>#REF!</v>
      </c>
      <c r="TD11" s="578" t="e">
        <v>#REF!</v>
      </c>
      <c r="TE11" s="578" t="e">
        <v>#REF!</v>
      </c>
      <c r="TF11" s="578" t="e">
        <v>#REF!</v>
      </c>
      <c r="TG11" s="578" t="e">
        <v>#REF!</v>
      </c>
      <c r="TH11" s="578" t="e">
        <v>#REF!</v>
      </c>
      <c r="TI11" s="578" t="e">
        <v>#REF!</v>
      </c>
      <c r="TJ11" s="578" t="e">
        <v>#REF!</v>
      </c>
      <c r="TK11" s="578" t="e">
        <v>#REF!</v>
      </c>
      <c r="TL11" s="578" t="e">
        <v>#REF!</v>
      </c>
      <c r="TM11" s="578" t="e">
        <v>#REF!</v>
      </c>
      <c r="TN11" s="578" t="e">
        <v>#REF!</v>
      </c>
      <c r="TO11" s="578" t="e">
        <v>#REF!</v>
      </c>
      <c r="TP11" s="578" t="e">
        <v>#REF!</v>
      </c>
      <c r="TQ11" s="581"/>
      <c r="TR11" s="578" t="e">
        <v>#REF!</v>
      </c>
      <c r="TS11" s="578" t="e">
        <v>#REF!</v>
      </c>
      <c r="TT11" s="578" t="e">
        <v>#REF!</v>
      </c>
      <c r="TU11" s="578" t="e">
        <v>#REF!</v>
      </c>
      <c r="TV11" s="578" t="e">
        <v>#REF!</v>
      </c>
      <c r="TW11" s="578" t="e">
        <v>#REF!</v>
      </c>
      <c r="TX11" s="578" t="e">
        <v>#REF!</v>
      </c>
      <c r="TY11" s="578" t="e">
        <v>#REF!</v>
      </c>
      <c r="TZ11" s="578" t="e">
        <v>#REF!</v>
      </c>
      <c r="UA11" s="578" t="e">
        <v>#REF!</v>
      </c>
      <c r="UB11" s="578" t="e">
        <v>#REF!</v>
      </c>
      <c r="UC11" s="578" t="e">
        <v>#REF!</v>
      </c>
      <c r="UD11" s="578" t="e">
        <v>#REF!</v>
      </c>
      <c r="UE11" s="578" t="e">
        <v>#REF!</v>
      </c>
      <c r="UF11" s="578" t="e">
        <v>#REF!</v>
      </c>
      <c r="UG11" s="578" t="e">
        <v>#REF!</v>
      </c>
      <c r="UH11" s="578" t="e">
        <v>#REF!</v>
      </c>
      <c r="UI11" s="578" t="e">
        <v>#REF!</v>
      </c>
      <c r="UJ11" s="578" t="e">
        <v>#REF!</v>
      </c>
      <c r="UK11" s="578" t="e">
        <v>#REF!</v>
      </c>
      <c r="UL11" s="578" t="e">
        <v>#REF!</v>
      </c>
      <c r="UM11" s="578" t="e">
        <v>#REF!</v>
      </c>
      <c r="UN11" s="578" t="e">
        <v>#REF!</v>
      </c>
      <c r="UO11" s="578" t="e">
        <v>#REF!</v>
      </c>
      <c r="UP11" s="578" t="e">
        <v>#REF!</v>
      </c>
      <c r="UQ11" s="578" t="e">
        <v>#REF!</v>
      </c>
      <c r="UR11" s="578" t="e">
        <v>#REF!</v>
      </c>
      <c r="US11" s="578" t="e">
        <v>#REF!</v>
      </c>
      <c r="UT11" s="578" t="e">
        <v>#REF!</v>
      </c>
      <c r="UU11" s="578" t="e">
        <v>#REF!</v>
      </c>
      <c r="UV11" s="581"/>
      <c r="UW11" s="578" t="e">
        <v>#REF!</v>
      </c>
      <c r="UX11" s="578" t="e">
        <v>#REF!</v>
      </c>
      <c r="UY11" s="578" t="e">
        <v>#REF!</v>
      </c>
      <c r="UZ11" s="578" t="e">
        <v>#REF!</v>
      </c>
      <c r="VA11" s="578" t="e">
        <v>#REF!</v>
      </c>
      <c r="VB11" s="578" t="e">
        <v>#REF!</v>
      </c>
      <c r="VC11" s="578" t="e">
        <v>#REF!</v>
      </c>
      <c r="VD11" s="578" t="e">
        <v>#REF!</v>
      </c>
      <c r="VE11" s="578" t="e">
        <v>#REF!</v>
      </c>
      <c r="VF11" s="578" t="e">
        <v>#REF!</v>
      </c>
      <c r="VG11" s="578" t="e">
        <v>#REF!</v>
      </c>
      <c r="VH11" s="578" t="e">
        <v>#REF!</v>
      </c>
      <c r="VI11" s="578" t="e">
        <v>#REF!</v>
      </c>
      <c r="VJ11" s="578" t="e">
        <v>#REF!</v>
      </c>
      <c r="VK11" s="578" t="e">
        <v>#REF!</v>
      </c>
      <c r="VL11" s="578" t="e">
        <v>#REF!</v>
      </c>
      <c r="VM11" s="578" t="e">
        <v>#REF!</v>
      </c>
      <c r="VN11" s="578" t="e">
        <v>#REF!</v>
      </c>
      <c r="VO11" s="578" t="e">
        <v>#REF!</v>
      </c>
      <c r="VP11" s="578" t="e">
        <v>#REF!</v>
      </c>
      <c r="VQ11" s="578" t="e">
        <v>#REF!</v>
      </c>
      <c r="VR11" s="578" t="e">
        <v>#REF!</v>
      </c>
      <c r="VS11" s="578" t="e">
        <v>#REF!</v>
      </c>
      <c r="VT11" s="578" t="e">
        <v>#REF!</v>
      </c>
      <c r="VU11" s="578" t="e">
        <v>#REF!</v>
      </c>
      <c r="VV11" s="578" t="e">
        <v>#REF!</v>
      </c>
      <c r="VW11" s="578" t="e">
        <v>#REF!</v>
      </c>
      <c r="VX11" s="578" t="e">
        <v>#REF!</v>
      </c>
      <c r="VY11" s="578" t="e">
        <v>#REF!</v>
      </c>
      <c r="VZ11" s="578" t="e">
        <v>#REF!</v>
      </c>
      <c r="WA11" s="581"/>
      <c r="WB11" s="578" t="e">
        <v>#REF!</v>
      </c>
      <c r="WC11" s="578" t="e">
        <v>#REF!</v>
      </c>
      <c r="WD11" s="578" t="e">
        <v>#REF!</v>
      </c>
      <c r="WE11" s="578" t="e">
        <v>#REF!</v>
      </c>
      <c r="WF11" s="578" t="e">
        <v>#REF!</v>
      </c>
      <c r="WG11" s="578" t="e">
        <v>#REF!</v>
      </c>
      <c r="WH11" s="578" t="e">
        <v>#REF!</v>
      </c>
      <c r="WI11" s="578" t="e">
        <v>#REF!</v>
      </c>
      <c r="WJ11" s="578" t="e">
        <v>#REF!</v>
      </c>
      <c r="WK11" s="578" t="e">
        <v>#REF!</v>
      </c>
      <c r="WL11" s="578" t="e">
        <v>#REF!</v>
      </c>
      <c r="WM11" s="578" t="e">
        <v>#REF!</v>
      </c>
      <c r="WN11" s="578" t="e">
        <v>#REF!</v>
      </c>
      <c r="WO11" s="578" t="e">
        <v>#REF!</v>
      </c>
      <c r="WP11" s="578" t="e">
        <v>#REF!</v>
      </c>
      <c r="WQ11" s="578" t="e">
        <v>#REF!</v>
      </c>
      <c r="WR11" s="578" t="e">
        <v>#REF!</v>
      </c>
      <c r="WS11" s="578" t="e">
        <v>#REF!</v>
      </c>
      <c r="WT11" s="578" t="e">
        <v>#REF!</v>
      </c>
      <c r="WU11" s="578" t="e">
        <v>#REF!</v>
      </c>
      <c r="WV11" s="578" t="e">
        <v>#REF!</v>
      </c>
      <c r="WW11" s="578" t="e">
        <v>#REF!</v>
      </c>
      <c r="WX11" s="578" t="e">
        <v>#REF!</v>
      </c>
      <c r="WY11" s="578" t="e">
        <v>#REF!</v>
      </c>
      <c r="WZ11" s="578" t="e">
        <v>#REF!</v>
      </c>
      <c r="XA11" s="578" t="e">
        <v>#REF!</v>
      </c>
      <c r="XB11" s="578" t="e">
        <v>#REF!</v>
      </c>
      <c r="XC11" s="578" t="e">
        <v>#REF!</v>
      </c>
      <c r="XD11" s="578" t="e">
        <v>#REF!</v>
      </c>
      <c r="XE11" s="578" t="e">
        <v>#REF!</v>
      </c>
      <c r="XF11" s="581"/>
      <c r="XG11" s="578" t="e">
        <v>#REF!</v>
      </c>
      <c r="XH11" s="578" t="e">
        <v>#REF!</v>
      </c>
      <c r="XI11" s="578" t="e">
        <v>#REF!</v>
      </c>
      <c r="XJ11" s="578" t="e">
        <v>#REF!</v>
      </c>
      <c r="XK11" s="578" t="e">
        <v>#REF!</v>
      </c>
      <c r="XL11" s="578" t="e">
        <v>#REF!</v>
      </c>
      <c r="XM11" s="578" t="e">
        <v>#REF!</v>
      </c>
      <c r="XN11" s="578" t="e">
        <v>#REF!</v>
      </c>
      <c r="XO11" s="578" t="e">
        <v>#REF!</v>
      </c>
      <c r="XP11" s="578" t="e">
        <v>#REF!</v>
      </c>
      <c r="XQ11" s="578" t="e">
        <v>#REF!</v>
      </c>
      <c r="XR11" s="578" t="e">
        <v>#REF!</v>
      </c>
      <c r="XS11" s="578" t="e">
        <v>#REF!</v>
      </c>
      <c r="XT11" s="578" t="e">
        <v>#REF!</v>
      </c>
      <c r="XU11" s="578" t="e">
        <v>#REF!</v>
      </c>
      <c r="XV11" s="578" t="e">
        <v>#REF!</v>
      </c>
      <c r="XW11" s="578" t="e">
        <v>#REF!</v>
      </c>
      <c r="XX11" s="578" t="e">
        <v>#REF!</v>
      </c>
      <c r="XY11" s="578" t="e">
        <v>#REF!</v>
      </c>
      <c r="XZ11" s="578" t="e">
        <v>#REF!</v>
      </c>
      <c r="YA11" s="578" t="e">
        <v>#REF!</v>
      </c>
      <c r="YB11" s="578" t="e">
        <v>#REF!</v>
      </c>
      <c r="YC11" s="578" t="e">
        <v>#REF!</v>
      </c>
      <c r="YD11" s="578" t="e">
        <v>#REF!</v>
      </c>
      <c r="YE11" s="578" t="e">
        <v>#REF!</v>
      </c>
      <c r="YF11" s="578" t="e">
        <v>#REF!</v>
      </c>
      <c r="YG11" s="578" t="e">
        <v>#REF!</v>
      </c>
      <c r="YH11" s="578" t="e">
        <v>#REF!</v>
      </c>
      <c r="YI11" s="578" t="e">
        <v>#REF!</v>
      </c>
      <c r="YJ11" s="578" t="e">
        <v>#REF!</v>
      </c>
      <c r="YK11" s="581"/>
      <c r="YL11" s="578" t="e">
        <v>#REF!</v>
      </c>
      <c r="YM11" s="578" t="e">
        <v>#REF!</v>
      </c>
      <c r="YN11" s="578" t="e">
        <v>#REF!</v>
      </c>
      <c r="YO11" s="578" t="e">
        <v>#REF!</v>
      </c>
      <c r="YP11" s="578" t="e">
        <v>#REF!</v>
      </c>
      <c r="YQ11" s="578" t="e">
        <v>#REF!</v>
      </c>
      <c r="YR11" s="578" t="e">
        <v>#REF!</v>
      </c>
      <c r="YS11" s="578" t="e">
        <v>#REF!</v>
      </c>
      <c r="YT11" s="578" t="e">
        <v>#REF!</v>
      </c>
      <c r="YU11" s="578" t="e">
        <v>#REF!</v>
      </c>
      <c r="YV11" s="578" t="e">
        <v>#REF!</v>
      </c>
      <c r="YW11" s="578" t="e">
        <v>#REF!</v>
      </c>
      <c r="YX11" s="578" t="e">
        <v>#REF!</v>
      </c>
      <c r="YY11" s="578" t="e">
        <v>#REF!</v>
      </c>
      <c r="YZ11" s="578" t="e">
        <v>#REF!</v>
      </c>
      <c r="ZA11" s="578" t="e">
        <v>#REF!</v>
      </c>
      <c r="ZB11" s="578" t="e">
        <v>#REF!</v>
      </c>
      <c r="ZC11" s="578" t="e">
        <v>#REF!</v>
      </c>
      <c r="ZD11" s="578" t="e">
        <v>#REF!</v>
      </c>
      <c r="ZE11" s="578" t="e">
        <v>#REF!</v>
      </c>
      <c r="ZF11" s="578" t="e">
        <v>#REF!</v>
      </c>
      <c r="ZG11" s="578" t="e">
        <v>#REF!</v>
      </c>
      <c r="ZH11" s="578" t="e">
        <v>#REF!</v>
      </c>
      <c r="ZI11" s="578" t="e">
        <v>#REF!</v>
      </c>
      <c r="ZJ11" s="578" t="e">
        <v>#REF!</v>
      </c>
      <c r="ZK11" s="578" t="e">
        <v>#REF!</v>
      </c>
      <c r="ZL11" s="578" t="e">
        <v>#REF!</v>
      </c>
      <c r="ZM11" s="578" t="e">
        <v>#REF!</v>
      </c>
      <c r="ZN11" s="578" t="e">
        <v>#REF!</v>
      </c>
      <c r="ZO11" s="578" t="e">
        <v>#REF!</v>
      </c>
      <c r="ZP11" s="578" t="e">
        <v>#REF!</v>
      </c>
      <c r="ZQ11" s="578" t="e">
        <v>#REF!</v>
      </c>
      <c r="ZR11" s="578" t="e">
        <v>#REF!</v>
      </c>
      <c r="ZS11" s="578" t="e">
        <v>#REF!</v>
      </c>
      <c r="ZT11" s="578" t="e">
        <v>#REF!</v>
      </c>
      <c r="ZU11" s="578" t="e">
        <v>#REF!</v>
      </c>
      <c r="ZV11" s="578" t="e">
        <v>#REF!</v>
      </c>
      <c r="ZW11" s="581"/>
      <c r="ZX11" s="578" t="e">
        <v>#REF!</v>
      </c>
      <c r="ZY11" s="578" t="e">
        <v>#REF!</v>
      </c>
      <c r="ZZ11" s="578" t="e">
        <v>#REF!</v>
      </c>
      <c r="AAA11" s="578" t="e">
        <v>#REF!</v>
      </c>
      <c r="AAB11" s="578" t="e">
        <v>#REF!</v>
      </c>
      <c r="AAC11" s="578" t="e">
        <v>#REF!</v>
      </c>
      <c r="AAD11" s="578" t="e">
        <v>#REF!</v>
      </c>
      <c r="AAE11" s="578" t="e">
        <v>#REF!</v>
      </c>
      <c r="AAF11" s="578" t="e">
        <v>#REF!</v>
      </c>
      <c r="AAG11" s="578" t="e">
        <v>#REF!</v>
      </c>
      <c r="AAH11" s="578" t="e">
        <v>#REF!</v>
      </c>
      <c r="AAI11" s="578" t="e">
        <v>#REF!</v>
      </c>
      <c r="AAJ11" s="578" t="e">
        <v>#REF!</v>
      </c>
      <c r="AAK11" s="578" t="e">
        <v>#REF!</v>
      </c>
      <c r="AAL11" s="578" t="e">
        <v>#REF!</v>
      </c>
      <c r="AAM11" s="578" t="e">
        <v>#REF!</v>
      </c>
      <c r="AAN11" s="578" t="e">
        <v>#REF!</v>
      </c>
      <c r="AAO11" s="578" t="e">
        <v>#REF!</v>
      </c>
      <c r="AAP11" s="578" t="e">
        <v>#REF!</v>
      </c>
      <c r="AAQ11" s="578" t="e">
        <v>#REF!</v>
      </c>
      <c r="AAR11" s="578" t="e">
        <v>#REF!</v>
      </c>
      <c r="AAS11" s="578" t="e">
        <v>#REF!</v>
      </c>
      <c r="AAT11" s="578" t="e">
        <v>#REF!</v>
      </c>
      <c r="AAU11" s="578" t="e">
        <v>#REF!</v>
      </c>
      <c r="AAV11" s="578" t="e">
        <v>#REF!</v>
      </c>
      <c r="AAW11" s="578" t="e">
        <v>#REF!</v>
      </c>
      <c r="AAX11" s="578" t="e">
        <v>#REF!</v>
      </c>
      <c r="AAY11" s="578" t="e">
        <v>#REF!</v>
      </c>
      <c r="AAZ11" s="578" t="e">
        <v>#REF!</v>
      </c>
      <c r="ABA11" s="578" t="e">
        <v>#REF!</v>
      </c>
      <c r="ABB11" s="578" t="e">
        <v>#REF!</v>
      </c>
      <c r="ABC11" s="578" t="e">
        <v>#REF!</v>
      </c>
      <c r="ABD11" s="578" t="e">
        <v>#REF!</v>
      </c>
      <c r="ABE11" s="578" t="e">
        <v>#REF!</v>
      </c>
      <c r="ABF11" s="578" t="e">
        <v>#REF!</v>
      </c>
      <c r="ABG11" s="578" t="e">
        <v>#REF!</v>
      </c>
      <c r="ABH11" s="578" t="e">
        <v>#REF!</v>
      </c>
      <c r="ABI11" s="578" t="e">
        <v>#REF!</v>
      </c>
      <c r="ABJ11" s="578" t="e">
        <v>#REF!</v>
      </c>
      <c r="ABK11" s="578" t="e">
        <v>#REF!</v>
      </c>
      <c r="ABL11" s="578" t="e">
        <v>#REF!</v>
      </c>
      <c r="ABM11" s="578" t="e">
        <v>#REF!</v>
      </c>
      <c r="ABN11" s="578" t="e">
        <v>#REF!</v>
      </c>
      <c r="ABO11" s="578" t="e">
        <v>#REF!</v>
      </c>
      <c r="ABP11" s="578" t="e">
        <v>#REF!</v>
      </c>
      <c r="ABQ11" s="578" t="e">
        <v>#REF!</v>
      </c>
      <c r="ABR11" s="578" t="e">
        <v>#REF!</v>
      </c>
    </row>
    <row r="12" spans="1:746" s="584" customFormat="1" ht="30" customHeight="1">
      <c r="A12" s="587">
        <v>0</v>
      </c>
      <c r="B12" s="587">
        <v>0</v>
      </c>
      <c r="C12" s="586" t="s">
        <v>1544</v>
      </c>
      <c r="D12" s="576"/>
      <c r="E12" s="577" t="e">
        <f>WORKDAY(E13,$A12,'[3]BA SGV'!$E$208:$E$237)</f>
        <v>#REF!</v>
      </c>
      <c r="F12" s="577" t="e">
        <f>WORKDAY(F13,$A12,'[3]BA SGV'!$E$208:$E$237)</f>
        <v>#REF!</v>
      </c>
      <c r="G12" s="577" t="e">
        <f>WORKDAY(G13,$A12,'[3]BA SGV'!$E$208:$E$237)</f>
        <v>#REF!</v>
      </c>
      <c r="H12" s="577" t="e">
        <f>WORKDAY(H13,$A12,'[3]BA SGV'!$E$208:$E$237)</f>
        <v>#REF!</v>
      </c>
      <c r="I12" s="577" t="e">
        <f>WORKDAY(I13,$A12,'[3]BA SGV'!$E$208:$E$237)</f>
        <v>#REF!</v>
      </c>
      <c r="J12" s="576"/>
      <c r="K12" s="577" t="e">
        <f>WORKDAY(K13,$A12,'[3]BA SGV'!$E$208:$E$237)</f>
        <v>#REF!</v>
      </c>
      <c r="L12" s="577">
        <v>42321</v>
      </c>
      <c r="M12" s="577">
        <v>42325</v>
      </c>
      <c r="N12" s="577">
        <v>42325</v>
      </c>
      <c r="O12" s="577">
        <v>42325</v>
      </c>
      <c r="P12" s="577">
        <v>42325</v>
      </c>
      <c r="Q12" s="577">
        <v>42312</v>
      </c>
      <c r="R12" s="576"/>
      <c r="S12" s="577" t="e">
        <f>WORKDAY(S13,$A12,'[3]BA SGV'!$E$208:$E$237)</f>
        <v>#REF!</v>
      </c>
      <c r="T12" s="577" t="e">
        <f>WORKDAY(T13,$A12,'[3]BA SGV'!$E$208:$E$237)</f>
        <v>#REF!</v>
      </c>
      <c r="U12" s="577" t="e">
        <f>WORKDAY(U13,$A12,'[3]BA SGV'!$E$208:$E$237)</f>
        <v>#REF!</v>
      </c>
      <c r="V12" s="577" t="e">
        <f>WORKDAY(V13,$A12,'[3]BA SGV'!$E$208:$E$237)</f>
        <v>#REF!</v>
      </c>
      <c r="W12" s="577" t="e">
        <f>WORKDAY(W13,$A12,'[3]BA SGV'!$E$208:$E$237)</f>
        <v>#REF!</v>
      </c>
      <c r="X12" s="576"/>
      <c r="Y12" s="577" t="e">
        <f>WORKDAY(Y13,$A12,'[3]BA SGV'!$E$208:$E$237)</f>
        <v>#REF!</v>
      </c>
      <c r="Z12" s="577" t="e">
        <f>WORKDAY(Z13,$A12,'[3]BA SGV'!$E$208:$E$237)</f>
        <v>#REF!</v>
      </c>
      <c r="AA12" s="577" t="e">
        <f>WORKDAY(AA13,$A12,'[3]BA SGV'!$E$208:$E$237)</f>
        <v>#REF!</v>
      </c>
      <c r="AB12" s="577" t="e">
        <f>WORKDAY(AB13,$A12,'[3]BA SGV'!$E$208:$E$237)</f>
        <v>#REF!</v>
      </c>
      <c r="AC12" s="577" t="e">
        <f>WORKDAY(AC13,$A12,'[3]BA SGV'!$E$208:$E$237)</f>
        <v>#REF!</v>
      </c>
      <c r="AD12" s="577" t="e">
        <f>WORKDAY(AD13,$A12,'[3]BA SGV'!$E$208:$E$237)</f>
        <v>#REF!</v>
      </c>
      <c r="AE12" s="577" t="e">
        <f>WORKDAY(AE13,$A12,'[3]BA SGV'!$E$208:$E$237)</f>
        <v>#REF!</v>
      </c>
      <c r="AF12" s="576"/>
      <c r="AG12" s="577">
        <v>42356</v>
      </c>
      <c r="AH12" s="577">
        <v>42356</v>
      </c>
      <c r="AI12" s="577">
        <v>42356</v>
      </c>
      <c r="AJ12" s="577">
        <v>42356</v>
      </c>
      <c r="AK12" s="577">
        <v>42356</v>
      </c>
      <c r="AL12" s="576"/>
      <c r="AM12" s="577" t="e">
        <f>WORKDAY(AM13,$A12,'[3]BA SGV'!$E$208:$E$237)</f>
        <v>#REF!</v>
      </c>
      <c r="AN12" s="577" t="e">
        <f>WORKDAY(AN13,$A12,'[3]BA SGV'!$E$208:$E$237)</f>
        <v>#REF!</v>
      </c>
      <c r="AO12" s="577" t="e">
        <f>WORKDAY(AO13,$A12,'[3]BA SGV'!$E$208:$E$237)</f>
        <v>#REF!</v>
      </c>
      <c r="AP12" s="577" t="e">
        <f>WORKDAY(AP13,$A12,'[3]BA SGV'!$E$208:$E$237)</f>
        <v>#REF!</v>
      </c>
      <c r="AQ12" s="577">
        <v>42383</v>
      </c>
      <c r="AR12" s="577">
        <f>WORKDAY(AR13,$A12,'[3]BA SGV'!$E$208:$E$237)</f>
        <v>42383</v>
      </c>
      <c r="AS12" s="577" t="e">
        <f>WORKDAY(AS13,$A12,'[3]BA SGV'!$E$208:$E$237)</f>
        <v>#REF!</v>
      </c>
      <c r="AT12" s="576"/>
      <c r="AU12" s="577" t="e">
        <f>WORKDAY(AU13,$A12,'[3]BA SGV'!$E$208:$E$237)</f>
        <v>#REF!</v>
      </c>
      <c r="AV12" s="577" t="e">
        <f>WORKDAY(AV13,$A12,'[3]BA SGV'!$E$208:$E$237)</f>
        <v>#REF!</v>
      </c>
      <c r="AW12" s="577">
        <v>42381</v>
      </c>
      <c r="AX12" s="577" t="e">
        <f>WORKDAY(AX13,$A12,'[3]BA SGV'!$E$208:$E$237)</f>
        <v>#REF!</v>
      </c>
      <c r="AY12" s="577" t="e">
        <f>WORKDAY(AY13,$A12,'[3]BA SGV'!$E$208:$E$237)</f>
        <v>#REF!</v>
      </c>
      <c r="AZ12" s="576"/>
      <c r="BA12" s="577">
        <v>42389</v>
      </c>
      <c r="BB12" s="577" t="e">
        <f>WORKDAY(BB13,$B12,'[4]Holiday Schedule'!$B$2:$B$17)</f>
        <v>#REF!</v>
      </c>
      <c r="BC12" s="577" t="e">
        <f>WORKDAY(BC13,$B12,'[4]Holiday Schedule'!$B$2:$B$17)</f>
        <v>#REF!</v>
      </c>
      <c r="BD12" s="577" t="e">
        <f>WORKDAY(BD13,$B12,'[4]Holiday Schedule'!$B$2:$B$17)</f>
        <v>#REF!</v>
      </c>
      <c r="BE12" s="577">
        <f>WORKDAY(BE13,$B12,'[4]Holiday Schedule'!$B$2:$B$17)</f>
        <v>42377</v>
      </c>
      <c r="BF12" s="576"/>
      <c r="BG12" s="577">
        <v>42395</v>
      </c>
      <c r="BH12" s="577">
        <v>42394</v>
      </c>
      <c r="BI12" s="577">
        <v>42377</v>
      </c>
      <c r="BJ12" s="577">
        <v>42395</v>
      </c>
      <c r="BK12" s="577">
        <v>42394</v>
      </c>
      <c r="BL12" s="576"/>
      <c r="BM12" s="577">
        <v>42405</v>
      </c>
      <c r="BN12" s="577">
        <v>42401</v>
      </c>
      <c r="BO12" s="577">
        <v>42401</v>
      </c>
      <c r="BP12" s="577">
        <v>42390</v>
      </c>
      <c r="BQ12" s="577">
        <v>42394</v>
      </c>
      <c r="BR12" s="576"/>
      <c r="BS12" s="577">
        <v>42416</v>
      </c>
      <c r="BT12" s="577">
        <v>42408</v>
      </c>
      <c r="BU12" s="577">
        <v>42408</v>
      </c>
      <c r="BV12" s="577">
        <v>42408</v>
      </c>
      <c r="BW12" s="577">
        <v>42408</v>
      </c>
      <c r="BX12" s="576"/>
      <c r="BY12" s="588">
        <f>WORKDAY(BY13,$B12,'Holiday Schedule'!$B$2:$B$17)</f>
        <v>42431</v>
      </c>
      <c r="BZ12" s="577">
        <v>42408</v>
      </c>
      <c r="CA12" s="577">
        <v>42429</v>
      </c>
      <c r="CB12" s="577">
        <v>42429</v>
      </c>
      <c r="CC12" s="577">
        <v>42412</v>
      </c>
      <c r="CD12" s="576"/>
      <c r="CE12" s="579">
        <f>WORKDAY(CE13,$B12,'Holiday Schedule'!$B$2:$B$17)</f>
        <v>42432</v>
      </c>
      <c r="CF12" s="579">
        <f>WORKDAY(CF13,$B12,'Holiday Schedule'!$B$2:$B$17)</f>
        <v>42432</v>
      </c>
      <c r="CG12" s="579">
        <f>WORKDAY(CG13,$B12,'Holiday Schedule'!$B$2:$B$17)</f>
        <v>42433</v>
      </c>
      <c r="CH12" s="579">
        <f>WORKDAY(CH13,$B12,'Holiday Schedule'!$B$2:$B$17)</f>
        <v>42432</v>
      </c>
      <c r="CI12" s="579">
        <f>WORKDAY(CI13,$B12,'Holiday Schedule'!$B$2:$B$17)</f>
        <v>42432</v>
      </c>
      <c r="CJ12" s="576"/>
      <c r="CK12" s="580">
        <f>WORKDAY(CK13,$B12,'Holiday Schedule'!$B$2:$B$17)</f>
        <v>42447</v>
      </c>
      <c r="CL12" s="580">
        <f>WORKDAY(CL13,$B12,'Holiday Schedule'!$B$2:$B$17)</f>
        <v>42431</v>
      </c>
      <c r="CM12" s="580">
        <f>WORKDAY(CM13,$B12,'Holiday Schedule'!$B$2:$B$17)</f>
        <v>42447</v>
      </c>
      <c r="CN12" s="580">
        <f>WORKDAY(CN13,$B12,'Holiday Schedule'!$B$2:$B$17)</f>
        <v>42432</v>
      </c>
      <c r="CO12" s="580">
        <f>WORKDAY(CO13,$B12,'Holiday Schedule'!$B$2:$B$17)</f>
        <v>42444</v>
      </c>
      <c r="CP12" s="576"/>
      <c r="CQ12" s="580">
        <f>WORKDAY(CQ13,$B12,'Holiday Schedule'!$B$2:$B$17)</f>
        <v>42459</v>
      </c>
      <c r="CR12" s="580">
        <f>WORKDAY(CR13,$B12,'Holiday Schedule'!$B$2:$B$17)</f>
        <v>42438</v>
      </c>
      <c r="CS12" s="580">
        <f>WORKDAY(CS13,$B12,'Holiday Schedule'!$B$2:$B$17)</f>
        <v>42459</v>
      </c>
      <c r="CT12" s="580">
        <f>WORKDAY(CT13,$B12,'Holiday Schedule'!$B$2:$B$17)</f>
        <v>42431</v>
      </c>
      <c r="CU12" s="580">
        <f>WORKDAY(CU13,$B12,'Holiday Schedule'!$B$2:$B$17)</f>
        <v>42452</v>
      </c>
      <c r="CV12" s="576"/>
      <c r="CW12" s="580">
        <f>WORKDAY(CW13,$B12,'Holiday Schedule'!$B$2:$B$17)</f>
        <v>42465</v>
      </c>
      <c r="CX12" s="580">
        <f>WORKDAY(CX13,$B12,'Holiday Schedule'!$B$2:$B$17)</f>
        <v>42450</v>
      </c>
      <c r="CY12" s="580">
        <f>WORKDAY(CY13,$B12,'Holiday Schedule'!$B$2:$B$17)</f>
        <v>42458</v>
      </c>
      <c r="CZ12" s="580">
        <f>WORKDAY(CZ13,$B12,'Holiday Schedule'!$B$2:$B$17)</f>
        <v>42438</v>
      </c>
      <c r="DA12" s="580">
        <f>WORKDAY(DA13,$B12,'Holiday Schedule'!$B$2:$B$17)</f>
        <v>42452</v>
      </c>
      <c r="DB12" s="576"/>
      <c r="DC12" s="580">
        <f>WORKDAY(DC13,$B12,'Holiday Schedule'!$B$2:$B$17)</f>
        <v>42467</v>
      </c>
      <c r="DD12" s="580">
        <f>WORKDAY(DD13,$B12,'Holiday Schedule'!$B$2:$B$17)</f>
        <v>42459</v>
      </c>
      <c r="DE12" s="580">
        <f>WORKDAY(DE13,$B12,'Holiday Schedule'!$B$2:$B$17)</f>
        <v>42461</v>
      </c>
      <c r="DF12" s="580">
        <f>WORKDAY(DF13,$B12,'Holiday Schedule'!$B$2:$B$17)</f>
        <v>42464</v>
      </c>
      <c r="DG12" s="580">
        <f>WORKDAY(DG13,$B12,'Holiday Schedule'!$B$2:$B$17)</f>
        <v>42465</v>
      </c>
      <c r="DH12" s="576"/>
      <c r="DI12" s="580">
        <f>WORKDAY(DI13,$B12,'Holiday Schedule'!$B$2:$B$17)</f>
        <v>42447</v>
      </c>
      <c r="DJ12" s="580">
        <f>WORKDAY(DJ13,$B12,'Holiday Schedule'!$B$2:$B$17)</f>
        <v>42450</v>
      </c>
      <c r="DK12" s="580">
        <f>WORKDAY(DK13,$B12,'Holiday Schedule'!$B$2:$B$17)</f>
        <v>42450</v>
      </c>
      <c r="DL12" s="580">
        <f>WORKDAY(DL13,$B12,'Holiday Schedule'!$B$2:$B$17)</f>
        <v>42451</v>
      </c>
      <c r="DM12" s="580">
        <f>WORKDAY(DM13,$B12,'Holiday Schedule'!$B$2:$B$17)</f>
        <v>42454</v>
      </c>
      <c r="DN12" s="576"/>
      <c r="DO12" s="580">
        <f>WORKDAY(DO13,$B12,'Holiday Schedule'!$B$2:$B$17)</f>
        <v>42452</v>
      </c>
      <c r="DP12" s="580">
        <f>WORKDAY(DP13,$B12,'Holiday Schedule'!$B$2:$B$17)</f>
        <v>42453</v>
      </c>
      <c r="DQ12" s="580">
        <f>WORKDAY(DQ13,$B12,'Holiday Schedule'!$B$2:$B$17)</f>
        <v>42453</v>
      </c>
      <c r="DR12" s="580">
        <f>WORKDAY(DR13,$B12,'Holiday Schedule'!$B$2:$B$17)</f>
        <v>42454</v>
      </c>
      <c r="DS12" s="580">
        <f>WORKDAY(DS13,$B12,'Holiday Schedule'!$B$2:$B$17)</f>
        <v>42454</v>
      </c>
      <c r="DT12" s="576"/>
      <c r="DU12" s="580">
        <f>WORKDAY(DU13,$B12,'Holiday Schedule'!$B$2:$B$17)</f>
        <v>42459</v>
      </c>
      <c r="DV12" s="580">
        <f>WORKDAY(DV13,$B12,'Holiday Schedule'!$B$2:$B$17)</f>
        <v>42459</v>
      </c>
      <c r="DW12" s="580">
        <f>WORKDAY(DW13,$B12,'Holiday Schedule'!$B$2:$B$17)</f>
        <v>42460</v>
      </c>
      <c r="DX12" s="580">
        <f>WORKDAY(DX13,$B12,'Holiday Schedule'!$B$2:$B$17)</f>
        <v>42461</v>
      </c>
      <c r="DY12" s="580">
        <f>WORKDAY(DY13,$B12,'Holiday Schedule'!$B$2:$B$17)</f>
        <v>42464</v>
      </c>
      <c r="DZ12" s="576"/>
      <c r="EA12" s="580">
        <f>WORKDAY(EA13,$B12,'Holiday Schedule'!$B$2:$B$17)</f>
        <v>42466</v>
      </c>
      <c r="EB12" s="580">
        <f>WORKDAY(EB13,$B12,'Holiday Schedule'!$B$2:$B$17)</f>
        <v>42467</v>
      </c>
      <c r="EC12" s="580">
        <f>WORKDAY(EC13,$B12,'Holiday Schedule'!$B$2:$B$17)</f>
        <v>42467</v>
      </c>
      <c r="ED12" s="580">
        <f>WORKDAY(ED13,$B12,'Holiday Schedule'!$B$2:$B$17)</f>
        <v>42468</v>
      </c>
      <c r="EE12" s="580">
        <f>WORKDAY(EE13,$B12,'Holiday Schedule'!$B$2:$B$17)</f>
        <v>42468</v>
      </c>
      <c r="EF12" s="576"/>
      <c r="EG12" s="580">
        <f>WORKDAY(EG13,$B12,'Holiday Schedule'!$B$2:$B$17)</f>
        <v>42468</v>
      </c>
      <c r="EH12" s="580">
        <f>WORKDAY(EH13,$B12,'Holiday Schedule'!$B$2:$B$17)</f>
        <v>42471</v>
      </c>
      <c r="EI12" s="580">
        <f>WORKDAY(EI13,$B12,'Holiday Schedule'!$B$2:$B$17)</f>
        <v>42471</v>
      </c>
      <c r="EJ12" s="580">
        <f>WORKDAY(EJ13,$B12,'Holiday Schedule'!$B$2:$B$17)</f>
        <v>42472</v>
      </c>
      <c r="EK12" s="580">
        <f>WORKDAY(EK13,$B12,'Holiday Schedule'!$B$2:$B$17)</f>
        <v>42472</v>
      </c>
      <c r="EL12" s="576"/>
      <c r="EM12" s="580">
        <f>WORKDAY(EM13,$B12,'Holiday Schedule'!$B$2:$B$17)</f>
        <v>42478</v>
      </c>
      <c r="EN12" s="580">
        <f>WORKDAY(EN13,$B12,'Holiday Schedule'!$B$2:$B$17)</f>
        <v>42479</v>
      </c>
      <c r="EO12" s="580">
        <f>WORKDAY(EO13,$B12,'Holiday Schedule'!$B$2:$B$17)</f>
        <v>42479</v>
      </c>
      <c r="EP12" s="580">
        <f>WORKDAY(EP13,$B12,'Holiday Schedule'!$B$2:$B$17)</f>
        <v>42480</v>
      </c>
      <c r="EQ12" s="580">
        <f>WORKDAY(EQ13,$B12,'Holiday Schedule'!$B$2:$B$17)</f>
        <v>42480</v>
      </c>
      <c r="ER12" s="576"/>
      <c r="ES12" s="580">
        <f>WORKDAY(ES13,$B12,'Holiday Schedule'!$B$2:$B$17)</f>
        <v>42480</v>
      </c>
      <c r="ET12" s="580">
        <f>WORKDAY(ET13,$B12,'Holiday Schedule'!$B$2:$B$17)</f>
        <v>42481</v>
      </c>
      <c r="EU12" s="580">
        <f>WORKDAY(EU13,$B12,'Holiday Schedule'!$B$2:$B$17)</f>
        <v>42481</v>
      </c>
      <c r="EV12" s="580">
        <f>WORKDAY(EV13,$B12,'Holiday Schedule'!$B$2:$B$17)</f>
        <v>42482</v>
      </c>
      <c r="EW12" s="580">
        <f>WORKDAY(EW13,$B12,'Holiday Schedule'!$B$2:$B$17)</f>
        <v>42482</v>
      </c>
      <c r="EX12" s="576"/>
      <c r="EY12" s="580">
        <f>WORKDAY(EY13,$B12,'Holiday Schedule'!$B$2:$B$17)</f>
        <v>42486</v>
      </c>
      <c r="EZ12" s="580">
        <f>WORKDAY(EZ13,$B12,'Holiday Schedule'!$B$2:$B$17)</f>
        <v>42487</v>
      </c>
      <c r="FA12" s="580">
        <f>WORKDAY(FA13,$B12,'Holiday Schedule'!$B$2:$B$17)</f>
        <v>42487</v>
      </c>
      <c r="FB12" s="580">
        <f>WORKDAY(FB13,$B12,'Holiday Schedule'!$B$2:$B$17)</f>
        <v>42488</v>
      </c>
      <c r="FC12" s="580">
        <f>WORKDAY(FC13,$B12,'Holiday Schedule'!$B$2:$B$17)</f>
        <v>42488</v>
      </c>
      <c r="FD12" s="576"/>
      <c r="FE12" s="580">
        <f>WORKDAY(FE13,$B12,'Holiday Schedule'!$B$2:$B$17)</f>
        <v>42492</v>
      </c>
      <c r="FF12" s="580">
        <f>WORKDAY(FF13,$B12,'Holiday Schedule'!$B$2:$B$17)</f>
        <v>42493</v>
      </c>
      <c r="FG12" s="580">
        <f>WORKDAY(FG13,$B12,'Holiday Schedule'!$B$2:$B$17)</f>
        <v>42493</v>
      </c>
      <c r="FH12" s="580">
        <f>WORKDAY(FH13,$B12,'Holiday Schedule'!$B$2:$B$17)</f>
        <v>42494</v>
      </c>
      <c r="FI12" s="580">
        <f>WORKDAY(FI13,$B12,'Holiday Schedule'!$B$2:$B$17)</f>
        <v>42494</v>
      </c>
      <c r="FJ12" s="576"/>
      <c r="FK12" s="580">
        <f>WORKDAY(FK13,$B12,'Holiday Schedule'!$B$2:$B$17)</f>
        <v>42485</v>
      </c>
      <c r="FL12" s="580">
        <f>WORKDAY(FL13,$B12,'Holiday Schedule'!$B$2:$B$17)</f>
        <v>42486</v>
      </c>
      <c r="FM12" s="580">
        <f>WORKDAY(FM13,$B12,'Holiday Schedule'!$B$2:$B$17)</f>
        <v>42486</v>
      </c>
      <c r="FN12" s="580">
        <f>WORKDAY(FN13,$B12,'Holiday Schedule'!$B$2:$B$17)</f>
        <v>42487</v>
      </c>
      <c r="FO12" s="580">
        <f>WORKDAY(FO13,$B12,'Holiday Schedule'!$B$2:$B$17)</f>
        <v>42487</v>
      </c>
      <c r="FP12" s="576"/>
      <c r="FQ12" s="580">
        <f>WORKDAY(FQ13,$B12,'Holiday Schedule'!$B$2:$B$17)</f>
        <v>42488</v>
      </c>
      <c r="FR12" s="580">
        <f>WORKDAY(FR13,$B12,'Holiday Schedule'!$B$2:$B$17)</f>
        <v>42489</v>
      </c>
      <c r="FS12" s="580">
        <f>WORKDAY(FS13,$B12,'Holiday Schedule'!$B$2:$B$17)</f>
        <v>42489</v>
      </c>
      <c r="FT12" s="580">
        <f>WORKDAY(FT13,$B12,'Holiday Schedule'!$B$2:$B$17)</f>
        <v>42492</v>
      </c>
      <c r="FU12" s="580">
        <f>WORKDAY(FU13,$B12,'Holiday Schedule'!$B$2:$B$17)</f>
        <v>42492</v>
      </c>
      <c r="FV12" s="576"/>
      <c r="FW12" s="580">
        <f>WORKDAY(FW13,$B12,'Holiday Schedule'!$B$2:$B$17)</f>
        <v>31</v>
      </c>
      <c r="FX12" s="580">
        <f>WORKDAY(FX13,$B12,'Holiday Schedule'!$B$2:$B$17)</f>
        <v>31</v>
      </c>
      <c r="FY12" s="580">
        <f>WORKDAY(FY13,$B12,'Holiday Schedule'!$B$2:$B$17)</f>
        <v>31</v>
      </c>
      <c r="FZ12" s="580">
        <f>WORKDAY(FZ13,$B12,'Holiday Schedule'!$B$2:$B$17)</f>
        <v>31</v>
      </c>
      <c r="GA12" s="580">
        <f>WORKDAY(GA13,$B12,'Holiday Schedule'!$B$2:$B$17)</f>
        <v>31</v>
      </c>
      <c r="GB12" s="576"/>
      <c r="GC12" s="580">
        <f>WORKDAY(GC13,$B12,'Holiday Schedule'!$B$2:$B$17)</f>
        <v>31</v>
      </c>
      <c r="GD12" s="580">
        <f>WORKDAY(GD13,$B12,'Holiday Schedule'!$B$2:$B$17)</f>
        <v>31</v>
      </c>
      <c r="GE12" s="580">
        <f>WORKDAY(GE13,$B12,'Holiday Schedule'!$B$2:$B$17)</f>
        <v>31</v>
      </c>
      <c r="GF12" s="580">
        <f>WORKDAY(GF13,$B12,'Holiday Schedule'!$B$2:$B$17)</f>
        <v>31</v>
      </c>
      <c r="GG12" s="580">
        <f>WORKDAY(GG13,$B12,'Holiday Schedule'!$B$2:$B$17)</f>
        <v>31</v>
      </c>
      <c r="GH12" s="576"/>
      <c r="GI12" s="580">
        <f>WORKDAY(GI13,$B12,'Holiday Schedule'!$B$2:$B$17)</f>
        <v>31</v>
      </c>
      <c r="GJ12" s="580">
        <f>WORKDAY(GJ13,$B12,'Holiday Schedule'!$B$2:$B$17)</f>
        <v>31</v>
      </c>
      <c r="GK12" s="580">
        <f>WORKDAY(GK13,$B12,'Holiday Schedule'!$B$2:$B$17)</f>
        <v>31</v>
      </c>
      <c r="GL12" s="580">
        <f>WORKDAY(GL13,$B12,'Holiday Schedule'!$B$2:$B$17)</f>
        <v>31</v>
      </c>
      <c r="GM12" s="580">
        <f>WORKDAY(GM13,$B12,'Holiday Schedule'!$B$2:$B$17)</f>
        <v>31</v>
      </c>
      <c r="GN12" s="576"/>
      <c r="GO12" s="580">
        <f>WORKDAY(GO13,$B12,'Holiday Schedule'!$B$2:$B$17)</f>
        <v>31</v>
      </c>
      <c r="GP12" s="580">
        <f>WORKDAY(GP13,$B12,'Holiday Schedule'!$B$2:$B$17)</f>
        <v>31</v>
      </c>
      <c r="GQ12" s="580">
        <f>WORKDAY(GQ13,$B12,'Holiday Schedule'!$B$2:$B$17)</f>
        <v>31</v>
      </c>
      <c r="GR12" s="580">
        <f>WORKDAY(GR13,$B12,'Holiday Schedule'!$B$2:$B$17)</f>
        <v>31</v>
      </c>
      <c r="GS12" s="580">
        <f>WORKDAY(GS13,$B12,'Holiday Schedule'!$B$2:$B$17)</f>
        <v>31</v>
      </c>
      <c r="GT12" s="576"/>
      <c r="GU12" s="580">
        <f>WORKDAY(GU13,$B12,'Holiday Schedule'!$B$2:$B$17)</f>
        <v>31</v>
      </c>
      <c r="GV12" s="580">
        <f>WORKDAY(GV13,$B12,'Holiday Schedule'!$B$2:$B$17)</f>
        <v>31</v>
      </c>
      <c r="GW12" s="580">
        <f>WORKDAY(GW13,$B12,'Holiday Schedule'!$B$2:$B$17)</f>
        <v>31</v>
      </c>
      <c r="GX12" s="580">
        <f>WORKDAY(GX13,$B12,'Holiday Schedule'!$B$2:$B$17)</f>
        <v>31</v>
      </c>
      <c r="GY12" s="580">
        <f>WORKDAY(GY13,$B12,'Holiday Schedule'!$B$2:$B$17)</f>
        <v>31</v>
      </c>
      <c r="GZ12" s="576"/>
      <c r="HA12" s="578" t="e">
        <v>#REF!</v>
      </c>
      <c r="HB12" s="578" t="e">
        <v>#REF!</v>
      </c>
      <c r="HC12" s="578" t="e">
        <v>#REF!</v>
      </c>
      <c r="HD12" s="578" t="e">
        <v>#REF!</v>
      </c>
      <c r="HE12" s="578" t="e">
        <v>#REF!</v>
      </c>
      <c r="HF12" s="578" t="e">
        <v>#REF!</v>
      </c>
      <c r="HG12" s="578" t="e">
        <v>#REF!</v>
      </c>
      <c r="HH12" s="578" t="e">
        <v>#REF!</v>
      </c>
      <c r="HI12" s="578" t="e">
        <v>#REF!</v>
      </c>
      <c r="HJ12" s="578" t="e">
        <v>#REF!</v>
      </c>
      <c r="HK12" s="578">
        <v>42311</v>
      </c>
      <c r="HL12" s="578" t="e">
        <v>#REF!</v>
      </c>
      <c r="HM12" s="578" t="e">
        <v>#REF!</v>
      </c>
      <c r="HN12" s="578" t="e">
        <v>#REF!</v>
      </c>
      <c r="HO12" s="578" t="e">
        <v>#REF!</v>
      </c>
      <c r="HP12" s="578" t="e">
        <v>#REF!</v>
      </c>
      <c r="HQ12" s="578" t="e">
        <v>#REF!</v>
      </c>
      <c r="HR12" s="578" t="e">
        <v>#REF!</v>
      </c>
      <c r="HS12" s="581"/>
      <c r="HT12" s="578" t="e">
        <v>#REF!</v>
      </c>
      <c r="HU12" s="578" t="e">
        <v>#REF!</v>
      </c>
      <c r="HV12" s="578">
        <v>42313</v>
      </c>
      <c r="HW12" s="578" t="e">
        <v>#REF!</v>
      </c>
      <c r="HX12" s="578" t="e">
        <v>#REF!</v>
      </c>
      <c r="HY12" s="578" t="e">
        <v>#REF!</v>
      </c>
      <c r="HZ12" s="578" t="e">
        <v>#REF!</v>
      </c>
      <c r="IA12" s="578" t="e">
        <v>#REF!</v>
      </c>
      <c r="IB12" s="578" t="e">
        <v>#REF!</v>
      </c>
      <c r="IC12" s="578" t="e">
        <v>#REF!</v>
      </c>
      <c r="ID12" s="578" t="e">
        <v>#REF!</v>
      </c>
      <c r="IE12" s="578" t="e">
        <v>#REF!</v>
      </c>
      <c r="IF12" s="578" t="e">
        <v>#REF!</v>
      </c>
      <c r="IG12" s="578" t="e">
        <v>#REF!</v>
      </c>
      <c r="IH12" s="578" t="e">
        <v>#REF!</v>
      </c>
      <c r="II12" s="578" t="e">
        <v>#REF!</v>
      </c>
      <c r="IJ12" s="578" t="e">
        <v>#REF!</v>
      </c>
      <c r="IK12" s="578" t="e">
        <v>#REF!</v>
      </c>
      <c r="IL12" s="578" t="e">
        <v>#REF!</v>
      </c>
      <c r="IM12" s="578" t="e">
        <v>#REF!</v>
      </c>
      <c r="IN12" s="578" t="e">
        <v>#REF!</v>
      </c>
      <c r="IO12" s="578" t="e">
        <v>#REF!</v>
      </c>
      <c r="IP12" s="578" t="e">
        <v>#REF!</v>
      </c>
      <c r="IQ12" s="578" t="e">
        <v>#REF!</v>
      </c>
      <c r="IR12" s="578" t="e">
        <v>#REF!</v>
      </c>
      <c r="IS12" s="578" t="e">
        <v>#REF!</v>
      </c>
      <c r="IT12" s="578" t="e">
        <v>#REF!</v>
      </c>
      <c r="IU12" s="578" t="e">
        <v>#REF!</v>
      </c>
      <c r="IV12" s="578" t="e">
        <v>#REF!</v>
      </c>
      <c r="IW12" s="578" t="e">
        <v>#REF!</v>
      </c>
      <c r="IX12" s="581"/>
      <c r="IY12" s="578" t="e">
        <v>#REF!</v>
      </c>
      <c r="IZ12" s="578" t="e">
        <v>#REF!</v>
      </c>
      <c r="JA12" s="578" t="e">
        <v>#REF!</v>
      </c>
      <c r="JB12" s="578" t="e">
        <v>#REF!</v>
      </c>
      <c r="JC12" s="578" t="e">
        <v>#REF!</v>
      </c>
      <c r="JD12" s="578" t="e">
        <v>#REF!</v>
      </c>
      <c r="JE12" s="578" t="e">
        <v>#REF!</v>
      </c>
      <c r="JF12" s="578" t="e">
        <v>#REF!</v>
      </c>
      <c r="JG12" s="578" t="e">
        <v>#REF!</v>
      </c>
      <c r="JH12" s="578" t="e">
        <v>#REF!</v>
      </c>
      <c r="JI12" s="578" t="e">
        <v>#REF!</v>
      </c>
      <c r="JJ12" s="578" t="e">
        <v>#REF!</v>
      </c>
      <c r="JK12" s="578" t="e">
        <v>#REF!</v>
      </c>
      <c r="JL12" s="578" t="e">
        <v>#REF!</v>
      </c>
      <c r="JM12" s="578" t="e">
        <v>#REF!</v>
      </c>
      <c r="JN12" s="578" t="e">
        <v>#REF!</v>
      </c>
      <c r="JO12" s="578" t="e">
        <v>#REF!</v>
      </c>
      <c r="JP12" s="578" t="e">
        <v>#REF!</v>
      </c>
      <c r="JQ12" s="578" t="e">
        <v>#REF!</v>
      </c>
      <c r="JR12" s="578" t="e">
        <v>#REF!</v>
      </c>
      <c r="JS12" s="578" t="e">
        <v>#REF!</v>
      </c>
      <c r="JT12" s="578" t="e">
        <v>#REF!</v>
      </c>
      <c r="JU12" s="578" t="e">
        <v>#REF!</v>
      </c>
      <c r="JV12" s="578" t="e">
        <v>#REF!</v>
      </c>
      <c r="JW12" s="578" t="e">
        <v>#REF!</v>
      </c>
      <c r="JX12" s="578" t="e">
        <v>#REF!</v>
      </c>
      <c r="JY12" s="578" t="e">
        <v>#REF!</v>
      </c>
      <c r="JZ12" s="578" t="e">
        <v>#REF!</v>
      </c>
      <c r="KA12" s="578" t="e">
        <v>#REF!</v>
      </c>
      <c r="KB12" s="578" t="e">
        <v>#REF!</v>
      </c>
      <c r="KC12" s="581"/>
      <c r="KD12" s="578" t="e">
        <v>#REF!</v>
      </c>
      <c r="KE12" s="578" t="e">
        <v>#REF!</v>
      </c>
      <c r="KF12" s="578" t="e">
        <v>#REF!</v>
      </c>
      <c r="KG12" s="578" t="e">
        <v>#REF!</v>
      </c>
      <c r="KH12" s="578" t="e">
        <v>#REF!</v>
      </c>
      <c r="KI12" s="578" t="e">
        <v>#REF!</v>
      </c>
      <c r="KJ12" s="578" t="e">
        <v>#REF!</v>
      </c>
      <c r="KK12" s="578" t="e">
        <v>#REF!</v>
      </c>
      <c r="KL12" s="578" t="e">
        <v>#REF!</v>
      </c>
      <c r="KM12" s="578" t="e">
        <v>#REF!</v>
      </c>
      <c r="KN12" s="578" t="e">
        <v>#REF!</v>
      </c>
      <c r="KO12" s="578" t="e">
        <v>#REF!</v>
      </c>
      <c r="KP12" s="578" t="e">
        <v>#REF!</v>
      </c>
      <c r="KQ12" s="578" t="e">
        <v>#REF!</v>
      </c>
      <c r="KR12" s="578" t="e">
        <v>#REF!</v>
      </c>
      <c r="KS12" s="578" t="e">
        <v>#REF!</v>
      </c>
      <c r="KT12" s="578" t="e">
        <v>#REF!</v>
      </c>
      <c r="KU12" s="578" t="e">
        <v>#REF!</v>
      </c>
      <c r="KV12" s="578" t="e">
        <v>#REF!</v>
      </c>
      <c r="KW12" s="578" t="e">
        <v>#REF!</v>
      </c>
      <c r="KX12" s="578" t="e">
        <v>#REF!</v>
      </c>
      <c r="KY12" s="578" t="e">
        <v>#REF!</v>
      </c>
      <c r="KZ12" s="578" t="e">
        <v>#REF!</v>
      </c>
      <c r="LA12" s="578" t="e">
        <v>#REF!</v>
      </c>
      <c r="LB12" s="578" t="e">
        <v>#REF!</v>
      </c>
      <c r="LC12" s="578" t="e">
        <v>#REF!</v>
      </c>
      <c r="LD12" s="578" t="e">
        <v>#REF!</v>
      </c>
      <c r="LE12" s="578" t="e">
        <v>#REF!</v>
      </c>
      <c r="LF12" s="578" t="e">
        <v>#REF!</v>
      </c>
      <c r="LG12" s="578" t="e">
        <v>#REF!</v>
      </c>
      <c r="LH12" s="581"/>
      <c r="LI12" s="578" t="e">
        <v>#REF!</v>
      </c>
      <c r="LJ12" s="578" t="e">
        <v>#REF!</v>
      </c>
      <c r="LK12" s="578" t="e">
        <v>#REF!</v>
      </c>
      <c r="LL12" s="578" t="e">
        <v>#REF!</v>
      </c>
      <c r="LM12" s="578" t="e">
        <v>#REF!</v>
      </c>
      <c r="LN12" s="578" t="e">
        <v>#REF!</v>
      </c>
      <c r="LO12" s="578" t="e">
        <v>#REF!</v>
      </c>
      <c r="LP12" s="578" t="e">
        <v>#REF!</v>
      </c>
      <c r="LQ12" s="578" t="e">
        <v>#REF!</v>
      </c>
      <c r="LR12" s="578" t="e">
        <v>#REF!</v>
      </c>
      <c r="LS12" s="578" t="e">
        <v>#REF!</v>
      </c>
      <c r="LT12" s="578" t="e">
        <v>#REF!</v>
      </c>
      <c r="LU12" s="578" t="e">
        <v>#REF!</v>
      </c>
      <c r="LV12" s="578" t="e">
        <v>#REF!</v>
      </c>
      <c r="LW12" s="578" t="e">
        <v>#REF!</v>
      </c>
      <c r="LX12" s="578" t="e">
        <v>#REF!</v>
      </c>
      <c r="LY12" s="578" t="e">
        <v>#REF!</v>
      </c>
      <c r="LZ12" s="578" t="e">
        <v>#REF!</v>
      </c>
      <c r="MA12" s="578" t="e">
        <v>#REF!</v>
      </c>
      <c r="MB12" s="578" t="e">
        <v>#REF!</v>
      </c>
      <c r="MC12" s="578" t="e">
        <v>#REF!</v>
      </c>
      <c r="MD12" s="578" t="e">
        <v>#REF!</v>
      </c>
      <c r="ME12" s="578" t="e">
        <v>#REF!</v>
      </c>
      <c r="MF12" s="578" t="e">
        <v>#REF!</v>
      </c>
      <c r="MG12" s="578" t="e">
        <v>#REF!</v>
      </c>
      <c r="MH12" s="578" t="e">
        <v>#REF!</v>
      </c>
      <c r="MI12" s="578" t="e">
        <v>#REF!</v>
      </c>
      <c r="MJ12" s="578" t="e">
        <v>#REF!</v>
      </c>
      <c r="MK12" s="578" t="e">
        <v>#REF!</v>
      </c>
      <c r="ML12" s="578" t="e">
        <v>#REF!</v>
      </c>
      <c r="MM12" s="581"/>
      <c r="MN12" s="578" t="e">
        <v>#REF!</v>
      </c>
      <c r="MO12" s="578" t="e">
        <v>#REF!</v>
      </c>
      <c r="MP12" s="578" t="e">
        <v>#REF!</v>
      </c>
      <c r="MQ12" s="578" t="e">
        <v>#REF!</v>
      </c>
      <c r="MR12" s="578" t="e">
        <v>#REF!</v>
      </c>
      <c r="MS12" s="578" t="e">
        <v>#REF!</v>
      </c>
      <c r="MT12" s="578" t="e">
        <v>#REF!</v>
      </c>
      <c r="MU12" s="578" t="e">
        <v>#REF!</v>
      </c>
      <c r="MV12" s="578" t="e">
        <v>#REF!</v>
      </c>
      <c r="MW12" s="578" t="e">
        <v>#REF!</v>
      </c>
      <c r="MX12" s="578" t="e">
        <v>#REF!</v>
      </c>
      <c r="MY12" s="578" t="e">
        <v>#REF!</v>
      </c>
      <c r="MZ12" s="578" t="e">
        <v>#REF!</v>
      </c>
      <c r="NA12" s="578" t="e">
        <v>#REF!</v>
      </c>
      <c r="NB12" s="578" t="e">
        <v>#REF!</v>
      </c>
      <c r="NC12" s="578" t="e">
        <v>#REF!</v>
      </c>
      <c r="ND12" s="578" t="e">
        <v>#REF!</v>
      </c>
      <c r="NE12" s="578" t="e">
        <v>#REF!</v>
      </c>
      <c r="NF12" s="578" t="e">
        <v>#REF!</v>
      </c>
      <c r="NG12" s="578" t="e">
        <v>#REF!</v>
      </c>
      <c r="NH12" s="578" t="e">
        <v>#REF!</v>
      </c>
      <c r="NI12" s="578" t="e">
        <v>#REF!</v>
      </c>
      <c r="NJ12" s="578" t="e">
        <v>#REF!</v>
      </c>
      <c r="NK12" s="578" t="e">
        <v>#REF!</v>
      </c>
      <c r="NL12" s="578" t="e">
        <v>#REF!</v>
      </c>
      <c r="NM12" s="578" t="e">
        <v>#REF!</v>
      </c>
      <c r="NN12" s="578" t="e">
        <v>#REF!</v>
      </c>
      <c r="NO12" s="578" t="e">
        <v>#REF!</v>
      </c>
      <c r="NP12" s="578" t="e">
        <v>#REF!</v>
      </c>
      <c r="NQ12" s="578" t="e">
        <v>#REF!</v>
      </c>
      <c r="NR12" s="583"/>
      <c r="NS12" s="578" t="e">
        <v>#REF!</v>
      </c>
      <c r="NT12" s="578" t="e">
        <v>#REF!</v>
      </c>
      <c r="NU12" s="578" t="e">
        <v>#REF!</v>
      </c>
      <c r="NV12" s="578" t="e">
        <v>#REF!</v>
      </c>
      <c r="NW12" s="578" t="e">
        <v>#REF!</v>
      </c>
      <c r="NX12" s="578" t="e">
        <v>#REF!</v>
      </c>
      <c r="NY12" s="578" t="e">
        <v>#REF!</v>
      </c>
      <c r="NZ12" s="578" t="e">
        <v>#REF!</v>
      </c>
      <c r="OA12" s="578" t="e">
        <v>#REF!</v>
      </c>
      <c r="OB12" s="578" t="e">
        <v>#REF!</v>
      </c>
      <c r="OC12" s="578" t="e">
        <v>#REF!</v>
      </c>
      <c r="OD12" s="578" t="e">
        <v>#REF!</v>
      </c>
      <c r="OE12" s="578" t="e">
        <v>#REF!</v>
      </c>
      <c r="OF12" s="578" t="e">
        <v>#REF!</v>
      </c>
      <c r="OG12" s="578" t="e">
        <v>#REF!</v>
      </c>
      <c r="OH12" s="578" t="e">
        <v>#REF!</v>
      </c>
      <c r="OI12" s="578" t="e">
        <v>#REF!</v>
      </c>
      <c r="OJ12" s="578" t="e">
        <v>#REF!</v>
      </c>
      <c r="OK12" s="578" t="e">
        <v>#REF!</v>
      </c>
      <c r="OL12" s="578" t="e">
        <v>#REF!</v>
      </c>
      <c r="OM12" s="578" t="e">
        <v>#REF!</v>
      </c>
      <c r="ON12" s="578" t="e">
        <v>#REF!</v>
      </c>
      <c r="OO12" s="578" t="e">
        <v>#REF!</v>
      </c>
      <c r="OP12" s="578" t="e">
        <v>#REF!</v>
      </c>
      <c r="OQ12" s="578" t="e">
        <v>#REF!</v>
      </c>
      <c r="OR12" s="578" t="e">
        <v>#REF!</v>
      </c>
      <c r="OS12" s="578" t="e">
        <v>#REF!</v>
      </c>
      <c r="OT12" s="578" t="e">
        <v>#REF!</v>
      </c>
      <c r="OU12" s="578" t="e">
        <v>#REF!</v>
      </c>
      <c r="OV12" s="578" t="e">
        <v>#REF!</v>
      </c>
      <c r="OW12" s="583"/>
      <c r="OX12" s="578" t="e">
        <v>#REF!</v>
      </c>
      <c r="OY12" s="578" t="e">
        <v>#REF!</v>
      </c>
      <c r="OZ12" s="578" t="e">
        <v>#REF!</v>
      </c>
      <c r="PA12" s="578" t="e">
        <v>#REF!</v>
      </c>
      <c r="PB12" s="578" t="e">
        <v>#REF!</v>
      </c>
      <c r="PC12" s="578" t="e">
        <v>#REF!</v>
      </c>
      <c r="PD12" s="578" t="e">
        <v>#REF!</v>
      </c>
      <c r="PE12" s="578" t="e">
        <v>#REF!</v>
      </c>
      <c r="PF12" s="578" t="e">
        <v>#REF!</v>
      </c>
      <c r="PG12" s="578" t="e">
        <v>#REF!</v>
      </c>
      <c r="PH12" s="578" t="e">
        <v>#REF!</v>
      </c>
      <c r="PI12" s="578" t="e">
        <v>#REF!</v>
      </c>
      <c r="PJ12" s="578" t="e">
        <v>#REF!</v>
      </c>
      <c r="PK12" s="578" t="e">
        <v>#REF!</v>
      </c>
      <c r="PL12" s="578" t="e">
        <v>#REF!</v>
      </c>
      <c r="PM12" s="578" t="e">
        <v>#REF!</v>
      </c>
      <c r="PN12" s="578" t="e">
        <v>#REF!</v>
      </c>
      <c r="PO12" s="578" t="e">
        <v>#REF!</v>
      </c>
      <c r="PP12" s="578" t="e">
        <v>#REF!</v>
      </c>
      <c r="PQ12" s="578" t="e">
        <v>#REF!</v>
      </c>
      <c r="PR12" s="578" t="e">
        <v>#REF!</v>
      </c>
      <c r="PS12" s="578" t="e">
        <v>#REF!</v>
      </c>
      <c r="PT12" s="578" t="e">
        <v>#REF!</v>
      </c>
      <c r="PU12" s="578" t="e">
        <v>#REF!</v>
      </c>
      <c r="PV12" s="578" t="e">
        <v>#REF!</v>
      </c>
      <c r="PW12" s="578" t="e">
        <v>#REF!</v>
      </c>
      <c r="PX12" s="578" t="e">
        <v>#REF!</v>
      </c>
      <c r="PY12" s="578" t="e">
        <v>#REF!</v>
      </c>
      <c r="PZ12" s="578" t="e">
        <v>#REF!</v>
      </c>
      <c r="QA12" s="578" t="e">
        <v>#REF!</v>
      </c>
      <c r="QB12" s="583"/>
      <c r="QC12" s="578" t="e">
        <v>#REF!</v>
      </c>
      <c r="QD12" s="578" t="e">
        <v>#REF!</v>
      </c>
      <c r="QE12" s="578" t="e">
        <v>#REF!</v>
      </c>
      <c r="QF12" s="578" t="e">
        <v>#REF!</v>
      </c>
      <c r="QG12" s="578" t="e">
        <v>#REF!</v>
      </c>
      <c r="QH12" s="578" t="e">
        <v>#REF!</v>
      </c>
      <c r="QI12" s="578" t="e">
        <v>#REF!</v>
      </c>
      <c r="QJ12" s="578" t="e">
        <v>#REF!</v>
      </c>
      <c r="QK12" s="578" t="e">
        <v>#REF!</v>
      </c>
      <c r="QL12" s="578" t="e">
        <v>#REF!</v>
      </c>
      <c r="QM12" s="578" t="e">
        <v>#REF!</v>
      </c>
      <c r="QN12" s="578" t="e">
        <v>#REF!</v>
      </c>
      <c r="QO12" s="578" t="e">
        <v>#REF!</v>
      </c>
      <c r="QP12" s="578" t="e">
        <v>#REF!</v>
      </c>
      <c r="QQ12" s="578" t="e">
        <v>#REF!</v>
      </c>
      <c r="QR12" s="578" t="e">
        <v>#REF!</v>
      </c>
      <c r="QS12" s="578" t="e">
        <v>#REF!</v>
      </c>
      <c r="QT12" s="578" t="e">
        <v>#REF!</v>
      </c>
      <c r="QU12" s="578" t="e">
        <v>#REF!</v>
      </c>
      <c r="QV12" s="578" t="e">
        <v>#REF!</v>
      </c>
      <c r="QW12" s="578" t="e">
        <v>#REF!</v>
      </c>
      <c r="QX12" s="578" t="e">
        <v>#REF!</v>
      </c>
      <c r="QY12" s="578" t="e">
        <v>#REF!</v>
      </c>
      <c r="QZ12" s="578" t="e">
        <v>#REF!</v>
      </c>
      <c r="RA12" s="578" t="e">
        <v>#REF!</v>
      </c>
      <c r="RB12" s="578" t="e">
        <v>#REF!</v>
      </c>
      <c r="RC12" s="578" t="e">
        <v>#REF!</v>
      </c>
      <c r="RD12" s="578" t="e">
        <v>#REF!</v>
      </c>
      <c r="RE12" s="578" t="e">
        <v>#REF!</v>
      </c>
      <c r="RF12" s="578" t="e">
        <v>#REF!</v>
      </c>
      <c r="RG12" s="583"/>
      <c r="RH12" s="578" t="e">
        <v>#REF!</v>
      </c>
      <c r="RI12" s="578" t="e">
        <v>#REF!</v>
      </c>
      <c r="RJ12" s="578" t="e">
        <v>#REF!</v>
      </c>
      <c r="RK12" s="578" t="e">
        <v>#REF!</v>
      </c>
      <c r="RL12" s="578" t="e">
        <v>#REF!</v>
      </c>
      <c r="RM12" s="578" t="e">
        <v>#REF!</v>
      </c>
      <c r="RN12" s="578" t="e">
        <v>#REF!</v>
      </c>
      <c r="RO12" s="578" t="e">
        <v>#REF!</v>
      </c>
      <c r="RP12" s="578" t="e">
        <v>#REF!</v>
      </c>
      <c r="RQ12" s="578" t="e">
        <v>#REF!</v>
      </c>
      <c r="RR12" s="578" t="e">
        <v>#REF!</v>
      </c>
      <c r="RS12" s="578" t="e">
        <v>#REF!</v>
      </c>
      <c r="RT12" s="578" t="e">
        <v>#REF!</v>
      </c>
      <c r="RU12" s="578" t="e">
        <v>#REF!</v>
      </c>
      <c r="RV12" s="578" t="e">
        <v>#REF!</v>
      </c>
      <c r="RW12" s="578" t="e">
        <v>#REF!</v>
      </c>
      <c r="RX12" s="578" t="e">
        <v>#REF!</v>
      </c>
      <c r="RY12" s="578" t="e">
        <v>#REF!</v>
      </c>
      <c r="RZ12" s="578" t="e">
        <v>#REF!</v>
      </c>
      <c r="SA12" s="578" t="e">
        <v>#REF!</v>
      </c>
      <c r="SB12" s="578" t="e">
        <v>#REF!</v>
      </c>
      <c r="SC12" s="578" t="e">
        <v>#REF!</v>
      </c>
      <c r="SD12" s="578" t="e">
        <v>#REF!</v>
      </c>
      <c r="SE12" s="578" t="e">
        <v>#REF!</v>
      </c>
      <c r="SF12" s="578" t="e">
        <v>#REF!</v>
      </c>
      <c r="SG12" s="578" t="e">
        <v>#REF!</v>
      </c>
      <c r="SH12" s="578" t="e">
        <v>#REF!</v>
      </c>
      <c r="SI12" s="578" t="e">
        <v>#REF!</v>
      </c>
      <c r="SJ12" s="578" t="e">
        <v>#REF!</v>
      </c>
      <c r="SK12" s="578" t="e">
        <v>#REF!</v>
      </c>
      <c r="SL12" s="583"/>
      <c r="SM12" s="578" t="e">
        <v>#REF!</v>
      </c>
      <c r="SN12" s="578" t="e">
        <v>#REF!</v>
      </c>
      <c r="SO12" s="578" t="e">
        <v>#REF!</v>
      </c>
      <c r="SP12" s="578" t="e">
        <v>#REF!</v>
      </c>
      <c r="SQ12" s="578" t="e">
        <v>#REF!</v>
      </c>
      <c r="SR12" s="578" t="e">
        <v>#REF!</v>
      </c>
      <c r="SS12" s="578" t="e">
        <v>#REF!</v>
      </c>
      <c r="ST12" s="578" t="e">
        <v>#REF!</v>
      </c>
      <c r="SU12" s="578" t="e">
        <v>#REF!</v>
      </c>
      <c r="SV12" s="578" t="e">
        <v>#REF!</v>
      </c>
      <c r="SW12" s="578" t="e">
        <v>#REF!</v>
      </c>
      <c r="SX12" s="578" t="e">
        <v>#REF!</v>
      </c>
      <c r="SY12" s="578" t="e">
        <v>#REF!</v>
      </c>
      <c r="SZ12" s="578" t="e">
        <v>#REF!</v>
      </c>
      <c r="TA12" s="578" t="e">
        <v>#REF!</v>
      </c>
      <c r="TB12" s="578" t="e">
        <v>#REF!</v>
      </c>
      <c r="TC12" s="578" t="e">
        <v>#REF!</v>
      </c>
      <c r="TD12" s="578" t="e">
        <v>#REF!</v>
      </c>
      <c r="TE12" s="578" t="e">
        <v>#REF!</v>
      </c>
      <c r="TF12" s="578" t="e">
        <v>#REF!</v>
      </c>
      <c r="TG12" s="578" t="e">
        <v>#REF!</v>
      </c>
      <c r="TH12" s="578" t="e">
        <v>#REF!</v>
      </c>
      <c r="TI12" s="578" t="e">
        <v>#REF!</v>
      </c>
      <c r="TJ12" s="578" t="e">
        <v>#REF!</v>
      </c>
      <c r="TK12" s="578" t="e">
        <v>#REF!</v>
      </c>
      <c r="TL12" s="578" t="e">
        <v>#REF!</v>
      </c>
      <c r="TM12" s="578" t="e">
        <v>#REF!</v>
      </c>
      <c r="TN12" s="578" t="e">
        <v>#REF!</v>
      </c>
      <c r="TO12" s="578" t="e">
        <v>#REF!</v>
      </c>
      <c r="TP12" s="578" t="e">
        <v>#REF!</v>
      </c>
      <c r="TQ12" s="581"/>
      <c r="TR12" s="578" t="e">
        <v>#REF!</v>
      </c>
      <c r="TS12" s="578" t="e">
        <v>#REF!</v>
      </c>
      <c r="TT12" s="578" t="e">
        <v>#REF!</v>
      </c>
      <c r="TU12" s="578" t="e">
        <v>#REF!</v>
      </c>
      <c r="TV12" s="578" t="e">
        <v>#REF!</v>
      </c>
      <c r="TW12" s="578" t="e">
        <v>#REF!</v>
      </c>
      <c r="TX12" s="578" t="e">
        <v>#REF!</v>
      </c>
      <c r="TY12" s="578" t="e">
        <v>#REF!</v>
      </c>
      <c r="TZ12" s="578" t="e">
        <v>#REF!</v>
      </c>
      <c r="UA12" s="578" t="e">
        <v>#REF!</v>
      </c>
      <c r="UB12" s="578" t="e">
        <v>#REF!</v>
      </c>
      <c r="UC12" s="578" t="e">
        <v>#REF!</v>
      </c>
      <c r="UD12" s="578" t="e">
        <v>#REF!</v>
      </c>
      <c r="UE12" s="578" t="e">
        <v>#REF!</v>
      </c>
      <c r="UF12" s="578" t="e">
        <v>#REF!</v>
      </c>
      <c r="UG12" s="578" t="e">
        <v>#REF!</v>
      </c>
      <c r="UH12" s="578" t="e">
        <v>#REF!</v>
      </c>
      <c r="UI12" s="578" t="e">
        <v>#REF!</v>
      </c>
      <c r="UJ12" s="578" t="e">
        <v>#REF!</v>
      </c>
      <c r="UK12" s="578" t="e">
        <v>#REF!</v>
      </c>
      <c r="UL12" s="578" t="e">
        <v>#REF!</v>
      </c>
      <c r="UM12" s="578" t="e">
        <v>#REF!</v>
      </c>
      <c r="UN12" s="578" t="e">
        <v>#REF!</v>
      </c>
      <c r="UO12" s="578" t="e">
        <v>#REF!</v>
      </c>
      <c r="UP12" s="578" t="e">
        <v>#REF!</v>
      </c>
      <c r="UQ12" s="578" t="e">
        <v>#REF!</v>
      </c>
      <c r="UR12" s="578" t="e">
        <v>#REF!</v>
      </c>
      <c r="US12" s="578" t="e">
        <v>#REF!</v>
      </c>
      <c r="UT12" s="578" t="e">
        <v>#REF!</v>
      </c>
      <c r="UU12" s="578" t="e">
        <v>#REF!</v>
      </c>
      <c r="UV12" s="581"/>
      <c r="UW12" s="578" t="e">
        <v>#REF!</v>
      </c>
      <c r="UX12" s="578" t="e">
        <v>#REF!</v>
      </c>
      <c r="UY12" s="578" t="e">
        <v>#REF!</v>
      </c>
      <c r="UZ12" s="578" t="e">
        <v>#REF!</v>
      </c>
      <c r="VA12" s="578" t="e">
        <v>#REF!</v>
      </c>
      <c r="VB12" s="578" t="e">
        <v>#REF!</v>
      </c>
      <c r="VC12" s="578" t="e">
        <v>#REF!</v>
      </c>
      <c r="VD12" s="578" t="e">
        <v>#REF!</v>
      </c>
      <c r="VE12" s="578" t="e">
        <v>#REF!</v>
      </c>
      <c r="VF12" s="578" t="e">
        <v>#REF!</v>
      </c>
      <c r="VG12" s="578" t="e">
        <v>#REF!</v>
      </c>
      <c r="VH12" s="578" t="e">
        <v>#REF!</v>
      </c>
      <c r="VI12" s="578" t="e">
        <v>#REF!</v>
      </c>
      <c r="VJ12" s="578" t="e">
        <v>#REF!</v>
      </c>
      <c r="VK12" s="578" t="e">
        <v>#REF!</v>
      </c>
      <c r="VL12" s="578" t="e">
        <v>#REF!</v>
      </c>
      <c r="VM12" s="578" t="e">
        <v>#REF!</v>
      </c>
      <c r="VN12" s="578" t="e">
        <v>#REF!</v>
      </c>
      <c r="VO12" s="578" t="e">
        <v>#REF!</v>
      </c>
      <c r="VP12" s="578" t="e">
        <v>#REF!</v>
      </c>
      <c r="VQ12" s="578" t="e">
        <v>#REF!</v>
      </c>
      <c r="VR12" s="578" t="e">
        <v>#REF!</v>
      </c>
      <c r="VS12" s="578" t="e">
        <v>#REF!</v>
      </c>
      <c r="VT12" s="578" t="e">
        <v>#REF!</v>
      </c>
      <c r="VU12" s="578" t="e">
        <v>#REF!</v>
      </c>
      <c r="VV12" s="578" t="e">
        <v>#REF!</v>
      </c>
      <c r="VW12" s="578" t="e">
        <v>#REF!</v>
      </c>
      <c r="VX12" s="578" t="e">
        <v>#REF!</v>
      </c>
      <c r="VY12" s="578" t="e">
        <v>#REF!</v>
      </c>
      <c r="VZ12" s="578" t="e">
        <v>#REF!</v>
      </c>
      <c r="WA12" s="581"/>
      <c r="WB12" s="578" t="e">
        <v>#REF!</v>
      </c>
      <c r="WC12" s="578" t="e">
        <v>#REF!</v>
      </c>
      <c r="WD12" s="578" t="e">
        <v>#REF!</v>
      </c>
      <c r="WE12" s="578" t="e">
        <v>#REF!</v>
      </c>
      <c r="WF12" s="578" t="e">
        <v>#REF!</v>
      </c>
      <c r="WG12" s="578" t="e">
        <v>#REF!</v>
      </c>
      <c r="WH12" s="578" t="e">
        <v>#REF!</v>
      </c>
      <c r="WI12" s="578" t="e">
        <v>#REF!</v>
      </c>
      <c r="WJ12" s="578" t="e">
        <v>#REF!</v>
      </c>
      <c r="WK12" s="578" t="e">
        <v>#REF!</v>
      </c>
      <c r="WL12" s="578" t="e">
        <v>#REF!</v>
      </c>
      <c r="WM12" s="578" t="e">
        <v>#REF!</v>
      </c>
      <c r="WN12" s="578" t="e">
        <v>#REF!</v>
      </c>
      <c r="WO12" s="578" t="e">
        <v>#REF!</v>
      </c>
      <c r="WP12" s="578" t="e">
        <v>#REF!</v>
      </c>
      <c r="WQ12" s="578" t="e">
        <v>#REF!</v>
      </c>
      <c r="WR12" s="578" t="e">
        <v>#REF!</v>
      </c>
      <c r="WS12" s="578" t="e">
        <v>#REF!</v>
      </c>
      <c r="WT12" s="578" t="e">
        <v>#REF!</v>
      </c>
      <c r="WU12" s="578" t="e">
        <v>#REF!</v>
      </c>
      <c r="WV12" s="578" t="e">
        <v>#REF!</v>
      </c>
      <c r="WW12" s="578" t="e">
        <v>#REF!</v>
      </c>
      <c r="WX12" s="578" t="e">
        <v>#REF!</v>
      </c>
      <c r="WY12" s="578" t="e">
        <v>#REF!</v>
      </c>
      <c r="WZ12" s="578" t="e">
        <v>#REF!</v>
      </c>
      <c r="XA12" s="578" t="e">
        <v>#REF!</v>
      </c>
      <c r="XB12" s="578" t="e">
        <v>#REF!</v>
      </c>
      <c r="XC12" s="578" t="e">
        <v>#REF!</v>
      </c>
      <c r="XD12" s="578" t="e">
        <v>#REF!</v>
      </c>
      <c r="XE12" s="578" t="e">
        <v>#REF!</v>
      </c>
      <c r="XF12" s="581"/>
      <c r="XG12" s="578" t="e">
        <v>#REF!</v>
      </c>
      <c r="XH12" s="578" t="e">
        <v>#REF!</v>
      </c>
      <c r="XI12" s="578" t="e">
        <v>#REF!</v>
      </c>
      <c r="XJ12" s="578" t="e">
        <v>#REF!</v>
      </c>
      <c r="XK12" s="578" t="e">
        <v>#REF!</v>
      </c>
      <c r="XL12" s="578" t="e">
        <v>#REF!</v>
      </c>
      <c r="XM12" s="578" t="e">
        <v>#REF!</v>
      </c>
      <c r="XN12" s="578" t="e">
        <v>#REF!</v>
      </c>
      <c r="XO12" s="578" t="e">
        <v>#REF!</v>
      </c>
      <c r="XP12" s="578" t="e">
        <v>#REF!</v>
      </c>
      <c r="XQ12" s="578" t="e">
        <v>#REF!</v>
      </c>
      <c r="XR12" s="578" t="e">
        <v>#REF!</v>
      </c>
      <c r="XS12" s="578" t="e">
        <v>#REF!</v>
      </c>
      <c r="XT12" s="578" t="e">
        <v>#REF!</v>
      </c>
      <c r="XU12" s="578" t="e">
        <v>#REF!</v>
      </c>
      <c r="XV12" s="578" t="e">
        <v>#REF!</v>
      </c>
      <c r="XW12" s="578" t="e">
        <v>#REF!</v>
      </c>
      <c r="XX12" s="578" t="e">
        <v>#REF!</v>
      </c>
      <c r="XY12" s="578" t="e">
        <v>#REF!</v>
      </c>
      <c r="XZ12" s="578" t="e">
        <v>#REF!</v>
      </c>
      <c r="YA12" s="578" t="e">
        <v>#REF!</v>
      </c>
      <c r="YB12" s="578" t="e">
        <v>#REF!</v>
      </c>
      <c r="YC12" s="578" t="e">
        <v>#REF!</v>
      </c>
      <c r="YD12" s="578" t="e">
        <v>#REF!</v>
      </c>
      <c r="YE12" s="578" t="e">
        <v>#REF!</v>
      </c>
      <c r="YF12" s="578" t="e">
        <v>#REF!</v>
      </c>
      <c r="YG12" s="578" t="e">
        <v>#REF!</v>
      </c>
      <c r="YH12" s="578" t="e">
        <v>#REF!</v>
      </c>
      <c r="YI12" s="578" t="e">
        <v>#REF!</v>
      </c>
      <c r="YJ12" s="578" t="e">
        <v>#REF!</v>
      </c>
      <c r="YK12" s="581"/>
      <c r="YL12" s="578" t="e">
        <v>#REF!</v>
      </c>
      <c r="YM12" s="578" t="e">
        <v>#REF!</v>
      </c>
      <c r="YN12" s="578" t="e">
        <v>#REF!</v>
      </c>
      <c r="YO12" s="578" t="e">
        <v>#REF!</v>
      </c>
      <c r="YP12" s="578" t="e">
        <v>#REF!</v>
      </c>
      <c r="YQ12" s="578" t="e">
        <v>#REF!</v>
      </c>
      <c r="YR12" s="578" t="e">
        <v>#REF!</v>
      </c>
      <c r="YS12" s="578" t="e">
        <v>#REF!</v>
      </c>
      <c r="YT12" s="578" t="e">
        <v>#REF!</v>
      </c>
      <c r="YU12" s="578" t="e">
        <v>#REF!</v>
      </c>
      <c r="YV12" s="578" t="e">
        <v>#REF!</v>
      </c>
      <c r="YW12" s="578" t="e">
        <v>#REF!</v>
      </c>
      <c r="YX12" s="578" t="e">
        <v>#REF!</v>
      </c>
      <c r="YY12" s="578" t="e">
        <v>#REF!</v>
      </c>
      <c r="YZ12" s="578" t="e">
        <v>#REF!</v>
      </c>
      <c r="ZA12" s="578" t="e">
        <v>#REF!</v>
      </c>
      <c r="ZB12" s="578" t="e">
        <v>#REF!</v>
      </c>
      <c r="ZC12" s="578" t="e">
        <v>#REF!</v>
      </c>
      <c r="ZD12" s="578" t="e">
        <v>#REF!</v>
      </c>
      <c r="ZE12" s="578" t="e">
        <v>#REF!</v>
      </c>
      <c r="ZF12" s="578" t="e">
        <v>#REF!</v>
      </c>
      <c r="ZG12" s="578" t="e">
        <v>#REF!</v>
      </c>
      <c r="ZH12" s="578" t="e">
        <v>#REF!</v>
      </c>
      <c r="ZI12" s="578" t="e">
        <v>#REF!</v>
      </c>
      <c r="ZJ12" s="578" t="e">
        <v>#REF!</v>
      </c>
      <c r="ZK12" s="578" t="e">
        <v>#REF!</v>
      </c>
      <c r="ZL12" s="578" t="e">
        <v>#REF!</v>
      </c>
      <c r="ZM12" s="578" t="e">
        <v>#REF!</v>
      </c>
      <c r="ZN12" s="578" t="e">
        <v>#REF!</v>
      </c>
      <c r="ZO12" s="578" t="e">
        <v>#REF!</v>
      </c>
      <c r="ZP12" s="578" t="e">
        <v>#REF!</v>
      </c>
      <c r="ZQ12" s="578" t="e">
        <v>#REF!</v>
      </c>
      <c r="ZR12" s="578" t="e">
        <v>#REF!</v>
      </c>
      <c r="ZS12" s="578" t="e">
        <v>#REF!</v>
      </c>
      <c r="ZT12" s="578" t="e">
        <v>#REF!</v>
      </c>
      <c r="ZU12" s="578" t="e">
        <v>#REF!</v>
      </c>
      <c r="ZV12" s="578" t="e">
        <v>#REF!</v>
      </c>
      <c r="ZW12" s="581"/>
      <c r="ZX12" s="578" t="e">
        <v>#REF!</v>
      </c>
      <c r="ZY12" s="578" t="e">
        <v>#REF!</v>
      </c>
      <c r="ZZ12" s="578" t="e">
        <v>#REF!</v>
      </c>
      <c r="AAA12" s="578" t="e">
        <v>#REF!</v>
      </c>
      <c r="AAB12" s="578" t="e">
        <v>#REF!</v>
      </c>
      <c r="AAC12" s="578" t="e">
        <v>#REF!</v>
      </c>
      <c r="AAD12" s="578" t="e">
        <v>#REF!</v>
      </c>
      <c r="AAE12" s="578" t="e">
        <v>#REF!</v>
      </c>
      <c r="AAF12" s="578" t="e">
        <v>#REF!</v>
      </c>
      <c r="AAG12" s="578" t="e">
        <v>#REF!</v>
      </c>
      <c r="AAH12" s="578" t="e">
        <v>#REF!</v>
      </c>
      <c r="AAI12" s="578" t="e">
        <v>#REF!</v>
      </c>
      <c r="AAJ12" s="578" t="e">
        <v>#REF!</v>
      </c>
      <c r="AAK12" s="578" t="e">
        <v>#REF!</v>
      </c>
      <c r="AAL12" s="578" t="e">
        <v>#REF!</v>
      </c>
      <c r="AAM12" s="578" t="e">
        <v>#REF!</v>
      </c>
      <c r="AAN12" s="578" t="e">
        <v>#REF!</v>
      </c>
      <c r="AAO12" s="578" t="e">
        <v>#REF!</v>
      </c>
      <c r="AAP12" s="578" t="e">
        <v>#REF!</v>
      </c>
      <c r="AAQ12" s="578" t="e">
        <v>#REF!</v>
      </c>
      <c r="AAR12" s="578" t="e">
        <v>#REF!</v>
      </c>
      <c r="AAS12" s="578" t="e">
        <v>#REF!</v>
      </c>
      <c r="AAT12" s="578" t="e">
        <v>#REF!</v>
      </c>
      <c r="AAU12" s="578" t="e">
        <v>#REF!</v>
      </c>
      <c r="AAV12" s="578" t="e">
        <v>#REF!</v>
      </c>
      <c r="AAW12" s="578" t="e">
        <v>#REF!</v>
      </c>
      <c r="AAX12" s="578" t="e">
        <v>#REF!</v>
      </c>
      <c r="AAY12" s="578" t="e">
        <v>#REF!</v>
      </c>
      <c r="AAZ12" s="578" t="e">
        <v>#REF!</v>
      </c>
      <c r="ABA12" s="578" t="e">
        <v>#REF!</v>
      </c>
      <c r="ABB12" s="578" t="e">
        <v>#REF!</v>
      </c>
      <c r="ABC12" s="578" t="e">
        <v>#REF!</v>
      </c>
      <c r="ABD12" s="578" t="e">
        <v>#REF!</v>
      </c>
      <c r="ABE12" s="578" t="e">
        <v>#REF!</v>
      </c>
      <c r="ABF12" s="578" t="e">
        <v>#REF!</v>
      </c>
      <c r="ABG12" s="578" t="e">
        <v>#REF!</v>
      </c>
      <c r="ABH12" s="578" t="e">
        <v>#REF!</v>
      </c>
      <c r="ABI12" s="578" t="e">
        <v>#REF!</v>
      </c>
      <c r="ABJ12" s="578" t="e">
        <v>#REF!</v>
      </c>
      <c r="ABK12" s="578" t="e">
        <v>#REF!</v>
      </c>
      <c r="ABL12" s="578" t="e">
        <v>#REF!</v>
      </c>
      <c r="ABM12" s="578" t="e">
        <v>#REF!</v>
      </c>
      <c r="ABN12" s="578" t="e">
        <v>#REF!</v>
      </c>
      <c r="ABO12" s="578" t="e">
        <v>#REF!</v>
      </c>
      <c r="ABP12" s="578" t="e">
        <v>#REF!</v>
      </c>
      <c r="ABQ12" s="578" t="e">
        <v>#REF!</v>
      </c>
      <c r="ABR12" s="578" t="e">
        <v>#REF!</v>
      </c>
    </row>
    <row r="13" spans="1:746" s="584" customFormat="1" ht="30" customHeight="1">
      <c r="A13" s="574">
        <v>1</v>
      </c>
      <c r="B13" s="589">
        <v>1</v>
      </c>
      <c r="C13" s="586" t="s">
        <v>3</v>
      </c>
      <c r="D13" s="576"/>
      <c r="E13" s="577" t="e">
        <f>WORKDAY(E14,$A13,'[3]BA SGV'!$E$208:$E$237)</f>
        <v>#REF!</v>
      </c>
      <c r="F13" s="577" t="e">
        <f>WORKDAY(F14,$A13,'[3]BA SGV'!$E$208:$E$237)</f>
        <v>#REF!</v>
      </c>
      <c r="G13" s="577" t="e">
        <f>WORKDAY(G14,$A13,'[3]BA SGV'!$E$208:$E$237)</f>
        <v>#REF!</v>
      </c>
      <c r="H13" s="577" t="e">
        <f>WORKDAY(H14,$A13,'[3]BA SGV'!$E$208:$E$237)</f>
        <v>#REF!</v>
      </c>
      <c r="I13" s="577" t="e">
        <f>WORKDAY(I14,$A13,'[3]BA SGV'!$E$208:$E$237)</f>
        <v>#REF!</v>
      </c>
      <c r="J13" s="576"/>
      <c r="K13" s="577" t="e">
        <f>WORKDAY(K14,$A13,'[3]BA SGV'!$E$208:$E$237)</f>
        <v>#REF!</v>
      </c>
      <c r="L13" s="577" t="e">
        <f>WORKDAY(L14,$A13,'[3]BA SGV'!$E$208:$E$237)</f>
        <v>#REF!</v>
      </c>
      <c r="M13" s="577" t="e">
        <f>WORKDAY(M14,$A13,'[3]BA SGV'!$E$208:$E$237)</f>
        <v>#REF!</v>
      </c>
      <c r="N13" s="577" t="e">
        <f>WORKDAY(N14,$A13,'[3]BA SGV'!$E$208:$E$237)</f>
        <v>#REF!</v>
      </c>
      <c r="O13" s="577" t="e">
        <f>WORKDAY(O14,$A13,'[3]BA SGV'!$E$208:$E$237)</f>
        <v>#REF!</v>
      </c>
      <c r="P13" s="577" t="e">
        <f>WORKDAY(P14,$A13,'[3]BA SGV'!$E$208:$E$237)</f>
        <v>#REF!</v>
      </c>
      <c r="Q13" s="577" t="e">
        <f>WORKDAY(Q14,$A13,'[3]BA SGV'!$E$208:$E$237)</f>
        <v>#REF!</v>
      </c>
      <c r="R13" s="576"/>
      <c r="S13" s="577" t="e">
        <f>WORKDAY(S14,$A13,'[3]BA SGV'!$E$208:$E$237)</f>
        <v>#REF!</v>
      </c>
      <c r="T13" s="577" t="e">
        <f>WORKDAY(T14,$A13,'[3]BA SGV'!$E$208:$E$237)</f>
        <v>#REF!</v>
      </c>
      <c r="U13" s="577" t="e">
        <f>WORKDAY(U14,$A13,'[3]BA SGV'!$E$208:$E$237)</f>
        <v>#REF!</v>
      </c>
      <c r="V13" s="577" t="e">
        <f>WORKDAY(V14,$A13,'[3]BA SGV'!$E$208:$E$237)</f>
        <v>#REF!</v>
      </c>
      <c r="W13" s="577" t="e">
        <f>WORKDAY(W14,$A13,'[3]BA SGV'!$E$208:$E$237)</f>
        <v>#REF!</v>
      </c>
      <c r="X13" s="576"/>
      <c r="Y13" s="577" t="e">
        <f>WORKDAY(Y14,$A13,'[3]BA SGV'!$E$208:$E$237)</f>
        <v>#REF!</v>
      </c>
      <c r="Z13" s="577" t="e">
        <f>WORKDAY(Z14,$A13,'[3]BA SGV'!$E$208:$E$237)</f>
        <v>#REF!</v>
      </c>
      <c r="AA13" s="577" t="e">
        <f>WORKDAY(AA14,$A13,'[3]BA SGV'!$E$208:$E$237)</f>
        <v>#REF!</v>
      </c>
      <c r="AB13" s="577" t="e">
        <f>WORKDAY(AB14,$A13,'[3]BA SGV'!$E$208:$E$237)</f>
        <v>#REF!</v>
      </c>
      <c r="AC13" s="577" t="e">
        <f>WORKDAY(AC14,$A13,'[3]BA SGV'!$E$208:$E$237)</f>
        <v>#REF!</v>
      </c>
      <c r="AD13" s="577" t="e">
        <f>WORKDAY(AD14,$A13,'[3]BA SGV'!$E$208:$E$237)</f>
        <v>#REF!</v>
      </c>
      <c r="AE13" s="577" t="e">
        <f>WORKDAY(AE14,$A13,'[3]BA SGV'!$E$208:$E$237)</f>
        <v>#REF!</v>
      </c>
      <c r="AF13" s="576"/>
      <c r="AG13" s="577" t="e">
        <f>WORKDAY(AG14,$A13,'[3]BA SGV'!$E$208:$E$237)</f>
        <v>#REF!</v>
      </c>
      <c r="AH13" s="577" t="e">
        <f>WORKDAY(AH14,$A13,'[3]BA SGV'!$E$208:$E$237)</f>
        <v>#REF!</v>
      </c>
      <c r="AI13" s="577" t="e">
        <f>WORKDAY(AI14,$A13,'[3]BA SGV'!$E$208:$E$237)</f>
        <v>#REF!</v>
      </c>
      <c r="AJ13" s="577" t="e">
        <f>WORKDAY(AJ14,$A13,'[3]BA SGV'!$E$208:$E$237)</f>
        <v>#REF!</v>
      </c>
      <c r="AK13" s="577" t="e">
        <f>WORKDAY(AK14,$A13,'[3]BA SGV'!$E$208:$E$237)</f>
        <v>#REF!</v>
      </c>
      <c r="AL13" s="576"/>
      <c r="AM13" s="577" t="e">
        <f>WORKDAY(AM14,$A13,'[3]BA SGV'!$E$208:$E$237)</f>
        <v>#REF!</v>
      </c>
      <c r="AN13" s="577" t="e">
        <f>WORKDAY(AN14,$A13,'[3]BA SGV'!$E$208:$E$237)</f>
        <v>#REF!</v>
      </c>
      <c r="AO13" s="577" t="e">
        <f>WORKDAY(AO14,$A13,'[3]BA SGV'!$E$208:$E$237)</f>
        <v>#REF!</v>
      </c>
      <c r="AP13" s="577" t="e">
        <f>WORKDAY(AP14,$A13,'[3]BA SGV'!$E$208:$E$237)</f>
        <v>#REF!</v>
      </c>
      <c r="AQ13" s="577" t="e">
        <f>WORKDAY(AQ14,$A13,'[3]BA SGV'!$E$208:$E$237)</f>
        <v>#REF!</v>
      </c>
      <c r="AR13" s="577">
        <v>42383</v>
      </c>
      <c r="AS13" s="577" t="e">
        <f>WORKDAY(AS14,$A13,'[3]BA SGV'!$E$208:$E$237)</f>
        <v>#REF!</v>
      </c>
      <c r="AT13" s="576"/>
      <c r="AU13" s="577" t="e">
        <f>WORKDAY(AU14,$A13,'[3]BA SGV'!$E$208:$E$237)</f>
        <v>#REF!</v>
      </c>
      <c r="AV13" s="577" t="e">
        <f>WORKDAY(AV14,$A13,'[3]BA SGV'!$E$208:$E$237)</f>
        <v>#REF!</v>
      </c>
      <c r="AW13" s="577" t="e">
        <f>WORKDAY(AW14,$A13,'[3]BA SGV'!$E$208:$E$237)</f>
        <v>#REF!</v>
      </c>
      <c r="AX13" s="577" t="e">
        <f>WORKDAY(AX14,$A13,'[3]BA SGV'!$E$208:$E$237)</f>
        <v>#REF!</v>
      </c>
      <c r="AY13" s="577" t="e">
        <f>WORKDAY(AY14,$A13,'[3]BA SGV'!$E$208:$E$237)</f>
        <v>#REF!</v>
      </c>
      <c r="AZ13" s="576"/>
      <c r="BA13" s="577" t="e">
        <f>WORKDAY(BA14,$B13,'[4]Holiday Schedule'!$B$2:$B$17)</f>
        <v>#REF!</v>
      </c>
      <c r="BB13" s="577" t="e">
        <f>WORKDAY(BB14,$B13,'[4]Holiday Schedule'!$B$2:$B$17)</f>
        <v>#REF!</v>
      </c>
      <c r="BC13" s="577" t="e">
        <f>WORKDAY(BC14,$B13,'[4]Holiday Schedule'!$B$2:$B$17)</f>
        <v>#REF!</v>
      </c>
      <c r="BD13" s="577" t="e">
        <f>WORKDAY(BD14,$B13,'[4]Holiday Schedule'!$B$2:$B$17)</f>
        <v>#REF!</v>
      </c>
      <c r="BE13" s="577">
        <f>WORKDAY(BE14,$B13,'[4]Holiday Schedule'!$B$2:$B$17)</f>
        <v>42377</v>
      </c>
      <c r="BF13" s="576"/>
      <c r="BG13" s="577">
        <f>WORKDAY(BG14,$B13,'[4]Holiday Schedule'!$B$2:$B$17)</f>
        <v>42402</v>
      </c>
      <c r="BH13" s="577">
        <f>WORKDAY(BH14,$B13,'[4]Holiday Schedule'!$B$2:$B$17)</f>
        <v>42389</v>
      </c>
      <c r="BI13" s="577">
        <f>WORKDAY(BI14,$B13,'[4]Holiday Schedule'!$B$2:$B$17)</f>
        <v>42381</v>
      </c>
      <c r="BJ13" s="577">
        <f>WORKDAY(BJ14,$B13,'[4]Holiday Schedule'!$B$2:$B$17)</f>
        <v>42384</v>
      </c>
      <c r="BK13" s="577" t="e">
        <f>WORKDAY(BK14,$B13,'[4]Holiday Schedule'!$B$2:$B$17)</f>
        <v>#REF!</v>
      </c>
      <c r="BL13" s="576"/>
      <c r="BM13" s="577">
        <f>WORKDAY(BM14,$B13,'[4]Holiday Schedule'!$B$2:$B$17)</f>
        <v>42398</v>
      </c>
      <c r="BN13" s="577">
        <f>WORKDAY(BN14,$B13,'[4]Holiday Schedule'!$B$2:$B$17)</f>
        <v>42398</v>
      </c>
      <c r="BO13" s="577">
        <f>WORKDAY(BO14,$B13,'[4]Holiday Schedule'!$B$2:$B$17)</f>
        <v>42382</v>
      </c>
      <c r="BP13" s="577">
        <f>WORKDAY(BP14,$B13,'[4]Holiday Schedule'!$B$2:$B$17)</f>
        <v>42398</v>
      </c>
      <c r="BQ13" s="577">
        <f>WORKDAY(BQ14,$B13,'[4]Holiday Schedule'!$B$2:$B$17)</f>
        <v>42398</v>
      </c>
      <c r="BR13" s="576"/>
      <c r="BS13" s="577">
        <f>WORKDAY(BS14,$B13,'Holiday Schedule'!$B$2:$B$17)</f>
        <v>42418</v>
      </c>
      <c r="BT13" s="577">
        <f>WORKDAY(BT14,$B13,'Holiday Schedule'!$B$2:$B$17)</f>
        <v>42397</v>
      </c>
      <c r="BU13" s="577">
        <f>WORKDAY(BU14,$B13,'Holiday Schedule'!$B$2:$B$17)</f>
        <v>42404</v>
      </c>
      <c r="BV13" s="577">
        <f>WORKDAY(BV14,$B13,'Holiday Schedule'!$B$2:$B$17)</f>
        <v>42401</v>
      </c>
      <c r="BW13" s="577">
        <f>WORKDAY(BW14,$B13,'Holiday Schedule'!$B$2:$B$17)</f>
        <v>42398</v>
      </c>
      <c r="BX13" s="576"/>
      <c r="BY13" s="588">
        <f>WORKDAY(BY14,$B13,'Holiday Schedule'!$B$2:$B$17)</f>
        <v>42431</v>
      </c>
      <c r="BZ13" s="577">
        <f>WORKDAY(BZ14,$B13,'Holiday Schedule'!$B$2:$B$17)</f>
        <v>42405</v>
      </c>
      <c r="CA13" s="577">
        <f>WORKDAY(CA14,$B13,'Holiday Schedule'!$B$2:$B$17)</f>
        <v>42432</v>
      </c>
      <c r="CB13" s="577">
        <f>WORKDAY(CB14,$B13,'Holiday Schedule'!$B$2:$B$17)</f>
        <v>42418</v>
      </c>
      <c r="CC13" s="577">
        <f>WORKDAY(CC14,$B13,'Holiday Schedule'!$B$2:$B$17)</f>
        <v>42416</v>
      </c>
      <c r="CD13" s="576"/>
      <c r="CE13" s="588">
        <f>WORKDAY(CE14,$B13,'Holiday Schedule'!$B$2:$B$17)</f>
        <v>42432</v>
      </c>
      <c r="CF13" s="580">
        <f>WORKDAY(CF14,$B13,'Holiday Schedule'!$B$2:$B$17)</f>
        <v>42432</v>
      </c>
      <c r="CG13" s="588">
        <f>WORKDAY(CG14,$B13,'Holiday Schedule'!$B$2:$B$17)</f>
        <v>42433</v>
      </c>
      <c r="CH13" s="580">
        <f>WORKDAY(CH14,$B13,'Holiday Schedule'!$B$2:$B$17)</f>
        <v>42432</v>
      </c>
      <c r="CI13" s="580">
        <f>WORKDAY(CI14,$B13,'Holiday Schedule'!$B$2:$B$17)</f>
        <v>42432</v>
      </c>
      <c r="CJ13" s="576"/>
      <c r="CK13" s="580">
        <f>WORKDAY(CK14,$B13,'Holiday Schedule'!$B$2:$B$17)</f>
        <v>42447</v>
      </c>
      <c r="CL13" s="580">
        <f>WORKDAY(CL14,$B13,'Holiday Schedule'!$B$2:$B$17)</f>
        <v>42431</v>
      </c>
      <c r="CM13" s="580">
        <f>WORKDAY(CM14,$B13,'Holiday Schedule'!$B$2:$B$17)</f>
        <v>42447</v>
      </c>
      <c r="CN13" s="580">
        <f>WORKDAY(CN14,$B13,'Holiday Schedule'!$B$2:$B$17)</f>
        <v>42432</v>
      </c>
      <c r="CO13" s="580">
        <f>WORKDAY(CO14,$B13,'Holiday Schedule'!$B$2:$B$17)</f>
        <v>42444</v>
      </c>
      <c r="CP13" s="576"/>
      <c r="CQ13" s="580">
        <f>WORKDAY(CQ14,$B13,'Holiday Schedule'!$B$2:$B$17)</f>
        <v>42459</v>
      </c>
      <c r="CR13" s="580">
        <f>WORKDAY(CR14,$B13,'Holiday Schedule'!$B$2:$B$17)</f>
        <v>42438</v>
      </c>
      <c r="CS13" s="580">
        <f>WORKDAY(CS14,$B13,'Holiday Schedule'!$B$2:$B$17)</f>
        <v>42459</v>
      </c>
      <c r="CT13" s="580">
        <f>WORKDAY(CT14,$B13,'Holiday Schedule'!$B$2:$B$17)</f>
        <v>42431</v>
      </c>
      <c r="CU13" s="580">
        <f>WORKDAY(CU14,$B13,'Holiday Schedule'!$B$2:$B$17)</f>
        <v>42452</v>
      </c>
      <c r="CV13" s="576"/>
      <c r="CW13" s="580">
        <f>WORKDAY(CW14,$B13,'Holiday Schedule'!$B$2:$B$17)</f>
        <v>42465</v>
      </c>
      <c r="CX13" s="580">
        <f>WORKDAY(CX14,$B13,'Holiday Schedule'!$B$2:$B$17)</f>
        <v>42450</v>
      </c>
      <c r="CY13" s="580">
        <f>WORKDAY(CY14,$B13,'Holiday Schedule'!$B$2:$B$17)</f>
        <v>42458</v>
      </c>
      <c r="CZ13" s="580">
        <f>WORKDAY(CZ14,$B13,'Holiday Schedule'!$B$2:$B$17)</f>
        <v>42438</v>
      </c>
      <c r="DA13" s="580">
        <f>WORKDAY(DA14,$B13,'Holiday Schedule'!$B$2:$B$17)</f>
        <v>42452</v>
      </c>
      <c r="DB13" s="576"/>
      <c r="DC13" s="580">
        <f>WORKDAY(DC14,$B13,'Holiday Schedule'!$B$2:$B$17)</f>
        <v>42467</v>
      </c>
      <c r="DD13" s="580">
        <f>WORKDAY(DD14,$B13,'Holiday Schedule'!$B$2:$B$17)</f>
        <v>42459</v>
      </c>
      <c r="DE13" s="580">
        <f>WORKDAY(DE14,$B13,'Holiday Schedule'!$B$2:$B$17)</f>
        <v>42461</v>
      </c>
      <c r="DF13" s="580">
        <f>WORKDAY(DF14,$B13,'Holiday Schedule'!$B$2:$B$17)</f>
        <v>42464</v>
      </c>
      <c r="DG13" s="580">
        <f>WORKDAY(DG14,$B13,'Holiday Schedule'!$B$2:$B$17)</f>
        <v>42465</v>
      </c>
      <c r="DH13" s="576"/>
      <c r="DI13" s="580">
        <f>WORKDAY(DI14,$B13,'Holiday Schedule'!$B$2:$B$17)</f>
        <v>42447</v>
      </c>
      <c r="DJ13" s="580">
        <f>WORKDAY(DJ14,$B13,'Holiday Schedule'!$B$2:$B$17)</f>
        <v>42450</v>
      </c>
      <c r="DK13" s="580">
        <f>WORKDAY(DK14,$B13,'Holiday Schedule'!$B$2:$B$17)</f>
        <v>42450</v>
      </c>
      <c r="DL13" s="580">
        <f>WORKDAY(DL14,$B13,'Holiday Schedule'!$B$2:$B$17)</f>
        <v>42451</v>
      </c>
      <c r="DM13" s="580">
        <f>WORKDAY(DM14,$B13,'Holiday Schedule'!$B$2:$B$17)</f>
        <v>42454</v>
      </c>
      <c r="DN13" s="576"/>
      <c r="DO13" s="580">
        <f>WORKDAY(DO14,$B13,'Holiday Schedule'!$B$2:$B$17)</f>
        <v>42452</v>
      </c>
      <c r="DP13" s="580">
        <f>WORKDAY(DP14,$B13,'Holiday Schedule'!$B$2:$B$17)</f>
        <v>42453</v>
      </c>
      <c r="DQ13" s="580">
        <f>WORKDAY(DQ14,$B13,'Holiday Schedule'!$B$2:$B$17)</f>
        <v>42453</v>
      </c>
      <c r="DR13" s="580">
        <f>WORKDAY(DR14,$B13,'Holiday Schedule'!$B$2:$B$17)</f>
        <v>42454</v>
      </c>
      <c r="DS13" s="580">
        <f>WORKDAY(DS14,$B13,'Holiday Schedule'!$B$2:$B$17)</f>
        <v>42454</v>
      </c>
      <c r="DT13" s="576"/>
      <c r="DU13" s="580">
        <f>WORKDAY(DU14,$B13,'Holiday Schedule'!$B$2:$B$17)</f>
        <v>42459</v>
      </c>
      <c r="DV13" s="580">
        <f>WORKDAY(DV14,$B13,'Holiday Schedule'!$B$2:$B$17)</f>
        <v>42459</v>
      </c>
      <c r="DW13" s="580">
        <f>WORKDAY(DW14,$B13,'Holiday Schedule'!$B$2:$B$17)</f>
        <v>42460</v>
      </c>
      <c r="DX13" s="580">
        <f>WORKDAY(DX14,$B13,'Holiday Schedule'!$B$2:$B$17)</f>
        <v>42461</v>
      </c>
      <c r="DY13" s="580">
        <f>WORKDAY(DY14,$B13,'Holiday Schedule'!$B$2:$B$17)</f>
        <v>42464</v>
      </c>
      <c r="DZ13" s="576"/>
      <c r="EA13" s="580">
        <f>WORKDAY(EA14,$B13,'Holiday Schedule'!$B$2:$B$17)</f>
        <v>42466</v>
      </c>
      <c r="EB13" s="580">
        <f>WORKDAY(EB14,$B13,'Holiday Schedule'!$B$2:$B$17)</f>
        <v>42467</v>
      </c>
      <c r="EC13" s="580">
        <f>WORKDAY(EC14,$B13,'Holiday Schedule'!$B$2:$B$17)</f>
        <v>42467</v>
      </c>
      <c r="ED13" s="580">
        <f>WORKDAY(ED14,$B13,'Holiday Schedule'!$B$2:$B$17)</f>
        <v>42468</v>
      </c>
      <c r="EE13" s="580">
        <f>WORKDAY(EE14,$B13,'Holiday Schedule'!$B$2:$B$17)</f>
        <v>42468</v>
      </c>
      <c r="EF13" s="576"/>
      <c r="EG13" s="580">
        <f>WORKDAY(EG14,$B13,'Holiday Schedule'!$B$2:$B$17)</f>
        <v>42468</v>
      </c>
      <c r="EH13" s="580">
        <f>WORKDAY(EH14,$B13,'Holiday Schedule'!$B$2:$B$17)</f>
        <v>42471</v>
      </c>
      <c r="EI13" s="580">
        <f>WORKDAY(EI14,$B13,'Holiday Schedule'!$B$2:$B$17)</f>
        <v>42471</v>
      </c>
      <c r="EJ13" s="580">
        <f>WORKDAY(EJ14,$B13,'Holiday Schedule'!$B$2:$B$17)</f>
        <v>42472</v>
      </c>
      <c r="EK13" s="580">
        <f>WORKDAY(EK14,$B13,'Holiday Schedule'!$B$2:$B$17)</f>
        <v>42472</v>
      </c>
      <c r="EL13" s="576"/>
      <c r="EM13" s="580">
        <f>WORKDAY(EM14,$B13,'Holiday Schedule'!$B$2:$B$17)</f>
        <v>42478</v>
      </c>
      <c r="EN13" s="580">
        <f>WORKDAY(EN14,$B13,'Holiday Schedule'!$B$2:$B$17)</f>
        <v>42479</v>
      </c>
      <c r="EO13" s="580">
        <f>WORKDAY(EO14,$B13,'Holiday Schedule'!$B$2:$B$17)</f>
        <v>42479</v>
      </c>
      <c r="EP13" s="580">
        <f>WORKDAY(EP14,$B13,'Holiday Schedule'!$B$2:$B$17)</f>
        <v>42480</v>
      </c>
      <c r="EQ13" s="580">
        <f>WORKDAY(EQ14,$B13,'Holiday Schedule'!$B$2:$B$17)</f>
        <v>42480</v>
      </c>
      <c r="ER13" s="576"/>
      <c r="ES13" s="580">
        <f>WORKDAY(ES14,$B13,'Holiday Schedule'!$B$2:$B$17)</f>
        <v>42480</v>
      </c>
      <c r="ET13" s="580">
        <f>WORKDAY(ET14,$B13,'Holiday Schedule'!$B$2:$B$17)</f>
        <v>42481</v>
      </c>
      <c r="EU13" s="580">
        <f>WORKDAY(EU14,$B13,'Holiday Schedule'!$B$2:$B$17)</f>
        <v>42481</v>
      </c>
      <c r="EV13" s="580">
        <f>WORKDAY(EV14,$B13,'Holiday Schedule'!$B$2:$B$17)</f>
        <v>42482</v>
      </c>
      <c r="EW13" s="580">
        <f>WORKDAY(EW14,$B13,'Holiday Schedule'!$B$2:$B$17)</f>
        <v>42482</v>
      </c>
      <c r="EX13" s="576"/>
      <c r="EY13" s="580">
        <f>WORKDAY(EY14,$B13,'Holiday Schedule'!$B$2:$B$17)</f>
        <v>42486</v>
      </c>
      <c r="EZ13" s="580">
        <f>WORKDAY(EZ14,$B13,'Holiday Schedule'!$B$2:$B$17)</f>
        <v>42487</v>
      </c>
      <c r="FA13" s="580">
        <f>WORKDAY(FA14,$B13,'Holiday Schedule'!$B$2:$B$17)</f>
        <v>42487</v>
      </c>
      <c r="FB13" s="580">
        <f>WORKDAY(FB14,$B13,'Holiday Schedule'!$B$2:$B$17)</f>
        <v>42488</v>
      </c>
      <c r="FC13" s="580">
        <f>WORKDAY(FC14,$B13,'Holiday Schedule'!$B$2:$B$17)</f>
        <v>42488</v>
      </c>
      <c r="FD13" s="576"/>
      <c r="FE13" s="580">
        <f>WORKDAY(FE14,$B13,'Holiday Schedule'!$B$2:$B$17)</f>
        <v>42492</v>
      </c>
      <c r="FF13" s="580">
        <f>WORKDAY(FF14,$B13,'Holiday Schedule'!$B$2:$B$17)</f>
        <v>42493</v>
      </c>
      <c r="FG13" s="580">
        <f>WORKDAY(FG14,$B13,'Holiday Schedule'!$B$2:$B$17)</f>
        <v>42493</v>
      </c>
      <c r="FH13" s="580">
        <f>WORKDAY(FH14,$B13,'Holiday Schedule'!$B$2:$B$17)</f>
        <v>42494</v>
      </c>
      <c r="FI13" s="580">
        <f>WORKDAY(FI14,$B13,'Holiday Schedule'!$B$2:$B$17)</f>
        <v>42494</v>
      </c>
      <c r="FJ13" s="576"/>
      <c r="FK13" s="580">
        <f>WORKDAY(FK14,$B13,'Holiday Schedule'!$B$2:$B$17)</f>
        <v>42485</v>
      </c>
      <c r="FL13" s="580">
        <f>WORKDAY(FL14,$B13,'Holiday Schedule'!$B$2:$B$17)</f>
        <v>42486</v>
      </c>
      <c r="FM13" s="580">
        <f>WORKDAY(FM14,$B13,'Holiday Schedule'!$B$2:$B$17)</f>
        <v>42486</v>
      </c>
      <c r="FN13" s="580">
        <f>WORKDAY(FN14,$B13,'Holiday Schedule'!$B$2:$B$17)</f>
        <v>42487</v>
      </c>
      <c r="FO13" s="580">
        <f>WORKDAY(FO14,$B13,'Holiday Schedule'!$B$2:$B$17)</f>
        <v>42487</v>
      </c>
      <c r="FP13" s="576"/>
      <c r="FQ13" s="580">
        <f>WORKDAY(FQ14,$B13,'Holiday Schedule'!$B$2:$B$17)</f>
        <v>42488</v>
      </c>
      <c r="FR13" s="580">
        <f>WORKDAY(FR14,$B13,'Holiday Schedule'!$B$2:$B$17)</f>
        <v>42489</v>
      </c>
      <c r="FS13" s="580">
        <f>WORKDAY(FS14,$B13,'Holiday Schedule'!$B$2:$B$17)</f>
        <v>42489</v>
      </c>
      <c r="FT13" s="580">
        <f>WORKDAY(FT14,$B13,'Holiday Schedule'!$B$2:$B$17)</f>
        <v>42492</v>
      </c>
      <c r="FU13" s="580">
        <f>WORKDAY(FU14,$B13,'Holiday Schedule'!$B$2:$B$17)</f>
        <v>42492</v>
      </c>
      <c r="FV13" s="576"/>
      <c r="FW13" s="580">
        <f>WORKDAY(FW14,$B13,'Holiday Schedule'!$B$2:$B$17)</f>
        <v>31</v>
      </c>
      <c r="FX13" s="580">
        <f>WORKDAY(FX14,$B13,'Holiday Schedule'!$B$2:$B$17)</f>
        <v>31</v>
      </c>
      <c r="FY13" s="580">
        <f>WORKDAY(FY14,$B13,'Holiday Schedule'!$B$2:$B$17)</f>
        <v>31</v>
      </c>
      <c r="FZ13" s="580">
        <f>WORKDAY(FZ14,$B13,'Holiday Schedule'!$B$2:$B$17)</f>
        <v>31</v>
      </c>
      <c r="GA13" s="580">
        <f>WORKDAY(GA14,$B13,'Holiday Schedule'!$B$2:$B$17)</f>
        <v>31</v>
      </c>
      <c r="GB13" s="576"/>
      <c r="GC13" s="580">
        <f>WORKDAY(GC14,$B13,'Holiday Schedule'!$B$2:$B$17)</f>
        <v>31</v>
      </c>
      <c r="GD13" s="580">
        <f>WORKDAY(GD14,$B13,'Holiday Schedule'!$B$2:$B$17)</f>
        <v>31</v>
      </c>
      <c r="GE13" s="580">
        <f>WORKDAY(GE14,$B13,'Holiday Schedule'!$B$2:$B$17)</f>
        <v>31</v>
      </c>
      <c r="GF13" s="580">
        <f>WORKDAY(GF14,$B13,'Holiday Schedule'!$B$2:$B$17)</f>
        <v>31</v>
      </c>
      <c r="GG13" s="580">
        <f>WORKDAY(GG14,$B13,'Holiday Schedule'!$B$2:$B$17)</f>
        <v>31</v>
      </c>
      <c r="GH13" s="576"/>
      <c r="GI13" s="580">
        <f>WORKDAY(GI14,$B13,'Holiday Schedule'!$B$2:$B$17)</f>
        <v>31</v>
      </c>
      <c r="GJ13" s="580">
        <f>WORKDAY(GJ14,$B13,'Holiday Schedule'!$B$2:$B$17)</f>
        <v>31</v>
      </c>
      <c r="GK13" s="580">
        <f>WORKDAY(GK14,$B13,'Holiday Schedule'!$B$2:$B$17)</f>
        <v>31</v>
      </c>
      <c r="GL13" s="580">
        <f>WORKDAY(GL14,$B13,'Holiday Schedule'!$B$2:$B$17)</f>
        <v>31</v>
      </c>
      <c r="GM13" s="580">
        <f>WORKDAY(GM14,$B13,'Holiday Schedule'!$B$2:$B$17)</f>
        <v>31</v>
      </c>
      <c r="GN13" s="576"/>
      <c r="GO13" s="580">
        <f>WORKDAY(GO14,$B13,'Holiday Schedule'!$B$2:$B$17)</f>
        <v>31</v>
      </c>
      <c r="GP13" s="580">
        <f>WORKDAY(GP14,$B13,'Holiday Schedule'!$B$2:$B$17)</f>
        <v>31</v>
      </c>
      <c r="GQ13" s="580">
        <f>WORKDAY(GQ14,$B13,'Holiday Schedule'!$B$2:$B$17)</f>
        <v>31</v>
      </c>
      <c r="GR13" s="580">
        <f>WORKDAY(GR14,$B13,'Holiday Schedule'!$B$2:$B$17)</f>
        <v>31</v>
      </c>
      <c r="GS13" s="580">
        <f>WORKDAY(GS14,$B13,'Holiday Schedule'!$B$2:$B$17)</f>
        <v>31</v>
      </c>
      <c r="GT13" s="576"/>
      <c r="GU13" s="580">
        <f>WORKDAY(GU14,$B13,'Holiday Schedule'!$B$2:$B$17)</f>
        <v>31</v>
      </c>
      <c r="GV13" s="580">
        <f>WORKDAY(GV14,$B13,'Holiday Schedule'!$B$2:$B$17)</f>
        <v>31</v>
      </c>
      <c r="GW13" s="580">
        <f>WORKDAY(GW14,$B13,'Holiday Schedule'!$B$2:$B$17)</f>
        <v>31</v>
      </c>
      <c r="GX13" s="580">
        <f>WORKDAY(GX14,$B13,'Holiday Schedule'!$B$2:$B$17)</f>
        <v>31</v>
      </c>
      <c r="GY13" s="580">
        <f>WORKDAY(GY14,$B13,'Holiday Schedule'!$B$2:$B$17)</f>
        <v>31</v>
      </c>
      <c r="GZ13" s="576"/>
      <c r="HA13" s="578" t="e">
        <v>#REF!</v>
      </c>
      <c r="HB13" s="578" t="e">
        <v>#REF!</v>
      </c>
      <c r="HC13" s="578" t="e">
        <v>#REF!</v>
      </c>
      <c r="HD13" s="578" t="e">
        <v>#REF!</v>
      </c>
      <c r="HE13" s="578" t="e">
        <v>#REF!</v>
      </c>
      <c r="HF13" s="578" t="e">
        <v>#REF!</v>
      </c>
      <c r="HG13" s="578" t="e">
        <v>#REF!</v>
      </c>
      <c r="HH13" s="578" t="e">
        <v>#REF!</v>
      </c>
      <c r="HI13" s="578" t="e">
        <v>#REF!</v>
      </c>
      <c r="HJ13" s="578" t="e">
        <v>#REF!</v>
      </c>
      <c r="HK13" s="579">
        <v>42311</v>
      </c>
      <c r="HL13" s="578" t="e">
        <v>#REF!</v>
      </c>
      <c r="HM13" s="578" t="e">
        <v>#REF!</v>
      </c>
      <c r="HN13" s="578" t="e">
        <v>#REF!</v>
      </c>
      <c r="HO13" s="578" t="e">
        <v>#REF!</v>
      </c>
      <c r="HP13" s="578" t="e">
        <v>#REF!</v>
      </c>
      <c r="HQ13" s="578" t="e">
        <v>#REF!</v>
      </c>
      <c r="HR13" s="579" t="e">
        <v>#REF!</v>
      </c>
      <c r="HS13" s="581"/>
      <c r="HT13" s="578" t="e">
        <v>#REF!</v>
      </c>
      <c r="HU13" s="578" t="e">
        <v>#REF!</v>
      </c>
      <c r="HV13" s="579">
        <v>42313</v>
      </c>
      <c r="HW13" s="578" t="e">
        <v>#REF!</v>
      </c>
      <c r="HX13" s="578" t="e">
        <v>#REF!</v>
      </c>
      <c r="HY13" s="578" t="e">
        <v>#REF!</v>
      </c>
      <c r="HZ13" s="578" t="e">
        <v>#REF!</v>
      </c>
      <c r="IA13" s="578" t="e">
        <v>#REF!</v>
      </c>
      <c r="IB13" s="578" t="e">
        <v>#REF!</v>
      </c>
      <c r="IC13" s="578" t="e">
        <v>#REF!</v>
      </c>
      <c r="ID13" s="578" t="e">
        <v>#REF!</v>
      </c>
      <c r="IE13" s="578" t="e">
        <v>#REF!</v>
      </c>
      <c r="IF13" s="578" t="e">
        <v>#REF!</v>
      </c>
      <c r="IG13" s="578" t="e">
        <v>#REF!</v>
      </c>
      <c r="IH13" s="578" t="e">
        <v>#REF!</v>
      </c>
      <c r="II13" s="578" t="e">
        <v>#REF!</v>
      </c>
      <c r="IJ13" s="578" t="e">
        <v>#REF!</v>
      </c>
      <c r="IK13" s="578" t="e">
        <v>#REF!</v>
      </c>
      <c r="IL13" s="578" t="e">
        <v>#REF!</v>
      </c>
      <c r="IM13" s="578" t="e">
        <v>#REF!</v>
      </c>
      <c r="IN13" s="578" t="e">
        <v>#REF!</v>
      </c>
      <c r="IO13" s="578" t="e">
        <v>#REF!</v>
      </c>
      <c r="IP13" s="578" t="e">
        <v>#REF!</v>
      </c>
      <c r="IQ13" s="578" t="e">
        <v>#REF!</v>
      </c>
      <c r="IR13" s="578" t="e">
        <v>#REF!</v>
      </c>
      <c r="IS13" s="578" t="e">
        <v>#REF!</v>
      </c>
      <c r="IT13" s="578" t="e">
        <v>#REF!</v>
      </c>
      <c r="IU13" s="578" t="e">
        <v>#REF!</v>
      </c>
      <c r="IV13" s="578" t="e">
        <v>#REF!</v>
      </c>
      <c r="IW13" s="579" t="e">
        <v>#REF!</v>
      </c>
      <c r="IX13" s="581"/>
      <c r="IY13" s="578" t="e">
        <v>#REF!</v>
      </c>
      <c r="IZ13" s="578" t="e">
        <v>#REF!</v>
      </c>
      <c r="JA13" s="578" t="e">
        <v>#REF!</v>
      </c>
      <c r="JB13" s="578" t="e">
        <v>#REF!</v>
      </c>
      <c r="JC13" s="578" t="e">
        <v>#REF!</v>
      </c>
      <c r="JD13" s="578" t="e">
        <v>#REF!</v>
      </c>
      <c r="JE13" s="578" t="e">
        <v>#REF!</v>
      </c>
      <c r="JF13" s="578" t="e">
        <v>#REF!</v>
      </c>
      <c r="JG13" s="578" t="e">
        <v>#REF!</v>
      </c>
      <c r="JH13" s="578" t="e">
        <v>#REF!</v>
      </c>
      <c r="JI13" s="578" t="e">
        <v>#REF!</v>
      </c>
      <c r="JJ13" s="578" t="e">
        <v>#REF!</v>
      </c>
      <c r="JK13" s="578" t="e">
        <v>#REF!</v>
      </c>
      <c r="JL13" s="578" t="e">
        <v>#REF!</v>
      </c>
      <c r="JM13" s="578" t="e">
        <v>#REF!</v>
      </c>
      <c r="JN13" s="578" t="e">
        <v>#REF!</v>
      </c>
      <c r="JO13" s="578" t="e">
        <v>#REF!</v>
      </c>
      <c r="JP13" s="578" t="e">
        <v>#REF!</v>
      </c>
      <c r="JQ13" s="578" t="e">
        <v>#REF!</v>
      </c>
      <c r="JR13" s="578" t="e">
        <v>#REF!</v>
      </c>
      <c r="JS13" s="578" t="e">
        <v>#REF!</v>
      </c>
      <c r="JT13" s="578" t="e">
        <v>#REF!</v>
      </c>
      <c r="JU13" s="578" t="e">
        <v>#REF!</v>
      </c>
      <c r="JV13" s="578" t="e">
        <v>#REF!</v>
      </c>
      <c r="JW13" s="578" t="e">
        <v>#REF!</v>
      </c>
      <c r="JX13" s="578" t="e">
        <v>#REF!</v>
      </c>
      <c r="JY13" s="578" t="e">
        <v>#REF!</v>
      </c>
      <c r="JZ13" s="578" t="e">
        <v>#REF!</v>
      </c>
      <c r="KA13" s="578" t="e">
        <v>#REF!</v>
      </c>
      <c r="KB13" s="579" t="e">
        <v>#REF!</v>
      </c>
      <c r="KC13" s="581"/>
      <c r="KD13" s="578" t="e">
        <v>#REF!</v>
      </c>
      <c r="KE13" s="578" t="e">
        <v>#REF!</v>
      </c>
      <c r="KF13" s="578" t="e">
        <v>#REF!</v>
      </c>
      <c r="KG13" s="578" t="e">
        <v>#REF!</v>
      </c>
      <c r="KH13" s="578" t="e">
        <v>#REF!</v>
      </c>
      <c r="KI13" s="578" t="e">
        <v>#REF!</v>
      </c>
      <c r="KJ13" s="578" t="e">
        <v>#REF!</v>
      </c>
      <c r="KK13" s="578" t="e">
        <v>#REF!</v>
      </c>
      <c r="KL13" s="578" t="e">
        <v>#REF!</v>
      </c>
      <c r="KM13" s="578" t="e">
        <v>#REF!</v>
      </c>
      <c r="KN13" s="578" t="e">
        <v>#REF!</v>
      </c>
      <c r="KO13" s="578" t="e">
        <v>#REF!</v>
      </c>
      <c r="KP13" s="578" t="e">
        <v>#REF!</v>
      </c>
      <c r="KQ13" s="578" t="e">
        <v>#REF!</v>
      </c>
      <c r="KR13" s="578" t="e">
        <v>#REF!</v>
      </c>
      <c r="KS13" s="578" t="e">
        <v>#REF!</v>
      </c>
      <c r="KT13" s="578" t="e">
        <v>#REF!</v>
      </c>
      <c r="KU13" s="578" t="e">
        <v>#REF!</v>
      </c>
      <c r="KV13" s="578" t="e">
        <v>#REF!</v>
      </c>
      <c r="KW13" s="578" t="e">
        <v>#REF!</v>
      </c>
      <c r="KX13" s="578" t="e">
        <v>#REF!</v>
      </c>
      <c r="KY13" s="578" t="e">
        <v>#REF!</v>
      </c>
      <c r="KZ13" s="578" t="e">
        <v>#REF!</v>
      </c>
      <c r="LA13" s="578" t="e">
        <v>#REF!</v>
      </c>
      <c r="LB13" s="578" t="e">
        <v>#REF!</v>
      </c>
      <c r="LC13" s="578" t="e">
        <v>#REF!</v>
      </c>
      <c r="LD13" s="578" t="e">
        <v>#REF!</v>
      </c>
      <c r="LE13" s="578" t="e">
        <v>#REF!</v>
      </c>
      <c r="LF13" s="578" t="e">
        <v>#REF!</v>
      </c>
      <c r="LG13" s="579" t="e">
        <v>#REF!</v>
      </c>
      <c r="LH13" s="581"/>
      <c r="LI13" s="578" t="e">
        <v>#REF!</v>
      </c>
      <c r="LJ13" s="578" t="e">
        <v>#REF!</v>
      </c>
      <c r="LK13" s="578" t="e">
        <v>#REF!</v>
      </c>
      <c r="LL13" s="578" t="e">
        <v>#REF!</v>
      </c>
      <c r="LM13" s="578" t="e">
        <v>#REF!</v>
      </c>
      <c r="LN13" s="578" t="e">
        <v>#REF!</v>
      </c>
      <c r="LO13" s="578" t="e">
        <v>#REF!</v>
      </c>
      <c r="LP13" s="578" t="e">
        <v>#REF!</v>
      </c>
      <c r="LQ13" s="578" t="e">
        <v>#REF!</v>
      </c>
      <c r="LR13" s="578" t="e">
        <v>#REF!</v>
      </c>
      <c r="LS13" s="578" t="e">
        <v>#REF!</v>
      </c>
      <c r="LT13" s="578" t="e">
        <v>#REF!</v>
      </c>
      <c r="LU13" s="578" t="e">
        <v>#REF!</v>
      </c>
      <c r="LV13" s="578" t="e">
        <v>#REF!</v>
      </c>
      <c r="LW13" s="578" t="e">
        <v>#REF!</v>
      </c>
      <c r="LX13" s="578" t="e">
        <v>#REF!</v>
      </c>
      <c r="LY13" s="578" t="e">
        <v>#REF!</v>
      </c>
      <c r="LZ13" s="578" t="e">
        <v>#REF!</v>
      </c>
      <c r="MA13" s="578" t="e">
        <v>#REF!</v>
      </c>
      <c r="MB13" s="578" t="e">
        <v>#REF!</v>
      </c>
      <c r="MC13" s="578" t="e">
        <v>#REF!</v>
      </c>
      <c r="MD13" s="578" t="e">
        <v>#REF!</v>
      </c>
      <c r="ME13" s="578" t="e">
        <v>#REF!</v>
      </c>
      <c r="MF13" s="578" t="e">
        <v>#REF!</v>
      </c>
      <c r="MG13" s="578" t="e">
        <v>#REF!</v>
      </c>
      <c r="MH13" s="578" t="e">
        <v>#REF!</v>
      </c>
      <c r="MI13" s="578" t="e">
        <v>#REF!</v>
      </c>
      <c r="MJ13" s="578" t="e">
        <v>#REF!</v>
      </c>
      <c r="MK13" s="578" t="e">
        <v>#REF!</v>
      </c>
      <c r="ML13" s="579" t="e">
        <v>#REF!</v>
      </c>
      <c r="MM13" s="581"/>
      <c r="MN13" s="578" t="e">
        <v>#REF!</v>
      </c>
      <c r="MO13" s="578" t="e">
        <v>#REF!</v>
      </c>
      <c r="MP13" s="578" t="e">
        <v>#REF!</v>
      </c>
      <c r="MQ13" s="578" t="e">
        <v>#REF!</v>
      </c>
      <c r="MR13" s="578" t="e">
        <v>#REF!</v>
      </c>
      <c r="MS13" s="578" t="e">
        <v>#REF!</v>
      </c>
      <c r="MT13" s="578" t="e">
        <v>#REF!</v>
      </c>
      <c r="MU13" s="578" t="e">
        <v>#REF!</v>
      </c>
      <c r="MV13" s="578" t="e">
        <v>#REF!</v>
      </c>
      <c r="MW13" s="578" t="e">
        <v>#REF!</v>
      </c>
      <c r="MX13" s="578" t="e">
        <v>#REF!</v>
      </c>
      <c r="MY13" s="578" t="e">
        <v>#REF!</v>
      </c>
      <c r="MZ13" s="578" t="e">
        <v>#REF!</v>
      </c>
      <c r="NA13" s="578" t="e">
        <v>#REF!</v>
      </c>
      <c r="NB13" s="578" t="e">
        <v>#REF!</v>
      </c>
      <c r="NC13" s="578" t="e">
        <v>#REF!</v>
      </c>
      <c r="ND13" s="578" t="e">
        <v>#REF!</v>
      </c>
      <c r="NE13" s="578" t="e">
        <v>#REF!</v>
      </c>
      <c r="NF13" s="578" t="e">
        <v>#REF!</v>
      </c>
      <c r="NG13" s="578" t="e">
        <v>#REF!</v>
      </c>
      <c r="NH13" s="578" t="e">
        <v>#REF!</v>
      </c>
      <c r="NI13" s="578" t="e">
        <v>#REF!</v>
      </c>
      <c r="NJ13" s="578" t="e">
        <v>#REF!</v>
      </c>
      <c r="NK13" s="578" t="e">
        <v>#REF!</v>
      </c>
      <c r="NL13" s="578" t="e">
        <v>#REF!</v>
      </c>
      <c r="NM13" s="578" t="e">
        <v>#REF!</v>
      </c>
      <c r="NN13" s="578" t="e">
        <v>#REF!</v>
      </c>
      <c r="NO13" s="578" t="e">
        <v>#REF!</v>
      </c>
      <c r="NP13" s="578" t="e">
        <v>#REF!</v>
      </c>
      <c r="NQ13" s="578" t="e">
        <v>#REF!</v>
      </c>
      <c r="NR13" s="583"/>
      <c r="NS13" s="578" t="e">
        <v>#REF!</v>
      </c>
      <c r="NT13" s="578" t="e">
        <v>#REF!</v>
      </c>
      <c r="NU13" s="578" t="e">
        <v>#REF!</v>
      </c>
      <c r="NV13" s="578" t="e">
        <v>#REF!</v>
      </c>
      <c r="NW13" s="578" t="e">
        <v>#REF!</v>
      </c>
      <c r="NX13" s="578" t="e">
        <v>#REF!</v>
      </c>
      <c r="NY13" s="578" t="e">
        <v>#REF!</v>
      </c>
      <c r="NZ13" s="578" t="e">
        <v>#REF!</v>
      </c>
      <c r="OA13" s="578" t="e">
        <v>#REF!</v>
      </c>
      <c r="OB13" s="578" t="e">
        <v>#REF!</v>
      </c>
      <c r="OC13" s="578" t="e">
        <v>#REF!</v>
      </c>
      <c r="OD13" s="578" t="e">
        <v>#REF!</v>
      </c>
      <c r="OE13" s="578" t="e">
        <v>#REF!</v>
      </c>
      <c r="OF13" s="578" t="e">
        <v>#REF!</v>
      </c>
      <c r="OG13" s="578" t="e">
        <v>#REF!</v>
      </c>
      <c r="OH13" s="578" t="e">
        <v>#REF!</v>
      </c>
      <c r="OI13" s="578" t="e">
        <v>#REF!</v>
      </c>
      <c r="OJ13" s="578" t="e">
        <v>#REF!</v>
      </c>
      <c r="OK13" s="578" t="e">
        <v>#REF!</v>
      </c>
      <c r="OL13" s="578" t="e">
        <v>#REF!</v>
      </c>
      <c r="OM13" s="578" t="e">
        <v>#REF!</v>
      </c>
      <c r="ON13" s="578" t="e">
        <v>#REF!</v>
      </c>
      <c r="OO13" s="578" t="e">
        <v>#REF!</v>
      </c>
      <c r="OP13" s="578" t="e">
        <v>#REF!</v>
      </c>
      <c r="OQ13" s="578" t="e">
        <v>#REF!</v>
      </c>
      <c r="OR13" s="578" t="e">
        <v>#REF!</v>
      </c>
      <c r="OS13" s="578" t="e">
        <v>#REF!</v>
      </c>
      <c r="OT13" s="578" t="e">
        <v>#REF!</v>
      </c>
      <c r="OU13" s="578" t="e">
        <v>#REF!</v>
      </c>
      <c r="OV13" s="578" t="e">
        <v>#REF!</v>
      </c>
      <c r="OW13" s="583"/>
      <c r="OX13" s="578" t="e">
        <v>#REF!</v>
      </c>
      <c r="OY13" s="578" t="e">
        <v>#REF!</v>
      </c>
      <c r="OZ13" s="578" t="e">
        <v>#REF!</v>
      </c>
      <c r="PA13" s="578" t="e">
        <v>#REF!</v>
      </c>
      <c r="PB13" s="578" t="e">
        <v>#REF!</v>
      </c>
      <c r="PC13" s="578" t="e">
        <v>#REF!</v>
      </c>
      <c r="PD13" s="578" t="e">
        <v>#REF!</v>
      </c>
      <c r="PE13" s="578" t="e">
        <v>#REF!</v>
      </c>
      <c r="PF13" s="578" t="e">
        <v>#REF!</v>
      </c>
      <c r="PG13" s="578" t="e">
        <v>#REF!</v>
      </c>
      <c r="PH13" s="578" t="e">
        <v>#REF!</v>
      </c>
      <c r="PI13" s="578" t="e">
        <v>#REF!</v>
      </c>
      <c r="PJ13" s="578" t="e">
        <v>#REF!</v>
      </c>
      <c r="PK13" s="578" t="e">
        <v>#REF!</v>
      </c>
      <c r="PL13" s="578" t="e">
        <v>#REF!</v>
      </c>
      <c r="PM13" s="578" t="e">
        <v>#REF!</v>
      </c>
      <c r="PN13" s="578" t="e">
        <v>#REF!</v>
      </c>
      <c r="PO13" s="578" t="e">
        <v>#REF!</v>
      </c>
      <c r="PP13" s="578" t="e">
        <v>#REF!</v>
      </c>
      <c r="PQ13" s="578" t="e">
        <v>#REF!</v>
      </c>
      <c r="PR13" s="578" t="e">
        <v>#REF!</v>
      </c>
      <c r="PS13" s="578" t="e">
        <v>#REF!</v>
      </c>
      <c r="PT13" s="578" t="e">
        <v>#REF!</v>
      </c>
      <c r="PU13" s="578" t="e">
        <v>#REF!</v>
      </c>
      <c r="PV13" s="578" t="e">
        <v>#REF!</v>
      </c>
      <c r="PW13" s="578" t="e">
        <v>#REF!</v>
      </c>
      <c r="PX13" s="578" t="e">
        <v>#REF!</v>
      </c>
      <c r="PY13" s="578" t="e">
        <v>#REF!</v>
      </c>
      <c r="PZ13" s="578" t="e">
        <v>#REF!</v>
      </c>
      <c r="QA13" s="578" t="e">
        <v>#REF!</v>
      </c>
      <c r="QB13" s="583"/>
      <c r="QC13" s="578" t="e">
        <v>#REF!</v>
      </c>
      <c r="QD13" s="578" t="e">
        <v>#REF!</v>
      </c>
      <c r="QE13" s="578" t="e">
        <v>#REF!</v>
      </c>
      <c r="QF13" s="578" t="e">
        <v>#REF!</v>
      </c>
      <c r="QG13" s="578" t="e">
        <v>#REF!</v>
      </c>
      <c r="QH13" s="578" t="e">
        <v>#REF!</v>
      </c>
      <c r="QI13" s="578" t="e">
        <v>#REF!</v>
      </c>
      <c r="QJ13" s="578" t="e">
        <v>#REF!</v>
      </c>
      <c r="QK13" s="578" t="e">
        <v>#REF!</v>
      </c>
      <c r="QL13" s="578" t="e">
        <v>#REF!</v>
      </c>
      <c r="QM13" s="578" t="e">
        <v>#REF!</v>
      </c>
      <c r="QN13" s="578" t="e">
        <v>#REF!</v>
      </c>
      <c r="QO13" s="578" t="e">
        <v>#REF!</v>
      </c>
      <c r="QP13" s="578" t="e">
        <v>#REF!</v>
      </c>
      <c r="QQ13" s="578" t="e">
        <v>#REF!</v>
      </c>
      <c r="QR13" s="578" t="e">
        <v>#REF!</v>
      </c>
      <c r="QS13" s="578" t="e">
        <v>#REF!</v>
      </c>
      <c r="QT13" s="578" t="e">
        <v>#REF!</v>
      </c>
      <c r="QU13" s="578" t="e">
        <v>#REF!</v>
      </c>
      <c r="QV13" s="578" t="e">
        <v>#REF!</v>
      </c>
      <c r="QW13" s="578" t="e">
        <v>#REF!</v>
      </c>
      <c r="QX13" s="578" t="e">
        <v>#REF!</v>
      </c>
      <c r="QY13" s="578" t="e">
        <v>#REF!</v>
      </c>
      <c r="QZ13" s="578" t="e">
        <v>#REF!</v>
      </c>
      <c r="RA13" s="578" t="e">
        <v>#REF!</v>
      </c>
      <c r="RB13" s="578" t="e">
        <v>#REF!</v>
      </c>
      <c r="RC13" s="578" t="e">
        <v>#REF!</v>
      </c>
      <c r="RD13" s="578" t="e">
        <v>#REF!</v>
      </c>
      <c r="RE13" s="578" t="e">
        <v>#REF!</v>
      </c>
      <c r="RF13" s="578" t="e">
        <v>#REF!</v>
      </c>
      <c r="RG13" s="583"/>
      <c r="RH13" s="578" t="e">
        <v>#REF!</v>
      </c>
      <c r="RI13" s="578" t="e">
        <v>#REF!</v>
      </c>
      <c r="RJ13" s="578" t="e">
        <v>#REF!</v>
      </c>
      <c r="RK13" s="578" t="e">
        <v>#REF!</v>
      </c>
      <c r="RL13" s="578" t="e">
        <v>#REF!</v>
      </c>
      <c r="RM13" s="578" t="e">
        <v>#REF!</v>
      </c>
      <c r="RN13" s="578" t="e">
        <v>#REF!</v>
      </c>
      <c r="RO13" s="578" t="e">
        <v>#REF!</v>
      </c>
      <c r="RP13" s="578" t="e">
        <v>#REF!</v>
      </c>
      <c r="RQ13" s="578" t="e">
        <v>#REF!</v>
      </c>
      <c r="RR13" s="578" t="e">
        <v>#REF!</v>
      </c>
      <c r="RS13" s="578" t="e">
        <v>#REF!</v>
      </c>
      <c r="RT13" s="578" t="e">
        <v>#REF!</v>
      </c>
      <c r="RU13" s="578" t="e">
        <v>#REF!</v>
      </c>
      <c r="RV13" s="578" t="e">
        <v>#REF!</v>
      </c>
      <c r="RW13" s="578" t="e">
        <v>#REF!</v>
      </c>
      <c r="RX13" s="578" t="e">
        <v>#REF!</v>
      </c>
      <c r="RY13" s="578" t="e">
        <v>#REF!</v>
      </c>
      <c r="RZ13" s="578" t="e">
        <v>#REF!</v>
      </c>
      <c r="SA13" s="578" t="e">
        <v>#REF!</v>
      </c>
      <c r="SB13" s="578" t="e">
        <v>#REF!</v>
      </c>
      <c r="SC13" s="578" t="e">
        <v>#REF!</v>
      </c>
      <c r="SD13" s="578" t="e">
        <v>#REF!</v>
      </c>
      <c r="SE13" s="578" t="e">
        <v>#REF!</v>
      </c>
      <c r="SF13" s="578" t="e">
        <v>#REF!</v>
      </c>
      <c r="SG13" s="578" t="e">
        <v>#REF!</v>
      </c>
      <c r="SH13" s="578" t="e">
        <v>#REF!</v>
      </c>
      <c r="SI13" s="578" t="e">
        <v>#REF!</v>
      </c>
      <c r="SJ13" s="578" t="e">
        <v>#REF!</v>
      </c>
      <c r="SK13" s="578" t="e">
        <v>#REF!</v>
      </c>
      <c r="SL13" s="583"/>
      <c r="SM13" s="578" t="e">
        <v>#REF!</v>
      </c>
      <c r="SN13" s="578" t="e">
        <v>#REF!</v>
      </c>
      <c r="SO13" s="578" t="e">
        <v>#REF!</v>
      </c>
      <c r="SP13" s="578" t="e">
        <v>#REF!</v>
      </c>
      <c r="SQ13" s="578" t="e">
        <v>#REF!</v>
      </c>
      <c r="SR13" s="578" t="e">
        <v>#REF!</v>
      </c>
      <c r="SS13" s="578" t="e">
        <v>#REF!</v>
      </c>
      <c r="ST13" s="578" t="e">
        <v>#REF!</v>
      </c>
      <c r="SU13" s="578" t="e">
        <v>#REF!</v>
      </c>
      <c r="SV13" s="578" t="e">
        <v>#REF!</v>
      </c>
      <c r="SW13" s="578" t="e">
        <v>#REF!</v>
      </c>
      <c r="SX13" s="578" t="e">
        <v>#REF!</v>
      </c>
      <c r="SY13" s="578" t="e">
        <v>#REF!</v>
      </c>
      <c r="SZ13" s="578" t="e">
        <v>#REF!</v>
      </c>
      <c r="TA13" s="578" t="e">
        <v>#REF!</v>
      </c>
      <c r="TB13" s="578" t="e">
        <v>#REF!</v>
      </c>
      <c r="TC13" s="578" t="e">
        <v>#REF!</v>
      </c>
      <c r="TD13" s="578" t="e">
        <v>#REF!</v>
      </c>
      <c r="TE13" s="578" t="e">
        <v>#REF!</v>
      </c>
      <c r="TF13" s="578" t="e">
        <v>#REF!</v>
      </c>
      <c r="TG13" s="578" t="e">
        <v>#REF!</v>
      </c>
      <c r="TH13" s="578" t="e">
        <v>#REF!</v>
      </c>
      <c r="TI13" s="578" t="e">
        <v>#REF!</v>
      </c>
      <c r="TJ13" s="578" t="e">
        <v>#REF!</v>
      </c>
      <c r="TK13" s="578" t="e">
        <v>#REF!</v>
      </c>
      <c r="TL13" s="578" t="e">
        <v>#REF!</v>
      </c>
      <c r="TM13" s="578" t="e">
        <v>#REF!</v>
      </c>
      <c r="TN13" s="578" t="e">
        <v>#REF!</v>
      </c>
      <c r="TO13" s="578" t="e">
        <v>#REF!</v>
      </c>
      <c r="TP13" s="578" t="e">
        <v>#REF!</v>
      </c>
      <c r="TQ13" s="581"/>
      <c r="TR13" s="578" t="e">
        <v>#REF!</v>
      </c>
      <c r="TS13" s="578" t="e">
        <v>#REF!</v>
      </c>
      <c r="TT13" s="578" t="e">
        <v>#REF!</v>
      </c>
      <c r="TU13" s="578" t="e">
        <v>#REF!</v>
      </c>
      <c r="TV13" s="578" t="e">
        <v>#REF!</v>
      </c>
      <c r="TW13" s="578" t="e">
        <v>#REF!</v>
      </c>
      <c r="TX13" s="578" t="e">
        <v>#REF!</v>
      </c>
      <c r="TY13" s="578" t="e">
        <v>#REF!</v>
      </c>
      <c r="TZ13" s="578" t="e">
        <v>#REF!</v>
      </c>
      <c r="UA13" s="578" t="e">
        <v>#REF!</v>
      </c>
      <c r="UB13" s="578" t="e">
        <v>#REF!</v>
      </c>
      <c r="UC13" s="578" t="e">
        <v>#REF!</v>
      </c>
      <c r="UD13" s="578" t="e">
        <v>#REF!</v>
      </c>
      <c r="UE13" s="578" t="e">
        <v>#REF!</v>
      </c>
      <c r="UF13" s="578" t="e">
        <v>#REF!</v>
      </c>
      <c r="UG13" s="578" t="e">
        <v>#REF!</v>
      </c>
      <c r="UH13" s="578" t="e">
        <v>#REF!</v>
      </c>
      <c r="UI13" s="578" t="e">
        <v>#REF!</v>
      </c>
      <c r="UJ13" s="578" t="e">
        <v>#REF!</v>
      </c>
      <c r="UK13" s="578" t="e">
        <v>#REF!</v>
      </c>
      <c r="UL13" s="578" t="e">
        <v>#REF!</v>
      </c>
      <c r="UM13" s="578" t="e">
        <v>#REF!</v>
      </c>
      <c r="UN13" s="578" t="e">
        <v>#REF!</v>
      </c>
      <c r="UO13" s="578" t="e">
        <v>#REF!</v>
      </c>
      <c r="UP13" s="578" t="e">
        <v>#REF!</v>
      </c>
      <c r="UQ13" s="578" t="e">
        <v>#REF!</v>
      </c>
      <c r="UR13" s="578" t="e">
        <v>#REF!</v>
      </c>
      <c r="US13" s="578" t="e">
        <v>#REF!</v>
      </c>
      <c r="UT13" s="578" t="e">
        <v>#REF!</v>
      </c>
      <c r="UU13" s="578" t="e">
        <v>#REF!</v>
      </c>
      <c r="UV13" s="581"/>
      <c r="UW13" s="578" t="e">
        <v>#REF!</v>
      </c>
      <c r="UX13" s="578" t="e">
        <v>#REF!</v>
      </c>
      <c r="UY13" s="578" t="e">
        <v>#REF!</v>
      </c>
      <c r="UZ13" s="578" t="e">
        <v>#REF!</v>
      </c>
      <c r="VA13" s="578" t="e">
        <v>#REF!</v>
      </c>
      <c r="VB13" s="578" t="e">
        <v>#REF!</v>
      </c>
      <c r="VC13" s="578" t="e">
        <v>#REF!</v>
      </c>
      <c r="VD13" s="578" t="e">
        <v>#REF!</v>
      </c>
      <c r="VE13" s="578" t="e">
        <v>#REF!</v>
      </c>
      <c r="VF13" s="578" t="e">
        <v>#REF!</v>
      </c>
      <c r="VG13" s="578" t="e">
        <v>#REF!</v>
      </c>
      <c r="VH13" s="578" t="e">
        <v>#REF!</v>
      </c>
      <c r="VI13" s="578" t="e">
        <v>#REF!</v>
      </c>
      <c r="VJ13" s="578" t="e">
        <v>#REF!</v>
      </c>
      <c r="VK13" s="578" t="e">
        <v>#REF!</v>
      </c>
      <c r="VL13" s="578" t="e">
        <v>#REF!</v>
      </c>
      <c r="VM13" s="578" t="e">
        <v>#REF!</v>
      </c>
      <c r="VN13" s="578" t="e">
        <v>#REF!</v>
      </c>
      <c r="VO13" s="578" t="e">
        <v>#REF!</v>
      </c>
      <c r="VP13" s="578" t="e">
        <v>#REF!</v>
      </c>
      <c r="VQ13" s="578" t="e">
        <v>#REF!</v>
      </c>
      <c r="VR13" s="578" t="e">
        <v>#REF!</v>
      </c>
      <c r="VS13" s="578" t="e">
        <v>#REF!</v>
      </c>
      <c r="VT13" s="578" t="e">
        <v>#REF!</v>
      </c>
      <c r="VU13" s="578" t="e">
        <v>#REF!</v>
      </c>
      <c r="VV13" s="578" t="e">
        <v>#REF!</v>
      </c>
      <c r="VW13" s="578" t="e">
        <v>#REF!</v>
      </c>
      <c r="VX13" s="578" t="e">
        <v>#REF!</v>
      </c>
      <c r="VY13" s="578" t="e">
        <v>#REF!</v>
      </c>
      <c r="VZ13" s="578" t="e">
        <v>#REF!</v>
      </c>
      <c r="WA13" s="581"/>
      <c r="WB13" s="578" t="e">
        <v>#REF!</v>
      </c>
      <c r="WC13" s="578" t="e">
        <v>#REF!</v>
      </c>
      <c r="WD13" s="578" t="e">
        <v>#REF!</v>
      </c>
      <c r="WE13" s="578" t="e">
        <v>#REF!</v>
      </c>
      <c r="WF13" s="578" t="e">
        <v>#REF!</v>
      </c>
      <c r="WG13" s="578" t="e">
        <v>#REF!</v>
      </c>
      <c r="WH13" s="578" t="e">
        <v>#REF!</v>
      </c>
      <c r="WI13" s="578" t="e">
        <v>#REF!</v>
      </c>
      <c r="WJ13" s="578" t="e">
        <v>#REF!</v>
      </c>
      <c r="WK13" s="578" t="e">
        <v>#REF!</v>
      </c>
      <c r="WL13" s="578" t="e">
        <v>#REF!</v>
      </c>
      <c r="WM13" s="578" t="e">
        <v>#REF!</v>
      </c>
      <c r="WN13" s="578" t="e">
        <v>#REF!</v>
      </c>
      <c r="WO13" s="578" t="e">
        <v>#REF!</v>
      </c>
      <c r="WP13" s="578" t="e">
        <v>#REF!</v>
      </c>
      <c r="WQ13" s="578" t="e">
        <v>#REF!</v>
      </c>
      <c r="WR13" s="578" t="e">
        <v>#REF!</v>
      </c>
      <c r="WS13" s="578" t="e">
        <v>#REF!</v>
      </c>
      <c r="WT13" s="578" t="e">
        <v>#REF!</v>
      </c>
      <c r="WU13" s="578" t="e">
        <v>#REF!</v>
      </c>
      <c r="WV13" s="578" t="e">
        <v>#REF!</v>
      </c>
      <c r="WW13" s="578" t="e">
        <v>#REF!</v>
      </c>
      <c r="WX13" s="578" t="e">
        <v>#REF!</v>
      </c>
      <c r="WY13" s="578" t="e">
        <v>#REF!</v>
      </c>
      <c r="WZ13" s="578" t="e">
        <v>#REF!</v>
      </c>
      <c r="XA13" s="578" t="e">
        <v>#REF!</v>
      </c>
      <c r="XB13" s="578" t="e">
        <v>#REF!</v>
      </c>
      <c r="XC13" s="578" t="e">
        <v>#REF!</v>
      </c>
      <c r="XD13" s="578" t="e">
        <v>#REF!</v>
      </c>
      <c r="XE13" s="578" t="e">
        <v>#REF!</v>
      </c>
      <c r="XF13" s="581"/>
      <c r="XG13" s="578" t="e">
        <v>#REF!</v>
      </c>
      <c r="XH13" s="578" t="e">
        <v>#REF!</v>
      </c>
      <c r="XI13" s="578" t="e">
        <v>#REF!</v>
      </c>
      <c r="XJ13" s="578" t="e">
        <v>#REF!</v>
      </c>
      <c r="XK13" s="578" t="e">
        <v>#REF!</v>
      </c>
      <c r="XL13" s="578" t="e">
        <v>#REF!</v>
      </c>
      <c r="XM13" s="578" t="e">
        <v>#REF!</v>
      </c>
      <c r="XN13" s="578" t="e">
        <v>#REF!</v>
      </c>
      <c r="XO13" s="578" t="e">
        <v>#REF!</v>
      </c>
      <c r="XP13" s="578" t="e">
        <v>#REF!</v>
      </c>
      <c r="XQ13" s="578" t="e">
        <v>#REF!</v>
      </c>
      <c r="XR13" s="578" t="e">
        <v>#REF!</v>
      </c>
      <c r="XS13" s="578" t="e">
        <v>#REF!</v>
      </c>
      <c r="XT13" s="578" t="e">
        <v>#REF!</v>
      </c>
      <c r="XU13" s="578" t="e">
        <v>#REF!</v>
      </c>
      <c r="XV13" s="578" t="e">
        <v>#REF!</v>
      </c>
      <c r="XW13" s="578" t="e">
        <v>#REF!</v>
      </c>
      <c r="XX13" s="578" t="e">
        <v>#REF!</v>
      </c>
      <c r="XY13" s="578" t="e">
        <v>#REF!</v>
      </c>
      <c r="XZ13" s="578" t="e">
        <v>#REF!</v>
      </c>
      <c r="YA13" s="578" t="e">
        <v>#REF!</v>
      </c>
      <c r="YB13" s="578" t="e">
        <v>#REF!</v>
      </c>
      <c r="YC13" s="578" t="e">
        <v>#REF!</v>
      </c>
      <c r="YD13" s="578" t="e">
        <v>#REF!</v>
      </c>
      <c r="YE13" s="578" t="e">
        <v>#REF!</v>
      </c>
      <c r="YF13" s="578" t="e">
        <v>#REF!</v>
      </c>
      <c r="YG13" s="578" t="e">
        <v>#REF!</v>
      </c>
      <c r="YH13" s="578" t="e">
        <v>#REF!</v>
      </c>
      <c r="YI13" s="578" t="e">
        <v>#REF!</v>
      </c>
      <c r="YJ13" s="578" t="e">
        <v>#REF!</v>
      </c>
      <c r="YK13" s="581"/>
      <c r="YL13" s="578" t="e">
        <v>#REF!</v>
      </c>
      <c r="YM13" s="578" t="e">
        <v>#REF!</v>
      </c>
      <c r="YN13" s="578" t="e">
        <v>#REF!</v>
      </c>
      <c r="YO13" s="578" t="e">
        <v>#REF!</v>
      </c>
      <c r="YP13" s="578" t="e">
        <v>#REF!</v>
      </c>
      <c r="YQ13" s="578" t="e">
        <v>#REF!</v>
      </c>
      <c r="YR13" s="578" t="e">
        <v>#REF!</v>
      </c>
      <c r="YS13" s="578" t="e">
        <v>#REF!</v>
      </c>
      <c r="YT13" s="578" t="e">
        <v>#REF!</v>
      </c>
      <c r="YU13" s="578" t="e">
        <v>#REF!</v>
      </c>
      <c r="YV13" s="578" t="e">
        <v>#REF!</v>
      </c>
      <c r="YW13" s="578" t="e">
        <v>#REF!</v>
      </c>
      <c r="YX13" s="578" t="e">
        <v>#REF!</v>
      </c>
      <c r="YY13" s="578" t="e">
        <v>#REF!</v>
      </c>
      <c r="YZ13" s="578" t="e">
        <v>#REF!</v>
      </c>
      <c r="ZA13" s="578" t="e">
        <v>#REF!</v>
      </c>
      <c r="ZB13" s="578" t="e">
        <v>#REF!</v>
      </c>
      <c r="ZC13" s="578" t="e">
        <v>#REF!</v>
      </c>
      <c r="ZD13" s="578" t="e">
        <v>#REF!</v>
      </c>
      <c r="ZE13" s="578" t="e">
        <v>#REF!</v>
      </c>
      <c r="ZF13" s="578" t="e">
        <v>#REF!</v>
      </c>
      <c r="ZG13" s="578" t="e">
        <v>#REF!</v>
      </c>
      <c r="ZH13" s="578" t="e">
        <v>#REF!</v>
      </c>
      <c r="ZI13" s="578" t="e">
        <v>#REF!</v>
      </c>
      <c r="ZJ13" s="578" t="e">
        <v>#REF!</v>
      </c>
      <c r="ZK13" s="578" t="e">
        <v>#REF!</v>
      </c>
      <c r="ZL13" s="578" t="e">
        <v>#REF!</v>
      </c>
      <c r="ZM13" s="578" t="e">
        <v>#REF!</v>
      </c>
      <c r="ZN13" s="578" t="e">
        <v>#REF!</v>
      </c>
      <c r="ZO13" s="578" t="e">
        <v>#REF!</v>
      </c>
      <c r="ZP13" s="578" t="e">
        <v>#REF!</v>
      </c>
      <c r="ZQ13" s="578" t="e">
        <v>#REF!</v>
      </c>
      <c r="ZR13" s="578" t="e">
        <v>#REF!</v>
      </c>
      <c r="ZS13" s="578" t="e">
        <v>#REF!</v>
      </c>
      <c r="ZT13" s="578" t="e">
        <v>#REF!</v>
      </c>
      <c r="ZU13" s="578" t="e">
        <v>#REF!</v>
      </c>
      <c r="ZV13" s="578" t="e">
        <v>#REF!</v>
      </c>
      <c r="ZW13" s="581"/>
      <c r="ZX13" s="578" t="e">
        <v>#REF!</v>
      </c>
      <c r="ZY13" s="578" t="e">
        <v>#REF!</v>
      </c>
      <c r="ZZ13" s="578" t="e">
        <v>#REF!</v>
      </c>
      <c r="AAA13" s="578" t="e">
        <v>#REF!</v>
      </c>
      <c r="AAB13" s="578" t="e">
        <v>#REF!</v>
      </c>
      <c r="AAC13" s="578" t="e">
        <v>#REF!</v>
      </c>
      <c r="AAD13" s="578" t="e">
        <v>#REF!</v>
      </c>
      <c r="AAE13" s="578" t="e">
        <v>#REF!</v>
      </c>
      <c r="AAF13" s="578" t="e">
        <v>#REF!</v>
      </c>
      <c r="AAG13" s="578" t="e">
        <v>#REF!</v>
      </c>
      <c r="AAH13" s="578" t="e">
        <v>#REF!</v>
      </c>
      <c r="AAI13" s="578" t="e">
        <v>#REF!</v>
      </c>
      <c r="AAJ13" s="578" t="e">
        <v>#REF!</v>
      </c>
      <c r="AAK13" s="578" t="e">
        <v>#REF!</v>
      </c>
      <c r="AAL13" s="578" t="e">
        <v>#REF!</v>
      </c>
      <c r="AAM13" s="578" t="e">
        <v>#REF!</v>
      </c>
      <c r="AAN13" s="578" t="e">
        <v>#REF!</v>
      </c>
      <c r="AAO13" s="578" t="e">
        <v>#REF!</v>
      </c>
      <c r="AAP13" s="578" t="e">
        <v>#REF!</v>
      </c>
      <c r="AAQ13" s="578" t="e">
        <v>#REF!</v>
      </c>
      <c r="AAR13" s="578" t="e">
        <v>#REF!</v>
      </c>
      <c r="AAS13" s="578" t="e">
        <v>#REF!</v>
      </c>
      <c r="AAT13" s="578" t="e">
        <v>#REF!</v>
      </c>
      <c r="AAU13" s="578" t="e">
        <v>#REF!</v>
      </c>
      <c r="AAV13" s="578" t="e">
        <v>#REF!</v>
      </c>
      <c r="AAW13" s="578" t="e">
        <v>#REF!</v>
      </c>
      <c r="AAX13" s="578" t="e">
        <v>#REF!</v>
      </c>
      <c r="AAY13" s="578" t="e">
        <v>#REF!</v>
      </c>
      <c r="AAZ13" s="578" t="e">
        <v>#REF!</v>
      </c>
      <c r="ABA13" s="578" t="e">
        <v>#REF!</v>
      </c>
      <c r="ABB13" s="578" t="e">
        <v>#REF!</v>
      </c>
      <c r="ABC13" s="578" t="e">
        <v>#REF!</v>
      </c>
      <c r="ABD13" s="578" t="e">
        <v>#REF!</v>
      </c>
      <c r="ABE13" s="578" t="e">
        <v>#REF!</v>
      </c>
      <c r="ABF13" s="578" t="e">
        <v>#REF!</v>
      </c>
      <c r="ABG13" s="578" t="e">
        <v>#REF!</v>
      </c>
      <c r="ABH13" s="578" t="e">
        <v>#REF!</v>
      </c>
      <c r="ABI13" s="578" t="e">
        <v>#REF!</v>
      </c>
      <c r="ABJ13" s="578" t="e">
        <v>#REF!</v>
      </c>
      <c r="ABK13" s="578" t="e">
        <v>#REF!</v>
      </c>
      <c r="ABL13" s="578" t="e">
        <v>#REF!</v>
      </c>
      <c r="ABM13" s="578" t="e">
        <v>#REF!</v>
      </c>
      <c r="ABN13" s="578" t="e">
        <v>#REF!</v>
      </c>
      <c r="ABO13" s="578" t="e">
        <v>#REF!</v>
      </c>
      <c r="ABP13" s="578" t="e">
        <v>#REF!</v>
      </c>
      <c r="ABQ13" s="578" t="e">
        <v>#REF!</v>
      </c>
      <c r="ABR13" s="578" t="e">
        <v>#REF!</v>
      </c>
    </row>
    <row r="14" spans="1:746" s="584" customFormat="1" ht="30" customHeight="1">
      <c r="A14" s="574">
        <v>2</v>
      </c>
      <c r="B14" s="574">
        <v>1</v>
      </c>
      <c r="C14" s="586" t="s">
        <v>263</v>
      </c>
      <c r="D14" s="576"/>
      <c r="E14" s="577" t="e">
        <f>WORKDAY(E15,$A14,'[3]BA SGV'!$E$208:$E$237)</f>
        <v>#REF!</v>
      </c>
      <c r="F14" s="577" t="e">
        <f>WORKDAY(F15,$A14,'[3]BA SGV'!$E$208:$E$237)</f>
        <v>#REF!</v>
      </c>
      <c r="G14" s="577" t="e">
        <f>WORKDAY(G15,$A14,'[3]BA SGV'!$E$208:$E$237)</f>
        <v>#REF!</v>
      </c>
      <c r="H14" s="577" t="e">
        <f>WORKDAY(H15,$A14,'[3]BA SGV'!$E$208:$E$237)</f>
        <v>#REF!</v>
      </c>
      <c r="I14" s="577" t="e">
        <f>WORKDAY(I15,$A14,'[3]BA SGV'!$E$208:$E$237)</f>
        <v>#REF!</v>
      </c>
      <c r="J14" s="576"/>
      <c r="K14" s="577" t="e">
        <f>WORKDAY(K15,$A14,'[3]BA SGV'!$E$208:$E$237)</f>
        <v>#REF!</v>
      </c>
      <c r="L14" s="577" t="e">
        <f>WORKDAY(L15,$A14,'[3]BA SGV'!$E$208:$E$237)</f>
        <v>#REF!</v>
      </c>
      <c r="M14" s="577" t="e">
        <f>WORKDAY(M15,$A14,'[3]BA SGV'!$E$208:$E$237)</f>
        <v>#REF!</v>
      </c>
      <c r="N14" s="577" t="e">
        <f>WORKDAY(N15,$A14,'[3]BA SGV'!$E$208:$E$237)</f>
        <v>#REF!</v>
      </c>
      <c r="O14" s="577" t="e">
        <f>WORKDAY(O15,$A14,'[3]BA SGV'!$E$208:$E$237)</f>
        <v>#REF!</v>
      </c>
      <c r="P14" s="577" t="e">
        <f>WORKDAY(P15,$A14,'[3]BA SGV'!$E$208:$E$237)</f>
        <v>#REF!</v>
      </c>
      <c r="Q14" s="577" t="e">
        <f>WORKDAY(Q15,$A14,'[3]BA SGV'!$E$208:$E$237)</f>
        <v>#REF!</v>
      </c>
      <c r="R14" s="576"/>
      <c r="S14" s="577">
        <v>42332</v>
      </c>
      <c r="T14" s="577" t="e">
        <f>WORKDAY(T15,$A14,'[3]BA SGV'!$E$208:$E$237)</f>
        <v>#REF!</v>
      </c>
      <c r="U14" s="577" t="e">
        <f>WORKDAY(U15,$A14,'[3]BA SGV'!$E$208:$E$237)</f>
        <v>#REF!</v>
      </c>
      <c r="V14" s="577" t="e">
        <f>WORKDAY(V15,$A14,'[3]BA SGV'!$E$208:$E$237)</f>
        <v>#REF!</v>
      </c>
      <c r="W14" s="577" t="e">
        <f>WORKDAY(W15,$A14,'[3]BA SGV'!$E$208:$E$237)</f>
        <v>#REF!</v>
      </c>
      <c r="X14" s="576"/>
      <c r="Y14" s="577">
        <v>42336</v>
      </c>
      <c r="Z14" s="577">
        <v>42333</v>
      </c>
      <c r="AA14" s="577">
        <v>42335</v>
      </c>
      <c r="AB14" s="577">
        <v>42335</v>
      </c>
      <c r="AC14" s="577">
        <v>42336</v>
      </c>
      <c r="AD14" s="577">
        <v>42336</v>
      </c>
      <c r="AE14" s="577">
        <v>42335</v>
      </c>
      <c r="AF14" s="576"/>
      <c r="AG14" s="577" t="e">
        <f>WORKDAY(AG15,$A14,'[3]BA SGV'!$E$208:$E$237)</f>
        <v>#REF!</v>
      </c>
      <c r="AH14" s="577" t="e">
        <f>WORKDAY(AH15,$A14,'[3]BA SGV'!$E$208:$E$237)</f>
        <v>#REF!</v>
      </c>
      <c r="AI14" s="577" t="e">
        <f>WORKDAY(AI15,$A14,'[3]BA SGV'!$E$208:$E$237)</f>
        <v>#REF!</v>
      </c>
      <c r="AJ14" s="577" t="e">
        <f>WORKDAY(AJ15,$A14,'[3]BA SGV'!$E$208:$E$237)</f>
        <v>#REF!</v>
      </c>
      <c r="AK14" s="577" t="e">
        <f>WORKDAY(AK15,$A14,'[3]BA SGV'!$E$208:$E$237)</f>
        <v>#REF!</v>
      </c>
      <c r="AL14" s="576"/>
      <c r="AM14" s="577" t="e">
        <f>WORKDAY(AM15,$A14,'[3]BA SGV'!$E$208:$E$237)</f>
        <v>#REF!</v>
      </c>
      <c r="AN14" s="577">
        <v>42383</v>
      </c>
      <c r="AO14" s="577" t="e">
        <f>WORKDAY(AO15,$A14,'[3]BA SGV'!$E$208:$E$237)</f>
        <v>#REF!</v>
      </c>
      <c r="AP14" s="577" t="e">
        <f>WORKDAY(AP15,$A14,'[3]BA SGV'!$E$208:$E$237)</f>
        <v>#REF!</v>
      </c>
      <c r="AQ14" s="577" t="e">
        <f>WORKDAY(AQ15,$A14,'[3]BA SGV'!$E$208:$E$237)</f>
        <v>#REF!</v>
      </c>
      <c r="AR14" s="577" t="e">
        <f>WORKDAY(AR15,$A14,'[3]BA SGV'!$E$208:$E$237)</f>
        <v>#REF!</v>
      </c>
      <c r="AS14" s="577" t="e">
        <f>WORKDAY(AS15,$A14,'[3]BA SGV'!$E$208:$E$237)</f>
        <v>#REF!</v>
      </c>
      <c r="AT14" s="576"/>
      <c r="AU14" s="577" t="e">
        <f>WORKDAY(AU15,$A14,'[3]BA SGV'!$E$208:$E$237)</f>
        <v>#REF!</v>
      </c>
      <c r="AV14" s="577" t="e">
        <f>WORKDAY(AV15,$A14,'[3]BA SGV'!$E$208:$E$237)</f>
        <v>#REF!</v>
      </c>
      <c r="AW14" s="577" t="e">
        <f>WORKDAY(AW15,$A14,'[3]BA SGV'!$E$208:$E$237)</f>
        <v>#REF!</v>
      </c>
      <c r="AX14" s="577" t="e">
        <f>WORKDAY(AX15,$A14,'[3]BA SGV'!$E$208:$E$237)</f>
        <v>#REF!</v>
      </c>
      <c r="AY14" s="577" t="e">
        <f>WORKDAY(AY15,$A14,'[3]BA SGV'!$E$208:$E$237)</f>
        <v>#REF!</v>
      </c>
      <c r="AZ14" s="576"/>
      <c r="BA14" s="577" t="e">
        <f>WORKDAY(BA15,$B14,'[4]Holiday Schedule'!$B$2:$B$17)</f>
        <v>#REF!</v>
      </c>
      <c r="BB14" s="577" t="e">
        <f>WORKDAY(BB15,$B14,'[4]Holiday Schedule'!$B$2:$B$17)</f>
        <v>#REF!</v>
      </c>
      <c r="BC14" s="577" t="e">
        <f>WORKDAY(BC15,$B14,'[4]Holiday Schedule'!$B$2:$B$17)</f>
        <v>#REF!</v>
      </c>
      <c r="BD14" s="577" t="e">
        <f>WORKDAY(BD15,$B14,'[4]Holiday Schedule'!$B$2:$B$17)</f>
        <v>#REF!</v>
      </c>
      <c r="BE14" s="577">
        <f>WORKDAY(BE15,$B14,'[4]Holiday Schedule'!$B$2:$B$17)</f>
        <v>42376</v>
      </c>
      <c r="BF14" s="576"/>
      <c r="BG14" s="577">
        <f>WORKDAY(BG15,$B14,'[4]Holiday Schedule'!$B$2:$B$17)</f>
        <v>42401</v>
      </c>
      <c r="BH14" s="577">
        <f>WORKDAY(BH15,$B14,'[4]Holiday Schedule'!$B$2:$B$17)</f>
        <v>42388</v>
      </c>
      <c r="BI14" s="577">
        <f>WORKDAY(BI15,$B14,'[4]Holiday Schedule'!$B$2:$B$17)</f>
        <v>42380</v>
      </c>
      <c r="BJ14" s="577">
        <f>WORKDAY(BJ15,$B14,'[4]Holiday Schedule'!$B$2:$B$17)</f>
        <v>42383</v>
      </c>
      <c r="BK14" s="577" t="e">
        <f>WORKDAY(BK15,$B14,'[4]Holiday Schedule'!$B$2:$B$17)</f>
        <v>#REF!</v>
      </c>
      <c r="BL14" s="576"/>
      <c r="BM14" s="577">
        <f>WORKDAY(BM15,$B14,'[4]Holiday Schedule'!$B$2:$B$17)</f>
        <v>42397</v>
      </c>
      <c r="BN14" s="577">
        <f>WORKDAY(BN15,$B14,'[4]Holiday Schedule'!$B$2:$B$17)</f>
        <v>42397</v>
      </c>
      <c r="BO14" s="577">
        <f>WORKDAY(BO15,$B14,'[4]Holiday Schedule'!$B$2:$B$17)</f>
        <v>42381</v>
      </c>
      <c r="BP14" s="577">
        <f>WORKDAY(BP15,$B14,'[4]Holiday Schedule'!$B$2:$B$17)</f>
        <v>42397</v>
      </c>
      <c r="BQ14" s="577">
        <f>WORKDAY(BQ15,$B14,'[4]Holiday Schedule'!$B$2:$B$17)</f>
        <v>42397</v>
      </c>
      <c r="BR14" s="576"/>
      <c r="BS14" s="577">
        <f>WORKDAY(BS15,$B14,'Holiday Schedule'!$B$2:$B$17)</f>
        <v>42417</v>
      </c>
      <c r="BT14" s="577">
        <f>WORKDAY(BT15,$B14,'Holiday Schedule'!$B$2:$B$17)</f>
        <v>42396</v>
      </c>
      <c r="BU14" s="577">
        <f>WORKDAY(BU15,$B14,'Holiday Schedule'!$B$2:$B$17)</f>
        <v>42403</v>
      </c>
      <c r="BV14" s="577">
        <f>WORKDAY(BV15,$B14,'Holiday Schedule'!$B$2:$B$17)</f>
        <v>42398</v>
      </c>
      <c r="BW14" s="577">
        <f>WORKDAY(BW15,$B14,'Holiday Schedule'!$B$2:$B$17)</f>
        <v>42397</v>
      </c>
      <c r="BX14" s="576"/>
      <c r="BY14" s="588">
        <f>WORKDAY(BY15,$B14,'Holiday Schedule'!$B$2:$B$17)</f>
        <v>42430</v>
      </c>
      <c r="BZ14" s="577">
        <f>WORKDAY(BZ15,$B14,'Holiday Schedule'!$B$2:$B$17)</f>
        <v>42404</v>
      </c>
      <c r="CA14" s="577">
        <f>WORKDAY(CA15,$B14,'Holiday Schedule'!$B$2:$B$17)</f>
        <v>42431</v>
      </c>
      <c r="CB14" s="577">
        <f>WORKDAY(CB15,$B14,'Holiday Schedule'!$B$2:$B$17)</f>
        <v>42417</v>
      </c>
      <c r="CC14" s="577">
        <f>WORKDAY(CC15,$B14,'Holiday Schedule'!$B$2:$B$17)</f>
        <v>42415</v>
      </c>
      <c r="CD14" s="576"/>
      <c r="CE14" s="588">
        <f>WORKDAY(CE15,$B14,'Holiday Schedule'!$B$2:$B$17)</f>
        <v>42431</v>
      </c>
      <c r="CF14" s="580">
        <f>WORKDAY(CF15,$B14,'Holiday Schedule'!$B$2:$B$17)</f>
        <v>42431</v>
      </c>
      <c r="CG14" s="588">
        <f>WORKDAY(CG15,$B14,'Holiday Schedule'!$B$2:$B$17)</f>
        <v>42432</v>
      </c>
      <c r="CH14" s="580">
        <f>WORKDAY(CH15,$B14,'Holiday Schedule'!$B$2:$B$17)</f>
        <v>42431</v>
      </c>
      <c r="CI14" s="580">
        <f>WORKDAY(CI15,$B14,'Holiday Schedule'!$B$2:$B$17)</f>
        <v>42431</v>
      </c>
      <c r="CJ14" s="576"/>
      <c r="CK14" s="580">
        <f>WORKDAY(CK15,$B14,'Holiday Schedule'!$B$2:$B$17)</f>
        <v>42446</v>
      </c>
      <c r="CL14" s="580">
        <f>WORKDAY(CL15,$B14,'Holiday Schedule'!$B$2:$B$17)</f>
        <v>42430</v>
      </c>
      <c r="CM14" s="580">
        <f>WORKDAY(CM15,$B14,'Holiday Schedule'!$B$2:$B$17)</f>
        <v>42446</v>
      </c>
      <c r="CN14" s="580">
        <f>WORKDAY(CN15,$B14,'Holiday Schedule'!$B$2:$B$17)</f>
        <v>42431</v>
      </c>
      <c r="CO14" s="580">
        <f>WORKDAY(CO15,$B14,'Holiday Schedule'!$B$2:$B$17)</f>
        <v>42443</v>
      </c>
      <c r="CP14" s="576"/>
      <c r="CQ14" s="580">
        <f>WORKDAY(CQ15,$B14,'Holiday Schedule'!$B$2:$B$17)</f>
        <v>42458</v>
      </c>
      <c r="CR14" s="580">
        <f>WORKDAY(CR15,$B14,'Holiday Schedule'!$B$2:$B$17)</f>
        <v>42437</v>
      </c>
      <c r="CS14" s="580">
        <f>WORKDAY(CS15,$B14,'Holiday Schedule'!$B$2:$B$17)</f>
        <v>42458</v>
      </c>
      <c r="CT14" s="580">
        <f>WORKDAY(CT15,$B14,'Holiday Schedule'!$B$2:$B$17)</f>
        <v>42430</v>
      </c>
      <c r="CU14" s="580">
        <f>WORKDAY(CU15,$B14,'Holiday Schedule'!$B$2:$B$17)</f>
        <v>42451</v>
      </c>
      <c r="CV14" s="576"/>
      <c r="CW14" s="580">
        <f>WORKDAY(CW15,$B14,'Holiday Schedule'!$B$2:$B$17)</f>
        <v>42464</v>
      </c>
      <c r="CX14" s="580">
        <f>WORKDAY(CX15,$B14,'Holiday Schedule'!$B$2:$B$17)</f>
        <v>42447</v>
      </c>
      <c r="CY14" s="580">
        <f>WORKDAY(CY15,$B14,'Holiday Schedule'!$B$2:$B$17)</f>
        <v>42457</v>
      </c>
      <c r="CZ14" s="580">
        <f>WORKDAY(CZ15,$B14,'Holiday Schedule'!$B$2:$B$17)</f>
        <v>42437</v>
      </c>
      <c r="DA14" s="580">
        <f>WORKDAY(DA15,$B14,'Holiday Schedule'!$B$2:$B$17)</f>
        <v>42451</v>
      </c>
      <c r="DB14" s="576"/>
      <c r="DC14" s="580">
        <f>WORKDAY(DC15,$B14,'Holiday Schedule'!$B$2:$B$17)</f>
        <v>42466</v>
      </c>
      <c r="DD14" s="580">
        <f>WORKDAY(DD15,$B14,'Holiday Schedule'!$B$2:$B$17)</f>
        <v>42458</v>
      </c>
      <c r="DE14" s="580">
        <f>WORKDAY(DE15,$B14,'Holiday Schedule'!$B$2:$B$17)</f>
        <v>42460</v>
      </c>
      <c r="DF14" s="580">
        <f>WORKDAY(DF15,$B14,'Holiday Schedule'!$B$2:$B$17)</f>
        <v>42461</v>
      </c>
      <c r="DG14" s="580">
        <f>WORKDAY(DG15,$B14,'Holiday Schedule'!$B$2:$B$17)</f>
        <v>42464</v>
      </c>
      <c r="DH14" s="576"/>
      <c r="DI14" s="580">
        <f>WORKDAY(DI15,$B14,'Holiday Schedule'!$B$2:$B$17)</f>
        <v>42446</v>
      </c>
      <c r="DJ14" s="580">
        <f>WORKDAY(DJ15,$B14,'Holiday Schedule'!$B$2:$B$17)</f>
        <v>42447</v>
      </c>
      <c r="DK14" s="580">
        <f>WORKDAY(DK15,$B14,'Holiday Schedule'!$B$2:$B$17)</f>
        <v>42447</v>
      </c>
      <c r="DL14" s="580">
        <f>WORKDAY(DL15,$B14,'Holiday Schedule'!$B$2:$B$17)</f>
        <v>42450</v>
      </c>
      <c r="DM14" s="580">
        <f>WORKDAY(DM15,$B14,'Holiday Schedule'!$B$2:$B$17)</f>
        <v>42453</v>
      </c>
      <c r="DN14" s="576"/>
      <c r="DO14" s="580">
        <f>WORKDAY(DO15,$B14,'Holiday Schedule'!$B$2:$B$17)</f>
        <v>42451</v>
      </c>
      <c r="DP14" s="580">
        <f>WORKDAY(DP15,$B14,'Holiday Schedule'!$B$2:$B$17)</f>
        <v>42452</v>
      </c>
      <c r="DQ14" s="580">
        <f>WORKDAY(DQ15,$B14,'Holiday Schedule'!$B$2:$B$17)</f>
        <v>42452</v>
      </c>
      <c r="DR14" s="580">
        <f>WORKDAY(DR15,$B14,'Holiday Schedule'!$B$2:$B$17)</f>
        <v>42453</v>
      </c>
      <c r="DS14" s="580">
        <f>WORKDAY(DS15,$B14,'Holiday Schedule'!$B$2:$B$17)</f>
        <v>42453</v>
      </c>
      <c r="DT14" s="576"/>
      <c r="DU14" s="580">
        <f>WORKDAY(DU15,$B14,'Holiday Schedule'!$B$2:$B$17)</f>
        <v>42458</v>
      </c>
      <c r="DV14" s="580">
        <f>WORKDAY(DV15,$B14,'Holiday Schedule'!$B$2:$B$17)</f>
        <v>42458</v>
      </c>
      <c r="DW14" s="580">
        <f>WORKDAY(DW15,$B14,'Holiday Schedule'!$B$2:$B$17)</f>
        <v>42459</v>
      </c>
      <c r="DX14" s="580">
        <f>WORKDAY(DX15,$B14,'Holiday Schedule'!$B$2:$B$17)</f>
        <v>42460</v>
      </c>
      <c r="DY14" s="580">
        <f>WORKDAY(DY15,$B14,'Holiday Schedule'!$B$2:$B$17)</f>
        <v>42461</v>
      </c>
      <c r="DZ14" s="576"/>
      <c r="EA14" s="580">
        <f>WORKDAY(EA15,$B14,'Holiday Schedule'!$B$2:$B$17)</f>
        <v>42465</v>
      </c>
      <c r="EB14" s="580">
        <f>WORKDAY(EB15,$B14,'Holiday Schedule'!$B$2:$B$17)</f>
        <v>42466</v>
      </c>
      <c r="EC14" s="580">
        <f>WORKDAY(EC15,$B14,'Holiday Schedule'!$B$2:$B$17)</f>
        <v>42466</v>
      </c>
      <c r="ED14" s="580">
        <f>WORKDAY(ED15,$B14,'Holiday Schedule'!$B$2:$B$17)</f>
        <v>42467</v>
      </c>
      <c r="EE14" s="580">
        <f>WORKDAY(EE15,$B14,'Holiday Schedule'!$B$2:$B$17)</f>
        <v>42467</v>
      </c>
      <c r="EF14" s="576"/>
      <c r="EG14" s="580">
        <f>WORKDAY(EG15,$B14,'Holiday Schedule'!$B$2:$B$17)</f>
        <v>42467</v>
      </c>
      <c r="EH14" s="580">
        <f>WORKDAY(EH15,$B14,'Holiday Schedule'!$B$2:$B$17)</f>
        <v>42468</v>
      </c>
      <c r="EI14" s="580">
        <f>WORKDAY(EI15,$B14,'Holiday Schedule'!$B$2:$B$17)</f>
        <v>42468</v>
      </c>
      <c r="EJ14" s="580">
        <f>WORKDAY(EJ15,$B14,'Holiday Schedule'!$B$2:$B$17)</f>
        <v>42471</v>
      </c>
      <c r="EK14" s="580">
        <f>WORKDAY(EK15,$B14,'Holiday Schedule'!$B$2:$B$17)</f>
        <v>42471</v>
      </c>
      <c r="EL14" s="576"/>
      <c r="EM14" s="580">
        <f>WORKDAY(EM15,$B14,'Holiday Schedule'!$B$2:$B$17)</f>
        <v>42475</v>
      </c>
      <c r="EN14" s="580">
        <f>WORKDAY(EN15,$B14,'Holiday Schedule'!$B$2:$B$17)</f>
        <v>42478</v>
      </c>
      <c r="EO14" s="580">
        <f>WORKDAY(EO15,$B14,'Holiday Schedule'!$B$2:$B$17)</f>
        <v>42478</v>
      </c>
      <c r="EP14" s="580">
        <f>WORKDAY(EP15,$B14,'Holiday Schedule'!$B$2:$B$17)</f>
        <v>42479</v>
      </c>
      <c r="EQ14" s="580">
        <f>WORKDAY(EQ15,$B14,'Holiday Schedule'!$B$2:$B$17)</f>
        <v>42479</v>
      </c>
      <c r="ER14" s="576"/>
      <c r="ES14" s="580">
        <f>WORKDAY(ES15,$B14,'Holiday Schedule'!$B$2:$B$17)</f>
        <v>42479</v>
      </c>
      <c r="ET14" s="580">
        <f>WORKDAY(ET15,$B14,'Holiday Schedule'!$B$2:$B$17)</f>
        <v>42480</v>
      </c>
      <c r="EU14" s="580">
        <f>WORKDAY(EU15,$B14,'Holiday Schedule'!$B$2:$B$17)</f>
        <v>42480</v>
      </c>
      <c r="EV14" s="580">
        <f>WORKDAY(EV15,$B14,'Holiday Schedule'!$B$2:$B$17)</f>
        <v>42481</v>
      </c>
      <c r="EW14" s="580">
        <f>WORKDAY(EW15,$B14,'Holiday Schedule'!$B$2:$B$17)</f>
        <v>42481</v>
      </c>
      <c r="EX14" s="576"/>
      <c r="EY14" s="580">
        <f>WORKDAY(EY15,$B14,'Holiday Schedule'!$B$2:$B$17)</f>
        <v>42485</v>
      </c>
      <c r="EZ14" s="580">
        <f>WORKDAY(EZ15,$B14,'Holiday Schedule'!$B$2:$B$17)</f>
        <v>42486</v>
      </c>
      <c r="FA14" s="580">
        <f>WORKDAY(FA15,$B14,'Holiday Schedule'!$B$2:$B$17)</f>
        <v>42486</v>
      </c>
      <c r="FB14" s="580">
        <f>WORKDAY(FB15,$B14,'Holiday Schedule'!$B$2:$B$17)</f>
        <v>42487</v>
      </c>
      <c r="FC14" s="580">
        <f>WORKDAY(FC15,$B14,'Holiday Schedule'!$B$2:$B$17)</f>
        <v>42487</v>
      </c>
      <c r="FD14" s="576"/>
      <c r="FE14" s="580">
        <f>WORKDAY(FE15,$B14,'Holiday Schedule'!$B$2:$B$17)</f>
        <v>42489</v>
      </c>
      <c r="FF14" s="580">
        <f>WORKDAY(FF15,$B14,'Holiday Schedule'!$B$2:$B$17)</f>
        <v>42492</v>
      </c>
      <c r="FG14" s="580">
        <f>WORKDAY(FG15,$B14,'Holiday Schedule'!$B$2:$B$17)</f>
        <v>42492</v>
      </c>
      <c r="FH14" s="580">
        <f>WORKDAY(FH15,$B14,'Holiday Schedule'!$B$2:$B$17)</f>
        <v>42493</v>
      </c>
      <c r="FI14" s="580">
        <f>WORKDAY(FI15,$B14,'Holiday Schedule'!$B$2:$B$17)</f>
        <v>42493</v>
      </c>
      <c r="FJ14" s="576"/>
      <c r="FK14" s="580">
        <f>WORKDAY(FK15,$B14,'Holiday Schedule'!$B$2:$B$17)</f>
        <v>42482</v>
      </c>
      <c r="FL14" s="580">
        <f>WORKDAY(FL15,$B14,'Holiday Schedule'!$B$2:$B$17)</f>
        <v>42485</v>
      </c>
      <c r="FM14" s="580">
        <f>WORKDAY(FM15,$B14,'Holiday Schedule'!$B$2:$B$17)</f>
        <v>42485</v>
      </c>
      <c r="FN14" s="580">
        <f>WORKDAY(FN15,$B14,'Holiday Schedule'!$B$2:$B$17)</f>
        <v>42486</v>
      </c>
      <c r="FO14" s="580">
        <f>WORKDAY(FO15,$B14,'Holiday Schedule'!$B$2:$B$17)</f>
        <v>42486</v>
      </c>
      <c r="FP14" s="576"/>
      <c r="FQ14" s="580">
        <f>WORKDAY(FQ15,$B14,'Holiday Schedule'!$B$2:$B$17)</f>
        <v>42487</v>
      </c>
      <c r="FR14" s="580">
        <f>WORKDAY(FR15,$B14,'Holiday Schedule'!$B$2:$B$17)</f>
        <v>42488</v>
      </c>
      <c r="FS14" s="580">
        <f>WORKDAY(FS15,$B14,'Holiday Schedule'!$B$2:$B$17)</f>
        <v>42488</v>
      </c>
      <c r="FT14" s="580">
        <f>WORKDAY(FT15,$B14,'Holiday Schedule'!$B$2:$B$17)</f>
        <v>42489</v>
      </c>
      <c r="FU14" s="580">
        <f>WORKDAY(FU15,$B14,'Holiday Schedule'!$B$2:$B$17)</f>
        <v>42489</v>
      </c>
      <c r="FV14" s="576"/>
      <c r="FW14" s="580">
        <f>WORKDAY(FW15,$B14,'Holiday Schedule'!$B$2:$B$17)</f>
        <v>30</v>
      </c>
      <c r="FX14" s="580">
        <f>WORKDAY(FX15,$B14,'Holiday Schedule'!$B$2:$B$17)</f>
        <v>30</v>
      </c>
      <c r="FY14" s="580">
        <f>WORKDAY(FY15,$B14,'Holiday Schedule'!$B$2:$B$17)</f>
        <v>30</v>
      </c>
      <c r="FZ14" s="580">
        <f>WORKDAY(FZ15,$B14,'Holiday Schedule'!$B$2:$B$17)</f>
        <v>30</v>
      </c>
      <c r="GA14" s="580">
        <f>WORKDAY(GA15,$B14,'Holiday Schedule'!$B$2:$B$17)</f>
        <v>30</v>
      </c>
      <c r="GB14" s="576"/>
      <c r="GC14" s="580">
        <f>WORKDAY(GC15,$B14,'Holiday Schedule'!$B$2:$B$17)</f>
        <v>30</v>
      </c>
      <c r="GD14" s="580">
        <f>WORKDAY(GD15,$B14,'Holiday Schedule'!$B$2:$B$17)</f>
        <v>30</v>
      </c>
      <c r="GE14" s="580">
        <f>WORKDAY(GE15,$B14,'Holiday Schedule'!$B$2:$B$17)</f>
        <v>30</v>
      </c>
      <c r="GF14" s="580">
        <f>WORKDAY(GF15,$B14,'Holiday Schedule'!$B$2:$B$17)</f>
        <v>30</v>
      </c>
      <c r="GG14" s="580">
        <f>WORKDAY(GG15,$B14,'Holiday Schedule'!$B$2:$B$17)</f>
        <v>30</v>
      </c>
      <c r="GH14" s="576"/>
      <c r="GI14" s="580">
        <f>WORKDAY(GI15,$B14,'Holiday Schedule'!$B$2:$B$17)</f>
        <v>30</v>
      </c>
      <c r="GJ14" s="580">
        <f>WORKDAY(GJ15,$B14,'Holiday Schedule'!$B$2:$B$17)</f>
        <v>30</v>
      </c>
      <c r="GK14" s="580">
        <f>WORKDAY(GK15,$B14,'Holiday Schedule'!$B$2:$B$17)</f>
        <v>30</v>
      </c>
      <c r="GL14" s="580">
        <f>WORKDAY(GL15,$B14,'Holiday Schedule'!$B$2:$B$17)</f>
        <v>30</v>
      </c>
      <c r="GM14" s="580">
        <f>WORKDAY(GM15,$B14,'Holiday Schedule'!$B$2:$B$17)</f>
        <v>30</v>
      </c>
      <c r="GN14" s="576"/>
      <c r="GO14" s="580">
        <f>WORKDAY(GO15,$B14,'Holiday Schedule'!$B$2:$B$17)</f>
        <v>30</v>
      </c>
      <c r="GP14" s="580">
        <f>WORKDAY(GP15,$B14,'Holiday Schedule'!$B$2:$B$17)</f>
        <v>30</v>
      </c>
      <c r="GQ14" s="580">
        <f>WORKDAY(GQ15,$B14,'Holiday Schedule'!$B$2:$B$17)</f>
        <v>30</v>
      </c>
      <c r="GR14" s="580">
        <f>WORKDAY(GR15,$B14,'Holiday Schedule'!$B$2:$B$17)</f>
        <v>30</v>
      </c>
      <c r="GS14" s="580">
        <f>WORKDAY(GS15,$B14,'Holiday Schedule'!$B$2:$B$17)</f>
        <v>30</v>
      </c>
      <c r="GT14" s="576"/>
      <c r="GU14" s="580">
        <f>WORKDAY(GU15,$B14,'Holiday Schedule'!$B$2:$B$17)</f>
        <v>30</v>
      </c>
      <c r="GV14" s="580">
        <f>WORKDAY(GV15,$B14,'Holiday Schedule'!$B$2:$B$17)</f>
        <v>30</v>
      </c>
      <c r="GW14" s="580">
        <f>WORKDAY(GW15,$B14,'Holiday Schedule'!$B$2:$B$17)</f>
        <v>30</v>
      </c>
      <c r="GX14" s="580">
        <f>WORKDAY(GX15,$B14,'Holiday Schedule'!$B$2:$B$17)</f>
        <v>30</v>
      </c>
      <c r="GY14" s="580">
        <f>WORKDAY(GY15,$B14,'Holiday Schedule'!$B$2:$B$17)</f>
        <v>30</v>
      </c>
      <c r="GZ14" s="576"/>
      <c r="HA14" s="578" t="e">
        <v>#REF!</v>
      </c>
      <c r="HB14" s="578" t="e">
        <v>#REF!</v>
      </c>
      <c r="HC14" s="578" t="e">
        <v>#REF!</v>
      </c>
      <c r="HD14" s="578" t="e">
        <v>#REF!</v>
      </c>
      <c r="HE14" s="578" t="e">
        <v>#REF!</v>
      </c>
      <c r="HF14" s="578" t="e">
        <v>#REF!</v>
      </c>
      <c r="HG14" s="578" t="e">
        <v>#REF!</v>
      </c>
      <c r="HH14" s="578" t="e">
        <v>#REF!</v>
      </c>
      <c r="HI14" s="578" t="e">
        <v>#REF!</v>
      </c>
      <c r="HJ14" s="578" t="e">
        <v>#REF!</v>
      </c>
      <c r="HK14" s="578">
        <v>42305</v>
      </c>
      <c r="HL14" s="578" t="e">
        <v>#REF!</v>
      </c>
      <c r="HM14" s="578" t="e">
        <v>#REF!</v>
      </c>
      <c r="HN14" s="578" t="e">
        <v>#REF!</v>
      </c>
      <c r="HO14" s="578" t="e">
        <v>#REF!</v>
      </c>
      <c r="HP14" s="578" t="e">
        <v>#REF!</v>
      </c>
      <c r="HQ14" s="578" t="e">
        <v>#REF!</v>
      </c>
      <c r="HR14" s="578" t="e">
        <v>#REF!</v>
      </c>
      <c r="HS14" s="581"/>
      <c r="HT14" s="578" t="e">
        <v>#REF!</v>
      </c>
      <c r="HU14" s="578" t="e">
        <v>#REF!</v>
      </c>
      <c r="HV14" s="578" t="e">
        <v>#REF!</v>
      </c>
      <c r="HW14" s="578" t="e">
        <v>#REF!</v>
      </c>
      <c r="HX14" s="578" t="e">
        <v>#REF!</v>
      </c>
      <c r="HY14" s="578" t="e">
        <v>#REF!</v>
      </c>
      <c r="HZ14" s="578" t="e">
        <v>#REF!</v>
      </c>
      <c r="IA14" s="578" t="e">
        <v>#REF!</v>
      </c>
      <c r="IB14" s="578" t="e">
        <v>#REF!</v>
      </c>
      <c r="IC14" s="578" t="e">
        <v>#REF!</v>
      </c>
      <c r="ID14" s="578" t="e">
        <v>#REF!</v>
      </c>
      <c r="IE14" s="578" t="e">
        <v>#REF!</v>
      </c>
      <c r="IF14" s="578" t="e">
        <v>#REF!</v>
      </c>
      <c r="IG14" s="578" t="e">
        <v>#REF!</v>
      </c>
      <c r="IH14" s="578" t="e">
        <v>#REF!</v>
      </c>
      <c r="II14" s="578" t="e">
        <v>#REF!</v>
      </c>
      <c r="IJ14" s="578" t="e">
        <v>#REF!</v>
      </c>
      <c r="IK14" s="578" t="e">
        <v>#REF!</v>
      </c>
      <c r="IL14" s="578" t="e">
        <v>#REF!</v>
      </c>
      <c r="IM14" s="578" t="e">
        <v>#REF!</v>
      </c>
      <c r="IN14" s="578" t="e">
        <v>#REF!</v>
      </c>
      <c r="IO14" s="578" t="e">
        <v>#REF!</v>
      </c>
      <c r="IP14" s="578" t="e">
        <v>#REF!</v>
      </c>
      <c r="IQ14" s="578" t="e">
        <v>#REF!</v>
      </c>
      <c r="IR14" s="578" t="e">
        <v>#REF!</v>
      </c>
      <c r="IS14" s="578" t="e">
        <v>#REF!</v>
      </c>
      <c r="IT14" s="578" t="e">
        <v>#REF!</v>
      </c>
      <c r="IU14" s="578" t="e">
        <v>#REF!</v>
      </c>
      <c r="IV14" s="578" t="e">
        <v>#REF!</v>
      </c>
      <c r="IW14" s="578" t="e">
        <v>#REF!</v>
      </c>
      <c r="IX14" s="581"/>
      <c r="IY14" s="578" t="e">
        <v>#REF!</v>
      </c>
      <c r="IZ14" s="578" t="e">
        <v>#REF!</v>
      </c>
      <c r="JA14" s="578" t="e">
        <v>#REF!</v>
      </c>
      <c r="JB14" s="578" t="e">
        <v>#REF!</v>
      </c>
      <c r="JC14" s="578" t="e">
        <v>#REF!</v>
      </c>
      <c r="JD14" s="578" t="e">
        <v>#REF!</v>
      </c>
      <c r="JE14" s="578" t="e">
        <v>#REF!</v>
      </c>
      <c r="JF14" s="578" t="e">
        <v>#REF!</v>
      </c>
      <c r="JG14" s="578" t="e">
        <v>#REF!</v>
      </c>
      <c r="JH14" s="578" t="e">
        <v>#REF!</v>
      </c>
      <c r="JI14" s="578" t="e">
        <v>#REF!</v>
      </c>
      <c r="JJ14" s="578" t="e">
        <v>#REF!</v>
      </c>
      <c r="JK14" s="578" t="e">
        <v>#REF!</v>
      </c>
      <c r="JL14" s="578" t="e">
        <v>#REF!</v>
      </c>
      <c r="JM14" s="578" t="e">
        <v>#REF!</v>
      </c>
      <c r="JN14" s="578" t="e">
        <v>#REF!</v>
      </c>
      <c r="JO14" s="578" t="e">
        <v>#REF!</v>
      </c>
      <c r="JP14" s="578" t="e">
        <v>#REF!</v>
      </c>
      <c r="JQ14" s="578" t="e">
        <v>#REF!</v>
      </c>
      <c r="JR14" s="578" t="e">
        <v>#REF!</v>
      </c>
      <c r="JS14" s="578" t="e">
        <v>#REF!</v>
      </c>
      <c r="JT14" s="578" t="e">
        <v>#REF!</v>
      </c>
      <c r="JU14" s="578" t="e">
        <v>#REF!</v>
      </c>
      <c r="JV14" s="578" t="e">
        <v>#REF!</v>
      </c>
      <c r="JW14" s="578" t="e">
        <v>#REF!</v>
      </c>
      <c r="JX14" s="578" t="e">
        <v>#REF!</v>
      </c>
      <c r="JY14" s="578" t="e">
        <v>#REF!</v>
      </c>
      <c r="JZ14" s="578" t="e">
        <v>#REF!</v>
      </c>
      <c r="KA14" s="578" t="e">
        <v>#REF!</v>
      </c>
      <c r="KB14" s="578" t="e">
        <v>#REF!</v>
      </c>
      <c r="KC14" s="581"/>
      <c r="KD14" s="578" t="e">
        <v>#REF!</v>
      </c>
      <c r="KE14" s="578" t="e">
        <v>#REF!</v>
      </c>
      <c r="KF14" s="578" t="e">
        <v>#REF!</v>
      </c>
      <c r="KG14" s="578" t="e">
        <v>#REF!</v>
      </c>
      <c r="KH14" s="578" t="e">
        <v>#REF!</v>
      </c>
      <c r="KI14" s="578" t="e">
        <v>#REF!</v>
      </c>
      <c r="KJ14" s="578" t="e">
        <v>#REF!</v>
      </c>
      <c r="KK14" s="578" t="e">
        <v>#REF!</v>
      </c>
      <c r="KL14" s="578" t="e">
        <v>#REF!</v>
      </c>
      <c r="KM14" s="578" t="e">
        <v>#REF!</v>
      </c>
      <c r="KN14" s="578" t="e">
        <v>#REF!</v>
      </c>
      <c r="KO14" s="578" t="e">
        <v>#REF!</v>
      </c>
      <c r="KP14" s="578" t="e">
        <v>#REF!</v>
      </c>
      <c r="KQ14" s="578" t="e">
        <v>#REF!</v>
      </c>
      <c r="KR14" s="578" t="e">
        <v>#REF!</v>
      </c>
      <c r="KS14" s="578" t="e">
        <v>#REF!</v>
      </c>
      <c r="KT14" s="578" t="e">
        <v>#REF!</v>
      </c>
      <c r="KU14" s="578" t="e">
        <v>#REF!</v>
      </c>
      <c r="KV14" s="578" t="e">
        <v>#REF!</v>
      </c>
      <c r="KW14" s="578" t="e">
        <v>#REF!</v>
      </c>
      <c r="KX14" s="578" t="e">
        <v>#REF!</v>
      </c>
      <c r="KY14" s="578" t="e">
        <v>#REF!</v>
      </c>
      <c r="KZ14" s="578" t="e">
        <v>#REF!</v>
      </c>
      <c r="LA14" s="578" t="e">
        <v>#REF!</v>
      </c>
      <c r="LB14" s="578" t="e">
        <v>#REF!</v>
      </c>
      <c r="LC14" s="578" t="e">
        <v>#REF!</v>
      </c>
      <c r="LD14" s="578" t="e">
        <v>#REF!</v>
      </c>
      <c r="LE14" s="578" t="e">
        <v>#REF!</v>
      </c>
      <c r="LF14" s="578" t="e">
        <v>#REF!</v>
      </c>
      <c r="LG14" s="578" t="e">
        <v>#REF!</v>
      </c>
      <c r="LH14" s="581"/>
      <c r="LI14" s="578" t="e">
        <v>#REF!</v>
      </c>
      <c r="LJ14" s="578" t="e">
        <v>#REF!</v>
      </c>
      <c r="LK14" s="578" t="e">
        <v>#REF!</v>
      </c>
      <c r="LL14" s="578" t="e">
        <v>#REF!</v>
      </c>
      <c r="LM14" s="578" t="e">
        <v>#REF!</v>
      </c>
      <c r="LN14" s="578" t="e">
        <v>#REF!</v>
      </c>
      <c r="LO14" s="578" t="e">
        <v>#REF!</v>
      </c>
      <c r="LP14" s="578" t="e">
        <v>#REF!</v>
      </c>
      <c r="LQ14" s="578" t="e">
        <v>#REF!</v>
      </c>
      <c r="LR14" s="578" t="e">
        <v>#REF!</v>
      </c>
      <c r="LS14" s="578" t="e">
        <v>#REF!</v>
      </c>
      <c r="LT14" s="578" t="e">
        <v>#REF!</v>
      </c>
      <c r="LU14" s="578" t="e">
        <v>#REF!</v>
      </c>
      <c r="LV14" s="578" t="e">
        <v>#REF!</v>
      </c>
      <c r="LW14" s="578" t="e">
        <v>#REF!</v>
      </c>
      <c r="LX14" s="578" t="e">
        <v>#REF!</v>
      </c>
      <c r="LY14" s="578" t="e">
        <v>#REF!</v>
      </c>
      <c r="LZ14" s="578" t="e">
        <v>#REF!</v>
      </c>
      <c r="MA14" s="578" t="e">
        <v>#REF!</v>
      </c>
      <c r="MB14" s="578" t="e">
        <v>#REF!</v>
      </c>
      <c r="MC14" s="578" t="e">
        <v>#REF!</v>
      </c>
      <c r="MD14" s="578" t="e">
        <v>#REF!</v>
      </c>
      <c r="ME14" s="578" t="e">
        <v>#REF!</v>
      </c>
      <c r="MF14" s="578" t="e">
        <v>#REF!</v>
      </c>
      <c r="MG14" s="578" t="e">
        <v>#REF!</v>
      </c>
      <c r="MH14" s="578" t="e">
        <v>#REF!</v>
      </c>
      <c r="MI14" s="578" t="e">
        <v>#REF!</v>
      </c>
      <c r="MJ14" s="578" t="e">
        <v>#REF!</v>
      </c>
      <c r="MK14" s="578" t="e">
        <v>#REF!</v>
      </c>
      <c r="ML14" s="578" t="e">
        <v>#REF!</v>
      </c>
      <c r="MM14" s="581"/>
      <c r="MN14" s="578" t="e">
        <v>#REF!</v>
      </c>
      <c r="MO14" s="578" t="e">
        <v>#REF!</v>
      </c>
      <c r="MP14" s="578" t="e">
        <v>#REF!</v>
      </c>
      <c r="MQ14" s="578" t="e">
        <v>#REF!</v>
      </c>
      <c r="MR14" s="578" t="e">
        <v>#REF!</v>
      </c>
      <c r="MS14" s="578" t="e">
        <v>#REF!</v>
      </c>
      <c r="MT14" s="578" t="e">
        <v>#REF!</v>
      </c>
      <c r="MU14" s="578" t="e">
        <v>#REF!</v>
      </c>
      <c r="MV14" s="578" t="e">
        <v>#REF!</v>
      </c>
      <c r="MW14" s="578" t="e">
        <v>#REF!</v>
      </c>
      <c r="MX14" s="578" t="e">
        <v>#REF!</v>
      </c>
      <c r="MY14" s="578" t="e">
        <v>#REF!</v>
      </c>
      <c r="MZ14" s="578" t="e">
        <v>#REF!</v>
      </c>
      <c r="NA14" s="578" t="e">
        <v>#REF!</v>
      </c>
      <c r="NB14" s="578" t="e">
        <v>#REF!</v>
      </c>
      <c r="NC14" s="578" t="e">
        <v>#REF!</v>
      </c>
      <c r="ND14" s="578" t="e">
        <v>#REF!</v>
      </c>
      <c r="NE14" s="578" t="e">
        <v>#REF!</v>
      </c>
      <c r="NF14" s="578" t="e">
        <v>#REF!</v>
      </c>
      <c r="NG14" s="578" t="e">
        <v>#REF!</v>
      </c>
      <c r="NH14" s="578" t="e">
        <v>#REF!</v>
      </c>
      <c r="NI14" s="578" t="e">
        <v>#REF!</v>
      </c>
      <c r="NJ14" s="578" t="e">
        <v>#REF!</v>
      </c>
      <c r="NK14" s="578" t="e">
        <v>#REF!</v>
      </c>
      <c r="NL14" s="578" t="e">
        <v>#REF!</v>
      </c>
      <c r="NM14" s="578" t="e">
        <v>#REF!</v>
      </c>
      <c r="NN14" s="578" t="e">
        <v>#REF!</v>
      </c>
      <c r="NO14" s="578" t="e">
        <v>#REF!</v>
      </c>
      <c r="NP14" s="578" t="e">
        <v>#REF!</v>
      </c>
      <c r="NQ14" s="578" t="e">
        <v>#REF!</v>
      </c>
      <c r="NR14" s="583"/>
      <c r="NS14" s="578" t="e">
        <v>#REF!</v>
      </c>
      <c r="NT14" s="578" t="e">
        <v>#REF!</v>
      </c>
      <c r="NU14" s="578" t="e">
        <v>#REF!</v>
      </c>
      <c r="NV14" s="578" t="e">
        <v>#REF!</v>
      </c>
      <c r="NW14" s="578" t="e">
        <v>#REF!</v>
      </c>
      <c r="NX14" s="578" t="e">
        <v>#REF!</v>
      </c>
      <c r="NY14" s="578" t="e">
        <v>#REF!</v>
      </c>
      <c r="NZ14" s="578" t="e">
        <v>#REF!</v>
      </c>
      <c r="OA14" s="578" t="e">
        <v>#REF!</v>
      </c>
      <c r="OB14" s="578" t="e">
        <v>#REF!</v>
      </c>
      <c r="OC14" s="578" t="e">
        <v>#REF!</v>
      </c>
      <c r="OD14" s="578" t="e">
        <v>#REF!</v>
      </c>
      <c r="OE14" s="578" t="e">
        <v>#REF!</v>
      </c>
      <c r="OF14" s="578" t="e">
        <v>#REF!</v>
      </c>
      <c r="OG14" s="578" t="e">
        <v>#REF!</v>
      </c>
      <c r="OH14" s="578" t="e">
        <v>#REF!</v>
      </c>
      <c r="OI14" s="578" t="e">
        <v>#REF!</v>
      </c>
      <c r="OJ14" s="578" t="e">
        <v>#REF!</v>
      </c>
      <c r="OK14" s="578" t="e">
        <v>#REF!</v>
      </c>
      <c r="OL14" s="578" t="e">
        <v>#REF!</v>
      </c>
      <c r="OM14" s="578" t="e">
        <v>#REF!</v>
      </c>
      <c r="ON14" s="578" t="e">
        <v>#REF!</v>
      </c>
      <c r="OO14" s="578" t="e">
        <v>#REF!</v>
      </c>
      <c r="OP14" s="578" t="e">
        <v>#REF!</v>
      </c>
      <c r="OQ14" s="578" t="e">
        <v>#REF!</v>
      </c>
      <c r="OR14" s="578" t="e">
        <v>#REF!</v>
      </c>
      <c r="OS14" s="578" t="e">
        <v>#REF!</v>
      </c>
      <c r="OT14" s="578" t="e">
        <v>#REF!</v>
      </c>
      <c r="OU14" s="578" t="e">
        <v>#REF!</v>
      </c>
      <c r="OV14" s="578" t="e">
        <v>#REF!</v>
      </c>
      <c r="OW14" s="583"/>
      <c r="OX14" s="578" t="e">
        <v>#REF!</v>
      </c>
      <c r="OY14" s="578" t="e">
        <v>#REF!</v>
      </c>
      <c r="OZ14" s="578" t="e">
        <v>#REF!</v>
      </c>
      <c r="PA14" s="578" t="e">
        <v>#REF!</v>
      </c>
      <c r="PB14" s="578" t="e">
        <v>#REF!</v>
      </c>
      <c r="PC14" s="578" t="e">
        <v>#REF!</v>
      </c>
      <c r="PD14" s="578" t="e">
        <v>#REF!</v>
      </c>
      <c r="PE14" s="578" t="e">
        <v>#REF!</v>
      </c>
      <c r="PF14" s="578" t="e">
        <v>#REF!</v>
      </c>
      <c r="PG14" s="578" t="e">
        <v>#REF!</v>
      </c>
      <c r="PH14" s="578" t="e">
        <v>#REF!</v>
      </c>
      <c r="PI14" s="578" t="e">
        <v>#REF!</v>
      </c>
      <c r="PJ14" s="578" t="e">
        <v>#REF!</v>
      </c>
      <c r="PK14" s="578" t="e">
        <v>#REF!</v>
      </c>
      <c r="PL14" s="578" t="e">
        <v>#REF!</v>
      </c>
      <c r="PM14" s="578" t="e">
        <v>#REF!</v>
      </c>
      <c r="PN14" s="578" t="e">
        <v>#REF!</v>
      </c>
      <c r="PO14" s="578" t="e">
        <v>#REF!</v>
      </c>
      <c r="PP14" s="578" t="e">
        <v>#REF!</v>
      </c>
      <c r="PQ14" s="578" t="e">
        <v>#REF!</v>
      </c>
      <c r="PR14" s="578" t="e">
        <v>#REF!</v>
      </c>
      <c r="PS14" s="578" t="e">
        <v>#REF!</v>
      </c>
      <c r="PT14" s="578" t="e">
        <v>#REF!</v>
      </c>
      <c r="PU14" s="578" t="e">
        <v>#REF!</v>
      </c>
      <c r="PV14" s="578" t="e">
        <v>#REF!</v>
      </c>
      <c r="PW14" s="578" t="e">
        <v>#REF!</v>
      </c>
      <c r="PX14" s="578" t="e">
        <v>#REF!</v>
      </c>
      <c r="PY14" s="578" t="e">
        <v>#REF!</v>
      </c>
      <c r="PZ14" s="578" t="e">
        <v>#REF!</v>
      </c>
      <c r="QA14" s="578" t="e">
        <v>#REF!</v>
      </c>
      <c r="QB14" s="583"/>
      <c r="QC14" s="578" t="e">
        <v>#REF!</v>
      </c>
      <c r="QD14" s="578" t="e">
        <v>#REF!</v>
      </c>
      <c r="QE14" s="578" t="e">
        <v>#REF!</v>
      </c>
      <c r="QF14" s="578" t="e">
        <v>#REF!</v>
      </c>
      <c r="QG14" s="578" t="e">
        <v>#REF!</v>
      </c>
      <c r="QH14" s="578" t="e">
        <v>#REF!</v>
      </c>
      <c r="QI14" s="578" t="e">
        <v>#REF!</v>
      </c>
      <c r="QJ14" s="578" t="e">
        <v>#REF!</v>
      </c>
      <c r="QK14" s="578" t="e">
        <v>#REF!</v>
      </c>
      <c r="QL14" s="578" t="e">
        <v>#REF!</v>
      </c>
      <c r="QM14" s="578" t="e">
        <v>#REF!</v>
      </c>
      <c r="QN14" s="578" t="e">
        <v>#REF!</v>
      </c>
      <c r="QO14" s="578" t="e">
        <v>#REF!</v>
      </c>
      <c r="QP14" s="578" t="e">
        <v>#REF!</v>
      </c>
      <c r="QQ14" s="578" t="e">
        <v>#REF!</v>
      </c>
      <c r="QR14" s="578" t="e">
        <v>#REF!</v>
      </c>
      <c r="QS14" s="578" t="e">
        <v>#REF!</v>
      </c>
      <c r="QT14" s="578" t="e">
        <v>#REF!</v>
      </c>
      <c r="QU14" s="578" t="e">
        <v>#REF!</v>
      </c>
      <c r="QV14" s="578" t="e">
        <v>#REF!</v>
      </c>
      <c r="QW14" s="578" t="e">
        <v>#REF!</v>
      </c>
      <c r="QX14" s="578" t="e">
        <v>#REF!</v>
      </c>
      <c r="QY14" s="578" t="e">
        <v>#REF!</v>
      </c>
      <c r="QZ14" s="578" t="e">
        <v>#REF!</v>
      </c>
      <c r="RA14" s="578" t="e">
        <v>#REF!</v>
      </c>
      <c r="RB14" s="578" t="e">
        <v>#REF!</v>
      </c>
      <c r="RC14" s="578" t="e">
        <v>#REF!</v>
      </c>
      <c r="RD14" s="578" t="e">
        <v>#REF!</v>
      </c>
      <c r="RE14" s="578" t="e">
        <v>#REF!</v>
      </c>
      <c r="RF14" s="578" t="e">
        <v>#REF!</v>
      </c>
      <c r="RG14" s="583"/>
      <c r="RH14" s="578" t="e">
        <v>#REF!</v>
      </c>
      <c r="RI14" s="578" t="e">
        <v>#REF!</v>
      </c>
      <c r="RJ14" s="578" t="e">
        <v>#REF!</v>
      </c>
      <c r="RK14" s="578" t="e">
        <v>#REF!</v>
      </c>
      <c r="RL14" s="578" t="e">
        <v>#REF!</v>
      </c>
      <c r="RM14" s="578" t="e">
        <v>#REF!</v>
      </c>
      <c r="RN14" s="578" t="e">
        <v>#REF!</v>
      </c>
      <c r="RO14" s="578" t="e">
        <v>#REF!</v>
      </c>
      <c r="RP14" s="578" t="e">
        <v>#REF!</v>
      </c>
      <c r="RQ14" s="578" t="e">
        <v>#REF!</v>
      </c>
      <c r="RR14" s="578" t="e">
        <v>#REF!</v>
      </c>
      <c r="RS14" s="578" t="e">
        <v>#REF!</v>
      </c>
      <c r="RT14" s="578" t="e">
        <v>#REF!</v>
      </c>
      <c r="RU14" s="578" t="e">
        <v>#REF!</v>
      </c>
      <c r="RV14" s="578" t="e">
        <v>#REF!</v>
      </c>
      <c r="RW14" s="578" t="e">
        <v>#REF!</v>
      </c>
      <c r="RX14" s="578" t="e">
        <v>#REF!</v>
      </c>
      <c r="RY14" s="578" t="e">
        <v>#REF!</v>
      </c>
      <c r="RZ14" s="578" t="e">
        <v>#REF!</v>
      </c>
      <c r="SA14" s="578" t="e">
        <v>#REF!</v>
      </c>
      <c r="SB14" s="578" t="e">
        <v>#REF!</v>
      </c>
      <c r="SC14" s="578" t="e">
        <v>#REF!</v>
      </c>
      <c r="SD14" s="578" t="e">
        <v>#REF!</v>
      </c>
      <c r="SE14" s="578" t="e">
        <v>#REF!</v>
      </c>
      <c r="SF14" s="578" t="e">
        <v>#REF!</v>
      </c>
      <c r="SG14" s="578" t="e">
        <v>#REF!</v>
      </c>
      <c r="SH14" s="578" t="e">
        <v>#REF!</v>
      </c>
      <c r="SI14" s="578" t="e">
        <v>#REF!</v>
      </c>
      <c r="SJ14" s="578" t="e">
        <v>#REF!</v>
      </c>
      <c r="SK14" s="578" t="e">
        <v>#REF!</v>
      </c>
      <c r="SL14" s="583"/>
      <c r="SM14" s="578" t="e">
        <v>#REF!</v>
      </c>
      <c r="SN14" s="578" t="e">
        <v>#REF!</v>
      </c>
      <c r="SO14" s="578" t="e">
        <v>#REF!</v>
      </c>
      <c r="SP14" s="578" t="e">
        <v>#REF!</v>
      </c>
      <c r="SQ14" s="578" t="e">
        <v>#REF!</v>
      </c>
      <c r="SR14" s="578" t="e">
        <v>#REF!</v>
      </c>
      <c r="SS14" s="578" t="e">
        <v>#REF!</v>
      </c>
      <c r="ST14" s="578" t="e">
        <v>#REF!</v>
      </c>
      <c r="SU14" s="578" t="e">
        <v>#REF!</v>
      </c>
      <c r="SV14" s="578" t="e">
        <v>#REF!</v>
      </c>
      <c r="SW14" s="578" t="e">
        <v>#REF!</v>
      </c>
      <c r="SX14" s="578" t="e">
        <v>#REF!</v>
      </c>
      <c r="SY14" s="578" t="e">
        <v>#REF!</v>
      </c>
      <c r="SZ14" s="578" t="e">
        <v>#REF!</v>
      </c>
      <c r="TA14" s="578" t="e">
        <v>#REF!</v>
      </c>
      <c r="TB14" s="578" t="e">
        <v>#REF!</v>
      </c>
      <c r="TC14" s="578" t="e">
        <v>#REF!</v>
      </c>
      <c r="TD14" s="578" t="e">
        <v>#REF!</v>
      </c>
      <c r="TE14" s="578" t="e">
        <v>#REF!</v>
      </c>
      <c r="TF14" s="578" t="e">
        <v>#REF!</v>
      </c>
      <c r="TG14" s="578" t="e">
        <v>#REF!</v>
      </c>
      <c r="TH14" s="578" t="e">
        <v>#REF!</v>
      </c>
      <c r="TI14" s="578" t="e">
        <v>#REF!</v>
      </c>
      <c r="TJ14" s="578" t="e">
        <v>#REF!</v>
      </c>
      <c r="TK14" s="578" t="e">
        <v>#REF!</v>
      </c>
      <c r="TL14" s="578" t="e">
        <v>#REF!</v>
      </c>
      <c r="TM14" s="578" t="e">
        <v>#REF!</v>
      </c>
      <c r="TN14" s="578" t="e">
        <v>#REF!</v>
      </c>
      <c r="TO14" s="578" t="e">
        <v>#REF!</v>
      </c>
      <c r="TP14" s="578" t="e">
        <v>#REF!</v>
      </c>
      <c r="TQ14" s="581"/>
      <c r="TR14" s="578" t="e">
        <v>#REF!</v>
      </c>
      <c r="TS14" s="578" t="e">
        <v>#REF!</v>
      </c>
      <c r="TT14" s="578" t="e">
        <v>#REF!</v>
      </c>
      <c r="TU14" s="578" t="e">
        <v>#REF!</v>
      </c>
      <c r="TV14" s="578" t="e">
        <v>#REF!</v>
      </c>
      <c r="TW14" s="578" t="e">
        <v>#REF!</v>
      </c>
      <c r="TX14" s="578" t="e">
        <v>#REF!</v>
      </c>
      <c r="TY14" s="578" t="e">
        <v>#REF!</v>
      </c>
      <c r="TZ14" s="578" t="e">
        <v>#REF!</v>
      </c>
      <c r="UA14" s="578" t="e">
        <v>#REF!</v>
      </c>
      <c r="UB14" s="578" t="e">
        <v>#REF!</v>
      </c>
      <c r="UC14" s="578" t="e">
        <v>#REF!</v>
      </c>
      <c r="UD14" s="578" t="e">
        <v>#REF!</v>
      </c>
      <c r="UE14" s="578" t="e">
        <v>#REF!</v>
      </c>
      <c r="UF14" s="578" t="e">
        <v>#REF!</v>
      </c>
      <c r="UG14" s="578" t="e">
        <v>#REF!</v>
      </c>
      <c r="UH14" s="578" t="e">
        <v>#REF!</v>
      </c>
      <c r="UI14" s="578" t="e">
        <v>#REF!</v>
      </c>
      <c r="UJ14" s="578" t="e">
        <v>#REF!</v>
      </c>
      <c r="UK14" s="578" t="e">
        <v>#REF!</v>
      </c>
      <c r="UL14" s="578" t="e">
        <v>#REF!</v>
      </c>
      <c r="UM14" s="578" t="e">
        <v>#REF!</v>
      </c>
      <c r="UN14" s="578" t="e">
        <v>#REF!</v>
      </c>
      <c r="UO14" s="578" t="e">
        <v>#REF!</v>
      </c>
      <c r="UP14" s="578" t="e">
        <v>#REF!</v>
      </c>
      <c r="UQ14" s="578" t="e">
        <v>#REF!</v>
      </c>
      <c r="UR14" s="578" t="e">
        <v>#REF!</v>
      </c>
      <c r="US14" s="578" t="e">
        <v>#REF!</v>
      </c>
      <c r="UT14" s="578" t="e">
        <v>#REF!</v>
      </c>
      <c r="UU14" s="578" t="e">
        <v>#REF!</v>
      </c>
      <c r="UV14" s="581"/>
      <c r="UW14" s="578" t="e">
        <v>#REF!</v>
      </c>
      <c r="UX14" s="578" t="e">
        <v>#REF!</v>
      </c>
      <c r="UY14" s="578" t="e">
        <v>#REF!</v>
      </c>
      <c r="UZ14" s="578" t="e">
        <v>#REF!</v>
      </c>
      <c r="VA14" s="578" t="e">
        <v>#REF!</v>
      </c>
      <c r="VB14" s="578" t="e">
        <v>#REF!</v>
      </c>
      <c r="VC14" s="578" t="e">
        <v>#REF!</v>
      </c>
      <c r="VD14" s="578" t="e">
        <v>#REF!</v>
      </c>
      <c r="VE14" s="578" t="e">
        <v>#REF!</v>
      </c>
      <c r="VF14" s="578" t="e">
        <v>#REF!</v>
      </c>
      <c r="VG14" s="578" t="e">
        <v>#REF!</v>
      </c>
      <c r="VH14" s="578" t="e">
        <v>#REF!</v>
      </c>
      <c r="VI14" s="578" t="e">
        <v>#REF!</v>
      </c>
      <c r="VJ14" s="578" t="e">
        <v>#REF!</v>
      </c>
      <c r="VK14" s="578" t="e">
        <v>#REF!</v>
      </c>
      <c r="VL14" s="578" t="e">
        <v>#REF!</v>
      </c>
      <c r="VM14" s="578" t="e">
        <v>#REF!</v>
      </c>
      <c r="VN14" s="578" t="e">
        <v>#REF!</v>
      </c>
      <c r="VO14" s="578" t="e">
        <v>#REF!</v>
      </c>
      <c r="VP14" s="578" t="e">
        <v>#REF!</v>
      </c>
      <c r="VQ14" s="578" t="e">
        <v>#REF!</v>
      </c>
      <c r="VR14" s="578" t="e">
        <v>#REF!</v>
      </c>
      <c r="VS14" s="578" t="e">
        <v>#REF!</v>
      </c>
      <c r="VT14" s="578" t="e">
        <v>#REF!</v>
      </c>
      <c r="VU14" s="578" t="e">
        <v>#REF!</v>
      </c>
      <c r="VV14" s="578" t="e">
        <v>#REF!</v>
      </c>
      <c r="VW14" s="578" t="e">
        <v>#REF!</v>
      </c>
      <c r="VX14" s="578" t="e">
        <v>#REF!</v>
      </c>
      <c r="VY14" s="578" t="e">
        <v>#REF!</v>
      </c>
      <c r="VZ14" s="578" t="e">
        <v>#REF!</v>
      </c>
      <c r="WA14" s="581"/>
      <c r="WB14" s="578" t="e">
        <v>#REF!</v>
      </c>
      <c r="WC14" s="578" t="e">
        <v>#REF!</v>
      </c>
      <c r="WD14" s="578" t="e">
        <v>#REF!</v>
      </c>
      <c r="WE14" s="578" t="e">
        <v>#REF!</v>
      </c>
      <c r="WF14" s="578" t="e">
        <v>#REF!</v>
      </c>
      <c r="WG14" s="578" t="e">
        <v>#REF!</v>
      </c>
      <c r="WH14" s="578" t="e">
        <v>#REF!</v>
      </c>
      <c r="WI14" s="578" t="e">
        <v>#REF!</v>
      </c>
      <c r="WJ14" s="578" t="e">
        <v>#REF!</v>
      </c>
      <c r="WK14" s="578" t="e">
        <v>#REF!</v>
      </c>
      <c r="WL14" s="578" t="e">
        <v>#REF!</v>
      </c>
      <c r="WM14" s="578" t="e">
        <v>#REF!</v>
      </c>
      <c r="WN14" s="578" t="e">
        <v>#REF!</v>
      </c>
      <c r="WO14" s="578" t="e">
        <v>#REF!</v>
      </c>
      <c r="WP14" s="578" t="e">
        <v>#REF!</v>
      </c>
      <c r="WQ14" s="578" t="e">
        <v>#REF!</v>
      </c>
      <c r="WR14" s="578" t="e">
        <v>#REF!</v>
      </c>
      <c r="WS14" s="578" t="e">
        <v>#REF!</v>
      </c>
      <c r="WT14" s="578" t="e">
        <v>#REF!</v>
      </c>
      <c r="WU14" s="578" t="e">
        <v>#REF!</v>
      </c>
      <c r="WV14" s="578" t="e">
        <v>#REF!</v>
      </c>
      <c r="WW14" s="578" t="e">
        <v>#REF!</v>
      </c>
      <c r="WX14" s="578" t="e">
        <v>#REF!</v>
      </c>
      <c r="WY14" s="578" t="e">
        <v>#REF!</v>
      </c>
      <c r="WZ14" s="578" t="e">
        <v>#REF!</v>
      </c>
      <c r="XA14" s="578" t="e">
        <v>#REF!</v>
      </c>
      <c r="XB14" s="578" t="e">
        <v>#REF!</v>
      </c>
      <c r="XC14" s="578" t="e">
        <v>#REF!</v>
      </c>
      <c r="XD14" s="578" t="e">
        <v>#REF!</v>
      </c>
      <c r="XE14" s="578" t="e">
        <v>#REF!</v>
      </c>
      <c r="XF14" s="581"/>
      <c r="XG14" s="578" t="e">
        <v>#REF!</v>
      </c>
      <c r="XH14" s="578" t="e">
        <v>#REF!</v>
      </c>
      <c r="XI14" s="578" t="e">
        <v>#REF!</v>
      </c>
      <c r="XJ14" s="578" t="e">
        <v>#REF!</v>
      </c>
      <c r="XK14" s="578" t="e">
        <v>#REF!</v>
      </c>
      <c r="XL14" s="578" t="e">
        <v>#REF!</v>
      </c>
      <c r="XM14" s="578" t="e">
        <v>#REF!</v>
      </c>
      <c r="XN14" s="578" t="e">
        <v>#REF!</v>
      </c>
      <c r="XO14" s="578" t="e">
        <v>#REF!</v>
      </c>
      <c r="XP14" s="578" t="e">
        <v>#REF!</v>
      </c>
      <c r="XQ14" s="578" t="e">
        <v>#REF!</v>
      </c>
      <c r="XR14" s="578" t="e">
        <v>#REF!</v>
      </c>
      <c r="XS14" s="578" t="e">
        <v>#REF!</v>
      </c>
      <c r="XT14" s="578" t="e">
        <v>#REF!</v>
      </c>
      <c r="XU14" s="578" t="e">
        <v>#REF!</v>
      </c>
      <c r="XV14" s="578" t="e">
        <v>#REF!</v>
      </c>
      <c r="XW14" s="578" t="e">
        <v>#REF!</v>
      </c>
      <c r="XX14" s="578" t="e">
        <v>#REF!</v>
      </c>
      <c r="XY14" s="578" t="e">
        <v>#REF!</v>
      </c>
      <c r="XZ14" s="578" t="e">
        <v>#REF!</v>
      </c>
      <c r="YA14" s="578" t="e">
        <v>#REF!</v>
      </c>
      <c r="YB14" s="578" t="e">
        <v>#REF!</v>
      </c>
      <c r="YC14" s="578" t="e">
        <v>#REF!</v>
      </c>
      <c r="YD14" s="578" t="e">
        <v>#REF!</v>
      </c>
      <c r="YE14" s="578" t="e">
        <v>#REF!</v>
      </c>
      <c r="YF14" s="578" t="e">
        <v>#REF!</v>
      </c>
      <c r="YG14" s="578" t="e">
        <v>#REF!</v>
      </c>
      <c r="YH14" s="578" t="e">
        <v>#REF!</v>
      </c>
      <c r="YI14" s="578" t="e">
        <v>#REF!</v>
      </c>
      <c r="YJ14" s="578" t="e">
        <v>#REF!</v>
      </c>
      <c r="YK14" s="581"/>
      <c r="YL14" s="578" t="e">
        <v>#REF!</v>
      </c>
      <c r="YM14" s="578" t="e">
        <v>#REF!</v>
      </c>
      <c r="YN14" s="578" t="e">
        <v>#REF!</v>
      </c>
      <c r="YO14" s="578" t="e">
        <v>#REF!</v>
      </c>
      <c r="YP14" s="578" t="e">
        <v>#REF!</v>
      </c>
      <c r="YQ14" s="578" t="e">
        <v>#REF!</v>
      </c>
      <c r="YR14" s="578" t="e">
        <v>#REF!</v>
      </c>
      <c r="YS14" s="578" t="e">
        <v>#REF!</v>
      </c>
      <c r="YT14" s="578" t="e">
        <v>#REF!</v>
      </c>
      <c r="YU14" s="578" t="e">
        <v>#REF!</v>
      </c>
      <c r="YV14" s="578" t="e">
        <v>#REF!</v>
      </c>
      <c r="YW14" s="578" t="e">
        <v>#REF!</v>
      </c>
      <c r="YX14" s="578" t="e">
        <v>#REF!</v>
      </c>
      <c r="YY14" s="578" t="e">
        <v>#REF!</v>
      </c>
      <c r="YZ14" s="578" t="e">
        <v>#REF!</v>
      </c>
      <c r="ZA14" s="578" t="e">
        <v>#REF!</v>
      </c>
      <c r="ZB14" s="578" t="e">
        <v>#REF!</v>
      </c>
      <c r="ZC14" s="578" t="e">
        <v>#REF!</v>
      </c>
      <c r="ZD14" s="578" t="e">
        <v>#REF!</v>
      </c>
      <c r="ZE14" s="578" t="e">
        <v>#REF!</v>
      </c>
      <c r="ZF14" s="578" t="e">
        <v>#REF!</v>
      </c>
      <c r="ZG14" s="578" t="e">
        <v>#REF!</v>
      </c>
      <c r="ZH14" s="578" t="e">
        <v>#REF!</v>
      </c>
      <c r="ZI14" s="578" t="e">
        <v>#REF!</v>
      </c>
      <c r="ZJ14" s="578" t="e">
        <v>#REF!</v>
      </c>
      <c r="ZK14" s="578" t="e">
        <v>#REF!</v>
      </c>
      <c r="ZL14" s="578" t="e">
        <v>#REF!</v>
      </c>
      <c r="ZM14" s="578" t="e">
        <v>#REF!</v>
      </c>
      <c r="ZN14" s="578" t="e">
        <v>#REF!</v>
      </c>
      <c r="ZO14" s="578" t="e">
        <v>#REF!</v>
      </c>
      <c r="ZP14" s="578" t="e">
        <v>#REF!</v>
      </c>
      <c r="ZQ14" s="578" t="e">
        <v>#REF!</v>
      </c>
      <c r="ZR14" s="578" t="e">
        <v>#REF!</v>
      </c>
      <c r="ZS14" s="578" t="e">
        <v>#REF!</v>
      </c>
      <c r="ZT14" s="578" t="e">
        <v>#REF!</v>
      </c>
      <c r="ZU14" s="578" t="e">
        <v>#REF!</v>
      </c>
      <c r="ZV14" s="578" t="e">
        <v>#REF!</v>
      </c>
      <c r="ZW14" s="581"/>
      <c r="ZX14" s="578" t="e">
        <v>#REF!</v>
      </c>
      <c r="ZY14" s="578" t="e">
        <v>#REF!</v>
      </c>
      <c r="ZZ14" s="578" t="e">
        <v>#REF!</v>
      </c>
      <c r="AAA14" s="578" t="e">
        <v>#REF!</v>
      </c>
      <c r="AAB14" s="578" t="e">
        <v>#REF!</v>
      </c>
      <c r="AAC14" s="578" t="e">
        <v>#REF!</v>
      </c>
      <c r="AAD14" s="578" t="e">
        <v>#REF!</v>
      </c>
      <c r="AAE14" s="578" t="e">
        <v>#REF!</v>
      </c>
      <c r="AAF14" s="578" t="e">
        <v>#REF!</v>
      </c>
      <c r="AAG14" s="578" t="e">
        <v>#REF!</v>
      </c>
      <c r="AAH14" s="578" t="e">
        <v>#REF!</v>
      </c>
      <c r="AAI14" s="578" t="e">
        <v>#REF!</v>
      </c>
      <c r="AAJ14" s="578" t="e">
        <v>#REF!</v>
      </c>
      <c r="AAK14" s="578" t="e">
        <v>#REF!</v>
      </c>
      <c r="AAL14" s="578" t="e">
        <v>#REF!</v>
      </c>
      <c r="AAM14" s="578" t="e">
        <v>#REF!</v>
      </c>
      <c r="AAN14" s="578" t="e">
        <v>#REF!</v>
      </c>
      <c r="AAO14" s="578" t="e">
        <v>#REF!</v>
      </c>
      <c r="AAP14" s="578" t="e">
        <v>#REF!</v>
      </c>
      <c r="AAQ14" s="578" t="e">
        <v>#REF!</v>
      </c>
      <c r="AAR14" s="578" t="e">
        <v>#REF!</v>
      </c>
      <c r="AAS14" s="578" t="e">
        <v>#REF!</v>
      </c>
      <c r="AAT14" s="578" t="e">
        <v>#REF!</v>
      </c>
      <c r="AAU14" s="578" t="e">
        <v>#REF!</v>
      </c>
      <c r="AAV14" s="578" t="e">
        <v>#REF!</v>
      </c>
      <c r="AAW14" s="578" t="e">
        <v>#REF!</v>
      </c>
      <c r="AAX14" s="578" t="e">
        <v>#REF!</v>
      </c>
      <c r="AAY14" s="578" t="e">
        <v>#REF!</v>
      </c>
      <c r="AAZ14" s="578" t="e">
        <v>#REF!</v>
      </c>
      <c r="ABA14" s="578" t="e">
        <v>#REF!</v>
      </c>
      <c r="ABB14" s="578" t="e">
        <v>#REF!</v>
      </c>
      <c r="ABC14" s="578" t="e">
        <v>#REF!</v>
      </c>
      <c r="ABD14" s="578" t="e">
        <v>#REF!</v>
      </c>
      <c r="ABE14" s="578" t="e">
        <v>#REF!</v>
      </c>
      <c r="ABF14" s="578" t="e">
        <v>#REF!</v>
      </c>
      <c r="ABG14" s="578" t="e">
        <v>#REF!</v>
      </c>
      <c r="ABH14" s="578" t="e">
        <v>#REF!</v>
      </c>
      <c r="ABI14" s="578" t="e">
        <v>#REF!</v>
      </c>
      <c r="ABJ14" s="578" t="e">
        <v>#REF!</v>
      </c>
      <c r="ABK14" s="578" t="e">
        <v>#REF!</v>
      </c>
      <c r="ABL14" s="578" t="e">
        <v>#REF!</v>
      </c>
      <c r="ABM14" s="578" t="e">
        <v>#REF!</v>
      </c>
      <c r="ABN14" s="578" t="e">
        <v>#REF!</v>
      </c>
      <c r="ABO14" s="578" t="e">
        <v>#REF!</v>
      </c>
      <c r="ABP14" s="578" t="e">
        <v>#REF!</v>
      </c>
      <c r="ABQ14" s="578" t="e">
        <v>#REF!</v>
      </c>
      <c r="ABR14" s="578" t="e">
        <v>#REF!</v>
      </c>
    </row>
    <row r="15" spans="1:746" s="584" customFormat="1" ht="30" customHeight="1">
      <c r="A15" s="574">
        <v>4</v>
      </c>
      <c r="B15" s="589">
        <v>1</v>
      </c>
      <c r="C15" s="586" t="s">
        <v>264</v>
      </c>
      <c r="D15" s="576"/>
      <c r="E15" s="577">
        <v>42314</v>
      </c>
      <c r="F15" s="577">
        <v>42312</v>
      </c>
      <c r="G15" s="577">
        <v>42313</v>
      </c>
      <c r="H15" s="577">
        <v>42307</v>
      </c>
      <c r="I15" s="577">
        <v>42313</v>
      </c>
      <c r="J15" s="576"/>
      <c r="K15" s="577">
        <v>42310</v>
      </c>
      <c r="L15" s="577">
        <v>42332</v>
      </c>
      <c r="M15" s="577">
        <v>42332</v>
      </c>
      <c r="N15" s="577">
        <v>42332</v>
      </c>
      <c r="O15" s="577">
        <v>42332</v>
      </c>
      <c r="P15" s="577">
        <v>42332</v>
      </c>
      <c r="Q15" s="577">
        <v>42332</v>
      </c>
      <c r="R15" s="576"/>
      <c r="S15" s="577">
        <v>42332</v>
      </c>
      <c r="T15" s="577">
        <v>42332</v>
      </c>
      <c r="U15" s="577" t="e">
        <f>WORKDAY(U16,$A15,'[3]BA SGV'!$E$208:$E$237)</f>
        <v>#REF!</v>
      </c>
      <c r="V15" s="577">
        <v>42331</v>
      </c>
      <c r="W15" s="577">
        <v>42332</v>
      </c>
      <c r="X15" s="576"/>
      <c r="Y15" s="577" t="e">
        <f>WORKDAY(Y16,$A15,'[3]BA SGV'!$E$208:$E$237)</f>
        <v>#REF!</v>
      </c>
      <c r="Z15" s="577" t="e">
        <f>WORKDAY(Z16,$A15,'[3]BA SGV'!$E$208:$E$237)</f>
        <v>#REF!</v>
      </c>
      <c r="AA15" s="577" t="e">
        <f>WORKDAY(AA16,$A15,'[3]BA SGV'!$E$208:$E$237)</f>
        <v>#REF!</v>
      </c>
      <c r="AB15" s="577" t="e">
        <f>WORKDAY(AB16,$A15,'[3]BA SGV'!$E$208:$E$237)</f>
        <v>#REF!</v>
      </c>
      <c r="AC15" s="577" t="e">
        <f>WORKDAY(AC16,$A15,'[3]BA SGV'!$E$208:$E$237)</f>
        <v>#REF!</v>
      </c>
      <c r="AD15" s="577" t="e">
        <f>WORKDAY(AD16,$A15,'[3]BA SGV'!$E$208:$E$237)</f>
        <v>#REF!</v>
      </c>
      <c r="AE15" s="577" t="e">
        <f>WORKDAY(AE16,$A15,'[3]BA SGV'!$E$208:$E$237)</f>
        <v>#REF!</v>
      </c>
      <c r="AF15" s="576"/>
      <c r="AG15" s="577" t="e">
        <f>WORKDAY(AG16,$A15,'[3]BA SGV'!$E$208:$E$237)</f>
        <v>#REF!</v>
      </c>
      <c r="AH15" s="577">
        <v>42340</v>
      </c>
      <c r="AI15" s="577" t="e">
        <f>WORKDAY(AI16,$A15,'[3]BA SGV'!$E$208:$E$237)</f>
        <v>#REF!</v>
      </c>
      <c r="AJ15" s="577" t="e">
        <f>WORKDAY(AJ16,$A15,'[3]BA SGV'!$E$208:$E$237)</f>
        <v>#REF!</v>
      </c>
      <c r="AK15" s="577" t="e">
        <f>WORKDAY(AK16,$A15,'[3]BA SGV'!$E$208:$E$237)</f>
        <v>#REF!</v>
      </c>
      <c r="AL15" s="576"/>
      <c r="AM15" s="577">
        <v>42383</v>
      </c>
      <c r="AN15" s="577" t="e">
        <f>WORKDAY(AN16,$A15,'[3]BA SGV'!$E$208:$E$237)</f>
        <v>#REF!</v>
      </c>
      <c r="AO15" s="577">
        <v>42383</v>
      </c>
      <c r="AP15" s="577" t="e">
        <f>WORKDAY(AP16,$A15,'[3]BA SGV'!$E$208:$E$237)</f>
        <v>#REF!</v>
      </c>
      <c r="AQ15" s="577" t="e">
        <f>WORKDAY(AQ16,$A15,'[3]BA SGV'!$E$208:$E$237)</f>
        <v>#REF!</v>
      </c>
      <c r="AR15" s="577" t="e">
        <f>WORKDAY(AR16,$A15,'[3]BA SGV'!$E$208:$E$237)</f>
        <v>#REF!</v>
      </c>
      <c r="AS15" s="577">
        <v>42383</v>
      </c>
      <c r="AT15" s="576"/>
      <c r="AU15" s="577" t="e">
        <f>WORKDAY(AU16,$A15,'[3]BA SGV'!$E$208:$E$237)</f>
        <v>#REF!</v>
      </c>
      <c r="AV15" s="577" t="e">
        <f>WORKDAY(AV16,$A15,'[3]BA SGV'!$E$208:$E$237)</f>
        <v>#REF!</v>
      </c>
      <c r="AW15" s="577" t="e">
        <f>WORKDAY(AW16,$A15,'[3]BA SGV'!$E$208:$E$237)</f>
        <v>#REF!</v>
      </c>
      <c r="AX15" s="577" t="e">
        <f>WORKDAY(AX16,$A15,'[3]BA SGV'!$E$208:$E$237)</f>
        <v>#REF!</v>
      </c>
      <c r="AY15" s="577" t="e">
        <f>WORKDAY(AY16,$A15,'[3]BA SGV'!$E$208:$E$237)</f>
        <v>#REF!</v>
      </c>
      <c r="AZ15" s="576"/>
      <c r="BA15" s="577" t="e">
        <f>WORKDAY(BA16,$B15,'[4]Holiday Schedule'!$B$2:$B$17)</f>
        <v>#REF!</v>
      </c>
      <c r="BB15" s="577" t="e">
        <f>WORKDAY(BB16,$B15,'[4]Holiday Schedule'!$B$2:$B$17)</f>
        <v>#REF!</v>
      </c>
      <c r="BC15" s="577" t="e">
        <f>WORKDAY(BC16,$B15,'[4]Holiday Schedule'!$B$2:$B$17)</f>
        <v>#REF!</v>
      </c>
      <c r="BD15" s="577" t="e">
        <f>WORKDAY(BD16,$B15,'[4]Holiday Schedule'!$B$2:$B$17)</f>
        <v>#REF!</v>
      </c>
      <c r="BE15" s="577">
        <f>WORKDAY(BE16,$B15,'[4]Holiday Schedule'!$B$2:$B$17)</f>
        <v>42375</v>
      </c>
      <c r="BF15" s="576"/>
      <c r="BG15" s="577">
        <v>42400</v>
      </c>
      <c r="BH15" s="577">
        <f>WORKDAY(BH16,$B15,'[4]Holiday Schedule'!$B$2:$B$17)</f>
        <v>42387</v>
      </c>
      <c r="BI15" s="577">
        <f>WORKDAY(BI16,$B15,'[4]Holiday Schedule'!$B$2:$B$17)</f>
        <v>42377</v>
      </c>
      <c r="BJ15" s="577">
        <f>WORKDAY(BJ16,$B15,'[4]Holiday Schedule'!$B$2:$B$17)</f>
        <v>42382</v>
      </c>
      <c r="BK15" s="577" t="e">
        <f>WORKDAY(BK16,$B15,'[4]Holiday Schedule'!$B$2:$B$17)</f>
        <v>#REF!</v>
      </c>
      <c r="BL15" s="576"/>
      <c r="BM15" s="577">
        <f>WORKDAY(BM16,$B15,'[4]Holiday Schedule'!$B$2:$B$17)</f>
        <v>42396</v>
      </c>
      <c r="BN15" s="577">
        <f>WORKDAY(BN16,$B15,'[4]Holiday Schedule'!$B$2:$B$17)</f>
        <v>42396</v>
      </c>
      <c r="BO15" s="577">
        <f>WORKDAY(BO16,$B15,'[4]Holiday Schedule'!$B$2:$B$17)</f>
        <v>42380</v>
      </c>
      <c r="BP15" s="577">
        <f>WORKDAY(BP16,$B15,'[4]Holiday Schedule'!$B$2:$B$17)</f>
        <v>42396</v>
      </c>
      <c r="BQ15" s="577">
        <f>WORKDAY(BQ16,$B15,'[4]Holiday Schedule'!$B$2:$B$17)</f>
        <v>42396</v>
      </c>
      <c r="BR15" s="576"/>
      <c r="BS15" s="577">
        <f>WORKDAY(BS16,$B15,'Holiday Schedule'!$B$2:$B$17)</f>
        <v>42416</v>
      </c>
      <c r="BT15" s="577">
        <f>WORKDAY(BT16,$B15,'Holiday Schedule'!$B$2:$B$17)</f>
        <v>42395</v>
      </c>
      <c r="BU15" s="577">
        <f>WORKDAY(BU16,$B15,'Holiday Schedule'!$B$2:$B$17)</f>
        <v>42402</v>
      </c>
      <c r="BV15" s="577">
        <f>WORKDAY(BV16,$B15,'Holiday Schedule'!$B$2:$B$17)</f>
        <v>42397</v>
      </c>
      <c r="BW15" s="577">
        <f>WORKDAY(BW16,$B15,'Holiday Schedule'!$B$2:$B$17)</f>
        <v>42396</v>
      </c>
      <c r="BX15" s="576"/>
      <c r="BY15" s="588">
        <f>WORKDAY(BY16,$B15,'Holiday Schedule'!$B$2:$B$17)</f>
        <v>42429</v>
      </c>
      <c r="BZ15" s="577">
        <f>WORKDAY(BZ16,$B15,'Holiday Schedule'!$B$2:$B$17)</f>
        <v>42403</v>
      </c>
      <c r="CA15" s="577">
        <f>WORKDAY(CA16,$B15,'Holiday Schedule'!$B$2:$B$17)</f>
        <v>42430</v>
      </c>
      <c r="CB15" s="577">
        <f>WORKDAY(CB16,$B15,'Holiday Schedule'!$B$2:$B$17)</f>
        <v>42416</v>
      </c>
      <c r="CC15" s="577">
        <f>WORKDAY(CC16,$B15,'Holiday Schedule'!$B$2:$B$17)</f>
        <v>42412</v>
      </c>
      <c r="CD15" s="576"/>
      <c r="CE15" s="588">
        <f>WORKDAY(CE16,$B15,'Holiday Schedule'!$B$2:$B$17)</f>
        <v>42430</v>
      </c>
      <c r="CF15" s="580">
        <f>WORKDAY(CF16,$B15,'Holiday Schedule'!$B$2:$B$17)</f>
        <v>42430</v>
      </c>
      <c r="CG15" s="588">
        <f>WORKDAY(CG16,$B15,'Holiday Schedule'!$B$2:$B$17)</f>
        <v>42431</v>
      </c>
      <c r="CH15" s="580">
        <f>WORKDAY(CH16,$B15,'Holiday Schedule'!$B$2:$B$17)</f>
        <v>42430</v>
      </c>
      <c r="CI15" s="580">
        <f>WORKDAY(CI16,$B15,'Holiday Schedule'!$B$2:$B$17)</f>
        <v>42430</v>
      </c>
      <c r="CJ15" s="576"/>
      <c r="CK15" s="580">
        <f>WORKDAY(CK16,$B15,'Holiday Schedule'!$B$2:$B$17)</f>
        <v>42445</v>
      </c>
      <c r="CL15" s="580">
        <f>WORKDAY(CL16,$B15,'Holiday Schedule'!$B$2:$B$17)</f>
        <v>42429</v>
      </c>
      <c r="CM15" s="580">
        <f>WORKDAY(CM16,$B15,'Holiday Schedule'!$B$2:$B$17)</f>
        <v>42445</v>
      </c>
      <c r="CN15" s="580">
        <f>WORKDAY(CN16,$B15,'Holiday Schedule'!$B$2:$B$17)</f>
        <v>42430</v>
      </c>
      <c r="CO15" s="580">
        <f>WORKDAY(CO16,$B15,'Holiday Schedule'!$B$2:$B$17)</f>
        <v>42440</v>
      </c>
      <c r="CP15" s="576"/>
      <c r="CQ15" s="580">
        <f>WORKDAY(CQ16,$B15,'Holiday Schedule'!$B$2:$B$17)</f>
        <v>42457</v>
      </c>
      <c r="CR15" s="580">
        <f>WORKDAY(CR16,$B15,'Holiday Schedule'!$B$2:$B$17)</f>
        <v>42436</v>
      </c>
      <c r="CS15" s="580">
        <f>WORKDAY(CS16,$B15,'Holiday Schedule'!$B$2:$B$17)</f>
        <v>42457</v>
      </c>
      <c r="CT15" s="580">
        <f>WORKDAY(CT16,$B15,'Holiday Schedule'!$B$2:$B$17)</f>
        <v>42429</v>
      </c>
      <c r="CU15" s="580">
        <f>WORKDAY(CU16,$B15,'Holiday Schedule'!$B$2:$B$17)</f>
        <v>42450</v>
      </c>
      <c r="CV15" s="576"/>
      <c r="CW15" s="580">
        <f>WORKDAY(CW16,$B15,'Holiday Schedule'!$B$2:$B$17)</f>
        <v>42461</v>
      </c>
      <c r="CX15" s="580">
        <f>WORKDAY(CX16,$B15,'Holiday Schedule'!$B$2:$B$17)</f>
        <v>42446</v>
      </c>
      <c r="CY15" s="580">
        <f>WORKDAY(CY16,$B15,'Holiday Schedule'!$B$2:$B$17)</f>
        <v>42454</v>
      </c>
      <c r="CZ15" s="580">
        <f>WORKDAY(CZ16,$B15,'Holiday Schedule'!$B$2:$B$17)</f>
        <v>42436</v>
      </c>
      <c r="DA15" s="580">
        <f>WORKDAY(DA16,$B15,'Holiday Schedule'!$B$2:$B$17)</f>
        <v>42450</v>
      </c>
      <c r="DB15" s="576"/>
      <c r="DC15" s="580">
        <f>WORKDAY(DC16,$B15,'Holiday Schedule'!$B$2:$B$17)</f>
        <v>42465</v>
      </c>
      <c r="DD15" s="580">
        <f>WORKDAY(DD16,$B15,'Holiday Schedule'!$B$2:$B$17)</f>
        <v>42457</v>
      </c>
      <c r="DE15" s="580">
        <f>WORKDAY(DE16,$B15,'Holiday Schedule'!$B$2:$B$17)</f>
        <v>42459</v>
      </c>
      <c r="DF15" s="580">
        <f>WORKDAY(DF16,$B15,'Holiday Schedule'!$B$2:$B$17)</f>
        <v>42460</v>
      </c>
      <c r="DG15" s="580">
        <f>WORKDAY(DG16,$B15,'Holiday Schedule'!$B$2:$B$17)</f>
        <v>42461</v>
      </c>
      <c r="DH15" s="576"/>
      <c r="DI15" s="580">
        <f>WORKDAY(DI16,$B15,'Holiday Schedule'!$B$2:$B$17)</f>
        <v>42445</v>
      </c>
      <c r="DJ15" s="580">
        <f>WORKDAY(DJ16,$B15,'Holiday Schedule'!$B$2:$B$17)</f>
        <v>42446</v>
      </c>
      <c r="DK15" s="580">
        <f>WORKDAY(DK16,$B15,'Holiday Schedule'!$B$2:$B$17)</f>
        <v>42446</v>
      </c>
      <c r="DL15" s="580">
        <f>WORKDAY(DL16,$B15,'Holiday Schedule'!$B$2:$B$17)</f>
        <v>42447</v>
      </c>
      <c r="DM15" s="580">
        <f>WORKDAY(DM16,$B15,'Holiday Schedule'!$B$2:$B$17)</f>
        <v>42452</v>
      </c>
      <c r="DN15" s="576"/>
      <c r="DO15" s="580">
        <f>WORKDAY(DO16,$B15,'Holiday Schedule'!$B$2:$B$17)</f>
        <v>42450</v>
      </c>
      <c r="DP15" s="580">
        <f>WORKDAY(DP16,$B15,'Holiday Schedule'!$B$2:$B$17)</f>
        <v>42451</v>
      </c>
      <c r="DQ15" s="580">
        <f>WORKDAY(DQ16,$B15,'Holiday Schedule'!$B$2:$B$17)</f>
        <v>42451</v>
      </c>
      <c r="DR15" s="580">
        <f>WORKDAY(DR16,$B15,'Holiday Schedule'!$B$2:$B$17)</f>
        <v>42452</v>
      </c>
      <c r="DS15" s="580">
        <f>WORKDAY(DS16,$B15,'Holiday Schedule'!$B$2:$B$17)</f>
        <v>42452</v>
      </c>
      <c r="DT15" s="576"/>
      <c r="DU15" s="580">
        <f>WORKDAY(DU16,$B15,'Holiday Schedule'!$B$2:$B$17)</f>
        <v>42457</v>
      </c>
      <c r="DV15" s="580">
        <f>WORKDAY(DV16,$B15,'Holiday Schedule'!$B$2:$B$17)</f>
        <v>42457</v>
      </c>
      <c r="DW15" s="580">
        <f>WORKDAY(DW16,$B15,'Holiday Schedule'!$B$2:$B$17)</f>
        <v>42458</v>
      </c>
      <c r="DX15" s="580">
        <f>WORKDAY(DX16,$B15,'Holiday Schedule'!$B$2:$B$17)</f>
        <v>42459</v>
      </c>
      <c r="DY15" s="580">
        <f>WORKDAY(DY16,$B15,'Holiday Schedule'!$B$2:$B$17)</f>
        <v>42460</v>
      </c>
      <c r="DZ15" s="576"/>
      <c r="EA15" s="580">
        <f>WORKDAY(EA16,$B15,'Holiday Schedule'!$B$2:$B$17)</f>
        <v>42464</v>
      </c>
      <c r="EB15" s="580">
        <f>WORKDAY(EB16,$B15,'Holiday Schedule'!$B$2:$B$17)</f>
        <v>42465</v>
      </c>
      <c r="EC15" s="580">
        <f>WORKDAY(EC16,$B15,'Holiday Schedule'!$B$2:$B$17)</f>
        <v>42465</v>
      </c>
      <c r="ED15" s="580">
        <f>WORKDAY(ED16,$B15,'Holiday Schedule'!$B$2:$B$17)</f>
        <v>42466</v>
      </c>
      <c r="EE15" s="580">
        <f>WORKDAY(EE16,$B15,'Holiday Schedule'!$B$2:$B$17)</f>
        <v>42466</v>
      </c>
      <c r="EF15" s="576"/>
      <c r="EG15" s="580">
        <f>WORKDAY(EG16,$B15,'Holiday Schedule'!$B$2:$B$17)</f>
        <v>42466</v>
      </c>
      <c r="EH15" s="580">
        <f>WORKDAY(EH16,$B15,'Holiday Schedule'!$B$2:$B$17)</f>
        <v>42467</v>
      </c>
      <c r="EI15" s="580">
        <f>WORKDAY(EI16,$B15,'Holiday Schedule'!$B$2:$B$17)</f>
        <v>42467</v>
      </c>
      <c r="EJ15" s="580">
        <f>WORKDAY(EJ16,$B15,'Holiday Schedule'!$B$2:$B$17)</f>
        <v>42468</v>
      </c>
      <c r="EK15" s="580">
        <f>WORKDAY(EK16,$B15,'Holiday Schedule'!$B$2:$B$17)</f>
        <v>42468</v>
      </c>
      <c r="EL15" s="576"/>
      <c r="EM15" s="580">
        <f>WORKDAY(EM16,$B15,'Holiday Schedule'!$B$2:$B$17)</f>
        <v>42474</v>
      </c>
      <c r="EN15" s="580">
        <f>WORKDAY(EN16,$B15,'Holiday Schedule'!$B$2:$B$17)</f>
        <v>42475</v>
      </c>
      <c r="EO15" s="580">
        <f>WORKDAY(EO16,$B15,'Holiday Schedule'!$B$2:$B$17)</f>
        <v>42475</v>
      </c>
      <c r="EP15" s="580">
        <f>WORKDAY(EP16,$B15,'Holiday Schedule'!$B$2:$B$17)</f>
        <v>42478</v>
      </c>
      <c r="EQ15" s="580">
        <f>WORKDAY(EQ16,$B15,'Holiday Schedule'!$B$2:$B$17)</f>
        <v>42478</v>
      </c>
      <c r="ER15" s="576"/>
      <c r="ES15" s="580">
        <f>WORKDAY(ES16,$B15,'Holiday Schedule'!$B$2:$B$17)</f>
        <v>42478</v>
      </c>
      <c r="ET15" s="580">
        <f>WORKDAY(ET16,$B15,'Holiday Schedule'!$B$2:$B$17)</f>
        <v>42479</v>
      </c>
      <c r="EU15" s="580">
        <f>WORKDAY(EU16,$B15,'Holiday Schedule'!$B$2:$B$17)</f>
        <v>42479</v>
      </c>
      <c r="EV15" s="580">
        <f>WORKDAY(EV16,$B15,'Holiday Schedule'!$B$2:$B$17)</f>
        <v>42480</v>
      </c>
      <c r="EW15" s="580">
        <f>WORKDAY(EW16,$B15,'Holiday Schedule'!$B$2:$B$17)</f>
        <v>42480</v>
      </c>
      <c r="EX15" s="576"/>
      <c r="EY15" s="580">
        <f>WORKDAY(EY16,$B15,'Holiday Schedule'!$B$2:$B$17)</f>
        <v>42482</v>
      </c>
      <c r="EZ15" s="580">
        <f>WORKDAY(EZ16,$B15,'Holiday Schedule'!$B$2:$B$17)</f>
        <v>42485</v>
      </c>
      <c r="FA15" s="580">
        <f>WORKDAY(FA16,$B15,'Holiday Schedule'!$B$2:$B$17)</f>
        <v>42485</v>
      </c>
      <c r="FB15" s="580">
        <f>WORKDAY(FB16,$B15,'Holiday Schedule'!$B$2:$B$17)</f>
        <v>42486</v>
      </c>
      <c r="FC15" s="580">
        <f>WORKDAY(FC16,$B15,'Holiday Schedule'!$B$2:$B$17)</f>
        <v>42486</v>
      </c>
      <c r="FD15" s="576"/>
      <c r="FE15" s="580">
        <f>WORKDAY(FE16,$B15,'Holiday Schedule'!$B$2:$B$17)</f>
        <v>42488</v>
      </c>
      <c r="FF15" s="580">
        <f>WORKDAY(FF16,$B15,'Holiday Schedule'!$B$2:$B$17)</f>
        <v>42489</v>
      </c>
      <c r="FG15" s="580">
        <f>WORKDAY(FG16,$B15,'Holiday Schedule'!$B$2:$B$17)</f>
        <v>42489</v>
      </c>
      <c r="FH15" s="580">
        <f>WORKDAY(FH16,$B15,'Holiday Schedule'!$B$2:$B$17)</f>
        <v>42492</v>
      </c>
      <c r="FI15" s="580">
        <f>WORKDAY(FI16,$B15,'Holiday Schedule'!$B$2:$B$17)</f>
        <v>42492</v>
      </c>
      <c r="FJ15" s="576"/>
      <c r="FK15" s="580">
        <f>WORKDAY(FK16,$B15,'Holiday Schedule'!$B$2:$B$17)</f>
        <v>42481</v>
      </c>
      <c r="FL15" s="580">
        <f>WORKDAY(FL16,$B15,'Holiday Schedule'!$B$2:$B$17)</f>
        <v>42482</v>
      </c>
      <c r="FM15" s="580">
        <f>WORKDAY(FM16,$B15,'Holiday Schedule'!$B$2:$B$17)</f>
        <v>42482</v>
      </c>
      <c r="FN15" s="580">
        <f>WORKDAY(FN16,$B15,'Holiday Schedule'!$B$2:$B$17)</f>
        <v>42485</v>
      </c>
      <c r="FO15" s="580">
        <f>WORKDAY(FO16,$B15,'Holiday Schedule'!$B$2:$B$17)</f>
        <v>42485</v>
      </c>
      <c r="FP15" s="576"/>
      <c r="FQ15" s="580">
        <f>WORKDAY(FQ16,$B15,'Holiday Schedule'!$B$2:$B$17)</f>
        <v>42486</v>
      </c>
      <c r="FR15" s="580">
        <f>WORKDAY(FR16,$B15,'Holiday Schedule'!$B$2:$B$17)</f>
        <v>42487</v>
      </c>
      <c r="FS15" s="580">
        <f>WORKDAY(FS16,$B15,'Holiday Schedule'!$B$2:$B$17)</f>
        <v>42487</v>
      </c>
      <c r="FT15" s="580">
        <f>WORKDAY(FT16,$B15,'Holiday Schedule'!$B$2:$B$17)</f>
        <v>42488</v>
      </c>
      <c r="FU15" s="580">
        <f>WORKDAY(FU16,$B15,'Holiday Schedule'!$B$2:$B$17)</f>
        <v>42488</v>
      </c>
      <c r="FV15" s="576"/>
      <c r="FW15" s="580">
        <f>WORKDAY(FW16,$B15,'Holiday Schedule'!$B$2:$B$17)</f>
        <v>27</v>
      </c>
      <c r="FX15" s="580">
        <f>WORKDAY(FX16,$B15,'Holiday Schedule'!$B$2:$B$17)</f>
        <v>27</v>
      </c>
      <c r="FY15" s="580">
        <f>WORKDAY(FY16,$B15,'Holiday Schedule'!$B$2:$B$17)</f>
        <v>27</v>
      </c>
      <c r="FZ15" s="580">
        <f>WORKDAY(FZ16,$B15,'Holiday Schedule'!$B$2:$B$17)</f>
        <v>27</v>
      </c>
      <c r="GA15" s="580">
        <f>WORKDAY(GA16,$B15,'Holiday Schedule'!$B$2:$B$17)</f>
        <v>27</v>
      </c>
      <c r="GB15" s="576"/>
      <c r="GC15" s="580">
        <f>WORKDAY(GC16,$B15,'Holiday Schedule'!$B$2:$B$17)</f>
        <v>27</v>
      </c>
      <c r="GD15" s="580">
        <f>WORKDAY(GD16,$B15,'Holiday Schedule'!$B$2:$B$17)</f>
        <v>27</v>
      </c>
      <c r="GE15" s="580">
        <f>WORKDAY(GE16,$B15,'Holiday Schedule'!$B$2:$B$17)</f>
        <v>27</v>
      </c>
      <c r="GF15" s="580">
        <f>WORKDAY(GF16,$B15,'Holiday Schedule'!$B$2:$B$17)</f>
        <v>27</v>
      </c>
      <c r="GG15" s="580">
        <f>WORKDAY(GG16,$B15,'Holiday Schedule'!$B$2:$B$17)</f>
        <v>27</v>
      </c>
      <c r="GH15" s="576"/>
      <c r="GI15" s="580">
        <f>WORKDAY(GI16,$B15,'Holiday Schedule'!$B$2:$B$17)</f>
        <v>27</v>
      </c>
      <c r="GJ15" s="580">
        <f>WORKDAY(GJ16,$B15,'Holiday Schedule'!$B$2:$B$17)</f>
        <v>27</v>
      </c>
      <c r="GK15" s="580">
        <f>WORKDAY(GK16,$B15,'Holiday Schedule'!$B$2:$B$17)</f>
        <v>27</v>
      </c>
      <c r="GL15" s="580">
        <f>WORKDAY(GL16,$B15,'Holiday Schedule'!$B$2:$B$17)</f>
        <v>27</v>
      </c>
      <c r="GM15" s="580">
        <f>WORKDAY(GM16,$B15,'Holiday Schedule'!$B$2:$B$17)</f>
        <v>27</v>
      </c>
      <c r="GN15" s="576"/>
      <c r="GO15" s="580">
        <f>WORKDAY(GO16,$B15,'Holiday Schedule'!$B$2:$B$17)</f>
        <v>27</v>
      </c>
      <c r="GP15" s="580">
        <f>WORKDAY(GP16,$B15,'Holiday Schedule'!$B$2:$B$17)</f>
        <v>27</v>
      </c>
      <c r="GQ15" s="580">
        <f>WORKDAY(GQ16,$B15,'Holiday Schedule'!$B$2:$B$17)</f>
        <v>27</v>
      </c>
      <c r="GR15" s="580">
        <f>WORKDAY(GR16,$B15,'Holiday Schedule'!$B$2:$B$17)</f>
        <v>27</v>
      </c>
      <c r="GS15" s="580">
        <f>WORKDAY(GS16,$B15,'Holiday Schedule'!$B$2:$B$17)</f>
        <v>27</v>
      </c>
      <c r="GT15" s="576"/>
      <c r="GU15" s="580">
        <f>WORKDAY(GU16,$B15,'Holiday Schedule'!$B$2:$B$17)</f>
        <v>27</v>
      </c>
      <c r="GV15" s="580">
        <f>WORKDAY(GV16,$B15,'Holiday Schedule'!$B$2:$B$17)</f>
        <v>27</v>
      </c>
      <c r="GW15" s="580">
        <f>WORKDAY(GW16,$B15,'Holiday Schedule'!$B$2:$B$17)</f>
        <v>27</v>
      </c>
      <c r="GX15" s="580">
        <f>WORKDAY(GX16,$B15,'Holiday Schedule'!$B$2:$B$17)</f>
        <v>27</v>
      </c>
      <c r="GY15" s="580">
        <f>WORKDAY(GY16,$B15,'Holiday Schedule'!$B$2:$B$17)</f>
        <v>27</v>
      </c>
      <c r="GZ15" s="576"/>
      <c r="HA15" s="578" t="e">
        <v>#REF!</v>
      </c>
      <c r="HB15" s="578" t="e">
        <v>#REF!</v>
      </c>
      <c r="HC15" s="578" t="e">
        <v>#REF!</v>
      </c>
      <c r="HD15" s="578" t="e">
        <v>#REF!</v>
      </c>
      <c r="HE15" s="578" t="e">
        <v>#REF!</v>
      </c>
      <c r="HF15" s="578" t="e">
        <v>#REF!</v>
      </c>
      <c r="HG15" s="578" t="e">
        <v>#REF!</v>
      </c>
      <c r="HH15" s="578" t="e">
        <v>#REF!</v>
      </c>
      <c r="HI15" s="578" t="e">
        <v>#REF!</v>
      </c>
      <c r="HJ15" s="578" t="e">
        <v>#REF!</v>
      </c>
      <c r="HK15" s="579">
        <v>42303</v>
      </c>
      <c r="HL15" s="578" t="e">
        <v>#REF!</v>
      </c>
      <c r="HM15" s="578" t="e">
        <v>#REF!</v>
      </c>
      <c r="HN15" s="578" t="e">
        <v>#REF!</v>
      </c>
      <c r="HO15" s="578" t="e">
        <v>#REF!</v>
      </c>
      <c r="HP15" s="578" t="e">
        <v>#REF!</v>
      </c>
      <c r="HQ15" s="578" t="e">
        <v>#REF!</v>
      </c>
      <c r="HR15" s="578" t="e">
        <v>#REF!</v>
      </c>
      <c r="HS15" s="581"/>
      <c r="HT15" s="578" t="e">
        <v>#REF!</v>
      </c>
      <c r="HU15" s="578" t="e">
        <v>#REF!</v>
      </c>
      <c r="HV15" s="578" t="e">
        <v>#REF!</v>
      </c>
      <c r="HW15" s="578" t="e">
        <v>#REF!</v>
      </c>
      <c r="HX15" s="578" t="e">
        <v>#REF!</v>
      </c>
      <c r="HY15" s="578" t="e">
        <v>#REF!</v>
      </c>
      <c r="HZ15" s="578" t="e">
        <v>#REF!</v>
      </c>
      <c r="IA15" s="578" t="e">
        <v>#REF!</v>
      </c>
      <c r="IB15" s="578" t="e">
        <v>#REF!</v>
      </c>
      <c r="IC15" s="578" t="e">
        <v>#REF!</v>
      </c>
      <c r="ID15" s="578" t="e">
        <v>#REF!</v>
      </c>
      <c r="IE15" s="578" t="e">
        <v>#REF!</v>
      </c>
      <c r="IF15" s="578" t="e">
        <v>#REF!</v>
      </c>
      <c r="IG15" s="578" t="e">
        <v>#REF!</v>
      </c>
      <c r="IH15" s="578" t="e">
        <v>#REF!</v>
      </c>
      <c r="II15" s="578" t="e">
        <v>#REF!</v>
      </c>
      <c r="IJ15" s="578" t="e">
        <v>#REF!</v>
      </c>
      <c r="IK15" s="578" t="e">
        <v>#REF!</v>
      </c>
      <c r="IL15" s="578" t="e">
        <v>#REF!</v>
      </c>
      <c r="IM15" s="578" t="e">
        <v>#REF!</v>
      </c>
      <c r="IN15" s="578" t="e">
        <v>#REF!</v>
      </c>
      <c r="IO15" s="578" t="e">
        <v>#REF!</v>
      </c>
      <c r="IP15" s="578" t="e">
        <v>#REF!</v>
      </c>
      <c r="IQ15" s="578" t="e">
        <v>#REF!</v>
      </c>
      <c r="IR15" s="578" t="e">
        <v>#REF!</v>
      </c>
      <c r="IS15" s="578" t="e">
        <v>#REF!</v>
      </c>
      <c r="IT15" s="578" t="e">
        <v>#REF!</v>
      </c>
      <c r="IU15" s="578" t="e">
        <v>#REF!</v>
      </c>
      <c r="IV15" s="578" t="e">
        <v>#REF!</v>
      </c>
      <c r="IW15" s="578" t="e">
        <v>#REF!</v>
      </c>
      <c r="IX15" s="581"/>
      <c r="IY15" s="578" t="e">
        <v>#REF!</v>
      </c>
      <c r="IZ15" s="578" t="e">
        <v>#REF!</v>
      </c>
      <c r="JA15" s="578" t="e">
        <v>#REF!</v>
      </c>
      <c r="JB15" s="578" t="e">
        <v>#REF!</v>
      </c>
      <c r="JC15" s="578" t="e">
        <v>#REF!</v>
      </c>
      <c r="JD15" s="578" t="e">
        <v>#REF!</v>
      </c>
      <c r="JE15" s="578" t="e">
        <v>#REF!</v>
      </c>
      <c r="JF15" s="578" t="e">
        <v>#REF!</v>
      </c>
      <c r="JG15" s="578" t="e">
        <v>#REF!</v>
      </c>
      <c r="JH15" s="578" t="e">
        <v>#REF!</v>
      </c>
      <c r="JI15" s="578" t="e">
        <v>#REF!</v>
      </c>
      <c r="JJ15" s="578" t="e">
        <v>#REF!</v>
      </c>
      <c r="JK15" s="578" t="e">
        <v>#REF!</v>
      </c>
      <c r="JL15" s="578" t="e">
        <v>#REF!</v>
      </c>
      <c r="JM15" s="578" t="e">
        <v>#REF!</v>
      </c>
      <c r="JN15" s="578" t="e">
        <v>#REF!</v>
      </c>
      <c r="JO15" s="578" t="e">
        <v>#REF!</v>
      </c>
      <c r="JP15" s="578" t="e">
        <v>#REF!</v>
      </c>
      <c r="JQ15" s="578" t="e">
        <v>#REF!</v>
      </c>
      <c r="JR15" s="578" t="e">
        <v>#REF!</v>
      </c>
      <c r="JS15" s="578" t="e">
        <v>#REF!</v>
      </c>
      <c r="JT15" s="578" t="e">
        <v>#REF!</v>
      </c>
      <c r="JU15" s="578" t="e">
        <v>#REF!</v>
      </c>
      <c r="JV15" s="578" t="e">
        <v>#REF!</v>
      </c>
      <c r="JW15" s="578" t="e">
        <v>#REF!</v>
      </c>
      <c r="JX15" s="578" t="e">
        <v>#REF!</v>
      </c>
      <c r="JY15" s="578" t="e">
        <v>#REF!</v>
      </c>
      <c r="JZ15" s="578" t="e">
        <v>#REF!</v>
      </c>
      <c r="KA15" s="578" t="e">
        <v>#REF!</v>
      </c>
      <c r="KB15" s="578" t="e">
        <v>#REF!</v>
      </c>
      <c r="KC15" s="581"/>
      <c r="KD15" s="578" t="e">
        <v>#REF!</v>
      </c>
      <c r="KE15" s="578" t="e">
        <v>#REF!</v>
      </c>
      <c r="KF15" s="578" t="e">
        <v>#REF!</v>
      </c>
      <c r="KG15" s="578" t="e">
        <v>#REF!</v>
      </c>
      <c r="KH15" s="578" t="e">
        <v>#REF!</v>
      </c>
      <c r="KI15" s="578" t="e">
        <v>#REF!</v>
      </c>
      <c r="KJ15" s="578" t="e">
        <v>#REF!</v>
      </c>
      <c r="KK15" s="578" t="e">
        <v>#REF!</v>
      </c>
      <c r="KL15" s="578" t="e">
        <v>#REF!</v>
      </c>
      <c r="KM15" s="578" t="e">
        <v>#REF!</v>
      </c>
      <c r="KN15" s="578" t="e">
        <v>#REF!</v>
      </c>
      <c r="KO15" s="578" t="e">
        <v>#REF!</v>
      </c>
      <c r="KP15" s="578" t="e">
        <v>#REF!</v>
      </c>
      <c r="KQ15" s="578" t="e">
        <v>#REF!</v>
      </c>
      <c r="KR15" s="578" t="e">
        <v>#REF!</v>
      </c>
      <c r="KS15" s="578" t="e">
        <v>#REF!</v>
      </c>
      <c r="KT15" s="578" t="e">
        <v>#REF!</v>
      </c>
      <c r="KU15" s="578" t="e">
        <v>#REF!</v>
      </c>
      <c r="KV15" s="578" t="e">
        <v>#REF!</v>
      </c>
      <c r="KW15" s="578" t="e">
        <v>#REF!</v>
      </c>
      <c r="KX15" s="578" t="e">
        <v>#REF!</v>
      </c>
      <c r="KY15" s="578" t="e">
        <v>#REF!</v>
      </c>
      <c r="KZ15" s="578" t="e">
        <v>#REF!</v>
      </c>
      <c r="LA15" s="578" t="e">
        <v>#REF!</v>
      </c>
      <c r="LB15" s="578" t="e">
        <v>#REF!</v>
      </c>
      <c r="LC15" s="578" t="e">
        <v>#REF!</v>
      </c>
      <c r="LD15" s="578" t="e">
        <v>#REF!</v>
      </c>
      <c r="LE15" s="578" t="e">
        <v>#REF!</v>
      </c>
      <c r="LF15" s="578" t="e">
        <v>#REF!</v>
      </c>
      <c r="LG15" s="578" t="e">
        <v>#REF!</v>
      </c>
      <c r="LH15" s="581"/>
      <c r="LI15" s="578" t="e">
        <v>#REF!</v>
      </c>
      <c r="LJ15" s="578" t="e">
        <v>#REF!</v>
      </c>
      <c r="LK15" s="578" t="e">
        <v>#REF!</v>
      </c>
      <c r="LL15" s="578" t="e">
        <v>#REF!</v>
      </c>
      <c r="LM15" s="578" t="e">
        <v>#REF!</v>
      </c>
      <c r="LN15" s="578" t="e">
        <v>#REF!</v>
      </c>
      <c r="LO15" s="578" t="e">
        <v>#REF!</v>
      </c>
      <c r="LP15" s="578" t="e">
        <v>#REF!</v>
      </c>
      <c r="LQ15" s="578" t="e">
        <v>#REF!</v>
      </c>
      <c r="LR15" s="578" t="e">
        <v>#REF!</v>
      </c>
      <c r="LS15" s="578" t="e">
        <v>#REF!</v>
      </c>
      <c r="LT15" s="578" t="e">
        <v>#REF!</v>
      </c>
      <c r="LU15" s="578" t="e">
        <v>#REF!</v>
      </c>
      <c r="LV15" s="578" t="e">
        <v>#REF!</v>
      </c>
      <c r="LW15" s="578" t="e">
        <v>#REF!</v>
      </c>
      <c r="LX15" s="578" t="e">
        <v>#REF!</v>
      </c>
      <c r="LY15" s="578" t="e">
        <v>#REF!</v>
      </c>
      <c r="LZ15" s="578" t="e">
        <v>#REF!</v>
      </c>
      <c r="MA15" s="578" t="e">
        <v>#REF!</v>
      </c>
      <c r="MB15" s="578" t="e">
        <v>#REF!</v>
      </c>
      <c r="MC15" s="578" t="e">
        <v>#REF!</v>
      </c>
      <c r="MD15" s="578" t="e">
        <v>#REF!</v>
      </c>
      <c r="ME15" s="578" t="e">
        <v>#REF!</v>
      </c>
      <c r="MF15" s="578" t="e">
        <v>#REF!</v>
      </c>
      <c r="MG15" s="578" t="e">
        <v>#REF!</v>
      </c>
      <c r="MH15" s="578" t="e">
        <v>#REF!</v>
      </c>
      <c r="MI15" s="578" t="e">
        <v>#REF!</v>
      </c>
      <c r="MJ15" s="578" t="e">
        <v>#REF!</v>
      </c>
      <c r="MK15" s="578" t="e">
        <v>#REF!</v>
      </c>
      <c r="ML15" s="578" t="e">
        <v>#REF!</v>
      </c>
      <c r="MM15" s="581"/>
      <c r="MN15" s="578" t="e">
        <v>#REF!</v>
      </c>
      <c r="MO15" s="578" t="e">
        <v>#REF!</v>
      </c>
      <c r="MP15" s="578" t="e">
        <v>#REF!</v>
      </c>
      <c r="MQ15" s="578" t="e">
        <v>#REF!</v>
      </c>
      <c r="MR15" s="578" t="e">
        <v>#REF!</v>
      </c>
      <c r="MS15" s="578" t="e">
        <v>#REF!</v>
      </c>
      <c r="MT15" s="578" t="e">
        <v>#REF!</v>
      </c>
      <c r="MU15" s="578" t="e">
        <v>#REF!</v>
      </c>
      <c r="MV15" s="578" t="e">
        <v>#REF!</v>
      </c>
      <c r="MW15" s="578" t="e">
        <v>#REF!</v>
      </c>
      <c r="MX15" s="578" t="e">
        <v>#REF!</v>
      </c>
      <c r="MY15" s="578" t="e">
        <v>#REF!</v>
      </c>
      <c r="MZ15" s="578" t="e">
        <v>#REF!</v>
      </c>
      <c r="NA15" s="578" t="e">
        <v>#REF!</v>
      </c>
      <c r="NB15" s="578" t="e">
        <v>#REF!</v>
      </c>
      <c r="NC15" s="578" t="e">
        <v>#REF!</v>
      </c>
      <c r="ND15" s="578" t="e">
        <v>#REF!</v>
      </c>
      <c r="NE15" s="578" t="e">
        <v>#REF!</v>
      </c>
      <c r="NF15" s="578" t="e">
        <v>#REF!</v>
      </c>
      <c r="NG15" s="578" t="e">
        <v>#REF!</v>
      </c>
      <c r="NH15" s="578" t="e">
        <v>#REF!</v>
      </c>
      <c r="NI15" s="578" t="e">
        <v>#REF!</v>
      </c>
      <c r="NJ15" s="578" t="e">
        <v>#REF!</v>
      </c>
      <c r="NK15" s="578" t="e">
        <v>#REF!</v>
      </c>
      <c r="NL15" s="578" t="e">
        <v>#REF!</v>
      </c>
      <c r="NM15" s="578" t="e">
        <v>#REF!</v>
      </c>
      <c r="NN15" s="578" t="e">
        <v>#REF!</v>
      </c>
      <c r="NO15" s="578" t="e">
        <v>#REF!</v>
      </c>
      <c r="NP15" s="578" t="e">
        <v>#REF!</v>
      </c>
      <c r="NQ15" s="578" t="e">
        <v>#REF!</v>
      </c>
      <c r="NR15" s="583"/>
      <c r="NS15" s="578" t="e">
        <v>#REF!</v>
      </c>
      <c r="NT15" s="578" t="e">
        <v>#REF!</v>
      </c>
      <c r="NU15" s="578" t="e">
        <v>#REF!</v>
      </c>
      <c r="NV15" s="578" t="e">
        <v>#REF!</v>
      </c>
      <c r="NW15" s="578" t="e">
        <v>#REF!</v>
      </c>
      <c r="NX15" s="578" t="e">
        <v>#REF!</v>
      </c>
      <c r="NY15" s="578" t="e">
        <v>#REF!</v>
      </c>
      <c r="NZ15" s="578" t="e">
        <v>#REF!</v>
      </c>
      <c r="OA15" s="578" t="e">
        <v>#REF!</v>
      </c>
      <c r="OB15" s="578" t="e">
        <v>#REF!</v>
      </c>
      <c r="OC15" s="578" t="e">
        <v>#REF!</v>
      </c>
      <c r="OD15" s="578" t="e">
        <v>#REF!</v>
      </c>
      <c r="OE15" s="578" t="e">
        <v>#REF!</v>
      </c>
      <c r="OF15" s="578" t="e">
        <v>#REF!</v>
      </c>
      <c r="OG15" s="578" t="e">
        <v>#REF!</v>
      </c>
      <c r="OH15" s="578" t="e">
        <v>#REF!</v>
      </c>
      <c r="OI15" s="578" t="e">
        <v>#REF!</v>
      </c>
      <c r="OJ15" s="578" t="e">
        <v>#REF!</v>
      </c>
      <c r="OK15" s="578" t="e">
        <v>#REF!</v>
      </c>
      <c r="OL15" s="578" t="e">
        <v>#REF!</v>
      </c>
      <c r="OM15" s="578" t="e">
        <v>#REF!</v>
      </c>
      <c r="ON15" s="578" t="e">
        <v>#REF!</v>
      </c>
      <c r="OO15" s="578" t="e">
        <v>#REF!</v>
      </c>
      <c r="OP15" s="578" t="e">
        <v>#REF!</v>
      </c>
      <c r="OQ15" s="578" t="e">
        <v>#REF!</v>
      </c>
      <c r="OR15" s="578" t="e">
        <v>#REF!</v>
      </c>
      <c r="OS15" s="578" t="e">
        <v>#REF!</v>
      </c>
      <c r="OT15" s="578" t="e">
        <v>#REF!</v>
      </c>
      <c r="OU15" s="578" t="e">
        <v>#REF!</v>
      </c>
      <c r="OV15" s="578" t="e">
        <v>#REF!</v>
      </c>
      <c r="OW15" s="583"/>
      <c r="OX15" s="578" t="e">
        <v>#REF!</v>
      </c>
      <c r="OY15" s="578" t="e">
        <v>#REF!</v>
      </c>
      <c r="OZ15" s="578" t="e">
        <v>#REF!</v>
      </c>
      <c r="PA15" s="578" t="e">
        <v>#REF!</v>
      </c>
      <c r="PB15" s="578" t="e">
        <v>#REF!</v>
      </c>
      <c r="PC15" s="578" t="e">
        <v>#REF!</v>
      </c>
      <c r="PD15" s="578" t="e">
        <v>#REF!</v>
      </c>
      <c r="PE15" s="578" t="e">
        <v>#REF!</v>
      </c>
      <c r="PF15" s="578" t="e">
        <v>#REF!</v>
      </c>
      <c r="PG15" s="578" t="e">
        <v>#REF!</v>
      </c>
      <c r="PH15" s="578" t="e">
        <v>#REF!</v>
      </c>
      <c r="PI15" s="578" t="e">
        <v>#REF!</v>
      </c>
      <c r="PJ15" s="578" t="e">
        <v>#REF!</v>
      </c>
      <c r="PK15" s="578" t="e">
        <v>#REF!</v>
      </c>
      <c r="PL15" s="578" t="e">
        <v>#REF!</v>
      </c>
      <c r="PM15" s="578" t="e">
        <v>#REF!</v>
      </c>
      <c r="PN15" s="578" t="e">
        <v>#REF!</v>
      </c>
      <c r="PO15" s="578" t="e">
        <v>#REF!</v>
      </c>
      <c r="PP15" s="578" t="e">
        <v>#REF!</v>
      </c>
      <c r="PQ15" s="578" t="e">
        <v>#REF!</v>
      </c>
      <c r="PR15" s="578" t="e">
        <v>#REF!</v>
      </c>
      <c r="PS15" s="578" t="e">
        <v>#REF!</v>
      </c>
      <c r="PT15" s="578" t="e">
        <v>#REF!</v>
      </c>
      <c r="PU15" s="578" t="e">
        <v>#REF!</v>
      </c>
      <c r="PV15" s="578" t="e">
        <v>#REF!</v>
      </c>
      <c r="PW15" s="578" t="e">
        <v>#REF!</v>
      </c>
      <c r="PX15" s="578" t="e">
        <v>#REF!</v>
      </c>
      <c r="PY15" s="578" t="e">
        <v>#REF!</v>
      </c>
      <c r="PZ15" s="578" t="e">
        <v>#REF!</v>
      </c>
      <c r="QA15" s="578" t="e">
        <v>#REF!</v>
      </c>
      <c r="QB15" s="583"/>
      <c r="QC15" s="578" t="e">
        <v>#REF!</v>
      </c>
      <c r="QD15" s="578" t="e">
        <v>#REF!</v>
      </c>
      <c r="QE15" s="578" t="e">
        <v>#REF!</v>
      </c>
      <c r="QF15" s="578" t="e">
        <v>#REF!</v>
      </c>
      <c r="QG15" s="578" t="e">
        <v>#REF!</v>
      </c>
      <c r="QH15" s="578" t="e">
        <v>#REF!</v>
      </c>
      <c r="QI15" s="578" t="e">
        <v>#REF!</v>
      </c>
      <c r="QJ15" s="578" t="e">
        <v>#REF!</v>
      </c>
      <c r="QK15" s="578" t="e">
        <v>#REF!</v>
      </c>
      <c r="QL15" s="578" t="e">
        <v>#REF!</v>
      </c>
      <c r="QM15" s="578" t="e">
        <v>#REF!</v>
      </c>
      <c r="QN15" s="578" t="e">
        <v>#REF!</v>
      </c>
      <c r="QO15" s="578" t="e">
        <v>#REF!</v>
      </c>
      <c r="QP15" s="578" t="e">
        <v>#REF!</v>
      </c>
      <c r="QQ15" s="578" t="e">
        <v>#REF!</v>
      </c>
      <c r="QR15" s="578" t="e">
        <v>#REF!</v>
      </c>
      <c r="QS15" s="578" t="e">
        <v>#REF!</v>
      </c>
      <c r="QT15" s="578" t="e">
        <v>#REF!</v>
      </c>
      <c r="QU15" s="578" t="e">
        <v>#REF!</v>
      </c>
      <c r="QV15" s="578" t="e">
        <v>#REF!</v>
      </c>
      <c r="QW15" s="578" t="e">
        <v>#REF!</v>
      </c>
      <c r="QX15" s="578" t="e">
        <v>#REF!</v>
      </c>
      <c r="QY15" s="578" t="e">
        <v>#REF!</v>
      </c>
      <c r="QZ15" s="578" t="e">
        <v>#REF!</v>
      </c>
      <c r="RA15" s="578" t="e">
        <v>#REF!</v>
      </c>
      <c r="RB15" s="578" t="e">
        <v>#REF!</v>
      </c>
      <c r="RC15" s="578" t="e">
        <v>#REF!</v>
      </c>
      <c r="RD15" s="578" t="e">
        <v>#REF!</v>
      </c>
      <c r="RE15" s="578" t="e">
        <v>#REF!</v>
      </c>
      <c r="RF15" s="578" t="e">
        <v>#REF!</v>
      </c>
      <c r="RG15" s="583"/>
      <c r="RH15" s="578" t="e">
        <v>#REF!</v>
      </c>
      <c r="RI15" s="578" t="e">
        <v>#REF!</v>
      </c>
      <c r="RJ15" s="578" t="e">
        <v>#REF!</v>
      </c>
      <c r="RK15" s="578" t="e">
        <v>#REF!</v>
      </c>
      <c r="RL15" s="578" t="e">
        <v>#REF!</v>
      </c>
      <c r="RM15" s="578" t="e">
        <v>#REF!</v>
      </c>
      <c r="RN15" s="578" t="e">
        <v>#REF!</v>
      </c>
      <c r="RO15" s="578" t="e">
        <v>#REF!</v>
      </c>
      <c r="RP15" s="578" t="e">
        <v>#REF!</v>
      </c>
      <c r="RQ15" s="578" t="e">
        <v>#REF!</v>
      </c>
      <c r="RR15" s="578" t="e">
        <v>#REF!</v>
      </c>
      <c r="RS15" s="578" t="e">
        <v>#REF!</v>
      </c>
      <c r="RT15" s="578" t="e">
        <v>#REF!</v>
      </c>
      <c r="RU15" s="578" t="e">
        <v>#REF!</v>
      </c>
      <c r="RV15" s="578" t="e">
        <v>#REF!</v>
      </c>
      <c r="RW15" s="578" t="e">
        <v>#REF!</v>
      </c>
      <c r="RX15" s="578" t="e">
        <v>#REF!</v>
      </c>
      <c r="RY15" s="578" t="e">
        <v>#REF!</v>
      </c>
      <c r="RZ15" s="578" t="e">
        <v>#REF!</v>
      </c>
      <c r="SA15" s="578" t="e">
        <v>#REF!</v>
      </c>
      <c r="SB15" s="578" t="e">
        <v>#REF!</v>
      </c>
      <c r="SC15" s="578" t="e">
        <v>#REF!</v>
      </c>
      <c r="SD15" s="578" t="e">
        <v>#REF!</v>
      </c>
      <c r="SE15" s="578" t="e">
        <v>#REF!</v>
      </c>
      <c r="SF15" s="578" t="e">
        <v>#REF!</v>
      </c>
      <c r="SG15" s="578" t="e">
        <v>#REF!</v>
      </c>
      <c r="SH15" s="578" t="e">
        <v>#REF!</v>
      </c>
      <c r="SI15" s="578" t="e">
        <v>#REF!</v>
      </c>
      <c r="SJ15" s="578" t="e">
        <v>#REF!</v>
      </c>
      <c r="SK15" s="578" t="e">
        <v>#REF!</v>
      </c>
      <c r="SL15" s="583"/>
      <c r="SM15" s="578" t="e">
        <v>#REF!</v>
      </c>
      <c r="SN15" s="578" t="e">
        <v>#REF!</v>
      </c>
      <c r="SO15" s="578" t="e">
        <v>#REF!</v>
      </c>
      <c r="SP15" s="578" t="e">
        <v>#REF!</v>
      </c>
      <c r="SQ15" s="578" t="e">
        <v>#REF!</v>
      </c>
      <c r="SR15" s="578" t="e">
        <v>#REF!</v>
      </c>
      <c r="SS15" s="578" t="e">
        <v>#REF!</v>
      </c>
      <c r="ST15" s="578" t="e">
        <v>#REF!</v>
      </c>
      <c r="SU15" s="578" t="e">
        <v>#REF!</v>
      </c>
      <c r="SV15" s="578" t="e">
        <v>#REF!</v>
      </c>
      <c r="SW15" s="578" t="e">
        <v>#REF!</v>
      </c>
      <c r="SX15" s="578" t="e">
        <v>#REF!</v>
      </c>
      <c r="SY15" s="578" t="e">
        <v>#REF!</v>
      </c>
      <c r="SZ15" s="578" t="e">
        <v>#REF!</v>
      </c>
      <c r="TA15" s="578" t="e">
        <v>#REF!</v>
      </c>
      <c r="TB15" s="578" t="e">
        <v>#REF!</v>
      </c>
      <c r="TC15" s="578" t="e">
        <v>#REF!</v>
      </c>
      <c r="TD15" s="578" t="e">
        <v>#REF!</v>
      </c>
      <c r="TE15" s="578" t="e">
        <v>#REF!</v>
      </c>
      <c r="TF15" s="578" t="e">
        <v>#REF!</v>
      </c>
      <c r="TG15" s="578" t="e">
        <v>#REF!</v>
      </c>
      <c r="TH15" s="578" t="e">
        <v>#REF!</v>
      </c>
      <c r="TI15" s="578" t="e">
        <v>#REF!</v>
      </c>
      <c r="TJ15" s="578" t="e">
        <v>#REF!</v>
      </c>
      <c r="TK15" s="578" t="e">
        <v>#REF!</v>
      </c>
      <c r="TL15" s="578" t="e">
        <v>#REF!</v>
      </c>
      <c r="TM15" s="578" t="e">
        <v>#REF!</v>
      </c>
      <c r="TN15" s="578" t="e">
        <v>#REF!</v>
      </c>
      <c r="TO15" s="578" t="e">
        <v>#REF!</v>
      </c>
      <c r="TP15" s="578" t="e">
        <v>#REF!</v>
      </c>
      <c r="TQ15" s="581"/>
      <c r="TR15" s="578" t="e">
        <v>#REF!</v>
      </c>
      <c r="TS15" s="578" t="e">
        <v>#REF!</v>
      </c>
      <c r="TT15" s="578" t="e">
        <v>#REF!</v>
      </c>
      <c r="TU15" s="578" t="e">
        <v>#REF!</v>
      </c>
      <c r="TV15" s="578" t="e">
        <v>#REF!</v>
      </c>
      <c r="TW15" s="578" t="e">
        <v>#REF!</v>
      </c>
      <c r="TX15" s="578" t="e">
        <v>#REF!</v>
      </c>
      <c r="TY15" s="578" t="e">
        <v>#REF!</v>
      </c>
      <c r="TZ15" s="578" t="e">
        <v>#REF!</v>
      </c>
      <c r="UA15" s="578" t="e">
        <v>#REF!</v>
      </c>
      <c r="UB15" s="578" t="e">
        <v>#REF!</v>
      </c>
      <c r="UC15" s="578" t="e">
        <v>#REF!</v>
      </c>
      <c r="UD15" s="578" t="e">
        <v>#REF!</v>
      </c>
      <c r="UE15" s="578" t="e">
        <v>#REF!</v>
      </c>
      <c r="UF15" s="578" t="e">
        <v>#REF!</v>
      </c>
      <c r="UG15" s="578" t="e">
        <v>#REF!</v>
      </c>
      <c r="UH15" s="578" t="e">
        <v>#REF!</v>
      </c>
      <c r="UI15" s="578" t="e">
        <v>#REF!</v>
      </c>
      <c r="UJ15" s="578" t="e">
        <v>#REF!</v>
      </c>
      <c r="UK15" s="578" t="e">
        <v>#REF!</v>
      </c>
      <c r="UL15" s="578" t="e">
        <v>#REF!</v>
      </c>
      <c r="UM15" s="578" t="e">
        <v>#REF!</v>
      </c>
      <c r="UN15" s="578" t="e">
        <v>#REF!</v>
      </c>
      <c r="UO15" s="578" t="e">
        <v>#REF!</v>
      </c>
      <c r="UP15" s="578" t="e">
        <v>#REF!</v>
      </c>
      <c r="UQ15" s="578" t="e">
        <v>#REF!</v>
      </c>
      <c r="UR15" s="578" t="e">
        <v>#REF!</v>
      </c>
      <c r="US15" s="578" t="e">
        <v>#REF!</v>
      </c>
      <c r="UT15" s="578" t="e">
        <v>#REF!</v>
      </c>
      <c r="UU15" s="578" t="e">
        <v>#REF!</v>
      </c>
      <c r="UV15" s="581"/>
      <c r="UW15" s="578" t="e">
        <v>#REF!</v>
      </c>
      <c r="UX15" s="578" t="e">
        <v>#REF!</v>
      </c>
      <c r="UY15" s="578" t="e">
        <v>#REF!</v>
      </c>
      <c r="UZ15" s="578" t="e">
        <v>#REF!</v>
      </c>
      <c r="VA15" s="578" t="e">
        <v>#REF!</v>
      </c>
      <c r="VB15" s="578" t="e">
        <v>#REF!</v>
      </c>
      <c r="VC15" s="578" t="e">
        <v>#REF!</v>
      </c>
      <c r="VD15" s="578" t="e">
        <v>#REF!</v>
      </c>
      <c r="VE15" s="578" t="e">
        <v>#REF!</v>
      </c>
      <c r="VF15" s="578" t="e">
        <v>#REF!</v>
      </c>
      <c r="VG15" s="578" t="e">
        <v>#REF!</v>
      </c>
      <c r="VH15" s="578" t="e">
        <v>#REF!</v>
      </c>
      <c r="VI15" s="578" t="e">
        <v>#REF!</v>
      </c>
      <c r="VJ15" s="578" t="e">
        <v>#REF!</v>
      </c>
      <c r="VK15" s="578" t="e">
        <v>#REF!</v>
      </c>
      <c r="VL15" s="578" t="e">
        <v>#REF!</v>
      </c>
      <c r="VM15" s="578" t="e">
        <v>#REF!</v>
      </c>
      <c r="VN15" s="578" t="e">
        <v>#REF!</v>
      </c>
      <c r="VO15" s="578" t="e">
        <v>#REF!</v>
      </c>
      <c r="VP15" s="578" t="e">
        <v>#REF!</v>
      </c>
      <c r="VQ15" s="578" t="e">
        <v>#REF!</v>
      </c>
      <c r="VR15" s="578" t="e">
        <v>#REF!</v>
      </c>
      <c r="VS15" s="578" t="e">
        <v>#REF!</v>
      </c>
      <c r="VT15" s="578" t="e">
        <v>#REF!</v>
      </c>
      <c r="VU15" s="578" t="e">
        <v>#REF!</v>
      </c>
      <c r="VV15" s="578" t="e">
        <v>#REF!</v>
      </c>
      <c r="VW15" s="578" t="e">
        <v>#REF!</v>
      </c>
      <c r="VX15" s="578" t="e">
        <v>#REF!</v>
      </c>
      <c r="VY15" s="578" t="e">
        <v>#REF!</v>
      </c>
      <c r="VZ15" s="578" t="e">
        <v>#REF!</v>
      </c>
      <c r="WA15" s="581"/>
      <c r="WB15" s="578" t="e">
        <v>#REF!</v>
      </c>
      <c r="WC15" s="578" t="e">
        <v>#REF!</v>
      </c>
      <c r="WD15" s="578" t="e">
        <v>#REF!</v>
      </c>
      <c r="WE15" s="578" t="e">
        <v>#REF!</v>
      </c>
      <c r="WF15" s="578" t="e">
        <v>#REF!</v>
      </c>
      <c r="WG15" s="578" t="e">
        <v>#REF!</v>
      </c>
      <c r="WH15" s="578" t="e">
        <v>#REF!</v>
      </c>
      <c r="WI15" s="578" t="e">
        <v>#REF!</v>
      </c>
      <c r="WJ15" s="578" t="e">
        <v>#REF!</v>
      </c>
      <c r="WK15" s="578" t="e">
        <v>#REF!</v>
      </c>
      <c r="WL15" s="578" t="e">
        <v>#REF!</v>
      </c>
      <c r="WM15" s="578" t="e">
        <v>#REF!</v>
      </c>
      <c r="WN15" s="578" t="e">
        <v>#REF!</v>
      </c>
      <c r="WO15" s="578" t="e">
        <v>#REF!</v>
      </c>
      <c r="WP15" s="578" t="e">
        <v>#REF!</v>
      </c>
      <c r="WQ15" s="578" t="e">
        <v>#REF!</v>
      </c>
      <c r="WR15" s="578" t="e">
        <v>#REF!</v>
      </c>
      <c r="WS15" s="578" t="e">
        <v>#REF!</v>
      </c>
      <c r="WT15" s="578" t="e">
        <v>#REF!</v>
      </c>
      <c r="WU15" s="578" t="e">
        <v>#REF!</v>
      </c>
      <c r="WV15" s="578" t="e">
        <v>#REF!</v>
      </c>
      <c r="WW15" s="578" t="e">
        <v>#REF!</v>
      </c>
      <c r="WX15" s="578" t="e">
        <v>#REF!</v>
      </c>
      <c r="WY15" s="578" t="e">
        <v>#REF!</v>
      </c>
      <c r="WZ15" s="578" t="e">
        <v>#REF!</v>
      </c>
      <c r="XA15" s="578" t="e">
        <v>#REF!</v>
      </c>
      <c r="XB15" s="578" t="e">
        <v>#REF!</v>
      </c>
      <c r="XC15" s="578" t="e">
        <v>#REF!</v>
      </c>
      <c r="XD15" s="578" t="e">
        <v>#REF!</v>
      </c>
      <c r="XE15" s="578" t="e">
        <v>#REF!</v>
      </c>
      <c r="XF15" s="581"/>
      <c r="XG15" s="578" t="e">
        <v>#REF!</v>
      </c>
      <c r="XH15" s="578" t="e">
        <v>#REF!</v>
      </c>
      <c r="XI15" s="578" t="e">
        <v>#REF!</v>
      </c>
      <c r="XJ15" s="578" t="e">
        <v>#REF!</v>
      </c>
      <c r="XK15" s="578" t="e">
        <v>#REF!</v>
      </c>
      <c r="XL15" s="578" t="e">
        <v>#REF!</v>
      </c>
      <c r="XM15" s="578" t="e">
        <v>#REF!</v>
      </c>
      <c r="XN15" s="578" t="e">
        <v>#REF!</v>
      </c>
      <c r="XO15" s="578" t="e">
        <v>#REF!</v>
      </c>
      <c r="XP15" s="578" t="e">
        <v>#REF!</v>
      </c>
      <c r="XQ15" s="578" t="e">
        <v>#REF!</v>
      </c>
      <c r="XR15" s="578" t="e">
        <v>#REF!</v>
      </c>
      <c r="XS15" s="578" t="e">
        <v>#REF!</v>
      </c>
      <c r="XT15" s="578" t="e">
        <v>#REF!</v>
      </c>
      <c r="XU15" s="578" t="e">
        <v>#REF!</v>
      </c>
      <c r="XV15" s="578" t="e">
        <v>#REF!</v>
      </c>
      <c r="XW15" s="578" t="e">
        <v>#REF!</v>
      </c>
      <c r="XX15" s="578" t="e">
        <v>#REF!</v>
      </c>
      <c r="XY15" s="578" t="e">
        <v>#REF!</v>
      </c>
      <c r="XZ15" s="578" t="e">
        <v>#REF!</v>
      </c>
      <c r="YA15" s="578" t="e">
        <v>#REF!</v>
      </c>
      <c r="YB15" s="578" t="e">
        <v>#REF!</v>
      </c>
      <c r="YC15" s="578" t="e">
        <v>#REF!</v>
      </c>
      <c r="YD15" s="578" t="e">
        <v>#REF!</v>
      </c>
      <c r="YE15" s="578" t="e">
        <v>#REF!</v>
      </c>
      <c r="YF15" s="578" t="e">
        <v>#REF!</v>
      </c>
      <c r="YG15" s="578" t="e">
        <v>#REF!</v>
      </c>
      <c r="YH15" s="578" t="e">
        <v>#REF!</v>
      </c>
      <c r="YI15" s="578" t="e">
        <v>#REF!</v>
      </c>
      <c r="YJ15" s="578" t="e">
        <v>#REF!</v>
      </c>
      <c r="YK15" s="581"/>
      <c r="YL15" s="578" t="e">
        <v>#REF!</v>
      </c>
      <c r="YM15" s="578" t="e">
        <v>#REF!</v>
      </c>
      <c r="YN15" s="578" t="e">
        <v>#REF!</v>
      </c>
      <c r="YO15" s="578" t="e">
        <v>#REF!</v>
      </c>
      <c r="YP15" s="578" t="e">
        <v>#REF!</v>
      </c>
      <c r="YQ15" s="578" t="e">
        <v>#REF!</v>
      </c>
      <c r="YR15" s="578" t="e">
        <v>#REF!</v>
      </c>
      <c r="YS15" s="578" t="e">
        <v>#REF!</v>
      </c>
      <c r="YT15" s="578" t="e">
        <v>#REF!</v>
      </c>
      <c r="YU15" s="578" t="e">
        <v>#REF!</v>
      </c>
      <c r="YV15" s="578" t="e">
        <v>#REF!</v>
      </c>
      <c r="YW15" s="578" t="e">
        <v>#REF!</v>
      </c>
      <c r="YX15" s="578" t="e">
        <v>#REF!</v>
      </c>
      <c r="YY15" s="578" t="e">
        <v>#REF!</v>
      </c>
      <c r="YZ15" s="578" t="e">
        <v>#REF!</v>
      </c>
      <c r="ZA15" s="578" t="e">
        <v>#REF!</v>
      </c>
      <c r="ZB15" s="578" t="e">
        <v>#REF!</v>
      </c>
      <c r="ZC15" s="578" t="e">
        <v>#REF!</v>
      </c>
      <c r="ZD15" s="578" t="e">
        <v>#REF!</v>
      </c>
      <c r="ZE15" s="578" t="e">
        <v>#REF!</v>
      </c>
      <c r="ZF15" s="578" t="e">
        <v>#REF!</v>
      </c>
      <c r="ZG15" s="578" t="e">
        <v>#REF!</v>
      </c>
      <c r="ZH15" s="578" t="e">
        <v>#REF!</v>
      </c>
      <c r="ZI15" s="578" t="e">
        <v>#REF!</v>
      </c>
      <c r="ZJ15" s="578" t="e">
        <v>#REF!</v>
      </c>
      <c r="ZK15" s="578" t="e">
        <v>#REF!</v>
      </c>
      <c r="ZL15" s="578" t="e">
        <v>#REF!</v>
      </c>
      <c r="ZM15" s="578" t="e">
        <v>#REF!</v>
      </c>
      <c r="ZN15" s="578" t="e">
        <v>#REF!</v>
      </c>
      <c r="ZO15" s="578" t="e">
        <v>#REF!</v>
      </c>
      <c r="ZP15" s="578" t="e">
        <v>#REF!</v>
      </c>
      <c r="ZQ15" s="578" t="e">
        <v>#REF!</v>
      </c>
      <c r="ZR15" s="578" t="e">
        <v>#REF!</v>
      </c>
      <c r="ZS15" s="578" t="e">
        <v>#REF!</v>
      </c>
      <c r="ZT15" s="578" t="e">
        <v>#REF!</v>
      </c>
      <c r="ZU15" s="578" t="e">
        <v>#REF!</v>
      </c>
      <c r="ZV15" s="578" t="e">
        <v>#REF!</v>
      </c>
      <c r="ZW15" s="581"/>
      <c r="ZX15" s="578" t="e">
        <v>#REF!</v>
      </c>
      <c r="ZY15" s="578" t="e">
        <v>#REF!</v>
      </c>
      <c r="ZZ15" s="578" t="e">
        <v>#REF!</v>
      </c>
      <c r="AAA15" s="578" t="e">
        <v>#REF!</v>
      </c>
      <c r="AAB15" s="578" t="e">
        <v>#REF!</v>
      </c>
      <c r="AAC15" s="578" t="e">
        <v>#REF!</v>
      </c>
      <c r="AAD15" s="578" t="e">
        <v>#REF!</v>
      </c>
      <c r="AAE15" s="578" t="e">
        <v>#REF!</v>
      </c>
      <c r="AAF15" s="578" t="e">
        <v>#REF!</v>
      </c>
      <c r="AAG15" s="578" t="e">
        <v>#REF!</v>
      </c>
      <c r="AAH15" s="578" t="e">
        <v>#REF!</v>
      </c>
      <c r="AAI15" s="578" t="e">
        <v>#REF!</v>
      </c>
      <c r="AAJ15" s="578" t="e">
        <v>#REF!</v>
      </c>
      <c r="AAK15" s="578" t="e">
        <v>#REF!</v>
      </c>
      <c r="AAL15" s="578" t="e">
        <v>#REF!</v>
      </c>
      <c r="AAM15" s="578" t="e">
        <v>#REF!</v>
      </c>
      <c r="AAN15" s="578" t="e">
        <v>#REF!</v>
      </c>
      <c r="AAO15" s="578" t="e">
        <v>#REF!</v>
      </c>
      <c r="AAP15" s="578" t="e">
        <v>#REF!</v>
      </c>
      <c r="AAQ15" s="578" t="e">
        <v>#REF!</v>
      </c>
      <c r="AAR15" s="578" t="e">
        <v>#REF!</v>
      </c>
      <c r="AAS15" s="578" t="e">
        <v>#REF!</v>
      </c>
      <c r="AAT15" s="578" t="e">
        <v>#REF!</v>
      </c>
      <c r="AAU15" s="578" t="e">
        <v>#REF!</v>
      </c>
      <c r="AAV15" s="578" t="e">
        <v>#REF!</v>
      </c>
      <c r="AAW15" s="578" t="e">
        <v>#REF!</v>
      </c>
      <c r="AAX15" s="578" t="e">
        <v>#REF!</v>
      </c>
      <c r="AAY15" s="578" t="e">
        <v>#REF!</v>
      </c>
      <c r="AAZ15" s="578" t="e">
        <v>#REF!</v>
      </c>
      <c r="ABA15" s="578" t="e">
        <v>#REF!</v>
      </c>
      <c r="ABB15" s="578" t="e">
        <v>#REF!</v>
      </c>
      <c r="ABC15" s="578" t="e">
        <v>#REF!</v>
      </c>
      <c r="ABD15" s="578" t="e">
        <v>#REF!</v>
      </c>
      <c r="ABE15" s="578" t="e">
        <v>#REF!</v>
      </c>
      <c r="ABF15" s="578" t="e">
        <v>#REF!</v>
      </c>
      <c r="ABG15" s="578" t="e">
        <v>#REF!</v>
      </c>
      <c r="ABH15" s="578" t="e">
        <v>#REF!</v>
      </c>
      <c r="ABI15" s="578" t="e">
        <v>#REF!</v>
      </c>
      <c r="ABJ15" s="578" t="e">
        <v>#REF!</v>
      </c>
      <c r="ABK15" s="578" t="e">
        <v>#REF!</v>
      </c>
      <c r="ABL15" s="578" t="e">
        <v>#REF!</v>
      </c>
      <c r="ABM15" s="578" t="e">
        <v>#REF!</v>
      </c>
      <c r="ABN15" s="578" t="e">
        <v>#REF!</v>
      </c>
      <c r="ABO15" s="578" t="e">
        <v>#REF!</v>
      </c>
      <c r="ABP15" s="578" t="e">
        <v>#REF!</v>
      </c>
      <c r="ABQ15" s="578" t="e">
        <v>#REF!</v>
      </c>
      <c r="ABR15" s="578" t="e">
        <v>#REF!</v>
      </c>
    </row>
    <row r="16" spans="1:746" s="584" customFormat="1" ht="30" customHeight="1">
      <c r="A16" s="574">
        <v>5</v>
      </c>
      <c r="B16" s="574">
        <v>2</v>
      </c>
      <c r="C16" s="586" t="s">
        <v>78</v>
      </c>
      <c r="D16" s="576"/>
      <c r="E16" s="577" t="e">
        <f>WORKDAY(E17,$A16,'[3]BA SGV'!$E$208:$E$237)</f>
        <v>#REF!</v>
      </c>
      <c r="F16" s="577">
        <v>42306</v>
      </c>
      <c r="G16" s="577">
        <v>42307</v>
      </c>
      <c r="H16" s="577" t="e">
        <f>WORKDAY(H17,$A16,'[3]BA SGV'!$E$208:$E$237)</f>
        <v>#REF!</v>
      </c>
      <c r="I16" s="577" t="e">
        <f>WORKDAY(I17,$A16,'[3]BA SGV'!$E$208:$E$237)</f>
        <v>#REF!</v>
      </c>
      <c r="J16" s="576"/>
      <c r="K16" s="577" t="e">
        <f>WORKDAY(K23,$A16,'[3]BA SGV'!$E$208:$E$237)</f>
        <v>#REF!</v>
      </c>
      <c r="L16" s="577" t="e">
        <f>WORKDAY(L23,$A16,'[3]BA SGV'!$E$208:$E$237)</f>
        <v>#REF!</v>
      </c>
      <c r="M16" s="577" t="e">
        <f>WORKDAY(M23,$A16,'[3]BA SGV'!$E$208:$E$237)</f>
        <v>#REF!</v>
      </c>
      <c r="N16" s="577" t="e">
        <f>WORKDAY(N23,$A16,'[3]BA SGV'!$E$208:$E$237)</f>
        <v>#REF!</v>
      </c>
      <c r="O16" s="577" t="e">
        <f>WORKDAY(O23,$A16,'[3]BA SGV'!$E$208:$E$237)</f>
        <v>#REF!</v>
      </c>
      <c r="P16" s="577" t="e">
        <f>WORKDAY(P23,$A16,'[3]BA SGV'!$E$208:$E$237)</f>
        <v>#REF!</v>
      </c>
      <c r="Q16" s="577" t="e">
        <f>WORKDAY(Q23,$A16,'[3]BA SGV'!$E$208:$E$237)</f>
        <v>#REF!</v>
      </c>
      <c r="R16" s="576"/>
      <c r="S16" s="577" t="e">
        <f>WORKDAY(S17,$A16,'[3]BA SGV'!$E$208:$E$237)</f>
        <v>#REF!</v>
      </c>
      <c r="T16" s="577" t="e">
        <f>WORKDAY(T17,$A16,'[3]BA SGV'!$E$208:$E$237)</f>
        <v>#REF!</v>
      </c>
      <c r="U16" s="577">
        <v>42332</v>
      </c>
      <c r="V16" s="577" t="e">
        <f>WORKDAY(V17,$A16,'[3]BA SGV'!$E$208:$E$237)</f>
        <v>#REF!</v>
      </c>
      <c r="W16" s="577" t="e">
        <f>WORKDAY(W17,$A16,'[3]BA SGV'!$E$208:$E$237)</f>
        <v>#REF!</v>
      </c>
      <c r="X16" s="576"/>
      <c r="Y16" s="577" t="e">
        <f>WORKDAY(Y23,$A16,'[3]BA SGV'!$E$208:$E$237)</f>
        <v>#REF!</v>
      </c>
      <c r="Z16" s="577" t="e">
        <f>WORKDAY(Z23,$A16,'[3]BA SGV'!$E$208:$E$237)</f>
        <v>#REF!</v>
      </c>
      <c r="AA16" s="577" t="e">
        <f>WORKDAY(AA23,$A16,'[3]BA SGV'!$E$208:$E$237)</f>
        <v>#REF!</v>
      </c>
      <c r="AB16" s="577" t="e">
        <f>WORKDAY(AB23,$A16,'[3]BA SGV'!$E$208:$E$237)</f>
        <v>#REF!</v>
      </c>
      <c r="AC16" s="577" t="e">
        <f>WORKDAY(AC23,$A16,'[3]BA SGV'!$E$208:$E$237)</f>
        <v>#REF!</v>
      </c>
      <c r="AD16" s="577" t="e">
        <f>WORKDAY(AD23,$A16,'[3]BA SGV'!$E$208:$E$237)</f>
        <v>#REF!</v>
      </c>
      <c r="AE16" s="577" t="e">
        <f>WORKDAY(AE23,$A16,'[3]BA SGV'!$E$208:$E$237)</f>
        <v>#REF!</v>
      </c>
      <c r="AF16" s="576"/>
      <c r="AG16" s="577" t="e">
        <f>WORKDAY(AG17,$A16,'[3]BA SGV'!$E$208:$E$237)</f>
        <v>#REF!</v>
      </c>
      <c r="AH16" s="577" t="e">
        <f>WORKDAY(AH17,$A16,'[3]BA SGV'!$E$208:$E$237)</f>
        <v>#REF!</v>
      </c>
      <c r="AI16" s="577" t="e">
        <f>WORKDAY(AI17,$A16,'[3]BA SGV'!$E$208:$E$237)</f>
        <v>#REF!</v>
      </c>
      <c r="AJ16" s="577" t="e">
        <f>WORKDAY(AJ17,$A16,'[3]BA SGV'!$E$208:$E$237)</f>
        <v>#REF!</v>
      </c>
      <c r="AK16" s="577" t="e">
        <f>WORKDAY(AK17,$A16,'[3]BA SGV'!$E$208:$E$237)</f>
        <v>#REF!</v>
      </c>
      <c r="AL16" s="576"/>
      <c r="AM16" s="577">
        <v>42340</v>
      </c>
      <c r="AN16" s="577">
        <v>42342</v>
      </c>
      <c r="AO16" s="577">
        <v>42340</v>
      </c>
      <c r="AP16" s="577" t="e">
        <f>WORKDAY(AP23,$A16,'[3]BA SGV'!$E$208:$E$237)</f>
        <v>#REF!</v>
      </c>
      <c r="AQ16" s="577">
        <v>42342</v>
      </c>
      <c r="AR16" s="577">
        <v>42342</v>
      </c>
      <c r="AS16" s="577" t="e">
        <f>WORKDAY(AS23,$A16,'[3]BA SGV'!$E$208:$E$237)</f>
        <v>#REF!</v>
      </c>
      <c r="AT16" s="576"/>
      <c r="AU16" s="577" t="e">
        <f>WORKDAY(AU17,$A16,'[3]BA SGV'!$E$208:$E$237)</f>
        <v>#REF!</v>
      </c>
      <c r="AV16" s="577" t="e">
        <f>WORKDAY(AV17,$A16,'[3]BA SGV'!$E$208:$E$237)</f>
        <v>#REF!</v>
      </c>
      <c r="AW16" s="577" t="e">
        <f>WORKDAY(AW17,$A16,'[3]BA SGV'!$E$208:$E$237)</f>
        <v>#REF!</v>
      </c>
      <c r="AX16" s="577" t="e">
        <f>WORKDAY(AX17,$A16,'[3]BA SGV'!$E$208:$E$237)</f>
        <v>#REF!</v>
      </c>
      <c r="AY16" s="577" t="e">
        <f>WORKDAY(AY17,$A16,'[3]BA SGV'!$E$208:$E$237)</f>
        <v>#REF!</v>
      </c>
      <c r="AZ16" s="576"/>
      <c r="BA16" s="577" t="e">
        <f>WORKDAY(BA17,$A16,'[3]BA SGV'!$E$208:$E$237)</f>
        <v>#REF!</v>
      </c>
      <c r="BB16" s="577" t="e">
        <f>WORKDAY(BB17,$A16,'[3]BA SGV'!$E$208:$E$237)</f>
        <v>#REF!</v>
      </c>
      <c r="BC16" s="577" t="e">
        <f>WORKDAY(BC17,$A16,'[3]BA SGV'!$E$208:$E$237)</f>
        <v>#REF!</v>
      </c>
      <c r="BD16" s="577" t="e">
        <f>WORKDAY(BD17,$A16,'[3]BA SGV'!$E$208:$E$237)</f>
        <v>#REF!</v>
      </c>
      <c r="BE16" s="577">
        <v>42374</v>
      </c>
      <c r="BF16" s="576"/>
      <c r="BG16" s="577">
        <f>WORKDAY(BG17,$B16,'[4]Holiday Schedule'!$B$2:$B$17)</f>
        <v>42395</v>
      </c>
      <c r="BH16" s="577">
        <f>WORKDAY(BH17,$B16,'[4]Holiday Schedule'!$B$2:$B$17)</f>
        <v>42384</v>
      </c>
      <c r="BI16" s="577">
        <f>WORKDAY(BI17,$B16,'[4]Holiday Schedule'!$B$2:$B$17)</f>
        <v>42376</v>
      </c>
      <c r="BJ16" s="577">
        <f>WORKDAY(BJ17,$B16,'[4]Holiday Schedule'!$B$2:$B$17)</f>
        <v>42381</v>
      </c>
      <c r="BK16" s="577" t="e">
        <f>WORKDAY(BK17,$B16,'[4]Holiday Schedule'!$B$2:$B$17)</f>
        <v>#REF!</v>
      </c>
      <c r="BL16" s="576"/>
      <c r="BM16" s="577">
        <f>WORKDAY(BM17,$B16,'[4]Holiday Schedule'!$B$2:$B$17)</f>
        <v>42395</v>
      </c>
      <c r="BN16" s="577">
        <f>WORKDAY(BN17,$B16,'[4]Holiday Schedule'!$B$2:$B$17)</f>
        <v>42395</v>
      </c>
      <c r="BO16" s="577">
        <f>WORKDAY(BO17,$B16,'[4]Holiday Schedule'!$B$2:$B$17)</f>
        <v>42377</v>
      </c>
      <c r="BP16" s="577">
        <f>WORKDAY(BP17,$B16,'[4]Holiday Schedule'!$B$2:$B$17)</f>
        <v>42395</v>
      </c>
      <c r="BQ16" s="577">
        <f>WORKDAY(BQ17,$B16,'[4]Holiday Schedule'!$B$2:$B$17)</f>
        <v>42395</v>
      </c>
      <c r="BR16" s="576"/>
      <c r="BS16" s="577">
        <f>WORKDAY(BS17,$B16,'Holiday Schedule'!$B$2:$B$17)</f>
        <v>42415</v>
      </c>
      <c r="BT16" s="577">
        <f>WORKDAY(BT17,$B16,'Holiday Schedule'!$B$2:$B$17)</f>
        <v>42394</v>
      </c>
      <c r="BU16" s="577">
        <f>WORKDAY(BU17,$B16,'Holiday Schedule'!$B$2:$B$17)</f>
        <v>42401</v>
      </c>
      <c r="BV16" s="577">
        <f>WORKDAY(BV17,$B16,'Holiday Schedule'!$B$2:$B$17)</f>
        <v>42396</v>
      </c>
      <c r="BW16" s="577">
        <f>WORKDAY(BW17,$B16,'Holiday Schedule'!$B$2:$B$17)</f>
        <v>42395</v>
      </c>
      <c r="BX16" s="576"/>
      <c r="BY16" s="577">
        <v>42426</v>
      </c>
      <c r="BZ16" s="577">
        <v>42402</v>
      </c>
      <c r="CA16" s="577">
        <f>WORKDAY(CA17,$B16,'Holiday Schedule'!$B$2:$B$17)</f>
        <v>42429</v>
      </c>
      <c r="CB16" s="577">
        <v>42415</v>
      </c>
      <c r="CC16" s="577">
        <f>WORKDAY(CC17,$B16,'Holiday Schedule'!$B$2:$B$17)</f>
        <v>42411</v>
      </c>
      <c r="CD16" s="576"/>
      <c r="CE16" s="577">
        <v>42429</v>
      </c>
      <c r="CF16" s="577">
        <v>42429</v>
      </c>
      <c r="CG16" s="588">
        <f>WORKDAY(CG17,$B16,'Holiday Schedule'!$B$2:$B$17)</f>
        <v>42430</v>
      </c>
      <c r="CH16" s="577">
        <v>42429</v>
      </c>
      <c r="CI16" s="577">
        <v>42429</v>
      </c>
      <c r="CJ16" s="576"/>
      <c r="CK16" s="580">
        <f>WORKDAY(CK17,$B16,'Holiday Schedule'!$B$2:$B$17)</f>
        <v>42444</v>
      </c>
      <c r="CL16" s="577">
        <v>42426</v>
      </c>
      <c r="CM16" s="580">
        <f>WORKDAY(CM17,$B16,'Holiday Schedule'!$B$2:$B$17)</f>
        <v>42444</v>
      </c>
      <c r="CN16" s="577">
        <v>42429</v>
      </c>
      <c r="CO16" s="580">
        <f>WORKDAY(CO17,$B16,'Holiday Schedule'!$B$2:$B$17)</f>
        <v>42439</v>
      </c>
      <c r="CP16" s="576"/>
      <c r="CQ16" s="580">
        <f>WORKDAY(CQ17,$B16,'Holiday Schedule'!$B$2:$B$17)</f>
        <v>42454</v>
      </c>
      <c r="CR16" s="580">
        <f>WORKDAY(CR17,$B16,'Holiday Schedule'!$B$2:$B$17)</f>
        <v>42433</v>
      </c>
      <c r="CS16" s="580">
        <f>WORKDAY(CS17,$B16,'Holiday Schedule'!$B$2:$B$17)</f>
        <v>42454</v>
      </c>
      <c r="CT16" s="577">
        <v>42426</v>
      </c>
      <c r="CU16" s="580">
        <f>WORKDAY(CU17,$B16,'Holiday Schedule'!$B$2:$B$17)</f>
        <v>42447</v>
      </c>
      <c r="CV16" s="576"/>
      <c r="CW16" s="580">
        <f>WORKDAY(CW17,$B16,'Holiday Schedule'!$B$2:$B$17)</f>
        <v>42460</v>
      </c>
      <c r="CX16" s="580">
        <f>WORKDAY(CX17,$B16,'Holiday Schedule'!$B$2:$B$17)</f>
        <v>42445</v>
      </c>
      <c r="CY16" s="580">
        <f>WORKDAY(CY17,$B16,'Holiday Schedule'!$B$2:$B$17)</f>
        <v>42453</v>
      </c>
      <c r="CZ16" s="580">
        <f>WORKDAY(CZ17,$B16,'Holiday Schedule'!$B$2:$B$17)</f>
        <v>42433</v>
      </c>
      <c r="DA16" s="580">
        <f>WORKDAY(DA17,$B16,'Holiday Schedule'!$B$2:$B$17)</f>
        <v>42447</v>
      </c>
      <c r="DB16" s="576"/>
      <c r="DC16" s="580">
        <f>WORKDAY(DC17,$B16,'Holiday Schedule'!$B$2:$B$17)</f>
        <v>42464</v>
      </c>
      <c r="DD16" s="580">
        <f>WORKDAY(DD17,$B16,'Holiday Schedule'!$B$2:$B$17)</f>
        <v>42454</v>
      </c>
      <c r="DE16" s="580">
        <f>WORKDAY(DE17,$B16,'Holiday Schedule'!$B$2:$B$17)</f>
        <v>42458</v>
      </c>
      <c r="DF16" s="580">
        <f>WORKDAY(DF17,$B16,'Holiday Schedule'!$B$2:$B$17)</f>
        <v>42459</v>
      </c>
      <c r="DG16" s="580">
        <f>WORKDAY(DG17,$B16,'Holiday Schedule'!$B$2:$B$17)</f>
        <v>42460</v>
      </c>
      <c r="DH16" s="576"/>
      <c r="DI16" s="580">
        <f>WORKDAY(DI17,$B16,'Holiday Schedule'!$B$2:$B$17)</f>
        <v>42444</v>
      </c>
      <c r="DJ16" s="580">
        <f>WORKDAY(DJ17,$B16,'Holiday Schedule'!$B$2:$B$17)</f>
        <v>42445</v>
      </c>
      <c r="DK16" s="580">
        <f>WORKDAY(DK17,$B16,'Holiday Schedule'!$B$2:$B$17)</f>
        <v>42445</v>
      </c>
      <c r="DL16" s="580">
        <f>WORKDAY(DL17,$B16,'Holiday Schedule'!$B$2:$B$17)</f>
        <v>42446</v>
      </c>
      <c r="DM16" s="580">
        <f>WORKDAY(DM17,$B16,'Holiday Schedule'!$B$2:$B$17)</f>
        <v>42451</v>
      </c>
      <c r="DN16" s="576"/>
      <c r="DO16" s="580">
        <f>WORKDAY(DO17,$B16,'Holiday Schedule'!$B$2:$B$17)</f>
        <v>42447</v>
      </c>
      <c r="DP16" s="580">
        <f>WORKDAY(DP17,$B16,'Holiday Schedule'!$B$2:$B$17)</f>
        <v>42450</v>
      </c>
      <c r="DQ16" s="580">
        <f>WORKDAY(DQ17,$B16,'Holiday Schedule'!$B$2:$B$17)</f>
        <v>42450</v>
      </c>
      <c r="DR16" s="580">
        <f>WORKDAY(DR17,$B16,'Holiday Schedule'!$B$2:$B$17)</f>
        <v>42451</v>
      </c>
      <c r="DS16" s="580">
        <f>WORKDAY(DS17,$B16,'Holiday Schedule'!$B$2:$B$17)</f>
        <v>42451</v>
      </c>
      <c r="DT16" s="576"/>
      <c r="DU16" s="580">
        <f>WORKDAY(DU17,$B16,'Holiday Schedule'!$B$2:$B$17)</f>
        <v>42454</v>
      </c>
      <c r="DV16" s="580">
        <f>WORKDAY(DV17,$B16,'Holiday Schedule'!$B$2:$B$17)</f>
        <v>42454</v>
      </c>
      <c r="DW16" s="580">
        <f>WORKDAY(DW17,$B16,'Holiday Schedule'!$B$2:$B$17)</f>
        <v>42457</v>
      </c>
      <c r="DX16" s="580">
        <f>WORKDAY(DX17,$B16,'Holiday Schedule'!$B$2:$B$17)</f>
        <v>42458</v>
      </c>
      <c r="DY16" s="580">
        <f>WORKDAY(DY17,$B16,'Holiday Schedule'!$B$2:$B$17)</f>
        <v>42459</v>
      </c>
      <c r="DZ16" s="576"/>
      <c r="EA16" s="580">
        <f>WORKDAY(EA17,$B16,'Holiday Schedule'!$B$2:$B$17)</f>
        <v>42461</v>
      </c>
      <c r="EB16" s="580">
        <f>WORKDAY(EB17,$B16,'Holiday Schedule'!$B$2:$B$17)</f>
        <v>42464</v>
      </c>
      <c r="EC16" s="580">
        <f>WORKDAY(EC17,$B16,'Holiday Schedule'!$B$2:$B$17)</f>
        <v>42464</v>
      </c>
      <c r="ED16" s="580">
        <f>WORKDAY(ED17,$B16,'Holiday Schedule'!$B$2:$B$17)</f>
        <v>42465</v>
      </c>
      <c r="EE16" s="580">
        <f>WORKDAY(EE17,$B16,'Holiday Schedule'!$B$2:$B$17)</f>
        <v>42465</v>
      </c>
      <c r="EF16" s="576"/>
      <c r="EG16" s="580">
        <f>WORKDAY(EG17,$B16,'Holiday Schedule'!$B$2:$B$17)</f>
        <v>42465</v>
      </c>
      <c r="EH16" s="580">
        <f>WORKDAY(EH17,$B16,'Holiday Schedule'!$B$2:$B$17)</f>
        <v>42466</v>
      </c>
      <c r="EI16" s="580">
        <f>WORKDAY(EI17,$B16,'Holiday Schedule'!$B$2:$B$17)</f>
        <v>42466</v>
      </c>
      <c r="EJ16" s="580">
        <f>WORKDAY(EJ17,$B16,'Holiday Schedule'!$B$2:$B$17)</f>
        <v>42467</v>
      </c>
      <c r="EK16" s="580">
        <f>WORKDAY(EK17,$B16,'Holiday Schedule'!$B$2:$B$17)</f>
        <v>42467</v>
      </c>
      <c r="EL16" s="576"/>
      <c r="EM16" s="580">
        <f>WORKDAY(EM17,$B16,'Holiday Schedule'!$B$2:$B$17)</f>
        <v>42473</v>
      </c>
      <c r="EN16" s="580">
        <f>WORKDAY(EN17,$B16,'Holiday Schedule'!$B$2:$B$17)</f>
        <v>42474</v>
      </c>
      <c r="EO16" s="580">
        <f>WORKDAY(EO17,$B16,'Holiday Schedule'!$B$2:$B$17)</f>
        <v>42474</v>
      </c>
      <c r="EP16" s="580">
        <f>WORKDAY(EP17,$B16,'Holiday Schedule'!$B$2:$B$17)</f>
        <v>42475</v>
      </c>
      <c r="EQ16" s="580">
        <f>WORKDAY(EQ17,$B16,'Holiday Schedule'!$B$2:$B$17)</f>
        <v>42475</v>
      </c>
      <c r="ER16" s="576"/>
      <c r="ES16" s="580">
        <f>WORKDAY(ES17,$B16,'Holiday Schedule'!$B$2:$B$17)</f>
        <v>42475</v>
      </c>
      <c r="ET16" s="580">
        <f>WORKDAY(ET17,$B16,'Holiday Schedule'!$B$2:$B$17)</f>
        <v>42478</v>
      </c>
      <c r="EU16" s="580">
        <f>WORKDAY(EU17,$B16,'Holiday Schedule'!$B$2:$B$17)</f>
        <v>42478</v>
      </c>
      <c r="EV16" s="580">
        <f>WORKDAY(EV17,$B16,'Holiday Schedule'!$B$2:$B$17)</f>
        <v>42479</v>
      </c>
      <c r="EW16" s="580">
        <f>WORKDAY(EW17,$B16,'Holiday Schedule'!$B$2:$B$17)</f>
        <v>42479</v>
      </c>
      <c r="EX16" s="576"/>
      <c r="EY16" s="580">
        <f>WORKDAY(EY17,$B16,'Holiday Schedule'!$B$2:$B$17)</f>
        <v>42481</v>
      </c>
      <c r="EZ16" s="580">
        <f>WORKDAY(EZ17,$B16,'Holiday Schedule'!$B$2:$B$17)</f>
        <v>42482</v>
      </c>
      <c r="FA16" s="580">
        <f>WORKDAY(FA17,$B16,'Holiday Schedule'!$B$2:$B$17)</f>
        <v>42482</v>
      </c>
      <c r="FB16" s="580">
        <f>WORKDAY(FB17,$B16,'Holiday Schedule'!$B$2:$B$17)</f>
        <v>42485</v>
      </c>
      <c r="FC16" s="580">
        <f>WORKDAY(FC17,$B16,'Holiday Schedule'!$B$2:$B$17)</f>
        <v>42485</v>
      </c>
      <c r="FD16" s="576"/>
      <c r="FE16" s="580">
        <f>WORKDAY(FE17,$B16,'Holiday Schedule'!$B$2:$B$17)</f>
        <v>42487</v>
      </c>
      <c r="FF16" s="580">
        <f>WORKDAY(FF17,$B16,'Holiday Schedule'!$B$2:$B$17)</f>
        <v>42488</v>
      </c>
      <c r="FG16" s="580">
        <f>WORKDAY(FG17,$B16,'Holiday Schedule'!$B$2:$B$17)</f>
        <v>42488</v>
      </c>
      <c r="FH16" s="580">
        <f>WORKDAY(FH17,$B16,'Holiday Schedule'!$B$2:$B$17)</f>
        <v>42489</v>
      </c>
      <c r="FI16" s="580">
        <f>WORKDAY(FI17,$B16,'Holiday Schedule'!$B$2:$B$17)</f>
        <v>42489</v>
      </c>
      <c r="FJ16" s="576"/>
      <c r="FK16" s="580">
        <f>WORKDAY(FK17,$B16,'Holiday Schedule'!$B$2:$B$17)</f>
        <v>42480</v>
      </c>
      <c r="FL16" s="580">
        <f>WORKDAY(FL17,$B16,'Holiday Schedule'!$B$2:$B$17)</f>
        <v>42481</v>
      </c>
      <c r="FM16" s="580">
        <f>WORKDAY(FM17,$B16,'Holiday Schedule'!$B$2:$B$17)</f>
        <v>42481</v>
      </c>
      <c r="FN16" s="580">
        <f>WORKDAY(FN17,$B16,'Holiday Schedule'!$B$2:$B$17)</f>
        <v>42482</v>
      </c>
      <c r="FO16" s="580">
        <f>WORKDAY(FO17,$B16,'Holiday Schedule'!$B$2:$B$17)</f>
        <v>42482</v>
      </c>
      <c r="FP16" s="576"/>
      <c r="FQ16" s="580">
        <f>WORKDAY(FQ17,$B16,'Holiday Schedule'!$B$2:$B$17)</f>
        <v>42485</v>
      </c>
      <c r="FR16" s="580">
        <f>WORKDAY(FR17,$B16,'Holiday Schedule'!$B$2:$B$17)</f>
        <v>42486</v>
      </c>
      <c r="FS16" s="580">
        <f>WORKDAY(FS17,$B16,'Holiday Schedule'!$B$2:$B$17)</f>
        <v>42486</v>
      </c>
      <c r="FT16" s="580">
        <f>WORKDAY(FT17,$B16,'Holiday Schedule'!$B$2:$B$17)</f>
        <v>42487</v>
      </c>
      <c r="FU16" s="580">
        <f>WORKDAY(FU17,$B16,'Holiday Schedule'!$B$2:$B$17)</f>
        <v>42487</v>
      </c>
      <c r="FV16" s="576"/>
      <c r="FW16" s="580">
        <f>WORKDAY(FW17,$B16,'Holiday Schedule'!$B$2:$B$17)</f>
        <v>26</v>
      </c>
      <c r="FX16" s="580">
        <f>WORKDAY(FX17,$B16,'Holiday Schedule'!$B$2:$B$17)</f>
        <v>26</v>
      </c>
      <c r="FY16" s="580">
        <f>WORKDAY(FY17,$B16,'Holiday Schedule'!$B$2:$B$17)</f>
        <v>26</v>
      </c>
      <c r="FZ16" s="580">
        <f>WORKDAY(FZ17,$B16,'Holiday Schedule'!$B$2:$B$17)</f>
        <v>26</v>
      </c>
      <c r="GA16" s="580">
        <f>WORKDAY(GA17,$B16,'Holiday Schedule'!$B$2:$B$17)</f>
        <v>26</v>
      </c>
      <c r="GB16" s="576"/>
      <c r="GC16" s="580">
        <f>WORKDAY(GC17,$B16,'Holiday Schedule'!$B$2:$B$17)</f>
        <v>26</v>
      </c>
      <c r="GD16" s="580">
        <f>WORKDAY(GD17,$B16,'Holiday Schedule'!$B$2:$B$17)</f>
        <v>26</v>
      </c>
      <c r="GE16" s="580">
        <f>WORKDAY(GE17,$B16,'Holiday Schedule'!$B$2:$B$17)</f>
        <v>26</v>
      </c>
      <c r="GF16" s="580">
        <f>WORKDAY(GF17,$B16,'Holiday Schedule'!$B$2:$B$17)</f>
        <v>26</v>
      </c>
      <c r="GG16" s="580">
        <f>WORKDAY(GG17,$B16,'Holiday Schedule'!$B$2:$B$17)</f>
        <v>26</v>
      </c>
      <c r="GH16" s="576"/>
      <c r="GI16" s="580">
        <f>WORKDAY(GI17,$B16,'Holiday Schedule'!$B$2:$B$17)</f>
        <v>26</v>
      </c>
      <c r="GJ16" s="580">
        <f>WORKDAY(GJ17,$B16,'Holiday Schedule'!$B$2:$B$17)</f>
        <v>26</v>
      </c>
      <c r="GK16" s="580">
        <f>WORKDAY(GK17,$B16,'Holiday Schedule'!$B$2:$B$17)</f>
        <v>26</v>
      </c>
      <c r="GL16" s="580">
        <f>WORKDAY(GL17,$B16,'Holiday Schedule'!$B$2:$B$17)</f>
        <v>26</v>
      </c>
      <c r="GM16" s="580">
        <f>WORKDAY(GM17,$B16,'Holiday Schedule'!$B$2:$B$17)</f>
        <v>26</v>
      </c>
      <c r="GN16" s="576"/>
      <c r="GO16" s="580">
        <f>WORKDAY(GO17,$B16,'Holiday Schedule'!$B$2:$B$17)</f>
        <v>26</v>
      </c>
      <c r="GP16" s="580">
        <f>WORKDAY(GP17,$B16,'Holiday Schedule'!$B$2:$B$17)</f>
        <v>26</v>
      </c>
      <c r="GQ16" s="580">
        <f>WORKDAY(GQ17,$B16,'Holiday Schedule'!$B$2:$B$17)</f>
        <v>26</v>
      </c>
      <c r="GR16" s="580">
        <f>WORKDAY(GR17,$B16,'Holiday Schedule'!$B$2:$B$17)</f>
        <v>26</v>
      </c>
      <c r="GS16" s="580">
        <f>WORKDAY(GS17,$B16,'Holiday Schedule'!$B$2:$B$17)</f>
        <v>26</v>
      </c>
      <c r="GT16" s="576"/>
      <c r="GU16" s="580">
        <f>WORKDAY(GU17,$B16,'Holiday Schedule'!$B$2:$B$17)</f>
        <v>26</v>
      </c>
      <c r="GV16" s="580">
        <f>WORKDAY(GV17,$B16,'Holiday Schedule'!$B$2:$B$17)</f>
        <v>26</v>
      </c>
      <c r="GW16" s="580">
        <f>WORKDAY(GW17,$B16,'Holiday Schedule'!$B$2:$B$17)</f>
        <v>26</v>
      </c>
      <c r="GX16" s="580">
        <f>WORKDAY(GX17,$B16,'Holiday Schedule'!$B$2:$B$17)</f>
        <v>26</v>
      </c>
      <c r="GY16" s="580">
        <f>WORKDAY(GY17,$B16,'Holiday Schedule'!$B$2:$B$17)</f>
        <v>26</v>
      </c>
      <c r="GZ16" s="576"/>
      <c r="HA16" s="578" t="e">
        <v>#REF!</v>
      </c>
      <c r="HB16" s="578" t="e">
        <v>#REF!</v>
      </c>
      <c r="HC16" s="578" t="e">
        <v>#REF!</v>
      </c>
      <c r="HD16" s="578" t="e">
        <v>#REF!</v>
      </c>
      <c r="HE16" s="578" t="e">
        <v>#REF!</v>
      </c>
      <c r="HF16" s="578" t="e">
        <v>#REF!</v>
      </c>
      <c r="HG16" s="578" t="e">
        <v>#REF!</v>
      </c>
      <c r="HH16" s="578" t="e">
        <v>#REF!</v>
      </c>
      <c r="HI16" s="578" t="e">
        <v>#REF!</v>
      </c>
      <c r="HJ16" s="578" t="e">
        <v>#REF!</v>
      </c>
      <c r="HK16" s="579">
        <v>42301</v>
      </c>
      <c r="HL16" s="578" t="e">
        <v>#REF!</v>
      </c>
      <c r="HM16" s="578" t="e">
        <v>#REF!</v>
      </c>
      <c r="HN16" s="578" t="e">
        <v>#REF!</v>
      </c>
      <c r="HO16" s="578" t="e">
        <v>#REF!</v>
      </c>
      <c r="HP16" s="578" t="e">
        <v>#REF!</v>
      </c>
      <c r="HQ16" s="578" t="e">
        <v>#REF!</v>
      </c>
      <c r="HR16" s="578" t="e">
        <v>#REF!</v>
      </c>
      <c r="HS16" s="581"/>
      <c r="HT16" s="578" t="e">
        <v>#REF!</v>
      </c>
      <c r="HU16" s="578" t="e">
        <v>#REF!</v>
      </c>
      <c r="HV16" s="578" t="e">
        <v>#REF!</v>
      </c>
      <c r="HW16" s="578" t="e">
        <v>#REF!</v>
      </c>
      <c r="HX16" s="578" t="e">
        <v>#REF!</v>
      </c>
      <c r="HY16" s="578" t="e">
        <v>#REF!</v>
      </c>
      <c r="HZ16" s="578" t="e">
        <v>#REF!</v>
      </c>
      <c r="IA16" s="578" t="e">
        <v>#REF!</v>
      </c>
      <c r="IB16" s="578" t="e">
        <v>#REF!</v>
      </c>
      <c r="IC16" s="578" t="e">
        <v>#REF!</v>
      </c>
      <c r="ID16" s="578" t="e">
        <v>#REF!</v>
      </c>
      <c r="IE16" s="578" t="e">
        <v>#REF!</v>
      </c>
      <c r="IF16" s="578" t="e">
        <v>#REF!</v>
      </c>
      <c r="IG16" s="578" t="e">
        <v>#REF!</v>
      </c>
      <c r="IH16" s="578" t="e">
        <v>#REF!</v>
      </c>
      <c r="II16" s="578" t="e">
        <v>#REF!</v>
      </c>
      <c r="IJ16" s="578" t="e">
        <v>#REF!</v>
      </c>
      <c r="IK16" s="578" t="e">
        <v>#REF!</v>
      </c>
      <c r="IL16" s="578" t="e">
        <v>#REF!</v>
      </c>
      <c r="IM16" s="578" t="e">
        <v>#REF!</v>
      </c>
      <c r="IN16" s="578" t="e">
        <v>#REF!</v>
      </c>
      <c r="IO16" s="578" t="e">
        <v>#REF!</v>
      </c>
      <c r="IP16" s="578" t="e">
        <v>#REF!</v>
      </c>
      <c r="IQ16" s="578" t="e">
        <v>#REF!</v>
      </c>
      <c r="IR16" s="578" t="e">
        <v>#REF!</v>
      </c>
      <c r="IS16" s="578" t="e">
        <v>#REF!</v>
      </c>
      <c r="IT16" s="578" t="e">
        <v>#REF!</v>
      </c>
      <c r="IU16" s="578" t="e">
        <v>#REF!</v>
      </c>
      <c r="IV16" s="578" t="e">
        <v>#REF!</v>
      </c>
      <c r="IW16" s="578" t="e">
        <v>#REF!</v>
      </c>
      <c r="IX16" s="581"/>
      <c r="IY16" s="578" t="e">
        <v>#REF!</v>
      </c>
      <c r="IZ16" s="578" t="e">
        <v>#REF!</v>
      </c>
      <c r="JA16" s="578" t="e">
        <v>#REF!</v>
      </c>
      <c r="JB16" s="578" t="e">
        <v>#REF!</v>
      </c>
      <c r="JC16" s="578" t="e">
        <v>#REF!</v>
      </c>
      <c r="JD16" s="578" t="e">
        <v>#REF!</v>
      </c>
      <c r="JE16" s="578" t="e">
        <v>#REF!</v>
      </c>
      <c r="JF16" s="578" t="e">
        <v>#REF!</v>
      </c>
      <c r="JG16" s="578" t="e">
        <v>#REF!</v>
      </c>
      <c r="JH16" s="578" t="e">
        <v>#REF!</v>
      </c>
      <c r="JI16" s="578" t="e">
        <v>#REF!</v>
      </c>
      <c r="JJ16" s="578" t="e">
        <v>#REF!</v>
      </c>
      <c r="JK16" s="578" t="e">
        <v>#REF!</v>
      </c>
      <c r="JL16" s="578" t="e">
        <v>#REF!</v>
      </c>
      <c r="JM16" s="578" t="e">
        <v>#REF!</v>
      </c>
      <c r="JN16" s="578" t="e">
        <v>#REF!</v>
      </c>
      <c r="JO16" s="578" t="e">
        <v>#REF!</v>
      </c>
      <c r="JP16" s="578" t="e">
        <v>#REF!</v>
      </c>
      <c r="JQ16" s="578" t="e">
        <v>#REF!</v>
      </c>
      <c r="JR16" s="578" t="e">
        <v>#REF!</v>
      </c>
      <c r="JS16" s="578" t="e">
        <v>#REF!</v>
      </c>
      <c r="JT16" s="578" t="e">
        <v>#REF!</v>
      </c>
      <c r="JU16" s="578" t="e">
        <v>#REF!</v>
      </c>
      <c r="JV16" s="578" t="e">
        <v>#REF!</v>
      </c>
      <c r="JW16" s="578" t="e">
        <v>#REF!</v>
      </c>
      <c r="JX16" s="578" t="e">
        <v>#REF!</v>
      </c>
      <c r="JY16" s="578" t="e">
        <v>#REF!</v>
      </c>
      <c r="JZ16" s="578" t="e">
        <v>#REF!</v>
      </c>
      <c r="KA16" s="578" t="e">
        <v>#REF!</v>
      </c>
      <c r="KB16" s="578" t="e">
        <v>#REF!</v>
      </c>
      <c r="KC16" s="581"/>
      <c r="KD16" s="578" t="e">
        <v>#REF!</v>
      </c>
      <c r="KE16" s="578" t="e">
        <v>#REF!</v>
      </c>
      <c r="KF16" s="578" t="e">
        <v>#REF!</v>
      </c>
      <c r="KG16" s="578" t="e">
        <v>#REF!</v>
      </c>
      <c r="KH16" s="578" t="e">
        <v>#REF!</v>
      </c>
      <c r="KI16" s="578" t="e">
        <v>#REF!</v>
      </c>
      <c r="KJ16" s="578" t="e">
        <v>#REF!</v>
      </c>
      <c r="KK16" s="578" t="e">
        <v>#REF!</v>
      </c>
      <c r="KL16" s="578" t="e">
        <v>#REF!</v>
      </c>
      <c r="KM16" s="578" t="e">
        <v>#REF!</v>
      </c>
      <c r="KN16" s="578" t="e">
        <v>#REF!</v>
      </c>
      <c r="KO16" s="578" t="e">
        <v>#REF!</v>
      </c>
      <c r="KP16" s="578" t="e">
        <v>#REF!</v>
      </c>
      <c r="KQ16" s="578" t="e">
        <v>#REF!</v>
      </c>
      <c r="KR16" s="578" t="e">
        <v>#REF!</v>
      </c>
      <c r="KS16" s="578" t="e">
        <v>#REF!</v>
      </c>
      <c r="KT16" s="578" t="e">
        <v>#REF!</v>
      </c>
      <c r="KU16" s="578" t="e">
        <v>#REF!</v>
      </c>
      <c r="KV16" s="578" t="e">
        <v>#REF!</v>
      </c>
      <c r="KW16" s="578" t="e">
        <v>#REF!</v>
      </c>
      <c r="KX16" s="578" t="e">
        <v>#REF!</v>
      </c>
      <c r="KY16" s="578" t="e">
        <v>#REF!</v>
      </c>
      <c r="KZ16" s="578" t="e">
        <v>#REF!</v>
      </c>
      <c r="LA16" s="578" t="e">
        <v>#REF!</v>
      </c>
      <c r="LB16" s="578" t="e">
        <v>#REF!</v>
      </c>
      <c r="LC16" s="578" t="e">
        <v>#REF!</v>
      </c>
      <c r="LD16" s="578" t="e">
        <v>#REF!</v>
      </c>
      <c r="LE16" s="578" t="e">
        <v>#REF!</v>
      </c>
      <c r="LF16" s="578" t="e">
        <v>#REF!</v>
      </c>
      <c r="LG16" s="578" t="e">
        <v>#REF!</v>
      </c>
      <c r="LH16" s="581"/>
      <c r="LI16" s="578" t="e">
        <v>#REF!</v>
      </c>
      <c r="LJ16" s="578" t="e">
        <v>#REF!</v>
      </c>
      <c r="LK16" s="578" t="e">
        <v>#REF!</v>
      </c>
      <c r="LL16" s="578" t="e">
        <v>#REF!</v>
      </c>
      <c r="LM16" s="578" t="e">
        <v>#REF!</v>
      </c>
      <c r="LN16" s="578" t="e">
        <v>#REF!</v>
      </c>
      <c r="LO16" s="578" t="e">
        <v>#REF!</v>
      </c>
      <c r="LP16" s="578" t="e">
        <v>#REF!</v>
      </c>
      <c r="LQ16" s="578" t="e">
        <v>#REF!</v>
      </c>
      <c r="LR16" s="578" t="e">
        <v>#REF!</v>
      </c>
      <c r="LS16" s="578" t="e">
        <v>#REF!</v>
      </c>
      <c r="LT16" s="578" t="e">
        <v>#REF!</v>
      </c>
      <c r="LU16" s="578" t="e">
        <v>#REF!</v>
      </c>
      <c r="LV16" s="578" t="e">
        <v>#REF!</v>
      </c>
      <c r="LW16" s="578" t="e">
        <v>#REF!</v>
      </c>
      <c r="LX16" s="578" t="e">
        <v>#REF!</v>
      </c>
      <c r="LY16" s="578" t="e">
        <v>#REF!</v>
      </c>
      <c r="LZ16" s="578" t="e">
        <v>#REF!</v>
      </c>
      <c r="MA16" s="578" t="e">
        <v>#REF!</v>
      </c>
      <c r="MB16" s="578" t="e">
        <v>#REF!</v>
      </c>
      <c r="MC16" s="578" t="e">
        <v>#REF!</v>
      </c>
      <c r="MD16" s="578" t="e">
        <v>#REF!</v>
      </c>
      <c r="ME16" s="578" t="e">
        <v>#REF!</v>
      </c>
      <c r="MF16" s="578" t="e">
        <v>#REF!</v>
      </c>
      <c r="MG16" s="578" t="e">
        <v>#REF!</v>
      </c>
      <c r="MH16" s="578" t="e">
        <v>#REF!</v>
      </c>
      <c r="MI16" s="578" t="e">
        <v>#REF!</v>
      </c>
      <c r="MJ16" s="578" t="e">
        <v>#REF!</v>
      </c>
      <c r="MK16" s="578" t="e">
        <v>#REF!</v>
      </c>
      <c r="ML16" s="578" t="e">
        <v>#REF!</v>
      </c>
      <c r="MM16" s="581"/>
      <c r="MN16" s="578" t="e">
        <v>#REF!</v>
      </c>
      <c r="MO16" s="578" t="e">
        <v>#REF!</v>
      </c>
      <c r="MP16" s="578" t="e">
        <v>#REF!</v>
      </c>
      <c r="MQ16" s="578" t="e">
        <v>#REF!</v>
      </c>
      <c r="MR16" s="578" t="e">
        <v>#REF!</v>
      </c>
      <c r="MS16" s="578" t="e">
        <v>#REF!</v>
      </c>
      <c r="MT16" s="578" t="e">
        <v>#REF!</v>
      </c>
      <c r="MU16" s="578" t="e">
        <v>#REF!</v>
      </c>
      <c r="MV16" s="578" t="e">
        <v>#REF!</v>
      </c>
      <c r="MW16" s="578" t="e">
        <v>#REF!</v>
      </c>
      <c r="MX16" s="578" t="e">
        <v>#REF!</v>
      </c>
      <c r="MY16" s="578" t="e">
        <v>#REF!</v>
      </c>
      <c r="MZ16" s="578" t="e">
        <v>#REF!</v>
      </c>
      <c r="NA16" s="578" t="e">
        <v>#REF!</v>
      </c>
      <c r="NB16" s="578" t="e">
        <v>#REF!</v>
      </c>
      <c r="NC16" s="578" t="e">
        <v>#REF!</v>
      </c>
      <c r="ND16" s="578" t="e">
        <v>#REF!</v>
      </c>
      <c r="NE16" s="578" t="e">
        <v>#REF!</v>
      </c>
      <c r="NF16" s="578" t="e">
        <v>#REF!</v>
      </c>
      <c r="NG16" s="578" t="e">
        <v>#REF!</v>
      </c>
      <c r="NH16" s="578" t="e">
        <v>#REF!</v>
      </c>
      <c r="NI16" s="578" t="e">
        <v>#REF!</v>
      </c>
      <c r="NJ16" s="578" t="e">
        <v>#REF!</v>
      </c>
      <c r="NK16" s="578" t="e">
        <v>#REF!</v>
      </c>
      <c r="NL16" s="578" t="e">
        <v>#REF!</v>
      </c>
      <c r="NM16" s="578" t="e">
        <v>#REF!</v>
      </c>
      <c r="NN16" s="578" t="e">
        <v>#REF!</v>
      </c>
      <c r="NO16" s="578" t="e">
        <v>#REF!</v>
      </c>
      <c r="NP16" s="578" t="e">
        <v>#REF!</v>
      </c>
      <c r="NQ16" s="578" t="e">
        <v>#REF!</v>
      </c>
      <c r="NR16" s="583"/>
      <c r="NS16" s="578" t="e">
        <v>#REF!</v>
      </c>
      <c r="NT16" s="578" t="e">
        <v>#REF!</v>
      </c>
      <c r="NU16" s="578" t="e">
        <v>#REF!</v>
      </c>
      <c r="NV16" s="578" t="e">
        <v>#REF!</v>
      </c>
      <c r="NW16" s="578" t="e">
        <v>#REF!</v>
      </c>
      <c r="NX16" s="578" t="e">
        <v>#REF!</v>
      </c>
      <c r="NY16" s="578" t="e">
        <v>#REF!</v>
      </c>
      <c r="NZ16" s="578" t="e">
        <v>#REF!</v>
      </c>
      <c r="OA16" s="578" t="e">
        <v>#REF!</v>
      </c>
      <c r="OB16" s="578" t="e">
        <v>#REF!</v>
      </c>
      <c r="OC16" s="578" t="e">
        <v>#REF!</v>
      </c>
      <c r="OD16" s="578" t="e">
        <v>#REF!</v>
      </c>
      <c r="OE16" s="578" t="e">
        <v>#REF!</v>
      </c>
      <c r="OF16" s="578" t="e">
        <v>#REF!</v>
      </c>
      <c r="OG16" s="578" t="e">
        <v>#REF!</v>
      </c>
      <c r="OH16" s="578" t="e">
        <v>#REF!</v>
      </c>
      <c r="OI16" s="578" t="e">
        <v>#REF!</v>
      </c>
      <c r="OJ16" s="578" t="e">
        <v>#REF!</v>
      </c>
      <c r="OK16" s="578" t="e">
        <v>#REF!</v>
      </c>
      <c r="OL16" s="578" t="e">
        <v>#REF!</v>
      </c>
      <c r="OM16" s="578" t="e">
        <v>#REF!</v>
      </c>
      <c r="ON16" s="578" t="e">
        <v>#REF!</v>
      </c>
      <c r="OO16" s="578" t="e">
        <v>#REF!</v>
      </c>
      <c r="OP16" s="578" t="e">
        <v>#REF!</v>
      </c>
      <c r="OQ16" s="578" t="e">
        <v>#REF!</v>
      </c>
      <c r="OR16" s="578" t="e">
        <v>#REF!</v>
      </c>
      <c r="OS16" s="578" t="e">
        <v>#REF!</v>
      </c>
      <c r="OT16" s="578" t="e">
        <v>#REF!</v>
      </c>
      <c r="OU16" s="578" t="e">
        <v>#REF!</v>
      </c>
      <c r="OV16" s="578" t="e">
        <v>#REF!</v>
      </c>
      <c r="OW16" s="583"/>
      <c r="OX16" s="578" t="e">
        <v>#REF!</v>
      </c>
      <c r="OY16" s="578" t="e">
        <v>#REF!</v>
      </c>
      <c r="OZ16" s="578" t="e">
        <v>#REF!</v>
      </c>
      <c r="PA16" s="578" t="e">
        <v>#REF!</v>
      </c>
      <c r="PB16" s="578" t="e">
        <v>#REF!</v>
      </c>
      <c r="PC16" s="578" t="e">
        <v>#REF!</v>
      </c>
      <c r="PD16" s="578" t="e">
        <v>#REF!</v>
      </c>
      <c r="PE16" s="578" t="e">
        <v>#REF!</v>
      </c>
      <c r="PF16" s="578" t="e">
        <v>#REF!</v>
      </c>
      <c r="PG16" s="578" t="e">
        <v>#REF!</v>
      </c>
      <c r="PH16" s="578" t="e">
        <v>#REF!</v>
      </c>
      <c r="PI16" s="578" t="e">
        <v>#REF!</v>
      </c>
      <c r="PJ16" s="578" t="e">
        <v>#REF!</v>
      </c>
      <c r="PK16" s="578" t="e">
        <v>#REF!</v>
      </c>
      <c r="PL16" s="578" t="e">
        <v>#REF!</v>
      </c>
      <c r="PM16" s="578" t="e">
        <v>#REF!</v>
      </c>
      <c r="PN16" s="578" t="e">
        <v>#REF!</v>
      </c>
      <c r="PO16" s="578" t="e">
        <v>#REF!</v>
      </c>
      <c r="PP16" s="578" t="e">
        <v>#REF!</v>
      </c>
      <c r="PQ16" s="578" t="e">
        <v>#REF!</v>
      </c>
      <c r="PR16" s="578" t="e">
        <v>#REF!</v>
      </c>
      <c r="PS16" s="578" t="e">
        <v>#REF!</v>
      </c>
      <c r="PT16" s="578" t="e">
        <v>#REF!</v>
      </c>
      <c r="PU16" s="578" t="e">
        <v>#REF!</v>
      </c>
      <c r="PV16" s="578" t="e">
        <v>#REF!</v>
      </c>
      <c r="PW16" s="578" t="e">
        <v>#REF!</v>
      </c>
      <c r="PX16" s="578" t="e">
        <v>#REF!</v>
      </c>
      <c r="PY16" s="578" t="e">
        <v>#REF!</v>
      </c>
      <c r="PZ16" s="578" t="e">
        <v>#REF!</v>
      </c>
      <c r="QA16" s="578" t="e">
        <v>#REF!</v>
      </c>
      <c r="QB16" s="583"/>
      <c r="QC16" s="578" t="e">
        <v>#REF!</v>
      </c>
      <c r="QD16" s="578" t="e">
        <v>#REF!</v>
      </c>
      <c r="QE16" s="578" t="e">
        <v>#REF!</v>
      </c>
      <c r="QF16" s="578" t="e">
        <v>#REF!</v>
      </c>
      <c r="QG16" s="578" t="e">
        <v>#REF!</v>
      </c>
      <c r="QH16" s="578" t="e">
        <v>#REF!</v>
      </c>
      <c r="QI16" s="578" t="e">
        <v>#REF!</v>
      </c>
      <c r="QJ16" s="578" t="e">
        <v>#REF!</v>
      </c>
      <c r="QK16" s="578" t="e">
        <v>#REF!</v>
      </c>
      <c r="QL16" s="578" t="e">
        <v>#REF!</v>
      </c>
      <c r="QM16" s="578" t="e">
        <v>#REF!</v>
      </c>
      <c r="QN16" s="578" t="e">
        <v>#REF!</v>
      </c>
      <c r="QO16" s="578" t="e">
        <v>#REF!</v>
      </c>
      <c r="QP16" s="578" t="e">
        <v>#REF!</v>
      </c>
      <c r="QQ16" s="578" t="e">
        <v>#REF!</v>
      </c>
      <c r="QR16" s="578" t="e">
        <v>#REF!</v>
      </c>
      <c r="QS16" s="578" t="e">
        <v>#REF!</v>
      </c>
      <c r="QT16" s="578" t="e">
        <v>#REF!</v>
      </c>
      <c r="QU16" s="578" t="e">
        <v>#REF!</v>
      </c>
      <c r="QV16" s="578" t="e">
        <v>#REF!</v>
      </c>
      <c r="QW16" s="578" t="e">
        <v>#REF!</v>
      </c>
      <c r="QX16" s="578" t="e">
        <v>#REF!</v>
      </c>
      <c r="QY16" s="578" t="e">
        <v>#REF!</v>
      </c>
      <c r="QZ16" s="578" t="e">
        <v>#REF!</v>
      </c>
      <c r="RA16" s="578" t="e">
        <v>#REF!</v>
      </c>
      <c r="RB16" s="578" t="e">
        <v>#REF!</v>
      </c>
      <c r="RC16" s="578" t="e">
        <v>#REF!</v>
      </c>
      <c r="RD16" s="578" t="e">
        <v>#REF!</v>
      </c>
      <c r="RE16" s="578" t="e">
        <v>#REF!</v>
      </c>
      <c r="RF16" s="578" t="e">
        <v>#REF!</v>
      </c>
      <c r="RG16" s="583"/>
      <c r="RH16" s="578" t="e">
        <v>#REF!</v>
      </c>
      <c r="RI16" s="578" t="e">
        <v>#REF!</v>
      </c>
      <c r="RJ16" s="578" t="e">
        <v>#REF!</v>
      </c>
      <c r="RK16" s="578" t="e">
        <v>#REF!</v>
      </c>
      <c r="RL16" s="578" t="e">
        <v>#REF!</v>
      </c>
      <c r="RM16" s="578" t="e">
        <v>#REF!</v>
      </c>
      <c r="RN16" s="578" t="e">
        <v>#REF!</v>
      </c>
      <c r="RO16" s="578" t="e">
        <v>#REF!</v>
      </c>
      <c r="RP16" s="578" t="e">
        <v>#REF!</v>
      </c>
      <c r="RQ16" s="578" t="e">
        <v>#REF!</v>
      </c>
      <c r="RR16" s="578" t="e">
        <v>#REF!</v>
      </c>
      <c r="RS16" s="578" t="e">
        <v>#REF!</v>
      </c>
      <c r="RT16" s="578" t="e">
        <v>#REF!</v>
      </c>
      <c r="RU16" s="578" t="e">
        <v>#REF!</v>
      </c>
      <c r="RV16" s="578" t="e">
        <v>#REF!</v>
      </c>
      <c r="RW16" s="578" t="e">
        <v>#REF!</v>
      </c>
      <c r="RX16" s="578" t="e">
        <v>#REF!</v>
      </c>
      <c r="RY16" s="578" t="e">
        <v>#REF!</v>
      </c>
      <c r="RZ16" s="578" t="e">
        <v>#REF!</v>
      </c>
      <c r="SA16" s="578" t="e">
        <v>#REF!</v>
      </c>
      <c r="SB16" s="578" t="e">
        <v>#REF!</v>
      </c>
      <c r="SC16" s="578" t="e">
        <v>#REF!</v>
      </c>
      <c r="SD16" s="578" t="e">
        <v>#REF!</v>
      </c>
      <c r="SE16" s="578" t="e">
        <v>#REF!</v>
      </c>
      <c r="SF16" s="578" t="e">
        <v>#REF!</v>
      </c>
      <c r="SG16" s="578" t="e">
        <v>#REF!</v>
      </c>
      <c r="SH16" s="578" t="e">
        <v>#REF!</v>
      </c>
      <c r="SI16" s="578" t="e">
        <v>#REF!</v>
      </c>
      <c r="SJ16" s="578" t="e">
        <v>#REF!</v>
      </c>
      <c r="SK16" s="578" t="e">
        <v>#REF!</v>
      </c>
      <c r="SL16" s="583"/>
      <c r="SM16" s="578" t="e">
        <v>#REF!</v>
      </c>
      <c r="SN16" s="578" t="e">
        <v>#REF!</v>
      </c>
      <c r="SO16" s="578" t="e">
        <v>#REF!</v>
      </c>
      <c r="SP16" s="578" t="e">
        <v>#REF!</v>
      </c>
      <c r="SQ16" s="578" t="e">
        <v>#REF!</v>
      </c>
      <c r="SR16" s="578" t="e">
        <v>#REF!</v>
      </c>
      <c r="SS16" s="578" t="e">
        <v>#REF!</v>
      </c>
      <c r="ST16" s="578" t="e">
        <v>#REF!</v>
      </c>
      <c r="SU16" s="578" t="e">
        <v>#REF!</v>
      </c>
      <c r="SV16" s="578" t="e">
        <v>#REF!</v>
      </c>
      <c r="SW16" s="578" t="e">
        <v>#REF!</v>
      </c>
      <c r="SX16" s="578" t="e">
        <v>#REF!</v>
      </c>
      <c r="SY16" s="578" t="e">
        <v>#REF!</v>
      </c>
      <c r="SZ16" s="578" t="e">
        <v>#REF!</v>
      </c>
      <c r="TA16" s="578" t="e">
        <v>#REF!</v>
      </c>
      <c r="TB16" s="578" t="e">
        <v>#REF!</v>
      </c>
      <c r="TC16" s="578" t="e">
        <v>#REF!</v>
      </c>
      <c r="TD16" s="578" t="e">
        <v>#REF!</v>
      </c>
      <c r="TE16" s="578" t="e">
        <v>#REF!</v>
      </c>
      <c r="TF16" s="578" t="e">
        <v>#REF!</v>
      </c>
      <c r="TG16" s="578" t="e">
        <v>#REF!</v>
      </c>
      <c r="TH16" s="578" t="e">
        <v>#REF!</v>
      </c>
      <c r="TI16" s="578" t="e">
        <v>#REF!</v>
      </c>
      <c r="TJ16" s="578" t="e">
        <v>#REF!</v>
      </c>
      <c r="TK16" s="578" t="e">
        <v>#REF!</v>
      </c>
      <c r="TL16" s="578" t="e">
        <v>#REF!</v>
      </c>
      <c r="TM16" s="578" t="e">
        <v>#REF!</v>
      </c>
      <c r="TN16" s="578" t="e">
        <v>#REF!</v>
      </c>
      <c r="TO16" s="578" t="e">
        <v>#REF!</v>
      </c>
      <c r="TP16" s="578" t="e">
        <v>#REF!</v>
      </c>
      <c r="TQ16" s="581"/>
      <c r="TR16" s="578" t="e">
        <v>#REF!</v>
      </c>
      <c r="TS16" s="578" t="e">
        <v>#REF!</v>
      </c>
      <c r="TT16" s="578" t="e">
        <v>#REF!</v>
      </c>
      <c r="TU16" s="578" t="e">
        <v>#REF!</v>
      </c>
      <c r="TV16" s="578" t="e">
        <v>#REF!</v>
      </c>
      <c r="TW16" s="578" t="e">
        <v>#REF!</v>
      </c>
      <c r="TX16" s="578" t="e">
        <v>#REF!</v>
      </c>
      <c r="TY16" s="578" t="e">
        <v>#REF!</v>
      </c>
      <c r="TZ16" s="578" t="e">
        <v>#REF!</v>
      </c>
      <c r="UA16" s="578" t="e">
        <v>#REF!</v>
      </c>
      <c r="UB16" s="578" t="e">
        <v>#REF!</v>
      </c>
      <c r="UC16" s="578" t="e">
        <v>#REF!</v>
      </c>
      <c r="UD16" s="578" t="e">
        <v>#REF!</v>
      </c>
      <c r="UE16" s="578" t="e">
        <v>#REF!</v>
      </c>
      <c r="UF16" s="578" t="e">
        <v>#REF!</v>
      </c>
      <c r="UG16" s="578" t="e">
        <v>#REF!</v>
      </c>
      <c r="UH16" s="578" t="e">
        <v>#REF!</v>
      </c>
      <c r="UI16" s="578" t="e">
        <v>#REF!</v>
      </c>
      <c r="UJ16" s="578" t="e">
        <v>#REF!</v>
      </c>
      <c r="UK16" s="578" t="e">
        <v>#REF!</v>
      </c>
      <c r="UL16" s="578" t="e">
        <v>#REF!</v>
      </c>
      <c r="UM16" s="578" t="e">
        <v>#REF!</v>
      </c>
      <c r="UN16" s="578" t="e">
        <v>#REF!</v>
      </c>
      <c r="UO16" s="578" t="e">
        <v>#REF!</v>
      </c>
      <c r="UP16" s="578" t="e">
        <v>#REF!</v>
      </c>
      <c r="UQ16" s="578" t="e">
        <v>#REF!</v>
      </c>
      <c r="UR16" s="578" t="e">
        <v>#REF!</v>
      </c>
      <c r="US16" s="578" t="e">
        <v>#REF!</v>
      </c>
      <c r="UT16" s="578" t="e">
        <v>#REF!</v>
      </c>
      <c r="UU16" s="578" t="e">
        <v>#REF!</v>
      </c>
      <c r="UV16" s="581"/>
      <c r="UW16" s="578" t="e">
        <v>#REF!</v>
      </c>
      <c r="UX16" s="578" t="e">
        <v>#REF!</v>
      </c>
      <c r="UY16" s="578" t="e">
        <v>#REF!</v>
      </c>
      <c r="UZ16" s="578" t="e">
        <v>#REF!</v>
      </c>
      <c r="VA16" s="578" t="e">
        <v>#REF!</v>
      </c>
      <c r="VB16" s="578" t="e">
        <v>#REF!</v>
      </c>
      <c r="VC16" s="578" t="e">
        <v>#REF!</v>
      </c>
      <c r="VD16" s="578" t="e">
        <v>#REF!</v>
      </c>
      <c r="VE16" s="578" t="e">
        <v>#REF!</v>
      </c>
      <c r="VF16" s="578" t="e">
        <v>#REF!</v>
      </c>
      <c r="VG16" s="578" t="e">
        <v>#REF!</v>
      </c>
      <c r="VH16" s="578" t="e">
        <v>#REF!</v>
      </c>
      <c r="VI16" s="578" t="e">
        <v>#REF!</v>
      </c>
      <c r="VJ16" s="578" t="e">
        <v>#REF!</v>
      </c>
      <c r="VK16" s="578" t="e">
        <v>#REF!</v>
      </c>
      <c r="VL16" s="578" t="e">
        <v>#REF!</v>
      </c>
      <c r="VM16" s="578" t="e">
        <v>#REF!</v>
      </c>
      <c r="VN16" s="578" t="e">
        <v>#REF!</v>
      </c>
      <c r="VO16" s="578" t="e">
        <v>#REF!</v>
      </c>
      <c r="VP16" s="578" t="e">
        <v>#REF!</v>
      </c>
      <c r="VQ16" s="578" t="e">
        <v>#REF!</v>
      </c>
      <c r="VR16" s="578" t="e">
        <v>#REF!</v>
      </c>
      <c r="VS16" s="578" t="e">
        <v>#REF!</v>
      </c>
      <c r="VT16" s="578" t="e">
        <v>#REF!</v>
      </c>
      <c r="VU16" s="578" t="e">
        <v>#REF!</v>
      </c>
      <c r="VV16" s="578" t="e">
        <v>#REF!</v>
      </c>
      <c r="VW16" s="578" t="e">
        <v>#REF!</v>
      </c>
      <c r="VX16" s="578" t="e">
        <v>#REF!</v>
      </c>
      <c r="VY16" s="578" t="e">
        <v>#REF!</v>
      </c>
      <c r="VZ16" s="578" t="e">
        <v>#REF!</v>
      </c>
      <c r="WA16" s="581"/>
      <c r="WB16" s="578" t="e">
        <v>#REF!</v>
      </c>
      <c r="WC16" s="578" t="e">
        <v>#REF!</v>
      </c>
      <c r="WD16" s="578" t="e">
        <v>#REF!</v>
      </c>
      <c r="WE16" s="578" t="e">
        <v>#REF!</v>
      </c>
      <c r="WF16" s="578" t="e">
        <v>#REF!</v>
      </c>
      <c r="WG16" s="578" t="e">
        <v>#REF!</v>
      </c>
      <c r="WH16" s="578" t="e">
        <v>#REF!</v>
      </c>
      <c r="WI16" s="578" t="e">
        <v>#REF!</v>
      </c>
      <c r="WJ16" s="578" t="e">
        <v>#REF!</v>
      </c>
      <c r="WK16" s="578" t="e">
        <v>#REF!</v>
      </c>
      <c r="WL16" s="578" t="e">
        <v>#REF!</v>
      </c>
      <c r="WM16" s="578" t="e">
        <v>#REF!</v>
      </c>
      <c r="WN16" s="578" t="e">
        <v>#REF!</v>
      </c>
      <c r="WO16" s="578" t="e">
        <v>#REF!</v>
      </c>
      <c r="WP16" s="578" t="e">
        <v>#REF!</v>
      </c>
      <c r="WQ16" s="578" t="e">
        <v>#REF!</v>
      </c>
      <c r="WR16" s="578" t="e">
        <v>#REF!</v>
      </c>
      <c r="WS16" s="578" t="e">
        <v>#REF!</v>
      </c>
      <c r="WT16" s="578" t="e">
        <v>#REF!</v>
      </c>
      <c r="WU16" s="578" t="e">
        <v>#REF!</v>
      </c>
      <c r="WV16" s="578" t="e">
        <v>#REF!</v>
      </c>
      <c r="WW16" s="578" t="e">
        <v>#REF!</v>
      </c>
      <c r="WX16" s="578" t="e">
        <v>#REF!</v>
      </c>
      <c r="WY16" s="578" t="e">
        <v>#REF!</v>
      </c>
      <c r="WZ16" s="578" t="e">
        <v>#REF!</v>
      </c>
      <c r="XA16" s="578" t="e">
        <v>#REF!</v>
      </c>
      <c r="XB16" s="578" t="e">
        <v>#REF!</v>
      </c>
      <c r="XC16" s="578" t="e">
        <v>#REF!</v>
      </c>
      <c r="XD16" s="578" t="e">
        <v>#REF!</v>
      </c>
      <c r="XE16" s="578" t="e">
        <v>#REF!</v>
      </c>
      <c r="XF16" s="581"/>
      <c r="XG16" s="578" t="e">
        <v>#REF!</v>
      </c>
      <c r="XH16" s="578" t="e">
        <v>#REF!</v>
      </c>
      <c r="XI16" s="578" t="e">
        <v>#REF!</v>
      </c>
      <c r="XJ16" s="578" t="e">
        <v>#REF!</v>
      </c>
      <c r="XK16" s="578" t="e">
        <v>#REF!</v>
      </c>
      <c r="XL16" s="578" t="e">
        <v>#REF!</v>
      </c>
      <c r="XM16" s="578" t="e">
        <v>#REF!</v>
      </c>
      <c r="XN16" s="578" t="e">
        <v>#REF!</v>
      </c>
      <c r="XO16" s="578" t="e">
        <v>#REF!</v>
      </c>
      <c r="XP16" s="578" t="e">
        <v>#REF!</v>
      </c>
      <c r="XQ16" s="578" t="e">
        <v>#REF!</v>
      </c>
      <c r="XR16" s="578" t="e">
        <v>#REF!</v>
      </c>
      <c r="XS16" s="578" t="e">
        <v>#REF!</v>
      </c>
      <c r="XT16" s="578" t="e">
        <v>#REF!</v>
      </c>
      <c r="XU16" s="578" t="e">
        <v>#REF!</v>
      </c>
      <c r="XV16" s="578" t="e">
        <v>#REF!</v>
      </c>
      <c r="XW16" s="578" t="e">
        <v>#REF!</v>
      </c>
      <c r="XX16" s="578" t="e">
        <v>#REF!</v>
      </c>
      <c r="XY16" s="578" t="e">
        <v>#REF!</v>
      </c>
      <c r="XZ16" s="578" t="e">
        <v>#REF!</v>
      </c>
      <c r="YA16" s="578" t="e">
        <v>#REF!</v>
      </c>
      <c r="YB16" s="578" t="e">
        <v>#REF!</v>
      </c>
      <c r="YC16" s="578" t="e">
        <v>#REF!</v>
      </c>
      <c r="YD16" s="578" t="e">
        <v>#REF!</v>
      </c>
      <c r="YE16" s="578" t="e">
        <v>#REF!</v>
      </c>
      <c r="YF16" s="578" t="e">
        <v>#REF!</v>
      </c>
      <c r="YG16" s="578" t="e">
        <v>#REF!</v>
      </c>
      <c r="YH16" s="578" t="e">
        <v>#REF!</v>
      </c>
      <c r="YI16" s="578" t="e">
        <v>#REF!</v>
      </c>
      <c r="YJ16" s="578" t="e">
        <v>#REF!</v>
      </c>
      <c r="YK16" s="581"/>
      <c r="YL16" s="578" t="e">
        <v>#REF!</v>
      </c>
      <c r="YM16" s="578" t="e">
        <v>#REF!</v>
      </c>
      <c r="YN16" s="578" t="e">
        <v>#REF!</v>
      </c>
      <c r="YO16" s="578" t="e">
        <v>#REF!</v>
      </c>
      <c r="YP16" s="578" t="e">
        <v>#REF!</v>
      </c>
      <c r="YQ16" s="578" t="e">
        <v>#REF!</v>
      </c>
      <c r="YR16" s="578" t="e">
        <v>#REF!</v>
      </c>
      <c r="YS16" s="578" t="e">
        <v>#REF!</v>
      </c>
      <c r="YT16" s="578" t="e">
        <v>#REF!</v>
      </c>
      <c r="YU16" s="578" t="e">
        <v>#REF!</v>
      </c>
      <c r="YV16" s="578" t="e">
        <v>#REF!</v>
      </c>
      <c r="YW16" s="578" t="e">
        <v>#REF!</v>
      </c>
      <c r="YX16" s="578" t="e">
        <v>#REF!</v>
      </c>
      <c r="YY16" s="578" t="e">
        <v>#REF!</v>
      </c>
      <c r="YZ16" s="578" t="e">
        <v>#REF!</v>
      </c>
      <c r="ZA16" s="578" t="e">
        <v>#REF!</v>
      </c>
      <c r="ZB16" s="578" t="e">
        <v>#REF!</v>
      </c>
      <c r="ZC16" s="578" t="e">
        <v>#REF!</v>
      </c>
      <c r="ZD16" s="578" t="e">
        <v>#REF!</v>
      </c>
      <c r="ZE16" s="578" t="e">
        <v>#REF!</v>
      </c>
      <c r="ZF16" s="578" t="e">
        <v>#REF!</v>
      </c>
      <c r="ZG16" s="578" t="e">
        <v>#REF!</v>
      </c>
      <c r="ZH16" s="578" t="e">
        <v>#REF!</v>
      </c>
      <c r="ZI16" s="578" t="e">
        <v>#REF!</v>
      </c>
      <c r="ZJ16" s="578" t="e">
        <v>#REF!</v>
      </c>
      <c r="ZK16" s="578" t="e">
        <v>#REF!</v>
      </c>
      <c r="ZL16" s="578" t="e">
        <v>#REF!</v>
      </c>
      <c r="ZM16" s="578" t="e">
        <v>#REF!</v>
      </c>
      <c r="ZN16" s="578" t="e">
        <v>#REF!</v>
      </c>
      <c r="ZO16" s="578" t="e">
        <v>#REF!</v>
      </c>
      <c r="ZP16" s="578" t="e">
        <v>#REF!</v>
      </c>
      <c r="ZQ16" s="578" t="e">
        <v>#REF!</v>
      </c>
      <c r="ZR16" s="578" t="e">
        <v>#REF!</v>
      </c>
      <c r="ZS16" s="578" t="e">
        <v>#REF!</v>
      </c>
      <c r="ZT16" s="578" t="e">
        <v>#REF!</v>
      </c>
      <c r="ZU16" s="578" t="e">
        <v>#REF!</v>
      </c>
      <c r="ZV16" s="578" t="e">
        <v>#REF!</v>
      </c>
      <c r="ZW16" s="581"/>
      <c r="ZX16" s="578" t="e">
        <v>#REF!</v>
      </c>
      <c r="ZY16" s="578" t="e">
        <v>#REF!</v>
      </c>
      <c r="ZZ16" s="578" t="e">
        <v>#REF!</v>
      </c>
      <c r="AAA16" s="578" t="e">
        <v>#REF!</v>
      </c>
      <c r="AAB16" s="578" t="e">
        <v>#REF!</v>
      </c>
      <c r="AAC16" s="578" t="e">
        <v>#REF!</v>
      </c>
      <c r="AAD16" s="578" t="e">
        <v>#REF!</v>
      </c>
      <c r="AAE16" s="578" t="e">
        <v>#REF!</v>
      </c>
      <c r="AAF16" s="578" t="e">
        <v>#REF!</v>
      </c>
      <c r="AAG16" s="578" t="e">
        <v>#REF!</v>
      </c>
      <c r="AAH16" s="578" t="e">
        <v>#REF!</v>
      </c>
      <c r="AAI16" s="578" t="e">
        <v>#REF!</v>
      </c>
      <c r="AAJ16" s="578" t="e">
        <v>#REF!</v>
      </c>
      <c r="AAK16" s="578" t="e">
        <v>#REF!</v>
      </c>
      <c r="AAL16" s="578" t="e">
        <v>#REF!</v>
      </c>
      <c r="AAM16" s="578" t="e">
        <v>#REF!</v>
      </c>
      <c r="AAN16" s="578" t="e">
        <v>#REF!</v>
      </c>
      <c r="AAO16" s="578" t="e">
        <v>#REF!</v>
      </c>
      <c r="AAP16" s="578" t="e">
        <v>#REF!</v>
      </c>
      <c r="AAQ16" s="578" t="e">
        <v>#REF!</v>
      </c>
      <c r="AAR16" s="578" t="e">
        <v>#REF!</v>
      </c>
      <c r="AAS16" s="578" t="e">
        <v>#REF!</v>
      </c>
      <c r="AAT16" s="578" t="e">
        <v>#REF!</v>
      </c>
      <c r="AAU16" s="578" t="e">
        <v>#REF!</v>
      </c>
      <c r="AAV16" s="578" t="e">
        <v>#REF!</v>
      </c>
      <c r="AAW16" s="578" t="e">
        <v>#REF!</v>
      </c>
      <c r="AAX16" s="578" t="e">
        <v>#REF!</v>
      </c>
      <c r="AAY16" s="578" t="e">
        <v>#REF!</v>
      </c>
      <c r="AAZ16" s="578" t="e">
        <v>#REF!</v>
      </c>
      <c r="ABA16" s="578" t="e">
        <v>#REF!</v>
      </c>
      <c r="ABB16" s="578" t="e">
        <v>#REF!</v>
      </c>
      <c r="ABC16" s="578" t="e">
        <v>#REF!</v>
      </c>
      <c r="ABD16" s="578" t="e">
        <v>#REF!</v>
      </c>
      <c r="ABE16" s="578" t="e">
        <v>#REF!</v>
      </c>
      <c r="ABF16" s="578" t="e">
        <v>#REF!</v>
      </c>
      <c r="ABG16" s="578" t="e">
        <v>#REF!</v>
      </c>
      <c r="ABH16" s="578" t="e">
        <v>#REF!</v>
      </c>
      <c r="ABI16" s="578" t="e">
        <v>#REF!</v>
      </c>
      <c r="ABJ16" s="578" t="e">
        <v>#REF!</v>
      </c>
      <c r="ABK16" s="578" t="e">
        <v>#REF!</v>
      </c>
      <c r="ABL16" s="578" t="e">
        <v>#REF!</v>
      </c>
      <c r="ABM16" s="578" t="e">
        <v>#REF!</v>
      </c>
      <c r="ABN16" s="578" t="e">
        <v>#REF!</v>
      </c>
      <c r="ABO16" s="578" t="e">
        <v>#REF!</v>
      </c>
      <c r="ABP16" s="578" t="e">
        <v>#REF!</v>
      </c>
      <c r="ABQ16" s="578" t="e">
        <v>#REF!</v>
      </c>
      <c r="ABR16" s="578" t="e">
        <v>#REF!</v>
      </c>
    </row>
    <row r="17" spans="1:746" s="584" customFormat="1" ht="30" customHeight="1">
      <c r="A17" s="574">
        <v>2</v>
      </c>
      <c r="B17" s="574">
        <v>1</v>
      </c>
      <c r="C17" s="586" t="s">
        <v>589</v>
      </c>
      <c r="D17" s="576"/>
      <c r="E17" s="577" t="e">
        <f>WORKDAY(E18,$A17,'[3]BA SGV'!$E$208:$E$237)</f>
        <v>#REF!</v>
      </c>
      <c r="F17" s="577" t="e">
        <f>WORKDAY(F18,$A17,'[3]BA SGV'!$E$208:$E$237)</f>
        <v>#REF!</v>
      </c>
      <c r="G17" s="577" t="e">
        <f>WORKDAY(G18,$A17,'[3]BA SGV'!$E$208:$E$237)</f>
        <v>#REF!</v>
      </c>
      <c r="H17" s="577" t="e">
        <f>WORKDAY(H18,$A17,'[3]BA SGV'!$E$208:$E$237)</f>
        <v>#REF!</v>
      </c>
      <c r="I17" s="577" t="e">
        <f>WORKDAY(I18,$A17,'[3]BA SGV'!$E$208:$E$237)</f>
        <v>#REF!</v>
      </c>
      <c r="J17" s="576"/>
      <c r="K17" s="590"/>
      <c r="L17" s="590"/>
      <c r="M17" s="590"/>
      <c r="N17" s="590"/>
      <c r="O17" s="590"/>
      <c r="P17" s="590"/>
      <c r="Q17" s="590"/>
      <c r="R17" s="576"/>
      <c r="S17" s="577">
        <v>42318</v>
      </c>
      <c r="T17" s="577">
        <v>42318</v>
      </c>
      <c r="U17" s="577">
        <v>42317</v>
      </c>
      <c r="V17" s="577">
        <v>42324</v>
      </c>
      <c r="W17" s="577">
        <v>42310</v>
      </c>
      <c r="X17" s="576"/>
      <c r="Y17" s="590"/>
      <c r="Z17" s="590"/>
      <c r="AA17" s="590"/>
      <c r="AB17" s="590"/>
      <c r="AC17" s="590"/>
      <c r="AD17" s="590"/>
      <c r="AE17" s="590"/>
      <c r="AF17" s="576"/>
      <c r="AG17" s="577" t="e">
        <f>WORKDAY(AG18,$A17,'[3]BA SGV'!$E$208:$E$237)</f>
        <v>#REF!</v>
      </c>
      <c r="AH17" s="577" t="e">
        <f>WORKDAY(AH18,$A17,'[3]BA SGV'!$E$208:$E$237)</f>
        <v>#REF!</v>
      </c>
      <c r="AI17" s="577" t="e">
        <f>WORKDAY(AI18,$A17,'[3]BA SGV'!$E$208:$E$237)</f>
        <v>#REF!</v>
      </c>
      <c r="AJ17" s="577" t="e">
        <f>WORKDAY(AJ18,$A17,'[3]BA SGV'!$E$208:$E$237)</f>
        <v>#REF!</v>
      </c>
      <c r="AK17" s="577" t="e">
        <f>WORKDAY(AK18,$A17,'[3]BA SGV'!$E$208:$E$237)</f>
        <v>#REF!</v>
      </c>
      <c r="AL17" s="576"/>
      <c r="AM17" s="590"/>
      <c r="AN17" s="590"/>
      <c r="AO17" s="590"/>
      <c r="AP17" s="590"/>
      <c r="AQ17" s="590"/>
      <c r="AR17" s="590"/>
      <c r="AS17" s="590"/>
      <c r="AT17" s="576"/>
      <c r="AU17" s="577" t="e">
        <f>WORKDAY(AU18,$A17,'[3]BA SGV'!$E$208:$E$237)</f>
        <v>#REF!</v>
      </c>
      <c r="AV17" s="577" t="e">
        <f>WORKDAY(AV18,$A17,'[3]BA SGV'!$E$208:$E$237)</f>
        <v>#REF!</v>
      </c>
      <c r="AW17" s="577" t="e">
        <f>WORKDAY(AW18,$A17,'[3]BA SGV'!$E$208:$E$237)</f>
        <v>#REF!</v>
      </c>
      <c r="AX17" s="577" t="e">
        <f>WORKDAY(AX18,$A17,'[3]BA SGV'!$E$208:$E$237)</f>
        <v>#REF!</v>
      </c>
      <c r="AY17" s="577" t="e">
        <f>WORKDAY(AY18,$A17,'[3]BA SGV'!$E$208:$E$237)</f>
        <v>#REF!</v>
      </c>
      <c r="AZ17" s="576"/>
      <c r="BA17" s="577" t="e">
        <f>WORKDAY(BA18,$A17,'[3]BA SGV'!$E$208:$E$237)</f>
        <v>#REF!</v>
      </c>
      <c r="BB17" s="577" t="e">
        <f>WORKDAY(BB18,$A17,'[3]BA SGV'!$E$208:$E$237)</f>
        <v>#REF!</v>
      </c>
      <c r="BC17" s="577">
        <v>42377</v>
      </c>
      <c r="BD17" s="577">
        <v>42377</v>
      </c>
      <c r="BE17" s="577" t="e">
        <f>WORKDAY(BE18,$A17,'[3]BA SGV'!$E$208:$E$237)</f>
        <v>#REF!</v>
      </c>
      <c r="BF17" s="576"/>
      <c r="BG17" s="577">
        <v>42391</v>
      </c>
      <c r="BH17" s="577">
        <v>42382</v>
      </c>
      <c r="BI17" s="577">
        <v>42374</v>
      </c>
      <c r="BJ17" s="577">
        <v>42377</v>
      </c>
      <c r="BK17" s="577" t="e">
        <f>WORKDAY(BK18,$A17,'[3]BA SGV'!$E$208:$E$237)</f>
        <v>#REF!</v>
      </c>
      <c r="BL17" s="576"/>
      <c r="BM17" s="577">
        <v>42391</v>
      </c>
      <c r="BN17" s="577">
        <v>42391</v>
      </c>
      <c r="BO17" s="577">
        <v>42375</v>
      </c>
      <c r="BP17" s="577">
        <v>42391</v>
      </c>
      <c r="BQ17" s="577">
        <v>42391</v>
      </c>
      <c r="BR17" s="576"/>
      <c r="BS17" s="577">
        <v>42411</v>
      </c>
      <c r="BT17" s="577">
        <v>42390</v>
      </c>
      <c r="BU17" s="577">
        <v>42397</v>
      </c>
      <c r="BV17" s="577">
        <v>42394</v>
      </c>
      <c r="BW17" s="577">
        <v>42391</v>
      </c>
      <c r="BX17" s="576"/>
      <c r="BY17" s="577">
        <f>WORKDAY(BY18,$B17,'Holiday Schedule'!$B$2:$B$17)</f>
        <v>42412</v>
      </c>
      <c r="BZ17" s="577">
        <f>WORKDAY(BZ18,$B17,'Holiday Schedule'!$B$2:$B$17)</f>
        <v>42422</v>
      </c>
      <c r="CA17" s="577">
        <f>WORKDAY(CA18,$B17,'Holiday Schedule'!$B$2:$B$17)</f>
        <v>42425</v>
      </c>
      <c r="CB17" s="577">
        <f>WORKDAY(CB18,$B17,'Holiday Schedule'!$B$2:$B$17)</f>
        <v>42422</v>
      </c>
      <c r="CC17" s="577">
        <f>WORKDAY(CC18,$B17,'Holiday Schedule'!$B$2:$B$17)</f>
        <v>42409</v>
      </c>
      <c r="CD17" s="576"/>
      <c r="CE17" s="577">
        <f>WORKDAY(CE18,$B17,'Holiday Schedule'!$B$2:$B$17)</f>
        <v>42423</v>
      </c>
      <c r="CF17" s="577">
        <f>WORKDAY(CF18,$B17,'Holiday Schedule'!$B$2:$B$17)</f>
        <v>42419</v>
      </c>
      <c r="CG17" s="577">
        <v>42426</v>
      </c>
      <c r="CH17" s="577">
        <f>WORKDAY(CH18,$B17,'Holiday Schedule'!$B$2:$B$17)</f>
        <v>42417</v>
      </c>
      <c r="CI17" s="577">
        <f>WORKDAY(CI18,$B17,'Holiday Schedule'!$B$2:$B$17)</f>
        <v>42409</v>
      </c>
      <c r="CJ17" s="576"/>
      <c r="CK17" s="588">
        <v>42440</v>
      </c>
      <c r="CL17" s="577">
        <f>WORKDAY(CL18,$B17,'Holiday Schedule'!$B$2:$B$17)</f>
        <v>42422</v>
      </c>
      <c r="CM17" s="588">
        <v>42440</v>
      </c>
      <c r="CN17" s="577">
        <f>WORKDAY(CN18,$B17,'Holiday Schedule'!$B$2:$B$17)</f>
        <v>42423</v>
      </c>
      <c r="CO17" s="580">
        <f>WORKDAY(CO18,$B17,'Holiday Schedule'!$B$2:$B$17)</f>
        <v>42437</v>
      </c>
      <c r="CP17" s="576"/>
      <c r="CQ17" s="580">
        <f>WORKDAY(CQ18,$B17,'Holiday Schedule'!$B$2:$B$17)</f>
        <v>42452</v>
      </c>
      <c r="CR17" s="580">
        <f>WORKDAY(CR18,$B17,'Holiday Schedule'!$B$2:$B$17)</f>
        <v>42431</v>
      </c>
      <c r="CS17" s="580">
        <f>WORKDAY(CS18,$B17,'Holiday Schedule'!$B$2:$B$17)</f>
        <v>42452</v>
      </c>
      <c r="CT17" s="577">
        <f>WORKDAY(CT18,$B17,'Holiday Schedule'!$B$2:$B$17)</f>
        <v>42423</v>
      </c>
      <c r="CU17" s="580">
        <f>WORKDAY(CU18,$B17,'Holiday Schedule'!$B$2:$B$17)</f>
        <v>42445</v>
      </c>
      <c r="CV17" s="576"/>
      <c r="CW17" s="580">
        <f>WORKDAY(CW18,$B17,'Holiday Schedule'!$B$2:$B$17)</f>
        <v>42458</v>
      </c>
      <c r="CX17" s="580">
        <f>WORKDAY(CX18,$B17,'Holiday Schedule'!$B$2:$B$17)</f>
        <v>42443</v>
      </c>
      <c r="CY17" s="580">
        <f>WORKDAY(CY18,$B17,'Holiday Schedule'!$B$2:$B$17)</f>
        <v>42451</v>
      </c>
      <c r="CZ17" s="580">
        <f>WORKDAY(CZ18,$B17,'Holiday Schedule'!$B$2:$B$17)</f>
        <v>42431</v>
      </c>
      <c r="DA17" s="580">
        <f>WORKDAY(DA18,$B17,'Holiday Schedule'!$B$2:$B$17)</f>
        <v>42445</v>
      </c>
      <c r="DB17" s="576"/>
      <c r="DC17" s="580">
        <f>WORKDAY(DC18,$B17,'Holiday Schedule'!$B$2:$B$17)</f>
        <v>42460</v>
      </c>
      <c r="DD17" s="580">
        <f>WORKDAY(DD18,$B17,'Holiday Schedule'!$B$2:$B$17)</f>
        <v>42452</v>
      </c>
      <c r="DE17" s="580">
        <f>WORKDAY(DE18,$B17,'Holiday Schedule'!$B$2:$B$17)</f>
        <v>42454</v>
      </c>
      <c r="DF17" s="580">
        <f>WORKDAY(DF18,$B17,'Holiday Schedule'!$B$2:$B$17)</f>
        <v>42457</v>
      </c>
      <c r="DG17" s="580">
        <f>WORKDAY(DG18,$B17,'Holiday Schedule'!$B$2:$B$17)</f>
        <v>42458</v>
      </c>
      <c r="DH17" s="576"/>
      <c r="DI17" s="580">
        <f>WORKDAY(DI18,$B17,'Holiday Schedule'!$B$2:$B$17)</f>
        <v>42440</v>
      </c>
      <c r="DJ17" s="580">
        <f>WORKDAY(DJ18,$B17,'Holiday Schedule'!$B$2:$B$17)</f>
        <v>42443</v>
      </c>
      <c r="DK17" s="580">
        <f>WORKDAY(DK18,$B17,'Holiday Schedule'!$B$2:$B$17)</f>
        <v>42443</v>
      </c>
      <c r="DL17" s="580">
        <f>WORKDAY(DL18,$B17,'Holiday Schedule'!$B$2:$B$17)</f>
        <v>42444</v>
      </c>
      <c r="DM17" s="580">
        <f>WORKDAY(DM18,$B17,'Holiday Schedule'!$B$2:$B$17)</f>
        <v>42447</v>
      </c>
      <c r="DN17" s="576"/>
      <c r="DO17" s="580">
        <f>WORKDAY(DO18,$B17,'Holiday Schedule'!$B$2:$B$17)</f>
        <v>42445</v>
      </c>
      <c r="DP17" s="580">
        <f>WORKDAY(DP18,$B17,'Holiday Schedule'!$B$2:$B$17)</f>
        <v>42446</v>
      </c>
      <c r="DQ17" s="580">
        <f>WORKDAY(DQ18,$B17,'Holiday Schedule'!$B$2:$B$17)</f>
        <v>42446</v>
      </c>
      <c r="DR17" s="580">
        <f>WORKDAY(DR18,$B17,'Holiday Schedule'!$B$2:$B$17)</f>
        <v>42447</v>
      </c>
      <c r="DS17" s="580">
        <f>WORKDAY(DS18,$B17,'Holiday Schedule'!$B$2:$B$17)</f>
        <v>42447</v>
      </c>
      <c r="DT17" s="576"/>
      <c r="DU17" s="580">
        <f>WORKDAY(DU18,$B17,'Holiday Schedule'!$B$2:$B$17)</f>
        <v>42452</v>
      </c>
      <c r="DV17" s="580">
        <f>WORKDAY(DV18,$B17,'Holiday Schedule'!$B$2:$B$17)</f>
        <v>42452</v>
      </c>
      <c r="DW17" s="580">
        <f>WORKDAY(DW18,$B17,'Holiday Schedule'!$B$2:$B$17)</f>
        <v>42453</v>
      </c>
      <c r="DX17" s="580">
        <f>WORKDAY(DX18,$B17,'Holiday Schedule'!$B$2:$B$17)</f>
        <v>42454</v>
      </c>
      <c r="DY17" s="580">
        <f>WORKDAY(DY18,$B17,'Holiday Schedule'!$B$2:$B$17)</f>
        <v>42457</v>
      </c>
      <c r="DZ17" s="576"/>
      <c r="EA17" s="580">
        <f>WORKDAY(EA18,$B17,'Holiday Schedule'!$B$2:$B$17)</f>
        <v>42459</v>
      </c>
      <c r="EB17" s="580">
        <f>WORKDAY(EB18,$B17,'Holiday Schedule'!$B$2:$B$17)</f>
        <v>42460</v>
      </c>
      <c r="EC17" s="580">
        <f>WORKDAY(EC18,$B17,'Holiday Schedule'!$B$2:$B$17)</f>
        <v>42460</v>
      </c>
      <c r="ED17" s="580">
        <f>WORKDAY(ED18,$B17,'Holiday Schedule'!$B$2:$B$17)</f>
        <v>42461</v>
      </c>
      <c r="EE17" s="580">
        <f>WORKDAY(EE18,$B17,'Holiday Schedule'!$B$2:$B$17)</f>
        <v>42461</v>
      </c>
      <c r="EF17" s="576"/>
      <c r="EG17" s="580">
        <f>WORKDAY(EG18,$B17,'Holiday Schedule'!$B$2:$B$17)</f>
        <v>42461</v>
      </c>
      <c r="EH17" s="580">
        <f>WORKDAY(EH18,$B17,'Holiday Schedule'!$B$2:$B$17)</f>
        <v>42464</v>
      </c>
      <c r="EI17" s="580">
        <f>WORKDAY(EI18,$B17,'Holiday Schedule'!$B$2:$B$17)</f>
        <v>42464</v>
      </c>
      <c r="EJ17" s="580">
        <f>WORKDAY(EJ18,$B17,'Holiday Schedule'!$B$2:$B$17)</f>
        <v>42465</v>
      </c>
      <c r="EK17" s="580">
        <f>WORKDAY(EK18,$B17,'Holiday Schedule'!$B$2:$B$17)</f>
        <v>42465</v>
      </c>
      <c r="EL17" s="576"/>
      <c r="EM17" s="580">
        <f>WORKDAY(EM18,$B17,'Holiday Schedule'!$B$2:$B$17)</f>
        <v>42471</v>
      </c>
      <c r="EN17" s="580">
        <f>WORKDAY(EN18,$B17,'Holiday Schedule'!$B$2:$B$17)</f>
        <v>42472</v>
      </c>
      <c r="EO17" s="580">
        <f>WORKDAY(EO18,$B17,'Holiday Schedule'!$B$2:$B$17)</f>
        <v>42472</v>
      </c>
      <c r="EP17" s="580">
        <f>WORKDAY(EP18,$B17,'Holiday Schedule'!$B$2:$B$17)</f>
        <v>42473</v>
      </c>
      <c r="EQ17" s="580">
        <f>WORKDAY(EQ18,$B17,'Holiday Schedule'!$B$2:$B$17)</f>
        <v>42473</v>
      </c>
      <c r="ER17" s="576"/>
      <c r="ES17" s="580">
        <f>WORKDAY(ES18,$B17,'Holiday Schedule'!$B$2:$B$17)</f>
        <v>42473</v>
      </c>
      <c r="ET17" s="580">
        <f>WORKDAY(ET18,$B17,'Holiday Schedule'!$B$2:$B$17)</f>
        <v>42474</v>
      </c>
      <c r="EU17" s="580">
        <f>WORKDAY(EU18,$B17,'Holiday Schedule'!$B$2:$B$17)</f>
        <v>42474</v>
      </c>
      <c r="EV17" s="580">
        <f>WORKDAY(EV18,$B17,'Holiday Schedule'!$B$2:$B$17)</f>
        <v>42475</v>
      </c>
      <c r="EW17" s="580">
        <f>WORKDAY(EW18,$B17,'Holiday Schedule'!$B$2:$B$17)</f>
        <v>42475</v>
      </c>
      <c r="EX17" s="576"/>
      <c r="EY17" s="580">
        <f>WORKDAY(EY18,$B17,'Holiday Schedule'!$B$2:$B$17)</f>
        <v>42479</v>
      </c>
      <c r="EZ17" s="580">
        <f>WORKDAY(EZ18,$B17,'Holiday Schedule'!$B$2:$B$17)</f>
        <v>42480</v>
      </c>
      <c r="FA17" s="580">
        <f>WORKDAY(FA18,$B17,'Holiday Schedule'!$B$2:$B$17)</f>
        <v>42480</v>
      </c>
      <c r="FB17" s="580">
        <f>WORKDAY(FB18,$B17,'Holiday Schedule'!$B$2:$B$17)</f>
        <v>42481</v>
      </c>
      <c r="FC17" s="580">
        <f>WORKDAY(FC18,$B17,'Holiday Schedule'!$B$2:$B$17)</f>
        <v>42481</v>
      </c>
      <c r="FD17" s="576"/>
      <c r="FE17" s="580">
        <f>WORKDAY(FE18,$B17,'Holiday Schedule'!$B$2:$B$17)</f>
        <v>42485</v>
      </c>
      <c r="FF17" s="580">
        <f>WORKDAY(FF18,$B17,'Holiday Schedule'!$B$2:$B$17)</f>
        <v>42486</v>
      </c>
      <c r="FG17" s="580">
        <f>WORKDAY(FG18,$B17,'Holiday Schedule'!$B$2:$B$17)</f>
        <v>42486</v>
      </c>
      <c r="FH17" s="580">
        <f>WORKDAY(FH18,$B17,'Holiday Schedule'!$B$2:$B$17)</f>
        <v>42487</v>
      </c>
      <c r="FI17" s="580">
        <f>WORKDAY(FI18,$B17,'Holiday Schedule'!$B$2:$B$17)</f>
        <v>42487</v>
      </c>
      <c r="FJ17" s="576"/>
      <c r="FK17" s="580">
        <f>WORKDAY(FK18,$B17,'Holiday Schedule'!$B$2:$B$17)</f>
        <v>42478</v>
      </c>
      <c r="FL17" s="580">
        <f>WORKDAY(FL18,$B17,'Holiday Schedule'!$B$2:$B$17)</f>
        <v>42479</v>
      </c>
      <c r="FM17" s="580">
        <f>WORKDAY(FM18,$B17,'Holiday Schedule'!$B$2:$B$17)</f>
        <v>42479</v>
      </c>
      <c r="FN17" s="580">
        <f>WORKDAY(FN18,$B17,'Holiday Schedule'!$B$2:$B$17)</f>
        <v>42480</v>
      </c>
      <c r="FO17" s="580">
        <f>WORKDAY(FO18,$B17,'Holiday Schedule'!$B$2:$B$17)</f>
        <v>42480</v>
      </c>
      <c r="FP17" s="576"/>
      <c r="FQ17" s="580">
        <f>WORKDAY(FQ18,$B17,'Holiday Schedule'!$B$2:$B$17)</f>
        <v>42481</v>
      </c>
      <c r="FR17" s="580">
        <f>WORKDAY(FR18,$B17,'Holiday Schedule'!$B$2:$B$17)</f>
        <v>42482</v>
      </c>
      <c r="FS17" s="580">
        <f>WORKDAY(FS18,$B17,'Holiday Schedule'!$B$2:$B$17)</f>
        <v>42482</v>
      </c>
      <c r="FT17" s="580">
        <f>WORKDAY(FT18,$B17,'Holiday Schedule'!$B$2:$B$17)</f>
        <v>42485</v>
      </c>
      <c r="FU17" s="580">
        <f>WORKDAY(FU18,$B17,'Holiday Schedule'!$B$2:$B$17)</f>
        <v>42485</v>
      </c>
      <c r="FV17" s="576"/>
      <c r="FW17" s="580">
        <f>WORKDAY(FW18,$B17,'Holiday Schedule'!$B$2:$B$17)</f>
        <v>24</v>
      </c>
      <c r="FX17" s="580">
        <f>WORKDAY(FX18,$B17,'Holiday Schedule'!$B$2:$B$17)</f>
        <v>24</v>
      </c>
      <c r="FY17" s="580">
        <f>WORKDAY(FY18,$B17,'Holiday Schedule'!$B$2:$B$17)</f>
        <v>24</v>
      </c>
      <c r="FZ17" s="580">
        <f>WORKDAY(FZ18,$B17,'Holiday Schedule'!$B$2:$B$17)</f>
        <v>24</v>
      </c>
      <c r="GA17" s="580">
        <f>WORKDAY(GA18,$B17,'Holiday Schedule'!$B$2:$B$17)</f>
        <v>24</v>
      </c>
      <c r="GB17" s="576"/>
      <c r="GC17" s="580">
        <f>WORKDAY(GC18,$B17,'Holiday Schedule'!$B$2:$B$17)</f>
        <v>24</v>
      </c>
      <c r="GD17" s="580">
        <f>WORKDAY(GD18,$B17,'Holiday Schedule'!$B$2:$B$17)</f>
        <v>24</v>
      </c>
      <c r="GE17" s="580">
        <f>WORKDAY(GE18,$B17,'Holiday Schedule'!$B$2:$B$17)</f>
        <v>24</v>
      </c>
      <c r="GF17" s="580">
        <f>WORKDAY(GF18,$B17,'Holiday Schedule'!$B$2:$B$17)</f>
        <v>24</v>
      </c>
      <c r="GG17" s="580">
        <f>WORKDAY(GG18,$B17,'Holiday Schedule'!$B$2:$B$17)</f>
        <v>24</v>
      </c>
      <c r="GH17" s="576"/>
      <c r="GI17" s="580">
        <f>WORKDAY(GI18,$B17,'Holiday Schedule'!$B$2:$B$17)</f>
        <v>24</v>
      </c>
      <c r="GJ17" s="580">
        <f>WORKDAY(GJ18,$B17,'Holiday Schedule'!$B$2:$B$17)</f>
        <v>24</v>
      </c>
      <c r="GK17" s="580">
        <f>WORKDAY(GK18,$B17,'Holiday Schedule'!$B$2:$B$17)</f>
        <v>24</v>
      </c>
      <c r="GL17" s="580">
        <f>WORKDAY(GL18,$B17,'Holiday Schedule'!$B$2:$B$17)</f>
        <v>24</v>
      </c>
      <c r="GM17" s="580">
        <f>WORKDAY(GM18,$B17,'Holiday Schedule'!$B$2:$B$17)</f>
        <v>24</v>
      </c>
      <c r="GN17" s="576"/>
      <c r="GO17" s="580">
        <f>WORKDAY(GO18,$B17,'Holiday Schedule'!$B$2:$B$17)</f>
        <v>24</v>
      </c>
      <c r="GP17" s="580">
        <f>WORKDAY(GP18,$B17,'Holiday Schedule'!$B$2:$B$17)</f>
        <v>24</v>
      </c>
      <c r="GQ17" s="580">
        <f>WORKDAY(GQ18,$B17,'Holiday Schedule'!$B$2:$B$17)</f>
        <v>24</v>
      </c>
      <c r="GR17" s="580">
        <f>WORKDAY(GR18,$B17,'Holiday Schedule'!$B$2:$B$17)</f>
        <v>24</v>
      </c>
      <c r="GS17" s="580">
        <f>WORKDAY(GS18,$B17,'Holiday Schedule'!$B$2:$B$17)</f>
        <v>24</v>
      </c>
      <c r="GT17" s="576"/>
      <c r="GU17" s="580">
        <f>WORKDAY(GU18,$B17,'Holiday Schedule'!$B$2:$B$17)</f>
        <v>24</v>
      </c>
      <c r="GV17" s="580">
        <f>WORKDAY(GV18,$B17,'Holiday Schedule'!$B$2:$B$17)</f>
        <v>24</v>
      </c>
      <c r="GW17" s="580">
        <f>WORKDAY(GW18,$B17,'Holiday Schedule'!$B$2:$B$17)</f>
        <v>24</v>
      </c>
      <c r="GX17" s="580">
        <f>WORKDAY(GX18,$B17,'Holiday Schedule'!$B$2:$B$17)</f>
        <v>24</v>
      </c>
      <c r="GY17" s="580">
        <f>WORKDAY(GY18,$B17,'Holiday Schedule'!$B$2:$B$17)</f>
        <v>24</v>
      </c>
      <c r="GZ17" s="576"/>
      <c r="HA17" s="578" t="e">
        <v>#REF!</v>
      </c>
      <c r="HB17" s="578" t="e">
        <v>#REF!</v>
      </c>
      <c r="HC17" s="578" t="e">
        <v>#REF!</v>
      </c>
      <c r="HD17" s="578" t="e">
        <v>#REF!</v>
      </c>
      <c r="HE17" s="578" t="e">
        <v>#REF!</v>
      </c>
      <c r="HF17" s="578" t="e">
        <v>#REF!</v>
      </c>
      <c r="HG17" s="578" t="e">
        <v>#REF!</v>
      </c>
      <c r="HH17" s="578" t="e">
        <v>#REF!</v>
      </c>
      <c r="HI17" s="578" t="e">
        <v>#REF!</v>
      </c>
      <c r="HJ17" s="578" t="e">
        <v>#REF!</v>
      </c>
      <c r="HK17" s="579">
        <v>42299</v>
      </c>
      <c r="HL17" s="578" t="e">
        <v>#REF!</v>
      </c>
      <c r="HM17" s="578" t="e">
        <v>#REF!</v>
      </c>
      <c r="HN17" s="578" t="e">
        <v>#REF!</v>
      </c>
      <c r="HO17" s="578" t="e">
        <v>#REF!</v>
      </c>
      <c r="HP17" s="578" t="e">
        <v>#REF!</v>
      </c>
      <c r="HQ17" s="578" t="e">
        <v>#REF!</v>
      </c>
      <c r="HR17" s="578" t="e">
        <v>#REF!</v>
      </c>
      <c r="HS17" s="581"/>
      <c r="HT17" s="578" t="e">
        <v>#REF!</v>
      </c>
      <c r="HU17" s="578" t="e">
        <v>#REF!</v>
      </c>
      <c r="HV17" s="578" t="e">
        <v>#REF!</v>
      </c>
      <c r="HW17" s="578" t="e">
        <v>#REF!</v>
      </c>
      <c r="HX17" s="578" t="e">
        <v>#REF!</v>
      </c>
      <c r="HY17" s="578" t="e">
        <v>#REF!</v>
      </c>
      <c r="HZ17" s="578" t="e">
        <v>#REF!</v>
      </c>
      <c r="IA17" s="578" t="e">
        <v>#REF!</v>
      </c>
      <c r="IB17" s="578" t="e">
        <v>#REF!</v>
      </c>
      <c r="IC17" s="578" t="e">
        <v>#REF!</v>
      </c>
      <c r="ID17" s="578" t="e">
        <v>#REF!</v>
      </c>
      <c r="IE17" s="578" t="e">
        <v>#REF!</v>
      </c>
      <c r="IF17" s="578" t="e">
        <v>#REF!</v>
      </c>
      <c r="IG17" s="578" t="e">
        <v>#REF!</v>
      </c>
      <c r="IH17" s="578" t="e">
        <v>#REF!</v>
      </c>
      <c r="II17" s="578" t="e">
        <v>#REF!</v>
      </c>
      <c r="IJ17" s="578" t="e">
        <v>#REF!</v>
      </c>
      <c r="IK17" s="578" t="e">
        <v>#REF!</v>
      </c>
      <c r="IL17" s="578" t="e">
        <v>#REF!</v>
      </c>
      <c r="IM17" s="578" t="e">
        <v>#REF!</v>
      </c>
      <c r="IN17" s="578" t="e">
        <v>#REF!</v>
      </c>
      <c r="IO17" s="578" t="e">
        <v>#REF!</v>
      </c>
      <c r="IP17" s="578" t="e">
        <v>#REF!</v>
      </c>
      <c r="IQ17" s="578" t="e">
        <v>#REF!</v>
      </c>
      <c r="IR17" s="578" t="e">
        <v>#REF!</v>
      </c>
      <c r="IS17" s="578" t="e">
        <v>#REF!</v>
      </c>
      <c r="IT17" s="578" t="e">
        <v>#REF!</v>
      </c>
      <c r="IU17" s="578" t="e">
        <v>#REF!</v>
      </c>
      <c r="IV17" s="578" t="e">
        <v>#REF!</v>
      </c>
      <c r="IW17" s="578" t="e">
        <v>#REF!</v>
      </c>
      <c r="IX17" s="581"/>
      <c r="IY17" s="578" t="e">
        <v>#REF!</v>
      </c>
      <c r="IZ17" s="578" t="e">
        <v>#REF!</v>
      </c>
      <c r="JA17" s="578" t="e">
        <v>#REF!</v>
      </c>
      <c r="JB17" s="578" t="e">
        <v>#REF!</v>
      </c>
      <c r="JC17" s="578" t="e">
        <v>#REF!</v>
      </c>
      <c r="JD17" s="578" t="e">
        <v>#REF!</v>
      </c>
      <c r="JE17" s="578" t="e">
        <v>#REF!</v>
      </c>
      <c r="JF17" s="578" t="e">
        <v>#REF!</v>
      </c>
      <c r="JG17" s="578" t="e">
        <v>#REF!</v>
      </c>
      <c r="JH17" s="578" t="e">
        <v>#REF!</v>
      </c>
      <c r="JI17" s="578" t="e">
        <v>#REF!</v>
      </c>
      <c r="JJ17" s="578" t="e">
        <v>#REF!</v>
      </c>
      <c r="JK17" s="578" t="e">
        <v>#REF!</v>
      </c>
      <c r="JL17" s="578" t="e">
        <v>#REF!</v>
      </c>
      <c r="JM17" s="578" t="e">
        <v>#REF!</v>
      </c>
      <c r="JN17" s="578" t="e">
        <v>#REF!</v>
      </c>
      <c r="JO17" s="578" t="e">
        <v>#REF!</v>
      </c>
      <c r="JP17" s="578" t="e">
        <v>#REF!</v>
      </c>
      <c r="JQ17" s="578" t="e">
        <v>#REF!</v>
      </c>
      <c r="JR17" s="578" t="e">
        <v>#REF!</v>
      </c>
      <c r="JS17" s="578" t="e">
        <v>#REF!</v>
      </c>
      <c r="JT17" s="578" t="e">
        <v>#REF!</v>
      </c>
      <c r="JU17" s="578" t="e">
        <v>#REF!</v>
      </c>
      <c r="JV17" s="578" t="e">
        <v>#REF!</v>
      </c>
      <c r="JW17" s="578" t="e">
        <v>#REF!</v>
      </c>
      <c r="JX17" s="578" t="e">
        <v>#REF!</v>
      </c>
      <c r="JY17" s="578" t="e">
        <v>#REF!</v>
      </c>
      <c r="JZ17" s="578" t="e">
        <v>#REF!</v>
      </c>
      <c r="KA17" s="578" t="e">
        <v>#REF!</v>
      </c>
      <c r="KB17" s="578" t="e">
        <v>#REF!</v>
      </c>
      <c r="KC17" s="581"/>
      <c r="KD17" s="578" t="e">
        <v>#REF!</v>
      </c>
      <c r="KE17" s="578" t="e">
        <v>#REF!</v>
      </c>
      <c r="KF17" s="578" t="e">
        <v>#REF!</v>
      </c>
      <c r="KG17" s="578" t="e">
        <v>#REF!</v>
      </c>
      <c r="KH17" s="578" t="e">
        <v>#REF!</v>
      </c>
      <c r="KI17" s="578" t="e">
        <v>#REF!</v>
      </c>
      <c r="KJ17" s="578" t="e">
        <v>#REF!</v>
      </c>
      <c r="KK17" s="578" t="e">
        <v>#REF!</v>
      </c>
      <c r="KL17" s="578" t="e">
        <v>#REF!</v>
      </c>
      <c r="KM17" s="578" t="e">
        <v>#REF!</v>
      </c>
      <c r="KN17" s="578" t="e">
        <v>#REF!</v>
      </c>
      <c r="KO17" s="578" t="e">
        <v>#REF!</v>
      </c>
      <c r="KP17" s="578" t="e">
        <v>#REF!</v>
      </c>
      <c r="KQ17" s="578" t="e">
        <v>#REF!</v>
      </c>
      <c r="KR17" s="578" t="e">
        <v>#REF!</v>
      </c>
      <c r="KS17" s="578" t="e">
        <v>#REF!</v>
      </c>
      <c r="KT17" s="578" t="e">
        <v>#REF!</v>
      </c>
      <c r="KU17" s="578" t="e">
        <v>#REF!</v>
      </c>
      <c r="KV17" s="578" t="e">
        <v>#REF!</v>
      </c>
      <c r="KW17" s="578" t="e">
        <v>#REF!</v>
      </c>
      <c r="KX17" s="578" t="e">
        <v>#REF!</v>
      </c>
      <c r="KY17" s="578" t="e">
        <v>#REF!</v>
      </c>
      <c r="KZ17" s="578" t="e">
        <v>#REF!</v>
      </c>
      <c r="LA17" s="578" t="e">
        <v>#REF!</v>
      </c>
      <c r="LB17" s="578" t="e">
        <v>#REF!</v>
      </c>
      <c r="LC17" s="578" t="e">
        <v>#REF!</v>
      </c>
      <c r="LD17" s="578" t="e">
        <v>#REF!</v>
      </c>
      <c r="LE17" s="578" t="e">
        <v>#REF!</v>
      </c>
      <c r="LF17" s="578" t="e">
        <v>#REF!</v>
      </c>
      <c r="LG17" s="578" t="e">
        <v>#REF!</v>
      </c>
      <c r="LH17" s="581"/>
      <c r="LI17" s="578" t="e">
        <v>#REF!</v>
      </c>
      <c r="LJ17" s="578" t="e">
        <v>#REF!</v>
      </c>
      <c r="LK17" s="578" t="e">
        <v>#REF!</v>
      </c>
      <c r="LL17" s="578" t="e">
        <v>#REF!</v>
      </c>
      <c r="LM17" s="578" t="e">
        <v>#REF!</v>
      </c>
      <c r="LN17" s="578" t="e">
        <v>#REF!</v>
      </c>
      <c r="LO17" s="578" t="e">
        <v>#REF!</v>
      </c>
      <c r="LP17" s="578" t="e">
        <v>#REF!</v>
      </c>
      <c r="LQ17" s="578" t="e">
        <v>#REF!</v>
      </c>
      <c r="LR17" s="578" t="e">
        <v>#REF!</v>
      </c>
      <c r="LS17" s="578" t="e">
        <v>#REF!</v>
      </c>
      <c r="LT17" s="578" t="e">
        <v>#REF!</v>
      </c>
      <c r="LU17" s="578" t="e">
        <v>#REF!</v>
      </c>
      <c r="LV17" s="578" t="e">
        <v>#REF!</v>
      </c>
      <c r="LW17" s="578" t="e">
        <v>#REF!</v>
      </c>
      <c r="LX17" s="578" t="e">
        <v>#REF!</v>
      </c>
      <c r="LY17" s="578" t="e">
        <v>#REF!</v>
      </c>
      <c r="LZ17" s="578" t="e">
        <v>#REF!</v>
      </c>
      <c r="MA17" s="578" t="e">
        <v>#REF!</v>
      </c>
      <c r="MB17" s="578" t="e">
        <v>#REF!</v>
      </c>
      <c r="MC17" s="578" t="e">
        <v>#REF!</v>
      </c>
      <c r="MD17" s="578" t="e">
        <v>#REF!</v>
      </c>
      <c r="ME17" s="578" t="e">
        <v>#REF!</v>
      </c>
      <c r="MF17" s="578" t="e">
        <v>#REF!</v>
      </c>
      <c r="MG17" s="578" t="e">
        <v>#REF!</v>
      </c>
      <c r="MH17" s="578" t="e">
        <v>#REF!</v>
      </c>
      <c r="MI17" s="578" t="e">
        <v>#REF!</v>
      </c>
      <c r="MJ17" s="578" t="e">
        <v>#REF!</v>
      </c>
      <c r="MK17" s="578" t="e">
        <v>#REF!</v>
      </c>
      <c r="ML17" s="578" t="e">
        <v>#REF!</v>
      </c>
      <c r="MM17" s="581"/>
      <c r="MN17" s="578" t="e">
        <v>#REF!</v>
      </c>
      <c r="MO17" s="578" t="e">
        <v>#REF!</v>
      </c>
      <c r="MP17" s="578" t="e">
        <v>#REF!</v>
      </c>
      <c r="MQ17" s="578" t="e">
        <v>#REF!</v>
      </c>
      <c r="MR17" s="578" t="e">
        <v>#REF!</v>
      </c>
      <c r="MS17" s="578" t="e">
        <v>#REF!</v>
      </c>
      <c r="MT17" s="578" t="e">
        <v>#REF!</v>
      </c>
      <c r="MU17" s="578" t="e">
        <v>#REF!</v>
      </c>
      <c r="MV17" s="578" t="e">
        <v>#REF!</v>
      </c>
      <c r="MW17" s="578" t="e">
        <v>#REF!</v>
      </c>
      <c r="MX17" s="578" t="e">
        <v>#REF!</v>
      </c>
      <c r="MY17" s="578" t="e">
        <v>#REF!</v>
      </c>
      <c r="MZ17" s="578" t="e">
        <v>#REF!</v>
      </c>
      <c r="NA17" s="578" t="e">
        <v>#REF!</v>
      </c>
      <c r="NB17" s="578" t="e">
        <v>#REF!</v>
      </c>
      <c r="NC17" s="578" t="e">
        <v>#REF!</v>
      </c>
      <c r="ND17" s="578" t="e">
        <v>#REF!</v>
      </c>
      <c r="NE17" s="578" t="e">
        <v>#REF!</v>
      </c>
      <c r="NF17" s="578" t="e">
        <v>#REF!</v>
      </c>
      <c r="NG17" s="578" t="e">
        <v>#REF!</v>
      </c>
      <c r="NH17" s="578" t="e">
        <v>#REF!</v>
      </c>
      <c r="NI17" s="578" t="e">
        <v>#REF!</v>
      </c>
      <c r="NJ17" s="578" t="e">
        <v>#REF!</v>
      </c>
      <c r="NK17" s="578" t="e">
        <v>#REF!</v>
      </c>
      <c r="NL17" s="578" t="e">
        <v>#REF!</v>
      </c>
      <c r="NM17" s="578" t="e">
        <v>#REF!</v>
      </c>
      <c r="NN17" s="578" t="e">
        <v>#REF!</v>
      </c>
      <c r="NO17" s="578" t="e">
        <v>#REF!</v>
      </c>
      <c r="NP17" s="578" t="e">
        <v>#REF!</v>
      </c>
      <c r="NQ17" s="578" t="e">
        <v>#REF!</v>
      </c>
      <c r="NR17" s="583"/>
      <c r="NS17" s="578" t="e">
        <v>#REF!</v>
      </c>
      <c r="NT17" s="578" t="e">
        <v>#REF!</v>
      </c>
      <c r="NU17" s="578" t="e">
        <v>#REF!</v>
      </c>
      <c r="NV17" s="578" t="e">
        <v>#REF!</v>
      </c>
      <c r="NW17" s="578" t="e">
        <v>#REF!</v>
      </c>
      <c r="NX17" s="578" t="e">
        <v>#REF!</v>
      </c>
      <c r="NY17" s="578" t="e">
        <v>#REF!</v>
      </c>
      <c r="NZ17" s="578" t="e">
        <v>#REF!</v>
      </c>
      <c r="OA17" s="578" t="e">
        <v>#REF!</v>
      </c>
      <c r="OB17" s="578" t="e">
        <v>#REF!</v>
      </c>
      <c r="OC17" s="578" t="e">
        <v>#REF!</v>
      </c>
      <c r="OD17" s="578" t="e">
        <v>#REF!</v>
      </c>
      <c r="OE17" s="578" t="e">
        <v>#REF!</v>
      </c>
      <c r="OF17" s="578" t="e">
        <v>#REF!</v>
      </c>
      <c r="OG17" s="578" t="e">
        <v>#REF!</v>
      </c>
      <c r="OH17" s="578" t="e">
        <v>#REF!</v>
      </c>
      <c r="OI17" s="578" t="e">
        <v>#REF!</v>
      </c>
      <c r="OJ17" s="578" t="e">
        <v>#REF!</v>
      </c>
      <c r="OK17" s="578" t="e">
        <v>#REF!</v>
      </c>
      <c r="OL17" s="578" t="e">
        <v>#REF!</v>
      </c>
      <c r="OM17" s="578" t="e">
        <v>#REF!</v>
      </c>
      <c r="ON17" s="578" t="e">
        <v>#REF!</v>
      </c>
      <c r="OO17" s="578" t="e">
        <v>#REF!</v>
      </c>
      <c r="OP17" s="578" t="e">
        <v>#REF!</v>
      </c>
      <c r="OQ17" s="578" t="e">
        <v>#REF!</v>
      </c>
      <c r="OR17" s="578" t="e">
        <v>#REF!</v>
      </c>
      <c r="OS17" s="578" t="e">
        <v>#REF!</v>
      </c>
      <c r="OT17" s="578" t="e">
        <v>#REF!</v>
      </c>
      <c r="OU17" s="578" t="e">
        <v>#REF!</v>
      </c>
      <c r="OV17" s="578" t="e">
        <v>#REF!</v>
      </c>
      <c r="OW17" s="583"/>
      <c r="OX17" s="578" t="e">
        <v>#REF!</v>
      </c>
      <c r="OY17" s="578" t="e">
        <v>#REF!</v>
      </c>
      <c r="OZ17" s="578" t="e">
        <v>#REF!</v>
      </c>
      <c r="PA17" s="578" t="e">
        <v>#REF!</v>
      </c>
      <c r="PB17" s="578" t="e">
        <v>#REF!</v>
      </c>
      <c r="PC17" s="578" t="e">
        <v>#REF!</v>
      </c>
      <c r="PD17" s="578" t="e">
        <v>#REF!</v>
      </c>
      <c r="PE17" s="578" t="e">
        <v>#REF!</v>
      </c>
      <c r="PF17" s="578" t="e">
        <v>#REF!</v>
      </c>
      <c r="PG17" s="578" t="e">
        <v>#REF!</v>
      </c>
      <c r="PH17" s="578" t="e">
        <v>#REF!</v>
      </c>
      <c r="PI17" s="578" t="e">
        <v>#REF!</v>
      </c>
      <c r="PJ17" s="578" t="e">
        <v>#REF!</v>
      </c>
      <c r="PK17" s="578" t="e">
        <v>#REF!</v>
      </c>
      <c r="PL17" s="578" t="e">
        <v>#REF!</v>
      </c>
      <c r="PM17" s="578" t="e">
        <v>#REF!</v>
      </c>
      <c r="PN17" s="578" t="e">
        <v>#REF!</v>
      </c>
      <c r="PO17" s="578" t="e">
        <v>#REF!</v>
      </c>
      <c r="PP17" s="578" t="e">
        <v>#REF!</v>
      </c>
      <c r="PQ17" s="578" t="e">
        <v>#REF!</v>
      </c>
      <c r="PR17" s="578" t="e">
        <v>#REF!</v>
      </c>
      <c r="PS17" s="578" t="e">
        <v>#REF!</v>
      </c>
      <c r="PT17" s="578" t="e">
        <v>#REF!</v>
      </c>
      <c r="PU17" s="578" t="e">
        <v>#REF!</v>
      </c>
      <c r="PV17" s="578" t="e">
        <v>#REF!</v>
      </c>
      <c r="PW17" s="578" t="e">
        <v>#REF!</v>
      </c>
      <c r="PX17" s="578" t="e">
        <v>#REF!</v>
      </c>
      <c r="PY17" s="578" t="e">
        <v>#REF!</v>
      </c>
      <c r="PZ17" s="578" t="e">
        <v>#REF!</v>
      </c>
      <c r="QA17" s="578" t="e">
        <v>#REF!</v>
      </c>
      <c r="QB17" s="583"/>
      <c r="QC17" s="578" t="e">
        <v>#REF!</v>
      </c>
      <c r="QD17" s="578" t="e">
        <v>#REF!</v>
      </c>
      <c r="QE17" s="578" t="e">
        <v>#REF!</v>
      </c>
      <c r="QF17" s="578" t="e">
        <v>#REF!</v>
      </c>
      <c r="QG17" s="578" t="e">
        <v>#REF!</v>
      </c>
      <c r="QH17" s="578" t="e">
        <v>#REF!</v>
      </c>
      <c r="QI17" s="578" t="e">
        <v>#REF!</v>
      </c>
      <c r="QJ17" s="578" t="e">
        <v>#REF!</v>
      </c>
      <c r="QK17" s="578" t="e">
        <v>#REF!</v>
      </c>
      <c r="QL17" s="578" t="e">
        <v>#REF!</v>
      </c>
      <c r="QM17" s="578" t="e">
        <v>#REF!</v>
      </c>
      <c r="QN17" s="578" t="e">
        <v>#REF!</v>
      </c>
      <c r="QO17" s="578" t="e">
        <v>#REF!</v>
      </c>
      <c r="QP17" s="578" t="e">
        <v>#REF!</v>
      </c>
      <c r="QQ17" s="578" t="e">
        <v>#REF!</v>
      </c>
      <c r="QR17" s="578" t="e">
        <v>#REF!</v>
      </c>
      <c r="QS17" s="578" t="e">
        <v>#REF!</v>
      </c>
      <c r="QT17" s="578" t="e">
        <v>#REF!</v>
      </c>
      <c r="QU17" s="578" t="e">
        <v>#REF!</v>
      </c>
      <c r="QV17" s="578" t="e">
        <v>#REF!</v>
      </c>
      <c r="QW17" s="578" t="e">
        <v>#REF!</v>
      </c>
      <c r="QX17" s="578" t="e">
        <v>#REF!</v>
      </c>
      <c r="QY17" s="578" t="e">
        <v>#REF!</v>
      </c>
      <c r="QZ17" s="578" t="e">
        <v>#REF!</v>
      </c>
      <c r="RA17" s="578" t="e">
        <v>#REF!</v>
      </c>
      <c r="RB17" s="578" t="e">
        <v>#REF!</v>
      </c>
      <c r="RC17" s="578" t="e">
        <v>#REF!</v>
      </c>
      <c r="RD17" s="578" t="e">
        <v>#REF!</v>
      </c>
      <c r="RE17" s="578" t="e">
        <v>#REF!</v>
      </c>
      <c r="RF17" s="578" t="e">
        <v>#REF!</v>
      </c>
      <c r="RG17" s="583"/>
      <c r="RH17" s="578" t="e">
        <v>#REF!</v>
      </c>
      <c r="RI17" s="578" t="e">
        <v>#REF!</v>
      </c>
      <c r="RJ17" s="578" t="e">
        <v>#REF!</v>
      </c>
      <c r="RK17" s="578" t="e">
        <v>#REF!</v>
      </c>
      <c r="RL17" s="578" t="e">
        <v>#REF!</v>
      </c>
      <c r="RM17" s="578" t="e">
        <v>#REF!</v>
      </c>
      <c r="RN17" s="578" t="e">
        <v>#REF!</v>
      </c>
      <c r="RO17" s="578" t="e">
        <v>#REF!</v>
      </c>
      <c r="RP17" s="578" t="e">
        <v>#REF!</v>
      </c>
      <c r="RQ17" s="578" t="e">
        <v>#REF!</v>
      </c>
      <c r="RR17" s="578" t="e">
        <v>#REF!</v>
      </c>
      <c r="RS17" s="578" t="e">
        <v>#REF!</v>
      </c>
      <c r="RT17" s="578" t="e">
        <v>#REF!</v>
      </c>
      <c r="RU17" s="578" t="e">
        <v>#REF!</v>
      </c>
      <c r="RV17" s="578" t="e">
        <v>#REF!</v>
      </c>
      <c r="RW17" s="578" t="e">
        <v>#REF!</v>
      </c>
      <c r="RX17" s="578" t="e">
        <v>#REF!</v>
      </c>
      <c r="RY17" s="578" t="e">
        <v>#REF!</v>
      </c>
      <c r="RZ17" s="578" t="e">
        <v>#REF!</v>
      </c>
      <c r="SA17" s="578" t="e">
        <v>#REF!</v>
      </c>
      <c r="SB17" s="578" t="e">
        <v>#REF!</v>
      </c>
      <c r="SC17" s="578" t="e">
        <v>#REF!</v>
      </c>
      <c r="SD17" s="578" t="e">
        <v>#REF!</v>
      </c>
      <c r="SE17" s="578" t="e">
        <v>#REF!</v>
      </c>
      <c r="SF17" s="578" t="e">
        <v>#REF!</v>
      </c>
      <c r="SG17" s="578" t="e">
        <v>#REF!</v>
      </c>
      <c r="SH17" s="578" t="e">
        <v>#REF!</v>
      </c>
      <c r="SI17" s="578" t="e">
        <v>#REF!</v>
      </c>
      <c r="SJ17" s="578" t="e">
        <v>#REF!</v>
      </c>
      <c r="SK17" s="578" t="e">
        <v>#REF!</v>
      </c>
      <c r="SL17" s="583"/>
      <c r="SM17" s="578" t="e">
        <v>#REF!</v>
      </c>
      <c r="SN17" s="578" t="e">
        <v>#REF!</v>
      </c>
      <c r="SO17" s="578" t="e">
        <v>#REF!</v>
      </c>
      <c r="SP17" s="578" t="e">
        <v>#REF!</v>
      </c>
      <c r="SQ17" s="578" t="e">
        <v>#REF!</v>
      </c>
      <c r="SR17" s="578" t="e">
        <v>#REF!</v>
      </c>
      <c r="SS17" s="578" t="e">
        <v>#REF!</v>
      </c>
      <c r="ST17" s="578" t="e">
        <v>#REF!</v>
      </c>
      <c r="SU17" s="578" t="e">
        <v>#REF!</v>
      </c>
      <c r="SV17" s="578" t="e">
        <v>#REF!</v>
      </c>
      <c r="SW17" s="578" t="e">
        <v>#REF!</v>
      </c>
      <c r="SX17" s="578" t="e">
        <v>#REF!</v>
      </c>
      <c r="SY17" s="578" t="e">
        <v>#REF!</v>
      </c>
      <c r="SZ17" s="578" t="e">
        <v>#REF!</v>
      </c>
      <c r="TA17" s="578" t="e">
        <v>#REF!</v>
      </c>
      <c r="TB17" s="578" t="e">
        <v>#REF!</v>
      </c>
      <c r="TC17" s="578" t="e">
        <v>#REF!</v>
      </c>
      <c r="TD17" s="578" t="e">
        <v>#REF!</v>
      </c>
      <c r="TE17" s="578" t="e">
        <v>#REF!</v>
      </c>
      <c r="TF17" s="578" t="e">
        <v>#REF!</v>
      </c>
      <c r="TG17" s="578" t="e">
        <v>#REF!</v>
      </c>
      <c r="TH17" s="578" t="e">
        <v>#REF!</v>
      </c>
      <c r="TI17" s="578" t="e">
        <v>#REF!</v>
      </c>
      <c r="TJ17" s="578" t="e">
        <v>#REF!</v>
      </c>
      <c r="TK17" s="578" t="e">
        <v>#REF!</v>
      </c>
      <c r="TL17" s="578" t="e">
        <v>#REF!</v>
      </c>
      <c r="TM17" s="578" t="e">
        <v>#REF!</v>
      </c>
      <c r="TN17" s="578" t="e">
        <v>#REF!</v>
      </c>
      <c r="TO17" s="578" t="e">
        <v>#REF!</v>
      </c>
      <c r="TP17" s="578" t="e">
        <v>#REF!</v>
      </c>
      <c r="TQ17" s="581"/>
      <c r="TR17" s="578" t="e">
        <v>#REF!</v>
      </c>
      <c r="TS17" s="578" t="e">
        <v>#REF!</v>
      </c>
      <c r="TT17" s="578" t="e">
        <v>#REF!</v>
      </c>
      <c r="TU17" s="578" t="e">
        <v>#REF!</v>
      </c>
      <c r="TV17" s="578" t="e">
        <v>#REF!</v>
      </c>
      <c r="TW17" s="578" t="e">
        <v>#REF!</v>
      </c>
      <c r="TX17" s="578" t="e">
        <v>#REF!</v>
      </c>
      <c r="TY17" s="578" t="e">
        <v>#REF!</v>
      </c>
      <c r="TZ17" s="578" t="e">
        <v>#REF!</v>
      </c>
      <c r="UA17" s="578" t="e">
        <v>#REF!</v>
      </c>
      <c r="UB17" s="578" t="e">
        <v>#REF!</v>
      </c>
      <c r="UC17" s="578" t="e">
        <v>#REF!</v>
      </c>
      <c r="UD17" s="578" t="e">
        <v>#REF!</v>
      </c>
      <c r="UE17" s="578" t="e">
        <v>#REF!</v>
      </c>
      <c r="UF17" s="578" t="e">
        <v>#REF!</v>
      </c>
      <c r="UG17" s="578" t="e">
        <v>#REF!</v>
      </c>
      <c r="UH17" s="578" t="e">
        <v>#REF!</v>
      </c>
      <c r="UI17" s="578" t="e">
        <v>#REF!</v>
      </c>
      <c r="UJ17" s="578" t="e">
        <v>#REF!</v>
      </c>
      <c r="UK17" s="578" t="e">
        <v>#REF!</v>
      </c>
      <c r="UL17" s="578" t="e">
        <v>#REF!</v>
      </c>
      <c r="UM17" s="578" t="e">
        <v>#REF!</v>
      </c>
      <c r="UN17" s="578" t="e">
        <v>#REF!</v>
      </c>
      <c r="UO17" s="578" t="e">
        <v>#REF!</v>
      </c>
      <c r="UP17" s="578" t="e">
        <v>#REF!</v>
      </c>
      <c r="UQ17" s="578" t="e">
        <v>#REF!</v>
      </c>
      <c r="UR17" s="578" t="e">
        <v>#REF!</v>
      </c>
      <c r="US17" s="578" t="e">
        <v>#REF!</v>
      </c>
      <c r="UT17" s="578" t="e">
        <v>#REF!</v>
      </c>
      <c r="UU17" s="578" t="e">
        <v>#REF!</v>
      </c>
      <c r="UV17" s="581"/>
      <c r="UW17" s="578" t="e">
        <v>#REF!</v>
      </c>
      <c r="UX17" s="578" t="e">
        <v>#REF!</v>
      </c>
      <c r="UY17" s="578" t="e">
        <v>#REF!</v>
      </c>
      <c r="UZ17" s="578" t="e">
        <v>#REF!</v>
      </c>
      <c r="VA17" s="578" t="e">
        <v>#REF!</v>
      </c>
      <c r="VB17" s="578" t="e">
        <v>#REF!</v>
      </c>
      <c r="VC17" s="578" t="e">
        <v>#REF!</v>
      </c>
      <c r="VD17" s="578" t="e">
        <v>#REF!</v>
      </c>
      <c r="VE17" s="578" t="e">
        <v>#REF!</v>
      </c>
      <c r="VF17" s="578" t="e">
        <v>#REF!</v>
      </c>
      <c r="VG17" s="578" t="e">
        <v>#REF!</v>
      </c>
      <c r="VH17" s="578" t="e">
        <v>#REF!</v>
      </c>
      <c r="VI17" s="578" t="e">
        <v>#REF!</v>
      </c>
      <c r="VJ17" s="578" t="e">
        <v>#REF!</v>
      </c>
      <c r="VK17" s="578" t="e">
        <v>#REF!</v>
      </c>
      <c r="VL17" s="578" t="e">
        <v>#REF!</v>
      </c>
      <c r="VM17" s="578" t="e">
        <v>#REF!</v>
      </c>
      <c r="VN17" s="578" t="e">
        <v>#REF!</v>
      </c>
      <c r="VO17" s="578" t="e">
        <v>#REF!</v>
      </c>
      <c r="VP17" s="578" t="e">
        <v>#REF!</v>
      </c>
      <c r="VQ17" s="578" t="e">
        <v>#REF!</v>
      </c>
      <c r="VR17" s="578" t="e">
        <v>#REF!</v>
      </c>
      <c r="VS17" s="578" t="e">
        <v>#REF!</v>
      </c>
      <c r="VT17" s="578" t="e">
        <v>#REF!</v>
      </c>
      <c r="VU17" s="578" t="e">
        <v>#REF!</v>
      </c>
      <c r="VV17" s="578" t="e">
        <v>#REF!</v>
      </c>
      <c r="VW17" s="578" t="e">
        <v>#REF!</v>
      </c>
      <c r="VX17" s="578" t="e">
        <v>#REF!</v>
      </c>
      <c r="VY17" s="578" t="e">
        <v>#REF!</v>
      </c>
      <c r="VZ17" s="578" t="e">
        <v>#REF!</v>
      </c>
      <c r="WA17" s="581"/>
      <c r="WB17" s="578" t="e">
        <v>#REF!</v>
      </c>
      <c r="WC17" s="578" t="e">
        <v>#REF!</v>
      </c>
      <c r="WD17" s="578" t="e">
        <v>#REF!</v>
      </c>
      <c r="WE17" s="578" t="e">
        <v>#REF!</v>
      </c>
      <c r="WF17" s="578" t="e">
        <v>#REF!</v>
      </c>
      <c r="WG17" s="578" t="e">
        <v>#REF!</v>
      </c>
      <c r="WH17" s="578" t="e">
        <v>#REF!</v>
      </c>
      <c r="WI17" s="578" t="e">
        <v>#REF!</v>
      </c>
      <c r="WJ17" s="578" t="e">
        <v>#REF!</v>
      </c>
      <c r="WK17" s="578" t="e">
        <v>#REF!</v>
      </c>
      <c r="WL17" s="578" t="e">
        <v>#REF!</v>
      </c>
      <c r="WM17" s="578" t="e">
        <v>#REF!</v>
      </c>
      <c r="WN17" s="578" t="e">
        <v>#REF!</v>
      </c>
      <c r="WO17" s="578" t="e">
        <v>#REF!</v>
      </c>
      <c r="WP17" s="578" t="e">
        <v>#REF!</v>
      </c>
      <c r="WQ17" s="578" t="e">
        <v>#REF!</v>
      </c>
      <c r="WR17" s="578" t="e">
        <v>#REF!</v>
      </c>
      <c r="WS17" s="578" t="e">
        <v>#REF!</v>
      </c>
      <c r="WT17" s="578" t="e">
        <v>#REF!</v>
      </c>
      <c r="WU17" s="578" t="e">
        <v>#REF!</v>
      </c>
      <c r="WV17" s="578" t="e">
        <v>#REF!</v>
      </c>
      <c r="WW17" s="578" t="e">
        <v>#REF!</v>
      </c>
      <c r="WX17" s="578" t="e">
        <v>#REF!</v>
      </c>
      <c r="WY17" s="578" t="e">
        <v>#REF!</v>
      </c>
      <c r="WZ17" s="578" t="e">
        <v>#REF!</v>
      </c>
      <c r="XA17" s="578" t="e">
        <v>#REF!</v>
      </c>
      <c r="XB17" s="578" t="e">
        <v>#REF!</v>
      </c>
      <c r="XC17" s="578" t="e">
        <v>#REF!</v>
      </c>
      <c r="XD17" s="578" t="e">
        <v>#REF!</v>
      </c>
      <c r="XE17" s="578" t="e">
        <v>#REF!</v>
      </c>
      <c r="XF17" s="581"/>
      <c r="XG17" s="578" t="e">
        <v>#REF!</v>
      </c>
      <c r="XH17" s="578" t="e">
        <v>#REF!</v>
      </c>
      <c r="XI17" s="578" t="e">
        <v>#REF!</v>
      </c>
      <c r="XJ17" s="578" t="e">
        <v>#REF!</v>
      </c>
      <c r="XK17" s="578" t="e">
        <v>#REF!</v>
      </c>
      <c r="XL17" s="578" t="e">
        <v>#REF!</v>
      </c>
      <c r="XM17" s="578" t="e">
        <v>#REF!</v>
      </c>
      <c r="XN17" s="578" t="e">
        <v>#REF!</v>
      </c>
      <c r="XO17" s="578" t="e">
        <v>#REF!</v>
      </c>
      <c r="XP17" s="578" t="e">
        <v>#REF!</v>
      </c>
      <c r="XQ17" s="578" t="e">
        <v>#REF!</v>
      </c>
      <c r="XR17" s="578" t="e">
        <v>#REF!</v>
      </c>
      <c r="XS17" s="578" t="e">
        <v>#REF!</v>
      </c>
      <c r="XT17" s="578" t="e">
        <v>#REF!</v>
      </c>
      <c r="XU17" s="578" t="e">
        <v>#REF!</v>
      </c>
      <c r="XV17" s="578" t="e">
        <v>#REF!</v>
      </c>
      <c r="XW17" s="578" t="e">
        <v>#REF!</v>
      </c>
      <c r="XX17" s="578" t="e">
        <v>#REF!</v>
      </c>
      <c r="XY17" s="578" t="e">
        <v>#REF!</v>
      </c>
      <c r="XZ17" s="578" t="e">
        <v>#REF!</v>
      </c>
      <c r="YA17" s="578" t="e">
        <v>#REF!</v>
      </c>
      <c r="YB17" s="578" t="e">
        <v>#REF!</v>
      </c>
      <c r="YC17" s="578" t="e">
        <v>#REF!</v>
      </c>
      <c r="YD17" s="578" t="e">
        <v>#REF!</v>
      </c>
      <c r="YE17" s="578" t="e">
        <v>#REF!</v>
      </c>
      <c r="YF17" s="578" t="e">
        <v>#REF!</v>
      </c>
      <c r="YG17" s="578" t="e">
        <v>#REF!</v>
      </c>
      <c r="YH17" s="578" t="e">
        <v>#REF!</v>
      </c>
      <c r="YI17" s="578" t="e">
        <v>#REF!</v>
      </c>
      <c r="YJ17" s="578" t="e">
        <v>#REF!</v>
      </c>
      <c r="YK17" s="581"/>
      <c r="YL17" s="578" t="e">
        <v>#REF!</v>
      </c>
      <c r="YM17" s="578" t="e">
        <v>#REF!</v>
      </c>
      <c r="YN17" s="578" t="e">
        <v>#REF!</v>
      </c>
      <c r="YO17" s="578" t="e">
        <v>#REF!</v>
      </c>
      <c r="YP17" s="578" t="e">
        <v>#REF!</v>
      </c>
      <c r="YQ17" s="578" t="e">
        <v>#REF!</v>
      </c>
      <c r="YR17" s="578" t="e">
        <v>#REF!</v>
      </c>
      <c r="YS17" s="578" t="e">
        <v>#REF!</v>
      </c>
      <c r="YT17" s="578" t="e">
        <v>#REF!</v>
      </c>
      <c r="YU17" s="578" t="e">
        <v>#REF!</v>
      </c>
      <c r="YV17" s="578" t="e">
        <v>#REF!</v>
      </c>
      <c r="YW17" s="578" t="e">
        <v>#REF!</v>
      </c>
      <c r="YX17" s="578" t="e">
        <v>#REF!</v>
      </c>
      <c r="YY17" s="578" t="e">
        <v>#REF!</v>
      </c>
      <c r="YZ17" s="578" t="e">
        <v>#REF!</v>
      </c>
      <c r="ZA17" s="578" t="e">
        <v>#REF!</v>
      </c>
      <c r="ZB17" s="578" t="e">
        <v>#REF!</v>
      </c>
      <c r="ZC17" s="578" t="e">
        <v>#REF!</v>
      </c>
      <c r="ZD17" s="578" t="e">
        <v>#REF!</v>
      </c>
      <c r="ZE17" s="578" t="e">
        <v>#REF!</v>
      </c>
      <c r="ZF17" s="578" t="e">
        <v>#REF!</v>
      </c>
      <c r="ZG17" s="578" t="e">
        <v>#REF!</v>
      </c>
      <c r="ZH17" s="578" t="e">
        <v>#REF!</v>
      </c>
      <c r="ZI17" s="578" t="e">
        <v>#REF!</v>
      </c>
      <c r="ZJ17" s="578" t="e">
        <v>#REF!</v>
      </c>
      <c r="ZK17" s="578" t="e">
        <v>#REF!</v>
      </c>
      <c r="ZL17" s="578" t="e">
        <v>#REF!</v>
      </c>
      <c r="ZM17" s="578" t="e">
        <v>#REF!</v>
      </c>
      <c r="ZN17" s="578" t="e">
        <v>#REF!</v>
      </c>
      <c r="ZO17" s="578" t="e">
        <v>#REF!</v>
      </c>
      <c r="ZP17" s="578" t="e">
        <v>#REF!</v>
      </c>
      <c r="ZQ17" s="578" t="e">
        <v>#REF!</v>
      </c>
      <c r="ZR17" s="578" t="e">
        <v>#REF!</v>
      </c>
      <c r="ZS17" s="578" t="e">
        <v>#REF!</v>
      </c>
      <c r="ZT17" s="578" t="e">
        <v>#REF!</v>
      </c>
      <c r="ZU17" s="578" t="e">
        <v>#REF!</v>
      </c>
      <c r="ZV17" s="578" t="e">
        <v>#REF!</v>
      </c>
      <c r="ZW17" s="581"/>
      <c r="ZX17" s="578" t="e">
        <v>#REF!</v>
      </c>
      <c r="ZY17" s="578" t="e">
        <v>#REF!</v>
      </c>
      <c r="ZZ17" s="578" t="e">
        <v>#REF!</v>
      </c>
      <c r="AAA17" s="578" t="e">
        <v>#REF!</v>
      </c>
      <c r="AAB17" s="578" t="e">
        <v>#REF!</v>
      </c>
      <c r="AAC17" s="578" t="e">
        <v>#REF!</v>
      </c>
      <c r="AAD17" s="578" t="e">
        <v>#REF!</v>
      </c>
      <c r="AAE17" s="578" t="e">
        <v>#REF!</v>
      </c>
      <c r="AAF17" s="578" t="e">
        <v>#REF!</v>
      </c>
      <c r="AAG17" s="578" t="e">
        <v>#REF!</v>
      </c>
      <c r="AAH17" s="578" t="e">
        <v>#REF!</v>
      </c>
      <c r="AAI17" s="578" t="e">
        <v>#REF!</v>
      </c>
      <c r="AAJ17" s="578" t="e">
        <v>#REF!</v>
      </c>
      <c r="AAK17" s="578" t="e">
        <v>#REF!</v>
      </c>
      <c r="AAL17" s="578" t="e">
        <v>#REF!</v>
      </c>
      <c r="AAM17" s="578" t="e">
        <v>#REF!</v>
      </c>
      <c r="AAN17" s="578" t="e">
        <v>#REF!</v>
      </c>
      <c r="AAO17" s="578" t="e">
        <v>#REF!</v>
      </c>
      <c r="AAP17" s="578" t="e">
        <v>#REF!</v>
      </c>
      <c r="AAQ17" s="578" t="e">
        <v>#REF!</v>
      </c>
      <c r="AAR17" s="578" t="e">
        <v>#REF!</v>
      </c>
      <c r="AAS17" s="578" t="e">
        <v>#REF!</v>
      </c>
      <c r="AAT17" s="578" t="e">
        <v>#REF!</v>
      </c>
      <c r="AAU17" s="578" t="e">
        <v>#REF!</v>
      </c>
      <c r="AAV17" s="578" t="e">
        <v>#REF!</v>
      </c>
      <c r="AAW17" s="578" t="e">
        <v>#REF!</v>
      </c>
      <c r="AAX17" s="578" t="e">
        <v>#REF!</v>
      </c>
      <c r="AAY17" s="578" t="e">
        <v>#REF!</v>
      </c>
      <c r="AAZ17" s="578" t="e">
        <v>#REF!</v>
      </c>
      <c r="ABA17" s="578" t="e">
        <v>#REF!</v>
      </c>
      <c r="ABB17" s="578" t="e">
        <v>#REF!</v>
      </c>
      <c r="ABC17" s="578" t="e">
        <v>#REF!</v>
      </c>
      <c r="ABD17" s="578" t="e">
        <v>#REF!</v>
      </c>
      <c r="ABE17" s="578" t="e">
        <v>#REF!</v>
      </c>
      <c r="ABF17" s="578" t="e">
        <v>#REF!</v>
      </c>
      <c r="ABG17" s="578" t="e">
        <v>#REF!</v>
      </c>
      <c r="ABH17" s="578" t="e">
        <v>#REF!</v>
      </c>
      <c r="ABI17" s="578" t="e">
        <v>#REF!</v>
      </c>
      <c r="ABJ17" s="578" t="e">
        <v>#REF!</v>
      </c>
      <c r="ABK17" s="578" t="e">
        <v>#REF!</v>
      </c>
      <c r="ABL17" s="578" t="e">
        <v>#REF!</v>
      </c>
      <c r="ABM17" s="578" t="e">
        <v>#REF!</v>
      </c>
      <c r="ABN17" s="578" t="e">
        <v>#REF!</v>
      </c>
      <c r="ABO17" s="578" t="e">
        <v>#REF!</v>
      </c>
      <c r="ABP17" s="578" t="e">
        <v>#REF!</v>
      </c>
      <c r="ABQ17" s="578" t="e">
        <v>#REF!</v>
      </c>
      <c r="ABR17" s="578" t="e">
        <v>#REF!</v>
      </c>
    </row>
    <row r="18" spans="1:746" s="592" customFormat="1" ht="30" customHeight="1">
      <c r="A18" s="585">
        <v>10</v>
      </c>
      <c r="B18" s="585">
        <v>10</v>
      </c>
      <c r="C18" s="591" t="s">
        <v>77</v>
      </c>
      <c r="D18" s="576"/>
      <c r="E18" s="577">
        <v>42310</v>
      </c>
      <c r="F18" s="577" t="e">
        <f>WORKDAY(F19,$A18,'[3]BA SGV'!$E$208:$E$237)</f>
        <v>#REF!</v>
      </c>
      <c r="G18" s="577" t="e">
        <f>WORKDAY(G19,$A18,'[3]BA SGV'!$E$208:$E$237)</f>
        <v>#REF!</v>
      </c>
      <c r="H18" s="577" t="e">
        <f>WORKDAY(H19,$A18,'[3]BA SGV'!$E$208:$E$237)</f>
        <v>#REF!</v>
      </c>
      <c r="I18" s="577">
        <v>42310</v>
      </c>
      <c r="J18" s="576"/>
      <c r="K18" s="590"/>
      <c r="L18" s="590"/>
      <c r="M18" s="590"/>
      <c r="N18" s="590"/>
      <c r="O18" s="590"/>
      <c r="P18" s="590"/>
      <c r="Q18" s="590"/>
      <c r="R18" s="576"/>
      <c r="S18" s="577">
        <v>42320</v>
      </c>
      <c r="T18" s="577">
        <v>42318</v>
      </c>
      <c r="U18" s="577">
        <v>42319</v>
      </c>
      <c r="V18" s="577">
        <v>42327</v>
      </c>
      <c r="W18" s="577">
        <v>42338</v>
      </c>
      <c r="X18" s="576"/>
      <c r="Y18" s="590"/>
      <c r="Z18" s="590"/>
      <c r="AA18" s="590"/>
      <c r="AB18" s="590"/>
      <c r="AC18" s="590"/>
      <c r="AD18" s="590"/>
      <c r="AE18" s="590"/>
      <c r="AF18" s="576"/>
      <c r="AG18" s="577">
        <v>42346</v>
      </c>
      <c r="AH18" s="577">
        <v>42346</v>
      </c>
      <c r="AI18" s="577">
        <v>42346</v>
      </c>
      <c r="AJ18" s="577" t="e">
        <f>WORKDAY(AJ19,$A18,'[3]BA SGV'!$E$208:$E$237)</f>
        <v>#REF!</v>
      </c>
      <c r="AK18" s="577" t="e">
        <f>WORKDAY(AK19,$A18,'[3]BA SGV'!$E$208:$E$237)</f>
        <v>#REF!</v>
      </c>
      <c r="AL18" s="576"/>
      <c r="AM18" s="590"/>
      <c r="AN18" s="590"/>
      <c r="AO18" s="590"/>
      <c r="AP18" s="590"/>
      <c r="AQ18" s="590"/>
      <c r="AR18" s="590"/>
      <c r="AS18" s="590"/>
      <c r="AT18" s="576"/>
      <c r="AU18" s="577">
        <v>42353</v>
      </c>
      <c r="AV18" s="577">
        <v>42356</v>
      </c>
      <c r="AW18" s="577">
        <v>42353</v>
      </c>
      <c r="AX18" s="577">
        <v>42356</v>
      </c>
      <c r="AY18" s="577">
        <v>42356</v>
      </c>
      <c r="AZ18" s="576"/>
      <c r="BA18" s="577" t="e">
        <f>WORKDAY(BA19,$A18,'[3]BA SGV'!$E$208:$E$237)</f>
        <v>#REF!</v>
      </c>
      <c r="BB18" s="577" t="e">
        <f>WORKDAY(BB19,$A18,'[3]BA SGV'!$E$208:$E$237)</f>
        <v>#REF!</v>
      </c>
      <c r="BC18" s="577" t="e">
        <f>WORKDAY(BC19,$A18,'[3]BA SGV'!$E$208:$E$237)</f>
        <v>#REF!</v>
      </c>
      <c r="BD18" s="577" t="e">
        <f>WORKDAY(BD19,$A18,'[3]BA SGV'!$E$208:$E$237)</f>
        <v>#REF!</v>
      </c>
      <c r="BE18" s="577" t="e">
        <f>WORKDAY(BE19,$A18,'[3]BA SGV'!$E$208:$E$237)</f>
        <v>#REF!</v>
      </c>
      <c r="BF18" s="576"/>
      <c r="BG18" s="577" t="e">
        <f>WORKDAY(BG19,$A18,'[3]BA SGV'!$E$208:$E$237)</f>
        <v>#REF!</v>
      </c>
      <c r="BH18" s="577" t="e">
        <f>WORKDAY(BH19,$A18,'[3]BA SGV'!$E$208:$E$237)</f>
        <v>#REF!</v>
      </c>
      <c r="BI18" s="577" t="e">
        <f>WORKDAY(BI19,$A18,'[3]BA SGV'!$E$208:$E$237)</f>
        <v>#REF!</v>
      </c>
      <c r="BJ18" s="577" t="e">
        <f>WORKDAY(BJ19,$A18,'[3]BA SGV'!$E$208:$E$237)</f>
        <v>#REF!</v>
      </c>
      <c r="BK18" s="577">
        <v>42375</v>
      </c>
      <c r="BL18" s="576"/>
      <c r="BM18" s="577">
        <v>42391</v>
      </c>
      <c r="BN18" s="577">
        <v>42391</v>
      </c>
      <c r="BO18" s="577">
        <v>42375</v>
      </c>
      <c r="BP18" s="577">
        <v>42391</v>
      </c>
      <c r="BQ18" s="577">
        <v>42391</v>
      </c>
      <c r="BR18" s="576"/>
      <c r="BS18" s="577">
        <v>42384</v>
      </c>
      <c r="BT18" s="577">
        <v>42395</v>
      </c>
      <c r="BU18" s="577">
        <v>42396</v>
      </c>
      <c r="BV18" s="577">
        <v>42394</v>
      </c>
      <c r="BW18" s="577">
        <v>42398</v>
      </c>
      <c r="BX18" s="576"/>
      <c r="BY18" s="577">
        <v>42411</v>
      </c>
      <c r="BZ18" s="577">
        <f>WORKDAY(BZ19,$B18,'[4]Holiday Schedule'!$B$2:$B$17)</f>
        <v>42419</v>
      </c>
      <c r="CA18" s="577">
        <f>WORKDAY(CA19,$B18,'[4]Holiday Schedule'!$B$2:$B$17)</f>
        <v>42424</v>
      </c>
      <c r="CB18" s="577">
        <f>WORKDAY(CB19,$B18,'[4]Holiday Schedule'!$B$2:$B$17)</f>
        <v>42419</v>
      </c>
      <c r="CC18" s="577">
        <f>WORKDAY(CC19,$B18,'[4]Holiday Schedule'!$B$2:$B$17)</f>
        <v>42408</v>
      </c>
      <c r="CD18" s="576"/>
      <c r="CE18" s="577">
        <f>WORKDAY(CE19,$B18,'Holiday Schedule'!$B$2:$B$17)</f>
        <v>42422</v>
      </c>
      <c r="CF18" s="577">
        <f>WORKDAY(CF19,$B18,'Holiday Schedule'!$B$2:$B$17)</f>
        <v>42418</v>
      </c>
      <c r="CG18" s="577">
        <f>WORKDAY(CG19,$B18,'Holiday Schedule'!$B$2:$B$17)</f>
        <v>42424</v>
      </c>
      <c r="CH18" s="577">
        <f>WORKDAY(CH19,$B18,'Holiday Schedule'!$B$2:$B$17)</f>
        <v>42416</v>
      </c>
      <c r="CI18" s="577">
        <f>WORKDAY(CI19,$B18,'Holiday Schedule'!$B$2:$B$17)</f>
        <v>42408</v>
      </c>
      <c r="CJ18" s="576"/>
      <c r="CK18" s="588">
        <v>42440</v>
      </c>
      <c r="CL18" s="577">
        <f>WORKDAY(CL19,$B18,'Holiday Schedule'!$B$2:$B$17)</f>
        <v>42419</v>
      </c>
      <c r="CM18" s="588">
        <v>42440</v>
      </c>
      <c r="CN18" s="577">
        <f>WORKDAY(CN19,$B18,'Holiday Schedule'!$B$2:$B$17)</f>
        <v>42422</v>
      </c>
      <c r="CO18" s="580">
        <f>WORKDAY(CO19,$B18,'Holiday Schedule'!$B$2:$B$17)</f>
        <v>42436</v>
      </c>
      <c r="CP18" s="576"/>
      <c r="CQ18" s="580">
        <f>WORKDAY(CQ19,$B18,'Holiday Schedule'!$B$2:$B$17)</f>
        <v>42451</v>
      </c>
      <c r="CR18" s="580">
        <f>WORKDAY(CR19,$B18,'Holiday Schedule'!$B$2:$B$17)</f>
        <v>42430</v>
      </c>
      <c r="CS18" s="580">
        <f>WORKDAY(CS19,$B18,'Holiday Schedule'!$B$2:$B$17)</f>
        <v>42451</v>
      </c>
      <c r="CT18" s="577">
        <f>WORKDAY(CT19,$B18,'Holiday Schedule'!$B$2:$B$17)</f>
        <v>42422</v>
      </c>
      <c r="CU18" s="580">
        <f>WORKDAY(CU19,$B18,'Holiday Schedule'!$B$2:$B$17)</f>
        <v>42444</v>
      </c>
      <c r="CV18" s="576"/>
      <c r="CW18" s="580">
        <f>WORKDAY(CW19,$B18,'Holiday Schedule'!$B$2:$B$17)</f>
        <v>42457</v>
      </c>
      <c r="CX18" s="580">
        <f>WORKDAY(CX19,$B18,'Holiday Schedule'!$B$2:$B$17)</f>
        <v>42440</v>
      </c>
      <c r="CY18" s="580">
        <f>WORKDAY(CY19,$B18,'Holiday Schedule'!$B$2:$B$17)</f>
        <v>42450</v>
      </c>
      <c r="CZ18" s="580">
        <f>WORKDAY(CZ19,$B18,'Holiday Schedule'!$B$2:$B$17)</f>
        <v>42430</v>
      </c>
      <c r="DA18" s="580">
        <f>WORKDAY(DA19,$B18,'Holiday Schedule'!$B$2:$B$17)</f>
        <v>42444</v>
      </c>
      <c r="DB18" s="576"/>
      <c r="DC18" s="580">
        <f>WORKDAY(DC19,$B18,'Holiday Schedule'!$B$2:$B$17)</f>
        <v>42459</v>
      </c>
      <c r="DD18" s="580">
        <f>WORKDAY(DD19,$B18,'Holiday Schedule'!$B$2:$B$17)</f>
        <v>42451</v>
      </c>
      <c r="DE18" s="580">
        <f>WORKDAY(DE19,$B18,'Holiday Schedule'!$B$2:$B$17)</f>
        <v>42453</v>
      </c>
      <c r="DF18" s="580">
        <f>WORKDAY(DF19,$B18,'Holiday Schedule'!$B$2:$B$17)</f>
        <v>42454</v>
      </c>
      <c r="DG18" s="580">
        <f>WORKDAY(DG19,$B18,'Holiday Schedule'!$B$2:$B$17)</f>
        <v>42457</v>
      </c>
      <c r="DH18" s="576"/>
      <c r="DI18" s="580">
        <f>WORKDAY(DI19,$B18,'Holiday Schedule'!$B$2:$B$17)</f>
        <v>42439</v>
      </c>
      <c r="DJ18" s="580">
        <f>WORKDAY(DJ19,$B18,'Holiday Schedule'!$B$2:$B$17)</f>
        <v>42440</v>
      </c>
      <c r="DK18" s="580">
        <f>WORKDAY(DK19,$B18,'Holiday Schedule'!$B$2:$B$17)</f>
        <v>42440</v>
      </c>
      <c r="DL18" s="580">
        <f>WORKDAY(DL19,$B18,'Holiday Schedule'!$B$2:$B$17)</f>
        <v>42443</v>
      </c>
      <c r="DM18" s="580">
        <f>WORKDAY(DM19,$B18,'Holiday Schedule'!$B$2:$B$17)</f>
        <v>42446</v>
      </c>
      <c r="DN18" s="576"/>
      <c r="DO18" s="580">
        <f>WORKDAY(DO19,$B18,'Holiday Schedule'!$B$2:$B$17)</f>
        <v>42444</v>
      </c>
      <c r="DP18" s="580">
        <f>WORKDAY(DP19,$B18,'Holiday Schedule'!$B$2:$B$17)</f>
        <v>42445</v>
      </c>
      <c r="DQ18" s="580">
        <f>WORKDAY(DQ19,$B18,'Holiday Schedule'!$B$2:$B$17)</f>
        <v>42445</v>
      </c>
      <c r="DR18" s="580">
        <f>WORKDAY(DR19,$B18,'Holiday Schedule'!$B$2:$B$17)</f>
        <v>42446</v>
      </c>
      <c r="DS18" s="580">
        <f>WORKDAY(DS19,$B18,'Holiday Schedule'!$B$2:$B$17)</f>
        <v>42446</v>
      </c>
      <c r="DT18" s="576"/>
      <c r="DU18" s="580">
        <f>WORKDAY(DU19,$B18,'Holiday Schedule'!$B$2:$B$17)</f>
        <v>42451</v>
      </c>
      <c r="DV18" s="580">
        <f>WORKDAY(DV19,$B18,'Holiday Schedule'!$B$2:$B$17)</f>
        <v>42451</v>
      </c>
      <c r="DW18" s="580">
        <f>WORKDAY(DW19,$B18,'Holiday Schedule'!$B$2:$B$17)</f>
        <v>42452</v>
      </c>
      <c r="DX18" s="580">
        <f>WORKDAY(DX19,$B18,'Holiday Schedule'!$B$2:$B$17)</f>
        <v>42453</v>
      </c>
      <c r="DY18" s="580">
        <f>WORKDAY(DY19,$B18,'Holiday Schedule'!$B$2:$B$17)</f>
        <v>42454</v>
      </c>
      <c r="DZ18" s="576"/>
      <c r="EA18" s="580">
        <f>WORKDAY(EA19,$B18,'Holiday Schedule'!$B$2:$B$17)</f>
        <v>42458</v>
      </c>
      <c r="EB18" s="580">
        <f>WORKDAY(EB19,$B18,'Holiday Schedule'!$B$2:$B$17)</f>
        <v>42459</v>
      </c>
      <c r="EC18" s="580">
        <f>WORKDAY(EC19,$B18,'Holiday Schedule'!$B$2:$B$17)</f>
        <v>42459</v>
      </c>
      <c r="ED18" s="580">
        <f>WORKDAY(ED19,$B18,'Holiday Schedule'!$B$2:$B$17)</f>
        <v>42460</v>
      </c>
      <c r="EE18" s="580">
        <f>WORKDAY(EE19,$B18,'Holiday Schedule'!$B$2:$B$17)</f>
        <v>42460</v>
      </c>
      <c r="EF18" s="576"/>
      <c r="EG18" s="580">
        <f>WORKDAY(EG19,$B18,'Holiday Schedule'!$B$2:$B$17)</f>
        <v>42460</v>
      </c>
      <c r="EH18" s="580">
        <f>WORKDAY(EH19,$B18,'Holiday Schedule'!$B$2:$B$17)</f>
        <v>42461</v>
      </c>
      <c r="EI18" s="580">
        <f>WORKDAY(EI19,$B18,'Holiday Schedule'!$B$2:$B$17)</f>
        <v>42461</v>
      </c>
      <c r="EJ18" s="580">
        <f>WORKDAY(EJ19,$B18,'Holiday Schedule'!$B$2:$B$17)</f>
        <v>42464</v>
      </c>
      <c r="EK18" s="580">
        <f>WORKDAY(EK19,$B18,'Holiday Schedule'!$B$2:$B$17)</f>
        <v>42464</v>
      </c>
      <c r="EL18" s="576"/>
      <c r="EM18" s="580">
        <f>WORKDAY(EM19,$B18,'Holiday Schedule'!$B$2:$B$17)</f>
        <v>42468</v>
      </c>
      <c r="EN18" s="580">
        <f>WORKDAY(EN19,$B18,'Holiday Schedule'!$B$2:$B$17)</f>
        <v>42471</v>
      </c>
      <c r="EO18" s="580">
        <f>WORKDAY(EO19,$B18,'Holiday Schedule'!$B$2:$B$17)</f>
        <v>42471</v>
      </c>
      <c r="EP18" s="580">
        <f>WORKDAY(EP19,$B18,'Holiday Schedule'!$B$2:$B$17)</f>
        <v>42472</v>
      </c>
      <c r="EQ18" s="580">
        <f>WORKDAY(EQ19,$B18,'Holiday Schedule'!$B$2:$B$17)</f>
        <v>42472</v>
      </c>
      <c r="ER18" s="576"/>
      <c r="ES18" s="580">
        <f>WORKDAY(ES19,$B18,'Holiday Schedule'!$B$2:$B$17)</f>
        <v>42472</v>
      </c>
      <c r="ET18" s="580">
        <f>WORKDAY(ET19,$B18,'Holiday Schedule'!$B$2:$B$17)</f>
        <v>42473</v>
      </c>
      <c r="EU18" s="580">
        <f>WORKDAY(EU19,$B18,'Holiday Schedule'!$B$2:$B$17)</f>
        <v>42473</v>
      </c>
      <c r="EV18" s="580">
        <f>WORKDAY(EV19,$B18,'Holiday Schedule'!$B$2:$B$17)</f>
        <v>42474</v>
      </c>
      <c r="EW18" s="580">
        <f>WORKDAY(EW19,$B18,'Holiday Schedule'!$B$2:$B$17)</f>
        <v>42474</v>
      </c>
      <c r="EX18" s="576"/>
      <c r="EY18" s="580">
        <f>WORKDAY(EY19,$B18,'Holiday Schedule'!$B$2:$B$17)</f>
        <v>42478</v>
      </c>
      <c r="EZ18" s="580">
        <f>WORKDAY(EZ19,$B18,'Holiday Schedule'!$B$2:$B$17)</f>
        <v>42479</v>
      </c>
      <c r="FA18" s="580">
        <f>WORKDAY(FA19,$B18,'Holiday Schedule'!$B$2:$B$17)</f>
        <v>42479</v>
      </c>
      <c r="FB18" s="580">
        <f>WORKDAY(FB19,$B18,'Holiday Schedule'!$B$2:$B$17)</f>
        <v>42480</v>
      </c>
      <c r="FC18" s="580">
        <f>WORKDAY(FC19,$B18,'Holiday Schedule'!$B$2:$B$17)</f>
        <v>42480</v>
      </c>
      <c r="FD18" s="576"/>
      <c r="FE18" s="580">
        <f>WORKDAY(FE19,$B18,'Holiday Schedule'!$B$2:$B$17)</f>
        <v>42482</v>
      </c>
      <c r="FF18" s="580">
        <f>WORKDAY(FF19,$B18,'Holiday Schedule'!$B$2:$B$17)</f>
        <v>42485</v>
      </c>
      <c r="FG18" s="580">
        <f>WORKDAY(FG19,$B18,'Holiday Schedule'!$B$2:$B$17)</f>
        <v>42485</v>
      </c>
      <c r="FH18" s="580">
        <f>WORKDAY(FH19,$B18,'Holiday Schedule'!$B$2:$B$17)</f>
        <v>42486</v>
      </c>
      <c r="FI18" s="580">
        <f>WORKDAY(FI19,$B18,'Holiday Schedule'!$B$2:$B$17)</f>
        <v>42486</v>
      </c>
      <c r="FJ18" s="576"/>
      <c r="FK18" s="580">
        <f>WORKDAY(FK19,$B18,'Holiday Schedule'!$B$2:$B$17)</f>
        <v>42475</v>
      </c>
      <c r="FL18" s="580">
        <f>WORKDAY(FL19,$B18,'Holiday Schedule'!$B$2:$B$17)</f>
        <v>42478</v>
      </c>
      <c r="FM18" s="580">
        <f>WORKDAY(FM19,$B18,'Holiday Schedule'!$B$2:$B$17)</f>
        <v>42478</v>
      </c>
      <c r="FN18" s="580">
        <f>WORKDAY(FN19,$B18,'Holiday Schedule'!$B$2:$B$17)</f>
        <v>42479</v>
      </c>
      <c r="FO18" s="580">
        <f>WORKDAY(FO19,$B18,'Holiday Schedule'!$B$2:$B$17)</f>
        <v>42479</v>
      </c>
      <c r="FP18" s="576"/>
      <c r="FQ18" s="580">
        <f>WORKDAY(FQ19,$B18,'Holiday Schedule'!$B$2:$B$17)</f>
        <v>42480</v>
      </c>
      <c r="FR18" s="580">
        <f>WORKDAY(FR19,$B18,'Holiday Schedule'!$B$2:$B$17)</f>
        <v>42481</v>
      </c>
      <c r="FS18" s="580">
        <f>WORKDAY(FS19,$B18,'Holiday Schedule'!$B$2:$B$17)</f>
        <v>42481</v>
      </c>
      <c r="FT18" s="580">
        <f>WORKDAY(FT19,$B18,'Holiday Schedule'!$B$2:$B$17)</f>
        <v>42482</v>
      </c>
      <c r="FU18" s="580">
        <f>WORKDAY(FU19,$B18,'Holiday Schedule'!$B$2:$B$17)</f>
        <v>42482</v>
      </c>
      <c r="FV18" s="576"/>
      <c r="FW18" s="580">
        <f>WORKDAY(FW19,$B18,'Holiday Schedule'!$B$2:$B$17)</f>
        <v>23</v>
      </c>
      <c r="FX18" s="580">
        <f>WORKDAY(FX19,$B18,'Holiday Schedule'!$B$2:$B$17)</f>
        <v>23</v>
      </c>
      <c r="FY18" s="580">
        <f>WORKDAY(FY19,$B18,'Holiday Schedule'!$B$2:$B$17)</f>
        <v>23</v>
      </c>
      <c r="FZ18" s="580">
        <f>WORKDAY(FZ19,$B18,'Holiday Schedule'!$B$2:$B$17)</f>
        <v>23</v>
      </c>
      <c r="GA18" s="580">
        <f>WORKDAY(GA19,$B18,'Holiday Schedule'!$B$2:$B$17)</f>
        <v>23</v>
      </c>
      <c r="GB18" s="576"/>
      <c r="GC18" s="580">
        <f>WORKDAY(GC19,$B18,'Holiday Schedule'!$B$2:$B$17)</f>
        <v>23</v>
      </c>
      <c r="GD18" s="580">
        <f>WORKDAY(GD19,$B18,'Holiday Schedule'!$B$2:$B$17)</f>
        <v>23</v>
      </c>
      <c r="GE18" s="580">
        <f>WORKDAY(GE19,$B18,'Holiday Schedule'!$B$2:$B$17)</f>
        <v>23</v>
      </c>
      <c r="GF18" s="580">
        <f>WORKDAY(GF19,$B18,'Holiday Schedule'!$B$2:$B$17)</f>
        <v>23</v>
      </c>
      <c r="GG18" s="580">
        <f>WORKDAY(GG19,$B18,'Holiday Schedule'!$B$2:$B$17)</f>
        <v>23</v>
      </c>
      <c r="GH18" s="576"/>
      <c r="GI18" s="580">
        <f>WORKDAY(GI19,$B18,'Holiday Schedule'!$B$2:$B$17)</f>
        <v>23</v>
      </c>
      <c r="GJ18" s="580">
        <f>WORKDAY(GJ19,$B18,'Holiday Schedule'!$B$2:$B$17)</f>
        <v>23</v>
      </c>
      <c r="GK18" s="580">
        <f>WORKDAY(GK19,$B18,'Holiday Schedule'!$B$2:$B$17)</f>
        <v>23</v>
      </c>
      <c r="GL18" s="580">
        <f>WORKDAY(GL19,$B18,'Holiday Schedule'!$B$2:$B$17)</f>
        <v>23</v>
      </c>
      <c r="GM18" s="580">
        <f>WORKDAY(GM19,$B18,'Holiday Schedule'!$B$2:$B$17)</f>
        <v>23</v>
      </c>
      <c r="GN18" s="576"/>
      <c r="GO18" s="580">
        <f>WORKDAY(GO19,$B18,'Holiday Schedule'!$B$2:$B$17)</f>
        <v>23</v>
      </c>
      <c r="GP18" s="580">
        <f>WORKDAY(GP19,$B18,'Holiday Schedule'!$B$2:$B$17)</f>
        <v>23</v>
      </c>
      <c r="GQ18" s="580">
        <f>WORKDAY(GQ19,$B18,'Holiday Schedule'!$B$2:$B$17)</f>
        <v>23</v>
      </c>
      <c r="GR18" s="580">
        <f>WORKDAY(GR19,$B18,'Holiday Schedule'!$B$2:$B$17)</f>
        <v>23</v>
      </c>
      <c r="GS18" s="580">
        <f>WORKDAY(GS19,$B18,'Holiday Schedule'!$B$2:$B$17)</f>
        <v>23</v>
      </c>
      <c r="GT18" s="576"/>
      <c r="GU18" s="580">
        <f>WORKDAY(GU19,$B18,'Holiday Schedule'!$B$2:$B$17)</f>
        <v>23</v>
      </c>
      <c r="GV18" s="580">
        <f>WORKDAY(GV19,$B18,'Holiday Schedule'!$B$2:$B$17)</f>
        <v>23</v>
      </c>
      <c r="GW18" s="580">
        <f>WORKDAY(GW19,$B18,'Holiday Schedule'!$B$2:$B$17)</f>
        <v>23</v>
      </c>
      <c r="GX18" s="580">
        <f>WORKDAY(GX19,$B18,'Holiday Schedule'!$B$2:$B$17)</f>
        <v>23</v>
      </c>
      <c r="GY18" s="580">
        <f>WORKDAY(GY19,$B18,'Holiday Schedule'!$B$2:$B$17)</f>
        <v>23</v>
      </c>
      <c r="GZ18" s="576"/>
      <c r="HA18" s="578" t="e">
        <v>#REF!</v>
      </c>
      <c r="HB18" s="578" t="e">
        <v>#REF!</v>
      </c>
      <c r="HC18" s="578" t="e">
        <v>#REF!</v>
      </c>
      <c r="HD18" s="578" t="e">
        <v>#REF!</v>
      </c>
      <c r="HE18" s="578" t="e">
        <v>#REF!</v>
      </c>
      <c r="HF18" s="578" t="e">
        <v>#REF!</v>
      </c>
      <c r="HG18" s="578" t="e">
        <v>#REF!</v>
      </c>
      <c r="HH18" s="578" t="e">
        <v>#REF!</v>
      </c>
      <c r="HI18" s="578" t="e">
        <v>#REF!</v>
      </c>
      <c r="HJ18" s="578" t="e">
        <v>#REF!</v>
      </c>
      <c r="HK18" s="578">
        <v>42307</v>
      </c>
      <c r="HL18" s="578" t="e">
        <v>#REF!</v>
      </c>
      <c r="HM18" s="578" t="e">
        <v>#REF!</v>
      </c>
      <c r="HN18" s="578" t="e">
        <v>#REF!</v>
      </c>
      <c r="HO18" s="578" t="e">
        <v>#REF!</v>
      </c>
      <c r="HP18" s="578" t="e">
        <v>#REF!</v>
      </c>
      <c r="HQ18" s="578" t="e">
        <v>#REF!</v>
      </c>
      <c r="HR18" s="578" t="e">
        <v>#REF!</v>
      </c>
      <c r="HS18" s="581"/>
      <c r="HT18" s="578" t="e">
        <v>#REF!</v>
      </c>
      <c r="HU18" s="578" t="e">
        <v>#REF!</v>
      </c>
      <c r="HV18" s="578" t="e">
        <v>#REF!</v>
      </c>
      <c r="HW18" s="578" t="e">
        <v>#REF!</v>
      </c>
      <c r="HX18" s="578" t="e">
        <v>#REF!</v>
      </c>
      <c r="HY18" s="578" t="e">
        <v>#REF!</v>
      </c>
      <c r="HZ18" s="578" t="e">
        <v>#REF!</v>
      </c>
      <c r="IA18" s="578" t="e">
        <v>#REF!</v>
      </c>
      <c r="IB18" s="578" t="e">
        <v>#REF!</v>
      </c>
      <c r="IC18" s="578" t="e">
        <v>#REF!</v>
      </c>
      <c r="ID18" s="578" t="e">
        <v>#REF!</v>
      </c>
      <c r="IE18" s="578" t="e">
        <v>#REF!</v>
      </c>
      <c r="IF18" s="578" t="e">
        <v>#REF!</v>
      </c>
      <c r="IG18" s="578" t="e">
        <v>#REF!</v>
      </c>
      <c r="IH18" s="578" t="e">
        <v>#REF!</v>
      </c>
      <c r="II18" s="578" t="e">
        <v>#REF!</v>
      </c>
      <c r="IJ18" s="578" t="e">
        <v>#REF!</v>
      </c>
      <c r="IK18" s="578" t="e">
        <v>#REF!</v>
      </c>
      <c r="IL18" s="578" t="e">
        <v>#REF!</v>
      </c>
      <c r="IM18" s="578" t="e">
        <v>#REF!</v>
      </c>
      <c r="IN18" s="578" t="e">
        <v>#REF!</v>
      </c>
      <c r="IO18" s="578" t="e">
        <v>#REF!</v>
      </c>
      <c r="IP18" s="578" t="e">
        <v>#REF!</v>
      </c>
      <c r="IQ18" s="578" t="e">
        <v>#REF!</v>
      </c>
      <c r="IR18" s="578" t="e">
        <v>#REF!</v>
      </c>
      <c r="IS18" s="578" t="e">
        <v>#REF!</v>
      </c>
      <c r="IT18" s="578" t="e">
        <v>#REF!</v>
      </c>
      <c r="IU18" s="578" t="e">
        <v>#REF!</v>
      </c>
      <c r="IV18" s="578" t="e">
        <v>#REF!</v>
      </c>
      <c r="IW18" s="578" t="e">
        <v>#REF!</v>
      </c>
      <c r="IX18" s="581"/>
      <c r="IY18" s="578" t="e">
        <v>#REF!</v>
      </c>
      <c r="IZ18" s="578" t="e">
        <v>#REF!</v>
      </c>
      <c r="JA18" s="578" t="e">
        <v>#REF!</v>
      </c>
      <c r="JB18" s="578" t="e">
        <v>#REF!</v>
      </c>
      <c r="JC18" s="578" t="e">
        <v>#REF!</v>
      </c>
      <c r="JD18" s="578" t="e">
        <v>#REF!</v>
      </c>
      <c r="JE18" s="578" t="e">
        <v>#REF!</v>
      </c>
      <c r="JF18" s="578" t="e">
        <v>#REF!</v>
      </c>
      <c r="JG18" s="578" t="e">
        <v>#REF!</v>
      </c>
      <c r="JH18" s="578" t="e">
        <v>#REF!</v>
      </c>
      <c r="JI18" s="578" t="e">
        <v>#REF!</v>
      </c>
      <c r="JJ18" s="578" t="e">
        <v>#REF!</v>
      </c>
      <c r="JK18" s="578" t="e">
        <v>#REF!</v>
      </c>
      <c r="JL18" s="578" t="e">
        <v>#REF!</v>
      </c>
      <c r="JM18" s="578" t="e">
        <v>#REF!</v>
      </c>
      <c r="JN18" s="578" t="e">
        <v>#REF!</v>
      </c>
      <c r="JO18" s="578" t="e">
        <v>#REF!</v>
      </c>
      <c r="JP18" s="578" t="e">
        <v>#REF!</v>
      </c>
      <c r="JQ18" s="578" t="e">
        <v>#REF!</v>
      </c>
      <c r="JR18" s="578" t="e">
        <v>#REF!</v>
      </c>
      <c r="JS18" s="578" t="e">
        <v>#REF!</v>
      </c>
      <c r="JT18" s="578" t="e">
        <v>#REF!</v>
      </c>
      <c r="JU18" s="578" t="e">
        <v>#REF!</v>
      </c>
      <c r="JV18" s="578" t="e">
        <v>#REF!</v>
      </c>
      <c r="JW18" s="578" t="e">
        <v>#REF!</v>
      </c>
      <c r="JX18" s="578" t="e">
        <v>#REF!</v>
      </c>
      <c r="JY18" s="578" t="e">
        <v>#REF!</v>
      </c>
      <c r="JZ18" s="578" t="e">
        <v>#REF!</v>
      </c>
      <c r="KA18" s="578" t="e">
        <v>#REF!</v>
      </c>
      <c r="KB18" s="578" t="e">
        <v>#REF!</v>
      </c>
      <c r="KC18" s="581"/>
      <c r="KD18" s="578" t="e">
        <v>#REF!</v>
      </c>
      <c r="KE18" s="578" t="e">
        <v>#REF!</v>
      </c>
      <c r="KF18" s="578" t="e">
        <v>#REF!</v>
      </c>
      <c r="KG18" s="578" t="e">
        <v>#REF!</v>
      </c>
      <c r="KH18" s="578" t="e">
        <v>#REF!</v>
      </c>
      <c r="KI18" s="578" t="e">
        <v>#REF!</v>
      </c>
      <c r="KJ18" s="578" t="e">
        <v>#REF!</v>
      </c>
      <c r="KK18" s="578" t="e">
        <v>#REF!</v>
      </c>
      <c r="KL18" s="578" t="e">
        <v>#REF!</v>
      </c>
      <c r="KM18" s="578" t="e">
        <v>#REF!</v>
      </c>
      <c r="KN18" s="578" t="e">
        <v>#REF!</v>
      </c>
      <c r="KO18" s="578" t="e">
        <v>#REF!</v>
      </c>
      <c r="KP18" s="578" t="e">
        <v>#REF!</v>
      </c>
      <c r="KQ18" s="578" t="e">
        <v>#REF!</v>
      </c>
      <c r="KR18" s="578" t="e">
        <v>#REF!</v>
      </c>
      <c r="KS18" s="578" t="e">
        <v>#REF!</v>
      </c>
      <c r="KT18" s="578" t="e">
        <v>#REF!</v>
      </c>
      <c r="KU18" s="578" t="e">
        <v>#REF!</v>
      </c>
      <c r="KV18" s="578" t="e">
        <v>#REF!</v>
      </c>
      <c r="KW18" s="578" t="e">
        <v>#REF!</v>
      </c>
      <c r="KX18" s="578" t="e">
        <v>#REF!</v>
      </c>
      <c r="KY18" s="578" t="e">
        <v>#REF!</v>
      </c>
      <c r="KZ18" s="578" t="e">
        <v>#REF!</v>
      </c>
      <c r="LA18" s="578" t="e">
        <v>#REF!</v>
      </c>
      <c r="LB18" s="578" t="e">
        <v>#REF!</v>
      </c>
      <c r="LC18" s="578" t="e">
        <v>#REF!</v>
      </c>
      <c r="LD18" s="578" t="e">
        <v>#REF!</v>
      </c>
      <c r="LE18" s="578" t="e">
        <v>#REF!</v>
      </c>
      <c r="LF18" s="578" t="e">
        <v>#REF!</v>
      </c>
      <c r="LG18" s="578" t="e">
        <v>#REF!</v>
      </c>
      <c r="LH18" s="581"/>
      <c r="LI18" s="578" t="e">
        <v>#REF!</v>
      </c>
      <c r="LJ18" s="578" t="e">
        <v>#REF!</v>
      </c>
      <c r="LK18" s="578" t="e">
        <v>#REF!</v>
      </c>
      <c r="LL18" s="578" t="e">
        <v>#REF!</v>
      </c>
      <c r="LM18" s="578" t="e">
        <v>#REF!</v>
      </c>
      <c r="LN18" s="578" t="e">
        <v>#REF!</v>
      </c>
      <c r="LO18" s="578" t="e">
        <v>#REF!</v>
      </c>
      <c r="LP18" s="578" t="e">
        <v>#REF!</v>
      </c>
      <c r="LQ18" s="578" t="e">
        <v>#REF!</v>
      </c>
      <c r="LR18" s="578" t="e">
        <v>#REF!</v>
      </c>
      <c r="LS18" s="578" t="e">
        <v>#REF!</v>
      </c>
      <c r="LT18" s="578" t="e">
        <v>#REF!</v>
      </c>
      <c r="LU18" s="578" t="e">
        <v>#REF!</v>
      </c>
      <c r="LV18" s="578" t="e">
        <v>#REF!</v>
      </c>
      <c r="LW18" s="578" t="e">
        <v>#REF!</v>
      </c>
      <c r="LX18" s="578" t="e">
        <v>#REF!</v>
      </c>
      <c r="LY18" s="578" t="e">
        <v>#REF!</v>
      </c>
      <c r="LZ18" s="578" t="e">
        <v>#REF!</v>
      </c>
      <c r="MA18" s="578" t="e">
        <v>#REF!</v>
      </c>
      <c r="MB18" s="578" t="e">
        <v>#REF!</v>
      </c>
      <c r="MC18" s="578" t="e">
        <v>#REF!</v>
      </c>
      <c r="MD18" s="578" t="e">
        <v>#REF!</v>
      </c>
      <c r="ME18" s="578" t="e">
        <v>#REF!</v>
      </c>
      <c r="MF18" s="578" t="e">
        <v>#REF!</v>
      </c>
      <c r="MG18" s="578" t="e">
        <v>#REF!</v>
      </c>
      <c r="MH18" s="578" t="e">
        <v>#REF!</v>
      </c>
      <c r="MI18" s="578" t="e">
        <v>#REF!</v>
      </c>
      <c r="MJ18" s="578" t="e">
        <v>#REF!</v>
      </c>
      <c r="MK18" s="578" t="e">
        <v>#REF!</v>
      </c>
      <c r="ML18" s="578" t="e">
        <v>#REF!</v>
      </c>
      <c r="MM18" s="581"/>
      <c r="MN18" s="578" t="e">
        <v>#REF!</v>
      </c>
      <c r="MO18" s="578" t="e">
        <v>#REF!</v>
      </c>
      <c r="MP18" s="578" t="e">
        <v>#REF!</v>
      </c>
      <c r="MQ18" s="578" t="e">
        <v>#REF!</v>
      </c>
      <c r="MR18" s="578" t="e">
        <v>#REF!</v>
      </c>
      <c r="MS18" s="578" t="e">
        <v>#REF!</v>
      </c>
      <c r="MT18" s="578" t="e">
        <v>#REF!</v>
      </c>
      <c r="MU18" s="578" t="e">
        <v>#REF!</v>
      </c>
      <c r="MV18" s="578" t="e">
        <v>#REF!</v>
      </c>
      <c r="MW18" s="578" t="e">
        <v>#REF!</v>
      </c>
      <c r="MX18" s="578" t="e">
        <v>#REF!</v>
      </c>
      <c r="MY18" s="578" t="e">
        <v>#REF!</v>
      </c>
      <c r="MZ18" s="578" t="e">
        <v>#REF!</v>
      </c>
      <c r="NA18" s="578" t="e">
        <v>#REF!</v>
      </c>
      <c r="NB18" s="578" t="e">
        <v>#REF!</v>
      </c>
      <c r="NC18" s="578" t="e">
        <v>#REF!</v>
      </c>
      <c r="ND18" s="578" t="e">
        <v>#REF!</v>
      </c>
      <c r="NE18" s="578" t="e">
        <v>#REF!</v>
      </c>
      <c r="NF18" s="578" t="e">
        <v>#REF!</v>
      </c>
      <c r="NG18" s="578" t="e">
        <v>#REF!</v>
      </c>
      <c r="NH18" s="578" t="e">
        <v>#REF!</v>
      </c>
      <c r="NI18" s="578" t="e">
        <v>#REF!</v>
      </c>
      <c r="NJ18" s="578" t="e">
        <v>#REF!</v>
      </c>
      <c r="NK18" s="578" t="e">
        <v>#REF!</v>
      </c>
      <c r="NL18" s="578" t="e">
        <v>#REF!</v>
      </c>
      <c r="NM18" s="578" t="e">
        <v>#REF!</v>
      </c>
      <c r="NN18" s="578" t="e">
        <v>#REF!</v>
      </c>
      <c r="NO18" s="578" t="e">
        <v>#REF!</v>
      </c>
      <c r="NP18" s="578" t="e">
        <v>#REF!</v>
      </c>
      <c r="NQ18" s="578" t="e">
        <v>#REF!</v>
      </c>
      <c r="NR18" s="583"/>
      <c r="NS18" s="578" t="e">
        <v>#REF!</v>
      </c>
      <c r="NT18" s="578" t="e">
        <v>#REF!</v>
      </c>
      <c r="NU18" s="578" t="e">
        <v>#REF!</v>
      </c>
      <c r="NV18" s="578" t="e">
        <v>#REF!</v>
      </c>
      <c r="NW18" s="578" t="e">
        <v>#REF!</v>
      </c>
      <c r="NX18" s="578" t="e">
        <v>#REF!</v>
      </c>
      <c r="NY18" s="578" t="e">
        <v>#REF!</v>
      </c>
      <c r="NZ18" s="578" t="e">
        <v>#REF!</v>
      </c>
      <c r="OA18" s="578" t="e">
        <v>#REF!</v>
      </c>
      <c r="OB18" s="578" t="e">
        <v>#REF!</v>
      </c>
      <c r="OC18" s="578" t="e">
        <v>#REF!</v>
      </c>
      <c r="OD18" s="578" t="e">
        <v>#REF!</v>
      </c>
      <c r="OE18" s="578" t="e">
        <v>#REF!</v>
      </c>
      <c r="OF18" s="578" t="e">
        <v>#REF!</v>
      </c>
      <c r="OG18" s="578" t="e">
        <v>#REF!</v>
      </c>
      <c r="OH18" s="578" t="e">
        <v>#REF!</v>
      </c>
      <c r="OI18" s="578" t="e">
        <v>#REF!</v>
      </c>
      <c r="OJ18" s="578" t="e">
        <v>#REF!</v>
      </c>
      <c r="OK18" s="578" t="e">
        <v>#REF!</v>
      </c>
      <c r="OL18" s="578" t="e">
        <v>#REF!</v>
      </c>
      <c r="OM18" s="578" t="e">
        <v>#REF!</v>
      </c>
      <c r="ON18" s="578" t="e">
        <v>#REF!</v>
      </c>
      <c r="OO18" s="578" t="e">
        <v>#REF!</v>
      </c>
      <c r="OP18" s="578" t="e">
        <v>#REF!</v>
      </c>
      <c r="OQ18" s="578" t="e">
        <v>#REF!</v>
      </c>
      <c r="OR18" s="578" t="e">
        <v>#REF!</v>
      </c>
      <c r="OS18" s="578" t="e">
        <v>#REF!</v>
      </c>
      <c r="OT18" s="578" t="e">
        <v>#REF!</v>
      </c>
      <c r="OU18" s="578" t="e">
        <v>#REF!</v>
      </c>
      <c r="OV18" s="578" t="e">
        <v>#REF!</v>
      </c>
      <c r="OW18" s="583"/>
      <c r="OX18" s="578" t="e">
        <v>#REF!</v>
      </c>
      <c r="OY18" s="578" t="e">
        <v>#REF!</v>
      </c>
      <c r="OZ18" s="578" t="e">
        <v>#REF!</v>
      </c>
      <c r="PA18" s="578" t="e">
        <v>#REF!</v>
      </c>
      <c r="PB18" s="578" t="e">
        <v>#REF!</v>
      </c>
      <c r="PC18" s="578" t="e">
        <v>#REF!</v>
      </c>
      <c r="PD18" s="578" t="e">
        <v>#REF!</v>
      </c>
      <c r="PE18" s="578" t="e">
        <v>#REF!</v>
      </c>
      <c r="PF18" s="578" t="e">
        <v>#REF!</v>
      </c>
      <c r="PG18" s="578" t="e">
        <v>#REF!</v>
      </c>
      <c r="PH18" s="578" t="e">
        <v>#REF!</v>
      </c>
      <c r="PI18" s="578" t="e">
        <v>#REF!</v>
      </c>
      <c r="PJ18" s="578" t="e">
        <v>#REF!</v>
      </c>
      <c r="PK18" s="578" t="e">
        <v>#REF!</v>
      </c>
      <c r="PL18" s="578" t="e">
        <v>#REF!</v>
      </c>
      <c r="PM18" s="578" t="e">
        <v>#REF!</v>
      </c>
      <c r="PN18" s="578" t="e">
        <v>#REF!</v>
      </c>
      <c r="PO18" s="578" t="e">
        <v>#REF!</v>
      </c>
      <c r="PP18" s="578" t="e">
        <v>#REF!</v>
      </c>
      <c r="PQ18" s="578" t="e">
        <v>#REF!</v>
      </c>
      <c r="PR18" s="578" t="e">
        <v>#REF!</v>
      </c>
      <c r="PS18" s="578" t="e">
        <v>#REF!</v>
      </c>
      <c r="PT18" s="578" t="e">
        <v>#REF!</v>
      </c>
      <c r="PU18" s="578" t="e">
        <v>#REF!</v>
      </c>
      <c r="PV18" s="578" t="e">
        <v>#REF!</v>
      </c>
      <c r="PW18" s="578" t="e">
        <v>#REF!</v>
      </c>
      <c r="PX18" s="578" t="e">
        <v>#REF!</v>
      </c>
      <c r="PY18" s="578" t="e">
        <v>#REF!</v>
      </c>
      <c r="PZ18" s="578" t="e">
        <v>#REF!</v>
      </c>
      <c r="QA18" s="578" t="e">
        <v>#REF!</v>
      </c>
      <c r="QB18" s="583"/>
      <c r="QC18" s="578" t="e">
        <v>#REF!</v>
      </c>
      <c r="QD18" s="578" t="e">
        <v>#REF!</v>
      </c>
      <c r="QE18" s="578" t="e">
        <v>#REF!</v>
      </c>
      <c r="QF18" s="578" t="e">
        <v>#REF!</v>
      </c>
      <c r="QG18" s="578" t="e">
        <v>#REF!</v>
      </c>
      <c r="QH18" s="578" t="e">
        <v>#REF!</v>
      </c>
      <c r="QI18" s="578" t="e">
        <v>#REF!</v>
      </c>
      <c r="QJ18" s="578" t="e">
        <v>#REF!</v>
      </c>
      <c r="QK18" s="578" t="e">
        <v>#REF!</v>
      </c>
      <c r="QL18" s="578" t="e">
        <v>#REF!</v>
      </c>
      <c r="QM18" s="578" t="e">
        <v>#REF!</v>
      </c>
      <c r="QN18" s="578" t="e">
        <v>#REF!</v>
      </c>
      <c r="QO18" s="578" t="e">
        <v>#REF!</v>
      </c>
      <c r="QP18" s="578" t="e">
        <v>#REF!</v>
      </c>
      <c r="QQ18" s="578" t="e">
        <v>#REF!</v>
      </c>
      <c r="QR18" s="578" t="e">
        <v>#REF!</v>
      </c>
      <c r="QS18" s="578" t="e">
        <v>#REF!</v>
      </c>
      <c r="QT18" s="578" t="e">
        <v>#REF!</v>
      </c>
      <c r="QU18" s="578" t="e">
        <v>#REF!</v>
      </c>
      <c r="QV18" s="578" t="e">
        <v>#REF!</v>
      </c>
      <c r="QW18" s="578" t="e">
        <v>#REF!</v>
      </c>
      <c r="QX18" s="578" t="e">
        <v>#REF!</v>
      </c>
      <c r="QY18" s="578" t="e">
        <v>#REF!</v>
      </c>
      <c r="QZ18" s="578" t="e">
        <v>#REF!</v>
      </c>
      <c r="RA18" s="578" t="e">
        <v>#REF!</v>
      </c>
      <c r="RB18" s="578" t="e">
        <v>#REF!</v>
      </c>
      <c r="RC18" s="578" t="e">
        <v>#REF!</v>
      </c>
      <c r="RD18" s="578" t="e">
        <v>#REF!</v>
      </c>
      <c r="RE18" s="578" t="e">
        <v>#REF!</v>
      </c>
      <c r="RF18" s="578" t="e">
        <v>#REF!</v>
      </c>
      <c r="RG18" s="583"/>
      <c r="RH18" s="578" t="e">
        <v>#REF!</v>
      </c>
      <c r="RI18" s="578" t="e">
        <v>#REF!</v>
      </c>
      <c r="RJ18" s="578" t="e">
        <v>#REF!</v>
      </c>
      <c r="RK18" s="578" t="e">
        <v>#REF!</v>
      </c>
      <c r="RL18" s="578" t="e">
        <v>#REF!</v>
      </c>
      <c r="RM18" s="578" t="e">
        <v>#REF!</v>
      </c>
      <c r="RN18" s="578" t="e">
        <v>#REF!</v>
      </c>
      <c r="RO18" s="578" t="e">
        <v>#REF!</v>
      </c>
      <c r="RP18" s="578" t="e">
        <v>#REF!</v>
      </c>
      <c r="RQ18" s="578" t="e">
        <v>#REF!</v>
      </c>
      <c r="RR18" s="578" t="e">
        <v>#REF!</v>
      </c>
      <c r="RS18" s="578" t="e">
        <v>#REF!</v>
      </c>
      <c r="RT18" s="578" t="e">
        <v>#REF!</v>
      </c>
      <c r="RU18" s="578" t="e">
        <v>#REF!</v>
      </c>
      <c r="RV18" s="578" t="e">
        <v>#REF!</v>
      </c>
      <c r="RW18" s="578" t="e">
        <v>#REF!</v>
      </c>
      <c r="RX18" s="578" t="e">
        <v>#REF!</v>
      </c>
      <c r="RY18" s="578" t="e">
        <v>#REF!</v>
      </c>
      <c r="RZ18" s="578" t="e">
        <v>#REF!</v>
      </c>
      <c r="SA18" s="578" t="e">
        <v>#REF!</v>
      </c>
      <c r="SB18" s="578" t="e">
        <v>#REF!</v>
      </c>
      <c r="SC18" s="578" t="e">
        <v>#REF!</v>
      </c>
      <c r="SD18" s="578" t="e">
        <v>#REF!</v>
      </c>
      <c r="SE18" s="578" t="e">
        <v>#REF!</v>
      </c>
      <c r="SF18" s="578" t="e">
        <v>#REF!</v>
      </c>
      <c r="SG18" s="578" t="e">
        <v>#REF!</v>
      </c>
      <c r="SH18" s="578" t="e">
        <v>#REF!</v>
      </c>
      <c r="SI18" s="578" t="e">
        <v>#REF!</v>
      </c>
      <c r="SJ18" s="578" t="e">
        <v>#REF!</v>
      </c>
      <c r="SK18" s="578" t="e">
        <v>#REF!</v>
      </c>
      <c r="SL18" s="583"/>
      <c r="SM18" s="578" t="e">
        <v>#REF!</v>
      </c>
      <c r="SN18" s="578" t="e">
        <v>#REF!</v>
      </c>
      <c r="SO18" s="578" t="e">
        <v>#REF!</v>
      </c>
      <c r="SP18" s="578" t="e">
        <v>#REF!</v>
      </c>
      <c r="SQ18" s="578" t="e">
        <v>#REF!</v>
      </c>
      <c r="SR18" s="578" t="e">
        <v>#REF!</v>
      </c>
      <c r="SS18" s="578" t="e">
        <v>#REF!</v>
      </c>
      <c r="ST18" s="578" t="e">
        <v>#REF!</v>
      </c>
      <c r="SU18" s="578" t="e">
        <v>#REF!</v>
      </c>
      <c r="SV18" s="578" t="e">
        <v>#REF!</v>
      </c>
      <c r="SW18" s="578" t="e">
        <v>#REF!</v>
      </c>
      <c r="SX18" s="578" t="e">
        <v>#REF!</v>
      </c>
      <c r="SY18" s="578" t="e">
        <v>#REF!</v>
      </c>
      <c r="SZ18" s="578" t="e">
        <v>#REF!</v>
      </c>
      <c r="TA18" s="578" t="e">
        <v>#REF!</v>
      </c>
      <c r="TB18" s="578" t="e">
        <v>#REF!</v>
      </c>
      <c r="TC18" s="578" t="e">
        <v>#REF!</v>
      </c>
      <c r="TD18" s="578" t="e">
        <v>#REF!</v>
      </c>
      <c r="TE18" s="578" t="e">
        <v>#REF!</v>
      </c>
      <c r="TF18" s="578" t="e">
        <v>#REF!</v>
      </c>
      <c r="TG18" s="578" t="e">
        <v>#REF!</v>
      </c>
      <c r="TH18" s="578" t="e">
        <v>#REF!</v>
      </c>
      <c r="TI18" s="578" t="e">
        <v>#REF!</v>
      </c>
      <c r="TJ18" s="578" t="e">
        <v>#REF!</v>
      </c>
      <c r="TK18" s="578" t="e">
        <v>#REF!</v>
      </c>
      <c r="TL18" s="578" t="e">
        <v>#REF!</v>
      </c>
      <c r="TM18" s="578" t="e">
        <v>#REF!</v>
      </c>
      <c r="TN18" s="578" t="e">
        <v>#REF!</v>
      </c>
      <c r="TO18" s="578" t="e">
        <v>#REF!</v>
      </c>
      <c r="TP18" s="578" t="e">
        <v>#REF!</v>
      </c>
      <c r="TQ18" s="581"/>
      <c r="TR18" s="578" t="e">
        <v>#REF!</v>
      </c>
      <c r="TS18" s="578" t="e">
        <v>#REF!</v>
      </c>
      <c r="TT18" s="578" t="e">
        <v>#REF!</v>
      </c>
      <c r="TU18" s="578" t="e">
        <v>#REF!</v>
      </c>
      <c r="TV18" s="578" t="e">
        <v>#REF!</v>
      </c>
      <c r="TW18" s="578" t="e">
        <v>#REF!</v>
      </c>
      <c r="TX18" s="578" t="e">
        <v>#REF!</v>
      </c>
      <c r="TY18" s="578" t="e">
        <v>#REF!</v>
      </c>
      <c r="TZ18" s="578" t="e">
        <v>#REF!</v>
      </c>
      <c r="UA18" s="578" t="e">
        <v>#REF!</v>
      </c>
      <c r="UB18" s="578" t="e">
        <v>#REF!</v>
      </c>
      <c r="UC18" s="578" t="e">
        <v>#REF!</v>
      </c>
      <c r="UD18" s="578" t="e">
        <v>#REF!</v>
      </c>
      <c r="UE18" s="578" t="e">
        <v>#REF!</v>
      </c>
      <c r="UF18" s="578" t="e">
        <v>#REF!</v>
      </c>
      <c r="UG18" s="578" t="e">
        <v>#REF!</v>
      </c>
      <c r="UH18" s="578" t="e">
        <v>#REF!</v>
      </c>
      <c r="UI18" s="578" t="e">
        <v>#REF!</v>
      </c>
      <c r="UJ18" s="578" t="e">
        <v>#REF!</v>
      </c>
      <c r="UK18" s="578" t="e">
        <v>#REF!</v>
      </c>
      <c r="UL18" s="578" t="e">
        <v>#REF!</v>
      </c>
      <c r="UM18" s="578" t="e">
        <v>#REF!</v>
      </c>
      <c r="UN18" s="578" t="e">
        <v>#REF!</v>
      </c>
      <c r="UO18" s="578" t="e">
        <v>#REF!</v>
      </c>
      <c r="UP18" s="578" t="e">
        <v>#REF!</v>
      </c>
      <c r="UQ18" s="578" t="e">
        <v>#REF!</v>
      </c>
      <c r="UR18" s="578" t="e">
        <v>#REF!</v>
      </c>
      <c r="US18" s="578" t="e">
        <v>#REF!</v>
      </c>
      <c r="UT18" s="578" t="e">
        <v>#REF!</v>
      </c>
      <c r="UU18" s="578" t="e">
        <v>#REF!</v>
      </c>
      <c r="UV18" s="581"/>
      <c r="UW18" s="578" t="e">
        <v>#REF!</v>
      </c>
      <c r="UX18" s="578" t="e">
        <v>#REF!</v>
      </c>
      <c r="UY18" s="578" t="e">
        <v>#REF!</v>
      </c>
      <c r="UZ18" s="578" t="e">
        <v>#REF!</v>
      </c>
      <c r="VA18" s="578" t="e">
        <v>#REF!</v>
      </c>
      <c r="VB18" s="578" t="e">
        <v>#REF!</v>
      </c>
      <c r="VC18" s="578" t="e">
        <v>#REF!</v>
      </c>
      <c r="VD18" s="578" t="e">
        <v>#REF!</v>
      </c>
      <c r="VE18" s="578" t="e">
        <v>#REF!</v>
      </c>
      <c r="VF18" s="578" t="e">
        <v>#REF!</v>
      </c>
      <c r="VG18" s="578" t="e">
        <v>#REF!</v>
      </c>
      <c r="VH18" s="578" t="e">
        <v>#REF!</v>
      </c>
      <c r="VI18" s="578" t="e">
        <v>#REF!</v>
      </c>
      <c r="VJ18" s="578" t="e">
        <v>#REF!</v>
      </c>
      <c r="VK18" s="578" t="e">
        <v>#REF!</v>
      </c>
      <c r="VL18" s="578" t="e">
        <v>#REF!</v>
      </c>
      <c r="VM18" s="578" t="e">
        <v>#REF!</v>
      </c>
      <c r="VN18" s="578" t="e">
        <v>#REF!</v>
      </c>
      <c r="VO18" s="578" t="e">
        <v>#REF!</v>
      </c>
      <c r="VP18" s="578" t="e">
        <v>#REF!</v>
      </c>
      <c r="VQ18" s="578" t="e">
        <v>#REF!</v>
      </c>
      <c r="VR18" s="578" t="e">
        <v>#REF!</v>
      </c>
      <c r="VS18" s="578" t="e">
        <v>#REF!</v>
      </c>
      <c r="VT18" s="578" t="e">
        <v>#REF!</v>
      </c>
      <c r="VU18" s="578" t="e">
        <v>#REF!</v>
      </c>
      <c r="VV18" s="578" t="e">
        <v>#REF!</v>
      </c>
      <c r="VW18" s="578" t="e">
        <v>#REF!</v>
      </c>
      <c r="VX18" s="578" t="e">
        <v>#REF!</v>
      </c>
      <c r="VY18" s="578" t="e">
        <v>#REF!</v>
      </c>
      <c r="VZ18" s="578" t="e">
        <v>#REF!</v>
      </c>
      <c r="WA18" s="581"/>
      <c r="WB18" s="578" t="e">
        <v>#REF!</v>
      </c>
      <c r="WC18" s="578" t="e">
        <v>#REF!</v>
      </c>
      <c r="WD18" s="578" t="e">
        <v>#REF!</v>
      </c>
      <c r="WE18" s="578" t="e">
        <v>#REF!</v>
      </c>
      <c r="WF18" s="578" t="e">
        <v>#REF!</v>
      </c>
      <c r="WG18" s="578" t="e">
        <v>#REF!</v>
      </c>
      <c r="WH18" s="578" t="e">
        <v>#REF!</v>
      </c>
      <c r="WI18" s="578" t="e">
        <v>#REF!</v>
      </c>
      <c r="WJ18" s="578" t="e">
        <v>#REF!</v>
      </c>
      <c r="WK18" s="578" t="e">
        <v>#REF!</v>
      </c>
      <c r="WL18" s="578" t="e">
        <v>#REF!</v>
      </c>
      <c r="WM18" s="578" t="e">
        <v>#REF!</v>
      </c>
      <c r="WN18" s="578" t="e">
        <v>#REF!</v>
      </c>
      <c r="WO18" s="578" t="e">
        <v>#REF!</v>
      </c>
      <c r="WP18" s="578" t="e">
        <v>#REF!</v>
      </c>
      <c r="WQ18" s="578" t="e">
        <v>#REF!</v>
      </c>
      <c r="WR18" s="578" t="e">
        <v>#REF!</v>
      </c>
      <c r="WS18" s="578" t="e">
        <v>#REF!</v>
      </c>
      <c r="WT18" s="578" t="e">
        <v>#REF!</v>
      </c>
      <c r="WU18" s="578" t="e">
        <v>#REF!</v>
      </c>
      <c r="WV18" s="578" t="e">
        <v>#REF!</v>
      </c>
      <c r="WW18" s="578" t="e">
        <v>#REF!</v>
      </c>
      <c r="WX18" s="578" t="e">
        <v>#REF!</v>
      </c>
      <c r="WY18" s="578" t="e">
        <v>#REF!</v>
      </c>
      <c r="WZ18" s="578" t="e">
        <v>#REF!</v>
      </c>
      <c r="XA18" s="578" t="e">
        <v>#REF!</v>
      </c>
      <c r="XB18" s="578" t="e">
        <v>#REF!</v>
      </c>
      <c r="XC18" s="578" t="e">
        <v>#REF!</v>
      </c>
      <c r="XD18" s="578" t="e">
        <v>#REF!</v>
      </c>
      <c r="XE18" s="578" t="e">
        <v>#REF!</v>
      </c>
      <c r="XF18" s="581"/>
      <c r="XG18" s="578" t="e">
        <v>#REF!</v>
      </c>
      <c r="XH18" s="578" t="e">
        <v>#REF!</v>
      </c>
      <c r="XI18" s="578" t="e">
        <v>#REF!</v>
      </c>
      <c r="XJ18" s="578" t="e">
        <v>#REF!</v>
      </c>
      <c r="XK18" s="578" t="e">
        <v>#REF!</v>
      </c>
      <c r="XL18" s="578" t="e">
        <v>#REF!</v>
      </c>
      <c r="XM18" s="578" t="e">
        <v>#REF!</v>
      </c>
      <c r="XN18" s="578" t="e">
        <v>#REF!</v>
      </c>
      <c r="XO18" s="578" t="e">
        <v>#REF!</v>
      </c>
      <c r="XP18" s="578" t="e">
        <v>#REF!</v>
      </c>
      <c r="XQ18" s="578" t="e">
        <v>#REF!</v>
      </c>
      <c r="XR18" s="578" t="e">
        <v>#REF!</v>
      </c>
      <c r="XS18" s="578" t="e">
        <v>#REF!</v>
      </c>
      <c r="XT18" s="578" t="e">
        <v>#REF!</v>
      </c>
      <c r="XU18" s="578" t="e">
        <v>#REF!</v>
      </c>
      <c r="XV18" s="578" t="e">
        <v>#REF!</v>
      </c>
      <c r="XW18" s="578" t="e">
        <v>#REF!</v>
      </c>
      <c r="XX18" s="578" t="e">
        <v>#REF!</v>
      </c>
      <c r="XY18" s="578" t="e">
        <v>#REF!</v>
      </c>
      <c r="XZ18" s="578" t="e">
        <v>#REF!</v>
      </c>
      <c r="YA18" s="578" t="e">
        <v>#REF!</v>
      </c>
      <c r="YB18" s="578" t="e">
        <v>#REF!</v>
      </c>
      <c r="YC18" s="578" t="e">
        <v>#REF!</v>
      </c>
      <c r="YD18" s="578" t="e">
        <v>#REF!</v>
      </c>
      <c r="YE18" s="578" t="e">
        <v>#REF!</v>
      </c>
      <c r="YF18" s="578" t="e">
        <v>#REF!</v>
      </c>
      <c r="YG18" s="578" t="e">
        <v>#REF!</v>
      </c>
      <c r="YH18" s="578" t="e">
        <v>#REF!</v>
      </c>
      <c r="YI18" s="578" t="e">
        <v>#REF!</v>
      </c>
      <c r="YJ18" s="578" t="e">
        <v>#REF!</v>
      </c>
      <c r="YK18" s="581"/>
      <c r="YL18" s="578" t="e">
        <v>#REF!</v>
      </c>
      <c r="YM18" s="578" t="e">
        <v>#REF!</v>
      </c>
      <c r="YN18" s="578" t="e">
        <v>#REF!</v>
      </c>
      <c r="YO18" s="578" t="e">
        <v>#REF!</v>
      </c>
      <c r="YP18" s="578" t="e">
        <v>#REF!</v>
      </c>
      <c r="YQ18" s="578" t="e">
        <v>#REF!</v>
      </c>
      <c r="YR18" s="578" t="e">
        <v>#REF!</v>
      </c>
      <c r="YS18" s="578" t="e">
        <v>#REF!</v>
      </c>
      <c r="YT18" s="578" t="e">
        <v>#REF!</v>
      </c>
      <c r="YU18" s="578" t="e">
        <v>#REF!</v>
      </c>
      <c r="YV18" s="578" t="e">
        <v>#REF!</v>
      </c>
      <c r="YW18" s="578" t="e">
        <v>#REF!</v>
      </c>
      <c r="YX18" s="578" t="e">
        <v>#REF!</v>
      </c>
      <c r="YY18" s="578" t="e">
        <v>#REF!</v>
      </c>
      <c r="YZ18" s="578" t="e">
        <v>#REF!</v>
      </c>
      <c r="ZA18" s="578" t="e">
        <v>#REF!</v>
      </c>
      <c r="ZB18" s="578" t="e">
        <v>#REF!</v>
      </c>
      <c r="ZC18" s="578" t="e">
        <v>#REF!</v>
      </c>
      <c r="ZD18" s="578" t="e">
        <v>#REF!</v>
      </c>
      <c r="ZE18" s="578" t="e">
        <v>#REF!</v>
      </c>
      <c r="ZF18" s="578" t="e">
        <v>#REF!</v>
      </c>
      <c r="ZG18" s="578" t="e">
        <v>#REF!</v>
      </c>
      <c r="ZH18" s="578" t="e">
        <v>#REF!</v>
      </c>
      <c r="ZI18" s="578" t="e">
        <v>#REF!</v>
      </c>
      <c r="ZJ18" s="578" t="e">
        <v>#REF!</v>
      </c>
      <c r="ZK18" s="578" t="e">
        <v>#REF!</v>
      </c>
      <c r="ZL18" s="578" t="e">
        <v>#REF!</v>
      </c>
      <c r="ZM18" s="578" t="e">
        <v>#REF!</v>
      </c>
      <c r="ZN18" s="578" t="e">
        <v>#REF!</v>
      </c>
      <c r="ZO18" s="578" t="e">
        <v>#REF!</v>
      </c>
      <c r="ZP18" s="578" t="e">
        <v>#REF!</v>
      </c>
      <c r="ZQ18" s="578" t="e">
        <v>#REF!</v>
      </c>
      <c r="ZR18" s="578" t="e">
        <v>#REF!</v>
      </c>
      <c r="ZS18" s="578" t="e">
        <v>#REF!</v>
      </c>
      <c r="ZT18" s="578" t="e">
        <v>#REF!</v>
      </c>
      <c r="ZU18" s="578" t="e">
        <v>#REF!</v>
      </c>
      <c r="ZV18" s="578" t="e">
        <v>#REF!</v>
      </c>
      <c r="ZW18" s="581"/>
      <c r="ZX18" s="578" t="e">
        <v>#REF!</v>
      </c>
      <c r="ZY18" s="578" t="e">
        <v>#REF!</v>
      </c>
      <c r="ZZ18" s="578" t="e">
        <v>#REF!</v>
      </c>
      <c r="AAA18" s="578" t="e">
        <v>#REF!</v>
      </c>
      <c r="AAB18" s="578" t="e">
        <v>#REF!</v>
      </c>
      <c r="AAC18" s="578" t="e">
        <v>#REF!</v>
      </c>
      <c r="AAD18" s="578" t="e">
        <v>#REF!</v>
      </c>
      <c r="AAE18" s="578" t="e">
        <v>#REF!</v>
      </c>
      <c r="AAF18" s="578" t="e">
        <v>#REF!</v>
      </c>
      <c r="AAG18" s="578" t="e">
        <v>#REF!</v>
      </c>
      <c r="AAH18" s="578" t="e">
        <v>#REF!</v>
      </c>
      <c r="AAI18" s="578" t="e">
        <v>#REF!</v>
      </c>
      <c r="AAJ18" s="578" t="e">
        <v>#REF!</v>
      </c>
      <c r="AAK18" s="578" t="e">
        <v>#REF!</v>
      </c>
      <c r="AAL18" s="578" t="e">
        <v>#REF!</v>
      </c>
      <c r="AAM18" s="578" t="e">
        <v>#REF!</v>
      </c>
      <c r="AAN18" s="578" t="e">
        <v>#REF!</v>
      </c>
      <c r="AAO18" s="578" t="e">
        <v>#REF!</v>
      </c>
      <c r="AAP18" s="578" t="e">
        <v>#REF!</v>
      </c>
      <c r="AAQ18" s="578" t="e">
        <v>#REF!</v>
      </c>
      <c r="AAR18" s="578" t="e">
        <v>#REF!</v>
      </c>
      <c r="AAS18" s="578" t="e">
        <v>#REF!</v>
      </c>
      <c r="AAT18" s="578" t="e">
        <v>#REF!</v>
      </c>
      <c r="AAU18" s="578" t="e">
        <v>#REF!</v>
      </c>
      <c r="AAV18" s="578" t="e">
        <v>#REF!</v>
      </c>
      <c r="AAW18" s="578" t="e">
        <v>#REF!</v>
      </c>
      <c r="AAX18" s="578" t="e">
        <v>#REF!</v>
      </c>
      <c r="AAY18" s="578" t="e">
        <v>#REF!</v>
      </c>
      <c r="AAZ18" s="578" t="e">
        <v>#REF!</v>
      </c>
      <c r="ABA18" s="578" t="e">
        <v>#REF!</v>
      </c>
      <c r="ABB18" s="578" t="e">
        <v>#REF!</v>
      </c>
      <c r="ABC18" s="578" t="e">
        <v>#REF!</v>
      </c>
      <c r="ABD18" s="578" t="e">
        <v>#REF!</v>
      </c>
      <c r="ABE18" s="578" t="e">
        <v>#REF!</v>
      </c>
      <c r="ABF18" s="578" t="e">
        <v>#REF!</v>
      </c>
      <c r="ABG18" s="578" t="e">
        <v>#REF!</v>
      </c>
      <c r="ABH18" s="578" t="e">
        <v>#REF!</v>
      </c>
      <c r="ABI18" s="578" t="e">
        <v>#REF!</v>
      </c>
      <c r="ABJ18" s="578" t="e">
        <v>#REF!</v>
      </c>
      <c r="ABK18" s="578" t="e">
        <v>#REF!</v>
      </c>
      <c r="ABL18" s="578" t="e">
        <v>#REF!</v>
      </c>
      <c r="ABM18" s="578" t="e">
        <v>#REF!</v>
      </c>
      <c r="ABN18" s="578" t="e">
        <v>#REF!</v>
      </c>
      <c r="ABO18" s="578" t="e">
        <v>#REF!</v>
      </c>
      <c r="ABP18" s="578" t="e">
        <v>#REF!</v>
      </c>
      <c r="ABQ18" s="578" t="e">
        <v>#REF!</v>
      </c>
      <c r="ABR18" s="578" t="e">
        <v>#REF!</v>
      </c>
    </row>
    <row r="19" spans="1:746" s="592" customFormat="1" ht="30" customHeight="1">
      <c r="A19" s="574">
        <v>2</v>
      </c>
      <c r="B19" s="574">
        <v>1</v>
      </c>
      <c r="C19" s="586" t="s">
        <v>76</v>
      </c>
      <c r="D19" s="576"/>
      <c r="E19" s="577" t="e">
        <f>WORKDAY(E20,$A19,'[3]BA SGV'!$E$208:$E$237)</f>
        <v>#REF!</v>
      </c>
      <c r="F19" s="577" t="e">
        <f>WORKDAY(F20,$A19,'[3]BA SGV'!$E$208:$E$237)</f>
        <v>#REF!</v>
      </c>
      <c r="G19" s="577" t="e">
        <f>WORKDAY(G20,$A19,'[3]BA SGV'!$E$208:$E$237)</f>
        <v>#REF!</v>
      </c>
      <c r="H19" s="577" t="e">
        <f>WORKDAY(H20,$A19,'[3]BA SGV'!$E$208:$E$237)</f>
        <v>#REF!</v>
      </c>
      <c r="I19" s="577" t="e">
        <f>WORKDAY(I20,$A19,'[3]BA SGV'!$E$208:$E$237)</f>
        <v>#REF!</v>
      </c>
      <c r="J19" s="576"/>
      <c r="K19" s="590"/>
      <c r="L19" s="590"/>
      <c r="M19" s="590"/>
      <c r="N19" s="590"/>
      <c r="O19" s="590"/>
      <c r="P19" s="590"/>
      <c r="Q19" s="590"/>
      <c r="R19" s="576"/>
      <c r="S19" s="577">
        <v>42311</v>
      </c>
      <c r="T19" s="577">
        <v>42304</v>
      </c>
      <c r="U19" s="577">
        <v>42311</v>
      </c>
      <c r="V19" s="577" t="e">
        <f>WORKDAY(V20,$A19,'[3]BA SGV'!$E$208:$E$237)</f>
        <v>#REF!</v>
      </c>
      <c r="W19" s="577">
        <v>42314</v>
      </c>
      <c r="X19" s="576"/>
      <c r="Y19" s="590"/>
      <c r="Z19" s="590"/>
      <c r="AA19" s="590"/>
      <c r="AB19" s="590"/>
      <c r="AC19" s="590"/>
      <c r="AD19" s="590"/>
      <c r="AE19" s="590"/>
      <c r="AF19" s="576"/>
      <c r="AG19" s="577">
        <v>42332</v>
      </c>
      <c r="AH19" s="577">
        <v>42332</v>
      </c>
      <c r="AI19" s="577">
        <v>42328</v>
      </c>
      <c r="AJ19" s="577">
        <v>42332</v>
      </c>
      <c r="AK19" s="577">
        <v>42332</v>
      </c>
      <c r="AL19" s="576"/>
      <c r="AM19" s="590"/>
      <c r="AN19" s="590"/>
      <c r="AO19" s="590"/>
      <c r="AP19" s="590"/>
      <c r="AQ19" s="590"/>
      <c r="AR19" s="590"/>
      <c r="AS19" s="590"/>
      <c r="AT19" s="576"/>
      <c r="AU19" s="577">
        <v>42339</v>
      </c>
      <c r="AV19" s="577">
        <v>42349</v>
      </c>
      <c r="AW19" s="577">
        <v>42339</v>
      </c>
      <c r="AX19" s="577">
        <v>42349</v>
      </c>
      <c r="AY19" s="577">
        <v>42349</v>
      </c>
      <c r="AZ19" s="576"/>
      <c r="BA19" s="577" t="e">
        <f>WORKDAY(BA20,$A19,'[3]BA SGV'!$E$208:$E$237)</f>
        <v>#REF!</v>
      </c>
      <c r="BB19" s="577" t="e">
        <f>WORKDAY(BB20,$A19,'[3]BA SGV'!$E$208:$E$237)</f>
        <v>#REF!</v>
      </c>
      <c r="BC19" s="577" t="e">
        <f>WORKDAY(BC20,$A19,'[3]BA SGV'!$E$208:$E$237)</f>
        <v>#REF!</v>
      </c>
      <c r="BD19" s="577" t="e">
        <f>WORKDAY(BD20,$A19,'[3]BA SGV'!$E$208:$E$237)</f>
        <v>#REF!</v>
      </c>
      <c r="BE19" s="577" t="e">
        <f>WORKDAY(BE20,$A19,'[3]BA SGV'!$E$208:$E$237)</f>
        <v>#REF!</v>
      </c>
      <c r="BF19" s="576"/>
      <c r="BG19" s="577" t="e">
        <f>WORKDAY(BG20,$A19,'[3]BA SGV'!$E$208:$E$237)</f>
        <v>#REF!</v>
      </c>
      <c r="BH19" s="577" t="e">
        <f>WORKDAY(BH20,$A19,'[3]BA SGV'!$E$208:$E$237)</f>
        <v>#REF!</v>
      </c>
      <c r="BI19" s="577" t="e">
        <f>WORKDAY(BI20,$A19,'[3]BA SGV'!$E$208:$E$237)</f>
        <v>#REF!</v>
      </c>
      <c r="BJ19" s="577" t="e">
        <f>WORKDAY(BJ20,$A19,'[3]BA SGV'!$E$208:$E$237)</f>
        <v>#REF!</v>
      </c>
      <c r="BK19" s="577" t="e">
        <f>WORKDAY(BK20,$A19,'[3]BA SGV'!$E$208:$E$237)</f>
        <v>#REF!</v>
      </c>
      <c r="BL19" s="576"/>
      <c r="BM19" s="577">
        <v>42380</v>
      </c>
      <c r="BN19" s="577">
        <v>42384</v>
      </c>
      <c r="BO19" s="577">
        <v>42375</v>
      </c>
      <c r="BP19" s="577">
        <v>42375</v>
      </c>
      <c r="BQ19" s="577">
        <v>42376</v>
      </c>
      <c r="BR19" s="576"/>
      <c r="BS19" s="577">
        <v>42387</v>
      </c>
      <c r="BT19" s="577" t="e">
        <f>WORKDAY(BT20,$A19,'[3]BA SGV'!$E$208:$E$237)</f>
        <v>#REF!</v>
      </c>
      <c r="BU19" s="577">
        <v>42375</v>
      </c>
      <c r="BV19" s="577">
        <v>42380</v>
      </c>
      <c r="BW19" s="577">
        <v>42380</v>
      </c>
      <c r="BX19" s="576"/>
      <c r="BY19" s="577">
        <v>42395</v>
      </c>
      <c r="BZ19" s="577">
        <f>WORKDAY(BZ20,$B19,'[4]Holiday Schedule'!$B$2:$B$17)</f>
        <v>42405</v>
      </c>
      <c r="CA19" s="577">
        <v>42410</v>
      </c>
      <c r="CB19" s="577">
        <v>42406</v>
      </c>
      <c r="CC19" s="577">
        <v>42394</v>
      </c>
      <c r="CD19" s="576"/>
      <c r="CE19" s="577">
        <v>42408</v>
      </c>
      <c r="CF19" s="577">
        <v>42404</v>
      </c>
      <c r="CG19" s="577">
        <v>42410</v>
      </c>
      <c r="CH19" s="577">
        <v>42402</v>
      </c>
      <c r="CI19" s="577">
        <v>42394</v>
      </c>
      <c r="CJ19" s="576"/>
      <c r="CK19" s="588">
        <v>42433</v>
      </c>
      <c r="CL19" s="577">
        <v>42405</v>
      </c>
      <c r="CM19" s="588">
        <v>42433</v>
      </c>
      <c r="CN19" s="577">
        <v>42408</v>
      </c>
      <c r="CO19" s="577">
        <v>42422</v>
      </c>
      <c r="CP19" s="576"/>
      <c r="CQ19" s="588">
        <f>WORKDAY(CQ20,$B19,'Holiday Schedule'!$B$2:$B$17)</f>
        <v>42437</v>
      </c>
      <c r="CR19" s="577">
        <v>42416</v>
      </c>
      <c r="CS19" s="588">
        <f>WORKDAY(CS20,$B19,'Holiday Schedule'!$B$2:$B$17)</f>
        <v>42437</v>
      </c>
      <c r="CT19" s="577">
        <v>42408</v>
      </c>
      <c r="CU19" s="580">
        <f>WORKDAY(CU20,$B19,'Holiday Schedule'!$B$2:$B$17)</f>
        <v>42430</v>
      </c>
      <c r="CV19" s="576"/>
      <c r="CW19" s="588">
        <f>WORKDAY(CW20,$B19,'Holiday Schedule'!$B$2:$B$17)</f>
        <v>42443</v>
      </c>
      <c r="CX19" s="577">
        <f>WORKDAY(CX20,$B19,'Holiday Schedule'!$B$2:$B$17)</f>
        <v>42426</v>
      </c>
      <c r="CY19" s="588">
        <f>WORKDAY(CY20,$B19,'Holiday Schedule'!$B$2:$B$17)</f>
        <v>42436</v>
      </c>
      <c r="CZ19" s="577">
        <v>42416</v>
      </c>
      <c r="DA19" s="580">
        <f>WORKDAY(DA20,$B19,'Holiday Schedule'!$B$2:$B$17)</f>
        <v>42430</v>
      </c>
      <c r="DB19" s="576"/>
      <c r="DC19" s="580">
        <f>WORKDAY(DC20,$B19,'Holiday Schedule'!$B$2:$B$17)</f>
        <v>42445</v>
      </c>
      <c r="DD19" s="580">
        <f>WORKDAY(DD20,$B19,'Holiday Schedule'!$B$2:$B$17)</f>
        <v>42437</v>
      </c>
      <c r="DE19" s="580">
        <f>WORKDAY(DE20,$B19,'Holiday Schedule'!$B$2:$B$17)</f>
        <v>42439</v>
      </c>
      <c r="DF19" s="580">
        <f>WORKDAY(DF20,$B19,'Holiday Schedule'!$B$2:$B$17)</f>
        <v>42440</v>
      </c>
      <c r="DG19" s="580">
        <f>WORKDAY(DG20,$B19,'Holiday Schedule'!$B$2:$B$17)</f>
        <v>42443</v>
      </c>
      <c r="DH19" s="576"/>
      <c r="DI19" s="580">
        <f>WORKDAY(DI20,$B19,'Holiday Schedule'!$B$2:$B$17)</f>
        <v>42425</v>
      </c>
      <c r="DJ19" s="580">
        <f>WORKDAY(DJ20,$B19,'Holiday Schedule'!$B$2:$B$17)</f>
        <v>42426</v>
      </c>
      <c r="DK19" s="580">
        <f>WORKDAY(DK20,$B19,'Holiday Schedule'!$B$2:$B$17)</f>
        <v>42426</v>
      </c>
      <c r="DL19" s="580">
        <f>WORKDAY(DL20,$B19,'Holiday Schedule'!$B$2:$B$17)</f>
        <v>42429</v>
      </c>
      <c r="DM19" s="580">
        <f>WORKDAY(DM20,$B19,'Holiday Schedule'!$B$2:$B$17)</f>
        <v>42432</v>
      </c>
      <c r="DN19" s="576"/>
      <c r="DO19" s="580">
        <f>WORKDAY(DO20,$B19,'Holiday Schedule'!$B$2:$B$17)</f>
        <v>42430</v>
      </c>
      <c r="DP19" s="580">
        <f>WORKDAY(DP20,$B19,'Holiday Schedule'!$B$2:$B$17)</f>
        <v>42431</v>
      </c>
      <c r="DQ19" s="580">
        <f>WORKDAY(DQ20,$B19,'Holiday Schedule'!$B$2:$B$17)</f>
        <v>42431</v>
      </c>
      <c r="DR19" s="580">
        <f>WORKDAY(DR20,$B19,'Holiday Schedule'!$B$2:$B$17)</f>
        <v>42432</v>
      </c>
      <c r="DS19" s="580">
        <f>WORKDAY(DS20,$B19,'Holiday Schedule'!$B$2:$B$17)</f>
        <v>42432</v>
      </c>
      <c r="DT19" s="576"/>
      <c r="DU19" s="580">
        <f>WORKDAY(DU20,$B19,'Holiday Schedule'!$B$2:$B$17)</f>
        <v>42437</v>
      </c>
      <c r="DV19" s="580">
        <f>WORKDAY(DV20,$B19,'Holiday Schedule'!$B$2:$B$17)</f>
        <v>42437</v>
      </c>
      <c r="DW19" s="580">
        <f>WORKDAY(DW20,$B19,'Holiday Schedule'!$B$2:$B$17)</f>
        <v>42438</v>
      </c>
      <c r="DX19" s="580">
        <f>WORKDAY(DX20,$B19,'Holiday Schedule'!$B$2:$B$17)</f>
        <v>42439</v>
      </c>
      <c r="DY19" s="580">
        <f>WORKDAY(DY20,$B19,'Holiday Schedule'!$B$2:$B$17)</f>
        <v>42440</v>
      </c>
      <c r="DZ19" s="576"/>
      <c r="EA19" s="580">
        <f>WORKDAY(EA20,$B19,'Holiday Schedule'!$B$2:$B$17)</f>
        <v>42444</v>
      </c>
      <c r="EB19" s="580">
        <f>WORKDAY(EB20,$B19,'Holiday Schedule'!$B$2:$B$17)</f>
        <v>42445</v>
      </c>
      <c r="EC19" s="580">
        <f>WORKDAY(EC20,$B19,'Holiday Schedule'!$B$2:$B$17)</f>
        <v>42445</v>
      </c>
      <c r="ED19" s="580">
        <f>WORKDAY(ED20,$B19,'Holiday Schedule'!$B$2:$B$17)</f>
        <v>42446</v>
      </c>
      <c r="EE19" s="580">
        <f>WORKDAY(EE20,$B19,'Holiday Schedule'!$B$2:$B$17)</f>
        <v>42446</v>
      </c>
      <c r="EF19" s="576"/>
      <c r="EG19" s="580">
        <f>WORKDAY(EG20,$B19,'Holiday Schedule'!$B$2:$B$17)</f>
        <v>42446</v>
      </c>
      <c r="EH19" s="580">
        <f>WORKDAY(EH20,$B19,'Holiday Schedule'!$B$2:$B$17)</f>
        <v>42447</v>
      </c>
      <c r="EI19" s="580">
        <f>WORKDAY(EI20,$B19,'Holiday Schedule'!$B$2:$B$17)</f>
        <v>42447</v>
      </c>
      <c r="EJ19" s="580">
        <f>WORKDAY(EJ20,$B19,'Holiday Schedule'!$B$2:$B$17)</f>
        <v>42450</v>
      </c>
      <c r="EK19" s="580">
        <f>WORKDAY(EK20,$B19,'Holiday Schedule'!$B$2:$B$17)</f>
        <v>42450</v>
      </c>
      <c r="EL19" s="576"/>
      <c r="EM19" s="580">
        <f>WORKDAY(EM20,$B19,'Holiday Schedule'!$B$2:$B$17)</f>
        <v>42454</v>
      </c>
      <c r="EN19" s="580">
        <f>WORKDAY(EN20,$B19,'Holiday Schedule'!$B$2:$B$17)</f>
        <v>42457</v>
      </c>
      <c r="EO19" s="580">
        <f>WORKDAY(EO20,$B19,'Holiday Schedule'!$B$2:$B$17)</f>
        <v>42457</v>
      </c>
      <c r="EP19" s="580">
        <f>WORKDAY(EP20,$B19,'Holiday Schedule'!$B$2:$B$17)</f>
        <v>42458</v>
      </c>
      <c r="EQ19" s="580">
        <f>WORKDAY(EQ20,$B19,'Holiday Schedule'!$B$2:$B$17)</f>
        <v>42458</v>
      </c>
      <c r="ER19" s="576"/>
      <c r="ES19" s="580">
        <f>WORKDAY(ES20,$B19,'Holiday Schedule'!$B$2:$B$17)</f>
        <v>42458</v>
      </c>
      <c r="ET19" s="580">
        <f>WORKDAY(ET20,$B19,'Holiday Schedule'!$B$2:$B$17)</f>
        <v>42459</v>
      </c>
      <c r="EU19" s="580">
        <f>WORKDAY(EU20,$B19,'Holiday Schedule'!$B$2:$B$17)</f>
        <v>42459</v>
      </c>
      <c r="EV19" s="580">
        <f>WORKDAY(EV20,$B19,'Holiday Schedule'!$B$2:$B$17)</f>
        <v>42460</v>
      </c>
      <c r="EW19" s="580">
        <f>WORKDAY(EW20,$B19,'Holiday Schedule'!$B$2:$B$17)</f>
        <v>42460</v>
      </c>
      <c r="EX19" s="576"/>
      <c r="EY19" s="580">
        <f>WORKDAY(EY20,$B19,'Holiday Schedule'!$B$2:$B$17)</f>
        <v>42464</v>
      </c>
      <c r="EZ19" s="580">
        <f>WORKDAY(EZ20,$B19,'Holiday Schedule'!$B$2:$B$17)</f>
        <v>42465</v>
      </c>
      <c r="FA19" s="580">
        <f>WORKDAY(FA20,$B19,'Holiday Schedule'!$B$2:$B$17)</f>
        <v>42465</v>
      </c>
      <c r="FB19" s="580">
        <f>WORKDAY(FB20,$B19,'Holiday Schedule'!$B$2:$B$17)</f>
        <v>42466</v>
      </c>
      <c r="FC19" s="580">
        <f>WORKDAY(FC20,$B19,'Holiday Schedule'!$B$2:$B$17)</f>
        <v>42466</v>
      </c>
      <c r="FD19" s="576"/>
      <c r="FE19" s="580">
        <f>WORKDAY(FE20,$B19,'Holiday Schedule'!$B$2:$B$17)</f>
        <v>42468</v>
      </c>
      <c r="FF19" s="580">
        <f>WORKDAY(FF20,$B19,'Holiday Schedule'!$B$2:$B$17)</f>
        <v>42471</v>
      </c>
      <c r="FG19" s="580">
        <f>WORKDAY(FG20,$B19,'Holiday Schedule'!$B$2:$B$17)</f>
        <v>42471</v>
      </c>
      <c r="FH19" s="580">
        <f>WORKDAY(FH20,$B19,'Holiday Schedule'!$B$2:$B$17)</f>
        <v>42472</v>
      </c>
      <c r="FI19" s="580">
        <f>WORKDAY(FI20,$B19,'Holiday Schedule'!$B$2:$B$17)</f>
        <v>42472</v>
      </c>
      <c r="FJ19" s="576"/>
      <c r="FK19" s="580">
        <f>WORKDAY(FK20,$B19,'Holiday Schedule'!$B$2:$B$17)</f>
        <v>42461</v>
      </c>
      <c r="FL19" s="580">
        <f>WORKDAY(FL20,$B19,'Holiday Schedule'!$B$2:$B$17)</f>
        <v>42464</v>
      </c>
      <c r="FM19" s="580">
        <f>WORKDAY(FM20,$B19,'Holiday Schedule'!$B$2:$B$17)</f>
        <v>42464</v>
      </c>
      <c r="FN19" s="580">
        <f>WORKDAY(FN20,$B19,'Holiday Schedule'!$B$2:$B$17)</f>
        <v>42465</v>
      </c>
      <c r="FO19" s="580">
        <f>WORKDAY(FO20,$B19,'Holiday Schedule'!$B$2:$B$17)</f>
        <v>42465</v>
      </c>
      <c r="FP19" s="576"/>
      <c r="FQ19" s="580">
        <f>WORKDAY(FQ20,$B19,'Holiday Schedule'!$B$2:$B$17)</f>
        <v>42466</v>
      </c>
      <c r="FR19" s="580">
        <f>WORKDAY(FR20,$B19,'Holiday Schedule'!$B$2:$B$17)</f>
        <v>42467</v>
      </c>
      <c r="FS19" s="580">
        <f>WORKDAY(FS20,$B19,'Holiday Schedule'!$B$2:$B$17)</f>
        <v>42467</v>
      </c>
      <c r="FT19" s="580">
        <f>WORKDAY(FT20,$B19,'Holiday Schedule'!$B$2:$B$17)</f>
        <v>42468</v>
      </c>
      <c r="FU19" s="580">
        <f>WORKDAY(FU20,$B19,'Holiday Schedule'!$B$2:$B$17)</f>
        <v>42468</v>
      </c>
      <c r="FV19" s="576"/>
      <c r="FW19" s="580">
        <f>WORKDAY(FW20,$B19,'Holiday Schedule'!$B$2:$B$17)</f>
        <v>9</v>
      </c>
      <c r="FX19" s="580">
        <f>WORKDAY(FX20,$B19,'Holiday Schedule'!$B$2:$B$17)</f>
        <v>9</v>
      </c>
      <c r="FY19" s="580">
        <f>WORKDAY(FY20,$B19,'Holiday Schedule'!$B$2:$B$17)</f>
        <v>9</v>
      </c>
      <c r="FZ19" s="580">
        <f>WORKDAY(FZ20,$B19,'Holiday Schedule'!$B$2:$B$17)</f>
        <v>9</v>
      </c>
      <c r="GA19" s="580">
        <f>WORKDAY(GA20,$B19,'Holiday Schedule'!$B$2:$B$17)</f>
        <v>9</v>
      </c>
      <c r="GB19" s="576"/>
      <c r="GC19" s="580">
        <f>WORKDAY(GC20,$B19,'Holiday Schedule'!$B$2:$B$17)</f>
        <v>9</v>
      </c>
      <c r="GD19" s="580">
        <f>WORKDAY(GD20,$B19,'Holiday Schedule'!$B$2:$B$17)</f>
        <v>9</v>
      </c>
      <c r="GE19" s="580">
        <f>WORKDAY(GE20,$B19,'Holiday Schedule'!$B$2:$B$17)</f>
        <v>9</v>
      </c>
      <c r="GF19" s="580">
        <f>WORKDAY(GF20,$B19,'Holiday Schedule'!$B$2:$B$17)</f>
        <v>9</v>
      </c>
      <c r="GG19" s="580">
        <f>WORKDAY(GG20,$B19,'Holiday Schedule'!$B$2:$B$17)</f>
        <v>9</v>
      </c>
      <c r="GH19" s="576"/>
      <c r="GI19" s="580">
        <f>WORKDAY(GI20,$B19,'Holiday Schedule'!$B$2:$B$17)</f>
        <v>9</v>
      </c>
      <c r="GJ19" s="580">
        <f>WORKDAY(GJ20,$B19,'Holiday Schedule'!$B$2:$B$17)</f>
        <v>9</v>
      </c>
      <c r="GK19" s="580">
        <f>WORKDAY(GK20,$B19,'Holiday Schedule'!$B$2:$B$17)</f>
        <v>9</v>
      </c>
      <c r="GL19" s="580">
        <f>WORKDAY(GL20,$B19,'Holiday Schedule'!$B$2:$B$17)</f>
        <v>9</v>
      </c>
      <c r="GM19" s="580">
        <f>WORKDAY(GM20,$B19,'Holiday Schedule'!$B$2:$B$17)</f>
        <v>9</v>
      </c>
      <c r="GN19" s="576"/>
      <c r="GO19" s="580">
        <f>WORKDAY(GO20,$B19,'Holiday Schedule'!$B$2:$B$17)</f>
        <v>9</v>
      </c>
      <c r="GP19" s="580">
        <f>WORKDAY(GP20,$B19,'Holiday Schedule'!$B$2:$B$17)</f>
        <v>9</v>
      </c>
      <c r="GQ19" s="580">
        <f>WORKDAY(GQ20,$B19,'Holiday Schedule'!$B$2:$B$17)</f>
        <v>9</v>
      </c>
      <c r="GR19" s="580">
        <f>WORKDAY(GR20,$B19,'Holiday Schedule'!$B$2:$B$17)</f>
        <v>9</v>
      </c>
      <c r="GS19" s="580">
        <f>WORKDAY(GS20,$B19,'Holiday Schedule'!$B$2:$B$17)</f>
        <v>9</v>
      </c>
      <c r="GT19" s="576"/>
      <c r="GU19" s="580">
        <f>WORKDAY(GU20,$B19,'Holiday Schedule'!$B$2:$B$17)</f>
        <v>9</v>
      </c>
      <c r="GV19" s="580">
        <f>WORKDAY(GV20,$B19,'Holiday Schedule'!$B$2:$B$17)</f>
        <v>9</v>
      </c>
      <c r="GW19" s="580">
        <f>WORKDAY(GW20,$B19,'Holiday Schedule'!$B$2:$B$17)</f>
        <v>9</v>
      </c>
      <c r="GX19" s="580">
        <f>WORKDAY(GX20,$B19,'Holiday Schedule'!$B$2:$B$17)</f>
        <v>9</v>
      </c>
      <c r="GY19" s="580">
        <f>WORKDAY(GY20,$B19,'Holiday Schedule'!$B$2:$B$17)</f>
        <v>9</v>
      </c>
      <c r="GZ19" s="576"/>
      <c r="HA19" s="578" t="e">
        <v>#REF!</v>
      </c>
      <c r="HB19" s="578" t="e">
        <v>#REF!</v>
      </c>
      <c r="HC19" s="578" t="e">
        <v>#REF!</v>
      </c>
      <c r="HD19" s="578" t="e">
        <v>#REF!</v>
      </c>
      <c r="HE19" s="578" t="e">
        <v>#REF!</v>
      </c>
      <c r="HF19" s="578" t="e">
        <v>#REF!</v>
      </c>
      <c r="HG19" s="578" t="e">
        <v>#REF!</v>
      </c>
      <c r="HH19" s="578" t="e">
        <v>#REF!</v>
      </c>
      <c r="HI19" s="578" t="e">
        <v>#REF!</v>
      </c>
      <c r="HJ19" s="578" t="e">
        <v>#REF!</v>
      </c>
      <c r="HK19" s="579">
        <v>42294</v>
      </c>
      <c r="HL19" s="578" t="e">
        <v>#REF!</v>
      </c>
      <c r="HM19" s="578" t="e">
        <v>#REF!</v>
      </c>
      <c r="HN19" s="578" t="e">
        <v>#REF!</v>
      </c>
      <c r="HO19" s="578" t="e">
        <v>#REF!</v>
      </c>
      <c r="HP19" s="578" t="e">
        <v>#REF!</v>
      </c>
      <c r="HQ19" s="578" t="e">
        <v>#REF!</v>
      </c>
      <c r="HR19" s="578" t="e">
        <v>#REF!</v>
      </c>
      <c r="HS19" s="581"/>
      <c r="HT19" s="578" t="e">
        <v>#REF!</v>
      </c>
      <c r="HU19" s="578" t="e">
        <v>#REF!</v>
      </c>
      <c r="HV19" s="578" t="e">
        <v>#REF!</v>
      </c>
      <c r="HW19" s="578" t="e">
        <v>#REF!</v>
      </c>
      <c r="HX19" s="578" t="e">
        <v>#REF!</v>
      </c>
      <c r="HY19" s="578" t="e">
        <v>#REF!</v>
      </c>
      <c r="HZ19" s="578" t="e">
        <v>#REF!</v>
      </c>
      <c r="IA19" s="578" t="e">
        <v>#REF!</v>
      </c>
      <c r="IB19" s="578" t="e">
        <v>#REF!</v>
      </c>
      <c r="IC19" s="578" t="e">
        <v>#REF!</v>
      </c>
      <c r="ID19" s="578" t="e">
        <v>#REF!</v>
      </c>
      <c r="IE19" s="578" t="e">
        <v>#REF!</v>
      </c>
      <c r="IF19" s="578" t="e">
        <v>#REF!</v>
      </c>
      <c r="IG19" s="578" t="e">
        <v>#REF!</v>
      </c>
      <c r="IH19" s="578" t="e">
        <v>#REF!</v>
      </c>
      <c r="II19" s="578" t="e">
        <v>#REF!</v>
      </c>
      <c r="IJ19" s="578" t="e">
        <v>#REF!</v>
      </c>
      <c r="IK19" s="578" t="e">
        <v>#REF!</v>
      </c>
      <c r="IL19" s="578" t="e">
        <v>#REF!</v>
      </c>
      <c r="IM19" s="578" t="e">
        <v>#REF!</v>
      </c>
      <c r="IN19" s="578" t="e">
        <v>#REF!</v>
      </c>
      <c r="IO19" s="578" t="e">
        <v>#REF!</v>
      </c>
      <c r="IP19" s="578" t="e">
        <v>#REF!</v>
      </c>
      <c r="IQ19" s="578" t="e">
        <v>#REF!</v>
      </c>
      <c r="IR19" s="578" t="e">
        <v>#REF!</v>
      </c>
      <c r="IS19" s="578" t="e">
        <v>#REF!</v>
      </c>
      <c r="IT19" s="578" t="e">
        <v>#REF!</v>
      </c>
      <c r="IU19" s="578" t="e">
        <v>#REF!</v>
      </c>
      <c r="IV19" s="578" t="e">
        <v>#REF!</v>
      </c>
      <c r="IW19" s="578" t="e">
        <v>#REF!</v>
      </c>
      <c r="IX19" s="581"/>
      <c r="IY19" s="578" t="e">
        <v>#REF!</v>
      </c>
      <c r="IZ19" s="578" t="e">
        <v>#REF!</v>
      </c>
      <c r="JA19" s="578" t="e">
        <v>#REF!</v>
      </c>
      <c r="JB19" s="578" t="e">
        <v>#REF!</v>
      </c>
      <c r="JC19" s="578" t="e">
        <v>#REF!</v>
      </c>
      <c r="JD19" s="578" t="e">
        <v>#REF!</v>
      </c>
      <c r="JE19" s="578" t="e">
        <v>#REF!</v>
      </c>
      <c r="JF19" s="578" t="e">
        <v>#REF!</v>
      </c>
      <c r="JG19" s="578" t="e">
        <v>#REF!</v>
      </c>
      <c r="JH19" s="578" t="e">
        <v>#REF!</v>
      </c>
      <c r="JI19" s="578" t="e">
        <v>#REF!</v>
      </c>
      <c r="JJ19" s="578" t="e">
        <v>#REF!</v>
      </c>
      <c r="JK19" s="578" t="e">
        <v>#REF!</v>
      </c>
      <c r="JL19" s="578" t="e">
        <v>#REF!</v>
      </c>
      <c r="JM19" s="578" t="e">
        <v>#REF!</v>
      </c>
      <c r="JN19" s="578" t="e">
        <v>#REF!</v>
      </c>
      <c r="JO19" s="578" t="e">
        <v>#REF!</v>
      </c>
      <c r="JP19" s="578" t="e">
        <v>#REF!</v>
      </c>
      <c r="JQ19" s="578" t="e">
        <v>#REF!</v>
      </c>
      <c r="JR19" s="578" t="e">
        <v>#REF!</v>
      </c>
      <c r="JS19" s="578" t="e">
        <v>#REF!</v>
      </c>
      <c r="JT19" s="578" t="e">
        <v>#REF!</v>
      </c>
      <c r="JU19" s="578" t="e">
        <v>#REF!</v>
      </c>
      <c r="JV19" s="578" t="e">
        <v>#REF!</v>
      </c>
      <c r="JW19" s="578" t="e">
        <v>#REF!</v>
      </c>
      <c r="JX19" s="578" t="e">
        <v>#REF!</v>
      </c>
      <c r="JY19" s="578" t="e">
        <v>#REF!</v>
      </c>
      <c r="JZ19" s="578" t="e">
        <v>#REF!</v>
      </c>
      <c r="KA19" s="578" t="e">
        <v>#REF!</v>
      </c>
      <c r="KB19" s="578" t="e">
        <v>#REF!</v>
      </c>
      <c r="KC19" s="581"/>
      <c r="KD19" s="578" t="e">
        <v>#REF!</v>
      </c>
      <c r="KE19" s="578" t="e">
        <v>#REF!</v>
      </c>
      <c r="KF19" s="578" t="e">
        <v>#REF!</v>
      </c>
      <c r="KG19" s="578" t="e">
        <v>#REF!</v>
      </c>
      <c r="KH19" s="578" t="e">
        <v>#REF!</v>
      </c>
      <c r="KI19" s="578" t="e">
        <v>#REF!</v>
      </c>
      <c r="KJ19" s="578" t="e">
        <v>#REF!</v>
      </c>
      <c r="KK19" s="578" t="e">
        <v>#REF!</v>
      </c>
      <c r="KL19" s="578" t="e">
        <v>#REF!</v>
      </c>
      <c r="KM19" s="578" t="e">
        <v>#REF!</v>
      </c>
      <c r="KN19" s="578" t="e">
        <v>#REF!</v>
      </c>
      <c r="KO19" s="578" t="e">
        <v>#REF!</v>
      </c>
      <c r="KP19" s="578" t="e">
        <v>#REF!</v>
      </c>
      <c r="KQ19" s="578" t="e">
        <v>#REF!</v>
      </c>
      <c r="KR19" s="578" t="e">
        <v>#REF!</v>
      </c>
      <c r="KS19" s="578" t="e">
        <v>#REF!</v>
      </c>
      <c r="KT19" s="578" t="e">
        <v>#REF!</v>
      </c>
      <c r="KU19" s="578" t="e">
        <v>#REF!</v>
      </c>
      <c r="KV19" s="578" t="e">
        <v>#REF!</v>
      </c>
      <c r="KW19" s="578" t="e">
        <v>#REF!</v>
      </c>
      <c r="KX19" s="578" t="e">
        <v>#REF!</v>
      </c>
      <c r="KY19" s="578" t="e">
        <v>#REF!</v>
      </c>
      <c r="KZ19" s="578" t="e">
        <v>#REF!</v>
      </c>
      <c r="LA19" s="578" t="e">
        <v>#REF!</v>
      </c>
      <c r="LB19" s="578" t="e">
        <v>#REF!</v>
      </c>
      <c r="LC19" s="578" t="e">
        <v>#REF!</v>
      </c>
      <c r="LD19" s="578" t="e">
        <v>#REF!</v>
      </c>
      <c r="LE19" s="578" t="e">
        <v>#REF!</v>
      </c>
      <c r="LF19" s="578" t="e">
        <v>#REF!</v>
      </c>
      <c r="LG19" s="578" t="e">
        <v>#REF!</v>
      </c>
      <c r="LH19" s="581"/>
      <c r="LI19" s="578" t="e">
        <v>#REF!</v>
      </c>
      <c r="LJ19" s="578" t="e">
        <v>#REF!</v>
      </c>
      <c r="LK19" s="578" t="e">
        <v>#REF!</v>
      </c>
      <c r="LL19" s="578" t="e">
        <v>#REF!</v>
      </c>
      <c r="LM19" s="578" t="e">
        <v>#REF!</v>
      </c>
      <c r="LN19" s="578" t="e">
        <v>#REF!</v>
      </c>
      <c r="LO19" s="578" t="e">
        <v>#REF!</v>
      </c>
      <c r="LP19" s="578" t="e">
        <v>#REF!</v>
      </c>
      <c r="LQ19" s="578" t="e">
        <v>#REF!</v>
      </c>
      <c r="LR19" s="578" t="e">
        <v>#REF!</v>
      </c>
      <c r="LS19" s="578" t="e">
        <v>#REF!</v>
      </c>
      <c r="LT19" s="578" t="e">
        <v>#REF!</v>
      </c>
      <c r="LU19" s="578" t="e">
        <v>#REF!</v>
      </c>
      <c r="LV19" s="578" t="e">
        <v>#REF!</v>
      </c>
      <c r="LW19" s="578" t="e">
        <v>#REF!</v>
      </c>
      <c r="LX19" s="578" t="e">
        <v>#REF!</v>
      </c>
      <c r="LY19" s="578" t="e">
        <v>#REF!</v>
      </c>
      <c r="LZ19" s="578" t="e">
        <v>#REF!</v>
      </c>
      <c r="MA19" s="578" t="e">
        <v>#REF!</v>
      </c>
      <c r="MB19" s="578" t="e">
        <v>#REF!</v>
      </c>
      <c r="MC19" s="578" t="e">
        <v>#REF!</v>
      </c>
      <c r="MD19" s="578" t="e">
        <v>#REF!</v>
      </c>
      <c r="ME19" s="578" t="e">
        <v>#REF!</v>
      </c>
      <c r="MF19" s="578" t="e">
        <v>#REF!</v>
      </c>
      <c r="MG19" s="578" t="e">
        <v>#REF!</v>
      </c>
      <c r="MH19" s="578" t="e">
        <v>#REF!</v>
      </c>
      <c r="MI19" s="578" t="e">
        <v>#REF!</v>
      </c>
      <c r="MJ19" s="578" t="e">
        <v>#REF!</v>
      </c>
      <c r="MK19" s="578" t="e">
        <v>#REF!</v>
      </c>
      <c r="ML19" s="578" t="e">
        <v>#REF!</v>
      </c>
      <c r="MM19" s="581"/>
      <c r="MN19" s="578" t="e">
        <v>#REF!</v>
      </c>
      <c r="MO19" s="578" t="e">
        <v>#REF!</v>
      </c>
      <c r="MP19" s="578" t="e">
        <v>#REF!</v>
      </c>
      <c r="MQ19" s="578" t="e">
        <v>#REF!</v>
      </c>
      <c r="MR19" s="578" t="e">
        <v>#REF!</v>
      </c>
      <c r="MS19" s="578" t="e">
        <v>#REF!</v>
      </c>
      <c r="MT19" s="578" t="e">
        <v>#REF!</v>
      </c>
      <c r="MU19" s="578" t="e">
        <v>#REF!</v>
      </c>
      <c r="MV19" s="578" t="e">
        <v>#REF!</v>
      </c>
      <c r="MW19" s="578" t="e">
        <v>#REF!</v>
      </c>
      <c r="MX19" s="578" t="e">
        <v>#REF!</v>
      </c>
      <c r="MY19" s="578" t="e">
        <v>#REF!</v>
      </c>
      <c r="MZ19" s="578" t="e">
        <v>#REF!</v>
      </c>
      <c r="NA19" s="578" t="e">
        <v>#REF!</v>
      </c>
      <c r="NB19" s="578" t="e">
        <v>#REF!</v>
      </c>
      <c r="NC19" s="578" t="e">
        <v>#REF!</v>
      </c>
      <c r="ND19" s="578" t="e">
        <v>#REF!</v>
      </c>
      <c r="NE19" s="578" t="e">
        <v>#REF!</v>
      </c>
      <c r="NF19" s="578" t="e">
        <v>#REF!</v>
      </c>
      <c r="NG19" s="578" t="e">
        <v>#REF!</v>
      </c>
      <c r="NH19" s="578" t="e">
        <v>#REF!</v>
      </c>
      <c r="NI19" s="578" t="e">
        <v>#REF!</v>
      </c>
      <c r="NJ19" s="578" t="e">
        <v>#REF!</v>
      </c>
      <c r="NK19" s="578" t="e">
        <v>#REF!</v>
      </c>
      <c r="NL19" s="578" t="e">
        <v>#REF!</v>
      </c>
      <c r="NM19" s="578" t="e">
        <v>#REF!</v>
      </c>
      <c r="NN19" s="578" t="e">
        <v>#REF!</v>
      </c>
      <c r="NO19" s="578" t="e">
        <v>#REF!</v>
      </c>
      <c r="NP19" s="578" t="e">
        <v>#REF!</v>
      </c>
      <c r="NQ19" s="578" t="e">
        <v>#REF!</v>
      </c>
      <c r="NR19" s="583"/>
      <c r="NS19" s="578" t="e">
        <v>#REF!</v>
      </c>
      <c r="NT19" s="578" t="e">
        <v>#REF!</v>
      </c>
      <c r="NU19" s="578" t="e">
        <v>#REF!</v>
      </c>
      <c r="NV19" s="578" t="e">
        <v>#REF!</v>
      </c>
      <c r="NW19" s="578" t="e">
        <v>#REF!</v>
      </c>
      <c r="NX19" s="578" t="e">
        <v>#REF!</v>
      </c>
      <c r="NY19" s="578" t="e">
        <v>#REF!</v>
      </c>
      <c r="NZ19" s="578" t="e">
        <v>#REF!</v>
      </c>
      <c r="OA19" s="578" t="e">
        <v>#REF!</v>
      </c>
      <c r="OB19" s="578" t="e">
        <v>#REF!</v>
      </c>
      <c r="OC19" s="578" t="e">
        <v>#REF!</v>
      </c>
      <c r="OD19" s="578" t="e">
        <v>#REF!</v>
      </c>
      <c r="OE19" s="578" t="e">
        <v>#REF!</v>
      </c>
      <c r="OF19" s="578" t="e">
        <v>#REF!</v>
      </c>
      <c r="OG19" s="578" t="e">
        <v>#REF!</v>
      </c>
      <c r="OH19" s="578" t="e">
        <v>#REF!</v>
      </c>
      <c r="OI19" s="578" t="e">
        <v>#REF!</v>
      </c>
      <c r="OJ19" s="578" t="e">
        <v>#REF!</v>
      </c>
      <c r="OK19" s="578" t="e">
        <v>#REF!</v>
      </c>
      <c r="OL19" s="578" t="e">
        <v>#REF!</v>
      </c>
      <c r="OM19" s="578" t="e">
        <v>#REF!</v>
      </c>
      <c r="ON19" s="578" t="e">
        <v>#REF!</v>
      </c>
      <c r="OO19" s="578" t="e">
        <v>#REF!</v>
      </c>
      <c r="OP19" s="578" t="e">
        <v>#REF!</v>
      </c>
      <c r="OQ19" s="578" t="e">
        <v>#REF!</v>
      </c>
      <c r="OR19" s="578" t="e">
        <v>#REF!</v>
      </c>
      <c r="OS19" s="578" t="e">
        <v>#REF!</v>
      </c>
      <c r="OT19" s="578" t="e">
        <v>#REF!</v>
      </c>
      <c r="OU19" s="578" t="e">
        <v>#REF!</v>
      </c>
      <c r="OV19" s="578" t="e">
        <v>#REF!</v>
      </c>
      <c r="OW19" s="583"/>
      <c r="OX19" s="578" t="e">
        <v>#REF!</v>
      </c>
      <c r="OY19" s="578" t="e">
        <v>#REF!</v>
      </c>
      <c r="OZ19" s="578" t="e">
        <v>#REF!</v>
      </c>
      <c r="PA19" s="578" t="e">
        <v>#REF!</v>
      </c>
      <c r="PB19" s="578" t="e">
        <v>#REF!</v>
      </c>
      <c r="PC19" s="578" t="e">
        <v>#REF!</v>
      </c>
      <c r="PD19" s="578" t="e">
        <v>#REF!</v>
      </c>
      <c r="PE19" s="578" t="e">
        <v>#REF!</v>
      </c>
      <c r="PF19" s="578" t="e">
        <v>#REF!</v>
      </c>
      <c r="PG19" s="578" t="e">
        <v>#REF!</v>
      </c>
      <c r="PH19" s="578" t="e">
        <v>#REF!</v>
      </c>
      <c r="PI19" s="578" t="e">
        <v>#REF!</v>
      </c>
      <c r="PJ19" s="578" t="e">
        <v>#REF!</v>
      </c>
      <c r="PK19" s="578" t="e">
        <v>#REF!</v>
      </c>
      <c r="PL19" s="578" t="e">
        <v>#REF!</v>
      </c>
      <c r="PM19" s="578" t="e">
        <v>#REF!</v>
      </c>
      <c r="PN19" s="578" t="e">
        <v>#REF!</v>
      </c>
      <c r="PO19" s="578" t="e">
        <v>#REF!</v>
      </c>
      <c r="PP19" s="578" t="e">
        <v>#REF!</v>
      </c>
      <c r="PQ19" s="578" t="e">
        <v>#REF!</v>
      </c>
      <c r="PR19" s="578" t="e">
        <v>#REF!</v>
      </c>
      <c r="PS19" s="578" t="e">
        <v>#REF!</v>
      </c>
      <c r="PT19" s="578" t="e">
        <v>#REF!</v>
      </c>
      <c r="PU19" s="578" t="e">
        <v>#REF!</v>
      </c>
      <c r="PV19" s="578" t="e">
        <v>#REF!</v>
      </c>
      <c r="PW19" s="578" t="e">
        <v>#REF!</v>
      </c>
      <c r="PX19" s="578" t="e">
        <v>#REF!</v>
      </c>
      <c r="PY19" s="578" t="e">
        <v>#REF!</v>
      </c>
      <c r="PZ19" s="578" t="e">
        <v>#REF!</v>
      </c>
      <c r="QA19" s="578" t="e">
        <v>#REF!</v>
      </c>
      <c r="QB19" s="583"/>
      <c r="QC19" s="578" t="e">
        <v>#REF!</v>
      </c>
      <c r="QD19" s="578" t="e">
        <v>#REF!</v>
      </c>
      <c r="QE19" s="578" t="e">
        <v>#REF!</v>
      </c>
      <c r="QF19" s="578" t="e">
        <v>#REF!</v>
      </c>
      <c r="QG19" s="578" t="e">
        <v>#REF!</v>
      </c>
      <c r="QH19" s="578" t="e">
        <v>#REF!</v>
      </c>
      <c r="QI19" s="578" t="e">
        <v>#REF!</v>
      </c>
      <c r="QJ19" s="578" t="e">
        <v>#REF!</v>
      </c>
      <c r="QK19" s="578" t="e">
        <v>#REF!</v>
      </c>
      <c r="QL19" s="578" t="e">
        <v>#REF!</v>
      </c>
      <c r="QM19" s="578" t="e">
        <v>#REF!</v>
      </c>
      <c r="QN19" s="578" t="e">
        <v>#REF!</v>
      </c>
      <c r="QO19" s="578" t="e">
        <v>#REF!</v>
      </c>
      <c r="QP19" s="578" t="e">
        <v>#REF!</v>
      </c>
      <c r="QQ19" s="578" t="e">
        <v>#REF!</v>
      </c>
      <c r="QR19" s="578" t="e">
        <v>#REF!</v>
      </c>
      <c r="QS19" s="578" t="e">
        <v>#REF!</v>
      </c>
      <c r="QT19" s="578" t="e">
        <v>#REF!</v>
      </c>
      <c r="QU19" s="578" t="e">
        <v>#REF!</v>
      </c>
      <c r="QV19" s="578" t="e">
        <v>#REF!</v>
      </c>
      <c r="QW19" s="578" t="e">
        <v>#REF!</v>
      </c>
      <c r="QX19" s="578" t="e">
        <v>#REF!</v>
      </c>
      <c r="QY19" s="578" t="e">
        <v>#REF!</v>
      </c>
      <c r="QZ19" s="578" t="e">
        <v>#REF!</v>
      </c>
      <c r="RA19" s="578" t="e">
        <v>#REF!</v>
      </c>
      <c r="RB19" s="578" t="e">
        <v>#REF!</v>
      </c>
      <c r="RC19" s="578" t="e">
        <v>#REF!</v>
      </c>
      <c r="RD19" s="578" t="e">
        <v>#REF!</v>
      </c>
      <c r="RE19" s="578" t="e">
        <v>#REF!</v>
      </c>
      <c r="RF19" s="578" t="e">
        <v>#REF!</v>
      </c>
      <c r="RG19" s="583"/>
      <c r="RH19" s="578" t="e">
        <v>#REF!</v>
      </c>
      <c r="RI19" s="578" t="e">
        <v>#REF!</v>
      </c>
      <c r="RJ19" s="578" t="e">
        <v>#REF!</v>
      </c>
      <c r="RK19" s="578" t="e">
        <v>#REF!</v>
      </c>
      <c r="RL19" s="578" t="e">
        <v>#REF!</v>
      </c>
      <c r="RM19" s="578" t="e">
        <v>#REF!</v>
      </c>
      <c r="RN19" s="578" t="e">
        <v>#REF!</v>
      </c>
      <c r="RO19" s="578" t="e">
        <v>#REF!</v>
      </c>
      <c r="RP19" s="578" t="e">
        <v>#REF!</v>
      </c>
      <c r="RQ19" s="578" t="e">
        <v>#REF!</v>
      </c>
      <c r="RR19" s="578" t="e">
        <v>#REF!</v>
      </c>
      <c r="RS19" s="578" t="e">
        <v>#REF!</v>
      </c>
      <c r="RT19" s="578" t="e">
        <v>#REF!</v>
      </c>
      <c r="RU19" s="578" t="e">
        <v>#REF!</v>
      </c>
      <c r="RV19" s="578" t="e">
        <v>#REF!</v>
      </c>
      <c r="RW19" s="578" t="e">
        <v>#REF!</v>
      </c>
      <c r="RX19" s="578" t="e">
        <v>#REF!</v>
      </c>
      <c r="RY19" s="578" t="e">
        <v>#REF!</v>
      </c>
      <c r="RZ19" s="578" t="e">
        <v>#REF!</v>
      </c>
      <c r="SA19" s="578" t="e">
        <v>#REF!</v>
      </c>
      <c r="SB19" s="578" t="e">
        <v>#REF!</v>
      </c>
      <c r="SC19" s="578" t="e">
        <v>#REF!</v>
      </c>
      <c r="SD19" s="578" t="e">
        <v>#REF!</v>
      </c>
      <c r="SE19" s="578" t="e">
        <v>#REF!</v>
      </c>
      <c r="SF19" s="578" t="e">
        <v>#REF!</v>
      </c>
      <c r="SG19" s="578" t="e">
        <v>#REF!</v>
      </c>
      <c r="SH19" s="578" t="e">
        <v>#REF!</v>
      </c>
      <c r="SI19" s="578" t="e">
        <v>#REF!</v>
      </c>
      <c r="SJ19" s="578" t="e">
        <v>#REF!</v>
      </c>
      <c r="SK19" s="578" t="e">
        <v>#REF!</v>
      </c>
      <c r="SL19" s="583"/>
      <c r="SM19" s="578" t="e">
        <v>#REF!</v>
      </c>
      <c r="SN19" s="578" t="e">
        <v>#REF!</v>
      </c>
      <c r="SO19" s="578" t="e">
        <v>#REF!</v>
      </c>
      <c r="SP19" s="578" t="e">
        <v>#REF!</v>
      </c>
      <c r="SQ19" s="578" t="e">
        <v>#REF!</v>
      </c>
      <c r="SR19" s="578" t="e">
        <v>#REF!</v>
      </c>
      <c r="SS19" s="578" t="e">
        <v>#REF!</v>
      </c>
      <c r="ST19" s="578" t="e">
        <v>#REF!</v>
      </c>
      <c r="SU19" s="578" t="e">
        <v>#REF!</v>
      </c>
      <c r="SV19" s="578" t="e">
        <v>#REF!</v>
      </c>
      <c r="SW19" s="578" t="e">
        <v>#REF!</v>
      </c>
      <c r="SX19" s="578" t="e">
        <v>#REF!</v>
      </c>
      <c r="SY19" s="578" t="e">
        <v>#REF!</v>
      </c>
      <c r="SZ19" s="578" t="e">
        <v>#REF!</v>
      </c>
      <c r="TA19" s="578" t="e">
        <v>#REF!</v>
      </c>
      <c r="TB19" s="578" t="e">
        <v>#REF!</v>
      </c>
      <c r="TC19" s="578" t="e">
        <v>#REF!</v>
      </c>
      <c r="TD19" s="578" t="e">
        <v>#REF!</v>
      </c>
      <c r="TE19" s="578" t="e">
        <v>#REF!</v>
      </c>
      <c r="TF19" s="578" t="e">
        <v>#REF!</v>
      </c>
      <c r="TG19" s="578" t="e">
        <v>#REF!</v>
      </c>
      <c r="TH19" s="578" t="e">
        <v>#REF!</v>
      </c>
      <c r="TI19" s="578" t="e">
        <v>#REF!</v>
      </c>
      <c r="TJ19" s="578" t="e">
        <v>#REF!</v>
      </c>
      <c r="TK19" s="578" t="e">
        <v>#REF!</v>
      </c>
      <c r="TL19" s="578" t="e">
        <v>#REF!</v>
      </c>
      <c r="TM19" s="578" t="e">
        <v>#REF!</v>
      </c>
      <c r="TN19" s="578" t="e">
        <v>#REF!</v>
      </c>
      <c r="TO19" s="578" t="e">
        <v>#REF!</v>
      </c>
      <c r="TP19" s="578" t="e">
        <v>#REF!</v>
      </c>
      <c r="TQ19" s="581"/>
      <c r="TR19" s="578" t="e">
        <v>#REF!</v>
      </c>
      <c r="TS19" s="578" t="e">
        <v>#REF!</v>
      </c>
      <c r="TT19" s="578" t="e">
        <v>#REF!</v>
      </c>
      <c r="TU19" s="578" t="e">
        <v>#REF!</v>
      </c>
      <c r="TV19" s="578" t="e">
        <v>#REF!</v>
      </c>
      <c r="TW19" s="578" t="e">
        <v>#REF!</v>
      </c>
      <c r="TX19" s="578" t="e">
        <v>#REF!</v>
      </c>
      <c r="TY19" s="578" t="e">
        <v>#REF!</v>
      </c>
      <c r="TZ19" s="578" t="e">
        <v>#REF!</v>
      </c>
      <c r="UA19" s="578" t="e">
        <v>#REF!</v>
      </c>
      <c r="UB19" s="578" t="e">
        <v>#REF!</v>
      </c>
      <c r="UC19" s="578" t="e">
        <v>#REF!</v>
      </c>
      <c r="UD19" s="578" t="e">
        <v>#REF!</v>
      </c>
      <c r="UE19" s="578" t="e">
        <v>#REF!</v>
      </c>
      <c r="UF19" s="578" t="e">
        <v>#REF!</v>
      </c>
      <c r="UG19" s="578" t="e">
        <v>#REF!</v>
      </c>
      <c r="UH19" s="578" t="e">
        <v>#REF!</v>
      </c>
      <c r="UI19" s="578" t="e">
        <v>#REF!</v>
      </c>
      <c r="UJ19" s="578" t="e">
        <v>#REF!</v>
      </c>
      <c r="UK19" s="578" t="e">
        <v>#REF!</v>
      </c>
      <c r="UL19" s="578" t="e">
        <v>#REF!</v>
      </c>
      <c r="UM19" s="578" t="e">
        <v>#REF!</v>
      </c>
      <c r="UN19" s="578" t="e">
        <v>#REF!</v>
      </c>
      <c r="UO19" s="578" t="e">
        <v>#REF!</v>
      </c>
      <c r="UP19" s="578" t="e">
        <v>#REF!</v>
      </c>
      <c r="UQ19" s="578" t="e">
        <v>#REF!</v>
      </c>
      <c r="UR19" s="578" t="e">
        <v>#REF!</v>
      </c>
      <c r="US19" s="578" t="e">
        <v>#REF!</v>
      </c>
      <c r="UT19" s="578" t="e">
        <v>#REF!</v>
      </c>
      <c r="UU19" s="578" t="e">
        <v>#REF!</v>
      </c>
      <c r="UV19" s="581"/>
      <c r="UW19" s="578" t="e">
        <v>#REF!</v>
      </c>
      <c r="UX19" s="578" t="e">
        <v>#REF!</v>
      </c>
      <c r="UY19" s="578" t="e">
        <v>#REF!</v>
      </c>
      <c r="UZ19" s="578" t="e">
        <v>#REF!</v>
      </c>
      <c r="VA19" s="578" t="e">
        <v>#REF!</v>
      </c>
      <c r="VB19" s="578" t="e">
        <v>#REF!</v>
      </c>
      <c r="VC19" s="578" t="e">
        <v>#REF!</v>
      </c>
      <c r="VD19" s="578" t="e">
        <v>#REF!</v>
      </c>
      <c r="VE19" s="578" t="e">
        <v>#REF!</v>
      </c>
      <c r="VF19" s="578" t="e">
        <v>#REF!</v>
      </c>
      <c r="VG19" s="578" t="e">
        <v>#REF!</v>
      </c>
      <c r="VH19" s="578" t="e">
        <v>#REF!</v>
      </c>
      <c r="VI19" s="578" t="e">
        <v>#REF!</v>
      </c>
      <c r="VJ19" s="578" t="e">
        <v>#REF!</v>
      </c>
      <c r="VK19" s="578" t="e">
        <v>#REF!</v>
      </c>
      <c r="VL19" s="578" t="e">
        <v>#REF!</v>
      </c>
      <c r="VM19" s="578" t="e">
        <v>#REF!</v>
      </c>
      <c r="VN19" s="578" t="e">
        <v>#REF!</v>
      </c>
      <c r="VO19" s="578" t="e">
        <v>#REF!</v>
      </c>
      <c r="VP19" s="578" t="e">
        <v>#REF!</v>
      </c>
      <c r="VQ19" s="578" t="e">
        <v>#REF!</v>
      </c>
      <c r="VR19" s="578" t="e">
        <v>#REF!</v>
      </c>
      <c r="VS19" s="578" t="e">
        <v>#REF!</v>
      </c>
      <c r="VT19" s="578" t="e">
        <v>#REF!</v>
      </c>
      <c r="VU19" s="578" t="e">
        <v>#REF!</v>
      </c>
      <c r="VV19" s="578" t="e">
        <v>#REF!</v>
      </c>
      <c r="VW19" s="578" t="e">
        <v>#REF!</v>
      </c>
      <c r="VX19" s="578" t="e">
        <v>#REF!</v>
      </c>
      <c r="VY19" s="578" t="e">
        <v>#REF!</v>
      </c>
      <c r="VZ19" s="578" t="e">
        <v>#REF!</v>
      </c>
      <c r="WA19" s="581"/>
      <c r="WB19" s="578" t="e">
        <v>#REF!</v>
      </c>
      <c r="WC19" s="578" t="e">
        <v>#REF!</v>
      </c>
      <c r="WD19" s="578" t="e">
        <v>#REF!</v>
      </c>
      <c r="WE19" s="578" t="e">
        <v>#REF!</v>
      </c>
      <c r="WF19" s="578" t="e">
        <v>#REF!</v>
      </c>
      <c r="WG19" s="578" t="e">
        <v>#REF!</v>
      </c>
      <c r="WH19" s="578" t="e">
        <v>#REF!</v>
      </c>
      <c r="WI19" s="578" t="e">
        <v>#REF!</v>
      </c>
      <c r="WJ19" s="578" t="e">
        <v>#REF!</v>
      </c>
      <c r="WK19" s="578" t="e">
        <v>#REF!</v>
      </c>
      <c r="WL19" s="578" t="e">
        <v>#REF!</v>
      </c>
      <c r="WM19" s="578" t="e">
        <v>#REF!</v>
      </c>
      <c r="WN19" s="578" t="e">
        <v>#REF!</v>
      </c>
      <c r="WO19" s="578" t="e">
        <v>#REF!</v>
      </c>
      <c r="WP19" s="578" t="e">
        <v>#REF!</v>
      </c>
      <c r="WQ19" s="578" t="e">
        <v>#REF!</v>
      </c>
      <c r="WR19" s="578" t="e">
        <v>#REF!</v>
      </c>
      <c r="WS19" s="578" t="e">
        <v>#REF!</v>
      </c>
      <c r="WT19" s="578" t="e">
        <v>#REF!</v>
      </c>
      <c r="WU19" s="578" t="e">
        <v>#REF!</v>
      </c>
      <c r="WV19" s="578" t="e">
        <v>#REF!</v>
      </c>
      <c r="WW19" s="578" t="e">
        <v>#REF!</v>
      </c>
      <c r="WX19" s="578" t="e">
        <v>#REF!</v>
      </c>
      <c r="WY19" s="578" t="e">
        <v>#REF!</v>
      </c>
      <c r="WZ19" s="578" t="e">
        <v>#REF!</v>
      </c>
      <c r="XA19" s="578" t="e">
        <v>#REF!</v>
      </c>
      <c r="XB19" s="578" t="e">
        <v>#REF!</v>
      </c>
      <c r="XC19" s="578" t="e">
        <v>#REF!</v>
      </c>
      <c r="XD19" s="578" t="e">
        <v>#REF!</v>
      </c>
      <c r="XE19" s="578" t="e">
        <v>#REF!</v>
      </c>
      <c r="XF19" s="581"/>
      <c r="XG19" s="578" t="e">
        <v>#REF!</v>
      </c>
      <c r="XH19" s="578" t="e">
        <v>#REF!</v>
      </c>
      <c r="XI19" s="578" t="e">
        <v>#REF!</v>
      </c>
      <c r="XJ19" s="578" t="e">
        <v>#REF!</v>
      </c>
      <c r="XK19" s="578" t="e">
        <v>#REF!</v>
      </c>
      <c r="XL19" s="578" t="e">
        <v>#REF!</v>
      </c>
      <c r="XM19" s="578" t="e">
        <v>#REF!</v>
      </c>
      <c r="XN19" s="578" t="e">
        <v>#REF!</v>
      </c>
      <c r="XO19" s="578" t="e">
        <v>#REF!</v>
      </c>
      <c r="XP19" s="578" t="e">
        <v>#REF!</v>
      </c>
      <c r="XQ19" s="578" t="e">
        <v>#REF!</v>
      </c>
      <c r="XR19" s="578" t="e">
        <v>#REF!</v>
      </c>
      <c r="XS19" s="578" t="e">
        <v>#REF!</v>
      </c>
      <c r="XT19" s="578" t="e">
        <v>#REF!</v>
      </c>
      <c r="XU19" s="578" t="e">
        <v>#REF!</v>
      </c>
      <c r="XV19" s="578" t="e">
        <v>#REF!</v>
      </c>
      <c r="XW19" s="578" t="e">
        <v>#REF!</v>
      </c>
      <c r="XX19" s="578" t="e">
        <v>#REF!</v>
      </c>
      <c r="XY19" s="578" t="e">
        <v>#REF!</v>
      </c>
      <c r="XZ19" s="578" t="e">
        <v>#REF!</v>
      </c>
      <c r="YA19" s="578" t="e">
        <v>#REF!</v>
      </c>
      <c r="YB19" s="578" t="e">
        <v>#REF!</v>
      </c>
      <c r="YC19" s="578" t="e">
        <v>#REF!</v>
      </c>
      <c r="YD19" s="578" t="e">
        <v>#REF!</v>
      </c>
      <c r="YE19" s="578" t="e">
        <v>#REF!</v>
      </c>
      <c r="YF19" s="578" t="e">
        <v>#REF!</v>
      </c>
      <c r="YG19" s="578" t="e">
        <v>#REF!</v>
      </c>
      <c r="YH19" s="578" t="e">
        <v>#REF!</v>
      </c>
      <c r="YI19" s="578" t="e">
        <v>#REF!</v>
      </c>
      <c r="YJ19" s="578" t="e">
        <v>#REF!</v>
      </c>
      <c r="YK19" s="581"/>
      <c r="YL19" s="578" t="e">
        <v>#REF!</v>
      </c>
      <c r="YM19" s="578" t="e">
        <v>#REF!</v>
      </c>
      <c r="YN19" s="578" t="e">
        <v>#REF!</v>
      </c>
      <c r="YO19" s="578" t="e">
        <v>#REF!</v>
      </c>
      <c r="YP19" s="578" t="e">
        <v>#REF!</v>
      </c>
      <c r="YQ19" s="578" t="e">
        <v>#REF!</v>
      </c>
      <c r="YR19" s="578" t="e">
        <v>#REF!</v>
      </c>
      <c r="YS19" s="578" t="e">
        <v>#REF!</v>
      </c>
      <c r="YT19" s="578" t="e">
        <v>#REF!</v>
      </c>
      <c r="YU19" s="578" t="e">
        <v>#REF!</v>
      </c>
      <c r="YV19" s="578" t="e">
        <v>#REF!</v>
      </c>
      <c r="YW19" s="578" t="e">
        <v>#REF!</v>
      </c>
      <c r="YX19" s="578" t="e">
        <v>#REF!</v>
      </c>
      <c r="YY19" s="578" t="e">
        <v>#REF!</v>
      </c>
      <c r="YZ19" s="578" t="e">
        <v>#REF!</v>
      </c>
      <c r="ZA19" s="578" t="e">
        <v>#REF!</v>
      </c>
      <c r="ZB19" s="578" t="e">
        <v>#REF!</v>
      </c>
      <c r="ZC19" s="578" t="e">
        <v>#REF!</v>
      </c>
      <c r="ZD19" s="578" t="e">
        <v>#REF!</v>
      </c>
      <c r="ZE19" s="578" t="e">
        <v>#REF!</v>
      </c>
      <c r="ZF19" s="578" t="e">
        <v>#REF!</v>
      </c>
      <c r="ZG19" s="578" t="e">
        <v>#REF!</v>
      </c>
      <c r="ZH19" s="578" t="e">
        <v>#REF!</v>
      </c>
      <c r="ZI19" s="578" t="e">
        <v>#REF!</v>
      </c>
      <c r="ZJ19" s="578" t="e">
        <v>#REF!</v>
      </c>
      <c r="ZK19" s="578" t="e">
        <v>#REF!</v>
      </c>
      <c r="ZL19" s="578" t="e">
        <v>#REF!</v>
      </c>
      <c r="ZM19" s="578" t="e">
        <v>#REF!</v>
      </c>
      <c r="ZN19" s="578" t="e">
        <v>#REF!</v>
      </c>
      <c r="ZO19" s="578" t="e">
        <v>#REF!</v>
      </c>
      <c r="ZP19" s="578" t="e">
        <v>#REF!</v>
      </c>
      <c r="ZQ19" s="578" t="e">
        <v>#REF!</v>
      </c>
      <c r="ZR19" s="578" t="e">
        <v>#REF!</v>
      </c>
      <c r="ZS19" s="578" t="e">
        <v>#REF!</v>
      </c>
      <c r="ZT19" s="578" t="e">
        <v>#REF!</v>
      </c>
      <c r="ZU19" s="578" t="e">
        <v>#REF!</v>
      </c>
      <c r="ZV19" s="578" t="e">
        <v>#REF!</v>
      </c>
      <c r="ZW19" s="581"/>
      <c r="ZX19" s="578" t="e">
        <v>#REF!</v>
      </c>
      <c r="ZY19" s="578" t="e">
        <v>#REF!</v>
      </c>
      <c r="ZZ19" s="578" t="e">
        <v>#REF!</v>
      </c>
      <c r="AAA19" s="578" t="e">
        <v>#REF!</v>
      </c>
      <c r="AAB19" s="578" t="e">
        <v>#REF!</v>
      </c>
      <c r="AAC19" s="578" t="e">
        <v>#REF!</v>
      </c>
      <c r="AAD19" s="578" t="e">
        <v>#REF!</v>
      </c>
      <c r="AAE19" s="578" t="e">
        <v>#REF!</v>
      </c>
      <c r="AAF19" s="578" t="e">
        <v>#REF!</v>
      </c>
      <c r="AAG19" s="578" t="e">
        <v>#REF!</v>
      </c>
      <c r="AAH19" s="578" t="e">
        <v>#REF!</v>
      </c>
      <c r="AAI19" s="578" t="e">
        <v>#REF!</v>
      </c>
      <c r="AAJ19" s="578" t="e">
        <v>#REF!</v>
      </c>
      <c r="AAK19" s="578" t="e">
        <v>#REF!</v>
      </c>
      <c r="AAL19" s="578" t="e">
        <v>#REF!</v>
      </c>
      <c r="AAM19" s="578" t="e">
        <v>#REF!</v>
      </c>
      <c r="AAN19" s="578" t="e">
        <v>#REF!</v>
      </c>
      <c r="AAO19" s="578" t="e">
        <v>#REF!</v>
      </c>
      <c r="AAP19" s="578" t="e">
        <v>#REF!</v>
      </c>
      <c r="AAQ19" s="578" t="e">
        <v>#REF!</v>
      </c>
      <c r="AAR19" s="578" t="e">
        <v>#REF!</v>
      </c>
      <c r="AAS19" s="578" t="e">
        <v>#REF!</v>
      </c>
      <c r="AAT19" s="578" t="e">
        <v>#REF!</v>
      </c>
      <c r="AAU19" s="578" t="e">
        <v>#REF!</v>
      </c>
      <c r="AAV19" s="578" t="e">
        <v>#REF!</v>
      </c>
      <c r="AAW19" s="578" t="e">
        <v>#REF!</v>
      </c>
      <c r="AAX19" s="578" t="e">
        <v>#REF!</v>
      </c>
      <c r="AAY19" s="578" t="e">
        <v>#REF!</v>
      </c>
      <c r="AAZ19" s="578" t="e">
        <v>#REF!</v>
      </c>
      <c r="ABA19" s="578" t="e">
        <v>#REF!</v>
      </c>
      <c r="ABB19" s="578" t="e">
        <v>#REF!</v>
      </c>
      <c r="ABC19" s="578" t="e">
        <v>#REF!</v>
      </c>
      <c r="ABD19" s="578" t="e">
        <v>#REF!</v>
      </c>
      <c r="ABE19" s="578" t="e">
        <v>#REF!</v>
      </c>
      <c r="ABF19" s="578" t="e">
        <v>#REF!</v>
      </c>
      <c r="ABG19" s="578" t="e">
        <v>#REF!</v>
      </c>
      <c r="ABH19" s="578" t="e">
        <v>#REF!</v>
      </c>
      <c r="ABI19" s="578" t="e">
        <v>#REF!</v>
      </c>
      <c r="ABJ19" s="578" t="e">
        <v>#REF!</v>
      </c>
      <c r="ABK19" s="578" t="e">
        <v>#REF!</v>
      </c>
      <c r="ABL19" s="578" t="e">
        <v>#REF!</v>
      </c>
      <c r="ABM19" s="578" t="e">
        <v>#REF!</v>
      </c>
      <c r="ABN19" s="578" t="e">
        <v>#REF!</v>
      </c>
      <c r="ABO19" s="578" t="e">
        <v>#REF!</v>
      </c>
      <c r="ABP19" s="578" t="e">
        <v>#REF!</v>
      </c>
      <c r="ABQ19" s="578" t="e">
        <v>#REF!</v>
      </c>
      <c r="ABR19" s="578" t="e">
        <v>#REF!</v>
      </c>
    </row>
    <row r="20" spans="1:746" s="592" customFormat="1" ht="30" customHeight="1">
      <c r="A20" s="574">
        <v>1</v>
      </c>
      <c r="B20" s="574">
        <v>1</v>
      </c>
      <c r="C20" s="593" t="s">
        <v>592</v>
      </c>
      <c r="D20" s="576"/>
      <c r="E20" s="577" t="e">
        <f>WORKDAY(E21,$A20,'[3]BA SGV'!$E$208:$E$237)</f>
        <v>#REF!</v>
      </c>
      <c r="F20" s="577" t="e">
        <f>WORKDAY(F21,$A20,'[3]BA SGV'!$E$208:$E$237)</f>
        <v>#REF!</v>
      </c>
      <c r="G20" s="577" t="e">
        <f>WORKDAY(G21,$A20,'[3]BA SGV'!$E$208:$E$237)</f>
        <v>#REF!</v>
      </c>
      <c r="H20" s="577" t="e">
        <f>WORKDAY(H21,$A20,'[3]BA SGV'!$E$208:$E$237)</f>
        <v>#REF!</v>
      </c>
      <c r="I20" s="577" t="e">
        <f>WORKDAY(I21,$A20,'[3]BA SGV'!$E$208:$E$237)</f>
        <v>#REF!</v>
      </c>
      <c r="J20" s="576"/>
      <c r="K20" s="590"/>
      <c r="L20" s="590"/>
      <c r="M20" s="590"/>
      <c r="N20" s="590"/>
      <c r="O20" s="590"/>
      <c r="P20" s="590"/>
      <c r="Q20" s="590"/>
      <c r="R20" s="576"/>
      <c r="S20" s="577" t="e">
        <f>WORKDAY(S21,$A20,'[3]BA SGV'!$E$208:$E$237)</f>
        <v>#REF!</v>
      </c>
      <c r="T20" s="577" t="e">
        <f>WORKDAY(T21,$A20,'[3]BA SGV'!$E$208:$E$237)</f>
        <v>#REF!</v>
      </c>
      <c r="U20" s="577" t="e">
        <f>WORKDAY(U21,$A20,'[3]BA SGV'!$E$208:$E$237)</f>
        <v>#REF!</v>
      </c>
      <c r="V20" s="577" t="e">
        <f>WORKDAY(V21,$A20,'[3]BA SGV'!$E$208:$E$237)</f>
        <v>#REF!</v>
      </c>
      <c r="W20" s="577" t="e">
        <f>WORKDAY(W21,$A20,'[3]BA SGV'!$E$208:$E$237)</f>
        <v>#REF!</v>
      </c>
      <c r="X20" s="576"/>
      <c r="Y20" s="590"/>
      <c r="Z20" s="590"/>
      <c r="AA20" s="590"/>
      <c r="AB20" s="590"/>
      <c r="AC20" s="590"/>
      <c r="AD20" s="590"/>
      <c r="AE20" s="590"/>
      <c r="AF20" s="576"/>
      <c r="AG20" s="577" t="e">
        <f>WORKDAY(AG21,$A20,'[3]BA SGV'!$E$208:$E$237)</f>
        <v>#REF!</v>
      </c>
      <c r="AH20" s="577">
        <v>42280</v>
      </c>
      <c r="AI20" s="577">
        <v>42276</v>
      </c>
      <c r="AJ20" s="577">
        <v>42303</v>
      </c>
      <c r="AK20" s="577">
        <v>42305</v>
      </c>
      <c r="AL20" s="576"/>
      <c r="AM20" s="590"/>
      <c r="AN20" s="590"/>
      <c r="AO20" s="590"/>
      <c r="AP20" s="590"/>
      <c r="AQ20" s="590"/>
      <c r="AR20" s="590"/>
      <c r="AS20" s="590"/>
      <c r="AT20" s="576"/>
      <c r="AU20" s="577" t="e">
        <f>WORKDAY(AU21,$A20,'[3]BA SGV'!$E$208:$E$237)</f>
        <v>#REF!</v>
      </c>
      <c r="AV20" s="577" t="e">
        <f>WORKDAY(AV21,$A20,'[3]BA SGV'!$E$208:$E$237)</f>
        <v>#REF!</v>
      </c>
      <c r="AW20" s="577" t="e">
        <f>WORKDAY(AW21,$A20,'[3]BA SGV'!$E$208:$E$237)</f>
        <v>#REF!</v>
      </c>
      <c r="AX20" s="577" t="e">
        <f>WORKDAY(AX21,$A20,'[3]BA SGV'!$E$208:$E$237)</f>
        <v>#REF!</v>
      </c>
      <c r="AY20" s="577" t="e">
        <f>WORKDAY(AY21,$A20,'[3]BA SGV'!$E$208:$E$237)</f>
        <v>#REF!</v>
      </c>
      <c r="AZ20" s="576"/>
      <c r="BA20" s="577" t="e">
        <f>WORKDAY(BA21,$A20,'[3]BA SGV'!$E$208:$E$237)</f>
        <v>#REF!</v>
      </c>
      <c r="BB20" s="577" t="e">
        <f>WORKDAY(BB21,$A20,'[3]BA SGV'!$E$208:$E$237)</f>
        <v>#REF!</v>
      </c>
      <c r="BC20" s="577" t="e">
        <f>WORKDAY(BC21,$A20,'[3]BA SGV'!$E$208:$E$237)</f>
        <v>#REF!</v>
      </c>
      <c r="BD20" s="577" t="e">
        <f>WORKDAY(BD21,$A20,'[3]BA SGV'!$E$208:$E$237)</f>
        <v>#REF!</v>
      </c>
      <c r="BE20" s="577" t="e">
        <f>WORKDAY(BE21,$A20,'[3]BA SGV'!$E$208:$E$237)</f>
        <v>#REF!</v>
      </c>
      <c r="BF20" s="576"/>
      <c r="BG20" s="577" t="e">
        <f>WORKDAY(BG21,$A20,'[3]BA SGV'!$E$208:$E$237)</f>
        <v>#REF!</v>
      </c>
      <c r="BH20" s="577" t="e">
        <f>WORKDAY(BH21,$A20,'[3]BA SGV'!$E$208:$E$237)</f>
        <v>#REF!</v>
      </c>
      <c r="BI20" s="577" t="e">
        <f>WORKDAY(BI21,$A20,'[3]BA SGV'!$E$208:$E$237)</f>
        <v>#REF!</v>
      </c>
      <c r="BJ20" s="577" t="e">
        <f>WORKDAY(BJ21,$A20,'[3]BA SGV'!$E$208:$E$237)</f>
        <v>#REF!</v>
      </c>
      <c r="BK20" s="577" t="e">
        <f>WORKDAY(BK21,$A20,'[3]BA SGV'!$E$208:$E$237)</f>
        <v>#REF!</v>
      </c>
      <c r="BL20" s="576"/>
      <c r="BM20" s="577" t="e">
        <f>WORKDAY(BM21,$A20,'[3]BA SGV'!$E$208:$E$237)</f>
        <v>#REF!</v>
      </c>
      <c r="BN20" s="577" t="e">
        <f>WORKDAY(BN21,$A20,'[3]BA SGV'!$E$208:$E$237)</f>
        <v>#REF!</v>
      </c>
      <c r="BO20" s="577" t="e">
        <f>WORKDAY(BO21,$A20,'[3]BA SGV'!$E$208:$E$237)</f>
        <v>#REF!</v>
      </c>
      <c r="BP20" s="577" t="e">
        <f>WORKDAY(BP21,$A20,'[3]BA SGV'!$E$208:$E$237)</f>
        <v>#REF!</v>
      </c>
      <c r="BQ20" s="577" t="e">
        <f>WORKDAY(BQ21,$A20,'[3]BA SGV'!$E$208:$E$237)</f>
        <v>#REF!</v>
      </c>
      <c r="BR20" s="576"/>
      <c r="BS20" s="577" t="e">
        <f>WORKDAY(BS21,$A20,'[3]BA SGV'!$E$208:$E$237)</f>
        <v>#REF!</v>
      </c>
      <c r="BT20" s="577">
        <v>42382</v>
      </c>
      <c r="BU20" s="577" t="e">
        <f>WORKDAY(BU21,$A20,'[3]BA SGV'!$E$208:$E$237)</f>
        <v>#REF!</v>
      </c>
      <c r="BV20" s="577" t="e">
        <f>WORKDAY(BV21,$A20,'[3]BA SGV'!$E$208:$E$237)</f>
        <v>#REF!</v>
      </c>
      <c r="BW20" s="577" t="e">
        <f>WORKDAY(BW21,$A20,'[3]BA SGV'!$E$208:$E$237)</f>
        <v>#REF!</v>
      </c>
      <c r="BX20" s="576"/>
      <c r="BY20" s="577"/>
      <c r="BZ20" s="577">
        <f>WORKDAY(BZ21,$B20,'[4]Holiday Schedule'!$B$2:$B$17)</f>
        <v>42404</v>
      </c>
      <c r="CA20" s="577">
        <v>42401</v>
      </c>
      <c r="CB20" s="577">
        <v>42401</v>
      </c>
      <c r="CC20" s="577">
        <f>WORKDAY(CC21,$B20,'[4]Holiday Schedule'!$B$2:$B$17)</f>
        <v>42377</v>
      </c>
      <c r="CD20" s="576"/>
      <c r="CE20" s="577">
        <f>WORKDAY(CE21,$B20,'Holiday Schedule'!$B$2:$B$17)</f>
        <v>42404</v>
      </c>
      <c r="CF20" s="577">
        <f>WORKDAY(CF21,$B20,'Holiday Schedule'!$B$2:$B$17)</f>
        <v>42403</v>
      </c>
      <c r="CG20" s="577">
        <f>WORKDAY(CG21,$B20,'Holiday Schedule'!$B$2:$B$17)</f>
        <v>42405</v>
      </c>
      <c r="CH20" s="577">
        <f>WORKDAY(CH21,$B20,'Holiday Schedule'!$B$2:$B$17)</f>
        <v>42403</v>
      </c>
      <c r="CI20" s="577">
        <f>WORKDAY(CI21,$B20,'Holiday Schedule'!$B$2:$B$17)</f>
        <v>3</v>
      </c>
      <c r="CJ20" s="576"/>
      <c r="CK20" s="588">
        <f>WORKDAY(CK21,$B20,'Holiday Schedule'!$B$2:$B$17)</f>
        <v>42433</v>
      </c>
      <c r="CL20" s="577">
        <f>WORKDAY(CL21,$B20,'Holiday Schedule'!$B$2:$B$17)</f>
        <v>42403</v>
      </c>
      <c r="CM20" s="588">
        <f>WORKDAY(CM21,$B20,'Holiday Schedule'!$B$2:$B$17)</f>
        <v>42432</v>
      </c>
      <c r="CN20" s="577">
        <f>WORKDAY(CN21,$B20,'Holiday Schedule'!$B$2:$B$17)</f>
        <v>42411</v>
      </c>
      <c r="CO20" s="577">
        <f>WORKDAY(CO21,$B20,'Holiday Schedule'!$B$2:$B$17)</f>
        <v>42419</v>
      </c>
      <c r="CP20" s="576"/>
      <c r="CQ20" s="588">
        <f>WORKDAY(CQ21,$B20,'Holiday Schedule'!$B$2:$B$17)</f>
        <v>42436</v>
      </c>
      <c r="CR20" s="577">
        <f>WORKDAY(CR21,$B20,'Holiday Schedule'!$B$2:$B$17)</f>
        <v>42417</v>
      </c>
      <c r="CS20" s="588">
        <f>WORKDAY(CS21,$B20,'Holiday Schedule'!$B$2:$B$17)</f>
        <v>42436</v>
      </c>
      <c r="CT20" s="577">
        <f>WORKDAY(CT21,$B20,'Holiday Schedule'!$B$2:$B$17)</f>
        <v>42416</v>
      </c>
      <c r="CU20" s="577">
        <v>42429</v>
      </c>
      <c r="CV20" s="576"/>
      <c r="CW20" s="588">
        <f>WORKDAY(CW21,$B20,'Holiday Schedule'!$B$2:$B$17)</f>
        <v>42440</v>
      </c>
      <c r="CX20" s="577">
        <f>WORKDAY(CX21,$B20,'Holiday Schedule'!$B$2:$B$17)</f>
        <v>42425</v>
      </c>
      <c r="CY20" s="588">
        <f>WORKDAY(CY21,$B20,'Holiday Schedule'!$B$2:$B$17)</f>
        <v>42433</v>
      </c>
      <c r="CZ20" s="577">
        <f>WORKDAY(CZ21,$B20,'Holiday Schedule'!$B$2:$B$17)</f>
        <v>42417</v>
      </c>
      <c r="DA20" s="580">
        <f>WORKDAY(DA21,$B20,'Holiday Schedule'!$B$2:$B$17)</f>
        <v>42429</v>
      </c>
      <c r="DB20" s="576"/>
      <c r="DC20" s="580">
        <f>WORKDAY(DC21,$B20,'Holiday Schedule'!$B$2:$B$17)</f>
        <v>42444</v>
      </c>
      <c r="DD20" s="580">
        <f>WORKDAY(DD21,$B20,'Holiday Schedule'!$B$2:$B$17)</f>
        <v>42436</v>
      </c>
      <c r="DE20" s="580">
        <f>WORKDAY(DE21,$B20,'Holiday Schedule'!$B$2:$B$17)</f>
        <v>42438</v>
      </c>
      <c r="DF20" s="580">
        <f>WORKDAY(DF21,$B20,'Holiday Schedule'!$B$2:$B$17)</f>
        <v>42439</v>
      </c>
      <c r="DG20" s="580">
        <f>WORKDAY(DG21,$B20,'Holiday Schedule'!$B$2:$B$17)</f>
        <v>42440</v>
      </c>
      <c r="DH20" s="576"/>
      <c r="DI20" s="580">
        <f>WORKDAY(DI21,$B20,'Holiday Schedule'!$B$2:$B$17)</f>
        <v>42424</v>
      </c>
      <c r="DJ20" s="580">
        <f>WORKDAY(DJ21,$B20,'Holiday Schedule'!$B$2:$B$17)</f>
        <v>42425</v>
      </c>
      <c r="DK20" s="580">
        <f>WORKDAY(DK21,$B20,'Holiday Schedule'!$B$2:$B$17)</f>
        <v>42425</v>
      </c>
      <c r="DL20" s="580">
        <f>WORKDAY(DL21,$B20,'Holiday Schedule'!$B$2:$B$17)</f>
        <v>42426</v>
      </c>
      <c r="DM20" s="580">
        <f>WORKDAY(DM21,$B20,'Holiday Schedule'!$B$2:$B$17)</f>
        <v>42431</v>
      </c>
      <c r="DN20" s="576"/>
      <c r="DO20" s="580">
        <f>WORKDAY(DO21,$B20,'Holiday Schedule'!$B$2:$B$17)</f>
        <v>42429</v>
      </c>
      <c r="DP20" s="580">
        <f>WORKDAY(DP21,$B20,'Holiday Schedule'!$B$2:$B$17)</f>
        <v>42430</v>
      </c>
      <c r="DQ20" s="580">
        <f>WORKDAY(DQ21,$B20,'Holiday Schedule'!$B$2:$B$17)</f>
        <v>42430</v>
      </c>
      <c r="DR20" s="580">
        <f>WORKDAY(DR21,$B20,'Holiday Schedule'!$B$2:$B$17)</f>
        <v>42431</v>
      </c>
      <c r="DS20" s="580">
        <f>WORKDAY(DS21,$B20,'Holiday Schedule'!$B$2:$B$17)</f>
        <v>42431</v>
      </c>
      <c r="DT20" s="576"/>
      <c r="DU20" s="580">
        <f>WORKDAY(DU21,$B20,'Holiday Schedule'!$B$2:$B$17)</f>
        <v>42436</v>
      </c>
      <c r="DV20" s="580">
        <f>WORKDAY(DV21,$B20,'Holiday Schedule'!$B$2:$B$17)</f>
        <v>42436</v>
      </c>
      <c r="DW20" s="580">
        <f>WORKDAY(DW21,$B20,'Holiday Schedule'!$B$2:$B$17)</f>
        <v>42437</v>
      </c>
      <c r="DX20" s="580">
        <f>WORKDAY(DX21,$B20,'Holiday Schedule'!$B$2:$B$17)</f>
        <v>42438</v>
      </c>
      <c r="DY20" s="580">
        <f>WORKDAY(DY21,$B20,'Holiday Schedule'!$B$2:$B$17)</f>
        <v>42439</v>
      </c>
      <c r="DZ20" s="576"/>
      <c r="EA20" s="580">
        <f>WORKDAY(EA21,$B20,'Holiday Schedule'!$B$2:$B$17)</f>
        <v>42443</v>
      </c>
      <c r="EB20" s="580">
        <f>WORKDAY(EB21,$B20,'Holiday Schedule'!$B$2:$B$17)</f>
        <v>42444</v>
      </c>
      <c r="EC20" s="580">
        <f>WORKDAY(EC21,$B20,'Holiday Schedule'!$B$2:$B$17)</f>
        <v>42444</v>
      </c>
      <c r="ED20" s="580">
        <f>WORKDAY(ED21,$B20,'Holiday Schedule'!$B$2:$B$17)</f>
        <v>42445</v>
      </c>
      <c r="EE20" s="580">
        <f>WORKDAY(EE21,$B20,'Holiday Schedule'!$B$2:$B$17)</f>
        <v>42445</v>
      </c>
      <c r="EF20" s="576"/>
      <c r="EG20" s="580">
        <f>WORKDAY(EG21,$B20,'Holiday Schedule'!$B$2:$B$17)</f>
        <v>42445</v>
      </c>
      <c r="EH20" s="580">
        <f>WORKDAY(EH21,$B20,'Holiday Schedule'!$B$2:$B$17)</f>
        <v>42446</v>
      </c>
      <c r="EI20" s="580">
        <f>WORKDAY(EI21,$B20,'Holiday Schedule'!$B$2:$B$17)</f>
        <v>42446</v>
      </c>
      <c r="EJ20" s="580">
        <f>WORKDAY(EJ21,$B20,'Holiday Schedule'!$B$2:$B$17)</f>
        <v>42447</v>
      </c>
      <c r="EK20" s="580">
        <f>WORKDAY(EK21,$B20,'Holiday Schedule'!$B$2:$B$17)</f>
        <v>42447</v>
      </c>
      <c r="EL20" s="576"/>
      <c r="EM20" s="580">
        <f>WORKDAY(EM21,$B20,'Holiday Schedule'!$B$2:$B$17)</f>
        <v>42453</v>
      </c>
      <c r="EN20" s="580">
        <f>WORKDAY(EN21,$B20,'Holiday Schedule'!$B$2:$B$17)</f>
        <v>42454</v>
      </c>
      <c r="EO20" s="580">
        <f>WORKDAY(EO21,$B20,'Holiday Schedule'!$B$2:$B$17)</f>
        <v>42454</v>
      </c>
      <c r="EP20" s="580">
        <f>WORKDAY(EP21,$B20,'Holiday Schedule'!$B$2:$B$17)</f>
        <v>42457</v>
      </c>
      <c r="EQ20" s="580">
        <f>WORKDAY(EQ21,$B20,'Holiday Schedule'!$B$2:$B$17)</f>
        <v>42457</v>
      </c>
      <c r="ER20" s="576"/>
      <c r="ES20" s="580">
        <f>WORKDAY(ES21,$B20,'Holiday Schedule'!$B$2:$B$17)</f>
        <v>42457</v>
      </c>
      <c r="ET20" s="580">
        <f>WORKDAY(ET21,$B20,'Holiday Schedule'!$B$2:$B$17)</f>
        <v>42458</v>
      </c>
      <c r="EU20" s="580">
        <f>WORKDAY(EU21,$B20,'Holiday Schedule'!$B$2:$B$17)</f>
        <v>42458</v>
      </c>
      <c r="EV20" s="580">
        <f>WORKDAY(EV21,$B20,'Holiday Schedule'!$B$2:$B$17)</f>
        <v>42459</v>
      </c>
      <c r="EW20" s="580">
        <f>WORKDAY(EW21,$B20,'Holiday Schedule'!$B$2:$B$17)</f>
        <v>42459</v>
      </c>
      <c r="EX20" s="576"/>
      <c r="EY20" s="580">
        <f>WORKDAY(EY21,$B20,'Holiday Schedule'!$B$2:$B$17)</f>
        <v>42461</v>
      </c>
      <c r="EZ20" s="580">
        <f>WORKDAY(EZ21,$B20,'Holiday Schedule'!$B$2:$B$17)</f>
        <v>42464</v>
      </c>
      <c r="FA20" s="580">
        <f>WORKDAY(FA21,$B20,'Holiday Schedule'!$B$2:$B$17)</f>
        <v>42464</v>
      </c>
      <c r="FB20" s="580">
        <f>WORKDAY(FB21,$B20,'Holiday Schedule'!$B$2:$B$17)</f>
        <v>42465</v>
      </c>
      <c r="FC20" s="580">
        <f>WORKDAY(FC21,$B20,'Holiday Schedule'!$B$2:$B$17)</f>
        <v>42465</v>
      </c>
      <c r="FD20" s="576"/>
      <c r="FE20" s="580">
        <f>WORKDAY(FE21,$B20,'Holiday Schedule'!$B$2:$B$17)</f>
        <v>42467</v>
      </c>
      <c r="FF20" s="580">
        <f>WORKDAY(FF21,$B20,'Holiday Schedule'!$B$2:$B$17)</f>
        <v>42468</v>
      </c>
      <c r="FG20" s="580">
        <f>WORKDAY(FG21,$B20,'Holiday Schedule'!$B$2:$B$17)</f>
        <v>42468</v>
      </c>
      <c r="FH20" s="580">
        <f>WORKDAY(FH21,$B20,'Holiday Schedule'!$B$2:$B$17)</f>
        <v>42471</v>
      </c>
      <c r="FI20" s="580">
        <f>WORKDAY(FI21,$B20,'Holiday Schedule'!$B$2:$B$17)</f>
        <v>42471</v>
      </c>
      <c r="FJ20" s="576"/>
      <c r="FK20" s="580">
        <f>WORKDAY(FK21,$B20,'Holiday Schedule'!$B$2:$B$17)</f>
        <v>42460</v>
      </c>
      <c r="FL20" s="580">
        <f>WORKDAY(FL21,$B20,'Holiday Schedule'!$B$2:$B$17)</f>
        <v>42461</v>
      </c>
      <c r="FM20" s="580">
        <f>WORKDAY(FM21,$B20,'Holiday Schedule'!$B$2:$B$17)</f>
        <v>42461</v>
      </c>
      <c r="FN20" s="580">
        <f>WORKDAY(FN21,$B20,'Holiday Schedule'!$B$2:$B$17)</f>
        <v>42464</v>
      </c>
      <c r="FO20" s="580">
        <f>WORKDAY(FO21,$B20,'Holiday Schedule'!$B$2:$B$17)</f>
        <v>42464</v>
      </c>
      <c r="FP20" s="576"/>
      <c r="FQ20" s="580">
        <f>WORKDAY(FQ21,$B20,'Holiday Schedule'!$B$2:$B$17)</f>
        <v>42465</v>
      </c>
      <c r="FR20" s="580">
        <f>WORKDAY(FR21,$B20,'Holiday Schedule'!$B$2:$B$17)</f>
        <v>42466</v>
      </c>
      <c r="FS20" s="580">
        <f>WORKDAY(FS21,$B20,'Holiday Schedule'!$B$2:$B$17)</f>
        <v>42466</v>
      </c>
      <c r="FT20" s="580">
        <f>WORKDAY(FT21,$B20,'Holiday Schedule'!$B$2:$B$17)</f>
        <v>42467</v>
      </c>
      <c r="FU20" s="580">
        <f>WORKDAY(FU21,$B20,'Holiday Schedule'!$B$2:$B$17)</f>
        <v>42467</v>
      </c>
      <c r="FV20" s="576"/>
      <c r="FW20" s="580">
        <f>WORKDAY(FW21,$B20,'Holiday Schedule'!$B$2:$B$17)</f>
        <v>6</v>
      </c>
      <c r="FX20" s="580">
        <f>WORKDAY(FX21,$B20,'Holiday Schedule'!$B$2:$B$17)</f>
        <v>6</v>
      </c>
      <c r="FY20" s="580">
        <f>WORKDAY(FY21,$B20,'Holiday Schedule'!$B$2:$B$17)</f>
        <v>6</v>
      </c>
      <c r="FZ20" s="580">
        <f>WORKDAY(FZ21,$B20,'Holiday Schedule'!$B$2:$B$17)</f>
        <v>6</v>
      </c>
      <c r="GA20" s="580">
        <f>WORKDAY(GA21,$B20,'Holiday Schedule'!$B$2:$B$17)</f>
        <v>6</v>
      </c>
      <c r="GB20" s="576"/>
      <c r="GC20" s="580">
        <f>WORKDAY(GC21,$B20,'Holiday Schedule'!$B$2:$B$17)</f>
        <v>6</v>
      </c>
      <c r="GD20" s="580">
        <f>WORKDAY(GD21,$B20,'Holiday Schedule'!$B$2:$B$17)</f>
        <v>6</v>
      </c>
      <c r="GE20" s="580">
        <f>WORKDAY(GE21,$B20,'Holiday Schedule'!$B$2:$B$17)</f>
        <v>6</v>
      </c>
      <c r="GF20" s="580">
        <f>WORKDAY(GF21,$B20,'Holiday Schedule'!$B$2:$B$17)</f>
        <v>6</v>
      </c>
      <c r="GG20" s="580">
        <f>WORKDAY(GG21,$B20,'Holiday Schedule'!$B$2:$B$17)</f>
        <v>6</v>
      </c>
      <c r="GH20" s="576"/>
      <c r="GI20" s="580">
        <f>WORKDAY(GI21,$B20,'Holiday Schedule'!$B$2:$B$17)</f>
        <v>6</v>
      </c>
      <c r="GJ20" s="580">
        <f>WORKDAY(GJ21,$B20,'Holiday Schedule'!$B$2:$B$17)</f>
        <v>6</v>
      </c>
      <c r="GK20" s="580">
        <f>WORKDAY(GK21,$B20,'Holiday Schedule'!$B$2:$B$17)</f>
        <v>6</v>
      </c>
      <c r="GL20" s="580">
        <f>WORKDAY(GL21,$B20,'Holiday Schedule'!$B$2:$B$17)</f>
        <v>6</v>
      </c>
      <c r="GM20" s="580">
        <f>WORKDAY(GM21,$B20,'Holiday Schedule'!$B$2:$B$17)</f>
        <v>6</v>
      </c>
      <c r="GN20" s="576"/>
      <c r="GO20" s="580">
        <f>WORKDAY(GO21,$B20,'Holiday Schedule'!$B$2:$B$17)</f>
        <v>6</v>
      </c>
      <c r="GP20" s="580">
        <f>WORKDAY(GP21,$B20,'Holiday Schedule'!$B$2:$B$17)</f>
        <v>6</v>
      </c>
      <c r="GQ20" s="580">
        <f>WORKDAY(GQ21,$B20,'Holiday Schedule'!$B$2:$B$17)</f>
        <v>6</v>
      </c>
      <c r="GR20" s="580">
        <f>WORKDAY(GR21,$B20,'Holiday Schedule'!$B$2:$B$17)</f>
        <v>6</v>
      </c>
      <c r="GS20" s="580">
        <f>WORKDAY(GS21,$B20,'Holiday Schedule'!$B$2:$B$17)</f>
        <v>6</v>
      </c>
      <c r="GT20" s="576"/>
      <c r="GU20" s="580">
        <f>WORKDAY(GU21,$B20,'Holiday Schedule'!$B$2:$B$17)</f>
        <v>6</v>
      </c>
      <c r="GV20" s="580">
        <f>WORKDAY(GV21,$B20,'Holiday Schedule'!$B$2:$B$17)</f>
        <v>6</v>
      </c>
      <c r="GW20" s="580">
        <f>WORKDAY(GW21,$B20,'Holiday Schedule'!$B$2:$B$17)</f>
        <v>6</v>
      </c>
      <c r="GX20" s="580">
        <f>WORKDAY(GX21,$B20,'Holiday Schedule'!$B$2:$B$17)</f>
        <v>6</v>
      </c>
      <c r="GY20" s="580">
        <f>WORKDAY(GY21,$B20,'Holiday Schedule'!$B$2:$B$17)</f>
        <v>6</v>
      </c>
      <c r="GZ20" s="576"/>
      <c r="HA20" s="578" t="e">
        <v>#REF!</v>
      </c>
      <c r="HB20" s="578" t="e">
        <v>#REF!</v>
      </c>
      <c r="HC20" s="578" t="e">
        <v>#REF!</v>
      </c>
      <c r="HD20" s="578" t="e">
        <v>#REF!</v>
      </c>
      <c r="HE20" s="578" t="e">
        <v>#REF!</v>
      </c>
      <c r="HF20" s="578" t="e">
        <v>#REF!</v>
      </c>
      <c r="HG20" s="578" t="e">
        <v>#REF!</v>
      </c>
      <c r="HH20" s="578" t="e">
        <v>#REF!</v>
      </c>
      <c r="HI20" s="578" t="e">
        <v>#REF!</v>
      </c>
      <c r="HJ20" s="578" t="e">
        <v>#REF!</v>
      </c>
      <c r="HK20" s="578" t="e">
        <v>#REF!</v>
      </c>
      <c r="HL20" s="578" t="e">
        <v>#REF!</v>
      </c>
      <c r="HM20" s="578" t="e">
        <v>#REF!</v>
      </c>
      <c r="HN20" s="578" t="e">
        <v>#REF!</v>
      </c>
      <c r="HO20" s="578" t="e">
        <v>#REF!</v>
      </c>
      <c r="HP20" s="578" t="e">
        <v>#REF!</v>
      </c>
      <c r="HQ20" s="578" t="e">
        <v>#REF!</v>
      </c>
      <c r="HR20" s="578" t="e">
        <v>#REF!</v>
      </c>
      <c r="HS20" s="581"/>
      <c r="HT20" s="578" t="e">
        <v>#REF!</v>
      </c>
      <c r="HU20" s="578" t="e">
        <v>#REF!</v>
      </c>
      <c r="HV20" s="578" t="e">
        <v>#REF!</v>
      </c>
      <c r="HW20" s="578" t="e">
        <v>#REF!</v>
      </c>
      <c r="HX20" s="578" t="e">
        <v>#REF!</v>
      </c>
      <c r="HY20" s="578" t="e">
        <v>#REF!</v>
      </c>
      <c r="HZ20" s="578" t="e">
        <v>#REF!</v>
      </c>
      <c r="IA20" s="578" t="e">
        <v>#REF!</v>
      </c>
      <c r="IB20" s="578" t="e">
        <v>#REF!</v>
      </c>
      <c r="IC20" s="578" t="e">
        <v>#REF!</v>
      </c>
      <c r="ID20" s="578" t="e">
        <v>#REF!</v>
      </c>
      <c r="IE20" s="578" t="e">
        <v>#REF!</v>
      </c>
      <c r="IF20" s="578" t="e">
        <v>#REF!</v>
      </c>
      <c r="IG20" s="578" t="e">
        <v>#REF!</v>
      </c>
      <c r="IH20" s="578" t="e">
        <v>#REF!</v>
      </c>
      <c r="II20" s="578" t="e">
        <v>#REF!</v>
      </c>
      <c r="IJ20" s="578" t="e">
        <v>#REF!</v>
      </c>
      <c r="IK20" s="578" t="e">
        <v>#REF!</v>
      </c>
      <c r="IL20" s="578" t="e">
        <v>#REF!</v>
      </c>
      <c r="IM20" s="578" t="e">
        <v>#REF!</v>
      </c>
      <c r="IN20" s="578" t="e">
        <v>#REF!</v>
      </c>
      <c r="IO20" s="578" t="e">
        <v>#REF!</v>
      </c>
      <c r="IP20" s="578" t="e">
        <v>#REF!</v>
      </c>
      <c r="IQ20" s="578" t="e">
        <v>#REF!</v>
      </c>
      <c r="IR20" s="578" t="e">
        <v>#REF!</v>
      </c>
      <c r="IS20" s="578" t="e">
        <v>#REF!</v>
      </c>
      <c r="IT20" s="578" t="e">
        <v>#REF!</v>
      </c>
      <c r="IU20" s="578" t="e">
        <v>#REF!</v>
      </c>
      <c r="IV20" s="578" t="e">
        <v>#REF!</v>
      </c>
      <c r="IW20" s="578" t="e">
        <v>#REF!</v>
      </c>
      <c r="IX20" s="581"/>
      <c r="IY20" s="578" t="e">
        <v>#REF!</v>
      </c>
      <c r="IZ20" s="578" t="e">
        <v>#REF!</v>
      </c>
      <c r="JA20" s="578" t="e">
        <v>#REF!</v>
      </c>
      <c r="JB20" s="578" t="e">
        <v>#REF!</v>
      </c>
      <c r="JC20" s="578" t="e">
        <v>#REF!</v>
      </c>
      <c r="JD20" s="578" t="e">
        <v>#REF!</v>
      </c>
      <c r="JE20" s="578" t="e">
        <v>#REF!</v>
      </c>
      <c r="JF20" s="578" t="e">
        <v>#REF!</v>
      </c>
      <c r="JG20" s="578" t="e">
        <v>#REF!</v>
      </c>
      <c r="JH20" s="578" t="e">
        <v>#REF!</v>
      </c>
      <c r="JI20" s="578" t="e">
        <v>#REF!</v>
      </c>
      <c r="JJ20" s="578" t="e">
        <v>#REF!</v>
      </c>
      <c r="JK20" s="578" t="e">
        <v>#REF!</v>
      </c>
      <c r="JL20" s="578" t="e">
        <v>#REF!</v>
      </c>
      <c r="JM20" s="578" t="e">
        <v>#REF!</v>
      </c>
      <c r="JN20" s="578" t="e">
        <v>#REF!</v>
      </c>
      <c r="JO20" s="578" t="e">
        <v>#REF!</v>
      </c>
      <c r="JP20" s="578" t="e">
        <v>#REF!</v>
      </c>
      <c r="JQ20" s="578" t="e">
        <v>#REF!</v>
      </c>
      <c r="JR20" s="578" t="e">
        <v>#REF!</v>
      </c>
      <c r="JS20" s="578" t="e">
        <v>#REF!</v>
      </c>
      <c r="JT20" s="578" t="e">
        <v>#REF!</v>
      </c>
      <c r="JU20" s="578" t="e">
        <v>#REF!</v>
      </c>
      <c r="JV20" s="578" t="e">
        <v>#REF!</v>
      </c>
      <c r="JW20" s="578" t="e">
        <v>#REF!</v>
      </c>
      <c r="JX20" s="578" t="e">
        <v>#REF!</v>
      </c>
      <c r="JY20" s="578" t="e">
        <v>#REF!</v>
      </c>
      <c r="JZ20" s="578" t="e">
        <v>#REF!</v>
      </c>
      <c r="KA20" s="578" t="e">
        <v>#REF!</v>
      </c>
      <c r="KB20" s="578" t="e">
        <v>#REF!</v>
      </c>
      <c r="KC20" s="581"/>
      <c r="KD20" s="578" t="e">
        <v>#REF!</v>
      </c>
      <c r="KE20" s="578" t="e">
        <v>#REF!</v>
      </c>
      <c r="KF20" s="578" t="e">
        <v>#REF!</v>
      </c>
      <c r="KG20" s="578" t="e">
        <v>#REF!</v>
      </c>
      <c r="KH20" s="578" t="e">
        <v>#REF!</v>
      </c>
      <c r="KI20" s="578" t="e">
        <v>#REF!</v>
      </c>
      <c r="KJ20" s="578" t="e">
        <v>#REF!</v>
      </c>
      <c r="KK20" s="578" t="e">
        <v>#REF!</v>
      </c>
      <c r="KL20" s="578" t="e">
        <v>#REF!</v>
      </c>
      <c r="KM20" s="578" t="e">
        <v>#REF!</v>
      </c>
      <c r="KN20" s="578" t="e">
        <v>#REF!</v>
      </c>
      <c r="KO20" s="578" t="e">
        <v>#REF!</v>
      </c>
      <c r="KP20" s="578" t="e">
        <v>#REF!</v>
      </c>
      <c r="KQ20" s="578" t="e">
        <v>#REF!</v>
      </c>
      <c r="KR20" s="578" t="e">
        <v>#REF!</v>
      </c>
      <c r="KS20" s="578" t="e">
        <v>#REF!</v>
      </c>
      <c r="KT20" s="578" t="e">
        <v>#REF!</v>
      </c>
      <c r="KU20" s="578" t="e">
        <v>#REF!</v>
      </c>
      <c r="KV20" s="578" t="e">
        <v>#REF!</v>
      </c>
      <c r="KW20" s="578" t="e">
        <v>#REF!</v>
      </c>
      <c r="KX20" s="578" t="e">
        <v>#REF!</v>
      </c>
      <c r="KY20" s="578" t="e">
        <v>#REF!</v>
      </c>
      <c r="KZ20" s="578" t="e">
        <v>#REF!</v>
      </c>
      <c r="LA20" s="578" t="e">
        <v>#REF!</v>
      </c>
      <c r="LB20" s="578" t="e">
        <v>#REF!</v>
      </c>
      <c r="LC20" s="578" t="e">
        <v>#REF!</v>
      </c>
      <c r="LD20" s="578" t="e">
        <v>#REF!</v>
      </c>
      <c r="LE20" s="578" t="e">
        <v>#REF!</v>
      </c>
      <c r="LF20" s="578" t="e">
        <v>#REF!</v>
      </c>
      <c r="LG20" s="578" t="e">
        <v>#REF!</v>
      </c>
      <c r="LH20" s="581"/>
      <c r="LI20" s="578" t="e">
        <v>#REF!</v>
      </c>
      <c r="LJ20" s="578" t="e">
        <v>#REF!</v>
      </c>
      <c r="LK20" s="578" t="e">
        <v>#REF!</v>
      </c>
      <c r="LL20" s="578" t="e">
        <v>#REF!</v>
      </c>
      <c r="LM20" s="578" t="e">
        <v>#REF!</v>
      </c>
      <c r="LN20" s="578" t="e">
        <v>#REF!</v>
      </c>
      <c r="LO20" s="578" t="e">
        <v>#REF!</v>
      </c>
      <c r="LP20" s="578" t="e">
        <v>#REF!</v>
      </c>
      <c r="LQ20" s="578" t="e">
        <v>#REF!</v>
      </c>
      <c r="LR20" s="578" t="e">
        <v>#REF!</v>
      </c>
      <c r="LS20" s="578" t="e">
        <v>#REF!</v>
      </c>
      <c r="LT20" s="578" t="e">
        <v>#REF!</v>
      </c>
      <c r="LU20" s="578" t="e">
        <v>#REF!</v>
      </c>
      <c r="LV20" s="578" t="e">
        <v>#REF!</v>
      </c>
      <c r="LW20" s="578" t="e">
        <v>#REF!</v>
      </c>
      <c r="LX20" s="578" t="e">
        <v>#REF!</v>
      </c>
      <c r="LY20" s="578" t="e">
        <v>#REF!</v>
      </c>
      <c r="LZ20" s="578" t="e">
        <v>#REF!</v>
      </c>
      <c r="MA20" s="578" t="e">
        <v>#REF!</v>
      </c>
      <c r="MB20" s="578" t="e">
        <v>#REF!</v>
      </c>
      <c r="MC20" s="578" t="e">
        <v>#REF!</v>
      </c>
      <c r="MD20" s="578" t="e">
        <v>#REF!</v>
      </c>
      <c r="ME20" s="578" t="e">
        <v>#REF!</v>
      </c>
      <c r="MF20" s="578" t="e">
        <v>#REF!</v>
      </c>
      <c r="MG20" s="578" t="e">
        <v>#REF!</v>
      </c>
      <c r="MH20" s="578" t="e">
        <v>#REF!</v>
      </c>
      <c r="MI20" s="578" t="e">
        <v>#REF!</v>
      </c>
      <c r="MJ20" s="578" t="e">
        <v>#REF!</v>
      </c>
      <c r="MK20" s="578" t="e">
        <v>#REF!</v>
      </c>
      <c r="ML20" s="578" t="e">
        <v>#REF!</v>
      </c>
      <c r="MM20" s="581"/>
      <c r="MN20" s="578" t="e">
        <v>#REF!</v>
      </c>
      <c r="MO20" s="578" t="e">
        <v>#REF!</v>
      </c>
      <c r="MP20" s="578" t="e">
        <v>#REF!</v>
      </c>
      <c r="MQ20" s="578" t="e">
        <v>#REF!</v>
      </c>
      <c r="MR20" s="578" t="e">
        <v>#REF!</v>
      </c>
      <c r="MS20" s="578" t="e">
        <v>#REF!</v>
      </c>
      <c r="MT20" s="578" t="e">
        <v>#REF!</v>
      </c>
      <c r="MU20" s="578" t="e">
        <v>#REF!</v>
      </c>
      <c r="MV20" s="578" t="e">
        <v>#REF!</v>
      </c>
      <c r="MW20" s="578" t="e">
        <v>#REF!</v>
      </c>
      <c r="MX20" s="578" t="e">
        <v>#REF!</v>
      </c>
      <c r="MY20" s="578" t="e">
        <v>#REF!</v>
      </c>
      <c r="MZ20" s="578" t="e">
        <v>#REF!</v>
      </c>
      <c r="NA20" s="578" t="e">
        <v>#REF!</v>
      </c>
      <c r="NB20" s="578" t="e">
        <v>#REF!</v>
      </c>
      <c r="NC20" s="578" t="e">
        <v>#REF!</v>
      </c>
      <c r="ND20" s="578" t="e">
        <v>#REF!</v>
      </c>
      <c r="NE20" s="578" t="e">
        <v>#REF!</v>
      </c>
      <c r="NF20" s="578" t="e">
        <v>#REF!</v>
      </c>
      <c r="NG20" s="578" t="e">
        <v>#REF!</v>
      </c>
      <c r="NH20" s="578" t="e">
        <v>#REF!</v>
      </c>
      <c r="NI20" s="578" t="e">
        <v>#REF!</v>
      </c>
      <c r="NJ20" s="578" t="e">
        <v>#REF!</v>
      </c>
      <c r="NK20" s="578" t="e">
        <v>#REF!</v>
      </c>
      <c r="NL20" s="578" t="e">
        <v>#REF!</v>
      </c>
      <c r="NM20" s="578" t="e">
        <v>#REF!</v>
      </c>
      <c r="NN20" s="578" t="e">
        <v>#REF!</v>
      </c>
      <c r="NO20" s="578" t="e">
        <v>#REF!</v>
      </c>
      <c r="NP20" s="578" t="e">
        <v>#REF!</v>
      </c>
      <c r="NQ20" s="578" t="e">
        <v>#REF!</v>
      </c>
      <c r="NR20" s="583"/>
      <c r="NS20" s="578" t="e">
        <v>#REF!</v>
      </c>
      <c r="NT20" s="578" t="e">
        <v>#REF!</v>
      </c>
      <c r="NU20" s="578" t="e">
        <v>#REF!</v>
      </c>
      <c r="NV20" s="578" t="e">
        <v>#REF!</v>
      </c>
      <c r="NW20" s="578" t="e">
        <v>#REF!</v>
      </c>
      <c r="NX20" s="578" t="e">
        <v>#REF!</v>
      </c>
      <c r="NY20" s="578" t="e">
        <v>#REF!</v>
      </c>
      <c r="NZ20" s="578" t="e">
        <v>#REF!</v>
      </c>
      <c r="OA20" s="578" t="e">
        <v>#REF!</v>
      </c>
      <c r="OB20" s="578" t="e">
        <v>#REF!</v>
      </c>
      <c r="OC20" s="578" t="e">
        <v>#REF!</v>
      </c>
      <c r="OD20" s="578" t="e">
        <v>#REF!</v>
      </c>
      <c r="OE20" s="578" t="e">
        <v>#REF!</v>
      </c>
      <c r="OF20" s="578" t="e">
        <v>#REF!</v>
      </c>
      <c r="OG20" s="578" t="e">
        <v>#REF!</v>
      </c>
      <c r="OH20" s="578" t="e">
        <v>#REF!</v>
      </c>
      <c r="OI20" s="578" t="e">
        <v>#REF!</v>
      </c>
      <c r="OJ20" s="578" t="e">
        <v>#REF!</v>
      </c>
      <c r="OK20" s="578" t="e">
        <v>#REF!</v>
      </c>
      <c r="OL20" s="578" t="e">
        <v>#REF!</v>
      </c>
      <c r="OM20" s="578" t="e">
        <v>#REF!</v>
      </c>
      <c r="ON20" s="578" t="e">
        <v>#REF!</v>
      </c>
      <c r="OO20" s="578" t="e">
        <v>#REF!</v>
      </c>
      <c r="OP20" s="578" t="e">
        <v>#REF!</v>
      </c>
      <c r="OQ20" s="578" t="e">
        <v>#REF!</v>
      </c>
      <c r="OR20" s="578" t="e">
        <v>#REF!</v>
      </c>
      <c r="OS20" s="578" t="e">
        <v>#REF!</v>
      </c>
      <c r="OT20" s="578" t="e">
        <v>#REF!</v>
      </c>
      <c r="OU20" s="578" t="e">
        <v>#REF!</v>
      </c>
      <c r="OV20" s="578" t="e">
        <v>#REF!</v>
      </c>
      <c r="OW20" s="583"/>
      <c r="OX20" s="578" t="e">
        <v>#REF!</v>
      </c>
      <c r="OY20" s="578" t="e">
        <v>#REF!</v>
      </c>
      <c r="OZ20" s="578" t="e">
        <v>#REF!</v>
      </c>
      <c r="PA20" s="578" t="e">
        <v>#REF!</v>
      </c>
      <c r="PB20" s="578" t="e">
        <v>#REF!</v>
      </c>
      <c r="PC20" s="578" t="e">
        <v>#REF!</v>
      </c>
      <c r="PD20" s="578" t="e">
        <v>#REF!</v>
      </c>
      <c r="PE20" s="578" t="e">
        <v>#REF!</v>
      </c>
      <c r="PF20" s="578" t="e">
        <v>#REF!</v>
      </c>
      <c r="PG20" s="578" t="e">
        <v>#REF!</v>
      </c>
      <c r="PH20" s="578" t="e">
        <v>#REF!</v>
      </c>
      <c r="PI20" s="578" t="e">
        <v>#REF!</v>
      </c>
      <c r="PJ20" s="578" t="e">
        <v>#REF!</v>
      </c>
      <c r="PK20" s="578" t="e">
        <v>#REF!</v>
      </c>
      <c r="PL20" s="578" t="e">
        <v>#REF!</v>
      </c>
      <c r="PM20" s="578" t="e">
        <v>#REF!</v>
      </c>
      <c r="PN20" s="578" t="e">
        <v>#REF!</v>
      </c>
      <c r="PO20" s="578" t="e">
        <v>#REF!</v>
      </c>
      <c r="PP20" s="578" t="e">
        <v>#REF!</v>
      </c>
      <c r="PQ20" s="578" t="e">
        <v>#REF!</v>
      </c>
      <c r="PR20" s="578" t="e">
        <v>#REF!</v>
      </c>
      <c r="PS20" s="578" t="e">
        <v>#REF!</v>
      </c>
      <c r="PT20" s="578" t="e">
        <v>#REF!</v>
      </c>
      <c r="PU20" s="578" t="e">
        <v>#REF!</v>
      </c>
      <c r="PV20" s="578" t="e">
        <v>#REF!</v>
      </c>
      <c r="PW20" s="578" t="e">
        <v>#REF!</v>
      </c>
      <c r="PX20" s="578" t="e">
        <v>#REF!</v>
      </c>
      <c r="PY20" s="578" t="e">
        <v>#REF!</v>
      </c>
      <c r="PZ20" s="578" t="e">
        <v>#REF!</v>
      </c>
      <c r="QA20" s="578" t="e">
        <v>#REF!</v>
      </c>
      <c r="QB20" s="583"/>
      <c r="QC20" s="578" t="e">
        <v>#REF!</v>
      </c>
      <c r="QD20" s="578" t="e">
        <v>#REF!</v>
      </c>
      <c r="QE20" s="578" t="e">
        <v>#REF!</v>
      </c>
      <c r="QF20" s="578" t="e">
        <v>#REF!</v>
      </c>
      <c r="QG20" s="578" t="e">
        <v>#REF!</v>
      </c>
      <c r="QH20" s="578" t="e">
        <v>#REF!</v>
      </c>
      <c r="QI20" s="578" t="e">
        <v>#REF!</v>
      </c>
      <c r="QJ20" s="578" t="e">
        <v>#REF!</v>
      </c>
      <c r="QK20" s="578" t="e">
        <v>#REF!</v>
      </c>
      <c r="QL20" s="578" t="e">
        <v>#REF!</v>
      </c>
      <c r="QM20" s="578" t="e">
        <v>#REF!</v>
      </c>
      <c r="QN20" s="578" t="e">
        <v>#REF!</v>
      </c>
      <c r="QO20" s="578" t="e">
        <v>#REF!</v>
      </c>
      <c r="QP20" s="578" t="e">
        <v>#REF!</v>
      </c>
      <c r="QQ20" s="578" t="e">
        <v>#REF!</v>
      </c>
      <c r="QR20" s="578" t="e">
        <v>#REF!</v>
      </c>
      <c r="QS20" s="578" t="e">
        <v>#REF!</v>
      </c>
      <c r="QT20" s="578" t="e">
        <v>#REF!</v>
      </c>
      <c r="QU20" s="578" t="e">
        <v>#REF!</v>
      </c>
      <c r="QV20" s="578" t="e">
        <v>#REF!</v>
      </c>
      <c r="QW20" s="578" t="e">
        <v>#REF!</v>
      </c>
      <c r="QX20" s="578" t="e">
        <v>#REF!</v>
      </c>
      <c r="QY20" s="578" t="e">
        <v>#REF!</v>
      </c>
      <c r="QZ20" s="578" t="e">
        <v>#REF!</v>
      </c>
      <c r="RA20" s="578" t="e">
        <v>#REF!</v>
      </c>
      <c r="RB20" s="578" t="e">
        <v>#REF!</v>
      </c>
      <c r="RC20" s="578" t="e">
        <v>#REF!</v>
      </c>
      <c r="RD20" s="578" t="e">
        <v>#REF!</v>
      </c>
      <c r="RE20" s="578" t="e">
        <v>#REF!</v>
      </c>
      <c r="RF20" s="578" t="e">
        <v>#REF!</v>
      </c>
      <c r="RG20" s="583"/>
      <c r="RH20" s="578" t="e">
        <v>#REF!</v>
      </c>
      <c r="RI20" s="578" t="e">
        <v>#REF!</v>
      </c>
      <c r="RJ20" s="578" t="e">
        <v>#REF!</v>
      </c>
      <c r="RK20" s="578" t="e">
        <v>#REF!</v>
      </c>
      <c r="RL20" s="578" t="e">
        <v>#REF!</v>
      </c>
      <c r="RM20" s="578" t="e">
        <v>#REF!</v>
      </c>
      <c r="RN20" s="578" t="e">
        <v>#REF!</v>
      </c>
      <c r="RO20" s="578" t="e">
        <v>#REF!</v>
      </c>
      <c r="RP20" s="578" t="e">
        <v>#REF!</v>
      </c>
      <c r="RQ20" s="578" t="e">
        <v>#REF!</v>
      </c>
      <c r="RR20" s="578" t="e">
        <v>#REF!</v>
      </c>
      <c r="RS20" s="578" t="e">
        <v>#REF!</v>
      </c>
      <c r="RT20" s="578" t="e">
        <v>#REF!</v>
      </c>
      <c r="RU20" s="578" t="e">
        <v>#REF!</v>
      </c>
      <c r="RV20" s="578" t="e">
        <v>#REF!</v>
      </c>
      <c r="RW20" s="578" t="e">
        <v>#REF!</v>
      </c>
      <c r="RX20" s="578" t="e">
        <v>#REF!</v>
      </c>
      <c r="RY20" s="578" t="e">
        <v>#REF!</v>
      </c>
      <c r="RZ20" s="578" t="e">
        <v>#REF!</v>
      </c>
      <c r="SA20" s="578" t="e">
        <v>#REF!</v>
      </c>
      <c r="SB20" s="578" t="e">
        <v>#REF!</v>
      </c>
      <c r="SC20" s="578" t="e">
        <v>#REF!</v>
      </c>
      <c r="SD20" s="578" t="e">
        <v>#REF!</v>
      </c>
      <c r="SE20" s="578" t="e">
        <v>#REF!</v>
      </c>
      <c r="SF20" s="578" t="e">
        <v>#REF!</v>
      </c>
      <c r="SG20" s="578" t="e">
        <v>#REF!</v>
      </c>
      <c r="SH20" s="578" t="e">
        <v>#REF!</v>
      </c>
      <c r="SI20" s="578" t="e">
        <v>#REF!</v>
      </c>
      <c r="SJ20" s="578" t="e">
        <v>#REF!</v>
      </c>
      <c r="SK20" s="578" t="e">
        <v>#REF!</v>
      </c>
      <c r="SL20" s="583"/>
      <c r="SM20" s="578" t="e">
        <v>#REF!</v>
      </c>
      <c r="SN20" s="578" t="e">
        <v>#REF!</v>
      </c>
      <c r="SO20" s="578" t="e">
        <v>#REF!</v>
      </c>
      <c r="SP20" s="578" t="e">
        <v>#REF!</v>
      </c>
      <c r="SQ20" s="578" t="e">
        <v>#REF!</v>
      </c>
      <c r="SR20" s="578" t="e">
        <v>#REF!</v>
      </c>
      <c r="SS20" s="578" t="e">
        <v>#REF!</v>
      </c>
      <c r="ST20" s="578" t="e">
        <v>#REF!</v>
      </c>
      <c r="SU20" s="578" t="e">
        <v>#REF!</v>
      </c>
      <c r="SV20" s="578" t="e">
        <v>#REF!</v>
      </c>
      <c r="SW20" s="578" t="e">
        <v>#REF!</v>
      </c>
      <c r="SX20" s="578" t="e">
        <v>#REF!</v>
      </c>
      <c r="SY20" s="578" t="e">
        <v>#REF!</v>
      </c>
      <c r="SZ20" s="578" t="e">
        <v>#REF!</v>
      </c>
      <c r="TA20" s="578" t="e">
        <v>#REF!</v>
      </c>
      <c r="TB20" s="578" t="e">
        <v>#REF!</v>
      </c>
      <c r="TC20" s="578" t="e">
        <v>#REF!</v>
      </c>
      <c r="TD20" s="578" t="e">
        <v>#REF!</v>
      </c>
      <c r="TE20" s="578" t="e">
        <v>#REF!</v>
      </c>
      <c r="TF20" s="578" t="e">
        <v>#REF!</v>
      </c>
      <c r="TG20" s="578" t="e">
        <v>#REF!</v>
      </c>
      <c r="TH20" s="578" t="e">
        <v>#REF!</v>
      </c>
      <c r="TI20" s="578" t="e">
        <v>#REF!</v>
      </c>
      <c r="TJ20" s="578" t="e">
        <v>#REF!</v>
      </c>
      <c r="TK20" s="578" t="e">
        <v>#REF!</v>
      </c>
      <c r="TL20" s="578" t="e">
        <v>#REF!</v>
      </c>
      <c r="TM20" s="578" t="e">
        <v>#REF!</v>
      </c>
      <c r="TN20" s="578" t="e">
        <v>#REF!</v>
      </c>
      <c r="TO20" s="578" t="e">
        <v>#REF!</v>
      </c>
      <c r="TP20" s="578" t="e">
        <v>#REF!</v>
      </c>
      <c r="TQ20" s="581"/>
      <c r="TR20" s="578" t="e">
        <v>#REF!</v>
      </c>
      <c r="TS20" s="578" t="e">
        <v>#REF!</v>
      </c>
      <c r="TT20" s="578" t="e">
        <v>#REF!</v>
      </c>
      <c r="TU20" s="578" t="e">
        <v>#REF!</v>
      </c>
      <c r="TV20" s="578" t="e">
        <v>#REF!</v>
      </c>
      <c r="TW20" s="578" t="e">
        <v>#REF!</v>
      </c>
      <c r="TX20" s="578" t="e">
        <v>#REF!</v>
      </c>
      <c r="TY20" s="578" t="e">
        <v>#REF!</v>
      </c>
      <c r="TZ20" s="578" t="e">
        <v>#REF!</v>
      </c>
      <c r="UA20" s="578" t="e">
        <v>#REF!</v>
      </c>
      <c r="UB20" s="578" t="e">
        <v>#REF!</v>
      </c>
      <c r="UC20" s="578" t="e">
        <v>#REF!</v>
      </c>
      <c r="UD20" s="578" t="e">
        <v>#REF!</v>
      </c>
      <c r="UE20" s="578" t="e">
        <v>#REF!</v>
      </c>
      <c r="UF20" s="578" t="e">
        <v>#REF!</v>
      </c>
      <c r="UG20" s="578" t="e">
        <v>#REF!</v>
      </c>
      <c r="UH20" s="578" t="e">
        <v>#REF!</v>
      </c>
      <c r="UI20" s="578" t="e">
        <v>#REF!</v>
      </c>
      <c r="UJ20" s="578" t="e">
        <v>#REF!</v>
      </c>
      <c r="UK20" s="578" t="e">
        <v>#REF!</v>
      </c>
      <c r="UL20" s="578" t="e">
        <v>#REF!</v>
      </c>
      <c r="UM20" s="578" t="e">
        <v>#REF!</v>
      </c>
      <c r="UN20" s="578" t="e">
        <v>#REF!</v>
      </c>
      <c r="UO20" s="578" t="e">
        <v>#REF!</v>
      </c>
      <c r="UP20" s="578" t="e">
        <v>#REF!</v>
      </c>
      <c r="UQ20" s="578" t="e">
        <v>#REF!</v>
      </c>
      <c r="UR20" s="578" t="e">
        <v>#REF!</v>
      </c>
      <c r="US20" s="578" t="e">
        <v>#REF!</v>
      </c>
      <c r="UT20" s="578" t="e">
        <v>#REF!</v>
      </c>
      <c r="UU20" s="578" t="e">
        <v>#REF!</v>
      </c>
      <c r="UV20" s="581"/>
      <c r="UW20" s="578" t="e">
        <v>#REF!</v>
      </c>
      <c r="UX20" s="578" t="e">
        <v>#REF!</v>
      </c>
      <c r="UY20" s="578" t="e">
        <v>#REF!</v>
      </c>
      <c r="UZ20" s="578" t="e">
        <v>#REF!</v>
      </c>
      <c r="VA20" s="578" t="e">
        <v>#REF!</v>
      </c>
      <c r="VB20" s="578" t="e">
        <v>#REF!</v>
      </c>
      <c r="VC20" s="578" t="e">
        <v>#REF!</v>
      </c>
      <c r="VD20" s="578" t="e">
        <v>#REF!</v>
      </c>
      <c r="VE20" s="578" t="e">
        <v>#REF!</v>
      </c>
      <c r="VF20" s="578" t="e">
        <v>#REF!</v>
      </c>
      <c r="VG20" s="578" t="e">
        <v>#REF!</v>
      </c>
      <c r="VH20" s="578" t="e">
        <v>#REF!</v>
      </c>
      <c r="VI20" s="578" t="e">
        <v>#REF!</v>
      </c>
      <c r="VJ20" s="578" t="e">
        <v>#REF!</v>
      </c>
      <c r="VK20" s="578" t="e">
        <v>#REF!</v>
      </c>
      <c r="VL20" s="578" t="e">
        <v>#REF!</v>
      </c>
      <c r="VM20" s="578" t="e">
        <v>#REF!</v>
      </c>
      <c r="VN20" s="578" t="e">
        <v>#REF!</v>
      </c>
      <c r="VO20" s="578" t="e">
        <v>#REF!</v>
      </c>
      <c r="VP20" s="578" t="e">
        <v>#REF!</v>
      </c>
      <c r="VQ20" s="578" t="e">
        <v>#REF!</v>
      </c>
      <c r="VR20" s="578" t="e">
        <v>#REF!</v>
      </c>
      <c r="VS20" s="578" t="e">
        <v>#REF!</v>
      </c>
      <c r="VT20" s="578" t="e">
        <v>#REF!</v>
      </c>
      <c r="VU20" s="578" t="e">
        <v>#REF!</v>
      </c>
      <c r="VV20" s="578" t="e">
        <v>#REF!</v>
      </c>
      <c r="VW20" s="578" t="e">
        <v>#REF!</v>
      </c>
      <c r="VX20" s="578" t="e">
        <v>#REF!</v>
      </c>
      <c r="VY20" s="578" t="e">
        <v>#REF!</v>
      </c>
      <c r="VZ20" s="578" t="e">
        <v>#REF!</v>
      </c>
      <c r="WA20" s="581"/>
      <c r="WB20" s="578" t="e">
        <v>#REF!</v>
      </c>
      <c r="WC20" s="578" t="e">
        <v>#REF!</v>
      </c>
      <c r="WD20" s="578" t="e">
        <v>#REF!</v>
      </c>
      <c r="WE20" s="578" t="e">
        <v>#REF!</v>
      </c>
      <c r="WF20" s="578" t="e">
        <v>#REF!</v>
      </c>
      <c r="WG20" s="578" t="e">
        <v>#REF!</v>
      </c>
      <c r="WH20" s="578" t="e">
        <v>#REF!</v>
      </c>
      <c r="WI20" s="578" t="e">
        <v>#REF!</v>
      </c>
      <c r="WJ20" s="578" t="e">
        <v>#REF!</v>
      </c>
      <c r="WK20" s="578" t="e">
        <v>#REF!</v>
      </c>
      <c r="WL20" s="578" t="e">
        <v>#REF!</v>
      </c>
      <c r="WM20" s="578" t="e">
        <v>#REF!</v>
      </c>
      <c r="WN20" s="578" t="e">
        <v>#REF!</v>
      </c>
      <c r="WO20" s="578" t="e">
        <v>#REF!</v>
      </c>
      <c r="WP20" s="578" t="e">
        <v>#REF!</v>
      </c>
      <c r="WQ20" s="578" t="e">
        <v>#REF!</v>
      </c>
      <c r="WR20" s="578" t="e">
        <v>#REF!</v>
      </c>
      <c r="WS20" s="578" t="e">
        <v>#REF!</v>
      </c>
      <c r="WT20" s="578" t="e">
        <v>#REF!</v>
      </c>
      <c r="WU20" s="578" t="e">
        <v>#REF!</v>
      </c>
      <c r="WV20" s="578" t="e">
        <v>#REF!</v>
      </c>
      <c r="WW20" s="578" t="e">
        <v>#REF!</v>
      </c>
      <c r="WX20" s="578" t="e">
        <v>#REF!</v>
      </c>
      <c r="WY20" s="578" t="e">
        <v>#REF!</v>
      </c>
      <c r="WZ20" s="578" t="e">
        <v>#REF!</v>
      </c>
      <c r="XA20" s="578" t="e">
        <v>#REF!</v>
      </c>
      <c r="XB20" s="578" t="e">
        <v>#REF!</v>
      </c>
      <c r="XC20" s="578" t="e">
        <v>#REF!</v>
      </c>
      <c r="XD20" s="578" t="e">
        <v>#REF!</v>
      </c>
      <c r="XE20" s="578" t="e">
        <v>#REF!</v>
      </c>
      <c r="XF20" s="581"/>
      <c r="XG20" s="578" t="e">
        <v>#REF!</v>
      </c>
      <c r="XH20" s="578" t="e">
        <v>#REF!</v>
      </c>
      <c r="XI20" s="578" t="e">
        <v>#REF!</v>
      </c>
      <c r="XJ20" s="578" t="e">
        <v>#REF!</v>
      </c>
      <c r="XK20" s="578" t="e">
        <v>#REF!</v>
      </c>
      <c r="XL20" s="578" t="e">
        <v>#REF!</v>
      </c>
      <c r="XM20" s="578" t="e">
        <v>#REF!</v>
      </c>
      <c r="XN20" s="578" t="e">
        <v>#REF!</v>
      </c>
      <c r="XO20" s="578" t="e">
        <v>#REF!</v>
      </c>
      <c r="XP20" s="578" t="e">
        <v>#REF!</v>
      </c>
      <c r="XQ20" s="578" t="e">
        <v>#REF!</v>
      </c>
      <c r="XR20" s="578" t="e">
        <v>#REF!</v>
      </c>
      <c r="XS20" s="578" t="e">
        <v>#REF!</v>
      </c>
      <c r="XT20" s="578" t="e">
        <v>#REF!</v>
      </c>
      <c r="XU20" s="578" t="e">
        <v>#REF!</v>
      </c>
      <c r="XV20" s="578" t="e">
        <v>#REF!</v>
      </c>
      <c r="XW20" s="578" t="e">
        <v>#REF!</v>
      </c>
      <c r="XX20" s="578" t="e">
        <v>#REF!</v>
      </c>
      <c r="XY20" s="578" t="e">
        <v>#REF!</v>
      </c>
      <c r="XZ20" s="578" t="e">
        <v>#REF!</v>
      </c>
      <c r="YA20" s="578" t="e">
        <v>#REF!</v>
      </c>
      <c r="YB20" s="578" t="e">
        <v>#REF!</v>
      </c>
      <c r="YC20" s="578" t="e">
        <v>#REF!</v>
      </c>
      <c r="YD20" s="578" t="e">
        <v>#REF!</v>
      </c>
      <c r="YE20" s="578" t="e">
        <v>#REF!</v>
      </c>
      <c r="YF20" s="578" t="e">
        <v>#REF!</v>
      </c>
      <c r="YG20" s="578" t="e">
        <v>#REF!</v>
      </c>
      <c r="YH20" s="578" t="e">
        <v>#REF!</v>
      </c>
      <c r="YI20" s="578" t="e">
        <v>#REF!</v>
      </c>
      <c r="YJ20" s="578" t="e">
        <v>#REF!</v>
      </c>
      <c r="YK20" s="581"/>
      <c r="YL20" s="578" t="e">
        <v>#REF!</v>
      </c>
      <c r="YM20" s="578" t="e">
        <v>#REF!</v>
      </c>
      <c r="YN20" s="578" t="e">
        <v>#REF!</v>
      </c>
      <c r="YO20" s="578" t="e">
        <v>#REF!</v>
      </c>
      <c r="YP20" s="578" t="e">
        <v>#REF!</v>
      </c>
      <c r="YQ20" s="578" t="e">
        <v>#REF!</v>
      </c>
      <c r="YR20" s="578" t="e">
        <v>#REF!</v>
      </c>
      <c r="YS20" s="578" t="e">
        <v>#REF!</v>
      </c>
      <c r="YT20" s="578" t="e">
        <v>#REF!</v>
      </c>
      <c r="YU20" s="578" t="e">
        <v>#REF!</v>
      </c>
      <c r="YV20" s="578" t="e">
        <v>#REF!</v>
      </c>
      <c r="YW20" s="578" t="e">
        <v>#REF!</v>
      </c>
      <c r="YX20" s="578" t="e">
        <v>#REF!</v>
      </c>
      <c r="YY20" s="578" t="e">
        <v>#REF!</v>
      </c>
      <c r="YZ20" s="578" t="e">
        <v>#REF!</v>
      </c>
      <c r="ZA20" s="578" t="e">
        <v>#REF!</v>
      </c>
      <c r="ZB20" s="578" t="e">
        <v>#REF!</v>
      </c>
      <c r="ZC20" s="578" t="e">
        <v>#REF!</v>
      </c>
      <c r="ZD20" s="578" t="e">
        <v>#REF!</v>
      </c>
      <c r="ZE20" s="578" t="e">
        <v>#REF!</v>
      </c>
      <c r="ZF20" s="578" t="e">
        <v>#REF!</v>
      </c>
      <c r="ZG20" s="578" t="e">
        <v>#REF!</v>
      </c>
      <c r="ZH20" s="578" t="e">
        <v>#REF!</v>
      </c>
      <c r="ZI20" s="578" t="e">
        <v>#REF!</v>
      </c>
      <c r="ZJ20" s="578" t="e">
        <v>#REF!</v>
      </c>
      <c r="ZK20" s="578" t="e">
        <v>#REF!</v>
      </c>
      <c r="ZL20" s="578" t="e">
        <v>#REF!</v>
      </c>
      <c r="ZM20" s="578" t="e">
        <v>#REF!</v>
      </c>
      <c r="ZN20" s="578" t="e">
        <v>#REF!</v>
      </c>
      <c r="ZO20" s="578" t="e">
        <v>#REF!</v>
      </c>
      <c r="ZP20" s="578" t="e">
        <v>#REF!</v>
      </c>
      <c r="ZQ20" s="578" t="e">
        <v>#REF!</v>
      </c>
      <c r="ZR20" s="578" t="e">
        <v>#REF!</v>
      </c>
      <c r="ZS20" s="578" t="e">
        <v>#REF!</v>
      </c>
      <c r="ZT20" s="578" t="e">
        <v>#REF!</v>
      </c>
      <c r="ZU20" s="578" t="e">
        <v>#REF!</v>
      </c>
      <c r="ZV20" s="578" t="e">
        <v>#REF!</v>
      </c>
      <c r="ZW20" s="581"/>
      <c r="ZX20" s="578" t="e">
        <v>#REF!</v>
      </c>
      <c r="ZY20" s="578" t="e">
        <v>#REF!</v>
      </c>
      <c r="ZZ20" s="578" t="e">
        <v>#REF!</v>
      </c>
      <c r="AAA20" s="578" t="e">
        <v>#REF!</v>
      </c>
      <c r="AAB20" s="578" t="e">
        <v>#REF!</v>
      </c>
      <c r="AAC20" s="578" t="e">
        <v>#REF!</v>
      </c>
      <c r="AAD20" s="578" t="e">
        <v>#REF!</v>
      </c>
      <c r="AAE20" s="578" t="e">
        <v>#REF!</v>
      </c>
      <c r="AAF20" s="578" t="e">
        <v>#REF!</v>
      </c>
      <c r="AAG20" s="578" t="e">
        <v>#REF!</v>
      </c>
      <c r="AAH20" s="578" t="e">
        <v>#REF!</v>
      </c>
      <c r="AAI20" s="578" t="e">
        <v>#REF!</v>
      </c>
      <c r="AAJ20" s="578" t="e">
        <v>#REF!</v>
      </c>
      <c r="AAK20" s="578" t="e">
        <v>#REF!</v>
      </c>
      <c r="AAL20" s="578" t="e">
        <v>#REF!</v>
      </c>
      <c r="AAM20" s="578" t="e">
        <v>#REF!</v>
      </c>
      <c r="AAN20" s="578" t="e">
        <v>#REF!</v>
      </c>
      <c r="AAO20" s="578" t="e">
        <v>#REF!</v>
      </c>
      <c r="AAP20" s="578" t="e">
        <v>#REF!</v>
      </c>
      <c r="AAQ20" s="578" t="e">
        <v>#REF!</v>
      </c>
      <c r="AAR20" s="578" t="e">
        <v>#REF!</v>
      </c>
      <c r="AAS20" s="578" t="e">
        <v>#REF!</v>
      </c>
      <c r="AAT20" s="578" t="e">
        <v>#REF!</v>
      </c>
      <c r="AAU20" s="578" t="e">
        <v>#REF!</v>
      </c>
      <c r="AAV20" s="578" t="e">
        <v>#REF!</v>
      </c>
      <c r="AAW20" s="578" t="e">
        <v>#REF!</v>
      </c>
      <c r="AAX20" s="578" t="e">
        <v>#REF!</v>
      </c>
      <c r="AAY20" s="578" t="e">
        <v>#REF!</v>
      </c>
      <c r="AAZ20" s="578" t="e">
        <v>#REF!</v>
      </c>
      <c r="ABA20" s="578" t="e">
        <v>#REF!</v>
      </c>
      <c r="ABB20" s="578" t="e">
        <v>#REF!</v>
      </c>
      <c r="ABC20" s="578" t="e">
        <v>#REF!</v>
      </c>
      <c r="ABD20" s="578" t="e">
        <v>#REF!</v>
      </c>
      <c r="ABE20" s="578" t="e">
        <v>#REF!</v>
      </c>
      <c r="ABF20" s="578" t="e">
        <v>#REF!</v>
      </c>
      <c r="ABG20" s="578" t="e">
        <v>#REF!</v>
      </c>
      <c r="ABH20" s="578" t="e">
        <v>#REF!</v>
      </c>
      <c r="ABI20" s="578" t="e">
        <v>#REF!</v>
      </c>
      <c r="ABJ20" s="578" t="e">
        <v>#REF!</v>
      </c>
      <c r="ABK20" s="578" t="e">
        <v>#REF!</v>
      </c>
      <c r="ABL20" s="578" t="e">
        <v>#REF!</v>
      </c>
      <c r="ABM20" s="578" t="e">
        <v>#REF!</v>
      </c>
      <c r="ABN20" s="578" t="e">
        <v>#REF!</v>
      </c>
      <c r="ABO20" s="578" t="e">
        <v>#REF!</v>
      </c>
      <c r="ABP20" s="578" t="e">
        <v>#REF!</v>
      </c>
      <c r="ABQ20" s="578" t="e">
        <v>#REF!</v>
      </c>
      <c r="ABR20" s="578" t="e">
        <v>#REF!</v>
      </c>
    </row>
    <row r="21" spans="1:746" s="592" customFormat="1" ht="30" customHeight="1">
      <c r="A21" s="574">
        <v>3</v>
      </c>
      <c r="B21" s="589">
        <v>1</v>
      </c>
      <c r="C21" s="593" t="s">
        <v>591</v>
      </c>
      <c r="D21" s="594"/>
      <c r="E21" s="577" t="e">
        <f>WORKDAY(E22,$A21,'[3]BA SGV'!$E$208:$E$237)</f>
        <v>#REF!</v>
      </c>
      <c r="F21" s="577" t="e">
        <f>WORKDAY(F22,$A21,'[3]BA SGV'!$E$208:$E$237)</f>
        <v>#REF!</v>
      </c>
      <c r="G21" s="577" t="e">
        <f>WORKDAY(G22,$A21,'[3]BA SGV'!$E$208:$E$237)</f>
        <v>#REF!</v>
      </c>
      <c r="H21" s="577" t="e">
        <f>WORKDAY(H22,$A21,'[3]BA SGV'!$E$208:$E$237)</f>
        <v>#REF!</v>
      </c>
      <c r="I21" s="577" t="e">
        <f>WORKDAY(I22,$A21,'[3]BA SGV'!$E$208:$E$237)</f>
        <v>#REF!</v>
      </c>
      <c r="J21" s="594"/>
      <c r="K21" s="590"/>
      <c r="L21" s="590"/>
      <c r="M21" s="590"/>
      <c r="N21" s="590"/>
      <c r="O21" s="590"/>
      <c r="P21" s="590"/>
      <c r="Q21" s="590"/>
      <c r="R21" s="594"/>
      <c r="S21" s="577" t="e">
        <f>WORKDAY(S22,$A21,'[3]BA SGV'!$E$208:$E$237)</f>
        <v>#REF!</v>
      </c>
      <c r="T21" s="577" t="e">
        <f>WORKDAY(T22,$A21,'[3]BA SGV'!$E$208:$E$237)</f>
        <v>#REF!</v>
      </c>
      <c r="U21" s="577" t="e">
        <f>WORKDAY(U22,$A21,'[3]BA SGV'!$E$208:$E$237)</f>
        <v>#REF!</v>
      </c>
      <c r="V21" s="577" t="e">
        <f>WORKDAY(V22,$A21,'[3]BA SGV'!$E$208:$E$237)</f>
        <v>#REF!</v>
      </c>
      <c r="W21" s="577" t="e">
        <f>WORKDAY(W22,$A21,'[3]BA SGV'!$E$208:$E$237)</f>
        <v>#REF!</v>
      </c>
      <c r="X21" s="594"/>
      <c r="Y21" s="590"/>
      <c r="Z21" s="590"/>
      <c r="AA21" s="590"/>
      <c r="AB21" s="590"/>
      <c r="AC21" s="590"/>
      <c r="AD21" s="590"/>
      <c r="AE21" s="590"/>
      <c r="AF21" s="594"/>
      <c r="AG21" s="577" t="e">
        <f>WORKDAY(AG22,$A21,'[3]BA SGV'!$E$208:$E$237)</f>
        <v>#REF!</v>
      </c>
      <c r="AH21" s="577">
        <v>42298</v>
      </c>
      <c r="AI21" s="577">
        <v>42275</v>
      </c>
      <c r="AJ21" s="577">
        <v>42300</v>
      </c>
      <c r="AK21" s="577" t="e">
        <f>WORKDAY(AK22,$A21,'[3]BA SGV'!$E$208:$E$237)</f>
        <v>#REF!</v>
      </c>
      <c r="AL21" s="594"/>
      <c r="AM21" s="590"/>
      <c r="AN21" s="590"/>
      <c r="AO21" s="590"/>
      <c r="AP21" s="590"/>
      <c r="AQ21" s="590"/>
      <c r="AR21" s="590"/>
      <c r="AS21" s="590"/>
      <c r="AT21" s="594"/>
      <c r="AU21" s="577" t="e">
        <f>WORKDAY(AU22,$A21,'[3]BA SGV'!$E$208:$E$237)</f>
        <v>#REF!</v>
      </c>
      <c r="AV21" s="577" t="e">
        <f>WORKDAY(AV22,$A21,'[3]BA SGV'!$E$208:$E$237)</f>
        <v>#REF!</v>
      </c>
      <c r="AW21" s="577" t="e">
        <f>WORKDAY(AW22,$A21,'[3]BA SGV'!$E$208:$E$237)</f>
        <v>#REF!</v>
      </c>
      <c r="AX21" s="577" t="e">
        <f>WORKDAY(AX22,$A21,'[3]BA SGV'!$E$208:$E$237)</f>
        <v>#REF!</v>
      </c>
      <c r="AY21" s="577" t="e">
        <f>WORKDAY(AY22,$A21,'[3]BA SGV'!$E$208:$E$237)</f>
        <v>#REF!</v>
      </c>
      <c r="AZ21" s="594"/>
      <c r="BA21" s="577" t="e">
        <f>WORKDAY(BA22,$A21,'[3]BA SGV'!$E$208:$E$237)</f>
        <v>#REF!</v>
      </c>
      <c r="BB21" s="577" t="e">
        <f>WORKDAY(BB22,$A21,'[3]BA SGV'!$E$208:$E$237)</f>
        <v>#REF!</v>
      </c>
      <c r="BC21" s="577" t="e">
        <f>WORKDAY(BC22,$A21,'[3]BA SGV'!$E$208:$E$237)</f>
        <v>#REF!</v>
      </c>
      <c r="BD21" s="577" t="e">
        <f>WORKDAY(BD22,$A21,'[3]BA SGV'!$E$208:$E$237)</f>
        <v>#REF!</v>
      </c>
      <c r="BE21" s="577" t="e">
        <f>WORKDAY(BE22,$A21,'[3]BA SGV'!$E$208:$E$237)</f>
        <v>#REF!</v>
      </c>
      <c r="BF21" s="594"/>
      <c r="BG21" s="577" t="e">
        <f>WORKDAY(BG22,$A21,'[3]BA SGV'!$E$208:$E$237)</f>
        <v>#REF!</v>
      </c>
      <c r="BH21" s="577" t="e">
        <f>WORKDAY(BH22,$A21,'[3]BA SGV'!$E$208:$E$237)</f>
        <v>#REF!</v>
      </c>
      <c r="BI21" s="577" t="e">
        <f>WORKDAY(BI22,$A21,'[3]BA SGV'!$E$208:$E$237)</f>
        <v>#REF!</v>
      </c>
      <c r="BJ21" s="577" t="e">
        <f>WORKDAY(BJ22,$A21,'[3]BA SGV'!$E$208:$E$237)</f>
        <v>#REF!</v>
      </c>
      <c r="BK21" s="577" t="e">
        <f>WORKDAY(BK22,$A21,'[3]BA SGV'!$E$208:$E$237)</f>
        <v>#REF!</v>
      </c>
      <c r="BL21" s="594"/>
      <c r="BM21" s="577" t="e">
        <f>WORKDAY(BM22,$A21,'[3]BA SGV'!$E$208:$E$237)</f>
        <v>#REF!</v>
      </c>
      <c r="BN21" s="577" t="e">
        <f>WORKDAY(BN22,$A21,'[3]BA SGV'!$E$208:$E$237)</f>
        <v>#REF!</v>
      </c>
      <c r="BO21" s="577" t="e">
        <f>WORKDAY(BO22,$A21,'[3]BA SGV'!$E$208:$E$237)</f>
        <v>#REF!</v>
      </c>
      <c r="BP21" s="577" t="e">
        <f>WORKDAY(BP22,$A21,'[3]BA SGV'!$E$208:$E$237)</f>
        <v>#REF!</v>
      </c>
      <c r="BQ21" s="577" t="e">
        <f>WORKDAY(BQ22,$A21,'[3]BA SGV'!$E$208:$E$237)</f>
        <v>#REF!</v>
      </c>
      <c r="BR21" s="594"/>
      <c r="BS21" s="577" t="e">
        <f>WORKDAY(BS22,$A21,'[3]BA SGV'!$E$208:$E$237)</f>
        <v>#REF!</v>
      </c>
      <c r="BT21" s="577" t="e">
        <f>WORKDAY(BT22,$A21,'[3]BA SGV'!$E$208:$E$237)</f>
        <v>#REF!</v>
      </c>
      <c r="BU21" s="577" t="e">
        <f>WORKDAY(BU22,$A21,'[3]BA SGV'!$E$208:$E$237)</f>
        <v>#REF!</v>
      </c>
      <c r="BV21" s="577" t="e">
        <f>WORKDAY(BV22,$A21,'[3]BA SGV'!$E$208:$E$237)</f>
        <v>#REF!</v>
      </c>
      <c r="BW21" s="577" t="e">
        <f>WORKDAY(BW22,$A21,'[3]BA SGV'!$E$208:$E$237)</f>
        <v>#REF!</v>
      </c>
      <c r="BX21" s="594"/>
      <c r="BY21" s="577"/>
      <c r="BZ21" s="577">
        <v>42403</v>
      </c>
      <c r="CA21" s="577">
        <f>WORKDAY(CA22,$B21,'[4]Holiday Schedule'!$B$2:$B$17)</f>
        <v>6</v>
      </c>
      <c r="CB21" s="577">
        <f>WORKDAY(CB22,$B21,'[4]Holiday Schedule'!$B$2:$B$17)</f>
        <v>6</v>
      </c>
      <c r="CC21" s="577">
        <f>WORKDAY(CC22,$B21,'[4]Holiday Schedule'!$B$2:$B$17)</f>
        <v>42376</v>
      </c>
      <c r="CD21" s="594"/>
      <c r="CE21" s="577">
        <v>42403</v>
      </c>
      <c r="CF21" s="577">
        <v>42402</v>
      </c>
      <c r="CG21" s="577">
        <f>WORKDAY(CG22,$B21,'Holiday Schedule'!$B$2:$B$17)</f>
        <v>42404</v>
      </c>
      <c r="CH21" s="577">
        <v>42402</v>
      </c>
      <c r="CI21" s="577">
        <f>WORKDAY(CI22,$B21,'Holiday Schedule'!$B$2:$B$17)</f>
        <v>2</v>
      </c>
      <c r="CJ21" s="594"/>
      <c r="CK21" s="588">
        <f>WORKDAY(CK22,$B21,'Holiday Schedule'!$B$2:$B$17)</f>
        <v>42432</v>
      </c>
      <c r="CL21" s="577">
        <f>WORKDAY(CL22,$B21,'Holiday Schedule'!$B$2:$B$17)</f>
        <v>42402</v>
      </c>
      <c r="CM21" s="588">
        <f>WORKDAY(CM22,$B21,'Holiday Schedule'!$B$2:$B$17)</f>
        <v>42431</v>
      </c>
      <c r="CN21" s="577">
        <f>WORKDAY(CN22,$B21,'Holiday Schedule'!$B$2:$B$17)</f>
        <v>42410</v>
      </c>
      <c r="CO21" s="577">
        <f>WORKDAY(CO22,$B21,'Holiday Schedule'!$B$2:$B$17)</f>
        <v>42418</v>
      </c>
      <c r="CP21" s="594"/>
      <c r="CQ21" s="588">
        <f>WORKDAY(CQ22,$B21,'Holiday Schedule'!$B$2:$B$17)</f>
        <v>42433</v>
      </c>
      <c r="CR21" s="577">
        <f>WORKDAY(CR22,$B21,'Holiday Schedule'!$B$2:$B$17)</f>
        <v>42416</v>
      </c>
      <c r="CS21" s="588">
        <f>WORKDAY(CS22,$B21,'Holiday Schedule'!$B$2:$B$17)</f>
        <v>42433</v>
      </c>
      <c r="CT21" s="577">
        <f>WORKDAY(CT22,$B21,'Holiday Schedule'!$B$2:$B$17)</f>
        <v>42415</v>
      </c>
      <c r="CU21" s="577">
        <f>WORKDAY(CU22,$B21,'Holiday Schedule'!$B$2:$B$17)</f>
        <v>42422</v>
      </c>
      <c r="CV21" s="594"/>
      <c r="CW21" s="588">
        <f>WORKDAY(CW22,$B21,'Holiday Schedule'!$B$2:$B$17)</f>
        <v>42439</v>
      </c>
      <c r="CX21" s="577">
        <f>WORKDAY(CX22,$B21,'Holiday Schedule'!$B$2:$B$17)</f>
        <v>42424</v>
      </c>
      <c r="CY21" s="588">
        <f>WORKDAY(CY22,$B21,'Holiday Schedule'!$B$2:$B$17)</f>
        <v>42432</v>
      </c>
      <c r="CZ21" s="577">
        <f>WORKDAY(CZ22,$B21,'Holiday Schedule'!$B$2:$B$17)</f>
        <v>42416</v>
      </c>
      <c r="DA21" s="577">
        <v>42426</v>
      </c>
      <c r="DB21" s="594"/>
      <c r="DC21" s="580">
        <f>WORKDAY(DC22,$B21,'Holiday Schedule'!$B$2:$B$17)</f>
        <v>42443</v>
      </c>
      <c r="DD21" s="580">
        <f>WORKDAY(DD22,$B21,'Holiday Schedule'!$B$2:$B$17)</f>
        <v>42433</v>
      </c>
      <c r="DE21" s="580">
        <f>WORKDAY(DE22,$B21,'Holiday Schedule'!$B$2:$B$17)</f>
        <v>42437</v>
      </c>
      <c r="DF21" s="580">
        <f>WORKDAY(DF22,$B21,'Holiday Schedule'!$B$2:$B$17)</f>
        <v>42438</v>
      </c>
      <c r="DG21" s="580">
        <f>WORKDAY(DG22,$B21,'Holiday Schedule'!$B$2:$B$17)</f>
        <v>42439</v>
      </c>
      <c r="DH21" s="594"/>
      <c r="DI21" s="580">
        <f>WORKDAY(DI22,$B21,'Holiday Schedule'!$B$2:$B$17)</f>
        <v>42423</v>
      </c>
      <c r="DJ21" s="580">
        <f>WORKDAY(DJ22,$B21,'Holiday Schedule'!$B$2:$B$17)</f>
        <v>42424</v>
      </c>
      <c r="DK21" s="580">
        <f>WORKDAY(DK22,$B21,'Holiday Schedule'!$B$2:$B$17)</f>
        <v>42424</v>
      </c>
      <c r="DL21" s="580">
        <f>WORKDAY(DL22,$B21,'Holiday Schedule'!$B$2:$B$17)</f>
        <v>42425</v>
      </c>
      <c r="DM21" s="580">
        <f>WORKDAY(DM22,$B21,'Holiday Schedule'!$B$2:$B$17)</f>
        <v>42430</v>
      </c>
      <c r="DN21" s="594"/>
      <c r="DO21" s="580">
        <f>WORKDAY(DO22,$B21,'Holiday Schedule'!$B$2:$B$17)</f>
        <v>42426</v>
      </c>
      <c r="DP21" s="580">
        <f>WORKDAY(DP22,$B21,'Holiday Schedule'!$B$2:$B$17)</f>
        <v>42429</v>
      </c>
      <c r="DQ21" s="580">
        <f>WORKDAY(DQ22,$B21,'Holiday Schedule'!$B$2:$B$17)</f>
        <v>42429</v>
      </c>
      <c r="DR21" s="580">
        <f>WORKDAY(DR22,$B21,'Holiday Schedule'!$B$2:$B$17)</f>
        <v>42430</v>
      </c>
      <c r="DS21" s="580">
        <f>WORKDAY(DS22,$B21,'Holiday Schedule'!$B$2:$B$17)</f>
        <v>42430</v>
      </c>
      <c r="DT21" s="594"/>
      <c r="DU21" s="580">
        <f>WORKDAY(DU22,$B21,'Holiday Schedule'!$B$2:$B$17)</f>
        <v>42433</v>
      </c>
      <c r="DV21" s="580">
        <f>WORKDAY(DV22,$B21,'Holiday Schedule'!$B$2:$B$17)</f>
        <v>42433</v>
      </c>
      <c r="DW21" s="580">
        <f>WORKDAY(DW22,$B21,'Holiday Schedule'!$B$2:$B$17)</f>
        <v>42436</v>
      </c>
      <c r="DX21" s="580">
        <f>WORKDAY(DX22,$B21,'Holiday Schedule'!$B$2:$B$17)</f>
        <v>42437</v>
      </c>
      <c r="DY21" s="580">
        <f>WORKDAY(DY22,$B21,'Holiday Schedule'!$B$2:$B$17)</f>
        <v>42438</v>
      </c>
      <c r="DZ21" s="594"/>
      <c r="EA21" s="580">
        <f>WORKDAY(EA22,$B21,'Holiday Schedule'!$B$2:$B$17)</f>
        <v>42440</v>
      </c>
      <c r="EB21" s="580">
        <f>WORKDAY(EB22,$B21,'Holiday Schedule'!$B$2:$B$17)</f>
        <v>42443</v>
      </c>
      <c r="EC21" s="580">
        <f>WORKDAY(EC22,$B21,'Holiday Schedule'!$B$2:$B$17)</f>
        <v>42443</v>
      </c>
      <c r="ED21" s="580">
        <f>WORKDAY(ED22,$B21,'Holiday Schedule'!$B$2:$B$17)</f>
        <v>42444</v>
      </c>
      <c r="EE21" s="580">
        <f>WORKDAY(EE22,$B21,'Holiday Schedule'!$B$2:$B$17)</f>
        <v>42444</v>
      </c>
      <c r="EF21" s="594"/>
      <c r="EG21" s="580">
        <f>WORKDAY(EG22,$B21,'Holiday Schedule'!$B$2:$B$17)</f>
        <v>42444</v>
      </c>
      <c r="EH21" s="580">
        <f>WORKDAY(EH22,$B21,'Holiday Schedule'!$B$2:$B$17)</f>
        <v>42445</v>
      </c>
      <c r="EI21" s="580">
        <f>WORKDAY(EI22,$B21,'Holiday Schedule'!$B$2:$B$17)</f>
        <v>42445</v>
      </c>
      <c r="EJ21" s="580">
        <f>WORKDAY(EJ22,$B21,'Holiday Schedule'!$B$2:$B$17)</f>
        <v>42446</v>
      </c>
      <c r="EK21" s="580">
        <f>WORKDAY(EK22,$B21,'Holiday Schedule'!$B$2:$B$17)</f>
        <v>42446</v>
      </c>
      <c r="EL21" s="594"/>
      <c r="EM21" s="580">
        <f>WORKDAY(EM22,$B21,'Holiday Schedule'!$B$2:$B$17)</f>
        <v>42452</v>
      </c>
      <c r="EN21" s="580">
        <f>WORKDAY(EN22,$B21,'Holiday Schedule'!$B$2:$B$17)</f>
        <v>42453</v>
      </c>
      <c r="EO21" s="580">
        <f>WORKDAY(EO22,$B21,'Holiday Schedule'!$B$2:$B$17)</f>
        <v>42453</v>
      </c>
      <c r="EP21" s="580">
        <f>WORKDAY(EP22,$B21,'Holiday Schedule'!$B$2:$B$17)</f>
        <v>42454</v>
      </c>
      <c r="EQ21" s="580">
        <f>WORKDAY(EQ22,$B21,'Holiday Schedule'!$B$2:$B$17)</f>
        <v>42454</v>
      </c>
      <c r="ER21" s="594"/>
      <c r="ES21" s="580">
        <f>WORKDAY(ES22,$B21,'Holiday Schedule'!$B$2:$B$17)</f>
        <v>42454</v>
      </c>
      <c r="ET21" s="580">
        <f>WORKDAY(ET22,$B21,'Holiday Schedule'!$B$2:$B$17)</f>
        <v>42457</v>
      </c>
      <c r="EU21" s="580">
        <f>WORKDAY(EU22,$B21,'Holiday Schedule'!$B$2:$B$17)</f>
        <v>42457</v>
      </c>
      <c r="EV21" s="580">
        <f>WORKDAY(EV22,$B21,'Holiday Schedule'!$B$2:$B$17)</f>
        <v>42458</v>
      </c>
      <c r="EW21" s="580">
        <f>WORKDAY(EW22,$B21,'Holiday Schedule'!$B$2:$B$17)</f>
        <v>42458</v>
      </c>
      <c r="EX21" s="594"/>
      <c r="EY21" s="580">
        <f>WORKDAY(EY22,$B21,'Holiday Schedule'!$B$2:$B$17)</f>
        <v>42460</v>
      </c>
      <c r="EZ21" s="580">
        <f>WORKDAY(EZ22,$B21,'Holiday Schedule'!$B$2:$B$17)</f>
        <v>42461</v>
      </c>
      <c r="FA21" s="580">
        <f>WORKDAY(FA22,$B21,'Holiday Schedule'!$B$2:$B$17)</f>
        <v>42461</v>
      </c>
      <c r="FB21" s="580">
        <f>WORKDAY(FB22,$B21,'Holiday Schedule'!$B$2:$B$17)</f>
        <v>42464</v>
      </c>
      <c r="FC21" s="580">
        <f>WORKDAY(FC22,$B21,'Holiday Schedule'!$B$2:$B$17)</f>
        <v>42464</v>
      </c>
      <c r="FD21" s="594"/>
      <c r="FE21" s="580">
        <f>WORKDAY(FE22,$B21,'Holiday Schedule'!$B$2:$B$17)</f>
        <v>42466</v>
      </c>
      <c r="FF21" s="580">
        <f>WORKDAY(FF22,$B21,'Holiday Schedule'!$B$2:$B$17)</f>
        <v>42467</v>
      </c>
      <c r="FG21" s="580">
        <f>WORKDAY(FG22,$B21,'Holiday Schedule'!$B$2:$B$17)</f>
        <v>42467</v>
      </c>
      <c r="FH21" s="580">
        <f>WORKDAY(FH22,$B21,'Holiday Schedule'!$B$2:$B$17)</f>
        <v>42468</v>
      </c>
      <c r="FI21" s="580">
        <f>WORKDAY(FI22,$B21,'Holiday Schedule'!$B$2:$B$17)</f>
        <v>42468</v>
      </c>
      <c r="FJ21" s="594"/>
      <c r="FK21" s="580">
        <f>WORKDAY(FK22,$B21,'Holiday Schedule'!$B$2:$B$17)</f>
        <v>42459</v>
      </c>
      <c r="FL21" s="580">
        <f>WORKDAY(FL22,$B21,'Holiday Schedule'!$B$2:$B$17)</f>
        <v>42460</v>
      </c>
      <c r="FM21" s="580">
        <f>WORKDAY(FM22,$B21,'Holiday Schedule'!$B$2:$B$17)</f>
        <v>42460</v>
      </c>
      <c r="FN21" s="580">
        <f>WORKDAY(FN22,$B21,'Holiday Schedule'!$B$2:$B$17)</f>
        <v>42461</v>
      </c>
      <c r="FO21" s="580">
        <f>WORKDAY(FO22,$B21,'Holiday Schedule'!$B$2:$B$17)</f>
        <v>42461</v>
      </c>
      <c r="FP21" s="594"/>
      <c r="FQ21" s="580">
        <f>WORKDAY(FQ22,$B21,'Holiday Schedule'!$B$2:$B$17)</f>
        <v>42464</v>
      </c>
      <c r="FR21" s="580">
        <f>WORKDAY(FR22,$B21,'Holiday Schedule'!$B$2:$B$17)</f>
        <v>42465</v>
      </c>
      <c r="FS21" s="580">
        <f>WORKDAY(FS22,$B21,'Holiday Schedule'!$B$2:$B$17)</f>
        <v>42465</v>
      </c>
      <c r="FT21" s="580">
        <f>WORKDAY(FT22,$B21,'Holiday Schedule'!$B$2:$B$17)</f>
        <v>42466</v>
      </c>
      <c r="FU21" s="580">
        <f>WORKDAY(FU22,$B21,'Holiday Schedule'!$B$2:$B$17)</f>
        <v>42466</v>
      </c>
      <c r="FV21" s="594"/>
      <c r="FW21" s="580">
        <f>WORKDAY(FW22,$B21,'Holiday Schedule'!$B$2:$B$17)</f>
        <v>5</v>
      </c>
      <c r="FX21" s="580">
        <f>WORKDAY(FX22,$B21,'Holiday Schedule'!$B$2:$B$17)</f>
        <v>5</v>
      </c>
      <c r="FY21" s="580">
        <f>WORKDAY(FY22,$B21,'Holiday Schedule'!$B$2:$B$17)</f>
        <v>5</v>
      </c>
      <c r="FZ21" s="580">
        <f>WORKDAY(FZ22,$B21,'Holiday Schedule'!$B$2:$B$17)</f>
        <v>5</v>
      </c>
      <c r="GA21" s="580">
        <f>WORKDAY(GA22,$B21,'Holiday Schedule'!$B$2:$B$17)</f>
        <v>5</v>
      </c>
      <c r="GB21" s="594"/>
      <c r="GC21" s="580">
        <f>WORKDAY(GC22,$B21,'Holiday Schedule'!$B$2:$B$17)</f>
        <v>5</v>
      </c>
      <c r="GD21" s="580">
        <f>WORKDAY(GD22,$B21,'Holiday Schedule'!$B$2:$B$17)</f>
        <v>5</v>
      </c>
      <c r="GE21" s="580">
        <f>WORKDAY(GE22,$B21,'Holiday Schedule'!$B$2:$B$17)</f>
        <v>5</v>
      </c>
      <c r="GF21" s="580">
        <f>WORKDAY(GF22,$B21,'Holiday Schedule'!$B$2:$B$17)</f>
        <v>5</v>
      </c>
      <c r="GG21" s="580">
        <f>WORKDAY(GG22,$B21,'Holiday Schedule'!$B$2:$B$17)</f>
        <v>5</v>
      </c>
      <c r="GH21" s="594"/>
      <c r="GI21" s="580">
        <f>WORKDAY(GI22,$B21,'Holiday Schedule'!$B$2:$B$17)</f>
        <v>5</v>
      </c>
      <c r="GJ21" s="580">
        <f>WORKDAY(GJ22,$B21,'Holiday Schedule'!$B$2:$B$17)</f>
        <v>5</v>
      </c>
      <c r="GK21" s="580">
        <f>WORKDAY(GK22,$B21,'Holiday Schedule'!$B$2:$B$17)</f>
        <v>5</v>
      </c>
      <c r="GL21" s="580">
        <f>WORKDAY(GL22,$B21,'Holiday Schedule'!$B$2:$B$17)</f>
        <v>5</v>
      </c>
      <c r="GM21" s="580">
        <f>WORKDAY(GM22,$B21,'Holiday Schedule'!$B$2:$B$17)</f>
        <v>5</v>
      </c>
      <c r="GN21" s="594"/>
      <c r="GO21" s="580">
        <f>WORKDAY(GO22,$B21,'Holiday Schedule'!$B$2:$B$17)</f>
        <v>5</v>
      </c>
      <c r="GP21" s="580">
        <f>WORKDAY(GP22,$B21,'Holiday Schedule'!$B$2:$B$17)</f>
        <v>5</v>
      </c>
      <c r="GQ21" s="580">
        <f>WORKDAY(GQ22,$B21,'Holiday Schedule'!$B$2:$B$17)</f>
        <v>5</v>
      </c>
      <c r="GR21" s="580">
        <f>WORKDAY(GR22,$B21,'Holiday Schedule'!$B$2:$B$17)</f>
        <v>5</v>
      </c>
      <c r="GS21" s="580">
        <f>WORKDAY(GS22,$B21,'Holiday Schedule'!$B$2:$B$17)</f>
        <v>5</v>
      </c>
      <c r="GT21" s="594"/>
      <c r="GU21" s="580">
        <f>WORKDAY(GU22,$B21,'Holiday Schedule'!$B$2:$B$17)</f>
        <v>5</v>
      </c>
      <c r="GV21" s="580">
        <f>WORKDAY(GV22,$B21,'Holiday Schedule'!$B$2:$B$17)</f>
        <v>5</v>
      </c>
      <c r="GW21" s="580">
        <f>WORKDAY(GW22,$B21,'Holiday Schedule'!$B$2:$B$17)</f>
        <v>5</v>
      </c>
      <c r="GX21" s="580">
        <f>WORKDAY(GX22,$B21,'Holiday Schedule'!$B$2:$B$17)</f>
        <v>5</v>
      </c>
      <c r="GY21" s="580">
        <f>WORKDAY(GY22,$B21,'Holiday Schedule'!$B$2:$B$17)</f>
        <v>5</v>
      </c>
      <c r="GZ21" s="594"/>
      <c r="HA21" s="578" t="e">
        <v>#REF!</v>
      </c>
      <c r="HB21" s="578" t="e">
        <v>#REF!</v>
      </c>
      <c r="HC21" s="578" t="e">
        <v>#REF!</v>
      </c>
      <c r="HD21" s="578" t="e">
        <v>#REF!</v>
      </c>
      <c r="HE21" s="578" t="e">
        <v>#REF!</v>
      </c>
      <c r="HF21" s="578" t="e">
        <v>#REF!</v>
      </c>
      <c r="HG21" s="578" t="e">
        <v>#REF!</v>
      </c>
      <c r="HH21" s="578" t="e">
        <v>#REF!</v>
      </c>
      <c r="HI21" s="578" t="e">
        <v>#REF!</v>
      </c>
      <c r="HJ21" s="578" t="e">
        <v>#REF!</v>
      </c>
      <c r="HK21" s="578" t="e">
        <v>#REF!</v>
      </c>
      <c r="HL21" s="578" t="e">
        <v>#REF!</v>
      </c>
      <c r="HM21" s="578" t="e">
        <v>#REF!</v>
      </c>
      <c r="HN21" s="578" t="e">
        <v>#REF!</v>
      </c>
      <c r="HO21" s="578" t="e">
        <v>#REF!</v>
      </c>
      <c r="HP21" s="578" t="e">
        <v>#REF!</v>
      </c>
      <c r="HQ21" s="578" t="e">
        <v>#REF!</v>
      </c>
      <c r="HR21" s="578" t="e">
        <v>#REF!</v>
      </c>
      <c r="HS21" s="581"/>
      <c r="HT21" s="578" t="e">
        <v>#REF!</v>
      </c>
      <c r="HU21" s="578" t="e">
        <v>#REF!</v>
      </c>
      <c r="HV21" s="578" t="e">
        <v>#REF!</v>
      </c>
      <c r="HW21" s="578" t="e">
        <v>#REF!</v>
      </c>
      <c r="HX21" s="578" t="e">
        <v>#REF!</v>
      </c>
      <c r="HY21" s="578" t="e">
        <v>#REF!</v>
      </c>
      <c r="HZ21" s="578" t="e">
        <v>#REF!</v>
      </c>
      <c r="IA21" s="578" t="e">
        <v>#REF!</v>
      </c>
      <c r="IB21" s="578" t="e">
        <v>#REF!</v>
      </c>
      <c r="IC21" s="578" t="e">
        <v>#REF!</v>
      </c>
      <c r="ID21" s="578" t="e">
        <v>#REF!</v>
      </c>
      <c r="IE21" s="578" t="e">
        <v>#REF!</v>
      </c>
      <c r="IF21" s="578" t="e">
        <v>#REF!</v>
      </c>
      <c r="IG21" s="578" t="e">
        <v>#REF!</v>
      </c>
      <c r="IH21" s="578" t="e">
        <v>#REF!</v>
      </c>
      <c r="II21" s="578" t="e">
        <v>#REF!</v>
      </c>
      <c r="IJ21" s="578" t="e">
        <v>#REF!</v>
      </c>
      <c r="IK21" s="578" t="e">
        <v>#REF!</v>
      </c>
      <c r="IL21" s="578" t="e">
        <v>#REF!</v>
      </c>
      <c r="IM21" s="578" t="e">
        <v>#REF!</v>
      </c>
      <c r="IN21" s="578" t="e">
        <v>#REF!</v>
      </c>
      <c r="IO21" s="578" t="e">
        <v>#REF!</v>
      </c>
      <c r="IP21" s="578" t="e">
        <v>#REF!</v>
      </c>
      <c r="IQ21" s="578" t="e">
        <v>#REF!</v>
      </c>
      <c r="IR21" s="578" t="e">
        <v>#REF!</v>
      </c>
      <c r="IS21" s="578" t="e">
        <v>#REF!</v>
      </c>
      <c r="IT21" s="578" t="e">
        <v>#REF!</v>
      </c>
      <c r="IU21" s="578" t="e">
        <v>#REF!</v>
      </c>
      <c r="IV21" s="578" t="e">
        <v>#REF!</v>
      </c>
      <c r="IW21" s="578" t="e">
        <v>#REF!</v>
      </c>
      <c r="IX21" s="581"/>
      <c r="IY21" s="578" t="e">
        <v>#REF!</v>
      </c>
      <c r="IZ21" s="578" t="e">
        <v>#REF!</v>
      </c>
      <c r="JA21" s="578" t="e">
        <v>#REF!</v>
      </c>
      <c r="JB21" s="578" t="e">
        <v>#REF!</v>
      </c>
      <c r="JC21" s="578" t="e">
        <v>#REF!</v>
      </c>
      <c r="JD21" s="578" t="e">
        <v>#REF!</v>
      </c>
      <c r="JE21" s="578" t="e">
        <v>#REF!</v>
      </c>
      <c r="JF21" s="578" t="e">
        <v>#REF!</v>
      </c>
      <c r="JG21" s="578" t="e">
        <v>#REF!</v>
      </c>
      <c r="JH21" s="578" t="e">
        <v>#REF!</v>
      </c>
      <c r="JI21" s="578" t="e">
        <v>#REF!</v>
      </c>
      <c r="JJ21" s="578" t="e">
        <v>#REF!</v>
      </c>
      <c r="JK21" s="578" t="e">
        <v>#REF!</v>
      </c>
      <c r="JL21" s="578" t="e">
        <v>#REF!</v>
      </c>
      <c r="JM21" s="578" t="e">
        <v>#REF!</v>
      </c>
      <c r="JN21" s="578" t="e">
        <v>#REF!</v>
      </c>
      <c r="JO21" s="578" t="e">
        <v>#REF!</v>
      </c>
      <c r="JP21" s="578" t="e">
        <v>#REF!</v>
      </c>
      <c r="JQ21" s="578" t="e">
        <v>#REF!</v>
      </c>
      <c r="JR21" s="578" t="e">
        <v>#REF!</v>
      </c>
      <c r="JS21" s="578" t="e">
        <v>#REF!</v>
      </c>
      <c r="JT21" s="578" t="e">
        <v>#REF!</v>
      </c>
      <c r="JU21" s="578" t="e">
        <v>#REF!</v>
      </c>
      <c r="JV21" s="578" t="e">
        <v>#REF!</v>
      </c>
      <c r="JW21" s="578" t="e">
        <v>#REF!</v>
      </c>
      <c r="JX21" s="578" t="e">
        <v>#REF!</v>
      </c>
      <c r="JY21" s="578" t="e">
        <v>#REF!</v>
      </c>
      <c r="JZ21" s="578" t="e">
        <v>#REF!</v>
      </c>
      <c r="KA21" s="578" t="e">
        <v>#REF!</v>
      </c>
      <c r="KB21" s="578" t="e">
        <v>#REF!</v>
      </c>
      <c r="KC21" s="581"/>
      <c r="KD21" s="578" t="e">
        <v>#REF!</v>
      </c>
      <c r="KE21" s="578" t="e">
        <v>#REF!</v>
      </c>
      <c r="KF21" s="578" t="e">
        <v>#REF!</v>
      </c>
      <c r="KG21" s="578" t="e">
        <v>#REF!</v>
      </c>
      <c r="KH21" s="578" t="e">
        <v>#REF!</v>
      </c>
      <c r="KI21" s="578" t="e">
        <v>#REF!</v>
      </c>
      <c r="KJ21" s="578" t="e">
        <v>#REF!</v>
      </c>
      <c r="KK21" s="578" t="e">
        <v>#REF!</v>
      </c>
      <c r="KL21" s="578" t="e">
        <v>#REF!</v>
      </c>
      <c r="KM21" s="578" t="e">
        <v>#REF!</v>
      </c>
      <c r="KN21" s="578" t="e">
        <v>#REF!</v>
      </c>
      <c r="KO21" s="578" t="e">
        <v>#REF!</v>
      </c>
      <c r="KP21" s="578" t="e">
        <v>#REF!</v>
      </c>
      <c r="KQ21" s="578" t="e">
        <v>#REF!</v>
      </c>
      <c r="KR21" s="578" t="e">
        <v>#REF!</v>
      </c>
      <c r="KS21" s="578" t="e">
        <v>#REF!</v>
      </c>
      <c r="KT21" s="578" t="e">
        <v>#REF!</v>
      </c>
      <c r="KU21" s="578" t="e">
        <v>#REF!</v>
      </c>
      <c r="KV21" s="578" t="e">
        <v>#REF!</v>
      </c>
      <c r="KW21" s="578" t="e">
        <v>#REF!</v>
      </c>
      <c r="KX21" s="578" t="e">
        <v>#REF!</v>
      </c>
      <c r="KY21" s="578" t="e">
        <v>#REF!</v>
      </c>
      <c r="KZ21" s="578" t="e">
        <v>#REF!</v>
      </c>
      <c r="LA21" s="578" t="e">
        <v>#REF!</v>
      </c>
      <c r="LB21" s="578" t="e">
        <v>#REF!</v>
      </c>
      <c r="LC21" s="578" t="e">
        <v>#REF!</v>
      </c>
      <c r="LD21" s="578" t="e">
        <v>#REF!</v>
      </c>
      <c r="LE21" s="578" t="e">
        <v>#REF!</v>
      </c>
      <c r="LF21" s="578" t="e">
        <v>#REF!</v>
      </c>
      <c r="LG21" s="578" t="e">
        <v>#REF!</v>
      </c>
      <c r="LH21" s="581"/>
      <c r="LI21" s="578" t="e">
        <v>#REF!</v>
      </c>
      <c r="LJ21" s="578" t="e">
        <v>#REF!</v>
      </c>
      <c r="LK21" s="578" t="e">
        <v>#REF!</v>
      </c>
      <c r="LL21" s="578" t="e">
        <v>#REF!</v>
      </c>
      <c r="LM21" s="578" t="e">
        <v>#REF!</v>
      </c>
      <c r="LN21" s="578" t="e">
        <v>#REF!</v>
      </c>
      <c r="LO21" s="578" t="e">
        <v>#REF!</v>
      </c>
      <c r="LP21" s="578" t="e">
        <v>#REF!</v>
      </c>
      <c r="LQ21" s="578" t="e">
        <v>#REF!</v>
      </c>
      <c r="LR21" s="578" t="e">
        <v>#REF!</v>
      </c>
      <c r="LS21" s="578" t="e">
        <v>#REF!</v>
      </c>
      <c r="LT21" s="578" t="e">
        <v>#REF!</v>
      </c>
      <c r="LU21" s="578" t="e">
        <v>#REF!</v>
      </c>
      <c r="LV21" s="578" t="e">
        <v>#REF!</v>
      </c>
      <c r="LW21" s="578" t="e">
        <v>#REF!</v>
      </c>
      <c r="LX21" s="578" t="e">
        <v>#REF!</v>
      </c>
      <c r="LY21" s="578" t="e">
        <v>#REF!</v>
      </c>
      <c r="LZ21" s="578" t="e">
        <v>#REF!</v>
      </c>
      <c r="MA21" s="578" t="e">
        <v>#REF!</v>
      </c>
      <c r="MB21" s="578" t="e">
        <v>#REF!</v>
      </c>
      <c r="MC21" s="578" t="e">
        <v>#REF!</v>
      </c>
      <c r="MD21" s="578" t="e">
        <v>#REF!</v>
      </c>
      <c r="ME21" s="578" t="e">
        <v>#REF!</v>
      </c>
      <c r="MF21" s="578" t="e">
        <v>#REF!</v>
      </c>
      <c r="MG21" s="578" t="e">
        <v>#REF!</v>
      </c>
      <c r="MH21" s="578" t="e">
        <v>#REF!</v>
      </c>
      <c r="MI21" s="578" t="e">
        <v>#REF!</v>
      </c>
      <c r="MJ21" s="578" t="e">
        <v>#REF!</v>
      </c>
      <c r="MK21" s="578" t="e">
        <v>#REF!</v>
      </c>
      <c r="ML21" s="578" t="e">
        <v>#REF!</v>
      </c>
      <c r="MM21" s="581"/>
      <c r="MN21" s="578" t="e">
        <v>#REF!</v>
      </c>
      <c r="MO21" s="578" t="e">
        <v>#REF!</v>
      </c>
      <c r="MP21" s="578" t="e">
        <v>#REF!</v>
      </c>
      <c r="MQ21" s="578" t="e">
        <v>#REF!</v>
      </c>
      <c r="MR21" s="578" t="e">
        <v>#REF!</v>
      </c>
      <c r="MS21" s="578" t="e">
        <v>#REF!</v>
      </c>
      <c r="MT21" s="578" t="e">
        <v>#REF!</v>
      </c>
      <c r="MU21" s="578" t="e">
        <v>#REF!</v>
      </c>
      <c r="MV21" s="578" t="e">
        <v>#REF!</v>
      </c>
      <c r="MW21" s="578" t="e">
        <v>#REF!</v>
      </c>
      <c r="MX21" s="578" t="e">
        <v>#REF!</v>
      </c>
      <c r="MY21" s="578" t="e">
        <v>#REF!</v>
      </c>
      <c r="MZ21" s="578" t="e">
        <v>#REF!</v>
      </c>
      <c r="NA21" s="578" t="e">
        <v>#REF!</v>
      </c>
      <c r="NB21" s="578" t="e">
        <v>#REF!</v>
      </c>
      <c r="NC21" s="578" t="e">
        <v>#REF!</v>
      </c>
      <c r="ND21" s="578" t="e">
        <v>#REF!</v>
      </c>
      <c r="NE21" s="578" t="e">
        <v>#REF!</v>
      </c>
      <c r="NF21" s="578" t="e">
        <v>#REF!</v>
      </c>
      <c r="NG21" s="578" t="e">
        <v>#REF!</v>
      </c>
      <c r="NH21" s="578" t="e">
        <v>#REF!</v>
      </c>
      <c r="NI21" s="578" t="e">
        <v>#REF!</v>
      </c>
      <c r="NJ21" s="578" t="e">
        <v>#REF!</v>
      </c>
      <c r="NK21" s="578" t="e">
        <v>#REF!</v>
      </c>
      <c r="NL21" s="578" t="e">
        <v>#REF!</v>
      </c>
      <c r="NM21" s="578" t="e">
        <v>#REF!</v>
      </c>
      <c r="NN21" s="578" t="e">
        <v>#REF!</v>
      </c>
      <c r="NO21" s="578" t="e">
        <v>#REF!</v>
      </c>
      <c r="NP21" s="578" t="e">
        <v>#REF!</v>
      </c>
      <c r="NQ21" s="578" t="e">
        <v>#REF!</v>
      </c>
      <c r="NR21" s="583"/>
      <c r="NS21" s="578" t="e">
        <v>#REF!</v>
      </c>
      <c r="NT21" s="578" t="e">
        <v>#REF!</v>
      </c>
      <c r="NU21" s="578" t="e">
        <v>#REF!</v>
      </c>
      <c r="NV21" s="578" t="e">
        <v>#REF!</v>
      </c>
      <c r="NW21" s="578" t="e">
        <v>#REF!</v>
      </c>
      <c r="NX21" s="578" t="e">
        <v>#REF!</v>
      </c>
      <c r="NY21" s="578" t="e">
        <v>#REF!</v>
      </c>
      <c r="NZ21" s="578" t="e">
        <v>#REF!</v>
      </c>
      <c r="OA21" s="578" t="e">
        <v>#REF!</v>
      </c>
      <c r="OB21" s="578" t="e">
        <v>#REF!</v>
      </c>
      <c r="OC21" s="578" t="e">
        <v>#REF!</v>
      </c>
      <c r="OD21" s="578" t="e">
        <v>#REF!</v>
      </c>
      <c r="OE21" s="578" t="e">
        <v>#REF!</v>
      </c>
      <c r="OF21" s="578" t="e">
        <v>#REF!</v>
      </c>
      <c r="OG21" s="578" t="e">
        <v>#REF!</v>
      </c>
      <c r="OH21" s="578" t="e">
        <v>#REF!</v>
      </c>
      <c r="OI21" s="578" t="e">
        <v>#REF!</v>
      </c>
      <c r="OJ21" s="578" t="e">
        <v>#REF!</v>
      </c>
      <c r="OK21" s="578" t="e">
        <v>#REF!</v>
      </c>
      <c r="OL21" s="578" t="e">
        <v>#REF!</v>
      </c>
      <c r="OM21" s="578" t="e">
        <v>#REF!</v>
      </c>
      <c r="ON21" s="578" t="e">
        <v>#REF!</v>
      </c>
      <c r="OO21" s="578" t="e">
        <v>#REF!</v>
      </c>
      <c r="OP21" s="578" t="e">
        <v>#REF!</v>
      </c>
      <c r="OQ21" s="578" t="e">
        <v>#REF!</v>
      </c>
      <c r="OR21" s="578" t="e">
        <v>#REF!</v>
      </c>
      <c r="OS21" s="578" t="e">
        <v>#REF!</v>
      </c>
      <c r="OT21" s="578" t="e">
        <v>#REF!</v>
      </c>
      <c r="OU21" s="578" t="e">
        <v>#REF!</v>
      </c>
      <c r="OV21" s="578" t="e">
        <v>#REF!</v>
      </c>
      <c r="OW21" s="583"/>
      <c r="OX21" s="578" t="e">
        <v>#REF!</v>
      </c>
      <c r="OY21" s="578" t="e">
        <v>#REF!</v>
      </c>
      <c r="OZ21" s="578" t="e">
        <v>#REF!</v>
      </c>
      <c r="PA21" s="578" t="e">
        <v>#REF!</v>
      </c>
      <c r="PB21" s="578" t="e">
        <v>#REF!</v>
      </c>
      <c r="PC21" s="578" t="e">
        <v>#REF!</v>
      </c>
      <c r="PD21" s="578" t="e">
        <v>#REF!</v>
      </c>
      <c r="PE21" s="578" t="e">
        <v>#REF!</v>
      </c>
      <c r="PF21" s="578" t="e">
        <v>#REF!</v>
      </c>
      <c r="PG21" s="578" t="e">
        <v>#REF!</v>
      </c>
      <c r="PH21" s="578" t="e">
        <v>#REF!</v>
      </c>
      <c r="PI21" s="578" t="e">
        <v>#REF!</v>
      </c>
      <c r="PJ21" s="578" t="e">
        <v>#REF!</v>
      </c>
      <c r="PK21" s="578" t="e">
        <v>#REF!</v>
      </c>
      <c r="PL21" s="578" t="e">
        <v>#REF!</v>
      </c>
      <c r="PM21" s="578" t="e">
        <v>#REF!</v>
      </c>
      <c r="PN21" s="578" t="e">
        <v>#REF!</v>
      </c>
      <c r="PO21" s="578" t="e">
        <v>#REF!</v>
      </c>
      <c r="PP21" s="578" t="e">
        <v>#REF!</v>
      </c>
      <c r="PQ21" s="578" t="e">
        <v>#REF!</v>
      </c>
      <c r="PR21" s="578" t="e">
        <v>#REF!</v>
      </c>
      <c r="PS21" s="578" t="e">
        <v>#REF!</v>
      </c>
      <c r="PT21" s="578" t="e">
        <v>#REF!</v>
      </c>
      <c r="PU21" s="578" t="e">
        <v>#REF!</v>
      </c>
      <c r="PV21" s="578" t="e">
        <v>#REF!</v>
      </c>
      <c r="PW21" s="578" t="e">
        <v>#REF!</v>
      </c>
      <c r="PX21" s="578" t="e">
        <v>#REF!</v>
      </c>
      <c r="PY21" s="578" t="e">
        <v>#REF!</v>
      </c>
      <c r="PZ21" s="578" t="e">
        <v>#REF!</v>
      </c>
      <c r="QA21" s="578" t="e">
        <v>#REF!</v>
      </c>
      <c r="QB21" s="583"/>
      <c r="QC21" s="578" t="e">
        <v>#REF!</v>
      </c>
      <c r="QD21" s="578" t="e">
        <v>#REF!</v>
      </c>
      <c r="QE21" s="578" t="e">
        <v>#REF!</v>
      </c>
      <c r="QF21" s="578" t="e">
        <v>#REF!</v>
      </c>
      <c r="QG21" s="578" t="e">
        <v>#REF!</v>
      </c>
      <c r="QH21" s="578" t="e">
        <v>#REF!</v>
      </c>
      <c r="QI21" s="578" t="e">
        <v>#REF!</v>
      </c>
      <c r="QJ21" s="578" t="e">
        <v>#REF!</v>
      </c>
      <c r="QK21" s="578" t="e">
        <v>#REF!</v>
      </c>
      <c r="QL21" s="578" t="e">
        <v>#REF!</v>
      </c>
      <c r="QM21" s="578" t="e">
        <v>#REF!</v>
      </c>
      <c r="QN21" s="578" t="e">
        <v>#REF!</v>
      </c>
      <c r="QO21" s="578" t="e">
        <v>#REF!</v>
      </c>
      <c r="QP21" s="578" t="e">
        <v>#REF!</v>
      </c>
      <c r="QQ21" s="578" t="e">
        <v>#REF!</v>
      </c>
      <c r="QR21" s="578" t="e">
        <v>#REF!</v>
      </c>
      <c r="QS21" s="578" t="e">
        <v>#REF!</v>
      </c>
      <c r="QT21" s="578" t="e">
        <v>#REF!</v>
      </c>
      <c r="QU21" s="578" t="e">
        <v>#REF!</v>
      </c>
      <c r="QV21" s="578" t="e">
        <v>#REF!</v>
      </c>
      <c r="QW21" s="578" t="e">
        <v>#REF!</v>
      </c>
      <c r="QX21" s="578" t="e">
        <v>#REF!</v>
      </c>
      <c r="QY21" s="578" t="e">
        <v>#REF!</v>
      </c>
      <c r="QZ21" s="578" t="e">
        <v>#REF!</v>
      </c>
      <c r="RA21" s="578" t="e">
        <v>#REF!</v>
      </c>
      <c r="RB21" s="578" t="e">
        <v>#REF!</v>
      </c>
      <c r="RC21" s="578" t="e">
        <v>#REF!</v>
      </c>
      <c r="RD21" s="578" t="e">
        <v>#REF!</v>
      </c>
      <c r="RE21" s="578" t="e">
        <v>#REF!</v>
      </c>
      <c r="RF21" s="578" t="e">
        <v>#REF!</v>
      </c>
      <c r="RG21" s="583"/>
      <c r="RH21" s="578" t="e">
        <v>#REF!</v>
      </c>
      <c r="RI21" s="578" t="e">
        <v>#REF!</v>
      </c>
      <c r="RJ21" s="578" t="e">
        <v>#REF!</v>
      </c>
      <c r="RK21" s="578" t="e">
        <v>#REF!</v>
      </c>
      <c r="RL21" s="578" t="e">
        <v>#REF!</v>
      </c>
      <c r="RM21" s="578" t="e">
        <v>#REF!</v>
      </c>
      <c r="RN21" s="578" t="e">
        <v>#REF!</v>
      </c>
      <c r="RO21" s="578" t="e">
        <v>#REF!</v>
      </c>
      <c r="RP21" s="578" t="e">
        <v>#REF!</v>
      </c>
      <c r="RQ21" s="578" t="e">
        <v>#REF!</v>
      </c>
      <c r="RR21" s="578" t="e">
        <v>#REF!</v>
      </c>
      <c r="RS21" s="578" t="e">
        <v>#REF!</v>
      </c>
      <c r="RT21" s="578" t="e">
        <v>#REF!</v>
      </c>
      <c r="RU21" s="578" t="e">
        <v>#REF!</v>
      </c>
      <c r="RV21" s="578" t="e">
        <v>#REF!</v>
      </c>
      <c r="RW21" s="578" t="e">
        <v>#REF!</v>
      </c>
      <c r="RX21" s="578" t="e">
        <v>#REF!</v>
      </c>
      <c r="RY21" s="578" t="e">
        <v>#REF!</v>
      </c>
      <c r="RZ21" s="578" t="e">
        <v>#REF!</v>
      </c>
      <c r="SA21" s="578" t="e">
        <v>#REF!</v>
      </c>
      <c r="SB21" s="578" t="e">
        <v>#REF!</v>
      </c>
      <c r="SC21" s="578" t="e">
        <v>#REF!</v>
      </c>
      <c r="SD21" s="578" t="e">
        <v>#REF!</v>
      </c>
      <c r="SE21" s="578" t="e">
        <v>#REF!</v>
      </c>
      <c r="SF21" s="578" t="e">
        <v>#REF!</v>
      </c>
      <c r="SG21" s="578" t="e">
        <v>#REF!</v>
      </c>
      <c r="SH21" s="578" t="e">
        <v>#REF!</v>
      </c>
      <c r="SI21" s="578" t="e">
        <v>#REF!</v>
      </c>
      <c r="SJ21" s="578" t="e">
        <v>#REF!</v>
      </c>
      <c r="SK21" s="578" t="e">
        <v>#REF!</v>
      </c>
      <c r="SL21" s="583"/>
      <c r="SM21" s="578" t="e">
        <v>#REF!</v>
      </c>
      <c r="SN21" s="578" t="e">
        <v>#REF!</v>
      </c>
      <c r="SO21" s="578" t="e">
        <v>#REF!</v>
      </c>
      <c r="SP21" s="578" t="e">
        <v>#REF!</v>
      </c>
      <c r="SQ21" s="578" t="e">
        <v>#REF!</v>
      </c>
      <c r="SR21" s="578" t="e">
        <v>#REF!</v>
      </c>
      <c r="SS21" s="578" t="e">
        <v>#REF!</v>
      </c>
      <c r="ST21" s="578" t="e">
        <v>#REF!</v>
      </c>
      <c r="SU21" s="578" t="e">
        <v>#REF!</v>
      </c>
      <c r="SV21" s="578" t="e">
        <v>#REF!</v>
      </c>
      <c r="SW21" s="578" t="e">
        <v>#REF!</v>
      </c>
      <c r="SX21" s="578" t="e">
        <v>#REF!</v>
      </c>
      <c r="SY21" s="578" t="e">
        <v>#REF!</v>
      </c>
      <c r="SZ21" s="578" t="e">
        <v>#REF!</v>
      </c>
      <c r="TA21" s="578" t="e">
        <v>#REF!</v>
      </c>
      <c r="TB21" s="578" t="e">
        <v>#REF!</v>
      </c>
      <c r="TC21" s="578" t="e">
        <v>#REF!</v>
      </c>
      <c r="TD21" s="578" t="e">
        <v>#REF!</v>
      </c>
      <c r="TE21" s="578" t="e">
        <v>#REF!</v>
      </c>
      <c r="TF21" s="578" t="e">
        <v>#REF!</v>
      </c>
      <c r="TG21" s="578" t="e">
        <v>#REF!</v>
      </c>
      <c r="TH21" s="578" t="e">
        <v>#REF!</v>
      </c>
      <c r="TI21" s="578" t="e">
        <v>#REF!</v>
      </c>
      <c r="TJ21" s="578" t="e">
        <v>#REF!</v>
      </c>
      <c r="TK21" s="578" t="e">
        <v>#REF!</v>
      </c>
      <c r="TL21" s="578" t="e">
        <v>#REF!</v>
      </c>
      <c r="TM21" s="578" t="e">
        <v>#REF!</v>
      </c>
      <c r="TN21" s="578" t="e">
        <v>#REF!</v>
      </c>
      <c r="TO21" s="578" t="e">
        <v>#REF!</v>
      </c>
      <c r="TP21" s="578" t="e">
        <v>#REF!</v>
      </c>
      <c r="TQ21" s="581"/>
      <c r="TR21" s="578" t="e">
        <v>#REF!</v>
      </c>
      <c r="TS21" s="578" t="e">
        <v>#REF!</v>
      </c>
      <c r="TT21" s="578" t="e">
        <v>#REF!</v>
      </c>
      <c r="TU21" s="578" t="e">
        <v>#REF!</v>
      </c>
      <c r="TV21" s="578" t="e">
        <v>#REF!</v>
      </c>
      <c r="TW21" s="578" t="e">
        <v>#REF!</v>
      </c>
      <c r="TX21" s="578" t="e">
        <v>#REF!</v>
      </c>
      <c r="TY21" s="578" t="e">
        <v>#REF!</v>
      </c>
      <c r="TZ21" s="578" t="e">
        <v>#REF!</v>
      </c>
      <c r="UA21" s="578" t="e">
        <v>#REF!</v>
      </c>
      <c r="UB21" s="578" t="e">
        <v>#REF!</v>
      </c>
      <c r="UC21" s="578" t="e">
        <v>#REF!</v>
      </c>
      <c r="UD21" s="578" t="e">
        <v>#REF!</v>
      </c>
      <c r="UE21" s="578" t="e">
        <v>#REF!</v>
      </c>
      <c r="UF21" s="578" t="e">
        <v>#REF!</v>
      </c>
      <c r="UG21" s="578" t="e">
        <v>#REF!</v>
      </c>
      <c r="UH21" s="578" t="e">
        <v>#REF!</v>
      </c>
      <c r="UI21" s="578" t="e">
        <v>#REF!</v>
      </c>
      <c r="UJ21" s="578" t="e">
        <v>#REF!</v>
      </c>
      <c r="UK21" s="578" t="e">
        <v>#REF!</v>
      </c>
      <c r="UL21" s="578" t="e">
        <v>#REF!</v>
      </c>
      <c r="UM21" s="578" t="e">
        <v>#REF!</v>
      </c>
      <c r="UN21" s="578" t="e">
        <v>#REF!</v>
      </c>
      <c r="UO21" s="578" t="e">
        <v>#REF!</v>
      </c>
      <c r="UP21" s="578" t="e">
        <v>#REF!</v>
      </c>
      <c r="UQ21" s="578" t="e">
        <v>#REF!</v>
      </c>
      <c r="UR21" s="578" t="e">
        <v>#REF!</v>
      </c>
      <c r="US21" s="578" t="e">
        <v>#REF!</v>
      </c>
      <c r="UT21" s="578" t="e">
        <v>#REF!</v>
      </c>
      <c r="UU21" s="578" t="e">
        <v>#REF!</v>
      </c>
      <c r="UV21" s="581"/>
      <c r="UW21" s="578" t="e">
        <v>#REF!</v>
      </c>
      <c r="UX21" s="578" t="e">
        <v>#REF!</v>
      </c>
      <c r="UY21" s="578" t="e">
        <v>#REF!</v>
      </c>
      <c r="UZ21" s="578" t="e">
        <v>#REF!</v>
      </c>
      <c r="VA21" s="578" t="e">
        <v>#REF!</v>
      </c>
      <c r="VB21" s="578" t="e">
        <v>#REF!</v>
      </c>
      <c r="VC21" s="578" t="e">
        <v>#REF!</v>
      </c>
      <c r="VD21" s="578" t="e">
        <v>#REF!</v>
      </c>
      <c r="VE21" s="578" t="e">
        <v>#REF!</v>
      </c>
      <c r="VF21" s="578" t="e">
        <v>#REF!</v>
      </c>
      <c r="VG21" s="578" t="e">
        <v>#REF!</v>
      </c>
      <c r="VH21" s="578" t="e">
        <v>#REF!</v>
      </c>
      <c r="VI21" s="578" t="e">
        <v>#REF!</v>
      </c>
      <c r="VJ21" s="578" t="e">
        <v>#REF!</v>
      </c>
      <c r="VK21" s="578" t="e">
        <v>#REF!</v>
      </c>
      <c r="VL21" s="578" t="e">
        <v>#REF!</v>
      </c>
      <c r="VM21" s="578" t="e">
        <v>#REF!</v>
      </c>
      <c r="VN21" s="578" t="e">
        <v>#REF!</v>
      </c>
      <c r="VO21" s="578" t="e">
        <v>#REF!</v>
      </c>
      <c r="VP21" s="578" t="e">
        <v>#REF!</v>
      </c>
      <c r="VQ21" s="578" t="e">
        <v>#REF!</v>
      </c>
      <c r="VR21" s="578" t="e">
        <v>#REF!</v>
      </c>
      <c r="VS21" s="578" t="e">
        <v>#REF!</v>
      </c>
      <c r="VT21" s="578" t="e">
        <v>#REF!</v>
      </c>
      <c r="VU21" s="578" t="e">
        <v>#REF!</v>
      </c>
      <c r="VV21" s="578" t="e">
        <v>#REF!</v>
      </c>
      <c r="VW21" s="578" t="e">
        <v>#REF!</v>
      </c>
      <c r="VX21" s="578" t="e">
        <v>#REF!</v>
      </c>
      <c r="VY21" s="578" t="e">
        <v>#REF!</v>
      </c>
      <c r="VZ21" s="578" t="e">
        <v>#REF!</v>
      </c>
      <c r="WA21" s="581"/>
      <c r="WB21" s="578" t="e">
        <v>#REF!</v>
      </c>
      <c r="WC21" s="578" t="e">
        <v>#REF!</v>
      </c>
      <c r="WD21" s="578" t="e">
        <v>#REF!</v>
      </c>
      <c r="WE21" s="578" t="e">
        <v>#REF!</v>
      </c>
      <c r="WF21" s="578" t="e">
        <v>#REF!</v>
      </c>
      <c r="WG21" s="578" t="e">
        <v>#REF!</v>
      </c>
      <c r="WH21" s="578" t="e">
        <v>#REF!</v>
      </c>
      <c r="WI21" s="578" t="e">
        <v>#REF!</v>
      </c>
      <c r="WJ21" s="578" t="e">
        <v>#REF!</v>
      </c>
      <c r="WK21" s="578" t="e">
        <v>#REF!</v>
      </c>
      <c r="WL21" s="578" t="e">
        <v>#REF!</v>
      </c>
      <c r="WM21" s="578" t="e">
        <v>#REF!</v>
      </c>
      <c r="WN21" s="578" t="e">
        <v>#REF!</v>
      </c>
      <c r="WO21" s="578" t="e">
        <v>#REF!</v>
      </c>
      <c r="WP21" s="578" t="e">
        <v>#REF!</v>
      </c>
      <c r="WQ21" s="578" t="e">
        <v>#REF!</v>
      </c>
      <c r="WR21" s="578" t="e">
        <v>#REF!</v>
      </c>
      <c r="WS21" s="578" t="e">
        <v>#REF!</v>
      </c>
      <c r="WT21" s="578" t="e">
        <v>#REF!</v>
      </c>
      <c r="WU21" s="578" t="e">
        <v>#REF!</v>
      </c>
      <c r="WV21" s="578" t="e">
        <v>#REF!</v>
      </c>
      <c r="WW21" s="578" t="e">
        <v>#REF!</v>
      </c>
      <c r="WX21" s="578" t="e">
        <v>#REF!</v>
      </c>
      <c r="WY21" s="578" t="e">
        <v>#REF!</v>
      </c>
      <c r="WZ21" s="578" t="e">
        <v>#REF!</v>
      </c>
      <c r="XA21" s="578" t="e">
        <v>#REF!</v>
      </c>
      <c r="XB21" s="578" t="e">
        <v>#REF!</v>
      </c>
      <c r="XC21" s="578" t="e">
        <v>#REF!</v>
      </c>
      <c r="XD21" s="578" t="e">
        <v>#REF!</v>
      </c>
      <c r="XE21" s="578" t="e">
        <v>#REF!</v>
      </c>
      <c r="XF21" s="581"/>
      <c r="XG21" s="578" t="e">
        <v>#REF!</v>
      </c>
      <c r="XH21" s="578" t="e">
        <v>#REF!</v>
      </c>
      <c r="XI21" s="578" t="e">
        <v>#REF!</v>
      </c>
      <c r="XJ21" s="578" t="e">
        <v>#REF!</v>
      </c>
      <c r="XK21" s="578" t="e">
        <v>#REF!</v>
      </c>
      <c r="XL21" s="578" t="e">
        <v>#REF!</v>
      </c>
      <c r="XM21" s="578" t="e">
        <v>#REF!</v>
      </c>
      <c r="XN21" s="578" t="e">
        <v>#REF!</v>
      </c>
      <c r="XO21" s="578" t="e">
        <v>#REF!</v>
      </c>
      <c r="XP21" s="578" t="e">
        <v>#REF!</v>
      </c>
      <c r="XQ21" s="578" t="e">
        <v>#REF!</v>
      </c>
      <c r="XR21" s="578" t="e">
        <v>#REF!</v>
      </c>
      <c r="XS21" s="578" t="e">
        <v>#REF!</v>
      </c>
      <c r="XT21" s="578" t="e">
        <v>#REF!</v>
      </c>
      <c r="XU21" s="578" t="e">
        <v>#REF!</v>
      </c>
      <c r="XV21" s="578" t="e">
        <v>#REF!</v>
      </c>
      <c r="XW21" s="578" t="e">
        <v>#REF!</v>
      </c>
      <c r="XX21" s="578" t="e">
        <v>#REF!</v>
      </c>
      <c r="XY21" s="578" t="e">
        <v>#REF!</v>
      </c>
      <c r="XZ21" s="578" t="e">
        <v>#REF!</v>
      </c>
      <c r="YA21" s="578" t="e">
        <v>#REF!</v>
      </c>
      <c r="YB21" s="578" t="e">
        <v>#REF!</v>
      </c>
      <c r="YC21" s="578" t="e">
        <v>#REF!</v>
      </c>
      <c r="YD21" s="578" t="e">
        <v>#REF!</v>
      </c>
      <c r="YE21" s="578" t="e">
        <v>#REF!</v>
      </c>
      <c r="YF21" s="578" t="e">
        <v>#REF!</v>
      </c>
      <c r="YG21" s="578" t="e">
        <v>#REF!</v>
      </c>
      <c r="YH21" s="578" t="e">
        <v>#REF!</v>
      </c>
      <c r="YI21" s="578" t="e">
        <v>#REF!</v>
      </c>
      <c r="YJ21" s="578" t="e">
        <v>#REF!</v>
      </c>
      <c r="YK21" s="581"/>
      <c r="YL21" s="578" t="e">
        <v>#REF!</v>
      </c>
      <c r="YM21" s="578" t="e">
        <v>#REF!</v>
      </c>
      <c r="YN21" s="578" t="e">
        <v>#REF!</v>
      </c>
      <c r="YO21" s="578" t="e">
        <v>#REF!</v>
      </c>
      <c r="YP21" s="578" t="e">
        <v>#REF!</v>
      </c>
      <c r="YQ21" s="578" t="e">
        <v>#REF!</v>
      </c>
      <c r="YR21" s="578" t="e">
        <v>#REF!</v>
      </c>
      <c r="YS21" s="578" t="e">
        <v>#REF!</v>
      </c>
      <c r="YT21" s="578" t="e">
        <v>#REF!</v>
      </c>
      <c r="YU21" s="578" t="e">
        <v>#REF!</v>
      </c>
      <c r="YV21" s="578" t="e">
        <v>#REF!</v>
      </c>
      <c r="YW21" s="578" t="e">
        <v>#REF!</v>
      </c>
      <c r="YX21" s="578" t="e">
        <v>#REF!</v>
      </c>
      <c r="YY21" s="578" t="e">
        <v>#REF!</v>
      </c>
      <c r="YZ21" s="578" t="e">
        <v>#REF!</v>
      </c>
      <c r="ZA21" s="578" t="e">
        <v>#REF!</v>
      </c>
      <c r="ZB21" s="578" t="e">
        <v>#REF!</v>
      </c>
      <c r="ZC21" s="578" t="e">
        <v>#REF!</v>
      </c>
      <c r="ZD21" s="578" t="e">
        <v>#REF!</v>
      </c>
      <c r="ZE21" s="578" t="e">
        <v>#REF!</v>
      </c>
      <c r="ZF21" s="578" t="e">
        <v>#REF!</v>
      </c>
      <c r="ZG21" s="578" t="e">
        <v>#REF!</v>
      </c>
      <c r="ZH21" s="578" t="e">
        <v>#REF!</v>
      </c>
      <c r="ZI21" s="578" t="e">
        <v>#REF!</v>
      </c>
      <c r="ZJ21" s="578" t="e">
        <v>#REF!</v>
      </c>
      <c r="ZK21" s="578" t="e">
        <v>#REF!</v>
      </c>
      <c r="ZL21" s="578" t="e">
        <v>#REF!</v>
      </c>
      <c r="ZM21" s="578" t="e">
        <v>#REF!</v>
      </c>
      <c r="ZN21" s="578" t="e">
        <v>#REF!</v>
      </c>
      <c r="ZO21" s="578" t="e">
        <v>#REF!</v>
      </c>
      <c r="ZP21" s="578" t="e">
        <v>#REF!</v>
      </c>
      <c r="ZQ21" s="578" t="e">
        <v>#REF!</v>
      </c>
      <c r="ZR21" s="578" t="e">
        <v>#REF!</v>
      </c>
      <c r="ZS21" s="578" t="e">
        <v>#REF!</v>
      </c>
      <c r="ZT21" s="578" t="e">
        <v>#REF!</v>
      </c>
      <c r="ZU21" s="578" t="e">
        <v>#REF!</v>
      </c>
      <c r="ZV21" s="578" t="e">
        <v>#REF!</v>
      </c>
      <c r="ZW21" s="581"/>
      <c r="ZX21" s="578" t="e">
        <v>#REF!</v>
      </c>
      <c r="ZY21" s="578" t="e">
        <v>#REF!</v>
      </c>
      <c r="ZZ21" s="578" t="e">
        <v>#REF!</v>
      </c>
      <c r="AAA21" s="578" t="e">
        <v>#REF!</v>
      </c>
      <c r="AAB21" s="578" t="e">
        <v>#REF!</v>
      </c>
      <c r="AAC21" s="578" t="e">
        <v>#REF!</v>
      </c>
      <c r="AAD21" s="578" t="e">
        <v>#REF!</v>
      </c>
      <c r="AAE21" s="578" t="e">
        <v>#REF!</v>
      </c>
      <c r="AAF21" s="578" t="e">
        <v>#REF!</v>
      </c>
      <c r="AAG21" s="578" t="e">
        <v>#REF!</v>
      </c>
      <c r="AAH21" s="578" t="e">
        <v>#REF!</v>
      </c>
      <c r="AAI21" s="578" t="e">
        <v>#REF!</v>
      </c>
      <c r="AAJ21" s="578" t="e">
        <v>#REF!</v>
      </c>
      <c r="AAK21" s="578" t="e">
        <v>#REF!</v>
      </c>
      <c r="AAL21" s="578" t="e">
        <v>#REF!</v>
      </c>
      <c r="AAM21" s="578" t="e">
        <v>#REF!</v>
      </c>
      <c r="AAN21" s="578" t="e">
        <v>#REF!</v>
      </c>
      <c r="AAO21" s="578" t="e">
        <v>#REF!</v>
      </c>
      <c r="AAP21" s="578" t="e">
        <v>#REF!</v>
      </c>
      <c r="AAQ21" s="578" t="e">
        <v>#REF!</v>
      </c>
      <c r="AAR21" s="578" t="e">
        <v>#REF!</v>
      </c>
      <c r="AAS21" s="578" t="e">
        <v>#REF!</v>
      </c>
      <c r="AAT21" s="578" t="e">
        <v>#REF!</v>
      </c>
      <c r="AAU21" s="578" t="e">
        <v>#REF!</v>
      </c>
      <c r="AAV21" s="578" t="e">
        <v>#REF!</v>
      </c>
      <c r="AAW21" s="578" t="e">
        <v>#REF!</v>
      </c>
      <c r="AAX21" s="578" t="e">
        <v>#REF!</v>
      </c>
      <c r="AAY21" s="578" t="e">
        <v>#REF!</v>
      </c>
      <c r="AAZ21" s="578" t="e">
        <v>#REF!</v>
      </c>
      <c r="ABA21" s="578" t="e">
        <v>#REF!</v>
      </c>
      <c r="ABB21" s="578" t="e">
        <v>#REF!</v>
      </c>
      <c r="ABC21" s="578" t="e">
        <v>#REF!</v>
      </c>
      <c r="ABD21" s="578" t="e">
        <v>#REF!</v>
      </c>
      <c r="ABE21" s="578" t="e">
        <v>#REF!</v>
      </c>
      <c r="ABF21" s="578" t="e">
        <v>#REF!</v>
      </c>
      <c r="ABG21" s="578" t="e">
        <v>#REF!</v>
      </c>
      <c r="ABH21" s="578" t="e">
        <v>#REF!</v>
      </c>
      <c r="ABI21" s="578" t="e">
        <v>#REF!</v>
      </c>
      <c r="ABJ21" s="578" t="e">
        <v>#REF!</v>
      </c>
      <c r="ABK21" s="578" t="e">
        <v>#REF!</v>
      </c>
      <c r="ABL21" s="578" t="e">
        <v>#REF!</v>
      </c>
      <c r="ABM21" s="578" t="e">
        <v>#REF!</v>
      </c>
      <c r="ABN21" s="578" t="e">
        <v>#REF!</v>
      </c>
      <c r="ABO21" s="578" t="e">
        <v>#REF!</v>
      </c>
      <c r="ABP21" s="578" t="e">
        <v>#REF!</v>
      </c>
      <c r="ABQ21" s="578" t="e">
        <v>#REF!</v>
      </c>
      <c r="ABR21" s="578" t="e">
        <v>#REF!</v>
      </c>
    </row>
    <row r="22" spans="1:746" s="592" customFormat="1" ht="30" customHeight="1">
      <c r="A22" s="574">
        <v>3</v>
      </c>
      <c r="B22" s="589">
        <v>1</v>
      </c>
      <c r="C22" s="593" t="s">
        <v>693</v>
      </c>
      <c r="D22" s="594"/>
      <c r="E22" s="577" t="e">
        <f>WORKDAY(E23,$A22,'[3]BA SGV'!$E$208:$E$237)</f>
        <v>#REF!</v>
      </c>
      <c r="F22" s="577" t="e">
        <f>WORKDAY(F23,$A22,'[3]BA SGV'!$E$208:$E$237)</f>
        <v>#REF!</v>
      </c>
      <c r="G22" s="577" t="e">
        <f>WORKDAY(G23,$A22,'[3]BA SGV'!$E$208:$E$237)</f>
        <v>#REF!</v>
      </c>
      <c r="H22" s="577" t="e">
        <f>WORKDAY(H23,$A22,'[3]BA SGV'!$E$208:$E$237)</f>
        <v>#REF!</v>
      </c>
      <c r="I22" s="577" t="e">
        <f>WORKDAY(I23,$A22,'[3]BA SGV'!$E$208:$E$237)</f>
        <v>#REF!</v>
      </c>
      <c r="J22" s="594"/>
      <c r="K22" s="590"/>
      <c r="L22" s="590"/>
      <c r="M22" s="590"/>
      <c r="N22" s="590"/>
      <c r="O22" s="590"/>
      <c r="P22" s="590"/>
      <c r="Q22" s="590"/>
      <c r="R22" s="594"/>
      <c r="S22" s="577">
        <v>42305</v>
      </c>
      <c r="T22" s="577" t="e">
        <f>WORKDAY(T23,$A22,'[3]BA SGV'!$E$208:$E$237)</f>
        <v>#REF!</v>
      </c>
      <c r="U22" s="577" t="e">
        <f>WORKDAY(U23,$A22,'[3]BA SGV'!$E$208:$E$237)</f>
        <v>#REF!</v>
      </c>
      <c r="V22" s="577" t="e">
        <f>WORKDAY(V23,$A22,'[3]BA SGV'!$E$208:$E$237)</f>
        <v>#REF!</v>
      </c>
      <c r="W22" s="577" t="e">
        <f>WORKDAY(W23,$A22,'[3]BA SGV'!$E$208:$E$237)</f>
        <v>#REF!</v>
      </c>
      <c r="X22" s="594"/>
      <c r="Y22" s="590"/>
      <c r="Z22" s="590"/>
      <c r="AA22" s="590"/>
      <c r="AB22" s="590"/>
      <c r="AC22" s="590"/>
      <c r="AD22" s="590"/>
      <c r="AE22" s="590"/>
      <c r="AF22" s="594"/>
      <c r="AG22" s="577" t="e">
        <f>WORKDAY(AG23,$A22,'[3]BA SGV'!$E$208:$E$237)</f>
        <v>#REF!</v>
      </c>
      <c r="AH22" s="577">
        <v>42293</v>
      </c>
      <c r="AI22" s="577">
        <v>42293</v>
      </c>
      <c r="AJ22" s="577">
        <v>42297</v>
      </c>
      <c r="AK22" s="577" t="e">
        <f>WORKDAY(AK23,$A22,'[3]BA SGV'!$E$208:$E$237)</f>
        <v>#REF!</v>
      </c>
      <c r="AL22" s="594"/>
      <c r="AM22" s="590"/>
      <c r="AN22" s="590"/>
      <c r="AO22" s="590"/>
      <c r="AP22" s="590"/>
      <c r="AQ22" s="590"/>
      <c r="AR22" s="590"/>
      <c r="AS22" s="590"/>
      <c r="AT22" s="594"/>
      <c r="AU22" s="577" t="e">
        <f>WORKDAY(AU23,$A22,'[3]BA SGV'!$E$208:$E$237)</f>
        <v>#REF!</v>
      </c>
      <c r="AV22" s="577" t="e">
        <f>WORKDAY(AV23,$A22,'[3]BA SGV'!$E$208:$E$237)</f>
        <v>#REF!</v>
      </c>
      <c r="AW22" s="577" t="e">
        <f>WORKDAY(AW23,$A22,'[3]BA SGV'!$E$208:$E$237)</f>
        <v>#REF!</v>
      </c>
      <c r="AX22" s="577" t="e">
        <f>WORKDAY(AX23,$A22,'[3]BA SGV'!$E$208:$E$237)</f>
        <v>#REF!</v>
      </c>
      <c r="AY22" s="577" t="e">
        <f>WORKDAY(AY23,$A22,'[3]BA SGV'!$E$208:$E$237)</f>
        <v>#REF!</v>
      </c>
      <c r="AZ22" s="594"/>
      <c r="BA22" s="577" t="e">
        <f>WORKDAY(BA23,$A22,'[3]BA SGV'!$E$208:$E$237)</f>
        <v>#REF!</v>
      </c>
      <c r="BB22" s="577" t="e">
        <f>WORKDAY(BB23,$A22,'[3]BA SGV'!$E$208:$E$237)</f>
        <v>#REF!</v>
      </c>
      <c r="BC22" s="577" t="e">
        <f>WORKDAY(BC23,$A22,'[3]BA SGV'!$E$208:$E$237)</f>
        <v>#REF!</v>
      </c>
      <c r="BD22" s="577" t="e">
        <f>WORKDAY(BD23,$A22,'[3]BA SGV'!$E$208:$E$237)</f>
        <v>#REF!</v>
      </c>
      <c r="BE22" s="577" t="e">
        <f>WORKDAY(BE23,$A22,'[3]BA SGV'!$E$208:$E$237)</f>
        <v>#REF!</v>
      </c>
      <c r="BF22" s="594"/>
      <c r="BG22" s="577" t="e">
        <f>WORKDAY(BG23,$A22,'[3]BA SGV'!$E$208:$E$237)</f>
        <v>#REF!</v>
      </c>
      <c r="BH22" s="577" t="e">
        <f>WORKDAY(BH23,$A22,'[3]BA SGV'!$E$208:$E$237)</f>
        <v>#REF!</v>
      </c>
      <c r="BI22" s="577" t="e">
        <f>WORKDAY(BI23,$A22,'[3]BA SGV'!$E$208:$E$237)</f>
        <v>#REF!</v>
      </c>
      <c r="BJ22" s="577" t="e">
        <f>WORKDAY(BJ23,$A22,'[3]BA SGV'!$E$208:$E$237)</f>
        <v>#REF!</v>
      </c>
      <c r="BK22" s="577" t="e">
        <f>WORKDAY(BK23,$A22,'[3]BA SGV'!$E$208:$E$237)</f>
        <v>#REF!</v>
      </c>
      <c r="BL22" s="594"/>
      <c r="BM22" s="577" t="e">
        <f>WORKDAY(BM23,$A22,'[3]BA SGV'!$E$208:$E$237)</f>
        <v>#REF!</v>
      </c>
      <c r="BN22" s="577" t="e">
        <f>WORKDAY(BN23,$A22,'[3]BA SGV'!$E$208:$E$237)</f>
        <v>#REF!</v>
      </c>
      <c r="BO22" s="577" t="e">
        <f>WORKDAY(BO23,$A22,'[3]BA SGV'!$E$208:$E$237)</f>
        <v>#REF!</v>
      </c>
      <c r="BP22" s="577" t="e">
        <f>WORKDAY(BP23,$A22,'[3]BA SGV'!$E$208:$E$237)</f>
        <v>#REF!</v>
      </c>
      <c r="BQ22" s="577" t="e">
        <f>WORKDAY(BQ23,$A22,'[3]BA SGV'!$E$208:$E$237)</f>
        <v>#REF!</v>
      </c>
      <c r="BR22" s="594"/>
      <c r="BS22" s="577" t="e">
        <f>WORKDAY(BS23,$A22,'[3]BA SGV'!$E$208:$E$237)</f>
        <v>#REF!</v>
      </c>
      <c r="BT22" s="577" t="e">
        <f>WORKDAY(BT23,$A22,'[3]BA SGV'!$E$208:$E$237)</f>
        <v>#REF!</v>
      </c>
      <c r="BU22" s="577" t="e">
        <f>WORKDAY(BU23,$A22,'[3]BA SGV'!$E$208:$E$237)</f>
        <v>#REF!</v>
      </c>
      <c r="BV22" s="577" t="e">
        <f>WORKDAY(BV23,$A22,'[3]BA SGV'!$E$208:$E$237)</f>
        <v>#REF!</v>
      </c>
      <c r="BW22" s="577" t="e">
        <f>WORKDAY(BW23,$A22,'[3]BA SGV'!$E$208:$E$237)</f>
        <v>#REF!</v>
      </c>
      <c r="BX22" s="594"/>
      <c r="BY22" s="577"/>
      <c r="BZ22" s="577">
        <f>WORKDAY(BZ23,$B22,'[4]Holiday Schedule'!$B$2:$B$17)</f>
        <v>42394</v>
      </c>
      <c r="CA22" s="577">
        <f>WORKDAY(CA23,$B22,'[4]Holiday Schedule'!$B$2:$B$17)</f>
        <v>5</v>
      </c>
      <c r="CB22" s="577">
        <f>WORKDAY(CB23,$B22,'[4]Holiday Schedule'!$B$2:$B$17)</f>
        <v>5</v>
      </c>
      <c r="CC22" s="577">
        <f>WORKDAY(CC23,$B22,'[4]Holiday Schedule'!$B$2:$B$17)</f>
        <v>42375</v>
      </c>
      <c r="CD22" s="594"/>
      <c r="CE22" s="577"/>
      <c r="CF22" s="577"/>
      <c r="CG22" s="577">
        <v>42403</v>
      </c>
      <c r="CH22" s="577"/>
      <c r="CI22" s="577"/>
      <c r="CJ22" s="594"/>
      <c r="CK22" s="588">
        <f>WORKDAY(CK23,$B22,'Holiday Schedule'!$B$2:$B$17)</f>
        <v>42431</v>
      </c>
      <c r="CL22" s="577">
        <f>WORKDAY(CL23,$B22,'Holiday Schedule'!$B$2:$B$17)</f>
        <v>42401</v>
      </c>
      <c r="CM22" s="588">
        <f>WORKDAY(CM23,$B22,'Holiday Schedule'!$B$2:$B$17)</f>
        <v>42430</v>
      </c>
      <c r="CN22" s="577">
        <f>WORKDAY(CN23,$B22,'Holiday Schedule'!$B$2:$B$17)</f>
        <v>42409</v>
      </c>
      <c r="CO22" s="577">
        <f>WORKDAY(CO23,$B22,'Holiday Schedule'!$B$2:$B$17)</f>
        <v>42417</v>
      </c>
      <c r="CP22" s="594"/>
      <c r="CQ22" s="588">
        <f>WORKDAY(CQ23,$B22,'Holiday Schedule'!$B$2:$B$17)</f>
        <v>42432</v>
      </c>
      <c r="CR22" s="577">
        <f>WORKDAY(CR23,$B22,'Holiday Schedule'!$B$2:$B$17)</f>
        <v>42415</v>
      </c>
      <c r="CS22" s="588">
        <f>WORKDAY(CS23,$B22,'Holiday Schedule'!$B$2:$B$17)</f>
        <v>42432</v>
      </c>
      <c r="CT22" s="577">
        <f>WORKDAY(CT23,$B22,'Holiday Schedule'!$B$2:$B$17)</f>
        <v>42412</v>
      </c>
      <c r="CU22" s="577">
        <f>WORKDAY(CU23,$B22,'Holiday Schedule'!$B$2:$B$17)</f>
        <v>42419</v>
      </c>
      <c r="CV22" s="594"/>
      <c r="CW22" s="588">
        <f>WORKDAY(CW23,$B22,'Holiday Schedule'!$B$2:$B$17)</f>
        <v>42438</v>
      </c>
      <c r="CX22" s="577">
        <f>WORKDAY(CX23,$B22,'Holiday Schedule'!$B$2:$B$17)</f>
        <v>42423</v>
      </c>
      <c r="CY22" s="588">
        <f>WORKDAY(CY23,$B22,'Holiday Schedule'!$B$2:$B$17)</f>
        <v>42431</v>
      </c>
      <c r="CZ22" s="577">
        <f>WORKDAY(CZ23,$B22,'Holiday Schedule'!$B$2:$B$17)</f>
        <v>42415</v>
      </c>
      <c r="DA22" s="577">
        <f>WORKDAY(DA23,$B22,'Holiday Schedule'!$B$2:$B$17)</f>
        <v>42424</v>
      </c>
      <c r="DB22" s="594"/>
      <c r="DC22" s="580">
        <f>WORKDAY(DC23,$B22,'Holiday Schedule'!$B$2:$B$17)</f>
        <v>42440</v>
      </c>
      <c r="DD22" s="580">
        <f>WORKDAY(DD23,$B22,'Holiday Schedule'!$B$2:$B$17)</f>
        <v>42432</v>
      </c>
      <c r="DE22" s="580">
        <f>WORKDAY(DE23,$B22,'Holiday Schedule'!$B$2:$B$17)</f>
        <v>42436</v>
      </c>
      <c r="DF22" s="580">
        <f>WORKDAY(DF23,$B22,'Holiday Schedule'!$B$2:$B$17)</f>
        <v>42437</v>
      </c>
      <c r="DG22" s="580">
        <f>WORKDAY(DG23,$B22,'Holiday Schedule'!$B$2:$B$17)</f>
        <v>42438</v>
      </c>
      <c r="DH22" s="594"/>
      <c r="DI22" s="580">
        <f>WORKDAY(DI23,$B22,'Holiday Schedule'!$B$2:$B$17)</f>
        <v>42422</v>
      </c>
      <c r="DJ22" s="580">
        <f>WORKDAY(DJ23,$B22,'Holiday Schedule'!$B$2:$B$17)</f>
        <v>42423</v>
      </c>
      <c r="DK22" s="580">
        <f>WORKDAY(DK23,$B22,'Holiday Schedule'!$B$2:$B$17)</f>
        <v>42423</v>
      </c>
      <c r="DL22" s="580">
        <f>WORKDAY(DL23,$B22,'Holiday Schedule'!$B$2:$B$17)</f>
        <v>42424</v>
      </c>
      <c r="DM22" s="580">
        <f>WORKDAY(DM23,$B22,'Holiday Schedule'!$B$2:$B$17)</f>
        <v>42429</v>
      </c>
      <c r="DN22" s="594"/>
      <c r="DO22" s="580">
        <f>WORKDAY(DO23,$B22,'Holiday Schedule'!$B$2:$B$17)</f>
        <v>42425</v>
      </c>
      <c r="DP22" s="580">
        <f>WORKDAY(DP23,$B22,'Holiday Schedule'!$B$2:$B$17)</f>
        <v>42426</v>
      </c>
      <c r="DQ22" s="580">
        <f>WORKDAY(DQ23,$B22,'Holiday Schedule'!$B$2:$B$17)</f>
        <v>42426</v>
      </c>
      <c r="DR22" s="580">
        <f>WORKDAY(DR23,$B22,'Holiday Schedule'!$B$2:$B$17)</f>
        <v>42429</v>
      </c>
      <c r="DS22" s="580">
        <f>WORKDAY(DS23,$B22,'Holiday Schedule'!$B$2:$B$17)</f>
        <v>42429</v>
      </c>
      <c r="DT22" s="594"/>
      <c r="DU22" s="580">
        <f>WORKDAY(DU23,$B22,'Holiday Schedule'!$B$2:$B$17)</f>
        <v>42432</v>
      </c>
      <c r="DV22" s="580">
        <f>WORKDAY(DV23,$B22,'Holiday Schedule'!$B$2:$B$17)</f>
        <v>42432</v>
      </c>
      <c r="DW22" s="580">
        <f>WORKDAY(DW23,$B22,'Holiday Schedule'!$B$2:$B$17)</f>
        <v>42433</v>
      </c>
      <c r="DX22" s="580">
        <f>WORKDAY(DX23,$B22,'Holiday Schedule'!$B$2:$B$17)</f>
        <v>42436</v>
      </c>
      <c r="DY22" s="580">
        <f>WORKDAY(DY23,$B22,'Holiday Schedule'!$B$2:$B$17)</f>
        <v>42437</v>
      </c>
      <c r="DZ22" s="594"/>
      <c r="EA22" s="580">
        <f>WORKDAY(EA23,$B22,'Holiday Schedule'!$B$2:$B$17)</f>
        <v>42439</v>
      </c>
      <c r="EB22" s="580">
        <f>WORKDAY(EB23,$B22,'Holiday Schedule'!$B$2:$B$17)</f>
        <v>42440</v>
      </c>
      <c r="EC22" s="580">
        <f>WORKDAY(EC23,$B22,'Holiday Schedule'!$B$2:$B$17)</f>
        <v>42440</v>
      </c>
      <c r="ED22" s="580">
        <f>WORKDAY(ED23,$B22,'Holiday Schedule'!$B$2:$B$17)</f>
        <v>42443</v>
      </c>
      <c r="EE22" s="580">
        <f>WORKDAY(EE23,$B22,'Holiday Schedule'!$B$2:$B$17)</f>
        <v>42443</v>
      </c>
      <c r="EF22" s="594"/>
      <c r="EG22" s="580">
        <f>WORKDAY(EG23,$B22,'Holiday Schedule'!$B$2:$B$17)</f>
        <v>42443</v>
      </c>
      <c r="EH22" s="580">
        <f>WORKDAY(EH23,$B22,'Holiday Schedule'!$B$2:$B$17)</f>
        <v>42444</v>
      </c>
      <c r="EI22" s="580">
        <f>WORKDAY(EI23,$B22,'Holiday Schedule'!$B$2:$B$17)</f>
        <v>42444</v>
      </c>
      <c r="EJ22" s="580">
        <f>WORKDAY(EJ23,$B22,'Holiday Schedule'!$B$2:$B$17)</f>
        <v>42445</v>
      </c>
      <c r="EK22" s="580">
        <f>WORKDAY(EK23,$B22,'Holiday Schedule'!$B$2:$B$17)</f>
        <v>42445</v>
      </c>
      <c r="EL22" s="594"/>
      <c r="EM22" s="580">
        <f>WORKDAY(EM23,$B22,'Holiday Schedule'!$B$2:$B$17)</f>
        <v>42451</v>
      </c>
      <c r="EN22" s="580">
        <f>WORKDAY(EN23,$B22,'Holiday Schedule'!$B$2:$B$17)</f>
        <v>42452</v>
      </c>
      <c r="EO22" s="580">
        <f>WORKDAY(EO23,$B22,'Holiday Schedule'!$B$2:$B$17)</f>
        <v>42452</v>
      </c>
      <c r="EP22" s="580">
        <f>WORKDAY(EP23,$B22,'Holiday Schedule'!$B$2:$B$17)</f>
        <v>42453</v>
      </c>
      <c r="EQ22" s="580">
        <f>WORKDAY(EQ23,$B22,'Holiday Schedule'!$B$2:$B$17)</f>
        <v>42453</v>
      </c>
      <c r="ER22" s="594"/>
      <c r="ES22" s="580">
        <f>WORKDAY(ES23,$B22,'Holiday Schedule'!$B$2:$B$17)</f>
        <v>42453</v>
      </c>
      <c r="ET22" s="580">
        <f>WORKDAY(ET23,$B22,'Holiday Schedule'!$B$2:$B$17)</f>
        <v>42454</v>
      </c>
      <c r="EU22" s="580">
        <f>WORKDAY(EU23,$B22,'Holiday Schedule'!$B$2:$B$17)</f>
        <v>42454</v>
      </c>
      <c r="EV22" s="580">
        <f>WORKDAY(EV23,$B22,'Holiday Schedule'!$B$2:$B$17)</f>
        <v>42457</v>
      </c>
      <c r="EW22" s="580">
        <f>WORKDAY(EW23,$B22,'Holiday Schedule'!$B$2:$B$17)</f>
        <v>42457</v>
      </c>
      <c r="EX22" s="594"/>
      <c r="EY22" s="580">
        <f>WORKDAY(EY23,$B22,'Holiday Schedule'!$B$2:$B$17)</f>
        <v>42459</v>
      </c>
      <c r="EZ22" s="580">
        <f>WORKDAY(EZ23,$B22,'Holiday Schedule'!$B$2:$B$17)</f>
        <v>42460</v>
      </c>
      <c r="FA22" s="580">
        <f>WORKDAY(FA23,$B22,'Holiday Schedule'!$B$2:$B$17)</f>
        <v>42460</v>
      </c>
      <c r="FB22" s="580">
        <f>WORKDAY(FB23,$B22,'Holiday Schedule'!$B$2:$B$17)</f>
        <v>42461</v>
      </c>
      <c r="FC22" s="580">
        <f>WORKDAY(FC23,$B22,'Holiday Schedule'!$B$2:$B$17)</f>
        <v>42461</v>
      </c>
      <c r="FD22" s="594"/>
      <c r="FE22" s="580">
        <f>WORKDAY(FE23,$B22,'Holiday Schedule'!$B$2:$B$17)</f>
        <v>42465</v>
      </c>
      <c r="FF22" s="580">
        <f>WORKDAY(FF23,$B22,'Holiday Schedule'!$B$2:$B$17)</f>
        <v>42466</v>
      </c>
      <c r="FG22" s="580">
        <f>WORKDAY(FG23,$B22,'Holiday Schedule'!$B$2:$B$17)</f>
        <v>42466</v>
      </c>
      <c r="FH22" s="580">
        <f>WORKDAY(FH23,$B22,'Holiday Schedule'!$B$2:$B$17)</f>
        <v>42467</v>
      </c>
      <c r="FI22" s="580">
        <f>WORKDAY(FI23,$B22,'Holiday Schedule'!$B$2:$B$17)</f>
        <v>42467</v>
      </c>
      <c r="FJ22" s="594"/>
      <c r="FK22" s="580">
        <f>WORKDAY(FK23,$B22,'Holiday Schedule'!$B$2:$B$17)</f>
        <v>42458</v>
      </c>
      <c r="FL22" s="580">
        <f>WORKDAY(FL23,$B22,'Holiday Schedule'!$B$2:$B$17)</f>
        <v>42459</v>
      </c>
      <c r="FM22" s="580">
        <f>WORKDAY(FM23,$B22,'Holiday Schedule'!$B$2:$B$17)</f>
        <v>42459</v>
      </c>
      <c r="FN22" s="580">
        <f>WORKDAY(FN23,$B22,'Holiday Schedule'!$B$2:$B$17)</f>
        <v>42460</v>
      </c>
      <c r="FO22" s="580">
        <f>WORKDAY(FO23,$B22,'Holiday Schedule'!$B$2:$B$17)</f>
        <v>42460</v>
      </c>
      <c r="FP22" s="594"/>
      <c r="FQ22" s="580">
        <f>WORKDAY(FQ23,$B22,'Holiday Schedule'!$B$2:$B$17)</f>
        <v>42461</v>
      </c>
      <c r="FR22" s="580">
        <f>WORKDAY(FR23,$B22,'Holiday Schedule'!$B$2:$B$17)</f>
        <v>42464</v>
      </c>
      <c r="FS22" s="580">
        <f>WORKDAY(FS23,$B22,'Holiday Schedule'!$B$2:$B$17)</f>
        <v>42464</v>
      </c>
      <c r="FT22" s="580">
        <f>WORKDAY(FT23,$B22,'Holiday Schedule'!$B$2:$B$17)</f>
        <v>42465</v>
      </c>
      <c r="FU22" s="580">
        <f>WORKDAY(FU23,$B22,'Holiday Schedule'!$B$2:$B$17)</f>
        <v>42465</v>
      </c>
      <c r="FV22" s="594"/>
      <c r="FW22" s="580">
        <f>WORKDAY(FW23,$B22,'Holiday Schedule'!$B$2:$B$17)</f>
        <v>4</v>
      </c>
      <c r="FX22" s="580">
        <f>WORKDAY(FX23,$B22,'Holiday Schedule'!$B$2:$B$17)</f>
        <v>4</v>
      </c>
      <c r="FY22" s="580">
        <f>WORKDAY(FY23,$B22,'Holiday Schedule'!$B$2:$B$17)</f>
        <v>4</v>
      </c>
      <c r="FZ22" s="580">
        <f>WORKDAY(FZ23,$B22,'Holiday Schedule'!$B$2:$B$17)</f>
        <v>4</v>
      </c>
      <c r="GA22" s="580">
        <f>WORKDAY(GA23,$B22,'Holiday Schedule'!$B$2:$B$17)</f>
        <v>4</v>
      </c>
      <c r="GB22" s="594"/>
      <c r="GC22" s="580">
        <f>WORKDAY(GC23,$B22,'Holiday Schedule'!$B$2:$B$17)</f>
        <v>4</v>
      </c>
      <c r="GD22" s="580">
        <f>WORKDAY(GD23,$B22,'Holiday Schedule'!$B$2:$B$17)</f>
        <v>4</v>
      </c>
      <c r="GE22" s="580">
        <f>WORKDAY(GE23,$B22,'Holiday Schedule'!$B$2:$B$17)</f>
        <v>4</v>
      </c>
      <c r="GF22" s="580">
        <f>WORKDAY(GF23,$B22,'Holiday Schedule'!$B$2:$B$17)</f>
        <v>4</v>
      </c>
      <c r="GG22" s="580">
        <f>WORKDAY(GG23,$B22,'Holiday Schedule'!$B$2:$B$17)</f>
        <v>4</v>
      </c>
      <c r="GH22" s="594"/>
      <c r="GI22" s="580">
        <f>WORKDAY(GI23,$B22,'Holiday Schedule'!$B$2:$B$17)</f>
        <v>4</v>
      </c>
      <c r="GJ22" s="580">
        <f>WORKDAY(GJ23,$B22,'Holiday Schedule'!$B$2:$B$17)</f>
        <v>4</v>
      </c>
      <c r="GK22" s="580">
        <f>WORKDAY(GK23,$B22,'Holiday Schedule'!$B$2:$B$17)</f>
        <v>4</v>
      </c>
      <c r="GL22" s="580">
        <f>WORKDAY(GL23,$B22,'Holiday Schedule'!$B$2:$B$17)</f>
        <v>4</v>
      </c>
      <c r="GM22" s="580">
        <f>WORKDAY(GM23,$B22,'Holiday Schedule'!$B$2:$B$17)</f>
        <v>4</v>
      </c>
      <c r="GN22" s="594"/>
      <c r="GO22" s="580">
        <f>WORKDAY(GO23,$B22,'Holiday Schedule'!$B$2:$B$17)</f>
        <v>4</v>
      </c>
      <c r="GP22" s="580">
        <f>WORKDAY(GP23,$B22,'Holiday Schedule'!$B$2:$B$17)</f>
        <v>4</v>
      </c>
      <c r="GQ22" s="580">
        <f>WORKDAY(GQ23,$B22,'Holiday Schedule'!$B$2:$B$17)</f>
        <v>4</v>
      </c>
      <c r="GR22" s="580">
        <f>WORKDAY(GR23,$B22,'Holiday Schedule'!$B$2:$B$17)</f>
        <v>4</v>
      </c>
      <c r="GS22" s="580">
        <f>WORKDAY(GS23,$B22,'Holiday Schedule'!$B$2:$B$17)</f>
        <v>4</v>
      </c>
      <c r="GT22" s="594"/>
      <c r="GU22" s="580">
        <f>WORKDAY(GU23,$B22,'Holiday Schedule'!$B$2:$B$17)</f>
        <v>4</v>
      </c>
      <c r="GV22" s="580">
        <f>WORKDAY(GV23,$B22,'Holiday Schedule'!$B$2:$B$17)</f>
        <v>4</v>
      </c>
      <c r="GW22" s="580">
        <f>WORKDAY(GW23,$B22,'Holiday Schedule'!$B$2:$B$17)</f>
        <v>4</v>
      </c>
      <c r="GX22" s="580">
        <f>WORKDAY(GX23,$B22,'Holiday Schedule'!$B$2:$B$17)</f>
        <v>4</v>
      </c>
      <c r="GY22" s="580">
        <f>WORKDAY(GY23,$B22,'Holiday Schedule'!$B$2:$B$17)</f>
        <v>4</v>
      </c>
      <c r="GZ22" s="594"/>
      <c r="HA22" s="578" t="e">
        <v>#REF!</v>
      </c>
      <c r="HB22" s="578" t="e">
        <v>#REF!</v>
      </c>
      <c r="HC22" s="578" t="e">
        <v>#REF!</v>
      </c>
      <c r="HD22" s="578" t="e">
        <v>#REF!</v>
      </c>
      <c r="HE22" s="578" t="e">
        <v>#REF!</v>
      </c>
      <c r="HF22" s="578" t="e">
        <v>#REF!</v>
      </c>
      <c r="HG22" s="578" t="e">
        <v>#REF!</v>
      </c>
      <c r="HH22" s="578" t="e">
        <v>#REF!</v>
      </c>
      <c r="HI22" s="578" t="e">
        <v>#REF!</v>
      </c>
      <c r="HJ22" s="578" t="e">
        <v>#REF!</v>
      </c>
      <c r="HK22" s="578" t="e">
        <v>#REF!</v>
      </c>
      <c r="HL22" s="578" t="e">
        <v>#REF!</v>
      </c>
      <c r="HM22" s="578" t="e">
        <v>#REF!</v>
      </c>
      <c r="HN22" s="578" t="e">
        <v>#REF!</v>
      </c>
      <c r="HO22" s="578" t="e">
        <v>#REF!</v>
      </c>
      <c r="HP22" s="578" t="e">
        <v>#REF!</v>
      </c>
      <c r="HQ22" s="578" t="e">
        <v>#REF!</v>
      </c>
      <c r="HR22" s="578" t="e">
        <v>#REF!</v>
      </c>
      <c r="HS22" s="581"/>
      <c r="HT22" s="578" t="e">
        <v>#REF!</v>
      </c>
      <c r="HU22" s="578" t="e">
        <v>#REF!</v>
      </c>
      <c r="HV22" s="578" t="e">
        <v>#REF!</v>
      </c>
      <c r="HW22" s="578" t="e">
        <v>#REF!</v>
      </c>
      <c r="HX22" s="578" t="e">
        <v>#REF!</v>
      </c>
      <c r="HY22" s="578" t="e">
        <v>#REF!</v>
      </c>
      <c r="HZ22" s="578" t="e">
        <v>#REF!</v>
      </c>
      <c r="IA22" s="578" t="e">
        <v>#REF!</v>
      </c>
      <c r="IB22" s="578" t="e">
        <v>#REF!</v>
      </c>
      <c r="IC22" s="578" t="e">
        <v>#REF!</v>
      </c>
      <c r="ID22" s="578" t="e">
        <v>#REF!</v>
      </c>
      <c r="IE22" s="578" t="e">
        <v>#REF!</v>
      </c>
      <c r="IF22" s="578" t="e">
        <v>#REF!</v>
      </c>
      <c r="IG22" s="578" t="e">
        <v>#REF!</v>
      </c>
      <c r="IH22" s="578" t="e">
        <v>#REF!</v>
      </c>
      <c r="II22" s="578" t="e">
        <v>#REF!</v>
      </c>
      <c r="IJ22" s="578" t="e">
        <v>#REF!</v>
      </c>
      <c r="IK22" s="578" t="e">
        <v>#REF!</v>
      </c>
      <c r="IL22" s="578" t="e">
        <v>#REF!</v>
      </c>
      <c r="IM22" s="578" t="e">
        <v>#REF!</v>
      </c>
      <c r="IN22" s="578" t="e">
        <v>#REF!</v>
      </c>
      <c r="IO22" s="578" t="e">
        <v>#REF!</v>
      </c>
      <c r="IP22" s="578" t="e">
        <v>#REF!</v>
      </c>
      <c r="IQ22" s="578" t="e">
        <v>#REF!</v>
      </c>
      <c r="IR22" s="578" t="e">
        <v>#REF!</v>
      </c>
      <c r="IS22" s="578" t="e">
        <v>#REF!</v>
      </c>
      <c r="IT22" s="578" t="e">
        <v>#REF!</v>
      </c>
      <c r="IU22" s="578" t="e">
        <v>#REF!</v>
      </c>
      <c r="IV22" s="578" t="e">
        <v>#REF!</v>
      </c>
      <c r="IW22" s="578" t="e">
        <v>#REF!</v>
      </c>
      <c r="IX22" s="581"/>
      <c r="IY22" s="578" t="e">
        <v>#REF!</v>
      </c>
      <c r="IZ22" s="578" t="e">
        <v>#REF!</v>
      </c>
      <c r="JA22" s="578" t="e">
        <v>#REF!</v>
      </c>
      <c r="JB22" s="578" t="e">
        <v>#REF!</v>
      </c>
      <c r="JC22" s="578" t="e">
        <v>#REF!</v>
      </c>
      <c r="JD22" s="578" t="e">
        <v>#REF!</v>
      </c>
      <c r="JE22" s="578" t="e">
        <v>#REF!</v>
      </c>
      <c r="JF22" s="578" t="e">
        <v>#REF!</v>
      </c>
      <c r="JG22" s="578" t="e">
        <v>#REF!</v>
      </c>
      <c r="JH22" s="578" t="e">
        <v>#REF!</v>
      </c>
      <c r="JI22" s="578" t="e">
        <v>#REF!</v>
      </c>
      <c r="JJ22" s="578" t="e">
        <v>#REF!</v>
      </c>
      <c r="JK22" s="578" t="e">
        <v>#REF!</v>
      </c>
      <c r="JL22" s="578" t="e">
        <v>#REF!</v>
      </c>
      <c r="JM22" s="578" t="e">
        <v>#REF!</v>
      </c>
      <c r="JN22" s="578" t="e">
        <v>#REF!</v>
      </c>
      <c r="JO22" s="578" t="e">
        <v>#REF!</v>
      </c>
      <c r="JP22" s="578" t="e">
        <v>#REF!</v>
      </c>
      <c r="JQ22" s="578" t="e">
        <v>#REF!</v>
      </c>
      <c r="JR22" s="578" t="e">
        <v>#REF!</v>
      </c>
      <c r="JS22" s="578" t="e">
        <v>#REF!</v>
      </c>
      <c r="JT22" s="578" t="e">
        <v>#REF!</v>
      </c>
      <c r="JU22" s="578" t="e">
        <v>#REF!</v>
      </c>
      <c r="JV22" s="578" t="e">
        <v>#REF!</v>
      </c>
      <c r="JW22" s="578" t="e">
        <v>#REF!</v>
      </c>
      <c r="JX22" s="578" t="e">
        <v>#REF!</v>
      </c>
      <c r="JY22" s="578" t="e">
        <v>#REF!</v>
      </c>
      <c r="JZ22" s="578" t="e">
        <v>#REF!</v>
      </c>
      <c r="KA22" s="578" t="e">
        <v>#REF!</v>
      </c>
      <c r="KB22" s="578" t="e">
        <v>#REF!</v>
      </c>
      <c r="KC22" s="581"/>
      <c r="KD22" s="578" t="e">
        <v>#REF!</v>
      </c>
      <c r="KE22" s="578" t="e">
        <v>#REF!</v>
      </c>
      <c r="KF22" s="578" t="e">
        <v>#REF!</v>
      </c>
      <c r="KG22" s="578" t="e">
        <v>#REF!</v>
      </c>
      <c r="KH22" s="578" t="e">
        <v>#REF!</v>
      </c>
      <c r="KI22" s="578" t="e">
        <v>#REF!</v>
      </c>
      <c r="KJ22" s="578" t="e">
        <v>#REF!</v>
      </c>
      <c r="KK22" s="578" t="e">
        <v>#REF!</v>
      </c>
      <c r="KL22" s="578" t="e">
        <v>#REF!</v>
      </c>
      <c r="KM22" s="578" t="e">
        <v>#REF!</v>
      </c>
      <c r="KN22" s="578" t="e">
        <v>#REF!</v>
      </c>
      <c r="KO22" s="578" t="e">
        <v>#REF!</v>
      </c>
      <c r="KP22" s="578" t="e">
        <v>#REF!</v>
      </c>
      <c r="KQ22" s="578" t="e">
        <v>#REF!</v>
      </c>
      <c r="KR22" s="578" t="e">
        <v>#REF!</v>
      </c>
      <c r="KS22" s="578" t="e">
        <v>#REF!</v>
      </c>
      <c r="KT22" s="578" t="e">
        <v>#REF!</v>
      </c>
      <c r="KU22" s="578" t="e">
        <v>#REF!</v>
      </c>
      <c r="KV22" s="578" t="e">
        <v>#REF!</v>
      </c>
      <c r="KW22" s="578" t="e">
        <v>#REF!</v>
      </c>
      <c r="KX22" s="578" t="e">
        <v>#REF!</v>
      </c>
      <c r="KY22" s="578" t="e">
        <v>#REF!</v>
      </c>
      <c r="KZ22" s="578" t="e">
        <v>#REF!</v>
      </c>
      <c r="LA22" s="578" t="e">
        <v>#REF!</v>
      </c>
      <c r="LB22" s="578" t="e">
        <v>#REF!</v>
      </c>
      <c r="LC22" s="578" t="e">
        <v>#REF!</v>
      </c>
      <c r="LD22" s="578" t="e">
        <v>#REF!</v>
      </c>
      <c r="LE22" s="578" t="e">
        <v>#REF!</v>
      </c>
      <c r="LF22" s="578" t="e">
        <v>#REF!</v>
      </c>
      <c r="LG22" s="578" t="e">
        <v>#REF!</v>
      </c>
      <c r="LH22" s="581"/>
      <c r="LI22" s="578" t="e">
        <v>#REF!</v>
      </c>
      <c r="LJ22" s="578" t="e">
        <v>#REF!</v>
      </c>
      <c r="LK22" s="578" t="e">
        <v>#REF!</v>
      </c>
      <c r="LL22" s="578" t="e">
        <v>#REF!</v>
      </c>
      <c r="LM22" s="578" t="e">
        <v>#REF!</v>
      </c>
      <c r="LN22" s="578" t="e">
        <v>#REF!</v>
      </c>
      <c r="LO22" s="578" t="e">
        <v>#REF!</v>
      </c>
      <c r="LP22" s="578" t="e">
        <v>#REF!</v>
      </c>
      <c r="LQ22" s="578" t="e">
        <v>#REF!</v>
      </c>
      <c r="LR22" s="578" t="e">
        <v>#REF!</v>
      </c>
      <c r="LS22" s="578" t="e">
        <v>#REF!</v>
      </c>
      <c r="LT22" s="578" t="e">
        <v>#REF!</v>
      </c>
      <c r="LU22" s="578" t="e">
        <v>#REF!</v>
      </c>
      <c r="LV22" s="578" t="e">
        <v>#REF!</v>
      </c>
      <c r="LW22" s="578" t="e">
        <v>#REF!</v>
      </c>
      <c r="LX22" s="578" t="e">
        <v>#REF!</v>
      </c>
      <c r="LY22" s="578" t="e">
        <v>#REF!</v>
      </c>
      <c r="LZ22" s="578" t="e">
        <v>#REF!</v>
      </c>
      <c r="MA22" s="578" t="e">
        <v>#REF!</v>
      </c>
      <c r="MB22" s="578" t="e">
        <v>#REF!</v>
      </c>
      <c r="MC22" s="578" t="e">
        <v>#REF!</v>
      </c>
      <c r="MD22" s="578" t="e">
        <v>#REF!</v>
      </c>
      <c r="ME22" s="578" t="e">
        <v>#REF!</v>
      </c>
      <c r="MF22" s="578" t="e">
        <v>#REF!</v>
      </c>
      <c r="MG22" s="578" t="e">
        <v>#REF!</v>
      </c>
      <c r="MH22" s="578" t="e">
        <v>#REF!</v>
      </c>
      <c r="MI22" s="578" t="e">
        <v>#REF!</v>
      </c>
      <c r="MJ22" s="578" t="e">
        <v>#REF!</v>
      </c>
      <c r="MK22" s="578" t="e">
        <v>#REF!</v>
      </c>
      <c r="ML22" s="578" t="e">
        <v>#REF!</v>
      </c>
      <c r="MM22" s="581"/>
      <c r="MN22" s="578" t="e">
        <v>#REF!</v>
      </c>
      <c r="MO22" s="578" t="e">
        <v>#REF!</v>
      </c>
      <c r="MP22" s="578" t="e">
        <v>#REF!</v>
      </c>
      <c r="MQ22" s="578" t="e">
        <v>#REF!</v>
      </c>
      <c r="MR22" s="578" t="e">
        <v>#REF!</v>
      </c>
      <c r="MS22" s="578" t="e">
        <v>#REF!</v>
      </c>
      <c r="MT22" s="578" t="e">
        <v>#REF!</v>
      </c>
      <c r="MU22" s="578" t="e">
        <v>#REF!</v>
      </c>
      <c r="MV22" s="578" t="e">
        <v>#REF!</v>
      </c>
      <c r="MW22" s="578" t="e">
        <v>#REF!</v>
      </c>
      <c r="MX22" s="578" t="e">
        <v>#REF!</v>
      </c>
      <c r="MY22" s="578" t="e">
        <v>#REF!</v>
      </c>
      <c r="MZ22" s="578" t="e">
        <v>#REF!</v>
      </c>
      <c r="NA22" s="578" t="e">
        <v>#REF!</v>
      </c>
      <c r="NB22" s="578" t="e">
        <v>#REF!</v>
      </c>
      <c r="NC22" s="578" t="e">
        <v>#REF!</v>
      </c>
      <c r="ND22" s="578" t="e">
        <v>#REF!</v>
      </c>
      <c r="NE22" s="578" t="e">
        <v>#REF!</v>
      </c>
      <c r="NF22" s="578" t="e">
        <v>#REF!</v>
      </c>
      <c r="NG22" s="578" t="e">
        <v>#REF!</v>
      </c>
      <c r="NH22" s="578" t="e">
        <v>#REF!</v>
      </c>
      <c r="NI22" s="578" t="e">
        <v>#REF!</v>
      </c>
      <c r="NJ22" s="578" t="e">
        <v>#REF!</v>
      </c>
      <c r="NK22" s="578" t="e">
        <v>#REF!</v>
      </c>
      <c r="NL22" s="578" t="e">
        <v>#REF!</v>
      </c>
      <c r="NM22" s="578" t="e">
        <v>#REF!</v>
      </c>
      <c r="NN22" s="578" t="e">
        <v>#REF!</v>
      </c>
      <c r="NO22" s="578" t="e">
        <v>#REF!</v>
      </c>
      <c r="NP22" s="578" t="e">
        <v>#REF!</v>
      </c>
      <c r="NQ22" s="578" t="e">
        <v>#REF!</v>
      </c>
      <c r="NR22" s="583"/>
      <c r="NS22" s="578" t="e">
        <v>#REF!</v>
      </c>
      <c r="NT22" s="578" t="e">
        <v>#REF!</v>
      </c>
      <c r="NU22" s="578" t="e">
        <v>#REF!</v>
      </c>
      <c r="NV22" s="578" t="e">
        <v>#REF!</v>
      </c>
      <c r="NW22" s="578" t="e">
        <v>#REF!</v>
      </c>
      <c r="NX22" s="578" t="e">
        <v>#REF!</v>
      </c>
      <c r="NY22" s="578" t="e">
        <v>#REF!</v>
      </c>
      <c r="NZ22" s="578" t="e">
        <v>#REF!</v>
      </c>
      <c r="OA22" s="578" t="e">
        <v>#REF!</v>
      </c>
      <c r="OB22" s="578" t="e">
        <v>#REF!</v>
      </c>
      <c r="OC22" s="578" t="e">
        <v>#REF!</v>
      </c>
      <c r="OD22" s="578" t="e">
        <v>#REF!</v>
      </c>
      <c r="OE22" s="578" t="e">
        <v>#REF!</v>
      </c>
      <c r="OF22" s="578" t="e">
        <v>#REF!</v>
      </c>
      <c r="OG22" s="578" t="e">
        <v>#REF!</v>
      </c>
      <c r="OH22" s="578" t="e">
        <v>#REF!</v>
      </c>
      <c r="OI22" s="578" t="e">
        <v>#REF!</v>
      </c>
      <c r="OJ22" s="578" t="e">
        <v>#REF!</v>
      </c>
      <c r="OK22" s="578" t="e">
        <v>#REF!</v>
      </c>
      <c r="OL22" s="578" t="e">
        <v>#REF!</v>
      </c>
      <c r="OM22" s="578" t="e">
        <v>#REF!</v>
      </c>
      <c r="ON22" s="578" t="e">
        <v>#REF!</v>
      </c>
      <c r="OO22" s="578" t="e">
        <v>#REF!</v>
      </c>
      <c r="OP22" s="578" t="e">
        <v>#REF!</v>
      </c>
      <c r="OQ22" s="578" t="e">
        <v>#REF!</v>
      </c>
      <c r="OR22" s="578" t="e">
        <v>#REF!</v>
      </c>
      <c r="OS22" s="578" t="e">
        <v>#REF!</v>
      </c>
      <c r="OT22" s="578" t="e">
        <v>#REF!</v>
      </c>
      <c r="OU22" s="578" t="e">
        <v>#REF!</v>
      </c>
      <c r="OV22" s="578" t="e">
        <v>#REF!</v>
      </c>
      <c r="OW22" s="583"/>
      <c r="OX22" s="578" t="e">
        <v>#REF!</v>
      </c>
      <c r="OY22" s="578" t="e">
        <v>#REF!</v>
      </c>
      <c r="OZ22" s="578" t="e">
        <v>#REF!</v>
      </c>
      <c r="PA22" s="578" t="e">
        <v>#REF!</v>
      </c>
      <c r="PB22" s="578" t="e">
        <v>#REF!</v>
      </c>
      <c r="PC22" s="578" t="e">
        <v>#REF!</v>
      </c>
      <c r="PD22" s="578" t="e">
        <v>#REF!</v>
      </c>
      <c r="PE22" s="578" t="e">
        <v>#REF!</v>
      </c>
      <c r="PF22" s="578" t="e">
        <v>#REF!</v>
      </c>
      <c r="PG22" s="578" t="e">
        <v>#REF!</v>
      </c>
      <c r="PH22" s="578" t="e">
        <v>#REF!</v>
      </c>
      <c r="PI22" s="578" t="e">
        <v>#REF!</v>
      </c>
      <c r="PJ22" s="578" t="e">
        <v>#REF!</v>
      </c>
      <c r="PK22" s="578" t="e">
        <v>#REF!</v>
      </c>
      <c r="PL22" s="578" t="e">
        <v>#REF!</v>
      </c>
      <c r="PM22" s="578" t="e">
        <v>#REF!</v>
      </c>
      <c r="PN22" s="578" t="e">
        <v>#REF!</v>
      </c>
      <c r="PO22" s="578" t="e">
        <v>#REF!</v>
      </c>
      <c r="PP22" s="578" t="e">
        <v>#REF!</v>
      </c>
      <c r="PQ22" s="578" t="e">
        <v>#REF!</v>
      </c>
      <c r="PR22" s="578" t="e">
        <v>#REF!</v>
      </c>
      <c r="PS22" s="578" t="e">
        <v>#REF!</v>
      </c>
      <c r="PT22" s="578" t="e">
        <v>#REF!</v>
      </c>
      <c r="PU22" s="578" t="e">
        <v>#REF!</v>
      </c>
      <c r="PV22" s="578" t="e">
        <v>#REF!</v>
      </c>
      <c r="PW22" s="578" t="e">
        <v>#REF!</v>
      </c>
      <c r="PX22" s="578" t="e">
        <v>#REF!</v>
      </c>
      <c r="PY22" s="578" t="e">
        <v>#REF!</v>
      </c>
      <c r="PZ22" s="578" t="e">
        <v>#REF!</v>
      </c>
      <c r="QA22" s="578" t="e">
        <v>#REF!</v>
      </c>
      <c r="QB22" s="583"/>
      <c r="QC22" s="578" t="e">
        <v>#REF!</v>
      </c>
      <c r="QD22" s="578" t="e">
        <v>#REF!</v>
      </c>
      <c r="QE22" s="578" t="e">
        <v>#REF!</v>
      </c>
      <c r="QF22" s="578" t="e">
        <v>#REF!</v>
      </c>
      <c r="QG22" s="578" t="e">
        <v>#REF!</v>
      </c>
      <c r="QH22" s="578" t="e">
        <v>#REF!</v>
      </c>
      <c r="QI22" s="578" t="e">
        <v>#REF!</v>
      </c>
      <c r="QJ22" s="578" t="e">
        <v>#REF!</v>
      </c>
      <c r="QK22" s="578" t="e">
        <v>#REF!</v>
      </c>
      <c r="QL22" s="578" t="e">
        <v>#REF!</v>
      </c>
      <c r="QM22" s="578" t="e">
        <v>#REF!</v>
      </c>
      <c r="QN22" s="578" t="e">
        <v>#REF!</v>
      </c>
      <c r="QO22" s="578" t="e">
        <v>#REF!</v>
      </c>
      <c r="QP22" s="578" t="e">
        <v>#REF!</v>
      </c>
      <c r="QQ22" s="578" t="e">
        <v>#REF!</v>
      </c>
      <c r="QR22" s="578" t="e">
        <v>#REF!</v>
      </c>
      <c r="QS22" s="578" t="e">
        <v>#REF!</v>
      </c>
      <c r="QT22" s="578" t="e">
        <v>#REF!</v>
      </c>
      <c r="QU22" s="578" t="e">
        <v>#REF!</v>
      </c>
      <c r="QV22" s="578" t="e">
        <v>#REF!</v>
      </c>
      <c r="QW22" s="578" t="e">
        <v>#REF!</v>
      </c>
      <c r="QX22" s="578" t="e">
        <v>#REF!</v>
      </c>
      <c r="QY22" s="578" t="e">
        <v>#REF!</v>
      </c>
      <c r="QZ22" s="578" t="e">
        <v>#REF!</v>
      </c>
      <c r="RA22" s="578" t="e">
        <v>#REF!</v>
      </c>
      <c r="RB22" s="578" t="e">
        <v>#REF!</v>
      </c>
      <c r="RC22" s="578" t="e">
        <v>#REF!</v>
      </c>
      <c r="RD22" s="578" t="e">
        <v>#REF!</v>
      </c>
      <c r="RE22" s="578" t="e">
        <v>#REF!</v>
      </c>
      <c r="RF22" s="578" t="e">
        <v>#REF!</v>
      </c>
      <c r="RG22" s="583"/>
      <c r="RH22" s="578" t="e">
        <v>#REF!</v>
      </c>
      <c r="RI22" s="578" t="e">
        <v>#REF!</v>
      </c>
      <c r="RJ22" s="578" t="e">
        <v>#REF!</v>
      </c>
      <c r="RK22" s="578" t="e">
        <v>#REF!</v>
      </c>
      <c r="RL22" s="578" t="e">
        <v>#REF!</v>
      </c>
      <c r="RM22" s="578" t="e">
        <v>#REF!</v>
      </c>
      <c r="RN22" s="578" t="e">
        <v>#REF!</v>
      </c>
      <c r="RO22" s="578" t="e">
        <v>#REF!</v>
      </c>
      <c r="RP22" s="578" t="e">
        <v>#REF!</v>
      </c>
      <c r="RQ22" s="578" t="e">
        <v>#REF!</v>
      </c>
      <c r="RR22" s="578" t="e">
        <v>#REF!</v>
      </c>
      <c r="RS22" s="578" t="e">
        <v>#REF!</v>
      </c>
      <c r="RT22" s="578" t="e">
        <v>#REF!</v>
      </c>
      <c r="RU22" s="578" t="e">
        <v>#REF!</v>
      </c>
      <c r="RV22" s="578" t="e">
        <v>#REF!</v>
      </c>
      <c r="RW22" s="578" t="e">
        <v>#REF!</v>
      </c>
      <c r="RX22" s="578" t="e">
        <v>#REF!</v>
      </c>
      <c r="RY22" s="578" t="e">
        <v>#REF!</v>
      </c>
      <c r="RZ22" s="578" t="e">
        <v>#REF!</v>
      </c>
      <c r="SA22" s="578" t="e">
        <v>#REF!</v>
      </c>
      <c r="SB22" s="578" t="e">
        <v>#REF!</v>
      </c>
      <c r="SC22" s="578" t="e">
        <v>#REF!</v>
      </c>
      <c r="SD22" s="578" t="e">
        <v>#REF!</v>
      </c>
      <c r="SE22" s="578" t="e">
        <v>#REF!</v>
      </c>
      <c r="SF22" s="578" t="e">
        <v>#REF!</v>
      </c>
      <c r="SG22" s="578" t="e">
        <v>#REF!</v>
      </c>
      <c r="SH22" s="578" t="e">
        <v>#REF!</v>
      </c>
      <c r="SI22" s="578" t="e">
        <v>#REF!</v>
      </c>
      <c r="SJ22" s="578" t="e">
        <v>#REF!</v>
      </c>
      <c r="SK22" s="578" t="e">
        <v>#REF!</v>
      </c>
      <c r="SL22" s="583"/>
      <c r="SM22" s="578" t="e">
        <v>#REF!</v>
      </c>
      <c r="SN22" s="578" t="e">
        <v>#REF!</v>
      </c>
      <c r="SO22" s="578" t="e">
        <v>#REF!</v>
      </c>
      <c r="SP22" s="578" t="e">
        <v>#REF!</v>
      </c>
      <c r="SQ22" s="578" t="e">
        <v>#REF!</v>
      </c>
      <c r="SR22" s="578" t="e">
        <v>#REF!</v>
      </c>
      <c r="SS22" s="578" t="e">
        <v>#REF!</v>
      </c>
      <c r="ST22" s="578" t="e">
        <v>#REF!</v>
      </c>
      <c r="SU22" s="578" t="e">
        <v>#REF!</v>
      </c>
      <c r="SV22" s="578" t="e">
        <v>#REF!</v>
      </c>
      <c r="SW22" s="578" t="e">
        <v>#REF!</v>
      </c>
      <c r="SX22" s="578" t="e">
        <v>#REF!</v>
      </c>
      <c r="SY22" s="578" t="e">
        <v>#REF!</v>
      </c>
      <c r="SZ22" s="578" t="e">
        <v>#REF!</v>
      </c>
      <c r="TA22" s="578" t="e">
        <v>#REF!</v>
      </c>
      <c r="TB22" s="578" t="e">
        <v>#REF!</v>
      </c>
      <c r="TC22" s="578" t="e">
        <v>#REF!</v>
      </c>
      <c r="TD22" s="578" t="e">
        <v>#REF!</v>
      </c>
      <c r="TE22" s="578" t="e">
        <v>#REF!</v>
      </c>
      <c r="TF22" s="578" t="e">
        <v>#REF!</v>
      </c>
      <c r="TG22" s="578" t="e">
        <v>#REF!</v>
      </c>
      <c r="TH22" s="578" t="e">
        <v>#REF!</v>
      </c>
      <c r="TI22" s="578" t="e">
        <v>#REF!</v>
      </c>
      <c r="TJ22" s="578" t="e">
        <v>#REF!</v>
      </c>
      <c r="TK22" s="578" t="e">
        <v>#REF!</v>
      </c>
      <c r="TL22" s="578" t="e">
        <v>#REF!</v>
      </c>
      <c r="TM22" s="578" t="e">
        <v>#REF!</v>
      </c>
      <c r="TN22" s="578" t="e">
        <v>#REF!</v>
      </c>
      <c r="TO22" s="578" t="e">
        <v>#REF!</v>
      </c>
      <c r="TP22" s="578" t="e">
        <v>#REF!</v>
      </c>
      <c r="TQ22" s="581"/>
      <c r="TR22" s="578" t="e">
        <v>#REF!</v>
      </c>
      <c r="TS22" s="578" t="e">
        <v>#REF!</v>
      </c>
      <c r="TT22" s="578" t="e">
        <v>#REF!</v>
      </c>
      <c r="TU22" s="578" t="e">
        <v>#REF!</v>
      </c>
      <c r="TV22" s="578" t="e">
        <v>#REF!</v>
      </c>
      <c r="TW22" s="578" t="e">
        <v>#REF!</v>
      </c>
      <c r="TX22" s="578" t="e">
        <v>#REF!</v>
      </c>
      <c r="TY22" s="578" t="e">
        <v>#REF!</v>
      </c>
      <c r="TZ22" s="578" t="e">
        <v>#REF!</v>
      </c>
      <c r="UA22" s="578" t="e">
        <v>#REF!</v>
      </c>
      <c r="UB22" s="578" t="e">
        <v>#REF!</v>
      </c>
      <c r="UC22" s="578" t="e">
        <v>#REF!</v>
      </c>
      <c r="UD22" s="578" t="e">
        <v>#REF!</v>
      </c>
      <c r="UE22" s="578" t="e">
        <v>#REF!</v>
      </c>
      <c r="UF22" s="578" t="e">
        <v>#REF!</v>
      </c>
      <c r="UG22" s="578" t="e">
        <v>#REF!</v>
      </c>
      <c r="UH22" s="578" t="e">
        <v>#REF!</v>
      </c>
      <c r="UI22" s="578" t="e">
        <v>#REF!</v>
      </c>
      <c r="UJ22" s="578" t="e">
        <v>#REF!</v>
      </c>
      <c r="UK22" s="578" t="e">
        <v>#REF!</v>
      </c>
      <c r="UL22" s="578" t="e">
        <v>#REF!</v>
      </c>
      <c r="UM22" s="578" t="e">
        <v>#REF!</v>
      </c>
      <c r="UN22" s="578" t="e">
        <v>#REF!</v>
      </c>
      <c r="UO22" s="578" t="e">
        <v>#REF!</v>
      </c>
      <c r="UP22" s="578" t="e">
        <v>#REF!</v>
      </c>
      <c r="UQ22" s="578" t="e">
        <v>#REF!</v>
      </c>
      <c r="UR22" s="578" t="e">
        <v>#REF!</v>
      </c>
      <c r="US22" s="578" t="e">
        <v>#REF!</v>
      </c>
      <c r="UT22" s="578" t="e">
        <v>#REF!</v>
      </c>
      <c r="UU22" s="578" t="e">
        <v>#REF!</v>
      </c>
      <c r="UV22" s="581"/>
      <c r="UW22" s="578" t="e">
        <v>#REF!</v>
      </c>
      <c r="UX22" s="578" t="e">
        <v>#REF!</v>
      </c>
      <c r="UY22" s="578" t="e">
        <v>#REF!</v>
      </c>
      <c r="UZ22" s="578" t="e">
        <v>#REF!</v>
      </c>
      <c r="VA22" s="578" t="e">
        <v>#REF!</v>
      </c>
      <c r="VB22" s="578" t="e">
        <v>#REF!</v>
      </c>
      <c r="VC22" s="578" t="e">
        <v>#REF!</v>
      </c>
      <c r="VD22" s="578" t="e">
        <v>#REF!</v>
      </c>
      <c r="VE22" s="578" t="e">
        <v>#REF!</v>
      </c>
      <c r="VF22" s="578" t="e">
        <v>#REF!</v>
      </c>
      <c r="VG22" s="578" t="e">
        <v>#REF!</v>
      </c>
      <c r="VH22" s="578" t="e">
        <v>#REF!</v>
      </c>
      <c r="VI22" s="578" t="e">
        <v>#REF!</v>
      </c>
      <c r="VJ22" s="578" t="e">
        <v>#REF!</v>
      </c>
      <c r="VK22" s="578" t="e">
        <v>#REF!</v>
      </c>
      <c r="VL22" s="578" t="e">
        <v>#REF!</v>
      </c>
      <c r="VM22" s="578" t="e">
        <v>#REF!</v>
      </c>
      <c r="VN22" s="578" t="e">
        <v>#REF!</v>
      </c>
      <c r="VO22" s="578" t="e">
        <v>#REF!</v>
      </c>
      <c r="VP22" s="578" t="e">
        <v>#REF!</v>
      </c>
      <c r="VQ22" s="578" t="e">
        <v>#REF!</v>
      </c>
      <c r="VR22" s="578" t="e">
        <v>#REF!</v>
      </c>
      <c r="VS22" s="578" t="e">
        <v>#REF!</v>
      </c>
      <c r="VT22" s="578" t="e">
        <v>#REF!</v>
      </c>
      <c r="VU22" s="578" t="e">
        <v>#REF!</v>
      </c>
      <c r="VV22" s="578" t="e">
        <v>#REF!</v>
      </c>
      <c r="VW22" s="578" t="e">
        <v>#REF!</v>
      </c>
      <c r="VX22" s="578" t="e">
        <v>#REF!</v>
      </c>
      <c r="VY22" s="578" t="e">
        <v>#REF!</v>
      </c>
      <c r="VZ22" s="578" t="e">
        <v>#REF!</v>
      </c>
      <c r="WA22" s="581"/>
      <c r="WB22" s="578" t="e">
        <v>#REF!</v>
      </c>
      <c r="WC22" s="578" t="e">
        <v>#REF!</v>
      </c>
      <c r="WD22" s="578" t="e">
        <v>#REF!</v>
      </c>
      <c r="WE22" s="578" t="e">
        <v>#REF!</v>
      </c>
      <c r="WF22" s="578" t="e">
        <v>#REF!</v>
      </c>
      <c r="WG22" s="578" t="e">
        <v>#REF!</v>
      </c>
      <c r="WH22" s="578" t="e">
        <v>#REF!</v>
      </c>
      <c r="WI22" s="578" t="e">
        <v>#REF!</v>
      </c>
      <c r="WJ22" s="578" t="e">
        <v>#REF!</v>
      </c>
      <c r="WK22" s="578" t="e">
        <v>#REF!</v>
      </c>
      <c r="WL22" s="578" t="e">
        <v>#REF!</v>
      </c>
      <c r="WM22" s="578" t="e">
        <v>#REF!</v>
      </c>
      <c r="WN22" s="578" t="e">
        <v>#REF!</v>
      </c>
      <c r="WO22" s="578" t="e">
        <v>#REF!</v>
      </c>
      <c r="WP22" s="578" t="e">
        <v>#REF!</v>
      </c>
      <c r="WQ22" s="578" t="e">
        <v>#REF!</v>
      </c>
      <c r="WR22" s="578" t="e">
        <v>#REF!</v>
      </c>
      <c r="WS22" s="578" t="e">
        <v>#REF!</v>
      </c>
      <c r="WT22" s="578" t="e">
        <v>#REF!</v>
      </c>
      <c r="WU22" s="578" t="e">
        <v>#REF!</v>
      </c>
      <c r="WV22" s="578" t="e">
        <v>#REF!</v>
      </c>
      <c r="WW22" s="578" t="e">
        <v>#REF!</v>
      </c>
      <c r="WX22" s="578" t="e">
        <v>#REF!</v>
      </c>
      <c r="WY22" s="578" t="e">
        <v>#REF!</v>
      </c>
      <c r="WZ22" s="578" t="e">
        <v>#REF!</v>
      </c>
      <c r="XA22" s="578" t="e">
        <v>#REF!</v>
      </c>
      <c r="XB22" s="578" t="e">
        <v>#REF!</v>
      </c>
      <c r="XC22" s="578" t="e">
        <v>#REF!</v>
      </c>
      <c r="XD22" s="578" t="e">
        <v>#REF!</v>
      </c>
      <c r="XE22" s="578" t="e">
        <v>#REF!</v>
      </c>
      <c r="XF22" s="581"/>
      <c r="XG22" s="578" t="e">
        <v>#REF!</v>
      </c>
      <c r="XH22" s="578" t="e">
        <v>#REF!</v>
      </c>
      <c r="XI22" s="578" t="e">
        <v>#REF!</v>
      </c>
      <c r="XJ22" s="578" t="e">
        <v>#REF!</v>
      </c>
      <c r="XK22" s="578" t="e">
        <v>#REF!</v>
      </c>
      <c r="XL22" s="578" t="e">
        <v>#REF!</v>
      </c>
      <c r="XM22" s="578" t="e">
        <v>#REF!</v>
      </c>
      <c r="XN22" s="578" t="e">
        <v>#REF!</v>
      </c>
      <c r="XO22" s="578" t="e">
        <v>#REF!</v>
      </c>
      <c r="XP22" s="578" t="e">
        <v>#REF!</v>
      </c>
      <c r="XQ22" s="578" t="e">
        <v>#REF!</v>
      </c>
      <c r="XR22" s="578" t="e">
        <v>#REF!</v>
      </c>
      <c r="XS22" s="578" t="e">
        <v>#REF!</v>
      </c>
      <c r="XT22" s="578" t="e">
        <v>#REF!</v>
      </c>
      <c r="XU22" s="578" t="e">
        <v>#REF!</v>
      </c>
      <c r="XV22" s="578" t="e">
        <v>#REF!</v>
      </c>
      <c r="XW22" s="578" t="e">
        <v>#REF!</v>
      </c>
      <c r="XX22" s="578" t="e">
        <v>#REF!</v>
      </c>
      <c r="XY22" s="578" t="e">
        <v>#REF!</v>
      </c>
      <c r="XZ22" s="578" t="e">
        <v>#REF!</v>
      </c>
      <c r="YA22" s="578" t="e">
        <v>#REF!</v>
      </c>
      <c r="YB22" s="578" t="e">
        <v>#REF!</v>
      </c>
      <c r="YC22" s="578" t="e">
        <v>#REF!</v>
      </c>
      <c r="YD22" s="578" t="e">
        <v>#REF!</v>
      </c>
      <c r="YE22" s="578" t="e">
        <v>#REF!</v>
      </c>
      <c r="YF22" s="578" t="e">
        <v>#REF!</v>
      </c>
      <c r="YG22" s="578" t="e">
        <v>#REF!</v>
      </c>
      <c r="YH22" s="578" t="e">
        <v>#REF!</v>
      </c>
      <c r="YI22" s="578" t="e">
        <v>#REF!</v>
      </c>
      <c r="YJ22" s="578" t="e">
        <v>#REF!</v>
      </c>
      <c r="YK22" s="581"/>
      <c r="YL22" s="578" t="e">
        <v>#REF!</v>
      </c>
      <c r="YM22" s="578" t="e">
        <v>#REF!</v>
      </c>
      <c r="YN22" s="578" t="e">
        <v>#REF!</v>
      </c>
      <c r="YO22" s="578" t="e">
        <v>#REF!</v>
      </c>
      <c r="YP22" s="578" t="e">
        <v>#REF!</v>
      </c>
      <c r="YQ22" s="578" t="e">
        <v>#REF!</v>
      </c>
      <c r="YR22" s="578" t="e">
        <v>#REF!</v>
      </c>
      <c r="YS22" s="578" t="e">
        <v>#REF!</v>
      </c>
      <c r="YT22" s="578" t="e">
        <v>#REF!</v>
      </c>
      <c r="YU22" s="578" t="e">
        <v>#REF!</v>
      </c>
      <c r="YV22" s="578" t="e">
        <v>#REF!</v>
      </c>
      <c r="YW22" s="578" t="e">
        <v>#REF!</v>
      </c>
      <c r="YX22" s="578" t="e">
        <v>#REF!</v>
      </c>
      <c r="YY22" s="578" t="e">
        <v>#REF!</v>
      </c>
      <c r="YZ22" s="578" t="e">
        <v>#REF!</v>
      </c>
      <c r="ZA22" s="578" t="e">
        <v>#REF!</v>
      </c>
      <c r="ZB22" s="578" t="e">
        <v>#REF!</v>
      </c>
      <c r="ZC22" s="578" t="e">
        <v>#REF!</v>
      </c>
      <c r="ZD22" s="578" t="e">
        <v>#REF!</v>
      </c>
      <c r="ZE22" s="578" t="e">
        <v>#REF!</v>
      </c>
      <c r="ZF22" s="578" t="e">
        <v>#REF!</v>
      </c>
      <c r="ZG22" s="578" t="e">
        <v>#REF!</v>
      </c>
      <c r="ZH22" s="578" t="e">
        <v>#REF!</v>
      </c>
      <c r="ZI22" s="578" t="e">
        <v>#REF!</v>
      </c>
      <c r="ZJ22" s="578" t="e">
        <v>#REF!</v>
      </c>
      <c r="ZK22" s="578" t="e">
        <v>#REF!</v>
      </c>
      <c r="ZL22" s="578" t="e">
        <v>#REF!</v>
      </c>
      <c r="ZM22" s="578" t="e">
        <v>#REF!</v>
      </c>
      <c r="ZN22" s="578" t="e">
        <v>#REF!</v>
      </c>
      <c r="ZO22" s="578" t="e">
        <v>#REF!</v>
      </c>
      <c r="ZP22" s="578" t="e">
        <v>#REF!</v>
      </c>
      <c r="ZQ22" s="578" t="e">
        <v>#REF!</v>
      </c>
      <c r="ZR22" s="578" t="e">
        <v>#REF!</v>
      </c>
      <c r="ZS22" s="578" t="e">
        <v>#REF!</v>
      </c>
      <c r="ZT22" s="578" t="e">
        <v>#REF!</v>
      </c>
      <c r="ZU22" s="578" t="e">
        <v>#REF!</v>
      </c>
      <c r="ZV22" s="578" t="e">
        <v>#REF!</v>
      </c>
      <c r="ZW22" s="581"/>
      <c r="ZX22" s="578" t="e">
        <v>#REF!</v>
      </c>
      <c r="ZY22" s="578" t="e">
        <v>#REF!</v>
      </c>
      <c r="ZZ22" s="578" t="e">
        <v>#REF!</v>
      </c>
      <c r="AAA22" s="578" t="e">
        <v>#REF!</v>
      </c>
      <c r="AAB22" s="578" t="e">
        <v>#REF!</v>
      </c>
      <c r="AAC22" s="578" t="e">
        <v>#REF!</v>
      </c>
      <c r="AAD22" s="578" t="e">
        <v>#REF!</v>
      </c>
      <c r="AAE22" s="578" t="e">
        <v>#REF!</v>
      </c>
      <c r="AAF22" s="578" t="e">
        <v>#REF!</v>
      </c>
      <c r="AAG22" s="578" t="e">
        <v>#REF!</v>
      </c>
      <c r="AAH22" s="578" t="e">
        <v>#REF!</v>
      </c>
      <c r="AAI22" s="578" t="e">
        <v>#REF!</v>
      </c>
      <c r="AAJ22" s="578" t="e">
        <v>#REF!</v>
      </c>
      <c r="AAK22" s="578" t="e">
        <v>#REF!</v>
      </c>
      <c r="AAL22" s="578" t="e">
        <v>#REF!</v>
      </c>
      <c r="AAM22" s="578" t="e">
        <v>#REF!</v>
      </c>
      <c r="AAN22" s="578" t="e">
        <v>#REF!</v>
      </c>
      <c r="AAO22" s="578" t="e">
        <v>#REF!</v>
      </c>
      <c r="AAP22" s="578" t="e">
        <v>#REF!</v>
      </c>
      <c r="AAQ22" s="578" t="e">
        <v>#REF!</v>
      </c>
      <c r="AAR22" s="578" t="e">
        <v>#REF!</v>
      </c>
      <c r="AAS22" s="578" t="e">
        <v>#REF!</v>
      </c>
      <c r="AAT22" s="578" t="e">
        <v>#REF!</v>
      </c>
      <c r="AAU22" s="578" t="e">
        <v>#REF!</v>
      </c>
      <c r="AAV22" s="578" t="e">
        <v>#REF!</v>
      </c>
      <c r="AAW22" s="578" t="e">
        <v>#REF!</v>
      </c>
      <c r="AAX22" s="578" t="e">
        <v>#REF!</v>
      </c>
      <c r="AAY22" s="578" t="e">
        <v>#REF!</v>
      </c>
      <c r="AAZ22" s="578" t="e">
        <v>#REF!</v>
      </c>
      <c r="ABA22" s="578" t="e">
        <v>#REF!</v>
      </c>
      <c r="ABB22" s="578" t="e">
        <v>#REF!</v>
      </c>
      <c r="ABC22" s="578" t="e">
        <v>#REF!</v>
      </c>
      <c r="ABD22" s="578" t="e">
        <v>#REF!</v>
      </c>
      <c r="ABE22" s="578" t="e">
        <v>#REF!</v>
      </c>
      <c r="ABF22" s="578" t="e">
        <v>#REF!</v>
      </c>
      <c r="ABG22" s="578" t="e">
        <v>#REF!</v>
      </c>
      <c r="ABH22" s="578" t="e">
        <v>#REF!</v>
      </c>
      <c r="ABI22" s="578" t="e">
        <v>#REF!</v>
      </c>
      <c r="ABJ22" s="578" t="e">
        <v>#REF!</v>
      </c>
      <c r="ABK22" s="578" t="e">
        <v>#REF!</v>
      </c>
      <c r="ABL22" s="578" t="e">
        <v>#REF!</v>
      </c>
      <c r="ABM22" s="578" t="e">
        <v>#REF!</v>
      </c>
      <c r="ABN22" s="578" t="e">
        <v>#REF!</v>
      </c>
      <c r="ABO22" s="578" t="e">
        <v>#REF!</v>
      </c>
      <c r="ABP22" s="578" t="e">
        <v>#REF!</v>
      </c>
      <c r="ABQ22" s="578" t="e">
        <v>#REF!</v>
      </c>
      <c r="ABR22" s="578" t="e">
        <v>#REF!</v>
      </c>
    </row>
    <row r="23" spans="1:746" s="592" customFormat="1" ht="30" customHeight="1">
      <c r="A23" s="574">
        <v>2</v>
      </c>
      <c r="B23" s="589">
        <v>1</v>
      </c>
      <c r="C23" s="593" t="s">
        <v>590</v>
      </c>
      <c r="D23" s="594"/>
      <c r="E23" s="577" t="e">
        <f>WORKDAY(E24,$A23,'[3]BA SGV'!$E$208:$E$237)</f>
        <v>#REF!</v>
      </c>
      <c r="F23" s="577" t="e">
        <f>WORKDAY(F24,$A23,'[3]BA SGV'!$E$208:$E$237)</f>
        <v>#REF!</v>
      </c>
      <c r="G23" s="577" t="e">
        <f>WORKDAY(G24,$A23,'[3]BA SGV'!$E$208:$E$237)</f>
        <v>#REF!</v>
      </c>
      <c r="H23" s="577" t="e">
        <f>WORKDAY(H24,$A23,'[3]BA SGV'!$E$208:$E$237)</f>
        <v>#REF!</v>
      </c>
      <c r="I23" s="577" t="e">
        <f>WORKDAY(I24,$A23,'[3]BA SGV'!$E$208:$E$237)</f>
        <v>#REF!</v>
      </c>
      <c r="J23" s="594"/>
      <c r="K23" s="577" t="e">
        <f>WORKDAY(K24,$A23,'[3]BA SGV'!$E$208:$E$237)</f>
        <v>#REF!</v>
      </c>
      <c r="L23" s="577">
        <v>42296</v>
      </c>
      <c r="M23" s="577" t="e">
        <f>WORKDAY(M24,$A23,'[3]BA SGV'!$E$208:$E$237)</f>
        <v>#REF!</v>
      </c>
      <c r="N23" s="577" t="e">
        <f>WORKDAY(N24,$A23,'[3]BA SGV'!$E$208:$E$237)</f>
        <v>#REF!</v>
      </c>
      <c r="O23" s="577" t="e">
        <f>WORKDAY(O24,$A23,'[3]BA SGV'!$E$208:$E$237)</f>
        <v>#REF!</v>
      </c>
      <c r="P23" s="577" t="e">
        <f>WORKDAY(P24,$A23,'[3]BA SGV'!$E$208:$E$237)</f>
        <v>#REF!</v>
      </c>
      <c r="Q23" s="577" t="e">
        <f>WORKDAY(Q24,$A23,'[3]BA SGV'!$E$208:$E$237)</f>
        <v>#REF!</v>
      </c>
      <c r="R23" s="594"/>
      <c r="S23" s="577" t="e">
        <f>WORKDAY(S24,$A23,'[3]BA SGV'!$E$208:$E$237)</f>
        <v>#REF!</v>
      </c>
      <c r="T23" s="577" t="e">
        <f>WORKDAY(T24,$A23,'[3]BA SGV'!$E$208:$E$237)</f>
        <v>#REF!</v>
      </c>
      <c r="U23" s="577" t="e">
        <f>WORKDAY(U24,$A23,'[3]BA SGV'!$E$208:$E$237)</f>
        <v>#REF!</v>
      </c>
      <c r="V23" s="577" t="e">
        <f>WORKDAY(V24,$A23,'[3]BA SGV'!$E$208:$E$237)</f>
        <v>#REF!</v>
      </c>
      <c r="W23" s="577" t="e">
        <f>WORKDAY(W24,$A23,'[3]BA SGV'!$E$208:$E$237)</f>
        <v>#REF!</v>
      </c>
      <c r="X23" s="594"/>
      <c r="Y23" s="577" t="e">
        <f>WORKDAY(Y24,$A23,'[3]BA SGV'!$E$208:$E$237)</f>
        <v>#REF!</v>
      </c>
      <c r="Z23" s="577">
        <v>42310</v>
      </c>
      <c r="AA23" s="577" t="e">
        <f>WORKDAY(AA24,$A23,'[3]BA SGV'!$E$208:$E$237)</f>
        <v>#REF!</v>
      </c>
      <c r="AB23" s="577" t="e">
        <f>WORKDAY(AB24,$A23,'[3]BA SGV'!$E$208:$E$237)</f>
        <v>#REF!</v>
      </c>
      <c r="AC23" s="577" t="e">
        <f>WORKDAY(AC24,$A23,'[3]BA SGV'!$E$208:$E$237)</f>
        <v>#REF!</v>
      </c>
      <c r="AD23" s="577" t="e">
        <f>WORKDAY(AD24,$A23,'[3]BA SGV'!$E$208:$E$237)</f>
        <v>#REF!</v>
      </c>
      <c r="AE23" s="577" t="e">
        <f>WORKDAY(AE24,$A23,'[3]BA SGV'!$E$208:$E$237)</f>
        <v>#REF!</v>
      </c>
      <c r="AF23" s="594"/>
      <c r="AG23" s="577" t="e">
        <f>WORKDAY(AG24,$A23,'[3]BA SGV'!$E$208:$E$237)</f>
        <v>#REF!</v>
      </c>
      <c r="AH23" s="577">
        <v>42291</v>
      </c>
      <c r="AI23" s="577">
        <v>42290</v>
      </c>
      <c r="AJ23" s="577">
        <v>42292</v>
      </c>
      <c r="AK23" s="577" t="e">
        <f>WORKDAY(AK24,$A23,'[3]BA SGV'!$E$208:$E$237)</f>
        <v>#REF!</v>
      </c>
      <c r="AL23" s="594"/>
      <c r="AM23" s="577" t="e">
        <f>WORKDAY(AM24,$A23,'[3]BA SGV'!$E$208:$E$237)</f>
        <v>#REF!</v>
      </c>
      <c r="AN23" s="577" t="e">
        <f>WORKDAY(AN24,$A23,'[3]BA SGV'!$E$208:$E$237)</f>
        <v>#REF!</v>
      </c>
      <c r="AO23" s="577" t="e">
        <f>WORKDAY(AO24,$A23,'[3]BA SGV'!$E$208:$E$237)</f>
        <v>#REF!</v>
      </c>
      <c r="AP23" s="577" t="e">
        <f>WORKDAY(AP24,$A23,'[3]BA SGV'!$E$208:$E$237)</f>
        <v>#REF!</v>
      </c>
      <c r="AQ23" s="577" t="e">
        <f>WORKDAY(AQ24,$A23,'[3]BA SGV'!$E$208:$E$237)</f>
        <v>#REF!</v>
      </c>
      <c r="AR23" s="577" t="e">
        <f>WORKDAY(AR24,$A23,'[3]BA SGV'!$E$208:$E$237)</f>
        <v>#REF!</v>
      </c>
      <c r="AS23" s="577" t="e">
        <f>WORKDAY(AS24,$A23,'[3]BA SGV'!$E$208:$E$237)</f>
        <v>#REF!</v>
      </c>
      <c r="AT23" s="594"/>
      <c r="AU23" s="577" t="e">
        <f>WORKDAY(AU24,$A23,'[3]BA SGV'!$E$208:$E$237)</f>
        <v>#REF!</v>
      </c>
      <c r="AV23" s="577" t="e">
        <f>WORKDAY(AV24,$A23,'[3]BA SGV'!$E$208:$E$237)</f>
        <v>#REF!</v>
      </c>
      <c r="AW23" s="577" t="e">
        <f>WORKDAY(AW24,$A23,'[3]BA SGV'!$E$208:$E$237)</f>
        <v>#REF!</v>
      </c>
      <c r="AX23" s="577" t="e">
        <f>WORKDAY(AX24,$A23,'[3]BA SGV'!$E$208:$E$237)</f>
        <v>#REF!</v>
      </c>
      <c r="AY23" s="577" t="e">
        <f>WORKDAY(AY24,$A23,'[3]BA SGV'!$E$208:$E$237)</f>
        <v>#REF!</v>
      </c>
      <c r="AZ23" s="594"/>
      <c r="BA23" s="577" t="e">
        <f>WORKDAY(BA24,$A23,'[3]BA SGV'!$E$208:$E$237)</f>
        <v>#REF!</v>
      </c>
      <c r="BB23" s="577" t="e">
        <f>WORKDAY(BB24,$A23,'[3]BA SGV'!$E$208:$E$237)</f>
        <v>#REF!</v>
      </c>
      <c r="BC23" s="577" t="e">
        <f>WORKDAY(BC24,$A23,'[3]BA SGV'!$E$208:$E$237)</f>
        <v>#REF!</v>
      </c>
      <c r="BD23" s="577" t="e">
        <f>WORKDAY(BD24,$A23,'[3]BA SGV'!$E$208:$E$237)</f>
        <v>#REF!</v>
      </c>
      <c r="BE23" s="577" t="e">
        <f>WORKDAY(BE24,$A23,'[3]BA SGV'!$E$208:$E$237)</f>
        <v>#REF!</v>
      </c>
      <c r="BF23" s="594"/>
      <c r="BG23" s="577" t="e">
        <f>WORKDAY(BG24,$A23,'[3]BA SGV'!$E$208:$E$237)</f>
        <v>#REF!</v>
      </c>
      <c r="BH23" s="577" t="e">
        <f>WORKDAY(BH24,$A23,'[3]BA SGV'!$E$208:$E$237)</f>
        <v>#REF!</v>
      </c>
      <c r="BI23" s="577" t="e">
        <f>WORKDAY(BI24,$A23,'[3]BA SGV'!$E$208:$E$237)</f>
        <v>#REF!</v>
      </c>
      <c r="BJ23" s="577" t="e">
        <f>WORKDAY(BJ24,$A23,'[3]BA SGV'!$E$208:$E$237)</f>
        <v>#REF!</v>
      </c>
      <c r="BK23" s="577" t="e">
        <f>WORKDAY(BK24,$A23,'[3]BA SGV'!$E$208:$E$237)</f>
        <v>#REF!</v>
      </c>
      <c r="BL23" s="594"/>
      <c r="BM23" s="577" t="e">
        <f>WORKDAY(BM24,$A23,'[3]BA SGV'!$E$208:$E$237)</f>
        <v>#REF!</v>
      </c>
      <c r="BN23" s="577" t="e">
        <f>WORKDAY(BN24,$A23,'[3]BA SGV'!$E$208:$E$237)</f>
        <v>#REF!</v>
      </c>
      <c r="BO23" s="577" t="e">
        <f>WORKDAY(BO24,$A23,'[3]BA SGV'!$E$208:$E$237)</f>
        <v>#REF!</v>
      </c>
      <c r="BP23" s="577" t="e">
        <f>WORKDAY(BP24,$A23,'[3]BA SGV'!$E$208:$E$237)</f>
        <v>#REF!</v>
      </c>
      <c r="BQ23" s="577" t="e">
        <f>WORKDAY(BQ24,$A23,'[3]BA SGV'!$E$208:$E$237)</f>
        <v>#REF!</v>
      </c>
      <c r="BR23" s="594"/>
      <c r="BS23" s="577" t="e">
        <f>WORKDAY(BS24,$A23,'[3]BA SGV'!$E$208:$E$237)</f>
        <v>#REF!</v>
      </c>
      <c r="BT23" s="577" t="e">
        <f>WORKDAY(BT24,$A23,'[3]BA SGV'!$E$208:$E$237)</f>
        <v>#REF!</v>
      </c>
      <c r="BU23" s="577" t="e">
        <f>WORKDAY(BU24,$A23,'[3]BA SGV'!$E$208:$E$237)</f>
        <v>#REF!</v>
      </c>
      <c r="BV23" s="577" t="e">
        <f>WORKDAY(BV24,$A23,'[3]BA SGV'!$E$208:$E$237)</f>
        <v>#REF!</v>
      </c>
      <c r="BW23" s="577" t="e">
        <f>WORKDAY(BW24,$A23,'[3]BA SGV'!$E$208:$E$237)</f>
        <v>#REF!</v>
      </c>
      <c r="BX23" s="594"/>
      <c r="BY23" s="577"/>
      <c r="BZ23" s="577">
        <f>WORKDAY(BZ24,$B23,'[4]Holiday Schedule'!$B$2:$B$17)</f>
        <v>42391</v>
      </c>
      <c r="CA23" s="577">
        <f>WORKDAY(CA24,$B23,'[4]Holiday Schedule'!$B$2:$B$17)</f>
        <v>4</v>
      </c>
      <c r="CB23" s="577">
        <f>WORKDAY(CB24,$B23,'[4]Holiday Schedule'!$B$2:$B$17)</f>
        <v>4</v>
      </c>
      <c r="CC23" s="577">
        <f>WORKDAY(CC24,$B23,'[4]Holiday Schedule'!$B$2:$B$17)</f>
        <v>42374</v>
      </c>
      <c r="CD23" s="594"/>
      <c r="CE23" s="577"/>
      <c r="CF23" s="577"/>
      <c r="CG23" s="577">
        <v>42402</v>
      </c>
      <c r="CH23" s="577"/>
      <c r="CI23" s="577"/>
      <c r="CJ23" s="594"/>
      <c r="CK23" s="588">
        <f>WORKDAY(CK24,$B23,'Holiday Schedule'!$B$2:$B$17)</f>
        <v>42430</v>
      </c>
      <c r="CL23" s="577">
        <f>WORKDAY(CL24,$B23,'Holiday Schedule'!$B$2:$B$17)</f>
        <v>42398</v>
      </c>
      <c r="CM23" s="577">
        <v>42429</v>
      </c>
      <c r="CN23" s="577">
        <f>WORKDAY(CN24,$B23,'Holiday Schedule'!$B$2:$B$17)</f>
        <v>42408</v>
      </c>
      <c r="CO23" s="577">
        <v>42416</v>
      </c>
      <c r="CP23" s="594"/>
      <c r="CQ23" s="588">
        <f>WORKDAY(CQ24,$B23,'Holiday Schedule'!$B$2:$B$17)</f>
        <v>42431</v>
      </c>
      <c r="CR23" s="577">
        <f>WORKDAY(CR24,$B23,'Holiday Schedule'!$B$2:$B$17)</f>
        <v>42412</v>
      </c>
      <c r="CS23" s="588">
        <f>WORKDAY(CS24,$B23,'Holiday Schedule'!$B$2:$B$17)</f>
        <v>42431</v>
      </c>
      <c r="CT23" s="577">
        <f>WORKDAY(CT24,$B23,'Holiday Schedule'!$B$2:$B$17)</f>
        <v>42411</v>
      </c>
      <c r="CU23" s="577">
        <f>WORKDAY(CU24,$B23,'Holiday Schedule'!$B$2:$B$17)</f>
        <v>42418</v>
      </c>
      <c r="CV23" s="594"/>
      <c r="CW23" s="588">
        <f>WORKDAY(CW24,$B23,'Holiday Schedule'!$B$2:$B$17)</f>
        <v>42437</v>
      </c>
      <c r="CX23" s="577">
        <f>WORKDAY(CX24,$B23,'Holiday Schedule'!$B$2:$B$17)</f>
        <v>42422</v>
      </c>
      <c r="CY23" s="588">
        <f>WORKDAY(CY24,$B23,'Holiday Schedule'!$B$2:$B$17)</f>
        <v>42430</v>
      </c>
      <c r="CZ23" s="577">
        <f>WORKDAY(CZ24,$B23,'Holiday Schedule'!$B$2:$B$17)</f>
        <v>42412</v>
      </c>
      <c r="DA23" s="577">
        <f>WORKDAY(DA24,$B23,'Holiday Schedule'!$B$2:$B$17)</f>
        <v>42423</v>
      </c>
      <c r="DB23" s="594"/>
      <c r="DC23" s="580">
        <f>WORKDAY(DC24,$B23,'Holiday Schedule'!$B$2:$B$17)</f>
        <v>42439</v>
      </c>
      <c r="DD23" s="580">
        <f>WORKDAY(DD24,$B23,'Holiday Schedule'!$B$2:$B$17)</f>
        <v>42431</v>
      </c>
      <c r="DE23" s="580">
        <f>WORKDAY(DE24,$B23,'Holiday Schedule'!$B$2:$B$17)</f>
        <v>42433</v>
      </c>
      <c r="DF23" s="580">
        <f>WORKDAY(DF24,$B23,'Holiday Schedule'!$B$2:$B$17)</f>
        <v>42436</v>
      </c>
      <c r="DG23" s="580">
        <f>WORKDAY(DG24,$B23,'Holiday Schedule'!$B$2:$B$17)</f>
        <v>42437</v>
      </c>
      <c r="DH23" s="594"/>
      <c r="DI23" s="580">
        <f>WORKDAY(DI24,$B23,'Holiday Schedule'!$B$2:$B$17)</f>
        <v>42419</v>
      </c>
      <c r="DJ23" s="580">
        <f>WORKDAY(DJ24,$B23,'Holiday Schedule'!$B$2:$B$17)</f>
        <v>42422</v>
      </c>
      <c r="DK23" s="580">
        <f>WORKDAY(DK24,$B23,'Holiday Schedule'!$B$2:$B$17)</f>
        <v>42422</v>
      </c>
      <c r="DL23" s="580">
        <f>WORKDAY(DL24,$B23,'Holiday Schedule'!$B$2:$B$17)</f>
        <v>42423</v>
      </c>
      <c r="DM23" s="580">
        <f>WORKDAY(DM24,$B23,'Holiday Schedule'!$B$2:$B$17)</f>
        <v>42426</v>
      </c>
      <c r="DN23" s="594"/>
      <c r="DO23" s="580">
        <f>WORKDAY(DO24,$B23,'Holiday Schedule'!$B$2:$B$17)</f>
        <v>42424</v>
      </c>
      <c r="DP23" s="580">
        <f>WORKDAY(DP24,$B23,'Holiday Schedule'!$B$2:$B$17)</f>
        <v>42425</v>
      </c>
      <c r="DQ23" s="580">
        <f>WORKDAY(DQ24,$B23,'Holiday Schedule'!$B$2:$B$17)</f>
        <v>42425</v>
      </c>
      <c r="DR23" s="580">
        <f>WORKDAY(DR24,$B23,'Holiday Schedule'!$B$2:$B$17)</f>
        <v>42426</v>
      </c>
      <c r="DS23" s="580">
        <f>WORKDAY(DS24,$B23,'Holiday Schedule'!$B$2:$B$17)</f>
        <v>42426</v>
      </c>
      <c r="DT23" s="594"/>
      <c r="DU23" s="580">
        <f>WORKDAY(DU24,$B23,'Holiday Schedule'!$B$2:$B$17)</f>
        <v>42431</v>
      </c>
      <c r="DV23" s="580">
        <f>WORKDAY(DV24,$B23,'Holiday Schedule'!$B$2:$B$17)</f>
        <v>42431</v>
      </c>
      <c r="DW23" s="580">
        <f>WORKDAY(DW24,$B23,'Holiday Schedule'!$B$2:$B$17)</f>
        <v>42432</v>
      </c>
      <c r="DX23" s="580">
        <f>WORKDAY(DX24,$B23,'Holiday Schedule'!$B$2:$B$17)</f>
        <v>42433</v>
      </c>
      <c r="DY23" s="580">
        <f>WORKDAY(DY24,$B23,'Holiday Schedule'!$B$2:$B$17)</f>
        <v>42436</v>
      </c>
      <c r="DZ23" s="594"/>
      <c r="EA23" s="580">
        <f>WORKDAY(EA24,$B23,'Holiday Schedule'!$B$2:$B$17)</f>
        <v>42438</v>
      </c>
      <c r="EB23" s="580">
        <f>WORKDAY(EB24,$B23,'Holiday Schedule'!$B$2:$B$17)</f>
        <v>42439</v>
      </c>
      <c r="EC23" s="580">
        <f>WORKDAY(EC24,$B23,'Holiday Schedule'!$B$2:$B$17)</f>
        <v>42439</v>
      </c>
      <c r="ED23" s="580">
        <f>WORKDAY(ED24,$B23,'Holiday Schedule'!$B$2:$B$17)</f>
        <v>42440</v>
      </c>
      <c r="EE23" s="580">
        <f>WORKDAY(EE24,$B23,'Holiday Schedule'!$B$2:$B$17)</f>
        <v>42440</v>
      </c>
      <c r="EF23" s="594"/>
      <c r="EG23" s="580">
        <f>WORKDAY(EG24,$B23,'Holiday Schedule'!$B$2:$B$17)</f>
        <v>42440</v>
      </c>
      <c r="EH23" s="580">
        <f>WORKDAY(EH24,$B23,'Holiday Schedule'!$B$2:$B$17)</f>
        <v>42443</v>
      </c>
      <c r="EI23" s="580">
        <f>WORKDAY(EI24,$B23,'Holiday Schedule'!$B$2:$B$17)</f>
        <v>42443</v>
      </c>
      <c r="EJ23" s="580">
        <f>WORKDAY(EJ24,$B23,'Holiday Schedule'!$B$2:$B$17)</f>
        <v>42444</v>
      </c>
      <c r="EK23" s="580">
        <f>WORKDAY(EK24,$B23,'Holiday Schedule'!$B$2:$B$17)</f>
        <v>42444</v>
      </c>
      <c r="EL23" s="594"/>
      <c r="EM23" s="580">
        <f>WORKDAY(EM24,$B23,'Holiday Schedule'!$B$2:$B$17)</f>
        <v>42450</v>
      </c>
      <c r="EN23" s="580">
        <f>WORKDAY(EN24,$B23,'Holiday Schedule'!$B$2:$B$17)</f>
        <v>42451</v>
      </c>
      <c r="EO23" s="580">
        <f>WORKDAY(EO24,$B23,'Holiday Schedule'!$B$2:$B$17)</f>
        <v>42451</v>
      </c>
      <c r="EP23" s="580">
        <f>WORKDAY(EP24,$B23,'Holiday Schedule'!$B$2:$B$17)</f>
        <v>42452</v>
      </c>
      <c r="EQ23" s="580">
        <f>WORKDAY(EQ24,$B23,'Holiday Schedule'!$B$2:$B$17)</f>
        <v>42452</v>
      </c>
      <c r="ER23" s="594"/>
      <c r="ES23" s="580">
        <f>WORKDAY(ES24,$B23,'Holiday Schedule'!$B$2:$B$17)</f>
        <v>42452</v>
      </c>
      <c r="ET23" s="580">
        <f>WORKDAY(ET24,$B23,'Holiday Schedule'!$B$2:$B$17)</f>
        <v>42453</v>
      </c>
      <c r="EU23" s="580">
        <f>WORKDAY(EU24,$B23,'Holiday Schedule'!$B$2:$B$17)</f>
        <v>42453</v>
      </c>
      <c r="EV23" s="580">
        <f>WORKDAY(EV24,$B23,'Holiday Schedule'!$B$2:$B$17)</f>
        <v>42454</v>
      </c>
      <c r="EW23" s="580">
        <f>WORKDAY(EW24,$B23,'Holiday Schedule'!$B$2:$B$17)</f>
        <v>42454</v>
      </c>
      <c r="EX23" s="594"/>
      <c r="EY23" s="580">
        <f>WORKDAY(EY24,$B23,'Holiday Schedule'!$B$2:$B$17)</f>
        <v>42458</v>
      </c>
      <c r="EZ23" s="580">
        <f>WORKDAY(EZ24,$B23,'Holiday Schedule'!$B$2:$B$17)</f>
        <v>42459</v>
      </c>
      <c r="FA23" s="580">
        <f>WORKDAY(FA24,$B23,'Holiday Schedule'!$B$2:$B$17)</f>
        <v>42459</v>
      </c>
      <c r="FB23" s="580">
        <f>WORKDAY(FB24,$B23,'Holiday Schedule'!$B$2:$B$17)</f>
        <v>42460</v>
      </c>
      <c r="FC23" s="580">
        <f>WORKDAY(FC24,$B23,'Holiday Schedule'!$B$2:$B$17)</f>
        <v>42460</v>
      </c>
      <c r="FD23" s="594"/>
      <c r="FE23" s="580">
        <f>WORKDAY(FE24,$B23,'Holiday Schedule'!$B$2:$B$17)</f>
        <v>42464</v>
      </c>
      <c r="FF23" s="580">
        <f>WORKDAY(FF24,$B23,'Holiday Schedule'!$B$2:$B$17)</f>
        <v>42465</v>
      </c>
      <c r="FG23" s="580">
        <f>WORKDAY(FG24,$B23,'Holiday Schedule'!$B$2:$B$17)</f>
        <v>42465</v>
      </c>
      <c r="FH23" s="580">
        <f>WORKDAY(FH24,$B23,'Holiday Schedule'!$B$2:$B$17)</f>
        <v>42466</v>
      </c>
      <c r="FI23" s="580">
        <f>WORKDAY(FI24,$B23,'Holiday Schedule'!$B$2:$B$17)</f>
        <v>42466</v>
      </c>
      <c r="FJ23" s="594"/>
      <c r="FK23" s="580">
        <f>WORKDAY(FK24,$B23,'Holiday Schedule'!$B$2:$B$17)</f>
        <v>42457</v>
      </c>
      <c r="FL23" s="580">
        <f>WORKDAY(FL24,$B23,'Holiday Schedule'!$B$2:$B$17)</f>
        <v>42458</v>
      </c>
      <c r="FM23" s="580">
        <f>WORKDAY(FM24,$B23,'Holiday Schedule'!$B$2:$B$17)</f>
        <v>42458</v>
      </c>
      <c r="FN23" s="580">
        <f>WORKDAY(FN24,$B23,'Holiday Schedule'!$B$2:$B$17)</f>
        <v>42459</v>
      </c>
      <c r="FO23" s="580">
        <f>WORKDAY(FO24,$B23,'Holiday Schedule'!$B$2:$B$17)</f>
        <v>42459</v>
      </c>
      <c r="FP23" s="594"/>
      <c r="FQ23" s="580">
        <f>WORKDAY(FQ24,$B23,'Holiday Schedule'!$B$2:$B$17)</f>
        <v>42460</v>
      </c>
      <c r="FR23" s="580">
        <f>WORKDAY(FR24,$B23,'Holiday Schedule'!$B$2:$B$17)</f>
        <v>42461</v>
      </c>
      <c r="FS23" s="580">
        <f>WORKDAY(FS24,$B23,'Holiday Schedule'!$B$2:$B$17)</f>
        <v>42461</v>
      </c>
      <c r="FT23" s="580">
        <f>WORKDAY(FT24,$B23,'Holiday Schedule'!$B$2:$B$17)</f>
        <v>42464</v>
      </c>
      <c r="FU23" s="580">
        <f>WORKDAY(FU24,$B23,'Holiday Schedule'!$B$2:$B$17)</f>
        <v>42464</v>
      </c>
      <c r="FV23" s="594"/>
      <c r="FW23" s="580">
        <f>WORKDAY(FW24,$B23,'Holiday Schedule'!$B$2:$B$17)</f>
        <v>3</v>
      </c>
      <c r="FX23" s="580">
        <f>WORKDAY(FX24,$B23,'Holiday Schedule'!$B$2:$B$17)</f>
        <v>3</v>
      </c>
      <c r="FY23" s="580">
        <f>WORKDAY(FY24,$B23,'Holiday Schedule'!$B$2:$B$17)</f>
        <v>3</v>
      </c>
      <c r="FZ23" s="580">
        <f>WORKDAY(FZ24,$B23,'Holiday Schedule'!$B$2:$B$17)</f>
        <v>3</v>
      </c>
      <c r="GA23" s="580">
        <f>WORKDAY(GA24,$B23,'Holiday Schedule'!$B$2:$B$17)</f>
        <v>3</v>
      </c>
      <c r="GB23" s="594"/>
      <c r="GC23" s="580">
        <f>WORKDAY(GC24,$B23,'Holiday Schedule'!$B$2:$B$17)</f>
        <v>3</v>
      </c>
      <c r="GD23" s="580">
        <f>WORKDAY(GD24,$B23,'Holiday Schedule'!$B$2:$B$17)</f>
        <v>3</v>
      </c>
      <c r="GE23" s="580">
        <f>WORKDAY(GE24,$B23,'Holiday Schedule'!$B$2:$B$17)</f>
        <v>3</v>
      </c>
      <c r="GF23" s="580">
        <f>WORKDAY(GF24,$B23,'Holiday Schedule'!$B$2:$B$17)</f>
        <v>3</v>
      </c>
      <c r="GG23" s="580">
        <f>WORKDAY(GG24,$B23,'Holiday Schedule'!$B$2:$B$17)</f>
        <v>3</v>
      </c>
      <c r="GH23" s="594"/>
      <c r="GI23" s="580">
        <f>WORKDAY(GI24,$B23,'Holiday Schedule'!$B$2:$B$17)</f>
        <v>3</v>
      </c>
      <c r="GJ23" s="580">
        <f>WORKDAY(GJ24,$B23,'Holiday Schedule'!$B$2:$B$17)</f>
        <v>3</v>
      </c>
      <c r="GK23" s="580">
        <f>WORKDAY(GK24,$B23,'Holiday Schedule'!$B$2:$B$17)</f>
        <v>3</v>
      </c>
      <c r="GL23" s="580">
        <f>WORKDAY(GL24,$B23,'Holiday Schedule'!$B$2:$B$17)</f>
        <v>3</v>
      </c>
      <c r="GM23" s="580">
        <f>WORKDAY(GM24,$B23,'Holiday Schedule'!$B$2:$B$17)</f>
        <v>3</v>
      </c>
      <c r="GN23" s="594"/>
      <c r="GO23" s="580">
        <f>WORKDAY(GO24,$B23,'Holiday Schedule'!$B$2:$B$17)</f>
        <v>3</v>
      </c>
      <c r="GP23" s="580">
        <f>WORKDAY(GP24,$B23,'Holiday Schedule'!$B$2:$B$17)</f>
        <v>3</v>
      </c>
      <c r="GQ23" s="580">
        <f>WORKDAY(GQ24,$B23,'Holiday Schedule'!$B$2:$B$17)</f>
        <v>3</v>
      </c>
      <c r="GR23" s="580">
        <f>WORKDAY(GR24,$B23,'Holiday Schedule'!$B$2:$B$17)</f>
        <v>3</v>
      </c>
      <c r="GS23" s="580">
        <f>WORKDAY(GS24,$B23,'Holiday Schedule'!$B$2:$B$17)</f>
        <v>3</v>
      </c>
      <c r="GT23" s="594"/>
      <c r="GU23" s="580">
        <f>WORKDAY(GU24,$B23,'Holiday Schedule'!$B$2:$B$17)</f>
        <v>3</v>
      </c>
      <c r="GV23" s="580">
        <f>WORKDAY(GV24,$B23,'Holiday Schedule'!$B$2:$B$17)</f>
        <v>3</v>
      </c>
      <c r="GW23" s="580">
        <f>WORKDAY(GW24,$B23,'Holiday Schedule'!$B$2:$B$17)</f>
        <v>3</v>
      </c>
      <c r="GX23" s="580">
        <f>WORKDAY(GX24,$B23,'Holiday Schedule'!$B$2:$B$17)</f>
        <v>3</v>
      </c>
      <c r="GY23" s="580">
        <f>WORKDAY(GY24,$B23,'Holiday Schedule'!$B$2:$B$17)</f>
        <v>3</v>
      </c>
      <c r="GZ23" s="594"/>
      <c r="HA23" s="578" t="e">
        <v>#REF!</v>
      </c>
      <c r="HB23" s="578" t="e">
        <v>#REF!</v>
      </c>
      <c r="HC23" s="578" t="e">
        <v>#REF!</v>
      </c>
      <c r="HD23" s="578" t="e">
        <v>#REF!</v>
      </c>
      <c r="HE23" s="578" t="e">
        <v>#REF!</v>
      </c>
      <c r="HF23" s="578" t="e">
        <v>#REF!</v>
      </c>
      <c r="HG23" s="578" t="e">
        <v>#REF!</v>
      </c>
      <c r="HH23" s="578" t="e">
        <v>#REF!</v>
      </c>
      <c r="HI23" s="578" t="e">
        <v>#REF!</v>
      </c>
      <c r="HJ23" s="578" t="e">
        <v>#REF!</v>
      </c>
      <c r="HK23" s="578" t="e">
        <v>#REF!</v>
      </c>
      <c r="HL23" s="578" t="e">
        <v>#REF!</v>
      </c>
      <c r="HM23" s="578" t="e">
        <v>#REF!</v>
      </c>
      <c r="HN23" s="578" t="e">
        <v>#REF!</v>
      </c>
      <c r="HO23" s="578" t="e">
        <v>#REF!</v>
      </c>
      <c r="HP23" s="578" t="e">
        <v>#REF!</v>
      </c>
      <c r="HQ23" s="578" t="e">
        <v>#REF!</v>
      </c>
      <c r="HR23" s="578" t="e">
        <v>#REF!</v>
      </c>
      <c r="HS23" s="581"/>
      <c r="HT23" s="578" t="e">
        <v>#REF!</v>
      </c>
      <c r="HU23" s="578" t="e">
        <v>#REF!</v>
      </c>
      <c r="HV23" s="578" t="e">
        <v>#REF!</v>
      </c>
      <c r="HW23" s="578" t="e">
        <v>#REF!</v>
      </c>
      <c r="HX23" s="578" t="e">
        <v>#REF!</v>
      </c>
      <c r="HY23" s="578" t="e">
        <v>#REF!</v>
      </c>
      <c r="HZ23" s="578" t="e">
        <v>#REF!</v>
      </c>
      <c r="IA23" s="578" t="e">
        <v>#REF!</v>
      </c>
      <c r="IB23" s="578" t="e">
        <v>#REF!</v>
      </c>
      <c r="IC23" s="578" t="e">
        <v>#REF!</v>
      </c>
      <c r="ID23" s="578" t="e">
        <v>#REF!</v>
      </c>
      <c r="IE23" s="578" t="e">
        <v>#REF!</v>
      </c>
      <c r="IF23" s="578" t="e">
        <v>#REF!</v>
      </c>
      <c r="IG23" s="578" t="e">
        <v>#REF!</v>
      </c>
      <c r="IH23" s="578" t="e">
        <v>#REF!</v>
      </c>
      <c r="II23" s="578" t="e">
        <v>#REF!</v>
      </c>
      <c r="IJ23" s="578" t="e">
        <v>#REF!</v>
      </c>
      <c r="IK23" s="578" t="e">
        <v>#REF!</v>
      </c>
      <c r="IL23" s="578" t="e">
        <v>#REF!</v>
      </c>
      <c r="IM23" s="578" t="e">
        <v>#REF!</v>
      </c>
      <c r="IN23" s="578" t="e">
        <v>#REF!</v>
      </c>
      <c r="IO23" s="578" t="e">
        <v>#REF!</v>
      </c>
      <c r="IP23" s="578" t="e">
        <v>#REF!</v>
      </c>
      <c r="IQ23" s="578" t="e">
        <v>#REF!</v>
      </c>
      <c r="IR23" s="578" t="e">
        <v>#REF!</v>
      </c>
      <c r="IS23" s="578" t="e">
        <v>#REF!</v>
      </c>
      <c r="IT23" s="578" t="e">
        <v>#REF!</v>
      </c>
      <c r="IU23" s="578" t="e">
        <v>#REF!</v>
      </c>
      <c r="IV23" s="578" t="e">
        <v>#REF!</v>
      </c>
      <c r="IW23" s="578" t="e">
        <v>#REF!</v>
      </c>
      <c r="IX23" s="581"/>
      <c r="IY23" s="578" t="e">
        <v>#REF!</v>
      </c>
      <c r="IZ23" s="578" t="e">
        <v>#REF!</v>
      </c>
      <c r="JA23" s="578" t="e">
        <v>#REF!</v>
      </c>
      <c r="JB23" s="578" t="e">
        <v>#REF!</v>
      </c>
      <c r="JC23" s="578" t="e">
        <v>#REF!</v>
      </c>
      <c r="JD23" s="578" t="e">
        <v>#REF!</v>
      </c>
      <c r="JE23" s="578" t="e">
        <v>#REF!</v>
      </c>
      <c r="JF23" s="578" t="e">
        <v>#REF!</v>
      </c>
      <c r="JG23" s="578" t="e">
        <v>#REF!</v>
      </c>
      <c r="JH23" s="578" t="e">
        <v>#REF!</v>
      </c>
      <c r="JI23" s="578" t="e">
        <v>#REF!</v>
      </c>
      <c r="JJ23" s="578" t="e">
        <v>#REF!</v>
      </c>
      <c r="JK23" s="578" t="e">
        <v>#REF!</v>
      </c>
      <c r="JL23" s="578" t="e">
        <v>#REF!</v>
      </c>
      <c r="JM23" s="578" t="e">
        <v>#REF!</v>
      </c>
      <c r="JN23" s="578" t="e">
        <v>#REF!</v>
      </c>
      <c r="JO23" s="578" t="e">
        <v>#REF!</v>
      </c>
      <c r="JP23" s="578" t="e">
        <v>#REF!</v>
      </c>
      <c r="JQ23" s="578" t="e">
        <v>#REF!</v>
      </c>
      <c r="JR23" s="578" t="e">
        <v>#REF!</v>
      </c>
      <c r="JS23" s="578" t="e">
        <v>#REF!</v>
      </c>
      <c r="JT23" s="578" t="e">
        <v>#REF!</v>
      </c>
      <c r="JU23" s="578" t="e">
        <v>#REF!</v>
      </c>
      <c r="JV23" s="578" t="e">
        <v>#REF!</v>
      </c>
      <c r="JW23" s="578" t="e">
        <v>#REF!</v>
      </c>
      <c r="JX23" s="578" t="e">
        <v>#REF!</v>
      </c>
      <c r="JY23" s="578" t="e">
        <v>#REF!</v>
      </c>
      <c r="JZ23" s="578" t="e">
        <v>#REF!</v>
      </c>
      <c r="KA23" s="578" t="e">
        <v>#REF!</v>
      </c>
      <c r="KB23" s="578" t="e">
        <v>#REF!</v>
      </c>
      <c r="KC23" s="581"/>
      <c r="KD23" s="578" t="e">
        <v>#REF!</v>
      </c>
      <c r="KE23" s="578" t="e">
        <v>#REF!</v>
      </c>
      <c r="KF23" s="578" t="e">
        <v>#REF!</v>
      </c>
      <c r="KG23" s="578" t="e">
        <v>#REF!</v>
      </c>
      <c r="KH23" s="578" t="e">
        <v>#REF!</v>
      </c>
      <c r="KI23" s="578" t="e">
        <v>#REF!</v>
      </c>
      <c r="KJ23" s="578" t="e">
        <v>#REF!</v>
      </c>
      <c r="KK23" s="578" t="e">
        <v>#REF!</v>
      </c>
      <c r="KL23" s="578" t="e">
        <v>#REF!</v>
      </c>
      <c r="KM23" s="578" t="e">
        <v>#REF!</v>
      </c>
      <c r="KN23" s="578" t="e">
        <v>#REF!</v>
      </c>
      <c r="KO23" s="578" t="e">
        <v>#REF!</v>
      </c>
      <c r="KP23" s="578" t="e">
        <v>#REF!</v>
      </c>
      <c r="KQ23" s="578" t="e">
        <v>#REF!</v>
      </c>
      <c r="KR23" s="578" t="e">
        <v>#REF!</v>
      </c>
      <c r="KS23" s="578" t="e">
        <v>#REF!</v>
      </c>
      <c r="KT23" s="578" t="e">
        <v>#REF!</v>
      </c>
      <c r="KU23" s="578" t="e">
        <v>#REF!</v>
      </c>
      <c r="KV23" s="578" t="e">
        <v>#REF!</v>
      </c>
      <c r="KW23" s="578" t="e">
        <v>#REF!</v>
      </c>
      <c r="KX23" s="578" t="e">
        <v>#REF!</v>
      </c>
      <c r="KY23" s="578" t="e">
        <v>#REF!</v>
      </c>
      <c r="KZ23" s="578" t="e">
        <v>#REF!</v>
      </c>
      <c r="LA23" s="578" t="e">
        <v>#REF!</v>
      </c>
      <c r="LB23" s="578" t="e">
        <v>#REF!</v>
      </c>
      <c r="LC23" s="578" t="e">
        <v>#REF!</v>
      </c>
      <c r="LD23" s="578" t="e">
        <v>#REF!</v>
      </c>
      <c r="LE23" s="578" t="e">
        <v>#REF!</v>
      </c>
      <c r="LF23" s="578" t="e">
        <v>#REF!</v>
      </c>
      <c r="LG23" s="578" t="e">
        <v>#REF!</v>
      </c>
      <c r="LH23" s="581"/>
      <c r="LI23" s="578" t="e">
        <v>#REF!</v>
      </c>
      <c r="LJ23" s="578" t="e">
        <v>#REF!</v>
      </c>
      <c r="LK23" s="578" t="e">
        <v>#REF!</v>
      </c>
      <c r="LL23" s="578" t="e">
        <v>#REF!</v>
      </c>
      <c r="LM23" s="578" t="e">
        <v>#REF!</v>
      </c>
      <c r="LN23" s="578" t="e">
        <v>#REF!</v>
      </c>
      <c r="LO23" s="578" t="e">
        <v>#REF!</v>
      </c>
      <c r="LP23" s="578" t="e">
        <v>#REF!</v>
      </c>
      <c r="LQ23" s="578" t="e">
        <v>#REF!</v>
      </c>
      <c r="LR23" s="578" t="e">
        <v>#REF!</v>
      </c>
      <c r="LS23" s="578" t="e">
        <v>#REF!</v>
      </c>
      <c r="LT23" s="578" t="e">
        <v>#REF!</v>
      </c>
      <c r="LU23" s="578" t="e">
        <v>#REF!</v>
      </c>
      <c r="LV23" s="578" t="e">
        <v>#REF!</v>
      </c>
      <c r="LW23" s="578" t="e">
        <v>#REF!</v>
      </c>
      <c r="LX23" s="578" t="e">
        <v>#REF!</v>
      </c>
      <c r="LY23" s="578" t="e">
        <v>#REF!</v>
      </c>
      <c r="LZ23" s="578" t="e">
        <v>#REF!</v>
      </c>
      <c r="MA23" s="578" t="e">
        <v>#REF!</v>
      </c>
      <c r="MB23" s="578" t="e">
        <v>#REF!</v>
      </c>
      <c r="MC23" s="578" t="e">
        <v>#REF!</v>
      </c>
      <c r="MD23" s="578" t="e">
        <v>#REF!</v>
      </c>
      <c r="ME23" s="578" t="e">
        <v>#REF!</v>
      </c>
      <c r="MF23" s="578" t="e">
        <v>#REF!</v>
      </c>
      <c r="MG23" s="578" t="e">
        <v>#REF!</v>
      </c>
      <c r="MH23" s="578" t="e">
        <v>#REF!</v>
      </c>
      <c r="MI23" s="578" t="e">
        <v>#REF!</v>
      </c>
      <c r="MJ23" s="578" t="e">
        <v>#REF!</v>
      </c>
      <c r="MK23" s="578" t="e">
        <v>#REF!</v>
      </c>
      <c r="ML23" s="578" t="e">
        <v>#REF!</v>
      </c>
      <c r="MM23" s="581"/>
      <c r="MN23" s="578" t="e">
        <v>#REF!</v>
      </c>
      <c r="MO23" s="578" t="e">
        <v>#REF!</v>
      </c>
      <c r="MP23" s="578" t="e">
        <v>#REF!</v>
      </c>
      <c r="MQ23" s="578" t="e">
        <v>#REF!</v>
      </c>
      <c r="MR23" s="578" t="e">
        <v>#REF!</v>
      </c>
      <c r="MS23" s="578" t="e">
        <v>#REF!</v>
      </c>
      <c r="MT23" s="578" t="e">
        <v>#REF!</v>
      </c>
      <c r="MU23" s="578" t="e">
        <v>#REF!</v>
      </c>
      <c r="MV23" s="578" t="e">
        <v>#REF!</v>
      </c>
      <c r="MW23" s="578" t="e">
        <v>#REF!</v>
      </c>
      <c r="MX23" s="578" t="e">
        <v>#REF!</v>
      </c>
      <c r="MY23" s="578" t="e">
        <v>#REF!</v>
      </c>
      <c r="MZ23" s="578" t="e">
        <v>#REF!</v>
      </c>
      <c r="NA23" s="578" t="e">
        <v>#REF!</v>
      </c>
      <c r="NB23" s="578" t="e">
        <v>#REF!</v>
      </c>
      <c r="NC23" s="578" t="e">
        <v>#REF!</v>
      </c>
      <c r="ND23" s="578" t="e">
        <v>#REF!</v>
      </c>
      <c r="NE23" s="578" t="e">
        <v>#REF!</v>
      </c>
      <c r="NF23" s="578" t="e">
        <v>#REF!</v>
      </c>
      <c r="NG23" s="578" t="e">
        <v>#REF!</v>
      </c>
      <c r="NH23" s="578" t="e">
        <v>#REF!</v>
      </c>
      <c r="NI23" s="578" t="e">
        <v>#REF!</v>
      </c>
      <c r="NJ23" s="578" t="e">
        <v>#REF!</v>
      </c>
      <c r="NK23" s="578" t="e">
        <v>#REF!</v>
      </c>
      <c r="NL23" s="578" t="e">
        <v>#REF!</v>
      </c>
      <c r="NM23" s="578" t="e">
        <v>#REF!</v>
      </c>
      <c r="NN23" s="578" t="e">
        <v>#REF!</v>
      </c>
      <c r="NO23" s="578" t="e">
        <v>#REF!</v>
      </c>
      <c r="NP23" s="578" t="e">
        <v>#REF!</v>
      </c>
      <c r="NQ23" s="578" t="e">
        <v>#REF!</v>
      </c>
      <c r="NR23" s="583"/>
      <c r="NS23" s="578" t="e">
        <v>#REF!</v>
      </c>
      <c r="NT23" s="578" t="e">
        <v>#REF!</v>
      </c>
      <c r="NU23" s="578" t="e">
        <v>#REF!</v>
      </c>
      <c r="NV23" s="578" t="e">
        <v>#REF!</v>
      </c>
      <c r="NW23" s="578" t="e">
        <v>#REF!</v>
      </c>
      <c r="NX23" s="578" t="e">
        <v>#REF!</v>
      </c>
      <c r="NY23" s="578" t="e">
        <v>#REF!</v>
      </c>
      <c r="NZ23" s="578" t="e">
        <v>#REF!</v>
      </c>
      <c r="OA23" s="578" t="e">
        <v>#REF!</v>
      </c>
      <c r="OB23" s="578" t="e">
        <v>#REF!</v>
      </c>
      <c r="OC23" s="578" t="e">
        <v>#REF!</v>
      </c>
      <c r="OD23" s="578" t="e">
        <v>#REF!</v>
      </c>
      <c r="OE23" s="578" t="e">
        <v>#REF!</v>
      </c>
      <c r="OF23" s="578" t="e">
        <v>#REF!</v>
      </c>
      <c r="OG23" s="578" t="e">
        <v>#REF!</v>
      </c>
      <c r="OH23" s="578" t="e">
        <v>#REF!</v>
      </c>
      <c r="OI23" s="578" t="e">
        <v>#REF!</v>
      </c>
      <c r="OJ23" s="578" t="e">
        <v>#REF!</v>
      </c>
      <c r="OK23" s="578" t="e">
        <v>#REF!</v>
      </c>
      <c r="OL23" s="578" t="e">
        <v>#REF!</v>
      </c>
      <c r="OM23" s="578" t="e">
        <v>#REF!</v>
      </c>
      <c r="ON23" s="578" t="e">
        <v>#REF!</v>
      </c>
      <c r="OO23" s="578" t="e">
        <v>#REF!</v>
      </c>
      <c r="OP23" s="578" t="e">
        <v>#REF!</v>
      </c>
      <c r="OQ23" s="578" t="e">
        <v>#REF!</v>
      </c>
      <c r="OR23" s="578" t="e">
        <v>#REF!</v>
      </c>
      <c r="OS23" s="578" t="e">
        <v>#REF!</v>
      </c>
      <c r="OT23" s="578" t="e">
        <v>#REF!</v>
      </c>
      <c r="OU23" s="578" t="e">
        <v>#REF!</v>
      </c>
      <c r="OV23" s="578" t="e">
        <v>#REF!</v>
      </c>
      <c r="OW23" s="583"/>
      <c r="OX23" s="578" t="e">
        <v>#REF!</v>
      </c>
      <c r="OY23" s="578" t="e">
        <v>#REF!</v>
      </c>
      <c r="OZ23" s="578" t="e">
        <v>#REF!</v>
      </c>
      <c r="PA23" s="578" t="e">
        <v>#REF!</v>
      </c>
      <c r="PB23" s="578" t="e">
        <v>#REF!</v>
      </c>
      <c r="PC23" s="578" t="e">
        <v>#REF!</v>
      </c>
      <c r="PD23" s="578" t="e">
        <v>#REF!</v>
      </c>
      <c r="PE23" s="578" t="e">
        <v>#REF!</v>
      </c>
      <c r="PF23" s="578" t="e">
        <v>#REF!</v>
      </c>
      <c r="PG23" s="578" t="e">
        <v>#REF!</v>
      </c>
      <c r="PH23" s="578" t="e">
        <v>#REF!</v>
      </c>
      <c r="PI23" s="578" t="e">
        <v>#REF!</v>
      </c>
      <c r="PJ23" s="578" t="e">
        <v>#REF!</v>
      </c>
      <c r="PK23" s="578" t="e">
        <v>#REF!</v>
      </c>
      <c r="PL23" s="578" t="e">
        <v>#REF!</v>
      </c>
      <c r="PM23" s="578" t="e">
        <v>#REF!</v>
      </c>
      <c r="PN23" s="578" t="e">
        <v>#REF!</v>
      </c>
      <c r="PO23" s="578" t="e">
        <v>#REF!</v>
      </c>
      <c r="PP23" s="578" t="e">
        <v>#REF!</v>
      </c>
      <c r="PQ23" s="578" t="e">
        <v>#REF!</v>
      </c>
      <c r="PR23" s="578" t="e">
        <v>#REF!</v>
      </c>
      <c r="PS23" s="578" t="e">
        <v>#REF!</v>
      </c>
      <c r="PT23" s="578" t="e">
        <v>#REF!</v>
      </c>
      <c r="PU23" s="578" t="e">
        <v>#REF!</v>
      </c>
      <c r="PV23" s="578" t="e">
        <v>#REF!</v>
      </c>
      <c r="PW23" s="578" t="e">
        <v>#REF!</v>
      </c>
      <c r="PX23" s="578" t="e">
        <v>#REF!</v>
      </c>
      <c r="PY23" s="578" t="e">
        <v>#REF!</v>
      </c>
      <c r="PZ23" s="578" t="e">
        <v>#REF!</v>
      </c>
      <c r="QA23" s="578" t="e">
        <v>#REF!</v>
      </c>
      <c r="QB23" s="583"/>
      <c r="QC23" s="578" t="e">
        <v>#REF!</v>
      </c>
      <c r="QD23" s="578" t="e">
        <v>#REF!</v>
      </c>
      <c r="QE23" s="578" t="e">
        <v>#REF!</v>
      </c>
      <c r="QF23" s="578" t="e">
        <v>#REF!</v>
      </c>
      <c r="QG23" s="578" t="e">
        <v>#REF!</v>
      </c>
      <c r="QH23" s="578" t="e">
        <v>#REF!</v>
      </c>
      <c r="QI23" s="578" t="e">
        <v>#REF!</v>
      </c>
      <c r="QJ23" s="578" t="e">
        <v>#REF!</v>
      </c>
      <c r="QK23" s="578" t="e">
        <v>#REF!</v>
      </c>
      <c r="QL23" s="578" t="e">
        <v>#REF!</v>
      </c>
      <c r="QM23" s="578" t="e">
        <v>#REF!</v>
      </c>
      <c r="QN23" s="578" t="e">
        <v>#REF!</v>
      </c>
      <c r="QO23" s="578" t="e">
        <v>#REF!</v>
      </c>
      <c r="QP23" s="578" t="e">
        <v>#REF!</v>
      </c>
      <c r="QQ23" s="578" t="e">
        <v>#REF!</v>
      </c>
      <c r="QR23" s="578" t="e">
        <v>#REF!</v>
      </c>
      <c r="QS23" s="578" t="e">
        <v>#REF!</v>
      </c>
      <c r="QT23" s="578" t="e">
        <v>#REF!</v>
      </c>
      <c r="QU23" s="578" t="e">
        <v>#REF!</v>
      </c>
      <c r="QV23" s="578" t="e">
        <v>#REF!</v>
      </c>
      <c r="QW23" s="578" t="e">
        <v>#REF!</v>
      </c>
      <c r="QX23" s="578" t="e">
        <v>#REF!</v>
      </c>
      <c r="QY23" s="578" t="e">
        <v>#REF!</v>
      </c>
      <c r="QZ23" s="578" t="e">
        <v>#REF!</v>
      </c>
      <c r="RA23" s="578" t="e">
        <v>#REF!</v>
      </c>
      <c r="RB23" s="578" t="e">
        <v>#REF!</v>
      </c>
      <c r="RC23" s="578" t="e">
        <v>#REF!</v>
      </c>
      <c r="RD23" s="578" t="e">
        <v>#REF!</v>
      </c>
      <c r="RE23" s="578" t="e">
        <v>#REF!</v>
      </c>
      <c r="RF23" s="578" t="e">
        <v>#REF!</v>
      </c>
      <c r="RG23" s="583"/>
      <c r="RH23" s="578" t="e">
        <v>#REF!</v>
      </c>
      <c r="RI23" s="578" t="e">
        <v>#REF!</v>
      </c>
      <c r="RJ23" s="578" t="e">
        <v>#REF!</v>
      </c>
      <c r="RK23" s="578" t="e">
        <v>#REF!</v>
      </c>
      <c r="RL23" s="578" t="e">
        <v>#REF!</v>
      </c>
      <c r="RM23" s="578" t="e">
        <v>#REF!</v>
      </c>
      <c r="RN23" s="578" t="e">
        <v>#REF!</v>
      </c>
      <c r="RO23" s="578" t="e">
        <v>#REF!</v>
      </c>
      <c r="RP23" s="578" t="e">
        <v>#REF!</v>
      </c>
      <c r="RQ23" s="578" t="e">
        <v>#REF!</v>
      </c>
      <c r="RR23" s="578" t="e">
        <v>#REF!</v>
      </c>
      <c r="RS23" s="578" t="e">
        <v>#REF!</v>
      </c>
      <c r="RT23" s="578" t="e">
        <v>#REF!</v>
      </c>
      <c r="RU23" s="578" t="e">
        <v>#REF!</v>
      </c>
      <c r="RV23" s="578" t="e">
        <v>#REF!</v>
      </c>
      <c r="RW23" s="578" t="e">
        <v>#REF!</v>
      </c>
      <c r="RX23" s="578" t="e">
        <v>#REF!</v>
      </c>
      <c r="RY23" s="578" t="e">
        <v>#REF!</v>
      </c>
      <c r="RZ23" s="578" t="e">
        <v>#REF!</v>
      </c>
      <c r="SA23" s="578" t="e">
        <v>#REF!</v>
      </c>
      <c r="SB23" s="578" t="e">
        <v>#REF!</v>
      </c>
      <c r="SC23" s="578" t="e">
        <v>#REF!</v>
      </c>
      <c r="SD23" s="578" t="e">
        <v>#REF!</v>
      </c>
      <c r="SE23" s="578" t="e">
        <v>#REF!</v>
      </c>
      <c r="SF23" s="578" t="e">
        <v>#REF!</v>
      </c>
      <c r="SG23" s="578" t="e">
        <v>#REF!</v>
      </c>
      <c r="SH23" s="578" t="e">
        <v>#REF!</v>
      </c>
      <c r="SI23" s="578" t="e">
        <v>#REF!</v>
      </c>
      <c r="SJ23" s="578" t="e">
        <v>#REF!</v>
      </c>
      <c r="SK23" s="578" t="e">
        <v>#REF!</v>
      </c>
      <c r="SL23" s="583"/>
      <c r="SM23" s="578" t="e">
        <v>#REF!</v>
      </c>
      <c r="SN23" s="578" t="e">
        <v>#REF!</v>
      </c>
      <c r="SO23" s="578" t="e">
        <v>#REF!</v>
      </c>
      <c r="SP23" s="578" t="e">
        <v>#REF!</v>
      </c>
      <c r="SQ23" s="578" t="e">
        <v>#REF!</v>
      </c>
      <c r="SR23" s="578" t="e">
        <v>#REF!</v>
      </c>
      <c r="SS23" s="578" t="e">
        <v>#REF!</v>
      </c>
      <c r="ST23" s="578" t="e">
        <v>#REF!</v>
      </c>
      <c r="SU23" s="578" t="e">
        <v>#REF!</v>
      </c>
      <c r="SV23" s="578" t="e">
        <v>#REF!</v>
      </c>
      <c r="SW23" s="578" t="e">
        <v>#REF!</v>
      </c>
      <c r="SX23" s="578" t="e">
        <v>#REF!</v>
      </c>
      <c r="SY23" s="578" t="e">
        <v>#REF!</v>
      </c>
      <c r="SZ23" s="578" t="e">
        <v>#REF!</v>
      </c>
      <c r="TA23" s="578" t="e">
        <v>#REF!</v>
      </c>
      <c r="TB23" s="578" t="e">
        <v>#REF!</v>
      </c>
      <c r="TC23" s="578" t="e">
        <v>#REF!</v>
      </c>
      <c r="TD23" s="578" t="e">
        <v>#REF!</v>
      </c>
      <c r="TE23" s="578" t="e">
        <v>#REF!</v>
      </c>
      <c r="TF23" s="578" t="e">
        <v>#REF!</v>
      </c>
      <c r="TG23" s="578" t="e">
        <v>#REF!</v>
      </c>
      <c r="TH23" s="578" t="e">
        <v>#REF!</v>
      </c>
      <c r="TI23" s="578" t="e">
        <v>#REF!</v>
      </c>
      <c r="TJ23" s="578" t="e">
        <v>#REF!</v>
      </c>
      <c r="TK23" s="578" t="e">
        <v>#REF!</v>
      </c>
      <c r="TL23" s="578" t="e">
        <v>#REF!</v>
      </c>
      <c r="TM23" s="578" t="e">
        <v>#REF!</v>
      </c>
      <c r="TN23" s="578" t="e">
        <v>#REF!</v>
      </c>
      <c r="TO23" s="578" t="e">
        <v>#REF!</v>
      </c>
      <c r="TP23" s="578" t="e">
        <v>#REF!</v>
      </c>
      <c r="TQ23" s="581"/>
      <c r="TR23" s="578" t="e">
        <v>#REF!</v>
      </c>
      <c r="TS23" s="578" t="e">
        <v>#REF!</v>
      </c>
      <c r="TT23" s="578" t="e">
        <v>#REF!</v>
      </c>
      <c r="TU23" s="578" t="e">
        <v>#REF!</v>
      </c>
      <c r="TV23" s="578" t="e">
        <v>#REF!</v>
      </c>
      <c r="TW23" s="578" t="e">
        <v>#REF!</v>
      </c>
      <c r="TX23" s="578" t="e">
        <v>#REF!</v>
      </c>
      <c r="TY23" s="578" t="e">
        <v>#REF!</v>
      </c>
      <c r="TZ23" s="578" t="e">
        <v>#REF!</v>
      </c>
      <c r="UA23" s="578" t="e">
        <v>#REF!</v>
      </c>
      <c r="UB23" s="578" t="e">
        <v>#REF!</v>
      </c>
      <c r="UC23" s="578" t="e">
        <v>#REF!</v>
      </c>
      <c r="UD23" s="578" t="e">
        <v>#REF!</v>
      </c>
      <c r="UE23" s="578" t="e">
        <v>#REF!</v>
      </c>
      <c r="UF23" s="578" t="e">
        <v>#REF!</v>
      </c>
      <c r="UG23" s="578" t="e">
        <v>#REF!</v>
      </c>
      <c r="UH23" s="578" t="e">
        <v>#REF!</v>
      </c>
      <c r="UI23" s="578" t="e">
        <v>#REF!</v>
      </c>
      <c r="UJ23" s="578" t="e">
        <v>#REF!</v>
      </c>
      <c r="UK23" s="578" t="e">
        <v>#REF!</v>
      </c>
      <c r="UL23" s="578" t="e">
        <v>#REF!</v>
      </c>
      <c r="UM23" s="578" t="e">
        <v>#REF!</v>
      </c>
      <c r="UN23" s="578" t="e">
        <v>#REF!</v>
      </c>
      <c r="UO23" s="578" t="e">
        <v>#REF!</v>
      </c>
      <c r="UP23" s="578" t="e">
        <v>#REF!</v>
      </c>
      <c r="UQ23" s="578" t="e">
        <v>#REF!</v>
      </c>
      <c r="UR23" s="578" t="e">
        <v>#REF!</v>
      </c>
      <c r="US23" s="578" t="e">
        <v>#REF!</v>
      </c>
      <c r="UT23" s="578" t="e">
        <v>#REF!</v>
      </c>
      <c r="UU23" s="578" t="e">
        <v>#REF!</v>
      </c>
      <c r="UV23" s="581"/>
      <c r="UW23" s="578" t="e">
        <v>#REF!</v>
      </c>
      <c r="UX23" s="578" t="e">
        <v>#REF!</v>
      </c>
      <c r="UY23" s="578" t="e">
        <v>#REF!</v>
      </c>
      <c r="UZ23" s="578" t="e">
        <v>#REF!</v>
      </c>
      <c r="VA23" s="578" t="e">
        <v>#REF!</v>
      </c>
      <c r="VB23" s="578" t="e">
        <v>#REF!</v>
      </c>
      <c r="VC23" s="578" t="e">
        <v>#REF!</v>
      </c>
      <c r="VD23" s="578" t="e">
        <v>#REF!</v>
      </c>
      <c r="VE23" s="578" t="e">
        <v>#REF!</v>
      </c>
      <c r="VF23" s="578" t="e">
        <v>#REF!</v>
      </c>
      <c r="VG23" s="578" t="e">
        <v>#REF!</v>
      </c>
      <c r="VH23" s="578" t="e">
        <v>#REF!</v>
      </c>
      <c r="VI23" s="578" t="e">
        <v>#REF!</v>
      </c>
      <c r="VJ23" s="578" t="e">
        <v>#REF!</v>
      </c>
      <c r="VK23" s="578" t="e">
        <v>#REF!</v>
      </c>
      <c r="VL23" s="578" t="e">
        <v>#REF!</v>
      </c>
      <c r="VM23" s="578" t="e">
        <v>#REF!</v>
      </c>
      <c r="VN23" s="578" t="e">
        <v>#REF!</v>
      </c>
      <c r="VO23" s="578" t="e">
        <v>#REF!</v>
      </c>
      <c r="VP23" s="578" t="e">
        <v>#REF!</v>
      </c>
      <c r="VQ23" s="578" t="e">
        <v>#REF!</v>
      </c>
      <c r="VR23" s="578" t="e">
        <v>#REF!</v>
      </c>
      <c r="VS23" s="578" t="e">
        <v>#REF!</v>
      </c>
      <c r="VT23" s="578" t="e">
        <v>#REF!</v>
      </c>
      <c r="VU23" s="578" t="e">
        <v>#REF!</v>
      </c>
      <c r="VV23" s="578" t="e">
        <v>#REF!</v>
      </c>
      <c r="VW23" s="578" t="e">
        <v>#REF!</v>
      </c>
      <c r="VX23" s="578" t="e">
        <v>#REF!</v>
      </c>
      <c r="VY23" s="578" t="e">
        <v>#REF!</v>
      </c>
      <c r="VZ23" s="578" t="e">
        <v>#REF!</v>
      </c>
      <c r="WA23" s="581"/>
      <c r="WB23" s="578" t="e">
        <v>#REF!</v>
      </c>
      <c r="WC23" s="578" t="e">
        <v>#REF!</v>
      </c>
      <c r="WD23" s="578" t="e">
        <v>#REF!</v>
      </c>
      <c r="WE23" s="578" t="e">
        <v>#REF!</v>
      </c>
      <c r="WF23" s="578" t="e">
        <v>#REF!</v>
      </c>
      <c r="WG23" s="578" t="e">
        <v>#REF!</v>
      </c>
      <c r="WH23" s="578" t="e">
        <v>#REF!</v>
      </c>
      <c r="WI23" s="578" t="e">
        <v>#REF!</v>
      </c>
      <c r="WJ23" s="578" t="e">
        <v>#REF!</v>
      </c>
      <c r="WK23" s="578" t="e">
        <v>#REF!</v>
      </c>
      <c r="WL23" s="578" t="e">
        <v>#REF!</v>
      </c>
      <c r="WM23" s="578" t="e">
        <v>#REF!</v>
      </c>
      <c r="WN23" s="578" t="e">
        <v>#REF!</v>
      </c>
      <c r="WO23" s="578" t="e">
        <v>#REF!</v>
      </c>
      <c r="WP23" s="578" t="e">
        <v>#REF!</v>
      </c>
      <c r="WQ23" s="578" t="e">
        <v>#REF!</v>
      </c>
      <c r="WR23" s="578" t="e">
        <v>#REF!</v>
      </c>
      <c r="WS23" s="578" t="e">
        <v>#REF!</v>
      </c>
      <c r="WT23" s="578" t="e">
        <v>#REF!</v>
      </c>
      <c r="WU23" s="578" t="e">
        <v>#REF!</v>
      </c>
      <c r="WV23" s="578" t="e">
        <v>#REF!</v>
      </c>
      <c r="WW23" s="578" t="e">
        <v>#REF!</v>
      </c>
      <c r="WX23" s="578" t="e">
        <v>#REF!</v>
      </c>
      <c r="WY23" s="578" t="e">
        <v>#REF!</v>
      </c>
      <c r="WZ23" s="578" t="e">
        <v>#REF!</v>
      </c>
      <c r="XA23" s="578" t="e">
        <v>#REF!</v>
      </c>
      <c r="XB23" s="578" t="e">
        <v>#REF!</v>
      </c>
      <c r="XC23" s="578" t="e">
        <v>#REF!</v>
      </c>
      <c r="XD23" s="578" t="e">
        <v>#REF!</v>
      </c>
      <c r="XE23" s="578" t="e">
        <v>#REF!</v>
      </c>
      <c r="XF23" s="581"/>
      <c r="XG23" s="578" t="e">
        <v>#REF!</v>
      </c>
      <c r="XH23" s="578" t="e">
        <v>#REF!</v>
      </c>
      <c r="XI23" s="578" t="e">
        <v>#REF!</v>
      </c>
      <c r="XJ23" s="578" t="e">
        <v>#REF!</v>
      </c>
      <c r="XK23" s="578" t="e">
        <v>#REF!</v>
      </c>
      <c r="XL23" s="578" t="e">
        <v>#REF!</v>
      </c>
      <c r="XM23" s="578" t="e">
        <v>#REF!</v>
      </c>
      <c r="XN23" s="578" t="e">
        <v>#REF!</v>
      </c>
      <c r="XO23" s="578" t="e">
        <v>#REF!</v>
      </c>
      <c r="XP23" s="578" t="e">
        <v>#REF!</v>
      </c>
      <c r="XQ23" s="578" t="e">
        <v>#REF!</v>
      </c>
      <c r="XR23" s="578" t="e">
        <v>#REF!</v>
      </c>
      <c r="XS23" s="578" t="e">
        <v>#REF!</v>
      </c>
      <c r="XT23" s="578" t="e">
        <v>#REF!</v>
      </c>
      <c r="XU23" s="578" t="e">
        <v>#REF!</v>
      </c>
      <c r="XV23" s="578" t="e">
        <v>#REF!</v>
      </c>
      <c r="XW23" s="578" t="e">
        <v>#REF!</v>
      </c>
      <c r="XX23" s="578" t="e">
        <v>#REF!</v>
      </c>
      <c r="XY23" s="578" t="e">
        <v>#REF!</v>
      </c>
      <c r="XZ23" s="578" t="e">
        <v>#REF!</v>
      </c>
      <c r="YA23" s="578" t="e">
        <v>#REF!</v>
      </c>
      <c r="YB23" s="578" t="e">
        <v>#REF!</v>
      </c>
      <c r="YC23" s="578" t="e">
        <v>#REF!</v>
      </c>
      <c r="YD23" s="578" t="e">
        <v>#REF!</v>
      </c>
      <c r="YE23" s="578" t="e">
        <v>#REF!</v>
      </c>
      <c r="YF23" s="578" t="e">
        <v>#REF!</v>
      </c>
      <c r="YG23" s="578" t="e">
        <v>#REF!</v>
      </c>
      <c r="YH23" s="578" t="e">
        <v>#REF!</v>
      </c>
      <c r="YI23" s="578" t="e">
        <v>#REF!</v>
      </c>
      <c r="YJ23" s="578" t="e">
        <v>#REF!</v>
      </c>
      <c r="YK23" s="581"/>
      <c r="YL23" s="578" t="e">
        <v>#REF!</v>
      </c>
      <c r="YM23" s="578" t="e">
        <v>#REF!</v>
      </c>
      <c r="YN23" s="578" t="e">
        <v>#REF!</v>
      </c>
      <c r="YO23" s="578" t="e">
        <v>#REF!</v>
      </c>
      <c r="YP23" s="578" t="e">
        <v>#REF!</v>
      </c>
      <c r="YQ23" s="578" t="e">
        <v>#REF!</v>
      </c>
      <c r="YR23" s="578" t="e">
        <v>#REF!</v>
      </c>
      <c r="YS23" s="578" t="e">
        <v>#REF!</v>
      </c>
      <c r="YT23" s="578" t="e">
        <v>#REF!</v>
      </c>
      <c r="YU23" s="578" t="e">
        <v>#REF!</v>
      </c>
      <c r="YV23" s="578" t="e">
        <v>#REF!</v>
      </c>
      <c r="YW23" s="578" t="e">
        <v>#REF!</v>
      </c>
      <c r="YX23" s="578" t="e">
        <v>#REF!</v>
      </c>
      <c r="YY23" s="578" t="e">
        <v>#REF!</v>
      </c>
      <c r="YZ23" s="578" t="e">
        <v>#REF!</v>
      </c>
      <c r="ZA23" s="578" t="e">
        <v>#REF!</v>
      </c>
      <c r="ZB23" s="578" t="e">
        <v>#REF!</v>
      </c>
      <c r="ZC23" s="578" t="e">
        <v>#REF!</v>
      </c>
      <c r="ZD23" s="578" t="e">
        <v>#REF!</v>
      </c>
      <c r="ZE23" s="578" t="e">
        <v>#REF!</v>
      </c>
      <c r="ZF23" s="578" t="e">
        <v>#REF!</v>
      </c>
      <c r="ZG23" s="578" t="e">
        <v>#REF!</v>
      </c>
      <c r="ZH23" s="578" t="e">
        <v>#REF!</v>
      </c>
      <c r="ZI23" s="578" t="e">
        <v>#REF!</v>
      </c>
      <c r="ZJ23" s="578" t="e">
        <v>#REF!</v>
      </c>
      <c r="ZK23" s="578" t="e">
        <v>#REF!</v>
      </c>
      <c r="ZL23" s="578" t="e">
        <v>#REF!</v>
      </c>
      <c r="ZM23" s="578" t="e">
        <v>#REF!</v>
      </c>
      <c r="ZN23" s="578" t="e">
        <v>#REF!</v>
      </c>
      <c r="ZO23" s="578" t="e">
        <v>#REF!</v>
      </c>
      <c r="ZP23" s="578" t="e">
        <v>#REF!</v>
      </c>
      <c r="ZQ23" s="578" t="e">
        <v>#REF!</v>
      </c>
      <c r="ZR23" s="578" t="e">
        <v>#REF!</v>
      </c>
      <c r="ZS23" s="578" t="e">
        <v>#REF!</v>
      </c>
      <c r="ZT23" s="578" t="e">
        <v>#REF!</v>
      </c>
      <c r="ZU23" s="578" t="e">
        <v>#REF!</v>
      </c>
      <c r="ZV23" s="578" t="e">
        <v>#REF!</v>
      </c>
      <c r="ZW23" s="581"/>
      <c r="ZX23" s="578" t="e">
        <v>#REF!</v>
      </c>
      <c r="ZY23" s="578" t="e">
        <v>#REF!</v>
      </c>
      <c r="ZZ23" s="578" t="e">
        <v>#REF!</v>
      </c>
      <c r="AAA23" s="578" t="e">
        <v>#REF!</v>
      </c>
      <c r="AAB23" s="578" t="e">
        <v>#REF!</v>
      </c>
      <c r="AAC23" s="578" t="e">
        <v>#REF!</v>
      </c>
      <c r="AAD23" s="578" t="e">
        <v>#REF!</v>
      </c>
      <c r="AAE23" s="578" t="e">
        <v>#REF!</v>
      </c>
      <c r="AAF23" s="578" t="e">
        <v>#REF!</v>
      </c>
      <c r="AAG23" s="578" t="e">
        <v>#REF!</v>
      </c>
      <c r="AAH23" s="578" t="e">
        <v>#REF!</v>
      </c>
      <c r="AAI23" s="578" t="e">
        <v>#REF!</v>
      </c>
      <c r="AAJ23" s="578" t="e">
        <v>#REF!</v>
      </c>
      <c r="AAK23" s="578" t="e">
        <v>#REF!</v>
      </c>
      <c r="AAL23" s="578" t="e">
        <v>#REF!</v>
      </c>
      <c r="AAM23" s="578" t="e">
        <v>#REF!</v>
      </c>
      <c r="AAN23" s="578" t="e">
        <v>#REF!</v>
      </c>
      <c r="AAO23" s="578" t="e">
        <v>#REF!</v>
      </c>
      <c r="AAP23" s="578" t="e">
        <v>#REF!</v>
      </c>
      <c r="AAQ23" s="578" t="e">
        <v>#REF!</v>
      </c>
      <c r="AAR23" s="578" t="e">
        <v>#REF!</v>
      </c>
      <c r="AAS23" s="578" t="e">
        <v>#REF!</v>
      </c>
      <c r="AAT23" s="578" t="e">
        <v>#REF!</v>
      </c>
      <c r="AAU23" s="578" t="e">
        <v>#REF!</v>
      </c>
      <c r="AAV23" s="578" t="e">
        <v>#REF!</v>
      </c>
      <c r="AAW23" s="578" t="e">
        <v>#REF!</v>
      </c>
      <c r="AAX23" s="578" t="e">
        <v>#REF!</v>
      </c>
      <c r="AAY23" s="578" t="e">
        <v>#REF!</v>
      </c>
      <c r="AAZ23" s="578" t="e">
        <v>#REF!</v>
      </c>
      <c r="ABA23" s="578" t="e">
        <v>#REF!</v>
      </c>
      <c r="ABB23" s="578" t="e">
        <v>#REF!</v>
      </c>
      <c r="ABC23" s="578" t="e">
        <v>#REF!</v>
      </c>
      <c r="ABD23" s="578" t="e">
        <v>#REF!</v>
      </c>
      <c r="ABE23" s="578" t="e">
        <v>#REF!</v>
      </c>
      <c r="ABF23" s="578" t="e">
        <v>#REF!</v>
      </c>
      <c r="ABG23" s="578" t="e">
        <v>#REF!</v>
      </c>
      <c r="ABH23" s="578" t="e">
        <v>#REF!</v>
      </c>
      <c r="ABI23" s="578" t="e">
        <v>#REF!</v>
      </c>
      <c r="ABJ23" s="578" t="e">
        <v>#REF!</v>
      </c>
      <c r="ABK23" s="578" t="e">
        <v>#REF!</v>
      </c>
      <c r="ABL23" s="578" t="e">
        <v>#REF!</v>
      </c>
      <c r="ABM23" s="578" t="e">
        <v>#REF!</v>
      </c>
      <c r="ABN23" s="578" t="e">
        <v>#REF!</v>
      </c>
      <c r="ABO23" s="578" t="e">
        <v>#REF!</v>
      </c>
      <c r="ABP23" s="578" t="e">
        <v>#REF!</v>
      </c>
      <c r="ABQ23" s="578" t="e">
        <v>#REF!</v>
      </c>
      <c r="ABR23" s="578" t="e">
        <v>#REF!</v>
      </c>
    </row>
    <row r="24" spans="1:746" s="592" customFormat="1" ht="30" customHeight="1">
      <c r="A24" s="574">
        <v>2</v>
      </c>
      <c r="B24" s="574">
        <v>1</v>
      </c>
      <c r="C24" s="593" t="s">
        <v>588</v>
      </c>
      <c r="D24" s="594"/>
      <c r="E24" s="577" t="e">
        <f>WORKDAY(E25,$A24,'[3]BA SGV'!$E$208:$E$237)</f>
        <v>#REF!</v>
      </c>
      <c r="F24" s="577" t="e">
        <f>WORKDAY(F25,$A24,'[3]BA SGV'!$E$208:$E$237)</f>
        <v>#REF!</v>
      </c>
      <c r="G24" s="577" t="e">
        <f>WORKDAY(G25,$A24,'[3]BA SGV'!$E$208:$E$237)</f>
        <v>#REF!</v>
      </c>
      <c r="H24" s="577" t="e">
        <f>WORKDAY(H25,$A24,'[3]BA SGV'!$E$208:$E$237)</f>
        <v>#REF!</v>
      </c>
      <c r="I24" s="577" t="e">
        <f>WORKDAY(I25,$A24,'[3]BA SGV'!$E$208:$E$237)</f>
        <v>#REF!</v>
      </c>
      <c r="J24" s="594"/>
      <c r="K24" s="577" t="e">
        <f>WORKDAY(K25,$A24,'[3]BA SGV'!$E$208:$E$237)</f>
        <v>#REF!</v>
      </c>
      <c r="L24" s="577" t="e">
        <f>WORKDAY(L25,$A24,'[3]BA SGV'!$E$208:$E$237)</f>
        <v>#REF!</v>
      </c>
      <c r="M24" s="577" t="e">
        <f>WORKDAY(M25,$A24,'[3]BA SGV'!$E$208:$E$237)</f>
        <v>#REF!</v>
      </c>
      <c r="N24" s="577" t="e">
        <f>WORKDAY(N25,$A24,'[3]BA SGV'!$E$208:$E$237)</f>
        <v>#REF!</v>
      </c>
      <c r="O24" s="577" t="e">
        <f>WORKDAY(O25,$A24,'[3]BA SGV'!$E$208:$E$237)</f>
        <v>#REF!</v>
      </c>
      <c r="P24" s="577" t="e">
        <f>WORKDAY(P25,$A24,'[3]BA SGV'!$E$208:$E$237)</f>
        <v>#REF!</v>
      </c>
      <c r="Q24" s="577" t="e">
        <f>WORKDAY(Q25,$A24,'[3]BA SGV'!$E$208:$E$237)</f>
        <v>#REF!</v>
      </c>
      <c r="R24" s="594"/>
      <c r="S24" s="577" t="e">
        <f>WORKDAY(S25,$A24,'[3]BA SGV'!$E$208:$E$237)</f>
        <v>#REF!</v>
      </c>
      <c r="T24" s="577" t="e">
        <f>WORKDAY(T25,$A24,'[3]BA SGV'!$E$208:$E$237)</f>
        <v>#REF!</v>
      </c>
      <c r="U24" s="577" t="e">
        <f>WORKDAY(U25,$A24,'[3]BA SGV'!$E$208:$E$237)</f>
        <v>#REF!</v>
      </c>
      <c r="V24" s="577" t="e">
        <f>WORKDAY(V25,$A24,'[3]BA SGV'!$E$208:$E$237)</f>
        <v>#REF!</v>
      </c>
      <c r="W24" s="577" t="e">
        <f>WORKDAY(W25,$A24,'[3]BA SGV'!$E$208:$E$237)</f>
        <v>#REF!</v>
      </c>
      <c r="X24" s="594"/>
      <c r="Y24" s="577">
        <v>42307</v>
      </c>
      <c r="Z24" s="577" t="e">
        <f>WORKDAY(Z25,$A24,'[3]BA SGV'!$E$208:$E$237)</f>
        <v>#REF!</v>
      </c>
      <c r="AA24" s="577" t="e">
        <f>WORKDAY(AA25,$A24,'[3]BA SGV'!$E$208:$E$237)</f>
        <v>#REF!</v>
      </c>
      <c r="AB24" s="577" t="e">
        <f>WORKDAY(AB25,$A24,'[3]BA SGV'!$E$208:$E$237)</f>
        <v>#REF!</v>
      </c>
      <c r="AC24" s="577" t="e">
        <f>WORKDAY(AC25,$A24,'[3]BA SGV'!$E$208:$E$237)</f>
        <v>#REF!</v>
      </c>
      <c r="AD24" s="577" t="e">
        <f>WORKDAY(AD25,$A24,'[3]BA SGV'!$E$208:$E$237)</f>
        <v>#REF!</v>
      </c>
      <c r="AE24" s="577" t="e">
        <f>WORKDAY(AE25,$A24,'[3]BA SGV'!$E$208:$E$237)</f>
        <v>#REF!</v>
      </c>
      <c r="AF24" s="594"/>
      <c r="AG24" s="577" t="e">
        <f>WORKDAY(AG25,$A24,'[3]BA SGV'!$E$208:$E$237)</f>
        <v>#REF!</v>
      </c>
      <c r="AH24" s="577">
        <v>42289</v>
      </c>
      <c r="AI24" s="577">
        <v>42286</v>
      </c>
      <c r="AJ24" s="577">
        <v>42290</v>
      </c>
      <c r="AK24" s="577" t="e">
        <f>WORKDAY(AK25,$A24,'[3]BA SGV'!$E$208:$E$237)</f>
        <v>#REF!</v>
      </c>
      <c r="AL24" s="594"/>
      <c r="AM24" s="577" t="e">
        <f>WORKDAY(AM25,$A24,'[3]BA SGV'!$E$208:$E$237)</f>
        <v>#REF!</v>
      </c>
      <c r="AN24" s="577" t="e">
        <f>WORKDAY(AN25,$A24,'[3]BA SGV'!$E$208:$E$237)</f>
        <v>#REF!</v>
      </c>
      <c r="AO24" s="577" t="e">
        <f>WORKDAY(AO25,$A24,'[3]BA SGV'!$E$208:$E$237)</f>
        <v>#REF!</v>
      </c>
      <c r="AP24" s="577" t="e">
        <f>WORKDAY(AP25,$A24,'[3]BA SGV'!$E$208:$E$237)</f>
        <v>#REF!</v>
      </c>
      <c r="AQ24" s="577" t="e">
        <f>WORKDAY(AQ25,$A24,'[3]BA SGV'!$E$208:$E$237)</f>
        <v>#REF!</v>
      </c>
      <c r="AR24" s="577" t="e">
        <f>WORKDAY(AR25,$A24,'[3]BA SGV'!$E$208:$E$237)</f>
        <v>#REF!</v>
      </c>
      <c r="AS24" s="577" t="e">
        <f>WORKDAY(AS25,$A24,'[3]BA SGV'!$E$208:$E$237)</f>
        <v>#REF!</v>
      </c>
      <c r="AT24" s="594"/>
      <c r="AU24" s="577" t="e">
        <f>WORKDAY(AU25,$A24,'[3]BA SGV'!$E$208:$E$237)</f>
        <v>#REF!</v>
      </c>
      <c r="AV24" s="577">
        <v>42342</v>
      </c>
      <c r="AW24" s="577" t="e">
        <f>WORKDAY(AW25,$A24,'[3]BA SGV'!$E$208:$E$237)</f>
        <v>#REF!</v>
      </c>
      <c r="AX24" s="577" t="e">
        <f>WORKDAY(AX25,$A24,'[3]BA SGV'!$E$208:$E$237)</f>
        <v>#REF!</v>
      </c>
      <c r="AY24" s="577" t="e">
        <f>WORKDAY(AY25,$A24,'[3]BA SGV'!$E$208:$E$237)</f>
        <v>#REF!</v>
      </c>
      <c r="AZ24" s="594"/>
      <c r="BA24" s="577" t="e">
        <f>WORKDAY(BA25,$A24,'[3]BA SGV'!$E$208:$E$237)</f>
        <v>#REF!</v>
      </c>
      <c r="BB24" s="577" t="e">
        <f>WORKDAY(BB25,$A24,'[3]BA SGV'!$E$208:$E$237)</f>
        <v>#REF!</v>
      </c>
      <c r="BC24" s="577" t="e">
        <f>WORKDAY(BC25,$A24,'[3]BA SGV'!$E$208:$E$237)</f>
        <v>#REF!</v>
      </c>
      <c r="BD24" s="577" t="e">
        <f>WORKDAY(BD25,$A24,'[3]BA SGV'!$E$208:$E$237)</f>
        <v>#REF!</v>
      </c>
      <c r="BE24" s="577" t="e">
        <f>WORKDAY(BE25,$A24,'[3]BA SGV'!$E$208:$E$237)</f>
        <v>#REF!</v>
      </c>
      <c r="BF24" s="594"/>
      <c r="BG24" s="577" t="e">
        <f>WORKDAY(BG25,$A24,'[3]BA SGV'!$E$208:$E$237)</f>
        <v>#REF!</v>
      </c>
      <c r="BH24" s="577" t="e">
        <f>WORKDAY(BH25,$A24,'[3]BA SGV'!$E$208:$E$237)</f>
        <v>#REF!</v>
      </c>
      <c r="BI24" s="577" t="e">
        <f>WORKDAY(BI25,$A24,'[3]BA SGV'!$E$208:$E$237)</f>
        <v>#REF!</v>
      </c>
      <c r="BJ24" s="577" t="e">
        <f>WORKDAY(BJ25,$A24,'[3]BA SGV'!$E$208:$E$237)</f>
        <v>#REF!</v>
      </c>
      <c r="BK24" s="577" t="e">
        <f>WORKDAY(BK25,$A24,'[3]BA SGV'!$E$208:$E$237)</f>
        <v>#REF!</v>
      </c>
      <c r="BL24" s="594"/>
      <c r="BM24" s="577" t="e">
        <f>WORKDAY(BM25,$A24,'[3]BA SGV'!$E$208:$E$237)</f>
        <v>#REF!</v>
      </c>
      <c r="BN24" s="577" t="e">
        <f>WORKDAY(BN25,$A24,'[3]BA SGV'!$E$208:$E$237)</f>
        <v>#REF!</v>
      </c>
      <c r="BO24" s="577" t="e">
        <f>WORKDAY(BO25,$A24,'[3]BA SGV'!$E$208:$E$237)</f>
        <v>#REF!</v>
      </c>
      <c r="BP24" s="577" t="e">
        <f>WORKDAY(BP25,$A24,'[3]BA SGV'!$E$208:$E$237)</f>
        <v>#REF!</v>
      </c>
      <c r="BQ24" s="577" t="e">
        <f>WORKDAY(BQ25,$A24,'[3]BA SGV'!$E$208:$E$237)</f>
        <v>#REF!</v>
      </c>
      <c r="BR24" s="594"/>
      <c r="BS24" s="577">
        <v>42380</v>
      </c>
      <c r="BT24" s="577" t="e">
        <f>WORKDAY(BT25,$A24,'[3]BA SGV'!$E$208:$E$237)</f>
        <v>#REF!</v>
      </c>
      <c r="BU24" s="577" t="e">
        <f>WORKDAY(BU25,$A24,'[3]BA SGV'!$E$208:$E$237)</f>
        <v>#REF!</v>
      </c>
      <c r="BV24" s="577" t="e">
        <f>WORKDAY(BV25,$A24,'[3]BA SGV'!$E$208:$E$237)</f>
        <v>#REF!</v>
      </c>
      <c r="BW24" s="577" t="e">
        <f>WORKDAY(BW25,$A24,'[3]BA SGV'!$E$208:$E$237)</f>
        <v>#REF!</v>
      </c>
      <c r="BX24" s="594"/>
      <c r="BY24" s="577"/>
      <c r="BZ24" s="577">
        <f>WORKDAY(BZ25,$B24,'[4]Holiday Schedule'!$B$2:$B$17)</f>
        <v>42390</v>
      </c>
      <c r="CA24" s="577">
        <f>WORKDAY(CA25,$B24,'[4]Holiday Schedule'!$B$2:$B$17)</f>
        <v>3</v>
      </c>
      <c r="CB24" s="577">
        <f>WORKDAY(CB25,$B24,'[4]Holiday Schedule'!$B$2:$B$17)</f>
        <v>3</v>
      </c>
      <c r="CC24" s="577">
        <f>WORKDAY(CC25,$B24,'[4]Holiday Schedule'!$B$2:$B$17)</f>
        <v>42373</v>
      </c>
      <c r="CD24" s="594"/>
      <c r="CE24" s="577"/>
      <c r="CF24" s="577"/>
      <c r="CG24" s="577">
        <v>42403</v>
      </c>
      <c r="CH24" s="577"/>
      <c r="CI24" s="577"/>
      <c r="CJ24" s="594"/>
      <c r="CK24" s="577">
        <v>42429</v>
      </c>
      <c r="CL24" s="577">
        <f>WORKDAY(CL25,$B24,'Holiday Schedule'!$B$2:$B$17)</f>
        <v>42397</v>
      </c>
      <c r="CM24" s="577">
        <f>WORKDAY(CM25,$B24,'Holiday Schedule'!$B$2:$B$17)</f>
        <v>42405</v>
      </c>
      <c r="CN24" s="577">
        <f>WORKDAY(CN25,$B24,'Holiday Schedule'!$B$2:$B$17)</f>
        <v>42405</v>
      </c>
      <c r="CO24" s="577">
        <f>WORKDAY(CO25,$B24,'Holiday Schedule'!$B$2:$B$17)</f>
        <v>42412</v>
      </c>
      <c r="CP24" s="594"/>
      <c r="CQ24" s="588">
        <f>WORKDAY(CQ25,$B24,'Holiday Schedule'!$B$2:$B$17)</f>
        <v>42430</v>
      </c>
      <c r="CR24" s="577">
        <f>WORKDAY(CR25,$B24,'Holiday Schedule'!$B$2:$B$17)</f>
        <v>42411</v>
      </c>
      <c r="CS24" s="588">
        <f>WORKDAY(CS25,$B24,'Holiday Schedule'!$B$2:$B$17)</f>
        <v>42430</v>
      </c>
      <c r="CT24" s="577">
        <f>WORKDAY(CT25,$B24,'Holiday Schedule'!$B$2:$B$17)</f>
        <v>42410</v>
      </c>
      <c r="CU24" s="577">
        <f>WORKDAY(CU25,$B24,'Holiday Schedule'!$B$2:$B$17)</f>
        <v>42417</v>
      </c>
      <c r="CV24" s="594"/>
      <c r="CW24" s="588">
        <f>WORKDAY(CW25,$B24,'Holiday Schedule'!$B$2:$B$17)</f>
        <v>42436</v>
      </c>
      <c r="CX24" s="577">
        <f>WORKDAY(CX25,$B24,'Holiday Schedule'!$B$2:$B$17)</f>
        <v>42419</v>
      </c>
      <c r="CY24" s="588">
        <f>WORKDAY(CY25,$B24,'Holiday Schedule'!$B$2:$B$17)</f>
        <v>42429</v>
      </c>
      <c r="CZ24" s="577">
        <f>WORKDAY(CZ25,$B24,'Holiday Schedule'!$B$2:$B$17)</f>
        <v>42411</v>
      </c>
      <c r="DA24" s="577">
        <f>WORKDAY(DA25,$B24,'Holiday Schedule'!$B$2:$B$17)</f>
        <v>42422</v>
      </c>
      <c r="DB24" s="594"/>
      <c r="DC24" s="580">
        <f>WORKDAY(DC25,$B24,'Holiday Schedule'!$B$2:$B$17)</f>
        <v>42438</v>
      </c>
      <c r="DD24" s="580">
        <f>WORKDAY(DD25,$B24,'Holiday Schedule'!$B$2:$B$17)</f>
        <v>42430</v>
      </c>
      <c r="DE24" s="580">
        <f>WORKDAY(DE25,$B24,'Holiday Schedule'!$B$2:$B$17)</f>
        <v>42432</v>
      </c>
      <c r="DF24" s="580">
        <f>WORKDAY(DF25,$B24,'Holiday Schedule'!$B$2:$B$17)</f>
        <v>42433</v>
      </c>
      <c r="DG24" s="580">
        <f>WORKDAY(DG25,$B24,'Holiday Schedule'!$B$2:$B$17)</f>
        <v>42436</v>
      </c>
      <c r="DH24" s="594"/>
      <c r="DI24" s="580">
        <f>WORKDAY(DI25,$B24,'Holiday Schedule'!$B$2:$B$17)</f>
        <v>42418</v>
      </c>
      <c r="DJ24" s="580">
        <f>WORKDAY(DJ25,$B24,'Holiday Schedule'!$B$2:$B$17)</f>
        <v>42419</v>
      </c>
      <c r="DK24" s="580">
        <f>WORKDAY(DK25,$B24,'Holiday Schedule'!$B$2:$B$17)</f>
        <v>42419</v>
      </c>
      <c r="DL24" s="580">
        <f>WORKDAY(DL25,$B24,'Holiday Schedule'!$B$2:$B$17)</f>
        <v>42422</v>
      </c>
      <c r="DM24" s="580">
        <f>WORKDAY(DM25,$B24,'Holiday Schedule'!$B$2:$B$17)</f>
        <v>42425</v>
      </c>
      <c r="DN24" s="594"/>
      <c r="DO24" s="580">
        <f>WORKDAY(DO25,$B24,'Holiday Schedule'!$B$2:$B$17)</f>
        <v>42423</v>
      </c>
      <c r="DP24" s="580">
        <f>WORKDAY(DP25,$B24,'Holiday Schedule'!$B$2:$B$17)</f>
        <v>42424</v>
      </c>
      <c r="DQ24" s="580">
        <f>WORKDAY(DQ25,$B24,'Holiday Schedule'!$B$2:$B$17)</f>
        <v>42424</v>
      </c>
      <c r="DR24" s="580">
        <f>WORKDAY(DR25,$B24,'Holiday Schedule'!$B$2:$B$17)</f>
        <v>42425</v>
      </c>
      <c r="DS24" s="580">
        <f>WORKDAY(DS25,$B24,'Holiday Schedule'!$B$2:$B$17)</f>
        <v>42425</v>
      </c>
      <c r="DT24" s="594"/>
      <c r="DU24" s="580">
        <f>WORKDAY(DU25,$B24,'Holiday Schedule'!$B$2:$B$17)</f>
        <v>42430</v>
      </c>
      <c r="DV24" s="580">
        <f>WORKDAY(DV25,$B24,'Holiday Schedule'!$B$2:$B$17)</f>
        <v>42430</v>
      </c>
      <c r="DW24" s="580">
        <f>WORKDAY(DW25,$B24,'Holiday Schedule'!$B$2:$B$17)</f>
        <v>42431</v>
      </c>
      <c r="DX24" s="580">
        <f>WORKDAY(DX25,$B24,'Holiday Schedule'!$B$2:$B$17)</f>
        <v>42432</v>
      </c>
      <c r="DY24" s="580">
        <f>WORKDAY(DY25,$B24,'Holiday Schedule'!$B$2:$B$17)</f>
        <v>42433</v>
      </c>
      <c r="DZ24" s="594"/>
      <c r="EA24" s="580">
        <f>WORKDAY(EA25,$B24,'Holiday Schedule'!$B$2:$B$17)</f>
        <v>42437</v>
      </c>
      <c r="EB24" s="580">
        <f>WORKDAY(EB25,$B24,'Holiday Schedule'!$B$2:$B$17)</f>
        <v>42438</v>
      </c>
      <c r="EC24" s="580">
        <f>WORKDAY(EC25,$B24,'Holiday Schedule'!$B$2:$B$17)</f>
        <v>42438</v>
      </c>
      <c r="ED24" s="580">
        <f>WORKDAY(ED25,$B24,'Holiday Schedule'!$B$2:$B$17)</f>
        <v>42439</v>
      </c>
      <c r="EE24" s="580">
        <f>WORKDAY(EE25,$B24,'Holiday Schedule'!$B$2:$B$17)</f>
        <v>42439</v>
      </c>
      <c r="EF24" s="594"/>
      <c r="EG24" s="580">
        <f>WORKDAY(EG25,$B24,'Holiday Schedule'!$B$2:$B$17)</f>
        <v>42439</v>
      </c>
      <c r="EH24" s="580">
        <f>WORKDAY(EH25,$B24,'Holiday Schedule'!$B$2:$B$17)</f>
        <v>42440</v>
      </c>
      <c r="EI24" s="580">
        <f>WORKDAY(EI25,$B24,'Holiday Schedule'!$B$2:$B$17)</f>
        <v>42440</v>
      </c>
      <c r="EJ24" s="580">
        <f>WORKDAY(EJ25,$B24,'Holiday Schedule'!$B$2:$B$17)</f>
        <v>42443</v>
      </c>
      <c r="EK24" s="580">
        <f>WORKDAY(EK25,$B24,'Holiday Schedule'!$B$2:$B$17)</f>
        <v>42443</v>
      </c>
      <c r="EL24" s="594"/>
      <c r="EM24" s="580">
        <f>WORKDAY(EM25,$B24,'Holiday Schedule'!$B$2:$B$17)</f>
        <v>42447</v>
      </c>
      <c r="EN24" s="580">
        <f>WORKDAY(EN25,$B24,'Holiday Schedule'!$B$2:$B$17)</f>
        <v>42450</v>
      </c>
      <c r="EO24" s="580">
        <f>WORKDAY(EO25,$B24,'Holiday Schedule'!$B$2:$B$17)</f>
        <v>42450</v>
      </c>
      <c r="EP24" s="580">
        <f>WORKDAY(EP25,$B24,'Holiday Schedule'!$B$2:$B$17)</f>
        <v>42451</v>
      </c>
      <c r="EQ24" s="580">
        <f>WORKDAY(EQ25,$B24,'Holiday Schedule'!$B$2:$B$17)</f>
        <v>42451</v>
      </c>
      <c r="ER24" s="594"/>
      <c r="ES24" s="580">
        <f>WORKDAY(ES25,$B24,'Holiday Schedule'!$B$2:$B$17)</f>
        <v>42451</v>
      </c>
      <c r="ET24" s="580">
        <f>WORKDAY(ET25,$B24,'Holiday Schedule'!$B$2:$B$17)</f>
        <v>42452</v>
      </c>
      <c r="EU24" s="580">
        <f>WORKDAY(EU25,$B24,'Holiday Schedule'!$B$2:$B$17)</f>
        <v>42452</v>
      </c>
      <c r="EV24" s="580">
        <f>WORKDAY(EV25,$B24,'Holiday Schedule'!$B$2:$B$17)</f>
        <v>42453</v>
      </c>
      <c r="EW24" s="580">
        <f>WORKDAY(EW25,$B24,'Holiday Schedule'!$B$2:$B$17)</f>
        <v>42453</v>
      </c>
      <c r="EX24" s="594"/>
      <c r="EY24" s="580">
        <f>WORKDAY(EY25,$B24,'Holiday Schedule'!$B$2:$B$17)</f>
        <v>42457</v>
      </c>
      <c r="EZ24" s="580">
        <f>WORKDAY(EZ25,$B24,'Holiday Schedule'!$B$2:$B$17)</f>
        <v>42458</v>
      </c>
      <c r="FA24" s="580">
        <f>WORKDAY(FA25,$B24,'Holiday Schedule'!$B$2:$B$17)</f>
        <v>42458</v>
      </c>
      <c r="FB24" s="580">
        <f>WORKDAY(FB25,$B24,'Holiday Schedule'!$B$2:$B$17)</f>
        <v>42459</v>
      </c>
      <c r="FC24" s="580">
        <f>WORKDAY(FC25,$B24,'Holiday Schedule'!$B$2:$B$17)</f>
        <v>42459</v>
      </c>
      <c r="FD24" s="594"/>
      <c r="FE24" s="580">
        <f>WORKDAY(FE25,$B24,'Holiday Schedule'!$B$2:$B$17)</f>
        <v>42461</v>
      </c>
      <c r="FF24" s="580">
        <f>WORKDAY(FF25,$B24,'Holiday Schedule'!$B$2:$B$17)</f>
        <v>42464</v>
      </c>
      <c r="FG24" s="580">
        <f>WORKDAY(FG25,$B24,'Holiday Schedule'!$B$2:$B$17)</f>
        <v>42464</v>
      </c>
      <c r="FH24" s="580">
        <f>WORKDAY(FH25,$B24,'Holiday Schedule'!$B$2:$B$17)</f>
        <v>42465</v>
      </c>
      <c r="FI24" s="580">
        <f>WORKDAY(FI25,$B24,'Holiday Schedule'!$B$2:$B$17)</f>
        <v>42465</v>
      </c>
      <c r="FJ24" s="594"/>
      <c r="FK24" s="580">
        <f>WORKDAY(FK25,$B24,'Holiday Schedule'!$B$2:$B$17)</f>
        <v>42454</v>
      </c>
      <c r="FL24" s="580">
        <f>WORKDAY(FL25,$B24,'Holiday Schedule'!$B$2:$B$17)</f>
        <v>42457</v>
      </c>
      <c r="FM24" s="580">
        <f>WORKDAY(FM25,$B24,'Holiday Schedule'!$B$2:$B$17)</f>
        <v>42457</v>
      </c>
      <c r="FN24" s="580">
        <f>WORKDAY(FN25,$B24,'Holiday Schedule'!$B$2:$B$17)</f>
        <v>42458</v>
      </c>
      <c r="FO24" s="580">
        <f>WORKDAY(FO25,$B24,'Holiday Schedule'!$B$2:$B$17)</f>
        <v>42458</v>
      </c>
      <c r="FP24" s="594"/>
      <c r="FQ24" s="580">
        <f>WORKDAY(FQ25,$B24,'Holiday Schedule'!$B$2:$B$17)</f>
        <v>42459</v>
      </c>
      <c r="FR24" s="580">
        <f>WORKDAY(FR25,$B24,'Holiday Schedule'!$B$2:$B$17)</f>
        <v>42460</v>
      </c>
      <c r="FS24" s="580">
        <f>WORKDAY(FS25,$B24,'Holiday Schedule'!$B$2:$B$17)</f>
        <v>42460</v>
      </c>
      <c r="FT24" s="580">
        <f>WORKDAY(FT25,$B24,'Holiday Schedule'!$B$2:$B$17)</f>
        <v>42461</v>
      </c>
      <c r="FU24" s="580">
        <f>WORKDAY(FU25,$B24,'Holiday Schedule'!$B$2:$B$17)</f>
        <v>42461</v>
      </c>
      <c r="FV24" s="594"/>
      <c r="FW24" s="580">
        <f>WORKDAY(FW25,$B24,'Holiday Schedule'!$B$2:$B$17)</f>
        <v>2</v>
      </c>
      <c r="FX24" s="580">
        <f>WORKDAY(FX25,$B24,'Holiday Schedule'!$B$2:$B$17)</f>
        <v>2</v>
      </c>
      <c r="FY24" s="580">
        <f>WORKDAY(FY25,$B24,'Holiday Schedule'!$B$2:$B$17)</f>
        <v>2</v>
      </c>
      <c r="FZ24" s="580">
        <f>WORKDAY(FZ25,$B24,'Holiday Schedule'!$B$2:$B$17)</f>
        <v>2</v>
      </c>
      <c r="GA24" s="580">
        <f>WORKDAY(GA25,$B24,'Holiday Schedule'!$B$2:$B$17)</f>
        <v>2</v>
      </c>
      <c r="GB24" s="594"/>
      <c r="GC24" s="580">
        <f>WORKDAY(GC25,$B24,'Holiday Schedule'!$B$2:$B$17)</f>
        <v>2</v>
      </c>
      <c r="GD24" s="580">
        <f>WORKDAY(GD25,$B24,'Holiday Schedule'!$B$2:$B$17)</f>
        <v>2</v>
      </c>
      <c r="GE24" s="580">
        <f>WORKDAY(GE25,$B24,'Holiday Schedule'!$B$2:$B$17)</f>
        <v>2</v>
      </c>
      <c r="GF24" s="580">
        <f>WORKDAY(GF25,$B24,'Holiday Schedule'!$B$2:$B$17)</f>
        <v>2</v>
      </c>
      <c r="GG24" s="580">
        <f>WORKDAY(GG25,$B24,'Holiday Schedule'!$B$2:$B$17)</f>
        <v>2</v>
      </c>
      <c r="GH24" s="594"/>
      <c r="GI24" s="580">
        <f>WORKDAY(GI25,$B24,'Holiday Schedule'!$B$2:$B$17)</f>
        <v>2</v>
      </c>
      <c r="GJ24" s="580">
        <f>WORKDAY(GJ25,$B24,'Holiday Schedule'!$B$2:$B$17)</f>
        <v>2</v>
      </c>
      <c r="GK24" s="580">
        <f>WORKDAY(GK25,$B24,'Holiday Schedule'!$B$2:$B$17)</f>
        <v>2</v>
      </c>
      <c r="GL24" s="580">
        <f>WORKDAY(GL25,$B24,'Holiday Schedule'!$B$2:$B$17)</f>
        <v>2</v>
      </c>
      <c r="GM24" s="580">
        <f>WORKDAY(GM25,$B24,'Holiday Schedule'!$B$2:$B$17)</f>
        <v>2</v>
      </c>
      <c r="GN24" s="594"/>
      <c r="GO24" s="580">
        <f>WORKDAY(GO25,$B24,'Holiday Schedule'!$B$2:$B$17)</f>
        <v>2</v>
      </c>
      <c r="GP24" s="580">
        <f>WORKDAY(GP25,$B24,'Holiday Schedule'!$B$2:$B$17)</f>
        <v>2</v>
      </c>
      <c r="GQ24" s="580">
        <f>WORKDAY(GQ25,$B24,'Holiday Schedule'!$B$2:$B$17)</f>
        <v>2</v>
      </c>
      <c r="GR24" s="580">
        <f>WORKDAY(GR25,$B24,'Holiday Schedule'!$B$2:$B$17)</f>
        <v>2</v>
      </c>
      <c r="GS24" s="580">
        <f>WORKDAY(GS25,$B24,'Holiday Schedule'!$B$2:$B$17)</f>
        <v>2</v>
      </c>
      <c r="GT24" s="594"/>
      <c r="GU24" s="580">
        <f>WORKDAY(GU25,$B24,'Holiday Schedule'!$B$2:$B$17)</f>
        <v>2</v>
      </c>
      <c r="GV24" s="580">
        <f>WORKDAY(GV25,$B24,'Holiday Schedule'!$B$2:$B$17)</f>
        <v>2</v>
      </c>
      <c r="GW24" s="580">
        <f>WORKDAY(GW25,$B24,'Holiday Schedule'!$B$2:$B$17)</f>
        <v>2</v>
      </c>
      <c r="GX24" s="580">
        <f>WORKDAY(GX25,$B24,'Holiday Schedule'!$B$2:$B$17)</f>
        <v>2</v>
      </c>
      <c r="GY24" s="580">
        <f>WORKDAY(GY25,$B24,'Holiday Schedule'!$B$2:$B$17)</f>
        <v>2</v>
      </c>
      <c r="GZ24" s="594"/>
      <c r="HA24" s="578" t="e">
        <v>#REF!</v>
      </c>
      <c r="HB24" s="578" t="e">
        <v>#REF!</v>
      </c>
      <c r="HC24" s="578" t="e">
        <v>#REF!</v>
      </c>
      <c r="HD24" s="578" t="e">
        <v>#REF!</v>
      </c>
      <c r="HE24" s="578" t="e">
        <v>#REF!</v>
      </c>
      <c r="HF24" s="578" t="e">
        <v>#REF!</v>
      </c>
      <c r="HG24" s="578" t="e">
        <v>#REF!</v>
      </c>
      <c r="HH24" s="578" t="e">
        <v>#REF!</v>
      </c>
      <c r="HI24" s="578" t="e">
        <v>#REF!</v>
      </c>
      <c r="HJ24" s="578" t="e">
        <v>#REF!</v>
      </c>
      <c r="HK24" s="578" t="e">
        <v>#REF!</v>
      </c>
      <c r="HL24" s="578" t="e">
        <v>#REF!</v>
      </c>
      <c r="HM24" s="578" t="e">
        <v>#REF!</v>
      </c>
      <c r="HN24" s="578" t="e">
        <v>#REF!</v>
      </c>
      <c r="HO24" s="578" t="e">
        <v>#REF!</v>
      </c>
      <c r="HP24" s="578" t="e">
        <v>#REF!</v>
      </c>
      <c r="HQ24" s="578" t="e">
        <v>#REF!</v>
      </c>
      <c r="HR24" s="578" t="e">
        <v>#REF!</v>
      </c>
      <c r="HS24" s="581"/>
      <c r="HT24" s="578" t="e">
        <v>#REF!</v>
      </c>
      <c r="HU24" s="578" t="e">
        <v>#REF!</v>
      </c>
      <c r="HV24" s="578" t="e">
        <v>#REF!</v>
      </c>
      <c r="HW24" s="578" t="e">
        <v>#REF!</v>
      </c>
      <c r="HX24" s="578" t="e">
        <v>#REF!</v>
      </c>
      <c r="HY24" s="578" t="e">
        <v>#REF!</v>
      </c>
      <c r="HZ24" s="578" t="e">
        <v>#REF!</v>
      </c>
      <c r="IA24" s="578" t="e">
        <v>#REF!</v>
      </c>
      <c r="IB24" s="578" t="e">
        <v>#REF!</v>
      </c>
      <c r="IC24" s="578" t="e">
        <v>#REF!</v>
      </c>
      <c r="ID24" s="578" t="e">
        <v>#REF!</v>
      </c>
      <c r="IE24" s="578" t="e">
        <v>#REF!</v>
      </c>
      <c r="IF24" s="578" t="e">
        <v>#REF!</v>
      </c>
      <c r="IG24" s="578" t="e">
        <v>#REF!</v>
      </c>
      <c r="IH24" s="578" t="e">
        <v>#REF!</v>
      </c>
      <c r="II24" s="578" t="e">
        <v>#REF!</v>
      </c>
      <c r="IJ24" s="578" t="e">
        <v>#REF!</v>
      </c>
      <c r="IK24" s="578" t="e">
        <v>#REF!</v>
      </c>
      <c r="IL24" s="578" t="e">
        <v>#REF!</v>
      </c>
      <c r="IM24" s="578" t="e">
        <v>#REF!</v>
      </c>
      <c r="IN24" s="578" t="e">
        <v>#REF!</v>
      </c>
      <c r="IO24" s="578" t="e">
        <v>#REF!</v>
      </c>
      <c r="IP24" s="578" t="e">
        <v>#REF!</v>
      </c>
      <c r="IQ24" s="578" t="e">
        <v>#REF!</v>
      </c>
      <c r="IR24" s="578" t="e">
        <v>#REF!</v>
      </c>
      <c r="IS24" s="578" t="e">
        <v>#REF!</v>
      </c>
      <c r="IT24" s="578" t="e">
        <v>#REF!</v>
      </c>
      <c r="IU24" s="578" t="e">
        <v>#REF!</v>
      </c>
      <c r="IV24" s="578" t="e">
        <v>#REF!</v>
      </c>
      <c r="IW24" s="578" t="e">
        <v>#REF!</v>
      </c>
      <c r="IX24" s="581"/>
      <c r="IY24" s="578" t="e">
        <v>#REF!</v>
      </c>
      <c r="IZ24" s="578" t="e">
        <v>#REF!</v>
      </c>
      <c r="JA24" s="578" t="e">
        <v>#REF!</v>
      </c>
      <c r="JB24" s="578" t="e">
        <v>#REF!</v>
      </c>
      <c r="JC24" s="578" t="e">
        <v>#REF!</v>
      </c>
      <c r="JD24" s="578" t="e">
        <v>#REF!</v>
      </c>
      <c r="JE24" s="578" t="e">
        <v>#REF!</v>
      </c>
      <c r="JF24" s="578" t="e">
        <v>#REF!</v>
      </c>
      <c r="JG24" s="578" t="e">
        <v>#REF!</v>
      </c>
      <c r="JH24" s="578" t="e">
        <v>#REF!</v>
      </c>
      <c r="JI24" s="578" t="e">
        <v>#REF!</v>
      </c>
      <c r="JJ24" s="578" t="e">
        <v>#REF!</v>
      </c>
      <c r="JK24" s="578" t="e">
        <v>#REF!</v>
      </c>
      <c r="JL24" s="578" t="e">
        <v>#REF!</v>
      </c>
      <c r="JM24" s="578" t="e">
        <v>#REF!</v>
      </c>
      <c r="JN24" s="578" t="e">
        <v>#REF!</v>
      </c>
      <c r="JO24" s="578" t="e">
        <v>#REF!</v>
      </c>
      <c r="JP24" s="578" t="e">
        <v>#REF!</v>
      </c>
      <c r="JQ24" s="578" t="e">
        <v>#REF!</v>
      </c>
      <c r="JR24" s="578" t="e">
        <v>#REF!</v>
      </c>
      <c r="JS24" s="578" t="e">
        <v>#REF!</v>
      </c>
      <c r="JT24" s="578" t="e">
        <v>#REF!</v>
      </c>
      <c r="JU24" s="578" t="e">
        <v>#REF!</v>
      </c>
      <c r="JV24" s="578" t="e">
        <v>#REF!</v>
      </c>
      <c r="JW24" s="578" t="e">
        <v>#REF!</v>
      </c>
      <c r="JX24" s="578" t="e">
        <v>#REF!</v>
      </c>
      <c r="JY24" s="578" t="e">
        <v>#REF!</v>
      </c>
      <c r="JZ24" s="578" t="e">
        <v>#REF!</v>
      </c>
      <c r="KA24" s="578" t="e">
        <v>#REF!</v>
      </c>
      <c r="KB24" s="578" t="e">
        <v>#REF!</v>
      </c>
      <c r="KC24" s="581"/>
      <c r="KD24" s="578" t="e">
        <v>#REF!</v>
      </c>
      <c r="KE24" s="578" t="e">
        <v>#REF!</v>
      </c>
      <c r="KF24" s="578" t="e">
        <v>#REF!</v>
      </c>
      <c r="KG24" s="578" t="e">
        <v>#REF!</v>
      </c>
      <c r="KH24" s="578" t="e">
        <v>#REF!</v>
      </c>
      <c r="KI24" s="578" t="e">
        <v>#REF!</v>
      </c>
      <c r="KJ24" s="578" t="e">
        <v>#REF!</v>
      </c>
      <c r="KK24" s="578" t="e">
        <v>#REF!</v>
      </c>
      <c r="KL24" s="578" t="e">
        <v>#REF!</v>
      </c>
      <c r="KM24" s="578" t="e">
        <v>#REF!</v>
      </c>
      <c r="KN24" s="578" t="e">
        <v>#REF!</v>
      </c>
      <c r="KO24" s="578" t="e">
        <v>#REF!</v>
      </c>
      <c r="KP24" s="578" t="e">
        <v>#REF!</v>
      </c>
      <c r="KQ24" s="578" t="e">
        <v>#REF!</v>
      </c>
      <c r="KR24" s="578" t="e">
        <v>#REF!</v>
      </c>
      <c r="KS24" s="578" t="e">
        <v>#REF!</v>
      </c>
      <c r="KT24" s="578" t="e">
        <v>#REF!</v>
      </c>
      <c r="KU24" s="578" t="e">
        <v>#REF!</v>
      </c>
      <c r="KV24" s="578" t="e">
        <v>#REF!</v>
      </c>
      <c r="KW24" s="578" t="e">
        <v>#REF!</v>
      </c>
      <c r="KX24" s="578" t="e">
        <v>#REF!</v>
      </c>
      <c r="KY24" s="578" t="e">
        <v>#REF!</v>
      </c>
      <c r="KZ24" s="578" t="e">
        <v>#REF!</v>
      </c>
      <c r="LA24" s="578" t="e">
        <v>#REF!</v>
      </c>
      <c r="LB24" s="578" t="e">
        <v>#REF!</v>
      </c>
      <c r="LC24" s="578" t="e">
        <v>#REF!</v>
      </c>
      <c r="LD24" s="578" t="e">
        <v>#REF!</v>
      </c>
      <c r="LE24" s="578" t="e">
        <v>#REF!</v>
      </c>
      <c r="LF24" s="578" t="e">
        <v>#REF!</v>
      </c>
      <c r="LG24" s="578" t="e">
        <v>#REF!</v>
      </c>
      <c r="LH24" s="581"/>
      <c r="LI24" s="578" t="e">
        <v>#REF!</v>
      </c>
      <c r="LJ24" s="578" t="e">
        <v>#REF!</v>
      </c>
      <c r="LK24" s="578" t="e">
        <v>#REF!</v>
      </c>
      <c r="LL24" s="578" t="e">
        <v>#REF!</v>
      </c>
      <c r="LM24" s="578" t="e">
        <v>#REF!</v>
      </c>
      <c r="LN24" s="578" t="e">
        <v>#REF!</v>
      </c>
      <c r="LO24" s="578" t="e">
        <v>#REF!</v>
      </c>
      <c r="LP24" s="578" t="e">
        <v>#REF!</v>
      </c>
      <c r="LQ24" s="578" t="e">
        <v>#REF!</v>
      </c>
      <c r="LR24" s="578" t="e">
        <v>#REF!</v>
      </c>
      <c r="LS24" s="578" t="e">
        <v>#REF!</v>
      </c>
      <c r="LT24" s="578" t="e">
        <v>#REF!</v>
      </c>
      <c r="LU24" s="578" t="e">
        <v>#REF!</v>
      </c>
      <c r="LV24" s="578" t="e">
        <v>#REF!</v>
      </c>
      <c r="LW24" s="578" t="e">
        <v>#REF!</v>
      </c>
      <c r="LX24" s="578" t="e">
        <v>#REF!</v>
      </c>
      <c r="LY24" s="578" t="e">
        <v>#REF!</v>
      </c>
      <c r="LZ24" s="578" t="e">
        <v>#REF!</v>
      </c>
      <c r="MA24" s="578" t="e">
        <v>#REF!</v>
      </c>
      <c r="MB24" s="578" t="e">
        <v>#REF!</v>
      </c>
      <c r="MC24" s="578" t="e">
        <v>#REF!</v>
      </c>
      <c r="MD24" s="578" t="e">
        <v>#REF!</v>
      </c>
      <c r="ME24" s="578" t="e">
        <v>#REF!</v>
      </c>
      <c r="MF24" s="578" t="e">
        <v>#REF!</v>
      </c>
      <c r="MG24" s="578" t="e">
        <v>#REF!</v>
      </c>
      <c r="MH24" s="578" t="e">
        <v>#REF!</v>
      </c>
      <c r="MI24" s="578" t="e">
        <v>#REF!</v>
      </c>
      <c r="MJ24" s="578" t="e">
        <v>#REF!</v>
      </c>
      <c r="MK24" s="578" t="e">
        <v>#REF!</v>
      </c>
      <c r="ML24" s="578" t="e">
        <v>#REF!</v>
      </c>
      <c r="MM24" s="581"/>
      <c r="MN24" s="578" t="e">
        <v>#REF!</v>
      </c>
      <c r="MO24" s="578" t="e">
        <v>#REF!</v>
      </c>
      <c r="MP24" s="578" t="e">
        <v>#REF!</v>
      </c>
      <c r="MQ24" s="578" t="e">
        <v>#REF!</v>
      </c>
      <c r="MR24" s="578" t="e">
        <v>#REF!</v>
      </c>
      <c r="MS24" s="578" t="e">
        <v>#REF!</v>
      </c>
      <c r="MT24" s="578" t="e">
        <v>#REF!</v>
      </c>
      <c r="MU24" s="578" t="e">
        <v>#REF!</v>
      </c>
      <c r="MV24" s="578" t="e">
        <v>#REF!</v>
      </c>
      <c r="MW24" s="578" t="e">
        <v>#REF!</v>
      </c>
      <c r="MX24" s="578" t="e">
        <v>#REF!</v>
      </c>
      <c r="MY24" s="578" t="e">
        <v>#REF!</v>
      </c>
      <c r="MZ24" s="578" t="e">
        <v>#REF!</v>
      </c>
      <c r="NA24" s="578" t="e">
        <v>#REF!</v>
      </c>
      <c r="NB24" s="578" t="e">
        <v>#REF!</v>
      </c>
      <c r="NC24" s="578" t="e">
        <v>#REF!</v>
      </c>
      <c r="ND24" s="578" t="e">
        <v>#REF!</v>
      </c>
      <c r="NE24" s="578" t="e">
        <v>#REF!</v>
      </c>
      <c r="NF24" s="578" t="e">
        <v>#REF!</v>
      </c>
      <c r="NG24" s="578" t="e">
        <v>#REF!</v>
      </c>
      <c r="NH24" s="578" t="e">
        <v>#REF!</v>
      </c>
      <c r="NI24" s="578" t="e">
        <v>#REF!</v>
      </c>
      <c r="NJ24" s="578" t="e">
        <v>#REF!</v>
      </c>
      <c r="NK24" s="578" t="e">
        <v>#REF!</v>
      </c>
      <c r="NL24" s="578" t="e">
        <v>#REF!</v>
      </c>
      <c r="NM24" s="578" t="e">
        <v>#REF!</v>
      </c>
      <c r="NN24" s="578" t="e">
        <v>#REF!</v>
      </c>
      <c r="NO24" s="578" t="e">
        <v>#REF!</v>
      </c>
      <c r="NP24" s="578" t="e">
        <v>#REF!</v>
      </c>
      <c r="NQ24" s="578" t="e">
        <v>#REF!</v>
      </c>
      <c r="NR24" s="583"/>
      <c r="NS24" s="578" t="e">
        <v>#REF!</v>
      </c>
      <c r="NT24" s="578" t="e">
        <v>#REF!</v>
      </c>
      <c r="NU24" s="578" t="e">
        <v>#REF!</v>
      </c>
      <c r="NV24" s="578" t="e">
        <v>#REF!</v>
      </c>
      <c r="NW24" s="578" t="e">
        <v>#REF!</v>
      </c>
      <c r="NX24" s="578" t="e">
        <v>#REF!</v>
      </c>
      <c r="NY24" s="578" t="e">
        <v>#REF!</v>
      </c>
      <c r="NZ24" s="578" t="e">
        <v>#REF!</v>
      </c>
      <c r="OA24" s="578" t="e">
        <v>#REF!</v>
      </c>
      <c r="OB24" s="578" t="e">
        <v>#REF!</v>
      </c>
      <c r="OC24" s="578" t="e">
        <v>#REF!</v>
      </c>
      <c r="OD24" s="578" t="e">
        <v>#REF!</v>
      </c>
      <c r="OE24" s="578" t="e">
        <v>#REF!</v>
      </c>
      <c r="OF24" s="578" t="e">
        <v>#REF!</v>
      </c>
      <c r="OG24" s="578" t="e">
        <v>#REF!</v>
      </c>
      <c r="OH24" s="578" t="e">
        <v>#REF!</v>
      </c>
      <c r="OI24" s="578" t="e">
        <v>#REF!</v>
      </c>
      <c r="OJ24" s="578" t="e">
        <v>#REF!</v>
      </c>
      <c r="OK24" s="578" t="e">
        <v>#REF!</v>
      </c>
      <c r="OL24" s="578" t="e">
        <v>#REF!</v>
      </c>
      <c r="OM24" s="578" t="e">
        <v>#REF!</v>
      </c>
      <c r="ON24" s="578" t="e">
        <v>#REF!</v>
      </c>
      <c r="OO24" s="578" t="e">
        <v>#REF!</v>
      </c>
      <c r="OP24" s="578" t="e">
        <v>#REF!</v>
      </c>
      <c r="OQ24" s="578" t="e">
        <v>#REF!</v>
      </c>
      <c r="OR24" s="578" t="e">
        <v>#REF!</v>
      </c>
      <c r="OS24" s="578" t="e">
        <v>#REF!</v>
      </c>
      <c r="OT24" s="578" t="e">
        <v>#REF!</v>
      </c>
      <c r="OU24" s="578" t="e">
        <v>#REF!</v>
      </c>
      <c r="OV24" s="578" t="e">
        <v>#REF!</v>
      </c>
      <c r="OW24" s="583"/>
      <c r="OX24" s="578" t="e">
        <v>#REF!</v>
      </c>
      <c r="OY24" s="578" t="e">
        <v>#REF!</v>
      </c>
      <c r="OZ24" s="578" t="e">
        <v>#REF!</v>
      </c>
      <c r="PA24" s="578" t="e">
        <v>#REF!</v>
      </c>
      <c r="PB24" s="578" t="e">
        <v>#REF!</v>
      </c>
      <c r="PC24" s="578" t="e">
        <v>#REF!</v>
      </c>
      <c r="PD24" s="578" t="e">
        <v>#REF!</v>
      </c>
      <c r="PE24" s="578" t="e">
        <v>#REF!</v>
      </c>
      <c r="PF24" s="578" t="e">
        <v>#REF!</v>
      </c>
      <c r="PG24" s="578" t="e">
        <v>#REF!</v>
      </c>
      <c r="PH24" s="578" t="e">
        <v>#REF!</v>
      </c>
      <c r="PI24" s="578" t="e">
        <v>#REF!</v>
      </c>
      <c r="PJ24" s="578" t="e">
        <v>#REF!</v>
      </c>
      <c r="PK24" s="578" t="e">
        <v>#REF!</v>
      </c>
      <c r="PL24" s="578" t="e">
        <v>#REF!</v>
      </c>
      <c r="PM24" s="578" t="e">
        <v>#REF!</v>
      </c>
      <c r="PN24" s="578" t="e">
        <v>#REF!</v>
      </c>
      <c r="PO24" s="578" t="e">
        <v>#REF!</v>
      </c>
      <c r="PP24" s="578" t="e">
        <v>#REF!</v>
      </c>
      <c r="PQ24" s="578" t="e">
        <v>#REF!</v>
      </c>
      <c r="PR24" s="578" t="e">
        <v>#REF!</v>
      </c>
      <c r="PS24" s="578" t="e">
        <v>#REF!</v>
      </c>
      <c r="PT24" s="578" t="e">
        <v>#REF!</v>
      </c>
      <c r="PU24" s="578" t="e">
        <v>#REF!</v>
      </c>
      <c r="PV24" s="578" t="e">
        <v>#REF!</v>
      </c>
      <c r="PW24" s="578" t="e">
        <v>#REF!</v>
      </c>
      <c r="PX24" s="578" t="e">
        <v>#REF!</v>
      </c>
      <c r="PY24" s="578" t="e">
        <v>#REF!</v>
      </c>
      <c r="PZ24" s="578" t="e">
        <v>#REF!</v>
      </c>
      <c r="QA24" s="578" t="e">
        <v>#REF!</v>
      </c>
      <c r="QB24" s="583"/>
      <c r="QC24" s="578" t="e">
        <v>#REF!</v>
      </c>
      <c r="QD24" s="578" t="e">
        <v>#REF!</v>
      </c>
      <c r="QE24" s="578" t="e">
        <v>#REF!</v>
      </c>
      <c r="QF24" s="578" t="e">
        <v>#REF!</v>
      </c>
      <c r="QG24" s="578" t="e">
        <v>#REF!</v>
      </c>
      <c r="QH24" s="578" t="e">
        <v>#REF!</v>
      </c>
      <c r="QI24" s="578" t="e">
        <v>#REF!</v>
      </c>
      <c r="QJ24" s="578" t="e">
        <v>#REF!</v>
      </c>
      <c r="QK24" s="578" t="e">
        <v>#REF!</v>
      </c>
      <c r="QL24" s="578" t="e">
        <v>#REF!</v>
      </c>
      <c r="QM24" s="578" t="e">
        <v>#REF!</v>
      </c>
      <c r="QN24" s="578" t="e">
        <v>#REF!</v>
      </c>
      <c r="QO24" s="578" t="e">
        <v>#REF!</v>
      </c>
      <c r="QP24" s="578" t="e">
        <v>#REF!</v>
      </c>
      <c r="QQ24" s="578" t="e">
        <v>#REF!</v>
      </c>
      <c r="QR24" s="578" t="e">
        <v>#REF!</v>
      </c>
      <c r="QS24" s="578" t="e">
        <v>#REF!</v>
      </c>
      <c r="QT24" s="578" t="e">
        <v>#REF!</v>
      </c>
      <c r="QU24" s="578" t="e">
        <v>#REF!</v>
      </c>
      <c r="QV24" s="578" t="e">
        <v>#REF!</v>
      </c>
      <c r="QW24" s="578" t="e">
        <v>#REF!</v>
      </c>
      <c r="QX24" s="578" t="e">
        <v>#REF!</v>
      </c>
      <c r="QY24" s="578" t="e">
        <v>#REF!</v>
      </c>
      <c r="QZ24" s="578" t="e">
        <v>#REF!</v>
      </c>
      <c r="RA24" s="578" t="e">
        <v>#REF!</v>
      </c>
      <c r="RB24" s="578" t="e">
        <v>#REF!</v>
      </c>
      <c r="RC24" s="578" t="e">
        <v>#REF!</v>
      </c>
      <c r="RD24" s="578" t="e">
        <v>#REF!</v>
      </c>
      <c r="RE24" s="578" t="e">
        <v>#REF!</v>
      </c>
      <c r="RF24" s="578" t="e">
        <v>#REF!</v>
      </c>
      <c r="RG24" s="583"/>
      <c r="RH24" s="578" t="e">
        <v>#REF!</v>
      </c>
      <c r="RI24" s="578" t="e">
        <v>#REF!</v>
      </c>
      <c r="RJ24" s="578" t="e">
        <v>#REF!</v>
      </c>
      <c r="RK24" s="578" t="e">
        <v>#REF!</v>
      </c>
      <c r="RL24" s="578" t="e">
        <v>#REF!</v>
      </c>
      <c r="RM24" s="578" t="e">
        <v>#REF!</v>
      </c>
      <c r="RN24" s="578" t="e">
        <v>#REF!</v>
      </c>
      <c r="RO24" s="578" t="e">
        <v>#REF!</v>
      </c>
      <c r="RP24" s="578" t="e">
        <v>#REF!</v>
      </c>
      <c r="RQ24" s="578" t="e">
        <v>#REF!</v>
      </c>
      <c r="RR24" s="578" t="e">
        <v>#REF!</v>
      </c>
      <c r="RS24" s="578" t="e">
        <v>#REF!</v>
      </c>
      <c r="RT24" s="578" t="e">
        <v>#REF!</v>
      </c>
      <c r="RU24" s="578" t="e">
        <v>#REF!</v>
      </c>
      <c r="RV24" s="578" t="e">
        <v>#REF!</v>
      </c>
      <c r="RW24" s="578" t="e">
        <v>#REF!</v>
      </c>
      <c r="RX24" s="578" t="e">
        <v>#REF!</v>
      </c>
      <c r="RY24" s="578" t="e">
        <v>#REF!</v>
      </c>
      <c r="RZ24" s="578" t="e">
        <v>#REF!</v>
      </c>
      <c r="SA24" s="578" t="e">
        <v>#REF!</v>
      </c>
      <c r="SB24" s="578" t="e">
        <v>#REF!</v>
      </c>
      <c r="SC24" s="578" t="e">
        <v>#REF!</v>
      </c>
      <c r="SD24" s="578" t="e">
        <v>#REF!</v>
      </c>
      <c r="SE24" s="578" t="e">
        <v>#REF!</v>
      </c>
      <c r="SF24" s="578" t="e">
        <v>#REF!</v>
      </c>
      <c r="SG24" s="578" t="e">
        <v>#REF!</v>
      </c>
      <c r="SH24" s="578" t="e">
        <v>#REF!</v>
      </c>
      <c r="SI24" s="578" t="e">
        <v>#REF!</v>
      </c>
      <c r="SJ24" s="578" t="e">
        <v>#REF!</v>
      </c>
      <c r="SK24" s="578" t="e">
        <v>#REF!</v>
      </c>
      <c r="SL24" s="583"/>
      <c r="SM24" s="578" t="e">
        <v>#REF!</v>
      </c>
      <c r="SN24" s="578" t="e">
        <v>#REF!</v>
      </c>
      <c r="SO24" s="578" t="e">
        <v>#REF!</v>
      </c>
      <c r="SP24" s="578" t="e">
        <v>#REF!</v>
      </c>
      <c r="SQ24" s="578" t="e">
        <v>#REF!</v>
      </c>
      <c r="SR24" s="578" t="e">
        <v>#REF!</v>
      </c>
      <c r="SS24" s="578" t="e">
        <v>#REF!</v>
      </c>
      <c r="ST24" s="578" t="e">
        <v>#REF!</v>
      </c>
      <c r="SU24" s="578" t="e">
        <v>#REF!</v>
      </c>
      <c r="SV24" s="578" t="e">
        <v>#REF!</v>
      </c>
      <c r="SW24" s="578" t="e">
        <v>#REF!</v>
      </c>
      <c r="SX24" s="578" t="e">
        <v>#REF!</v>
      </c>
      <c r="SY24" s="578" t="e">
        <v>#REF!</v>
      </c>
      <c r="SZ24" s="578" t="e">
        <v>#REF!</v>
      </c>
      <c r="TA24" s="578" t="e">
        <v>#REF!</v>
      </c>
      <c r="TB24" s="578" t="e">
        <v>#REF!</v>
      </c>
      <c r="TC24" s="578" t="e">
        <v>#REF!</v>
      </c>
      <c r="TD24" s="578" t="e">
        <v>#REF!</v>
      </c>
      <c r="TE24" s="578" t="e">
        <v>#REF!</v>
      </c>
      <c r="TF24" s="578" t="e">
        <v>#REF!</v>
      </c>
      <c r="TG24" s="578" t="e">
        <v>#REF!</v>
      </c>
      <c r="TH24" s="578" t="e">
        <v>#REF!</v>
      </c>
      <c r="TI24" s="578" t="e">
        <v>#REF!</v>
      </c>
      <c r="TJ24" s="578" t="e">
        <v>#REF!</v>
      </c>
      <c r="TK24" s="578" t="e">
        <v>#REF!</v>
      </c>
      <c r="TL24" s="578" t="e">
        <v>#REF!</v>
      </c>
      <c r="TM24" s="578" t="e">
        <v>#REF!</v>
      </c>
      <c r="TN24" s="578" t="e">
        <v>#REF!</v>
      </c>
      <c r="TO24" s="578" t="e">
        <v>#REF!</v>
      </c>
      <c r="TP24" s="578" t="e">
        <v>#REF!</v>
      </c>
      <c r="TQ24" s="581"/>
      <c r="TR24" s="578" t="e">
        <v>#REF!</v>
      </c>
      <c r="TS24" s="578" t="e">
        <v>#REF!</v>
      </c>
      <c r="TT24" s="578" t="e">
        <v>#REF!</v>
      </c>
      <c r="TU24" s="578" t="e">
        <v>#REF!</v>
      </c>
      <c r="TV24" s="578" t="e">
        <v>#REF!</v>
      </c>
      <c r="TW24" s="578" t="e">
        <v>#REF!</v>
      </c>
      <c r="TX24" s="578" t="e">
        <v>#REF!</v>
      </c>
      <c r="TY24" s="578" t="e">
        <v>#REF!</v>
      </c>
      <c r="TZ24" s="578" t="e">
        <v>#REF!</v>
      </c>
      <c r="UA24" s="578" t="e">
        <v>#REF!</v>
      </c>
      <c r="UB24" s="578" t="e">
        <v>#REF!</v>
      </c>
      <c r="UC24" s="578" t="e">
        <v>#REF!</v>
      </c>
      <c r="UD24" s="578" t="e">
        <v>#REF!</v>
      </c>
      <c r="UE24" s="578" t="e">
        <v>#REF!</v>
      </c>
      <c r="UF24" s="578" t="e">
        <v>#REF!</v>
      </c>
      <c r="UG24" s="578" t="e">
        <v>#REF!</v>
      </c>
      <c r="UH24" s="578" t="e">
        <v>#REF!</v>
      </c>
      <c r="UI24" s="578" t="e">
        <v>#REF!</v>
      </c>
      <c r="UJ24" s="578" t="e">
        <v>#REF!</v>
      </c>
      <c r="UK24" s="578" t="e">
        <v>#REF!</v>
      </c>
      <c r="UL24" s="578" t="e">
        <v>#REF!</v>
      </c>
      <c r="UM24" s="578" t="e">
        <v>#REF!</v>
      </c>
      <c r="UN24" s="578" t="e">
        <v>#REF!</v>
      </c>
      <c r="UO24" s="578" t="e">
        <v>#REF!</v>
      </c>
      <c r="UP24" s="578" t="e">
        <v>#REF!</v>
      </c>
      <c r="UQ24" s="578" t="e">
        <v>#REF!</v>
      </c>
      <c r="UR24" s="578" t="e">
        <v>#REF!</v>
      </c>
      <c r="US24" s="578" t="e">
        <v>#REF!</v>
      </c>
      <c r="UT24" s="578" t="e">
        <v>#REF!</v>
      </c>
      <c r="UU24" s="578" t="e">
        <v>#REF!</v>
      </c>
      <c r="UV24" s="581"/>
      <c r="UW24" s="578" t="e">
        <v>#REF!</v>
      </c>
      <c r="UX24" s="578" t="e">
        <v>#REF!</v>
      </c>
      <c r="UY24" s="578" t="e">
        <v>#REF!</v>
      </c>
      <c r="UZ24" s="578" t="e">
        <v>#REF!</v>
      </c>
      <c r="VA24" s="578" t="e">
        <v>#REF!</v>
      </c>
      <c r="VB24" s="578" t="e">
        <v>#REF!</v>
      </c>
      <c r="VC24" s="578" t="e">
        <v>#REF!</v>
      </c>
      <c r="VD24" s="578" t="e">
        <v>#REF!</v>
      </c>
      <c r="VE24" s="578" t="e">
        <v>#REF!</v>
      </c>
      <c r="VF24" s="578" t="e">
        <v>#REF!</v>
      </c>
      <c r="VG24" s="578" t="e">
        <v>#REF!</v>
      </c>
      <c r="VH24" s="578" t="e">
        <v>#REF!</v>
      </c>
      <c r="VI24" s="578" t="e">
        <v>#REF!</v>
      </c>
      <c r="VJ24" s="578" t="e">
        <v>#REF!</v>
      </c>
      <c r="VK24" s="578" t="e">
        <v>#REF!</v>
      </c>
      <c r="VL24" s="578" t="e">
        <v>#REF!</v>
      </c>
      <c r="VM24" s="578" t="e">
        <v>#REF!</v>
      </c>
      <c r="VN24" s="578" t="e">
        <v>#REF!</v>
      </c>
      <c r="VO24" s="578" t="e">
        <v>#REF!</v>
      </c>
      <c r="VP24" s="578" t="e">
        <v>#REF!</v>
      </c>
      <c r="VQ24" s="578" t="e">
        <v>#REF!</v>
      </c>
      <c r="VR24" s="578" t="e">
        <v>#REF!</v>
      </c>
      <c r="VS24" s="578" t="e">
        <v>#REF!</v>
      </c>
      <c r="VT24" s="578" t="e">
        <v>#REF!</v>
      </c>
      <c r="VU24" s="578" t="e">
        <v>#REF!</v>
      </c>
      <c r="VV24" s="578" t="e">
        <v>#REF!</v>
      </c>
      <c r="VW24" s="578" t="e">
        <v>#REF!</v>
      </c>
      <c r="VX24" s="578" t="e">
        <v>#REF!</v>
      </c>
      <c r="VY24" s="578" t="e">
        <v>#REF!</v>
      </c>
      <c r="VZ24" s="578" t="e">
        <v>#REF!</v>
      </c>
      <c r="WA24" s="581"/>
      <c r="WB24" s="578" t="e">
        <v>#REF!</v>
      </c>
      <c r="WC24" s="578" t="e">
        <v>#REF!</v>
      </c>
      <c r="WD24" s="578" t="e">
        <v>#REF!</v>
      </c>
      <c r="WE24" s="578" t="e">
        <v>#REF!</v>
      </c>
      <c r="WF24" s="578" t="e">
        <v>#REF!</v>
      </c>
      <c r="WG24" s="578" t="e">
        <v>#REF!</v>
      </c>
      <c r="WH24" s="578" t="e">
        <v>#REF!</v>
      </c>
      <c r="WI24" s="578" t="e">
        <v>#REF!</v>
      </c>
      <c r="WJ24" s="578" t="e">
        <v>#REF!</v>
      </c>
      <c r="WK24" s="578" t="e">
        <v>#REF!</v>
      </c>
      <c r="WL24" s="578" t="e">
        <v>#REF!</v>
      </c>
      <c r="WM24" s="578" t="e">
        <v>#REF!</v>
      </c>
      <c r="WN24" s="578" t="e">
        <v>#REF!</v>
      </c>
      <c r="WO24" s="578" t="e">
        <v>#REF!</v>
      </c>
      <c r="WP24" s="578" t="e">
        <v>#REF!</v>
      </c>
      <c r="WQ24" s="578" t="e">
        <v>#REF!</v>
      </c>
      <c r="WR24" s="578" t="e">
        <v>#REF!</v>
      </c>
      <c r="WS24" s="578" t="e">
        <v>#REF!</v>
      </c>
      <c r="WT24" s="578" t="e">
        <v>#REF!</v>
      </c>
      <c r="WU24" s="578" t="e">
        <v>#REF!</v>
      </c>
      <c r="WV24" s="578" t="e">
        <v>#REF!</v>
      </c>
      <c r="WW24" s="578" t="e">
        <v>#REF!</v>
      </c>
      <c r="WX24" s="578" t="e">
        <v>#REF!</v>
      </c>
      <c r="WY24" s="578" t="e">
        <v>#REF!</v>
      </c>
      <c r="WZ24" s="578" t="e">
        <v>#REF!</v>
      </c>
      <c r="XA24" s="578" t="e">
        <v>#REF!</v>
      </c>
      <c r="XB24" s="578" t="e">
        <v>#REF!</v>
      </c>
      <c r="XC24" s="578" t="e">
        <v>#REF!</v>
      </c>
      <c r="XD24" s="578" t="e">
        <v>#REF!</v>
      </c>
      <c r="XE24" s="578" t="e">
        <v>#REF!</v>
      </c>
      <c r="XF24" s="581"/>
      <c r="XG24" s="578" t="e">
        <v>#REF!</v>
      </c>
      <c r="XH24" s="578" t="e">
        <v>#REF!</v>
      </c>
      <c r="XI24" s="578" t="e">
        <v>#REF!</v>
      </c>
      <c r="XJ24" s="578" t="e">
        <v>#REF!</v>
      </c>
      <c r="XK24" s="578" t="e">
        <v>#REF!</v>
      </c>
      <c r="XL24" s="578" t="e">
        <v>#REF!</v>
      </c>
      <c r="XM24" s="578" t="e">
        <v>#REF!</v>
      </c>
      <c r="XN24" s="578" t="e">
        <v>#REF!</v>
      </c>
      <c r="XO24" s="578" t="e">
        <v>#REF!</v>
      </c>
      <c r="XP24" s="578" t="e">
        <v>#REF!</v>
      </c>
      <c r="XQ24" s="578" t="e">
        <v>#REF!</v>
      </c>
      <c r="XR24" s="578" t="e">
        <v>#REF!</v>
      </c>
      <c r="XS24" s="578" t="e">
        <v>#REF!</v>
      </c>
      <c r="XT24" s="578" t="e">
        <v>#REF!</v>
      </c>
      <c r="XU24" s="578" t="e">
        <v>#REF!</v>
      </c>
      <c r="XV24" s="578" t="e">
        <v>#REF!</v>
      </c>
      <c r="XW24" s="578" t="e">
        <v>#REF!</v>
      </c>
      <c r="XX24" s="578" t="e">
        <v>#REF!</v>
      </c>
      <c r="XY24" s="578" t="e">
        <v>#REF!</v>
      </c>
      <c r="XZ24" s="578" t="e">
        <v>#REF!</v>
      </c>
      <c r="YA24" s="578" t="e">
        <v>#REF!</v>
      </c>
      <c r="YB24" s="578" t="e">
        <v>#REF!</v>
      </c>
      <c r="YC24" s="578" t="e">
        <v>#REF!</v>
      </c>
      <c r="YD24" s="578" t="e">
        <v>#REF!</v>
      </c>
      <c r="YE24" s="578" t="e">
        <v>#REF!</v>
      </c>
      <c r="YF24" s="578" t="e">
        <v>#REF!</v>
      </c>
      <c r="YG24" s="578" t="e">
        <v>#REF!</v>
      </c>
      <c r="YH24" s="578" t="e">
        <v>#REF!</v>
      </c>
      <c r="YI24" s="578" t="e">
        <v>#REF!</v>
      </c>
      <c r="YJ24" s="578" t="e">
        <v>#REF!</v>
      </c>
      <c r="YK24" s="581"/>
      <c r="YL24" s="578" t="e">
        <v>#REF!</v>
      </c>
      <c r="YM24" s="578" t="e">
        <v>#REF!</v>
      </c>
      <c r="YN24" s="578" t="e">
        <v>#REF!</v>
      </c>
      <c r="YO24" s="578" t="e">
        <v>#REF!</v>
      </c>
      <c r="YP24" s="578" t="e">
        <v>#REF!</v>
      </c>
      <c r="YQ24" s="578" t="e">
        <v>#REF!</v>
      </c>
      <c r="YR24" s="578" t="e">
        <v>#REF!</v>
      </c>
      <c r="YS24" s="578" t="e">
        <v>#REF!</v>
      </c>
      <c r="YT24" s="578" t="e">
        <v>#REF!</v>
      </c>
      <c r="YU24" s="578" t="e">
        <v>#REF!</v>
      </c>
      <c r="YV24" s="578" t="e">
        <v>#REF!</v>
      </c>
      <c r="YW24" s="578" t="e">
        <v>#REF!</v>
      </c>
      <c r="YX24" s="578" t="e">
        <v>#REF!</v>
      </c>
      <c r="YY24" s="578" t="e">
        <v>#REF!</v>
      </c>
      <c r="YZ24" s="578" t="e">
        <v>#REF!</v>
      </c>
      <c r="ZA24" s="578" t="e">
        <v>#REF!</v>
      </c>
      <c r="ZB24" s="578" t="e">
        <v>#REF!</v>
      </c>
      <c r="ZC24" s="578" t="e">
        <v>#REF!</v>
      </c>
      <c r="ZD24" s="578" t="e">
        <v>#REF!</v>
      </c>
      <c r="ZE24" s="578" t="e">
        <v>#REF!</v>
      </c>
      <c r="ZF24" s="578" t="e">
        <v>#REF!</v>
      </c>
      <c r="ZG24" s="578" t="e">
        <v>#REF!</v>
      </c>
      <c r="ZH24" s="578" t="e">
        <v>#REF!</v>
      </c>
      <c r="ZI24" s="578" t="e">
        <v>#REF!</v>
      </c>
      <c r="ZJ24" s="578" t="e">
        <v>#REF!</v>
      </c>
      <c r="ZK24" s="578" t="e">
        <v>#REF!</v>
      </c>
      <c r="ZL24" s="578" t="e">
        <v>#REF!</v>
      </c>
      <c r="ZM24" s="578" t="e">
        <v>#REF!</v>
      </c>
      <c r="ZN24" s="578" t="e">
        <v>#REF!</v>
      </c>
      <c r="ZO24" s="578" t="e">
        <v>#REF!</v>
      </c>
      <c r="ZP24" s="578" t="e">
        <v>#REF!</v>
      </c>
      <c r="ZQ24" s="578" t="e">
        <v>#REF!</v>
      </c>
      <c r="ZR24" s="578" t="e">
        <v>#REF!</v>
      </c>
      <c r="ZS24" s="578" t="e">
        <v>#REF!</v>
      </c>
      <c r="ZT24" s="578" t="e">
        <v>#REF!</v>
      </c>
      <c r="ZU24" s="578" t="e">
        <v>#REF!</v>
      </c>
      <c r="ZV24" s="578" t="e">
        <v>#REF!</v>
      </c>
      <c r="ZW24" s="581"/>
      <c r="ZX24" s="578" t="e">
        <v>#REF!</v>
      </c>
      <c r="ZY24" s="578" t="e">
        <v>#REF!</v>
      </c>
      <c r="ZZ24" s="578" t="e">
        <v>#REF!</v>
      </c>
      <c r="AAA24" s="578" t="e">
        <v>#REF!</v>
      </c>
      <c r="AAB24" s="578" t="e">
        <v>#REF!</v>
      </c>
      <c r="AAC24" s="578" t="e">
        <v>#REF!</v>
      </c>
      <c r="AAD24" s="578" t="e">
        <v>#REF!</v>
      </c>
      <c r="AAE24" s="578" t="e">
        <v>#REF!</v>
      </c>
      <c r="AAF24" s="578" t="e">
        <v>#REF!</v>
      </c>
      <c r="AAG24" s="578" t="e">
        <v>#REF!</v>
      </c>
      <c r="AAH24" s="578" t="e">
        <v>#REF!</v>
      </c>
      <c r="AAI24" s="578" t="e">
        <v>#REF!</v>
      </c>
      <c r="AAJ24" s="578" t="e">
        <v>#REF!</v>
      </c>
      <c r="AAK24" s="578" t="e">
        <v>#REF!</v>
      </c>
      <c r="AAL24" s="578" t="e">
        <v>#REF!</v>
      </c>
      <c r="AAM24" s="578" t="e">
        <v>#REF!</v>
      </c>
      <c r="AAN24" s="578" t="e">
        <v>#REF!</v>
      </c>
      <c r="AAO24" s="578" t="e">
        <v>#REF!</v>
      </c>
      <c r="AAP24" s="578" t="e">
        <v>#REF!</v>
      </c>
      <c r="AAQ24" s="578" t="e">
        <v>#REF!</v>
      </c>
      <c r="AAR24" s="578" t="e">
        <v>#REF!</v>
      </c>
      <c r="AAS24" s="578" t="e">
        <v>#REF!</v>
      </c>
      <c r="AAT24" s="578" t="e">
        <v>#REF!</v>
      </c>
      <c r="AAU24" s="578" t="e">
        <v>#REF!</v>
      </c>
      <c r="AAV24" s="578" t="e">
        <v>#REF!</v>
      </c>
      <c r="AAW24" s="578" t="e">
        <v>#REF!</v>
      </c>
      <c r="AAX24" s="578" t="e">
        <v>#REF!</v>
      </c>
      <c r="AAY24" s="578" t="e">
        <v>#REF!</v>
      </c>
      <c r="AAZ24" s="578" t="e">
        <v>#REF!</v>
      </c>
      <c r="ABA24" s="578" t="e">
        <v>#REF!</v>
      </c>
      <c r="ABB24" s="578" t="e">
        <v>#REF!</v>
      </c>
      <c r="ABC24" s="578" t="e">
        <v>#REF!</v>
      </c>
      <c r="ABD24" s="578" t="e">
        <v>#REF!</v>
      </c>
      <c r="ABE24" s="578" t="e">
        <v>#REF!</v>
      </c>
      <c r="ABF24" s="578" t="e">
        <v>#REF!</v>
      </c>
      <c r="ABG24" s="578" t="e">
        <v>#REF!</v>
      </c>
      <c r="ABH24" s="578" t="e">
        <v>#REF!</v>
      </c>
      <c r="ABI24" s="578" t="e">
        <v>#REF!</v>
      </c>
      <c r="ABJ24" s="578" t="e">
        <v>#REF!</v>
      </c>
      <c r="ABK24" s="578" t="e">
        <v>#REF!</v>
      </c>
      <c r="ABL24" s="578" t="e">
        <v>#REF!</v>
      </c>
      <c r="ABM24" s="578" t="e">
        <v>#REF!</v>
      </c>
      <c r="ABN24" s="578" t="e">
        <v>#REF!</v>
      </c>
      <c r="ABO24" s="578" t="e">
        <v>#REF!</v>
      </c>
      <c r="ABP24" s="578" t="e">
        <v>#REF!</v>
      </c>
      <c r="ABQ24" s="578" t="e">
        <v>#REF!</v>
      </c>
      <c r="ABR24" s="578" t="e">
        <v>#REF!</v>
      </c>
    </row>
    <row r="25" spans="1:746" s="592" customFormat="1" ht="30" customHeight="1">
      <c r="A25" s="574">
        <v>1</v>
      </c>
      <c r="B25" s="574">
        <v>1</v>
      </c>
      <c r="C25" s="593" t="s">
        <v>2</v>
      </c>
      <c r="D25" s="594"/>
      <c r="E25" s="577">
        <v>42206</v>
      </c>
      <c r="F25" s="577">
        <v>42257</v>
      </c>
      <c r="G25" s="577">
        <v>42262</v>
      </c>
      <c r="H25" s="577">
        <v>42221</v>
      </c>
      <c r="I25" s="577">
        <v>42282</v>
      </c>
      <c r="J25" s="594"/>
      <c r="K25" s="577">
        <v>42292</v>
      </c>
      <c r="L25" s="577">
        <v>42293</v>
      </c>
      <c r="M25" s="577">
        <v>42296</v>
      </c>
      <c r="N25" s="577">
        <v>42293</v>
      </c>
      <c r="O25" s="577">
        <v>42297</v>
      </c>
      <c r="P25" s="577">
        <v>42297</v>
      </c>
      <c r="Q25" s="577">
        <v>42298</v>
      </c>
      <c r="R25" s="594"/>
      <c r="S25" s="577">
        <v>42305</v>
      </c>
      <c r="T25" s="577">
        <v>42286</v>
      </c>
      <c r="U25" s="577">
        <v>42285</v>
      </c>
      <c r="V25" s="577">
        <v>42286</v>
      </c>
      <c r="W25" s="577">
        <v>42298</v>
      </c>
      <c r="X25" s="594"/>
      <c r="Y25" s="577">
        <v>42306</v>
      </c>
      <c r="Z25" s="577">
        <v>42307</v>
      </c>
      <c r="AA25" s="577">
        <v>42307</v>
      </c>
      <c r="AB25" s="577">
        <v>42293</v>
      </c>
      <c r="AC25" s="577">
        <v>42297</v>
      </c>
      <c r="AD25" s="577">
        <v>42297</v>
      </c>
      <c r="AE25" s="577">
        <v>42298</v>
      </c>
      <c r="AF25" s="594"/>
      <c r="AG25" s="577">
        <v>42324</v>
      </c>
      <c r="AH25" s="577">
        <v>42286</v>
      </c>
      <c r="AI25" s="577">
        <v>42285</v>
      </c>
      <c r="AJ25" s="577">
        <v>42286</v>
      </c>
      <c r="AK25" s="577">
        <v>42313</v>
      </c>
      <c r="AL25" s="594"/>
      <c r="AM25" s="577">
        <v>42320</v>
      </c>
      <c r="AN25" s="577">
        <v>42310</v>
      </c>
      <c r="AO25" s="577">
        <v>42310</v>
      </c>
      <c r="AP25" s="577">
        <v>42317</v>
      </c>
      <c r="AQ25" s="577">
        <v>42317</v>
      </c>
      <c r="AR25" s="577">
        <v>42317</v>
      </c>
      <c r="AS25" s="577">
        <v>42317</v>
      </c>
      <c r="AT25" s="594"/>
      <c r="AU25" s="577">
        <v>42326</v>
      </c>
      <c r="AV25" s="577">
        <v>42341</v>
      </c>
      <c r="AW25" s="577">
        <v>42327</v>
      </c>
      <c r="AX25" s="577">
        <v>42338</v>
      </c>
      <c r="AY25" s="577">
        <v>42340</v>
      </c>
      <c r="AZ25" s="594"/>
      <c r="BA25" s="577">
        <v>42342</v>
      </c>
      <c r="BB25" s="577">
        <v>42347</v>
      </c>
      <c r="BC25" s="577">
        <v>42342</v>
      </c>
      <c r="BD25" s="577">
        <v>42342</v>
      </c>
      <c r="BE25" s="577">
        <v>42342</v>
      </c>
      <c r="BF25" s="594"/>
      <c r="BG25" s="577">
        <v>42348</v>
      </c>
      <c r="BH25" s="579">
        <v>42354</v>
      </c>
      <c r="BI25" s="577">
        <v>42346</v>
      </c>
      <c r="BJ25" s="577">
        <v>42345</v>
      </c>
      <c r="BK25" s="577">
        <v>42354</v>
      </c>
      <c r="BL25" s="594"/>
      <c r="BM25" s="579">
        <v>42366</v>
      </c>
      <c r="BN25" s="579">
        <v>42367</v>
      </c>
      <c r="BO25" s="579">
        <v>42368</v>
      </c>
      <c r="BP25" s="577">
        <v>42373</v>
      </c>
      <c r="BQ25" s="579">
        <v>42374</v>
      </c>
      <c r="BR25" s="594"/>
      <c r="BS25" s="577">
        <v>42010</v>
      </c>
      <c r="BT25" s="577">
        <v>42011</v>
      </c>
      <c r="BU25" s="577">
        <v>42012</v>
      </c>
      <c r="BV25" s="577">
        <v>42380</v>
      </c>
      <c r="BW25" s="577">
        <v>42381</v>
      </c>
      <c r="BX25" s="594"/>
      <c r="BY25" s="595">
        <v>42389</v>
      </c>
      <c r="BZ25" s="595">
        <v>42389</v>
      </c>
      <c r="CA25" s="577">
        <f>WORKDAY(CA26,$B25,'[4]Holiday Schedule'!$B$2:$B$17)</f>
        <v>2</v>
      </c>
      <c r="CB25" s="577">
        <f>WORKDAY(CB26,$B25,'[4]Holiday Schedule'!$B$2:$B$17)</f>
        <v>2</v>
      </c>
      <c r="CC25" s="577">
        <v>42372</v>
      </c>
      <c r="CD25" s="594"/>
      <c r="CE25" s="595">
        <v>42395</v>
      </c>
      <c r="CF25" s="595">
        <v>42396</v>
      </c>
      <c r="CG25" s="595">
        <v>42397</v>
      </c>
      <c r="CH25" s="577">
        <v>42389</v>
      </c>
      <c r="CI25" s="577">
        <v>42389</v>
      </c>
      <c r="CJ25" s="594"/>
      <c r="CK25" s="577">
        <v>42405</v>
      </c>
      <c r="CL25" s="577">
        <v>42396</v>
      </c>
      <c r="CM25" s="577">
        <v>42404</v>
      </c>
      <c r="CN25" s="577">
        <v>42404</v>
      </c>
      <c r="CO25" s="577">
        <v>42411</v>
      </c>
      <c r="CP25" s="594"/>
      <c r="CQ25" s="579">
        <v>42429</v>
      </c>
      <c r="CR25" s="577">
        <v>42410</v>
      </c>
      <c r="CS25" s="588">
        <v>42429</v>
      </c>
      <c r="CT25" s="579">
        <v>42409</v>
      </c>
      <c r="CU25" s="577">
        <v>42416</v>
      </c>
      <c r="CV25" s="594"/>
      <c r="CW25" s="588">
        <v>42433</v>
      </c>
      <c r="CX25" s="577">
        <v>42418</v>
      </c>
      <c r="CY25" s="577">
        <v>42426</v>
      </c>
      <c r="CZ25" s="577">
        <v>42410</v>
      </c>
      <c r="DA25" s="577">
        <v>42419</v>
      </c>
      <c r="DB25" s="594"/>
      <c r="DC25" s="588">
        <v>42437</v>
      </c>
      <c r="DD25" s="588">
        <v>42429</v>
      </c>
      <c r="DE25" s="588">
        <v>42431</v>
      </c>
      <c r="DF25" s="588">
        <v>42432</v>
      </c>
      <c r="DG25" s="588">
        <v>42433</v>
      </c>
      <c r="DH25" s="594"/>
      <c r="DI25" s="579">
        <v>42417</v>
      </c>
      <c r="DJ25" s="579">
        <v>42418</v>
      </c>
      <c r="DK25" s="579">
        <v>42418</v>
      </c>
      <c r="DL25" s="579">
        <v>42419</v>
      </c>
      <c r="DM25" s="595">
        <v>42424</v>
      </c>
      <c r="DN25" s="594"/>
      <c r="DO25" s="579">
        <v>42422</v>
      </c>
      <c r="DP25" s="579">
        <v>42423</v>
      </c>
      <c r="DQ25" s="579">
        <v>42423</v>
      </c>
      <c r="DR25" s="579">
        <v>42424</v>
      </c>
      <c r="DS25" s="579">
        <v>42424</v>
      </c>
      <c r="DT25" s="594"/>
      <c r="DU25" s="579">
        <v>42429</v>
      </c>
      <c r="DV25" s="579">
        <v>42429</v>
      </c>
      <c r="DW25" s="579">
        <v>42430</v>
      </c>
      <c r="DX25" s="579">
        <v>42431</v>
      </c>
      <c r="DY25" s="579">
        <v>42432</v>
      </c>
      <c r="DZ25" s="594"/>
      <c r="EA25" s="579">
        <v>42436</v>
      </c>
      <c r="EB25" s="579">
        <v>42437</v>
      </c>
      <c r="EC25" s="579">
        <v>42437</v>
      </c>
      <c r="ED25" s="579">
        <v>42438</v>
      </c>
      <c r="EE25" s="579">
        <v>42438</v>
      </c>
      <c r="EF25" s="594"/>
      <c r="EG25" s="579">
        <v>42438</v>
      </c>
      <c r="EH25" s="579">
        <v>42439</v>
      </c>
      <c r="EI25" s="579">
        <v>42439</v>
      </c>
      <c r="EJ25" s="579">
        <v>42440</v>
      </c>
      <c r="EK25" s="579">
        <v>42440</v>
      </c>
      <c r="EL25" s="594"/>
      <c r="EM25" s="579">
        <v>42446</v>
      </c>
      <c r="EN25" s="579">
        <v>42447</v>
      </c>
      <c r="EO25" s="579">
        <v>42447</v>
      </c>
      <c r="EP25" s="579">
        <v>42450</v>
      </c>
      <c r="EQ25" s="579">
        <v>42450</v>
      </c>
      <c r="ER25" s="594"/>
      <c r="ES25" s="579">
        <v>42450</v>
      </c>
      <c r="ET25" s="579">
        <v>42451</v>
      </c>
      <c r="EU25" s="579">
        <v>42451</v>
      </c>
      <c r="EV25" s="579">
        <v>42452</v>
      </c>
      <c r="EW25" s="579">
        <v>42452</v>
      </c>
      <c r="EX25" s="594"/>
      <c r="EY25" s="579">
        <v>42454</v>
      </c>
      <c r="EZ25" s="579">
        <v>42457</v>
      </c>
      <c r="FA25" s="579">
        <v>42457</v>
      </c>
      <c r="FB25" s="579">
        <v>42458</v>
      </c>
      <c r="FC25" s="579">
        <v>42458</v>
      </c>
      <c r="FD25" s="594"/>
      <c r="FE25" s="579">
        <v>42460</v>
      </c>
      <c r="FF25" s="579">
        <v>42461</v>
      </c>
      <c r="FG25" s="579">
        <v>42461</v>
      </c>
      <c r="FH25" s="579">
        <v>42464</v>
      </c>
      <c r="FI25" s="579">
        <v>42464</v>
      </c>
      <c r="FJ25" s="594"/>
      <c r="FK25" s="579">
        <v>42453</v>
      </c>
      <c r="FL25" s="579">
        <v>42454</v>
      </c>
      <c r="FM25" s="579">
        <v>42454</v>
      </c>
      <c r="FN25" s="579">
        <v>42457</v>
      </c>
      <c r="FO25" s="579">
        <v>42457</v>
      </c>
      <c r="FP25" s="594"/>
      <c r="FQ25" s="579">
        <v>42458</v>
      </c>
      <c r="FR25" s="579">
        <v>42459</v>
      </c>
      <c r="FS25" s="579">
        <v>42459</v>
      </c>
      <c r="FT25" s="579">
        <v>42460</v>
      </c>
      <c r="FU25" s="579">
        <v>42460</v>
      </c>
      <c r="FV25" s="594"/>
      <c r="FW25" s="579"/>
      <c r="FX25" s="579"/>
      <c r="FY25" s="579"/>
      <c r="FZ25" s="579"/>
      <c r="GA25" s="579"/>
      <c r="GB25" s="594"/>
      <c r="GC25" s="579"/>
      <c r="GD25" s="579"/>
      <c r="GE25" s="579"/>
      <c r="GF25" s="579"/>
      <c r="GG25" s="579"/>
      <c r="GH25" s="594"/>
      <c r="GI25" s="579"/>
      <c r="GJ25" s="579"/>
      <c r="GK25" s="579"/>
      <c r="GL25" s="579"/>
      <c r="GM25" s="579"/>
      <c r="GN25" s="594"/>
      <c r="GO25" s="579"/>
      <c r="GP25" s="579"/>
      <c r="GQ25" s="579"/>
      <c r="GR25" s="579"/>
      <c r="GS25" s="579"/>
      <c r="GT25" s="594"/>
      <c r="GU25" s="579"/>
      <c r="GV25" s="579"/>
      <c r="GW25" s="579"/>
      <c r="GX25" s="579"/>
      <c r="GY25" s="579"/>
      <c r="GZ25" s="594"/>
      <c r="HA25" s="578" t="e">
        <v>#REF!</v>
      </c>
      <c r="HB25" s="578" t="e">
        <v>#REF!</v>
      </c>
      <c r="HC25" s="578" t="e">
        <v>#REF!</v>
      </c>
      <c r="HD25" s="578" t="e">
        <v>#REF!</v>
      </c>
      <c r="HE25" s="578" t="e">
        <v>#REF!</v>
      </c>
      <c r="HF25" s="578" t="e">
        <v>#REF!</v>
      </c>
      <c r="HG25" s="578" t="e">
        <v>#REF!</v>
      </c>
      <c r="HH25" s="578" t="e">
        <v>#REF!</v>
      </c>
      <c r="HI25" s="578" t="e">
        <v>#REF!</v>
      </c>
      <c r="HJ25" s="578" t="e">
        <v>#REF!</v>
      </c>
      <c r="HK25" s="578" t="e">
        <v>#REF!</v>
      </c>
      <c r="HL25" s="578" t="e">
        <v>#REF!</v>
      </c>
      <c r="HM25" s="578" t="e">
        <v>#REF!</v>
      </c>
      <c r="HN25" s="578" t="e">
        <v>#REF!</v>
      </c>
      <c r="HO25" s="578" t="e">
        <v>#REF!</v>
      </c>
      <c r="HP25" s="578" t="e">
        <v>#REF!</v>
      </c>
      <c r="HQ25" s="578" t="e">
        <v>#REF!</v>
      </c>
      <c r="HR25" s="578" t="e">
        <v>#REF!</v>
      </c>
      <c r="HS25" s="581"/>
      <c r="HT25" s="578" t="e">
        <v>#REF!</v>
      </c>
      <c r="HU25" s="578" t="e">
        <v>#REF!</v>
      </c>
      <c r="HV25" s="578" t="e">
        <v>#REF!</v>
      </c>
      <c r="HW25" s="578" t="e">
        <v>#REF!</v>
      </c>
      <c r="HX25" s="578" t="e">
        <v>#REF!</v>
      </c>
      <c r="HY25" s="578" t="e">
        <v>#REF!</v>
      </c>
      <c r="HZ25" s="578" t="e">
        <v>#REF!</v>
      </c>
      <c r="IA25" s="578" t="e">
        <v>#REF!</v>
      </c>
      <c r="IB25" s="578" t="e">
        <v>#REF!</v>
      </c>
      <c r="IC25" s="578" t="e">
        <v>#REF!</v>
      </c>
      <c r="ID25" s="578" t="e">
        <v>#REF!</v>
      </c>
      <c r="IE25" s="578" t="e">
        <v>#REF!</v>
      </c>
      <c r="IF25" s="578" t="e">
        <v>#REF!</v>
      </c>
      <c r="IG25" s="578" t="e">
        <v>#REF!</v>
      </c>
      <c r="IH25" s="578" t="e">
        <v>#REF!</v>
      </c>
      <c r="II25" s="578" t="e">
        <v>#REF!</v>
      </c>
      <c r="IJ25" s="578" t="e">
        <v>#REF!</v>
      </c>
      <c r="IK25" s="578" t="e">
        <v>#REF!</v>
      </c>
      <c r="IL25" s="578" t="e">
        <v>#REF!</v>
      </c>
      <c r="IM25" s="578" t="e">
        <v>#REF!</v>
      </c>
      <c r="IN25" s="578" t="e">
        <v>#REF!</v>
      </c>
      <c r="IO25" s="578" t="e">
        <v>#REF!</v>
      </c>
      <c r="IP25" s="578" t="e">
        <v>#REF!</v>
      </c>
      <c r="IQ25" s="578" t="e">
        <v>#REF!</v>
      </c>
      <c r="IR25" s="578" t="e">
        <v>#REF!</v>
      </c>
      <c r="IS25" s="578" t="e">
        <v>#REF!</v>
      </c>
      <c r="IT25" s="578" t="e">
        <v>#REF!</v>
      </c>
      <c r="IU25" s="578" t="e">
        <v>#REF!</v>
      </c>
      <c r="IV25" s="578" t="e">
        <v>#REF!</v>
      </c>
      <c r="IW25" s="578" t="e">
        <v>#REF!</v>
      </c>
      <c r="IX25" s="581"/>
      <c r="IY25" s="578" t="e">
        <v>#REF!</v>
      </c>
      <c r="IZ25" s="578" t="e">
        <v>#REF!</v>
      </c>
      <c r="JA25" s="578" t="e">
        <v>#REF!</v>
      </c>
      <c r="JB25" s="578" t="e">
        <v>#REF!</v>
      </c>
      <c r="JC25" s="578" t="e">
        <v>#REF!</v>
      </c>
      <c r="JD25" s="578" t="e">
        <v>#REF!</v>
      </c>
      <c r="JE25" s="578" t="e">
        <v>#REF!</v>
      </c>
      <c r="JF25" s="578" t="e">
        <v>#REF!</v>
      </c>
      <c r="JG25" s="578" t="e">
        <v>#REF!</v>
      </c>
      <c r="JH25" s="578" t="e">
        <v>#REF!</v>
      </c>
      <c r="JI25" s="578" t="e">
        <v>#REF!</v>
      </c>
      <c r="JJ25" s="578" t="e">
        <v>#REF!</v>
      </c>
      <c r="JK25" s="578" t="e">
        <v>#REF!</v>
      </c>
      <c r="JL25" s="578" t="e">
        <v>#REF!</v>
      </c>
      <c r="JM25" s="578" t="e">
        <v>#REF!</v>
      </c>
      <c r="JN25" s="578" t="e">
        <v>#REF!</v>
      </c>
      <c r="JO25" s="578" t="e">
        <v>#REF!</v>
      </c>
      <c r="JP25" s="578" t="e">
        <v>#REF!</v>
      </c>
      <c r="JQ25" s="578" t="e">
        <v>#REF!</v>
      </c>
      <c r="JR25" s="578" t="e">
        <v>#REF!</v>
      </c>
      <c r="JS25" s="578" t="e">
        <v>#REF!</v>
      </c>
      <c r="JT25" s="578" t="e">
        <v>#REF!</v>
      </c>
      <c r="JU25" s="578" t="e">
        <v>#REF!</v>
      </c>
      <c r="JV25" s="578" t="e">
        <v>#REF!</v>
      </c>
      <c r="JW25" s="578" t="e">
        <v>#REF!</v>
      </c>
      <c r="JX25" s="578" t="e">
        <v>#REF!</v>
      </c>
      <c r="JY25" s="578" t="e">
        <v>#REF!</v>
      </c>
      <c r="JZ25" s="578" t="e">
        <v>#REF!</v>
      </c>
      <c r="KA25" s="578" t="e">
        <v>#REF!</v>
      </c>
      <c r="KB25" s="578" t="e">
        <v>#REF!</v>
      </c>
      <c r="KC25" s="581"/>
      <c r="KD25" s="578" t="e">
        <v>#REF!</v>
      </c>
      <c r="KE25" s="578" t="e">
        <v>#REF!</v>
      </c>
      <c r="KF25" s="578" t="e">
        <v>#REF!</v>
      </c>
      <c r="KG25" s="578" t="e">
        <v>#REF!</v>
      </c>
      <c r="KH25" s="578" t="e">
        <v>#REF!</v>
      </c>
      <c r="KI25" s="578" t="e">
        <v>#REF!</v>
      </c>
      <c r="KJ25" s="578" t="e">
        <v>#REF!</v>
      </c>
      <c r="KK25" s="578" t="e">
        <v>#REF!</v>
      </c>
      <c r="KL25" s="578" t="e">
        <v>#REF!</v>
      </c>
      <c r="KM25" s="578" t="e">
        <v>#REF!</v>
      </c>
      <c r="KN25" s="578" t="e">
        <v>#REF!</v>
      </c>
      <c r="KO25" s="578" t="e">
        <v>#REF!</v>
      </c>
      <c r="KP25" s="578" t="e">
        <v>#REF!</v>
      </c>
      <c r="KQ25" s="578" t="e">
        <v>#REF!</v>
      </c>
      <c r="KR25" s="578" t="e">
        <v>#REF!</v>
      </c>
      <c r="KS25" s="578" t="e">
        <v>#REF!</v>
      </c>
      <c r="KT25" s="578" t="e">
        <v>#REF!</v>
      </c>
      <c r="KU25" s="578" t="e">
        <v>#REF!</v>
      </c>
      <c r="KV25" s="578" t="e">
        <v>#REF!</v>
      </c>
      <c r="KW25" s="578" t="e">
        <v>#REF!</v>
      </c>
      <c r="KX25" s="578" t="e">
        <v>#REF!</v>
      </c>
      <c r="KY25" s="578" t="e">
        <v>#REF!</v>
      </c>
      <c r="KZ25" s="578" t="e">
        <v>#REF!</v>
      </c>
      <c r="LA25" s="578" t="e">
        <v>#REF!</v>
      </c>
      <c r="LB25" s="578" t="e">
        <v>#REF!</v>
      </c>
      <c r="LC25" s="578" t="e">
        <v>#REF!</v>
      </c>
      <c r="LD25" s="578" t="e">
        <v>#REF!</v>
      </c>
      <c r="LE25" s="578" t="e">
        <v>#REF!</v>
      </c>
      <c r="LF25" s="578" t="e">
        <v>#REF!</v>
      </c>
      <c r="LG25" s="578" t="e">
        <v>#REF!</v>
      </c>
      <c r="LH25" s="581"/>
      <c r="LI25" s="578" t="e">
        <v>#REF!</v>
      </c>
      <c r="LJ25" s="578" t="e">
        <v>#REF!</v>
      </c>
      <c r="LK25" s="578" t="e">
        <v>#REF!</v>
      </c>
      <c r="LL25" s="578" t="e">
        <v>#REF!</v>
      </c>
      <c r="LM25" s="578" t="e">
        <v>#REF!</v>
      </c>
      <c r="LN25" s="578" t="e">
        <v>#REF!</v>
      </c>
      <c r="LO25" s="578" t="e">
        <v>#REF!</v>
      </c>
      <c r="LP25" s="578" t="e">
        <v>#REF!</v>
      </c>
      <c r="LQ25" s="578" t="e">
        <v>#REF!</v>
      </c>
      <c r="LR25" s="578" t="e">
        <v>#REF!</v>
      </c>
      <c r="LS25" s="578" t="e">
        <v>#REF!</v>
      </c>
      <c r="LT25" s="578" t="e">
        <v>#REF!</v>
      </c>
      <c r="LU25" s="578" t="e">
        <v>#REF!</v>
      </c>
      <c r="LV25" s="578" t="e">
        <v>#REF!</v>
      </c>
      <c r="LW25" s="578" t="e">
        <v>#REF!</v>
      </c>
      <c r="LX25" s="578" t="e">
        <v>#REF!</v>
      </c>
      <c r="LY25" s="578" t="e">
        <v>#REF!</v>
      </c>
      <c r="LZ25" s="578" t="e">
        <v>#REF!</v>
      </c>
      <c r="MA25" s="578" t="e">
        <v>#REF!</v>
      </c>
      <c r="MB25" s="578" t="e">
        <v>#REF!</v>
      </c>
      <c r="MC25" s="578" t="e">
        <v>#REF!</v>
      </c>
      <c r="MD25" s="578" t="e">
        <v>#REF!</v>
      </c>
      <c r="ME25" s="578" t="e">
        <v>#REF!</v>
      </c>
      <c r="MF25" s="578" t="e">
        <v>#REF!</v>
      </c>
      <c r="MG25" s="578" t="e">
        <v>#REF!</v>
      </c>
      <c r="MH25" s="578" t="e">
        <v>#REF!</v>
      </c>
      <c r="MI25" s="578" t="e">
        <v>#REF!</v>
      </c>
      <c r="MJ25" s="578" t="e">
        <v>#REF!</v>
      </c>
      <c r="MK25" s="578" t="e">
        <v>#REF!</v>
      </c>
      <c r="ML25" s="578" t="e">
        <v>#REF!</v>
      </c>
      <c r="MM25" s="581"/>
      <c r="MN25" s="578" t="e">
        <v>#REF!</v>
      </c>
      <c r="MO25" s="578" t="e">
        <v>#REF!</v>
      </c>
      <c r="MP25" s="578" t="e">
        <v>#REF!</v>
      </c>
      <c r="MQ25" s="578" t="e">
        <v>#REF!</v>
      </c>
      <c r="MR25" s="578" t="e">
        <v>#REF!</v>
      </c>
      <c r="MS25" s="578" t="e">
        <v>#REF!</v>
      </c>
      <c r="MT25" s="578" t="e">
        <v>#REF!</v>
      </c>
      <c r="MU25" s="578" t="e">
        <v>#REF!</v>
      </c>
      <c r="MV25" s="578" t="e">
        <v>#REF!</v>
      </c>
      <c r="MW25" s="578" t="e">
        <v>#REF!</v>
      </c>
      <c r="MX25" s="578" t="e">
        <v>#REF!</v>
      </c>
      <c r="MY25" s="578" t="e">
        <v>#REF!</v>
      </c>
      <c r="MZ25" s="578" t="e">
        <v>#REF!</v>
      </c>
      <c r="NA25" s="578" t="e">
        <v>#REF!</v>
      </c>
      <c r="NB25" s="578" t="e">
        <v>#REF!</v>
      </c>
      <c r="NC25" s="578" t="e">
        <v>#REF!</v>
      </c>
      <c r="ND25" s="578" t="e">
        <v>#REF!</v>
      </c>
      <c r="NE25" s="578" t="e">
        <v>#REF!</v>
      </c>
      <c r="NF25" s="578" t="e">
        <v>#REF!</v>
      </c>
      <c r="NG25" s="578" t="e">
        <v>#REF!</v>
      </c>
      <c r="NH25" s="578" t="e">
        <v>#REF!</v>
      </c>
      <c r="NI25" s="578" t="e">
        <v>#REF!</v>
      </c>
      <c r="NJ25" s="578" t="e">
        <v>#REF!</v>
      </c>
      <c r="NK25" s="578" t="e">
        <v>#REF!</v>
      </c>
      <c r="NL25" s="578" t="e">
        <v>#REF!</v>
      </c>
      <c r="NM25" s="578" t="e">
        <v>#REF!</v>
      </c>
      <c r="NN25" s="578" t="e">
        <v>#REF!</v>
      </c>
      <c r="NO25" s="578" t="e">
        <v>#REF!</v>
      </c>
      <c r="NP25" s="578" t="e">
        <v>#REF!</v>
      </c>
      <c r="NQ25" s="578" t="e">
        <v>#REF!</v>
      </c>
      <c r="NR25" s="583"/>
      <c r="NS25" s="578" t="e">
        <v>#REF!</v>
      </c>
      <c r="NT25" s="578" t="e">
        <v>#REF!</v>
      </c>
      <c r="NU25" s="578" t="e">
        <v>#REF!</v>
      </c>
      <c r="NV25" s="578" t="e">
        <v>#REF!</v>
      </c>
      <c r="NW25" s="578" t="e">
        <v>#REF!</v>
      </c>
      <c r="NX25" s="578" t="e">
        <v>#REF!</v>
      </c>
      <c r="NY25" s="578" t="e">
        <v>#REF!</v>
      </c>
      <c r="NZ25" s="578" t="e">
        <v>#REF!</v>
      </c>
      <c r="OA25" s="578" t="e">
        <v>#REF!</v>
      </c>
      <c r="OB25" s="578" t="e">
        <v>#REF!</v>
      </c>
      <c r="OC25" s="578" t="e">
        <v>#REF!</v>
      </c>
      <c r="OD25" s="578" t="e">
        <v>#REF!</v>
      </c>
      <c r="OE25" s="578" t="e">
        <v>#REF!</v>
      </c>
      <c r="OF25" s="578" t="e">
        <v>#REF!</v>
      </c>
      <c r="OG25" s="578" t="e">
        <v>#REF!</v>
      </c>
      <c r="OH25" s="578" t="e">
        <v>#REF!</v>
      </c>
      <c r="OI25" s="578" t="e">
        <v>#REF!</v>
      </c>
      <c r="OJ25" s="578" t="e">
        <v>#REF!</v>
      </c>
      <c r="OK25" s="578" t="e">
        <v>#REF!</v>
      </c>
      <c r="OL25" s="578" t="e">
        <v>#REF!</v>
      </c>
      <c r="OM25" s="578" t="e">
        <v>#REF!</v>
      </c>
      <c r="ON25" s="578" t="e">
        <v>#REF!</v>
      </c>
      <c r="OO25" s="578" t="e">
        <v>#REF!</v>
      </c>
      <c r="OP25" s="578" t="e">
        <v>#REF!</v>
      </c>
      <c r="OQ25" s="578" t="e">
        <v>#REF!</v>
      </c>
      <c r="OR25" s="578" t="e">
        <v>#REF!</v>
      </c>
      <c r="OS25" s="578" t="e">
        <v>#REF!</v>
      </c>
      <c r="OT25" s="578" t="e">
        <v>#REF!</v>
      </c>
      <c r="OU25" s="578" t="e">
        <v>#REF!</v>
      </c>
      <c r="OV25" s="578" t="e">
        <v>#REF!</v>
      </c>
      <c r="OW25" s="583"/>
      <c r="OX25" s="578" t="e">
        <v>#REF!</v>
      </c>
      <c r="OY25" s="578" t="e">
        <v>#REF!</v>
      </c>
      <c r="OZ25" s="578" t="e">
        <v>#REF!</v>
      </c>
      <c r="PA25" s="578" t="e">
        <v>#REF!</v>
      </c>
      <c r="PB25" s="578" t="e">
        <v>#REF!</v>
      </c>
      <c r="PC25" s="578" t="e">
        <v>#REF!</v>
      </c>
      <c r="PD25" s="578" t="e">
        <v>#REF!</v>
      </c>
      <c r="PE25" s="578" t="e">
        <v>#REF!</v>
      </c>
      <c r="PF25" s="578" t="e">
        <v>#REF!</v>
      </c>
      <c r="PG25" s="578" t="e">
        <v>#REF!</v>
      </c>
      <c r="PH25" s="578" t="e">
        <v>#REF!</v>
      </c>
      <c r="PI25" s="578" t="e">
        <v>#REF!</v>
      </c>
      <c r="PJ25" s="578" t="e">
        <v>#REF!</v>
      </c>
      <c r="PK25" s="578" t="e">
        <v>#REF!</v>
      </c>
      <c r="PL25" s="578" t="e">
        <v>#REF!</v>
      </c>
      <c r="PM25" s="578" t="e">
        <v>#REF!</v>
      </c>
      <c r="PN25" s="578" t="e">
        <v>#REF!</v>
      </c>
      <c r="PO25" s="578" t="e">
        <v>#REF!</v>
      </c>
      <c r="PP25" s="578" t="e">
        <v>#REF!</v>
      </c>
      <c r="PQ25" s="578" t="e">
        <v>#REF!</v>
      </c>
      <c r="PR25" s="578" t="e">
        <v>#REF!</v>
      </c>
      <c r="PS25" s="578" t="e">
        <v>#REF!</v>
      </c>
      <c r="PT25" s="578" t="e">
        <v>#REF!</v>
      </c>
      <c r="PU25" s="578" t="e">
        <v>#REF!</v>
      </c>
      <c r="PV25" s="578" t="e">
        <v>#REF!</v>
      </c>
      <c r="PW25" s="578" t="e">
        <v>#REF!</v>
      </c>
      <c r="PX25" s="578" t="e">
        <v>#REF!</v>
      </c>
      <c r="PY25" s="578" t="e">
        <v>#REF!</v>
      </c>
      <c r="PZ25" s="578" t="e">
        <v>#REF!</v>
      </c>
      <c r="QA25" s="578" t="e">
        <v>#REF!</v>
      </c>
      <c r="QB25" s="583"/>
      <c r="QC25" s="578" t="e">
        <v>#REF!</v>
      </c>
      <c r="QD25" s="578" t="e">
        <v>#REF!</v>
      </c>
      <c r="QE25" s="578" t="e">
        <v>#REF!</v>
      </c>
      <c r="QF25" s="578" t="e">
        <v>#REF!</v>
      </c>
      <c r="QG25" s="578" t="e">
        <v>#REF!</v>
      </c>
      <c r="QH25" s="578" t="e">
        <v>#REF!</v>
      </c>
      <c r="QI25" s="578" t="e">
        <v>#REF!</v>
      </c>
      <c r="QJ25" s="578" t="e">
        <v>#REF!</v>
      </c>
      <c r="QK25" s="578" t="e">
        <v>#REF!</v>
      </c>
      <c r="QL25" s="578" t="e">
        <v>#REF!</v>
      </c>
      <c r="QM25" s="578" t="e">
        <v>#REF!</v>
      </c>
      <c r="QN25" s="578" t="e">
        <v>#REF!</v>
      </c>
      <c r="QO25" s="578" t="e">
        <v>#REF!</v>
      </c>
      <c r="QP25" s="578" t="e">
        <v>#REF!</v>
      </c>
      <c r="QQ25" s="578" t="e">
        <v>#REF!</v>
      </c>
      <c r="QR25" s="578" t="e">
        <v>#REF!</v>
      </c>
      <c r="QS25" s="578" t="e">
        <v>#REF!</v>
      </c>
      <c r="QT25" s="578" t="e">
        <v>#REF!</v>
      </c>
      <c r="QU25" s="578" t="e">
        <v>#REF!</v>
      </c>
      <c r="QV25" s="578" t="e">
        <v>#REF!</v>
      </c>
      <c r="QW25" s="578" t="e">
        <v>#REF!</v>
      </c>
      <c r="QX25" s="578" t="e">
        <v>#REF!</v>
      </c>
      <c r="QY25" s="578" t="e">
        <v>#REF!</v>
      </c>
      <c r="QZ25" s="578" t="e">
        <v>#REF!</v>
      </c>
      <c r="RA25" s="578" t="e">
        <v>#REF!</v>
      </c>
      <c r="RB25" s="578" t="e">
        <v>#REF!</v>
      </c>
      <c r="RC25" s="578" t="e">
        <v>#REF!</v>
      </c>
      <c r="RD25" s="578" t="e">
        <v>#REF!</v>
      </c>
      <c r="RE25" s="578" t="e">
        <v>#REF!</v>
      </c>
      <c r="RF25" s="578" t="e">
        <v>#REF!</v>
      </c>
      <c r="RG25" s="583"/>
      <c r="RH25" s="578" t="e">
        <v>#REF!</v>
      </c>
      <c r="RI25" s="578" t="e">
        <v>#REF!</v>
      </c>
      <c r="RJ25" s="578" t="e">
        <v>#REF!</v>
      </c>
      <c r="RK25" s="578" t="e">
        <v>#REF!</v>
      </c>
      <c r="RL25" s="578" t="e">
        <v>#REF!</v>
      </c>
      <c r="RM25" s="578" t="e">
        <v>#REF!</v>
      </c>
      <c r="RN25" s="578" t="e">
        <v>#REF!</v>
      </c>
      <c r="RO25" s="578" t="e">
        <v>#REF!</v>
      </c>
      <c r="RP25" s="578" t="e">
        <v>#REF!</v>
      </c>
      <c r="RQ25" s="578" t="e">
        <v>#REF!</v>
      </c>
      <c r="RR25" s="578" t="e">
        <v>#REF!</v>
      </c>
      <c r="RS25" s="578" t="e">
        <v>#REF!</v>
      </c>
      <c r="RT25" s="578" t="e">
        <v>#REF!</v>
      </c>
      <c r="RU25" s="578" t="e">
        <v>#REF!</v>
      </c>
      <c r="RV25" s="578" t="e">
        <v>#REF!</v>
      </c>
      <c r="RW25" s="578" t="e">
        <v>#REF!</v>
      </c>
      <c r="RX25" s="578" t="e">
        <v>#REF!</v>
      </c>
      <c r="RY25" s="578" t="e">
        <v>#REF!</v>
      </c>
      <c r="RZ25" s="578" t="e">
        <v>#REF!</v>
      </c>
      <c r="SA25" s="578" t="e">
        <v>#REF!</v>
      </c>
      <c r="SB25" s="578" t="e">
        <v>#REF!</v>
      </c>
      <c r="SC25" s="578" t="e">
        <v>#REF!</v>
      </c>
      <c r="SD25" s="578" t="e">
        <v>#REF!</v>
      </c>
      <c r="SE25" s="578" t="e">
        <v>#REF!</v>
      </c>
      <c r="SF25" s="578" t="e">
        <v>#REF!</v>
      </c>
      <c r="SG25" s="578" t="e">
        <v>#REF!</v>
      </c>
      <c r="SH25" s="578" t="e">
        <v>#REF!</v>
      </c>
      <c r="SI25" s="578" t="e">
        <v>#REF!</v>
      </c>
      <c r="SJ25" s="578" t="e">
        <v>#REF!</v>
      </c>
      <c r="SK25" s="578" t="e">
        <v>#REF!</v>
      </c>
      <c r="SL25" s="583"/>
      <c r="SM25" s="578" t="e">
        <v>#REF!</v>
      </c>
      <c r="SN25" s="578" t="e">
        <v>#REF!</v>
      </c>
      <c r="SO25" s="578" t="e">
        <v>#REF!</v>
      </c>
      <c r="SP25" s="578" t="e">
        <v>#REF!</v>
      </c>
      <c r="SQ25" s="578" t="e">
        <v>#REF!</v>
      </c>
      <c r="SR25" s="578" t="e">
        <v>#REF!</v>
      </c>
      <c r="SS25" s="578" t="e">
        <v>#REF!</v>
      </c>
      <c r="ST25" s="578" t="e">
        <v>#REF!</v>
      </c>
      <c r="SU25" s="578" t="e">
        <v>#REF!</v>
      </c>
      <c r="SV25" s="578" t="e">
        <v>#REF!</v>
      </c>
      <c r="SW25" s="578" t="e">
        <v>#REF!</v>
      </c>
      <c r="SX25" s="578" t="e">
        <v>#REF!</v>
      </c>
      <c r="SY25" s="578" t="e">
        <v>#REF!</v>
      </c>
      <c r="SZ25" s="578" t="e">
        <v>#REF!</v>
      </c>
      <c r="TA25" s="578" t="e">
        <v>#REF!</v>
      </c>
      <c r="TB25" s="578" t="e">
        <v>#REF!</v>
      </c>
      <c r="TC25" s="578" t="e">
        <v>#REF!</v>
      </c>
      <c r="TD25" s="578" t="e">
        <v>#REF!</v>
      </c>
      <c r="TE25" s="578" t="e">
        <v>#REF!</v>
      </c>
      <c r="TF25" s="578" t="e">
        <v>#REF!</v>
      </c>
      <c r="TG25" s="578" t="e">
        <v>#REF!</v>
      </c>
      <c r="TH25" s="578" t="e">
        <v>#REF!</v>
      </c>
      <c r="TI25" s="578" t="e">
        <v>#REF!</v>
      </c>
      <c r="TJ25" s="578" t="e">
        <v>#REF!</v>
      </c>
      <c r="TK25" s="578" t="e">
        <v>#REF!</v>
      </c>
      <c r="TL25" s="578" t="e">
        <v>#REF!</v>
      </c>
      <c r="TM25" s="578" t="e">
        <v>#REF!</v>
      </c>
      <c r="TN25" s="578" t="e">
        <v>#REF!</v>
      </c>
      <c r="TO25" s="578" t="e">
        <v>#REF!</v>
      </c>
      <c r="TP25" s="578" t="e">
        <v>#REF!</v>
      </c>
      <c r="TQ25" s="581"/>
      <c r="TR25" s="578" t="e">
        <v>#REF!</v>
      </c>
      <c r="TS25" s="578" t="e">
        <v>#REF!</v>
      </c>
      <c r="TT25" s="578" t="e">
        <v>#REF!</v>
      </c>
      <c r="TU25" s="578" t="e">
        <v>#REF!</v>
      </c>
      <c r="TV25" s="578" t="e">
        <v>#REF!</v>
      </c>
      <c r="TW25" s="578" t="e">
        <v>#REF!</v>
      </c>
      <c r="TX25" s="578" t="e">
        <v>#REF!</v>
      </c>
      <c r="TY25" s="578" t="e">
        <v>#REF!</v>
      </c>
      <c r="TZ25" s="578" t="e">
        <v>#REF!</v>
      </c>
      <c r="UA25" s="578" t="e">
        <v>#REF!</v>
      </c>
      <c r="UB25" s="578" t="e">
        <v>#REF!</v>
      </c>
      <c r="UC25" s="578" t="e">
        <v>#REF!</v>
      </c>
      <c r="UD25" s="578" t="e">
        <v>#REF!</v>
      </c>
      <c r="UE25" s="578" t="e">
        <v>#REF!</v>
      </c>
      <c r="UF25" s="578" t="e">
        <v>#REF!</v>
      </c>
      <c r="UG25" s="578" t="e">
        <v>#REF!</v>
      </c>
      <c r="UH25" s="578" t="e">
        <v>#REF!</v>
      </c>
      <c r="UI25" s="578" t="e">
        <v>#REF!</v>
      </c>
      <c r="UJ25" s="578" t="e">
        <v>#REF!</v>
      </c>
      <c r="UK25" s="578" t="e">
        <v>#REF!</v>
      </c>
      <c r="UL25" s="578" t="e">
        <v>#REF!</v>
      </c>
      <c r="UM25" s="578" t="e">
        <v>#REF!</v>
      </c>
      <c r="UN25" s="578" t="e">
        <v>#REF!</v>
      </c>
      <c r="UO25" s="578" t="e">
        <v>#REF!</v>
      </c>
      <c r="UP25" s="578" t="e">
        <v>#REF!</v>
      </c>
      <c r="UQ25" s="578" t="e">
        <v>#REF!</v>
      </c>
      <c r="UR25" s="578" t="e">
        <v>#REF!</v>
      </c>
      <c r="US25" s="578" t="e">
        <v>#REF!</v>
      </c>
      <c r="UT25" s="578" t="e">
        <v>#REF!</v>
      </c>
      <c r="UU25" s="578" t="e">
        <v>#REF!</v>
      </c>
      <c r="UV25" s="581"/>
      <c r="UW25" s="578" t="e">
        <v>#REF!</v>
      </c>
      <c r="UX25" s="578" t="e">
        <v>#REF!</v>
      </c>
      <c r="UY25" s="578" t="e">
        <v>#REF!</v>
      </c>
      <c r="UZ25" s="578" t="e">
        <v>#REF!</v>
      </c>
      <c r="VA25" s="578" t="e">
        <v>#REF!</v>
      </c>
      <c r="VB25" s="578" t="e">
        <v>#REF!</v>
      </c>
      <c r="VC25" s="578" t="e">
        <v>#REF!</v>
      </c>
      <c r="VD25" s="578" t="e">
        <v>#REF!</v>
      </c>
      <c r="VE25" s="578" t="e">
        <v>#REF!</v>
      </c>
      <c r="VF25" s="578" t="e">
        <v>#REF!</v>
      </c>
      <c r="VG25" s="578" t="e">
        <v>#REF!</v>
      </c>
      <c r="VH25" s="578" t="e">
        <v>#REF!</v>
      </c>
      <c r="VI25" s="578" t="e">
        <v>#REF!</v>
      </c>
      <c r="VJ25" s="578" t="e">
        <v>#REF!</v>
      </c>
      <c r="VK25" s="578" t="e">
        <v>#REF!</v>
      </c>
      <c r="VL25" s="578" t="e">
        <v>#REF!</v>
      </c>
      <c r="VM25" s="578" t="e">
        <v>#REF!</v>
      </c>
      <c r="VN25" s="578" t="e">
        <v>#REF!</v>
      </c>
      <c r="VO25" s="578" t="e">
        <v>#REF!</v>
      </c>
      <c r="VP25" s="578" t="e">
        <v>#REF!</v>
      </c>
      <c r="VQ25" s="578" t="e">
        <v>#REF!</v>
      </c>
      <c r="VR25" s="578" t="e">
        <v>#REF!</v>
      </c>
      <c r="VS25" s="578" t="e">
        <v>#REF!</v>
      </c>
      <c r="VT25" s="578" t="e">
        <v>#REF!</v>
      </c>
      <c r="VU25" s="578" t="e">
        <v>#REF!</v>
      </c>
      <c r="VV25" s="578" t="e">
        <v>#REF!</v>
      </c>
      <c r="VW25" s="578" t="e">
        <v>#REF!</v>
      </c>
      <c r="VX25" s="578" t="e">
        <v>#REF!</v>
      </c>
      <c r="VY25" s="578" t="e">
        <v>#REF!</v>
      </c>
      <c r="VZ25" s="578" t="e">
        <v>#REF!</v>
      </c>
      <c r="WA25" s="581"/>
      <c r="WB25" s="578" t="e">
        <v>#REF!</v>
      </c>
      <c r="WC25" s="578" t="e">
        <v>#REF!</v>
      </c>
      <c r="WD25" s="578" t="e">
        <v>#REF!</v>
      </c>
      <c r="WE25" s="578" t="e">
        <v>#REF!</v>
      </c>
      <c r="WF25" s="578" t="e">
        <v>#REF!</v>
      </c>
      <c r="WG25" s="578" t="e">
        <v>#REF!</v>
      </c>
      <c r="WH25" s="578" t="e">
        <v>#REF!</v>
      </c>
      <c r="WI25" s="578" t="e">
        <v>#REF!</v>
      </c>
      <c r="WJ25" s="578" t="e">
        <v>#REF!</v>
      </c>
      <c r="WK25" s="578" t="e">
        <v>#REF!</v>
      </c>
      <c r="WL25" s="578" t="e">
        <v>#REF!</v>
      </c>
      <c r="WM25" s="578" t="e">
        <v>#REF!</v>
      </c>
      <c r="WN25" s="578" t="e">
        <v>#REF!</v>
      </c>
      <c r="WO25" s="578" t="e">
        <v>#REF!</v>
      </c>
      <c r="WP25" s="578" t="e">
        <v>#REF!</v>
      </c>
      <c r="WQ25" s="578" t="e">
        <v>#REF!</v>
      </c>
      <c r="WR25" s="578" t="e">
        <v>#REF!</v>
      </c>
      <c r="WS25" s="578" t="e">
        <v>#REF!</v>
      </c>
      <c r="WT25" s="578" t="e">
        <v>#REF!</v>
      </c>
      <c r="WU25" s="578" t="e">
        <v>#REF!</v>
      </c>
      <c r="WV25" s="578" t="e">
        <v>#REF!</v>
      </c>
      <c r="WW25" s="578" t="e">
        <v>#REF!</v>
      </c>
      <c r="WX25" s="578" t="e">
        <v>#REF!</v>
      </c>
      <c r="WY25" s="578" t="e">
        <v>#REF!</v>
      </c>
      <c r="WZ25" s="578" t="e">
        <v>#REF!</v>
      </c>
      <c r="XA25" s="578" t="e">
        <v>#REF!</v>
      </c>
      <c r="XB25" s="578" t="e">
        <v>#REF!</v>
      </c>
      <c r="XC25" s="578" t="e">
        <v>#REF!</v>
      </c>
      <c r="XD25" s="578" t="e">
        <v>#REF!</v>
      </c>
      <c r="XE25" s="578" t="e">
        <v>#REF!</v>
      </c>
      <c r="XF25" s="581"/>
      <c r="XG25" s="578" t="e">
        <v>#REF!</v>
      </c>
      <c r="XH25" s="578" t="e">
        <v>#REF!</v>
      </c>
      <c r="XI25" s="578" t="e">
        <v>#REF!</v>
      </c>
      <c r="XJ25" s="578" t="e">
        <v>#REF!</v>
      </c>
      <c r="XK25" s="578" t="e">
        <v>#REF!</v>
      </c>
      <c r="XL25" s="578" t="e">
        <v>#REF!</v>
      </c>
      <c r="XM25" s="578" t="e">
        <v>#REF!</v>
      </c>
      <c r="XN25" s="578" t="e">
        <v>#REF!</v>
      </c>
      <c r="XO25" s="578" t="e">
        <v>#REF!</v>
      </c>
      <c r="XP25" s="578" t="e">
        <v>#REF!</v>
      </c>
      <c r="XQ25" s="578" t="e">
        <v>#REF!</v>
      </c>
      <c r="XR25" s="578" t="e">
        <v>#REF!</v>
      </c>
      <c r="XS25" s="578" t="e">
        <v>#REF!</v>
      </c>
      <c r="XT25" s="578" t="e">
        <v>#REF!</v>
      </c>
      <c r="XU25" s="578" t="e">
        <v>#REF!</v>
      </c>
      <c r="XV25" s="578" t="e">
        <v>#REF!</v>
      </c>
      <c r="XW25" s="578" t="e">
        <v>#REF!</v>
      </c>
      <c r="XX25" s="578" t="e">
        <v>#REF!</v>
      </c>
      <c r="XY25" s="578" t="e">
        <v>#REF!</v>
      </c>
      <c r="XZ25" s="578" t="e">
        <v>#REF!</v>
      </c>
      <c r="YA25" s="578" t="e">
        <v>#REF!</v>
      </c>
      <c r="YB25" s="578" t="e">
        <v>#REF!</v>
      </c>
      <c r="YC25" s="578" t="e">
        <v>#REF!</v>
      </c>
      <c r="YD25" s="578" t="e">
        <v>#REF!</v>
      </c>
      <c r="YE25" s="578" t="e">
        <v>#REF!</v>
      </c>
      <c r="YF25" s="578" t="e">
        <v>#REF!</v>
      </c>
      <c r="YG25" s="578" t="e">
        <v>#REF!</v>
      </c>
      <c r="YH25" s="578" t="e">
        <v>#REF!</v>
      </c>
      <c r="YI25" s="578" t="e">
        <v>#REF!</v>
      </c>
      <c r="YJ25" s="578" t="e">
        <v>#REF!</v>
      </c>
      <c r="YK25" s="581"/>
      <c r="YL25" s="578" t="e">
        <v>#REF!</v>
      </c>
      <c r="YM25" s="578" t="e">
        <v>#REF!</v>
      </c>
      <c r="YN25" s="578" t="e">
        <v>#REF!</v>
      </c>
      <c r="YO25" s="578" t="e">
        <v>#REF!</v>
      </c>
      <c r="YP25" s="578" t="e">
        <v>#REF!</v>
      </c>
      <c r="YQ25" s="578" t="e">
        <v>#REF!</v>
      </c>
      <c r="YR25" s="578" t="e">
        <v>#REF!</v>
      </c>
      <c r="YS25" s="578" t="e">
        <v>#REF!</v>
      </c>
      <c r="YT25" s="578" t="e">
        <v>#REF!</v>
      </c>
      <c r="YU25" s="578" t="e">
        <v>#REF!</v>
      </c>
      <c r="YV25" s="578" t="e">
        <v>#REF!</v>
      </c>
      <c r="YW25" s="578" t="e">
        <v>#REF!</v>
      </c>
      <c r="YX25" s="578" t="e">
        <v>#REF!</v>
      </c>
      <c r="YY25" s="578" t="e">
        <v>#REF!</v>
      </c>
      <c r="YZ25" s="578" t="e">
        <v>#REF!</v>
      </c>
      <c r="ZA25" s="578" t="e">
        <v>#REF!</v>
      </c>
      <c r="ZB25" s="578" t="e">
        <v>#REF!</v>
      </c>
      <c r="ZC25" s="578" t="e">
        <v>#REF!</v>
      </c>
      <c r="ZD25" s="578" t="e">
        <v>#REF!</v>
      </c>
      <c r="ZE25" s="578" t="e">
        <v>#REF!</v>
      </c>
      <c r="ZF25" s="578" t="e">
        <v>#REF!</v>
      </c>
      <c r="ZG25" s="578" t="e">
        <v>#REF!</v>
      </c>
      <c r="ZH25" s="578" t="e">
        <v>#REF!</v>
      </c>
      <c r="ZI25" s="578" t="e">
        <v>#REF!</v>
      </c>
      <c r="ZJ25" s="578" t="e">
        <v>#REF!</v>
      </c>
      <c r="ZK25" s="578" t="e">
        <v>#REF!</v>
      </c>
      <c r="ZL25" s="578" t="e">
        <v>#REF!</v>
      </c>
      <c r="ZM25" s="578" t="e">
        <v>#REF!</v>
      </c>
      <c r="ZN25" s="578" t="e">
        <v>#REF!</v>
      </c>
      <c r="ZO25" s="578" t="e">
        <v>#REF!</v>
      </c>
      <c r="ZP25" s="578" t="e">
        <v>#REF!</v>
      </c>
      <c r="ZQ25" s="578" t="e">
        <v>#REF!</v>
      </c>
      <c r="ZR25" s="578" t="e">
        <v>#REF!</v>
      </c>
      <c r="ZS25" s="578" t="e">
        <v>#REF!</v>
      </c>
      <c r="ZT25" s="578" t="e">
        <v>#REF!</v>
      </c>
      <c r="ZU25" s="578" t="e">
        <v>#REF!</v>
      </c>
      <c r="ZV25" s="578" t="e">
        <v>#REF!</v>
      </c>
      <c r="ZW25" s="581"/>
      <c r="ZX25" s="578" t="e">
        <v>#REF!</v>
      </c>
      <c r="ZY25" s="578" t="e">
        <v>#REF!</v>
      </c>
      <c r="ZZ25" s="578" t="e">
        <v>#REF!</v>
      </c>
      <c r="AAA25" s="578" t="e">
        <v>#REF!</v>
      </c>
      <c r="AAB25" s="578" t="e">
        <v>#REF!</v>
      </c>
      <c r="AAC25" s="578" t="e">
        <v>#REF!</v>
      </c>
      <c r="AAD25" s="578" t="e">
        <v>#REF!</v>
      </c>
      <c r="AAE25" s="578" t="e">
        <v>#REF!</v>
      </c>
      <c r="AAF25" s="578" t="e">
        <v>#REF!</v>
      </c>
      <c r="AAG25" s="578" t="e">
        <v>#REF!</v>
      </c>
      <c r="AAH25" s="578" t="e">
        <v>#REF!</v>
      </c>
      <c r="AAI25" s="578" t="e">
        <v>#REF!</v>
      </c>
      <c r="AAJ25" s="578" t="e">
        <v>#REF!</v>
      </c>
      <c r="AAK25" s="578" t="e">
        <v>#REF!</v>
      </c>
      <c r="AAL25" s="578" t="e">
        <v>#REF!</v>
      </c>
      <c r="AAM25" s="578" t="e">
        <v>#REF!</v>
      </c>
      <c r="AAN25" s="578" t="e">
        <v>#REF!</v>
      </c>
      <c r="AAO25" s="578" t="e">
        <v>#REF!</v>
      </c>
      <c r="AAP25" s="578" t="e">
        <v>#REF!</v>
      </c>
      <c r="AAQ25" s="578" t="e">
        <v>#REF!</v>
      </c>
      <c r="AAR25" s="578" t="e">
        <v>#REF!</v>
      </c>
      <c r="AAS25" s="578" t="e">
        <v>#REF!</v>
      </c>
      <c r="AAT25" s="578" t="e">
        <v>#REF!</v>
      </c>
      <c r="AAU25" s="578" t="e">
        <v>#REF!</v>
      </c>
      <c r="AAV25" s="578" t="e">
        <v>#REF!</v>
      </c>
      <c r="AAW25" s="578" t="e">
        <v>#REF!</v>
      </c>
      <c r="AAX25" s="578" t="e">
        <v>#REF!</v>
      </c>
      <c r="AAY25" s="578" t="e">
        <v>#REF!</v>
      </c>
      <c r="AAZ25" s="578" t="e">
        <v>#REF!</v>
      </c>
      <c r="ABA25" s="578" t="e">
        <v>#REF!</v>
      </c>
      <c r="ABB25" s="578" t="e">
        <v>#REF!</v>
      </c>
      <c r="ABC25" s="578" t="e">
        <v>#REF!</v>
      </c>
      <c r="ABD25" s="578" t="e">
        <v>#REF!</v>
      </c>
      <c r="ABE25" s="578" t="e">
        <v>#REF!</v>
      </c>
      <c r="ABF25" s="578" t="e">
        <v>#REF!</v>
      </c>
      <c r="ABG25" s="578" t="e">
        <v>#REF!</v>
      </c>
      <c r="ABH25" s="578" t="e">
        <v>#REF!</v>
      </c>
      <c r="ABI25" s="578" t="e">
        <v>#REF!</v>
      </c>
      <c r="ABJ25" s="578" t="e">
        <v>#REF!</v>
      </c>
      <c r="ABK25" s="578" t="e">
        <v>#REF!</v>
      </c>
      <c r="ABL25" s="578" t="e">
        <v>#REF!</v>
      </c>
      <c r="ABM25" s="578" t="e">
        <v>#REF!</v>
      </c>
      <c r="ABN25" s="578" t="e">
        <v>#REF!</v>
      </c>
      <c r="ABO25" s="578" t="e">
        <v>#REF!</v>
      </c>
      <c r="ABP25" s="578" t="e">
        <v>#REF!</v>
      </c>
      <c r="ABQ25" s="578" t="e">
        <v>#REF!</v>
      </c>
      <c r="ABR25" s="578" t="e">
        <v>#REF!</v>
      </c>
    </row>
    <row r="26" spans="1:746" ht="11.25" hidden="1" customHeight="1" thickBot="1">
      <c r="A26" s="442"/>
      <c r="B26" s="463"/>
      <c r="C26" s="287" t="s">
        <v>2</v>
      </c>
      <c r="D26" s="520"/>
      <c r="E26" s="517">
        <v>42265</v>
      </c>
      <c r="F26" s="517" t="e">
        <v>#NUM!</v>
      </c>
      <c r="G26" s="517"/>
      <c r="H26" s="517"/>
      <c r="I26" s="517"/>
      <c r="J26" s="520"/>
      <c r="K26" s="517">
        <v>42265</v>
      </c>
      <c r="L26" s="517" t="e">
        <v>#NUM!</v>
      </c>
      <c r="M26" s="517"/>
      <c r="N26" s="517"/>
      <c r="O26" s="517"/>
      <c r="P26" s="367"/>
      <c r="Q26" s="367"/>
      <c r="R26" s="520"/>
      <c r="S26" s="517">
        <v>42265</v>
      </c>
      <c r="T26" s="517" t="e">
        <v>#NUM!</v>
      </c>
      <c r="U26" s="517"/>
      <c r="V26" s="517"/>
      <c r="W26" s="517"/>
      <c r="X26" s="520"/>
      <c r="Y26" s="517">
        <v>42265</v>
      </c>
      <c r="Z26" s="517" t="e">
        <v>#NUM!</v>
      </c>
      <c r="AA26" s="517"/>
      <c r="AB26" s="517"/>
      <c r="AC26" s="517"/>
      <c r="AD26" s="367"/>
      <c r="AE26" s="367"/>
      <c r="AF26" s="520"/>
      <c r="AG26" s="517">
        <v>42265</v>
      </c>
      <c r="AH26" s="517" t="e">
        <v>#NUM!</v>
      </c>
      <c r="AI26" s="517"/>
      <c r="AJ26" s="517"/>
      <c r="AK26" s="517"/>
      <c r="AL26" s="520"/>
      <c r="AM26" s="517">
        <v>42265</v>
      </c>
      <c r="AN26" s="517" t="e">
        <v>#NUM!</v>
      </c>
      <c r="AO26" s="517"/>
      <c r="AP26" s="517"/>
      <c r="AQ26" s="517"/>
      <c r="AR26" s="367"/>
      <c r="AS26" s="367"/>
      <c r="AT26" s="520"/>
      <c r="AU26" s="517">
        <v>42265</v>
      </c>
      <c r="AV26" s="517" t="e">
        <v>#NUM!</v>
      </c>
      <c r="AW26" s="517"/>
      <c r="AX26" s="517"/>
      <c r="AY26" s="517"/>
      <c r="AZ26" s="520"/>
      <c r="BA26" s="517">
        <v>42265</v>
      </c>
      <c r="BB26" s="517" t="e">
        <v>#NUM!</v>
      </c>
      <c r="BC26" s="517"/>
      <c r="BD26" s="517"/>
      <c r="BE26" s="517"/>
      <c r="BF26" s="520"/>
      <c r="BG26" s="517">
        <v>42265</v>
      </c>
      <c r="BH26" s="517" t="e">
        <v>#NUM!</v>
      </c>
      <c r="BI26" s="517"/>
      <c r="BJ26" s="517"/>
      <c r="BK26" s="517"/>
      <c r="BL26" s="520"/>
      <c r="BM26" s="517">
        <v>42265</v>
      </c>
      <c r="BN26" s="517" t="e">
        <v>#NUM!</v>
      </c>
      <c r="BO26" s="517"/>
      <c r="BP26" s="517"/>
      <c r="BQ26" s="517"/>
      <c r="BR26" s="520"/>
      <c r="BS26" s="517">
        <v>42265</v>
      </c>
      <c r="BT26" s="517" t="e">
        <v>#NUM!</v>
      </c>
      <c r="BU26" s="517"/>
      <c r="BV26" s="517"/>
      <c r="BW26" s="517"/>
      <c r="BX26" s="520"/>
      <c r="BY26" s="517">
        <v>42265</v>
      </c>
      <c r="BZ26" s="517" t="e">
        <v>#NUM!</v>
      </c>
      <c r="CA26" s="517"/>
      <c r="CB26" s="517"/>
      <c r="CC26" s="517"/>
      <c r="CD26" s="520"/>
      <c r="CE26" s="517">
        <v>42265</v>
      </c>
      <c r="CF26" s="517" t="e">
        <v>#NUM!</v>
      </c>
      <c r="CG26" s="517"/>
      <c r="CH26" s="517"/>
      <c r="CI26" s="517"/>
      <c r="CJ26" s="520"/>
      <c r="CK26" s="517">
        <v>42265</v>
      </c>
      <c r="CL26" s="517" t="e">
        <v>#NUM!</v>
      </c>
      <c r="CM26" s="517"/>
      <c r="CN26" s="517"/>
      <c r="CO26" s="517"/>
      <c r="CP26" s="520"/>
      <c r="CQ26" s="517">
        <v>42265</v>
      </c>
      <c r="CR26" s="517" t="e">
        <v>#NUM!</v>
      </c>
      <c r="CS26" s="517"/>
      <c r="CT26" s="517"/>
      <c r="CU26" s="517"/>
      <c r="CV26" s="520"/>
      <c r="CW26" s="517">
        <v>42265</v>
      </c>
      <c r="CX26" s="517" t="e">
        <v>#NUM!</v>
      </c>
      <c r="CY26" s="517"/>
      <c r="CZ26" s="517"/>
      <c r="DA26" s="517"/>
      <c r="DB26" s="520"/>
      <c r="DC26" s="517">
        <v>42265</v>
      </c>
      <c r="DD26" s="517" t="e">
        <v>#NUM!</v>
      </c>
      <c r="DE26" s="517"/>
      <c r="DF26" s="517"/>
      <c r="DG26" s="517"/>
      <c r="DH26" s="520"/>
      <c r="DI26" s="517">
        <v>42265</v>
      </c>
      <c r="DJ26" s="517" t="e">
        <v>#NUM!</v>
      </c>
      <c r="DK26" s="517"/>
      <c r="DL26" s="517"/>
      <c r="DM26" s="517"/>
      <c r="DN26" s="520"/>
      <c r="DO26" s="517">
        <v>42265</v>
      </c>
      <c r="DP26" s="517" t="e">
        <v>#NUM!</v>
      </c>
      <c r="DQ26" s="517"/>
      <c r="DR26" s="517"/>
      <c r="DS26" s="517"/>
      <c r="DT26" s="520"/>
      <c r="DU26" s="517">
        <v>42265</v>
      </c>
      <c r="DV26" s="517" t="e">
        <v>#NUM!</v>
      </c>
      <c r="DW26" s="517"/>
      <c r="DX26" s="517"/>
      <c r="DY26" s="517"/>
      <c r="DZ26" s="520"/>
      <c r="EA26" s="517">
        <v>42265</v>
      </c>
      <c r="EB26" s="517" t="e">
        <v>#NUM!</v>
      </c>
      <c r="EC26" s="517"/>
      <c r="ED26" s="517"/>
      <c r="EE26" s="517"/>
      <c r="EF26" s="520"/>
      <c r="EG26" s="517">
        <v>42265</v>
      </c>
      <c r="EH26" s="517" t="e">
        <v>#NUM!</v>
      </c>
      <c r="EI26" s="517"/>
      <c r="EJ26" s="517"/>
      <c r="EK26" s="517"/>
      <c r="EL26" s="520"/>
      <c r="EM26" s="517">
        <v>42265</v>
      </c>
      <c r="EN26" s="517" t="e">
        <v>#NUM!</v>
      </c>
      <c r="EO26" s="517"/>
      <c r="EP26" s="517"/>
      <c r="EQ26" s="517"/>
      <c r="ER26" s="520"/>
      <c r="ES26" s="517">
        <v>42265</v>
      </c>
      <c r="ET26" s="517" t="e">
        <v>#NUM!</v>
      </c>
      <c r="EU26" s="517"/>
      <c r="EV26" s="517"/>
      <c r="EW26" s="517"/>
      <c r="EX26" s="520"/>
      <c r="EY26" s="517">
        <v>42265</v>
      </c>
      <c r="EZ26" s="517" t="e">
        <v>#NUM!</v>
      </c>
      <c r="FA26" s="517"/>
      <c r="FB26" s="517"/>
      <c r="FC26" s="517"/>
      <c r="FD26" s="520"/>
      <c r="FE26" s="517">
        <v>42265</v>
      </c>
      <c r="FF26" s="517" t="e">
        <v>#NUM!</v>
      </c>
      <c r="FG26" s="517"/>
      <c r="FH26" s="517"/>
      <c r="FI26" s="517"/>
      <c r="FJ26" s="520"/>
      <c r="FK26" s="517">
        <v>42265</v>
      </c>
      <c r="FL26" s="517" t="e">
        <v>#NUM!</v>
      </c>
      <c r="FM26" s="517"/>
      <c r="FN26" s="517"/>
      <c r="FO26" s="517"/>
      <c r="FP26" s="520"/>
      <c r="FQ26" s="517">
        <v>42265</v>
      </c>
      <c r="FR26" s="517" t="e">
        <v>#NUM!</v>
      </c>
      <c r="FS26" s="517"/>
      <c r="FT26" s="517"/>
      <c r="FU26" s="517"/>
      <c r="FV26" s="520"/>
      <c r="FW26" s="517">
        <v>42265</v>
      </c>
      <c r="FX26" s="517" t="e">
        <v>#NUM!</v>
      </c>
      <c r="FY26" s="517"/>
      <c r="FZ26" s="517"/>
      <c r="GA26" s="517"/>
      <c r="GB26" s="520"/>
      <c r="GC26" s="517">
        <v>42265</v>
      </c>
      <c r="GD26" s="517" t="e">
        <v>#NUM!</v>
      </c>
      <c r="GE26" s="517"/>
      <c r="GF26" s="517"/>
      <c r="GG26" s="517"/>
      <c r="GH26" s="520"/>
      <c r="GI26" s="517">
        <v>42265</v>
      </c>
      <c r="GJ26" s="517" t="e">
        <v>#NUM!</v>
      </c>
      <c r="GK26" s="517"/>
      <c r="GL26" s="517"/>
      <c r="GM26" s="517"/>
      <c r="GN26" s="520"/>
      <c r="GO26" s="517">
        <v>42265</v>
      </c>
      <c r="GP26" s="517" t="e">
        <v>#NUM!</v>
      </c>
      <c r="GQ26" s="517"/>
      <c r="GR26" s="517"/>
      <c r="GS26" s="517"/>
      <c r="GT26" s="520"/>
      <c r="GU26" s="517">
        <v>42265</v>
      </c>
      <c r="GV26" s="517" t="e">
        <v>#NUM!</v>
      </c>
      <c r="GW26" s="517"/>
      <c r="GX26" s="517"/>
      <c r="GY26" s="517"/>
      <c r="GZ26" s="520"/>
      <c r="HA26" s="517">
        <v>42205</v>
      </c>
      <c r="HB26" s="517">
        <v>42205</v>
      </c>
      <c r="HC26" s="517">
        <v>42207</v>
      </c>
      <c r="HD26" s="517">
        <v>42205</v>
      </c>
      <c r="HE26" s="517">
        <v>42207</v>
      </c>
      <c r="HF26" s="517">
        <v>42207</v>
      </c>
      <c r="HG26" s="517">
        <v>42207</v>
      </c>
      <c r="HH26" s="517">
        <v>42207</v>
      </c>
      <c r="HI26" s="517">
        <v>42207</v>
      </c>
      <c r="HJ26" s="517">
        <v>42207</v>
      </c>
      <c r="HK26" s="517">
        <v>42207</v>
      </c>
      <c r="HL26" s="517">
        <v>42207</v>
      </c>
      <c r="HM26" s="517">
        <v>42207</v>
      </c>
      <c r="HN26" s="517">
        <v>42207</v>
      </c>
      <c r="HO26" s="517">
        <v>42207</v>
      </c>
      <c r="HP26" s="517">
        <v>42207</v>
      </c>
      <c r="HQ26" s="517">
        <v>42207</v>
      </c>
      <c r="HR26" s="517">
        <v>42207</v>
      </c>
      <c r="HS26" s="518"/>
      <c r="HT26" s="517">
        <v>42207</v>
      </c>
      <c r="HU26" s="517">
        <v>42207</v>
      </c>
      <c r="HV26" s="517">
        <v>42207</v>
      </c>
      <c r="HW26" s="517">
        <v>42207</v>
      </c>
      <c r="HX26" s="517">
        <v>42207</v>
      </c>
      <c r="HY26" s="517">
        <v>42207</v>
      </c>
      <c r="HZ26" s="517">
        <v>42209</v>
      </c>
      <c r="IA26" s="517">
        <v>42207</v>
      </c>
      <c r="IB26" s="517">
        <v>42209</v>
      </c>
      <c r="IC26" s="517">
        <v>42207</v>
      </c>
      <c r="ID26" s="517">
        <v>42207</v>
      </c>
      <c r="IE26" s="517">
        <v>42209</v>
      </c>
      <c r="IF26" s="517">
        <v>42209</v>
      </c>
      <c r="IG26" s="517">
        <v>42207</v>
      </c>
      <c r="IH26" s="517">
        <v>42207</v>
      </c>
      <c r="II26" s="517">
        <v>42207</v>
      </c>
      <c r="IJ26" s="517">
        <v>42207</v>
      </c>
      <c r="IK26" s="517">
        <v>42207</v>
      </c>
      <c r="IL26" s="517">
        <v>42209</v>
      </c>
      <c r="IM26" s="517">
        <v>42209</v>
      </c>
      <c r="IN26" s="517">
        <v>42209</v>
      </c>
      <c r="IO26" s="517">
        <v>42209</v>
      </c>
      <c r="IP26" s="517">
        <v>42209</v>
      </c>
      <c r="IQ26" s="517">
        <v>42209</v>
      </c>
      <c r="IR26" s="517">
        <v>42209</v>
      </c>
      <c r="IS26" s="517">
        <v>42209</v>
      </c>
      <c r="IT26" s="517">
        <v>42209</v>
      </c>
      <c r="IU26" s="517">
        <v>42209</v>
      </c>
      <c r="IV26" s="517">
        <v>42209</v>
      </c>
      <c r="IW26" s="517">
        <v>42209</v>
      </c>
      <c r="IX26" s="518"/>
      <c r="IY26" s="517">
        <v>42209</v>
      </c>
      <c r="IZ26" s="517">
        <v>42211</v>
      </c>
      <c r="JA26" s="517">
        <v>42209</v>
      </c>
      <c r="JB26" s="517">
        <v>42207</v>
      </c>
      <c r="JC26" s="517">
        <v>42207</v>
      </c>
      <c r="JD26" s="517">
        <v>42207</v>
      </c>
      <c r="JE26" s="517">
        <v>42207</v>
      </c>
      <c r="JF26" s="517">
        <v>42209</v>
      </c>
      <c r="JG26" s="517">
        <v>42207</v>
      </c>
      <c r="JH26" s="517">
        <v>42209</v>
      </c>
      <c r="JI26" s="517">
        <v>42209</v>
      </c>
      <c r="JJ26" s="517">
        <v>42209</v>
      </c>
      <c r="JK26" s="517">
        <v>42209</v>
      </c>
      <c r="JL26" s="517">
        <v>42209</v>
      </c>
      <c r="JM26" s="517"/>
      <c r="JN26" s="517">
        <v>42209</v>
      </c>
      <c r="JO26" s="517">
        <v>42209</v>
      </c>
      <c r="JP26" s="517">
        <v>42209</v>
      </c>
      <c r="JQ26" s="517">
        <v>42209</v>
      </c>
      <c r="JR26" s="517">
        <v>42209</v>
      </c>
      <c r="JS26" s="517">
        <v>42209</v>
      </c>
      <c r="JT26" s="517">
        <v>42211</v>
      </c>
      <c r="JU26" s="517"/>
      <c r="JV26" s="517"/>
      <c r="JW26" s="517">
        <v>42211</v>
      </c>
      <c r="JX26" s="517">
        <v>42211</v>
      </c>
      <c r="JY26" s="517">
        <v>42211</v>
      </c>
      <c r="JZ26" s="517">
        <v>42209</v>
      </c>
      <c r="KA26" s="517">
        <v>42209</v>
      </c>
      <c r="KB26" s="517">
        <v>42209</v>
      </c>
      <c r="KC26" s="518"/>
      <c r="KD26" s="517">
        <v>42209</v>
      </c>
      <c r="KE26" s="517">
        <v>42211</v>
      </c>
      <c r="KF26" s="517">
        <v>42211</v>
      </c>
      <c r="KG26" s="517">
        <v>42209</v>
      </c>
      <c r="KH26" s="517">
        <v>42209</v>
      </c>
      <c r="KI26" s="517">
        <v>42209</v>
      </c>
      <c r="KJ26" s="517">
        <v>42211</v>
      </c>
      <c r="KK26" s="517">
        <v>42211</v>
      </c>
      <c r="KL26" s="517">
        <v>42211</v>
      </c>
      <c r="KM26" s="517">
        <v>42211</v>
      </c>
      <c r="KN26" s="517">
        <v>42211</v>
      </c>
      <c r="KO26" s="517">
        <v>42211</v>
      </c>
      <c r="KP26" s="517">
        <v>42211</v>
      </c>
      <c r="KQ26" s="517">
        <v>42211</v>
      </c>
      <c r="KR26" s="517">
        <v>42211</v>
      </c>
      <c r="KS26" s="517">
        <v>42211</v>
      </c>
      <c r="KT26" s="517">
        <v>42211</v>
      </c>
      <c r="KU26" s="517">
        <v>42211</v>
      </c>
      <c r="KV26" s="517">
        <v>42211</v>
      </c>
      <c r="KW26" s="517">
        <v>42211</v>
      </c>
      <c r="KX26" s="517">
        <v>42211</v>
      </c>
      <c r="KY26" s="517">
        <v>42211</v>
      </c>
      <c r="KZ26" s="517">
        <v>42211</v>
      </c>
      <c r="LA26" s="517">
        <v>42211</v>
      </c>
      <c r="LB26" s="517">
        <v>42213</v>
      </c>
      <c r="LC26" s="517">
        <v>42211</v>
      </c>
      <c r="LD26" s="517">
        <v>42211</v>
      </c>
      <c r="LE26" s="517">
        <v>42211</v>
      </c>
      <c r="LF26" s="517">
        <v>42211</v>
      </c>
      <c r="LG26" s="517">
        <v>42211</v>
      </c>
      <c r="LH26" s="518"/>
      <c r="LI26" s="517">
        <v>42211</v>
      </c>
      <c r="LJ26" s="517">
        <v>42213</v>
      </c>
      <c r="LK26" s="517">
        <v>42213</v>
      </c>
      <c r="LL26" s="517">
        <v>42213</v>
      </c>
      <c r="LM26" s="517">
        <v>42213</v>
      </c>
      <c r="LN26" s="517">
        <v>42213</v>
      </c>
      <c r="LO26" s="517">
        <v>42213</v>
      </c>
      <c r="LP26" s="517">
        <v>42213</v>
      </c>
      <c r="LQ26" s="517">
        <v>42213</v>
      </c>
      <c r="LR26" s="517">
        <v>42213</v>
      </c>
      <c r="LS26" s="517">
        <v>42213</v>
      </c>
      <c r="LT26" s="517">
        <v>42209</v>
      </c>
      <c r="LU26" s="517">
        <v>42209</v>
      </c>
      <c r="LV26" s="517">
        <v>42209</v>
      </c>
      <c r="LW26" s="517">
        <v>42209</v>
      </c>
      <c r="LX26" s="517">
        <v>42211</v>
      </c>
      <c r="LY26" s="517">
        <v>42213</v>
      </c>
      <c r="LZ26" s="517">
        <v>42211</v>
      </c>
      <c r="MA26" s="517">
        <v>42213</v>
      </c>
      <c r="MB26" s="517">
        <v>42213</v>
      </c>
      <c r="MC26" s="517">
        <v>42213</v>
      </c>
      <c r="MD26" s="517">
        <v>42213</v>
      </c>
      <c r="ME26" s="517">
        <v>42213</v>
      </c>
      <c r="MF26" s="517">
        <v>42213</v>
      </c>
      <c r="MG26" s="517">
        <v>42213</v>
      </c>
      <c r="MH26" s="517">
        <v>42213</v>
      </c>
      <c r="MI26" s="517">
        <v>42213</v>
      </c>
      <c r="MJ26" s="517">
        <v>42213</v>
      </c>
      <c r="MK26" s="517">
        <v>42213</v>
      </c>
      <c r="ML26" s="517">
        <v>42213</v>
      </c>
      <c r="MM26" s="518"/>
      <c r="MN26" s="517">
        <v>42213</v>
      </c>
      <c r="MO26" s="517">
        <v>42213</v>
      </c>
      <c r="MP26" s="517">
        <v>42213</v>
      </c>
      <c r="MQ26" s="517">
        <v>42213</v>
      </c>
      <c r="MR26" s="517">
        <v>42213</v>
      </c>
      <c r="MS26" s="517">
        <v>42213</v>
      </c>
      <c r="MT26" s="517">
        <v>42213</v>
      </c>
      <c r="MU26" s="517">
        <v>42213</v>
      </c>
      <c r="MV26" s="517">
        <v>42213</v>
      </c>
      <c r="MW26" s="517">
        <v>42213</v>
      </c>
      <c r="MX26" s="517">
        <v>42213</v>
      </c>
      <c r="MY26" s="517">
        <v>42213</v>
      </c>
      <c r="MZ26" s="517">
        <v>42213</v>
      </c>
      <c r="NA26" s="517">
        <v>42213</v>
      </c>
      <c r="NB26" s="517">
        <v>42213</v>
      </c>
      <c r="NC26" s="517">
        <v>42215</v>
      </c>
      <c r="ND26" s="517">
        <v>42215</v>
      </c>
      <c r="NE26" s="517">
        <v>42215</v>
      </c>
      <c r="NF26" s="517">
        <v>42215</v>
      </c>
      <c r="NG26" s="517">
        <v>42215</v>
      </c>
      <c r="NH26" s="517">
        <v>42215</v>
      </c>
      <c r="NI26" s="517">
        <v>42215</v>
      </c>
      <c r="NJ26" s="517">
        <v>42215</v>
      </c>
      <c r="NK26" s="517">
        <v>42215</v>
      </c>
      <c r="NL26" s="517">
        <v>42215</v>
      </c>
      <c r="NM26" s="517">
        <v>42213</v>
      </c>
      <c r="NN26" s="517">
        <v>42213</v>
      </c>
      <c r="NO26" s="517">
        <v>42213</v>
      </c>
      <c r="NP26" s="517">
        <v>42213</v>
      </c>
      <c r="NQ26" s="517">
        <v>42215</v>
      </c>
      <c r="NR26" s="255"/>
      <c r="NS26" s="517">
        <v>42215</v>
      </c>
      <c r="NT26" s="517">
        <v>42215</v>
      </c>
      <c r="NU26" s="517">
        <v>42215</v>
      </c>
      <c r="NV26" s="517">
        <v>42215</v>
      </c>
      <c r="NW26" s="517">
        <v>42215</v>
      </c>
      <c r="NX26" s="517">
        <v>42215</v>
      </c>
      <c r="NY26" s="517">
        <v>42215</v>
      </c>
      <c r="NZ26" s="517">
        <v>42215</v>
      </c>
      <c r="OA26" s="517">
        <v>42215</v>
      </c>
      <c r="OB26" s="517">
        <v>42215</v>
      </c>
      <c r="OC26" s="517">
        <v>42215</v>
      </c>
      <c r="OD26" s="517">
        <v>42215</v>
      </c>
      <c r="OE26" s="517">
        <v>42215</v>
      </c>
      <c r="OF26" s="517">
        <v>42215</v>
      </c>
      <c r="OG26" s="517">
        <v>42215</v>
      </c>
      <c r="OH26" s="517">
        <v>42215</v>
      </c>
      <c r="OI26" s="517">
        <v>42215</v>
      </c>
      <c r="OJ26" s="517">
        <v>42215</v>
      </c>
      <c r="OK26" s="517">
        <v>42215</v>
      </c>
      <c r="OL26" s="517">
        <v>42215</v>
      </c>
      <c r="OM26" s="517">
        <v>42215</v>
      </c>
      <c r="ON26" s="517">
        <v>42215</v>
      </c>
      <c r="OO26" s="517">
        <v>42215</v>
      </c>
      <c r="OP26" s="517">
        <v>42215</v>
      </c>
      <c r="OQ26" s="517">
        <v>42215</v>
      </c>
      <c r="OR26" s="517">
        <v>42215</v>
      </c>
      <c r="OS26" s="517">
        <v>42215</v>
      </c>
      <c r="OT26" s="517">
        <v>42215</v>
      </c>
      <c r="OU26" s="517">
        <v>42215</v>
      </c>
      <c r="OV26" s="517">
        <v>42215</v>
      </c>
      <c r="OW26" s="255"/>
      <c r="OX26" s="517">
        <v>42213</v>
      </c>
      <c r="OY26" s="517">
        <v>42213</v>
      </c>
      <c r="OZ26" s="517">
        <v>42215</v>
      </c>
      <c r="PA26" s="517">
        <v>42215</v>
      </c>
      <c r="PB26" s="517">
        <v>42215</v>
      </c>
      <c r="PC26" s="517">
        <v>42211</v>
      </c>
      <c r="PD26" s="517">
        <v>42211</v>
      </c>
      <c r="PE26" s="517">
        <v>42211</v>
      </c>
      <c r="PF26" s="517">
        <v>42213</v>
      </c>
      <c r="PG26" s="517">
        <v>42215</v>
      </c>
      <c r="PH26" s="517">
        <v>42215</v>
      </c>
      <c r="PI26" s="517">
        <v>42215</v>
      </c>
      <c r="PJ26" s="517">
        <v>42227</v>
      </c>
      <c r="PK26" s="517">
        <v>42227</v>
      </c>
      <c r="PL26" s="517">
        <v>42227</v>
      </c>
      <c r="PM26" s="517">
        <v>42227</v>
      </c>
      <c r="PN26" s="517">
        <v>42227</v>
      </c>
      <c r="PO26" s="517">
        <v>42227</v>
      </c>
      <c r="PP26" s="517">
        <v>42227</v>
      </c>
      <c r="PQ26" s="517">
        <v>42227</v>
      </c>
      <c r="PR26" s="517">
        <v>42227</v>
      </c>
      <c r="PS26" s="517">
        <v>42227</v>
      </c>
      <c r="PT26" s="517">
        <v>42227</v>
      </c>
      <c r="PU26" s="517">
        <v>42227</v>
      </c>
      <c r="PV26" s="517">
        <v>42227</v>
      </c>
      <c r="PW26" s="517">
        <v>42227</v>
      </c>
      <c r="PX26" s="517">
        <v>42227</v>
      </c>
      <c r="PY26" s="519">
        <v>42256</v>
      </c>
      <c r="PZ26" s="519">
        <v>42256</v>
      </c>
      <c r="QA26" s="519">
        <v>42256</v>
      </c>
      <c r="QB26" s="255"/>
      <c r="QC26" s="519">
        <v>42256</v>
      </c>
      <c r="QD26" s="519">
        <v>42256</v>
      </c>
      <c r="QE26" s="519">
        <v>42256</v>
      </c>
      <c r="QF26" s="519">
        <v>42256</v>
      </c>
      <c r="QG26" s="519">
        <v>42256</v>
      </c>
      <c r="QH26" s="519">
        <v>42256</v>
      </c>
      <c r="QI26" s="519">
        <v>42256</v>
      </c>
      <c r="QJ26" s="519">
        <v>42256</v>
      </c>
      <c r="QK26" s="519">
        <v>42256</v>
      </c>
      <c r="QL26" s="519">
        <v>42256</v>
      </c>
      <c r="QM26" s="519">
        <v>42256</v>
      </c>
      <c r="QN26" s="519">
        <v>42256</v>
      </c>
      <c r="QO26" s="519">
        <v>42256</v>
      </c>
      <c r="QP26" s="519">
        <v>42262</v>
      </c>
      <c r="QQ26" s="519">
        <v>42262</v>
      </c>
      <c r="QR26" s="519">
        <v>42262</v>
      </c>
      <c r="QS26" s="519">
        <v>42262</v>
      </c>
      <c r="QT26" s="519">
        <v>42262</v>
      </c>
      <c r="QU26" s="519">
        <v>42262</v>
      </c>
      <c r="QV26" s="519">
        <v>42262</v>
      </c>
      <c r="QW26" s="519">
        <v>42262</v>
      </c>
      <c r="QX26" s="519">
        <v>42262</v>
      </c>
      <c r="QY26" s="519">
        <v>42262</v>
      </c>
      <c r="QZ26" s="519">
        <v>42262</v>
      </c>
      <c r="RA26" s="519">
        <v>42262</v>
      </c>
      <c r="RB26" s="519">
        <v>42262</v>
      </c>
      <c r="RC26" s="519">
        <v>42262</v>
      </c>
      <c r="RD26" s="519">
        <v>42262</v>
      </c>
      <c r="RE26" s="519">
        <v>42262</v>
      </c>
      <c r="RF26" s="519">
        <v>42262</v>
      </c>
      <c r="RG26" s="255"/>
      <c r="RH26" s="519">
        <v>42262</v>
      </c>
      <c r="RI26" s="519">
        <v>42262</v>
      </c>
      <c r="RJ26" s="519">
        <v>42262</v>
      </c>
      <c r="RK26" s="519">
        <v>42262</v>
      </c>
      <c r="RL26" s="519">
        <v>42262</v>
      </c>
      <c r="RM26" s="519">
        <v>42262</v>
      </c>
      <c r="RN26" s="519">
        <v>42262</v>
      </c>
      <c r="RO26" s="519">
        <v>42262</v>
      </c>
      <c r="RP26" s="519">
        <v>42262</v>
      </c>
      <c r="RQ26" s="519">
        <v>42262</v>
      </c>
      <c r="RR26" s="519">
        <v>42262</v>
      </c>
      <c r="RS26" s="519">
        <v>42262</v>
      </c>
      <c r="RT26" s="519">
        <v>42262</v>
      </c>
      <c r="RU26" s="519">
        <v>42262</v>
      </c>
      <c r="RV26" s="519">
        <v>42262</v>
      </c>
      <c r="RW26" s="519">
        <v>42262</v>
      </c>
      <c r="RX26" s="519">
        <v>42264</v>
      </c>
      <c r="RY26" s="519">
        <v>42264</v>
      </c>
      <c r="RZ26" s="519">
        <v>42264</v>
      </c>
      <c r="SA26" s="519">
        <v>42264</v>
      </c>
      <c r="SB26" s="519">
        <v>42264</v>
      </c>
      <c r="SC26" s="519">
        <v>42264</v>
      </c>
      <c r="SD26" s="519">
        <v>42264</v>
      </c>
      <c r="SE26" s="519">
        <v>42264</v>
      </c>
      <c r="SF26" s="519">
        <v>42264</v>
      </c>
      <c r="SG26" s="519">
        <v>42264</v>
      </c>
      <c r="SH26" s="519">
        <v>42264</v>
      </c>
      <c r="SI26" s="519">
        <v>42264</v>
      </c>
      <c r="SJ26" s="519">
        <v>42264</v>
      </c>
      <c r="SK26" s="519">
        <v>42264</v>
      </c>
      <c r="SL26" s="255"/>
      <c r="SM26" s="519">
        <v>42264</v>
      </c>
      <c r="SN26" s="519">
        <v>42264</v>
      </c>
      <c r="SO26" s="519">
        <v>42264</v>
      </c>
      <c r="SP26" s="519">
        <v>42264</v>
      </c>
      <c r="SQ26" s="519">
        <v>42264</v>
      </c>
      <c r="SR26" s="519">
        <v>42264</v>
      </c>
      <c r="SS26" s="519">
        <v>42264</v>
      </c>
      <c r="ST26" s="519">
        <v>42264</v>
      </c>
      <c r="SU26" s="519">
        <v>42264</v>
      </c>
      <c r="SV26" s="519">
        <v>42264</v>
      </c>
      <c r="SW26" s="519">
        <v>42264</v>
      </c>
      <c r="SX26" s="519">
        <v>42264</v>
      </c>
      <c r="SY26" s="519">
        <v>42264</v>
      </c>
      <c r="SZ26" s="519">
        <v>42264</v>
      </c>
      <c r="TA26" s="519">
        <v>42264</v>
      </c>
      <c r="TB26" s="519">
        <v>42264</v>
      </c>
      <c r="TC26" s="519">
        <v>42264</v>
      </c>
      <c r="TD26" s="519">
        <v>42264</v>
      </c>
      <c r="TE26" s="519">
        <v>42264</v>
      </c>
      <c r="TF26" s="519">
        <v>42264</v>
      </c>
      <c r="TG26" s="519">
        <v>42264</v>
      </c>
      <c r="TH26" s="519">
        <v>42264</v>
      </c>
      <c r="TI26" s="519">
        <v>42264</v>
      </c>
      <c r="TJ26" s="519">
        <v>42264</v>
      </c>
      <c r="TK26" s="519">
        <v>42264</v>
      </c>
      <c r="TL26" s="519">
        <v>42264</v>
      </c>
      <c r="TM26" s="519">
        <v>42268</v>
      </c>
      <c r="TN26" s="519">
        <v>42268</v>
      </c>
      <c r="TO26" s="519">
        <v>42268</v>
      </c>
      <c r="TP26" s="519">
        <v>42268</v>
      </c>
      <c r="TQ26" s="518"/>
      <c r="TR26" s="519">
        <v>42268</v>
      </c>
      <c r="TS26" s="519">
        <v>42268</v>
      </c>
      <c r="TT26" s="519">
        <v>42268</v>
      </c>
      <c r="TU26" s="519">
        <v>42268</v>
      </c>
      <c r="TV26" s="519">
        <v>42268</v>
      </c>
      <c r="TW26" s="519">
        <v>42268</v>
      </c>
      <c r="TX26" s="519">
        <v>42268</v>
      </c>
      <c r="TY26" s="519">
        <v>42268</v>
      </c>
      <c r="TZ26" s="519">
        <v>42268</v>
      </c>
      <c r="UA26" s="519">
        <v>42268</v>
      </c>
      <c r="UB26" s="519">
        <v>42268</v>
      </c>
      <c r="UC26" s="519">
        <v>42268</v>
      </c>
      <c r="UD26" s="519">
        <v>42268</v>
      </c>
      <c r="UE26" s="519">
        <v>42268</v>
      </c>
      <c r="UF26" s="519">
        <v>42268</v>
      </c>
      <c r="UG26" s="519">
        <v>42268</v>
      </c>
      <c r="UH26" s="519">
        <v>42268</v>
      </c>
      <c r="UI26" s="519">
        <v>42268</v>
      </c>
      <c r="UJ26" s="519">
        <v>42268</v>
      </c>
      <c r="UK26" s="519">
        <v>42268</v>
      </c>
      <c r="UL26" s="519">
        <v>42268</v>
      </c>
      <c r="UM26" s="519">
        <v>42268</v>
      </c>
      <c r="UN26" s="519">
        <v>42268</v>
      </c>
      <c r="UO26" s="519">
        <v>42268</v>
      </c>
      <c r="UP26" s="519">
        <v>42268</v>
      </c>
      <c r="UQ26" s="519">
        <v>42268</v>
      </c>
      <c r="UR26" s="519">
        <v>42268</v>
      </c>
      <c r="US26" s="519">
        <v>42269</v>
      </c>
      <c r="UT26" s="519">
        <v>42269</v>
      </c>
      <c r="UU26" s="519">
        <v>42269</v>
      </c>
      <c r="UV26" s="518"/>
      <c r="UW26" s="519">
        <v>42269</v>
      </c>
      <c r="UX26" s="519">
        <v>42269</v>
      </c>
      <c r="UY26" s="519">
        <v>42269</v>
      </c>
      <c r="UZ26" s="519">
        <v>42269</v>
      </c>
      <c r="VA26" s="519">
        <v>42269</v>
      </c>
      <c r="VB26" s="519">
        <v>42269</v>
      </c>
      <c r="VC26" s="519">
        <v>42269</v>
      </c>
      <c r="VD26" s="519">
        <v>42269</v>
      </c>
      <c r="VE26" s="519">
        <v>42269</v>
      </c>
      <c r="VF26" s="519">
        <v>42269</v>
      </c>
      <c r="VG26" s="519">
        <v>42269</v>
      </c>
      <c r="VH26" s="519">
        <v>42269</v>
      </c>
      <c r="VI26" s="519">
        <v>42269</v>
      </c>
      <c r="VJ26" s="519">
        <v>42269</v>
      </c>
      <c r="VK26" s="519">
        <v>42269</v>
      </c>
      <c r="VL26" s="519">
        <v>42269</v>
      </c>
      <c r="VM26" s="519">
        <v>42269</v>
      </c>
      <c r="VN26" s="519">
        <v>42269</v>
      </c>
      <c r="VO26" s="519">
        <v>42269</v>
      </c>
      <c r="VP26" s="519">
        <v>42269</v>
      </c>
      <c r="VQ26" s="519">
        <v>42269</v>
      </c>
      <c r="VR26" s="519">
        <v>42269</v>
      </c>
      <c r="VS26" s="519">
        <v>42269</v>
      </c>
      <c r="VT26" s="519">
        <v>42269</v>
      </c>
      <c r="VU26" s="519">
        <v>42269</v>
      </c>
      <c r="VV26" s="519">
        <v>42269</v>
      </c>
      <c r="VW26" s="519">
        <v>42269</v>
      </c>
      <c r="VX26" s="519">
        <v>42269</v>
      </c>
      <c r="VY26" s="519">
        <v>42269</v>
      </c>
      <c r="VZ26" s="519">
        <v>42269</v>
      </c>
      <c r="WA26" s="518"/>
      <c r="WB26" s="519">
        <v>42269</v>
      </c>
      <c r="WC26" s="519">
        <v>42269</v>
      </c>
      <c r="WD26" s="519">
        <v>42269</v>
      </c>
      <c r="WE26" s="519">
        <v>42269</v>
      </c>
      <c r="WF26" s="519">
        <v>42269</v>
      </c>
      <c r="WG26" s="519">
        <v>42269</v>
      </c>
      <c r="WH26" s="519">
        <v>42269</v>
      </c>
      <c r="WI26" s="519">
        <v>42269</v>
      </c>
      <c r="WJ26" s="519">
        <v>42269</v>
      </c>
      <c r="WK26" s="519">
        <v>42269</v>
      </c>
      <c r="WL26" s="519">
        <v>42269</v>
      </c>
      <c r="WM26" s="519">
        <v>42269</v>
      </c>
      <c r="WN26" s="519">
        <v>42269</v>
      </c>
      <c r="WO26" s="519">
        <v>42269</v>
      </c>
      <c r="WP26" s="519">
        <v>42269</v>
      </c>
      <c r="WQ26" s="519">
        <v>42269</v>
      </c>
      <c r="WR26" s="519">
        <v>42269</v>
      </c>
      <c r="WS26" s="519">
        <v>42269</v>
      </c>
      <c r="WT26" s="519">
        <v>42269</v>
      </c>
      <c r="WU26" s="519">
        <v>42269</v>
      </c>
      <c r="WV26" s="519">
        <v>42269</v>
      </c>
      <c r="WW26" s="519">
        <v>42269</v>
      </c>
      <c r="WX26" s="519">
        <v>42269</v>
      </c>
      <c r="WY26" s="519">
        <v>42269</v>
      </c>
      <c r="WZ26" s="519">
        <v>42269</v>
      </c>
      <c r="XA26" s="519">
        <v>42269</v>
      </c>
      <c r="XB26" s="519">
        <v>42269</v>
      </c>
      <c r="XC26" s="519">
        <v>42269</v>
      </c>
      <c r="XD26" s="519">
        <v>42271</v>
      </c>
      <c r="XE26" s="519">
        <v>42271</v>
      </c>
      <c r="XF26" s="518"/>
      <c r="XG26" s="519">
        <v>42271</v>
      </c>
      <c r="XH26" s="519">
        <v>42271</v>
      </c>
      <c r="XI26" s="519">
        <v>42271</v>
      </c>
      <c r="XJ26" s="519">
        <v>42271</v>
      </c>
      <c r="XK26" s="519">
        <v>42271</v>
      </c>
      <c r="XL26" s="519">
        <v>42271</v>
      </c>
      <c r="XM26" s="517">
        <v>42270</v>
      </c>
      <c r="XN26" s="517">
        <v>42270</v>
      </c>
      <c r="XO26" s="517">
        <v>42270</v>
      </c>
      <c r="XP26" s="517">
        <v>42270</v>
      </c>
      <c r="XQ26" s="517">
        <v>42270</v>
      </c>
      <c r="XR26" s="517">
        <v>42270</v>
      </c>
      <c r="XS26" s="517">
        <v>42270</v>
      </c>
      <c r="XT26" s="517">
        <v>42270</v>
      </c>
      <c r="XU26" s="517">
        <v>42270</v>
      </c>
      <c r="XV26" s="517">
        <v>42270</v>
      </c>
      <c r="XW26" s="517">
        <v>42270</v>
      </c>
      <c r="XX26" s="517">
        <v>42270</v>
      </c>
      <c r="XY26" s="517">
        <v>42270</v>
      </c>
      <c r="XZ26" s="517">
        <v>42270</v>
      </c>
      <c r="YA26" s="517">
        <v>42270</v>
      </c>
      <c r="YB26" s="517">
        <v>42270</v>
      </c>
      <c r="YC26" s="517">
        <v>42270</v>
      </c>
      <c r="YD26" s="517">
        <v>42270</v>
      </c>
      <c r="YE26" s="517">
        <v>42270</v>
      </c>
      <c r="YF26" s="517">
        <v>42270</v>
      </c>
      <c r="YG26" s="517">
        <v>42270</v>
      </c>
      <c r="YH26" s="517">
        <v>42270</v>
      </c>
      <c r="YI26" s="517">
        <v>42236</v>
      </c>
      <c r="YJ26" s="517">
        <v>42236</v>
      </c>
      <c r="YK26" s="518"/>
      <c r="YL26" s="517">
        <v>42236</v>
      </c>
      <c r="YM26" s="517">
        <v>42236</v>
      </c>
      <c r="YN26" s="517">
        <v>42236</v>
      </c>
      <c r="YO26" s="517">
        <v>42236</v>
      </c>
      <c r="YP26" s="517">
        <v>42236</v>
      </c>
      <c r="YQ26" s="517">
        <v>42236</v>
      </c>
      <c r="YR26" s="517">
        <v>42236</v>
      </c>
      <c r="YS26" s="517">
        <v>42236</v>
      </c>
      <c r="YT26" s="517">
        <v>42236</v>
      </c>
      <c r="YU26" s="517">
        <v>42236</v>
      </c>
      <c r="YV26" s="517">
        <v>42236</v>
      </c>
      <c r="YW26" s="517">
        <v>42236</v>
      </c>
      <c r="YX26" s="517">
        <v>42236</v>
      </c>
      <c r="YY26" s="517">
        <v>42236</v>
      </c>
      <c r="YZ26" s="517">
        <v>42236</v>
      </c>
      <c r="ZA26" s="517">
        <v>42236</v>
      </c>
      <c r="ZB26" s="517">
        <v>42236</v>
      </c>
      <c r="ZC26" s="517">
        <v>42236</v>
      </c>
      <c r="ZD26" s="517">
        <v>42236</v>
      </c>
      <c r="ZE26" s="517">
        <v>42236</v>
      </c>
      <c r="ZF26" s="517">
        <v>42236</v>
      </c>
      <c r="ZG26" s="517">
        <v>42236</v>
      </c>
      <c r="ZH26" s="517">
        <v>42236</v>
      </c>
      <c r="ZI26" s="517">
        <v>42236</v>
      </c>
      <c r="ZJ26" s="517">
        <v>42236</v>
      </c>
      <c r="ZK26" s="517">
        <v>42236</v>
      </c>
      <c r="ZL26" s="517">
        <v>42236</v>
      </c>
      <c r="ZM26" s="517">
        <v>42236</v>
      </c>
      <c r="ZN26" s="517">
        <v>42236</v>
      </c>
      <c r="ZO26" s="517">
        <v>42236</v>
      </c>
      <c r="ZP26" s="517">
        <v>42236</v>
      </c>
      <c r="ZQ26" s="517">
        <v>42236</v>
      </c>
      <c r="ZR26" s="517">
        <v>42236</v>
      </c>
      <c r="ZS26" s="517">
        <v>42236</v>
      </c>
      <c r="ZT26" s="517">
        <v>42236</v>
      </c>
      <c r="ZU26" s="517">
        <v>42236</v>
      </c>
      <c r="ZV26" s="517">
        <v>42236</v>
      </c>
      <c r="ZW26" s="518"/>
      <c r="ZX26" s="517">
        <v>42236</v>
      </c>
      <c r="ZY26" s="517">
        <v>42236</v>
      </c>
      <c r="ZZ26" s="517">
        <v>42236</v>
      </c>
      <c r="AAA26" s="517">
        <v>42236</v>
      </c>
      <c r="AAB26" s="517">
        <v>42236</v>
      </c>
      <c r="AAC26" s="517">
        <v>42236</v>
      </c>
      <c r="AAD26" s="517">
        <v>42236</v>
      </c>
      <c r="AAE26" s="517">
        <v>42236</v>
      </c>
      <c r="AAF26" s="517">
        <v>42236</v>
      </c>
      <c r="AAG26" s="517">
        <v>42236</v>
      </c>
      <c r="AAH26" s="517">
        <v>42236</v>
      </c>
      <c r="AAI26" s="517">
        <v>42236</v>
      </c>
      <c r="AAJ26" s="517">
        <v>42236</v>
      </c>
      <c r="AAK26" s="517">
        <v>42236</v>
      </c>
      <c r="AAL26" s="517">
        <v>42236</v>
      </c>
      <c r="AAM26" s="517">
        <v>42236</v>
      </c>
      <c r="AAN26" s="517">
        <v>42236</v>
      </c>
      <c r="AAO26" s="517">
        <v>42236</v>
      </c>
      <c r="AAP26" s="517">
        <v>42236</v>
      </c>
      <c r="AAQ26" s="517">
        <v>42236</v>
      </c>
      <c r="AAR26" s="517">
        <v>42236</v>
      </c>
      <c r="AAS26" s="517">
        <v>42236</v>
      </c>
      <c r="AAT26" s="517">
        <v>42236</v>
      </c>
      <c r="AAU26" s="517">
        <v>42236</v>
      </c>
      <c r="AAV26" s="517">
        <v>42236</v>
      </c>
      <c r="AAW26" s="517">
        <v>42236</v>
      </c>
      <c r="AAX26" s="517">
        <v>42236</v>
      </c>
      <c r="AAY26" s="517">
        <v>42236</v>
      </c>
      <c r="AAZ26" s="517">
        <v>42236</v>
      </c>
      <c r="ABA26" s="517">
        <v>42236</v>
      </c>
      <c r="ABB26" s="517">
        <v>42236</v>
      </c>
      <c r="ABC26" s="517">
        <v>42236</v>
      </c>
      <c r="ABD26" s="517">
        <v>42236</v>
      </c>
      <c r="ABE26" s="517">
        <v>42236</v>
      </c>
      <c r="ABF26" s="517">
        <v>42236</v>
      </c>
      <c r="ABG26" s="517">
        <v>42236</v>
      </c>
      <c r="ABH26" s="517">
        <v>42236</v>
      </c>
      <c r="ABI26" s="517">
        <v>42236</v>
      </c>
      <c r="ABJ26" s="517">
        <v>42236</v>
      </c>
      <c r="ABK26" s="517">
        <v>42236</v>
      </c>
      <c r="ABL26" s="517">
        <v>42236</v>
      </c>
      <c r="ABM26" s="517">
        <v>42236</v>
      </c>
      <c r="ABN26" s="517">
        <v>42236</v>
      </c>
      <c r="ABO26" s="517">
        <v>42236</v>
      </c>
      <c r="ABP26" s="517">
        <v>42236</v>
      </c>
      <c r="ABQ26" s="517">
        <v>42236</v>
      </c>
      <c r="ABR26" s="517">
        <v>42236</v>
      </c>
    </row>
    <row r="27" spans="1:746" ht="11.25" customHeight="1">
      <c r="G27" s="256"/>
      <c r="H27" s="256"/>
      <c r="I27" s="256"/>
      <c r="M27" s="256"/>
      <c r="N27" s="256"/>
      <c r="O27" s="256"/>
      <c r="U27" s="256"/>
      <c r="V27" s="256"/>
      <c r="W27" s="256"/>
      <c r="AA27" s="256"/>
      <c r="AB27" s="256"/>
      <c r="AC27" s="256"/>
      <c r="AI27" s="256"/>
      <c r="AJ27" s="256"/>
      <c r="AK27" s="256"/>
      <c r="AO27" s="256"/>
      <c r="AP27" s="256"/>
      <c r="AQ27" s="256"/>
      <c r="AW27" s="256"/>
      <c r="AX27" s="256"/>
      <c r="AY27" s="256"/>
      <c r="BC27" s="256"/>
      <c r="BD27" s="256"/>
      <c r="BE27" s="256"/>
      <c r="BI27" s="256"/>
      <c r="BJ27" s="256"/>
      <c r="BK27" s="256"/>
      <c r="BM27" s="447" t="s">
        <v>1836</v>
      </c>
      <c r="BY27" s="447" t="s">
        <v>1744</v>
      </c>
      <c r="CE27" s="447" t="s">
        <v>1837</v>
      </c>
      <c r="CK27" s="561" t="s">
        <v>1849</v>
      </c>
      <c r="CQ27" s="561" t="s">
        <v>1850</v>
      </c>
      <c r="CW27" s="561" t="s">
        <v>1851</v>
      </c>
      <c r="DC27" s="561" t="s">
        <v>1852</v>
      </c>
      <c r="DI27" s="447" t="s">
        <v>1853</v>
      </c>
      <c r="DO27" s="447" t="s">
        <v>1838</v>
      </c>
      <c r="DU27" s="447" t="s">
        <v>1854</v>
      </c>
      <c r="EA27" s="447" t="s">
        <v>1855</v>
      </c>
      <c r="EG27" s="447" t="s">
        <v>1839</v>
      </c>
      <c r="EM27" s="447" t="s">
        <v>1856</v>
      </c>
      <c r="ES27" s="447" t="s">
        <v>1857</v>
      </c>
      <c r="EY27" s="447" t="s">
        <v>1840</v>
      </c>
      <c r="FE27" s="561" t="s">
        <v>1858</v>
      </c>
      <c r="FW27" s="1662"/>
      <c r="FX27" s="1663"/>
      <c r="FY27" s="1663"/>
      <c r="FZ27" s="1663"/>
      <c r="GA27" s="1663"/>
      <c r="GC27" s="1662"/>
      <c r="GD27" s="1663"/>
      <c r="GE27" s="1663"/>
      <c r="GF27" s="1663"/>
      <c r="GG27" s="1663"/>
      <c r="GI27" s="1662"/>
      <c r="GJ27" s="1663"/>
      <c r="GK27" s="1663"/>
      <c r="GL27" s="1663"/>
      <c r="GM27" s="1663"/>
      <c r="GO27" s="1662"/>
      <c r="GP27" s="1663"/>
      <c r="GQ27" s="1663"/>
      <c r="GR27" s="1663"/>
      <c r="GS27" s="1663"/>
      <c r="GU27" s="1662"/>
      <c r="GV27" s="1663"/>
      <c r="GW27" s="1663"/>
      <c r="GX27" s="1663"/>
      <c r="GY27" s="1663"/>
      <c r="HW27" s="256"/>
      <c r="HZ27" s="256">
        <f>0.75*17</f>
        <v>12.75</v>
      </c>
      <c r="IV27" s="256"/>
      <c r="JL27" s="256">
        <f>(0.75*17)+(0.75*11)</f>
        <v>21</v>
      </c>
      <c r="JN27" s="256"/>
      <c r="KA27" s="256"/>
      <c r="KO27" s="256"/>
      <c r="LD27" s="256">
        <f>0.75*23</f>
        <v>17.25</v>
      </c>
      <c r="LF27" s="256"/>
      <c r="LY27" s="290"/>
      <c r="MK27" s="256"/>
      <c r="NC27" s="256"/>
      <c r="NP27" s="256"/>
      <c r="NR27" s="255"/>
      <c r="OR27" s="256"/>
      <c r="OW27" s="255"/>
      <c r="QB27" s="255"/>
      <c r="QL27" s="256"/>
      <c r="RG27" s="255"/>
      <c r="SH27" s="256"/>
      <c r="SL27" s="255"/>
      <c r="UE27" s="256"/>
      <c r="UT27" s="256"/>
      <c r="VY27" s="256"/>
      <c r="WB27" s="256"/>
      <c r="XD27" s="256"/>
      <c r="XF27" s="291"/>
      <c r="XU27" s="290"/>
      <c r="XV27" s="290"/>
      <c r="XW27" s="290"/>
      <c r="XX27" s="290"/>
      <c r="XY27" s="290"/>
      <c r="XZ27" s="290"/>
      <c r="YA27" s="290"/>
      <c r="YB27" s="290"/>
      <c r="YC27" s="290"/>
      <c r="YD27" s="290"/>
      <c r="YE27" s="290"/>
      <c r="YF27" s="290"/>
      <c r="YG27" s="290"/>
      <c r="YH27" s="290"/>
      <c r="YI27" s="290"/>
      <c r="YJ27" s="290"/>
      <c r="YK27" s="291"/>
      <c r="YL27" s="290"/>
      <c r="YM27" s="290"/>
      <c r="YN27" s="290"/>
      <c r="YO27" s="290"/>
      <c r="YP27" s="290"/>
      <c r="YQ27" s="290"/>
      <c r="YR27" s="290"/>
      <c r="YS27" s="290"/>
      <c r="YT27" s="290"/>
      <c r="YU27" s="290"/>
      <c r="YV27" s="290"/>
      <c r="YW27" s="290"/>
      <c r="YX27" s="290"/>
      <c r="YY27" s="290"/>
      <c r="YZ27" s="290"/>
      <c r="ZA27" s="290"/>
      <c r="ZB27" s="290"/>
      <c r="ZC27" s="290"/>
      <c r="ZD27" s="290"/>
      <c r="ZE27" s="290"/>
      <c r="ZF27" s="290"/>
      <c r="ZG27" s="290"/>
      <c r="ZH27" s="290"/>
      <c r="ZI27" s="290"/>
      <c r="ZJ27" s="290"/>
      <c r="ZK27" s="290"/>
      <c r="ZL27" s="290"/>
      <c r="ZM27" s="290"/>
      <c r="ZN27" s="290"/>
      <c r="ZO27" s="290"/>
      <c r="ZP27" s="290"/>
      <c r="ZQ27" s="290"/>
      <c r="ZR27" s="290"/>
      <c r="ZS27" s="290"/>
      <c r="ZT27" s="290"/>
      <c r="ZU27" s="290"/>
      <c r="ZV27" s="290"/>
      <c r="ZW27" s="291"/>
      <c r="ZX27" s="290"/>
      <c r="ZY27" s="290"/>
      <c r="ZZ27" s="290"/>
      <c r="AAA27" s="290"/>
      <c r="AAB27" s="290"/>
      <c r="AAC27" s="290"/>
      <c r="AAD27" s="290"/>
      <c r="AAE27" s="290"/>
      <c r="AAF27" s="290"/>
      <c r="AAG27" s="290"/>
      <c r="AAH27" s="290"/>
      <c r="AAI27" s="290"/>
      <c r="AAJ27" s="290"/>
      <c r="AAK27" s="290"/>
      <c r="AAL27" s="290"/>
      <c r="AAM27" s="290"/>
      <c r="AAN27" s="290"/>
      <c r="AAO27" s="290"/>
      <c r="AAP27" s="290"/>
      <c r="AAQ27" s="290"/>
      <c r="AAR27" s="290"/>
      <c r="AAS27" s="290"/>
      <c r="AAT27" s="290"/>
      <c r="AAU27" s="290"/>
      <c r="AAV27" s="290"/>
      <c r="AAW27" s="290"/>
      <c r="AAX27" s="290"/>
      <c r="AAY27" s="290"/>
      <c r="AAZ27" s="290"/>
      <c r="ABA27" s="290"/>
      <c r="ABB27" s="290"/>
      <c r="ABC27" s="290"/>
      <c r="ABD27" s="290"/>
      <c r="ABE27" s="290"/>
      <c r="ABF27" s="290"/>
      <c r="ABG27" s="290"/>
      <c r="ABH27" s="290"/>
      <c r="ABI27" s="290"/>
      <c r="ABJ27" s="290"/>
      <c r="ABK27" s="290"/>
      <c r="ABL27" s="290"/>
      <c r="ABM27" s="290"/>
      <c r="ABN27" s="290"/>
      <c r="ABO27" s="290"/>
      <c r="ABP27" s="290"/>
      <c r="ABQ27" s="290"/>
      <c r="ABR27" s="290"/>
    </row>
    <row r="28" spans="1:746" ht="11.25" customHeight="1">
      <c r="A28" s="256">
        <f>SUM(A10:A25)</f>
        <v>50</v>
      </c>
      <c r="B28" s="256">
        <f>SUM(B10:B25)</f>
        <v>35</v>
      </c>
      <c r="CK28" s="447" t="s">
        <v>1942</v>
      </c>
      <c r="OU28" s="255"/>
      <c r="PZ28" s="255"/>
      <c r="QL28" s="256"/>
      <c r="RE28" s="255"/>
      <c r="SJ28" s="255"/>
      <c r="TO28" s="255"/>
    </row>
    <row r="29" spans="1:746" ht="11.25" customHeight="1">
      <c r="CK29" s="447" t="s">
        <v>1998</v>
      </c>
      <c r="OU29" s="255"/>
      <c r="PZ29" s="255"/>
      <c r="QL29" s="256"/>
      <c r="RE29" s="255"/>
      <c r="SJ29" s="255"/>
      <c r="TO29" s="255"/>
    </row>
    <row r="30" spans="1:746" ht="11.25" customHeight="1">
      <c r="CK30" s="447" t="s">
        <v>1999</v>
      </c>
      <c r="OU30" s="255"/>
      <c r="PZ30" s="255"/>
      <c r="QL30" s="256"/>
      <c r="RE30" s="255"/>
      <c r="SJ30" s="255"/>
      <c r="TO30" s="255"/>
    </row>
    <row r="31" spans="1:746" ht="11.25" customHeight="1">
      <c r="CK31" s="447"/>
      <c r="OU31" s="255"/>
      <c r="PZ31" s="255"/>
      <c r="QL31" s="256"/>
      <c r="RE31" s="255"/>
      <c r="SJ31" s="255"/>
      <c r="TO31" s="255"/>
    </row>
    <row r="32" spans="1:746" ht="11.25" customHeight="1">
      <c r="CK32" s="447"/>
      <c r="OU32" s="255"/>
      <c r="PZ32" s="255"/>
      <c r="QL32" s="256"/>
      <c r="RE32" s="255"/>
      <c r="SJ32" s="255"/>
      <c r="TO32" s="255"/>
    </row>
    <row r="33" spans="65:535" ht="14.25" customHeight="1">
      <c r="BM33" s="447" t="s">
        <v>1573</v>
      </c>
      <c r="CQ33" s="447" t="s">
        <v>1596</v>
      </c>
      <c r="OU33" s="255"/>
      <c r="PZ33" s="255"/>
      <c r="QL33" s="256"/>
      <c r="RE33" s="255"/>
      <c r="SJ33" s="255"/>
      <c r="TO33" s="255"/>
    </row>
    <row r="34" spans="65:535" ht="11.25" customHeight="1">
      <c r="BM34" s="516">
        <v>42374</v>
      </c>
      <c r="BN34" s="516">
        <v>42374</v>
      </c>
      <c r="BO34" s="516">
        <v>42375</v>
      </c>
      <c r="BP34" s="516">
        <v>42354</v>
      </c>
      <c r="BQ34" s="516">
        <v>42375</v>
      </c>
      <c r="BS34" s="516">
        <v>42377</v>
      </c>
      <c r="BT34" s="516">
        <v>42380</v>
      </c>
      <c r="BU34" s="516">
        <v>42381</v>
      </c>
      <c r="BV34" s="516">
        <v>42381</v>
      </c>
      <c r="BW34" s="516">
        <v>42381</v>
      </c>
      <c r="BY34" s="516">
        <v>42383</v>
      </c>
      <c r="BZ34" s="516">
        <v>42384</v>
      </c>
      <c r="CA34" s="516">
        <v>42387</v>
      </c>
      <c r="CB34" s="516">
        <v>42388</v>
      </c>
      <c r="CC34" s="516">
        <v>42389</v>
      </c>
      <c r="CE34" s="516">
        <v>42390</v>
      </c>
      <c r="CF34" s="516">
        <v>42391</v>
      </c>
      <c r="CG34" s="516">
        <v>42394</v>
      </c>
      <c r="CH34" s="516">
        <v>42395</v>
      </c>
      <c r="CI34" s="516">
        <v>42395</v>
      </c>
      <c r="CQ34" s="447" t="s">
        <v>1612</v>
      </c>
      <c r="OU34" s="255"/>
      <c r="PZ34" s="255"/>
      <c r="QL34" s="256"/>
      <c r="RE34" s="255"/>
      <c r="SJ34" s="255"/>
      <c r="TO34" s="255"/>
    </row>
    <row r="35" spans="65:535" ht="11.25" customHeight="1">
      <c r="OU35" s="255"/>
      <c r="PZ35" s="255"/>
      <c r="QL35" s="256"/>
      <c r="RE35" s="255"/>
      <c r="SJ35" s="255"/>
      <c r="TO35" s="255"/>
    </row>
    <row r="36" spans="65:535" ht="11.25" customHeight="1">
      <c r="BM36" s="447" t="s">
        <v>1835</v>
      </c>
      <c r="OU36" s="255"/>
      <c r="PZ36" s="255"/>
      <c r="QL36" s="256"/>
      <c r="RE36" s="255"/>
      <c r="SJ36" s="255"/>
      <c r="TO36" s="255"/>
    </row>
    <row r="37" spans="65:535" ht="11.25" customHeight="1">
      <c r="BM37" s="1662" t="s">
        <v>1574</v>
      </c>
      <c r="BN37" s="1663"/>
      <c r="BO37" s="1663"/>
      <c r="BP37" s="1663"/>
      <c r="BQ37" s="1663"/>
      <c r="BS37" s="1662" t="s">
        <v>1575</v>
      </c>
      <c r="BT37" s="1663"/>
      <c r="BU37" s="1663"/>
      <c r="BV37" s="1663"/>
      <c r="BW37" s="1663"/>
      <c r="BY37" s="1662" t="s">
        <v>1576</v>
      </c>
      <c r="BZ37" s="1663"/>
      <c r="CA37" s="1663"/>
      <c r="CB37" s="1663"/>
      <c r="CC37" s="1663"/>
      <c r="CE37" s="1662" t="s">
        <v>1577</v>
      </c>
      <c r="CF37" s="1663"/>
      <c r="CG37" s="1663"/>
      <c r="CH37" s="1663"/>
      <c r="CI37" s="1663"/>
      <c r="CK37" s="1662" t="s">
        <v>1578</v>
      </c>
      <c r="CL37" s="1663"/>
      <c r="CM37" s="1663"/>
      <c r="CN37" s="1663"/>
      <c r="CO37" s="1663"/>
      <c r="CQ37" s="1662" t="s">
        <v>1579</v>
      </c>
      <c r="CR37" s="1663"/>
      <c r="CS37" s="1663"/>
      <c r="CT37" s="1663"/>
      <c r="CU37" s="1663"/>
      <c r="CW37" s="1662" t="s">
        <v>1580</v>
      </c>
      <c r="CX37" s="1663"/>
      <c r="CY37" s="1663"/>
      <c r="CZ37" s="1663"/>
      <c r="DA37" s="1663"/>
      <c r="DC37" s="1662" t="s">
        <v>1581</v>
      </c>
      <c r="DD37" s="1663"/>
      <c r="DE37" s="1663"/>
      <c r="DF37" s="1663"/>
      <c r="DG37" s="1663"/>
      <c r="DI37" s="1662" t="s">
        <v>1582</v>
      </c>
      <c r="DJ37" s="1663"/>
      <c r="DK37" s="1663"/>
      <c r="DL37" s="1663"/>
      <c r="DM37" s="1663"/>
      <c r="DO37" s="1662" t="s">
        <v>1583</v>
      </c>
      <c r="DP37" s="1663"/>
      <c r="DQ37" s="1663"/>
      <c r="DR37" s="1663"/>
      <c r="DS37" s="1663"/>
      <c r="DU37" s="1662" t="s">
        <v>1584</v>
      </c>
      <c r="DV37" s="1663"/>
      <c r="DW37" s="1663"/>
      <c r="DX37" s="1663"/>
      <c r="DY37" s="1663"/>
      <c r="EA37" s="1662" t="s">
        <v>1585</v>
      </c>
      <c r="EB37" s="1663"/>
      <c r="EC37" s="1663"/>
      <c r="ED37" s="1663"/>
      <c r="EE37" s="1663"/>
      <c r="EG37" s="1662" t="s">
        <v>1586</v>
      </c>
      <c r="EH37" s="1663"/>
      <c r="EI37" s="1663"/>
      <c r="EJ37" s="1663"/>
      <c r="EK37" s="1663"/>
      <c r="EM37" s="1662" t="s">
        <v>1587</v>
      </c>
      <c r="EN37" s="1663"/>
      <c r="EO37" s="1663"/>
      <c r="EP37" s="1663"/>
      <c r="EQ37" s="1663"/>
      <c r="ES37" s="1662" t="s">
        <v>1588</v>
      </c>
      <c r="ET37" s="1663"/>
      <c r="EU37" s="1663"/>
      <c r="EV37" s="1663"/>
      <c r="EW37" s="1663"/>
      <c r="EY37" s="1662" t="s">
        <v>1589</v>
      </c>
      <c r="EZ37" s="1663"/>
      <c r="FA37" s="1663"/>
      <c r="FB37" s="1663"/>
      <c r="FC37" s="1663"/>
      <c r="FE37" s="1662" t="s">
        <v>1590</v>
      </c>
      <c r="FF37" s="1663"/>
      <c r="FG37" s="1663"/>
      <c r="FH37" s="1663"/>
      <c r="FI37" s="1663"/>
      <c r="FK37" s="1662" t="s">
        <v>1591</v>
      </c>
      <c r="FL37" s="1663"/>
      <c r="FM37" s="1663"/>
      <c r="FN37" s="1663"/>
      <c r="FO37" s="1663"/>
      <c r="FQ37" s="1662" t="s">
        <v>1592</v>
      </c>
      <c r="FR37" s="1663"/>
      <c r="FS37" s="1663"/>
      <c r="FT37" s="1663"/>
      <c r="FU37" s="1663"/>
      <c r="OU37" s="255"/>
      <c r="PZ37" s="255"/>
      <c r="QL37" s="256"/>
      <c r="RE37" s="255"/>
      <c r="SJ37" s="255"/>
      <c r="TO37" s="255"/>
    </row>
    <row r="38" spans="65:535" ht="11.25" customHeight="1">
      <c r="OU38" s="255"/>
      <c r="PZ38" s="255"/>
      <c r="QL38" s="256"/>
      <c r="RE38" s="255"/>
      <c r="SJ38" s="255"/>
      <c r="TO38" s="255"/>
    </row>
    <row r="39" spans="65:535" ht="11.25" customHeight="1">
      <c r="OU39" s="255"/>
      <c r="PZ39" s="255"/>
      <c r="QL39" s="256"/>
      <c r="RE39" s="255"/>
      <c r="SJ39" s="255"/>
      <c r="TO39" s="255"/>
    </row>
    <row r="40" spans="65:535" ht="11.25" customHeight="1">
      <c r="CM40" s="618">
        <v>42410</v>
      </c>
      <c r="OU40" s="255"/>
      <c r="PZ40" s="255"/>
      <c r="QL40" s="256"/>
      <c r="RE40" s="255"/>
      <c r="SJ40" s="255"/>
      <c r="TO40" s="255"/>
    </row>
    <row r="41" spans="65:535" ht="11.25" customHeight="1">
      <c r="CM41" s="286">
        <v>35</v>
      </c>
      <c r="OU41" s="255"/>
      <c r="PZ41" s="255"/>
      <c r="QL41" s="256"/>
      <c r="RE41" s="255"/>
      <c r="SJ41" s="255"/>
      <c r="TO41" s="255"/>
    </row>
    <row r="42" spans="65:535" ht="11.25" customHeight="1">
      <c r="CM42" s="516">
        <f>WORKDAY(CM40,35)</f>
        <v>42459</v>
      </c>
      <c r="OU42" s="255"/>
      <c r="PZ42" s="255"/>
      <c r="QL42" s="256"/>
      <c r="RE42" s="255"/>
      <c r="SJ42" s="255"/>
      <c r="TO42" s="255"/>
    </row>
    <row r="43" spans="65:535" ht="11.25" customHeight="1">
      <c r="OU43" s="255"/>
      <c r="PZ43" s="255"/>
      <c r="QL43" s="256"/>
      <c r="RE43" s="255"/>
      <c r="SJ43" s="255"/>
      <c r="TO43" s="255"/>
    </row>
    <row r="44" spans="65:535" ht="11.25" customHeight="1">
      <c r="OU44" s="255"/>
      <c r="PZ44" s="255"/>
      <c r="QL44" s="256"/>
      <c r="RE44" s="255"/>
      <c r="SJ44" s="255"/>
      <c r="TO44" s="255"/>
    </row>
    <row r="45" spans="65:535" ht="11.25" customHeight="1">
      <c r="OU45" s="255"/>
      <c r="PZ45" s="255"/>
      <c r="QL45" s="256"/>
      <c r="RE45" s="255"/>
      <c r="SJ45" s="255"/>
      <c r="TO45" s="255"/>
    </row>
    <row r="46" spans="65:535" ht="11.25" customHeight="1">
      <c r="OU46" s="255"/>
      <c r="PZ46" s="255"/>
      <c r="QL46" s="256"/>
      <c r="RE46" s="255"/>
      <c r="SJ46" s="255"/>
      <c r="TO46" s="255"/>
    </row>
    <row r="47" spans="65:535" ht="11.25" customHeight="1">
      <c r="OU47" s="255"/>
      <c r="PZ47" s="255"/>
      <c r="QL47" s="256"/>
      <c r="RE47" s="255"/>
      <c r="SJ47" s="255"/>
      <c r="TO47" s="255"/>
    </row>
    <row r="48" spans="65:535" ht="11.25" customHeight="1">
      <c r="OU48" s="255"/>
      <c r="PZ48" s="255"/>
      <c r="QL48" s="256"/>
      <c r="RE48" s="255"/>
      <c r="SJ48" s="255"/>
      <c r="TO48" s="255"/>
    </row>
    <row r="49" spans="411:535" ht="11.25" customHeight="1">
      <c r="OU49" s="255"/>
      <c r="PZ49" s="255"/>
      <c r="QL49" s="256"/>
      <c r="RE49" s="255"/>
      <c r="SJ49" s="255"/>
      <c r="TO49" s="255"/>
    </row>
    <row r="50" spans="411:535" ht="11.25" customHeight="1">
      <c r="OU50" s="255"/>
      <c r="PZ50" s="255"/>
      <c r="QL50" s="256"/>
      <c r="RE50" s="255"/>
      <c r="SJ50" s="255"/>
      <c r="TO50" s="255"/>
    </row>
    <row r="51" spans="411:535" ht="11.25" customHeight="1">
      <c r="OU51" s="255"/>
      <c r="PZ51" s="255"/>
      <c r="QL51" s="256"/>
      <c r="RE51" s="255"/>
      <c r="SJ51" s="255"/>
      <c r="TO51" s="255"/>
    </row>
    <row r="52" spans="411:535" ht="11.25" customHeight="1">
      <c r="OU52" s="255"/>
      <c r="PZ52" s="255"/>
      <c r="QL52" s="256"/>
      <c r="RE52" s="255"/>
      <c r="SJ52" s="255"/>
      <c r="TO52" s="255"/>
    </row>
    <row r="53" spans="411:535" ht="11.25" customHeight="1">
      <c r="OU53" s="255"/>
      <c r="PZ53" s="255"/>
      <c r="QL53" s="256"/>
      <c r="RE53" s="255"/>
      <c r="SJ53" s="255"/>
      <c r="TO53" s="255"/>
    </row>
    <row r="54" spans="411:535" ht="11.25" customHeight="1">
      <c r="OU54" s="255"/>
      <c r="PZ54" s="255"/>
      <c r="QL54" s="256"/>
      <c r="RE54" s="255"/>
      <c r="SJ54" s="255"/>
      <c r="TO54" s="255"/>
    </row>
    <row r="55" spans="411:535" ht="11.25" customHeight="1">
      <c r="OU55" s="255"/>
      <c r="PZ55" s="255"/>
      <c r="QL55" s="256"/>
      <c r="RE55" s="255"/>
      <c r="SJ55" s="255"/>
      <c r="TO55" s="255"/>
    </row>
    <row r="56" spans="411:535" ht="11.25" customHeight="1">
      <c r="OU56" s="255"/>
      <c r="PZ56" s="255"/>
      <c r="QL56" s="256"/>
      <c r="RE56" s="255"/>
      <c r="SJ56" s="255"/>
      <c r="TO56" s="255"/>
    </row>
    <row r="57" spans="411:535" ht="11.25" customHeight="1">
      <c r="OU57" s="255"/>
      <c r="PZ57" s="255"/>
      <c r="QL57" s="256"/>
      <c r="RE57" s="255"/>
      <c r="SJ57" s="255"/>
      <c r="TO57" s="255"/>
    </row>
    <row r="58" spans="411:535" ht="11.25" customHeight="1">
      <c r="OU58" s="255"/>
      <c r="PZ58" s="255"/>
      <c r="QL58" s="256"/>
      <c r="RE58" s="255"/>
      <c r="SJ58" s="255"/>
      <c r="TO58" s="255"/>
    </row>
    <row r="59" spans="411:535" ht="11.25" customHeight="1">
      <c r="OU59" s="255"/>
      <c r="PZ59" s="255"/>
      <c r="QL59" s="256"/>
      <c r="RE59" s="255"/>
      <c r="SJ59" s="255"/>
      <c r="TO59" s="255"/>
    </row>
    <row r="60" spans="411:535" ht="11.25" customHeight="1">
      <c r="OU60" s="255"/>
      <c r="PZ60" s="255"/>
      <c r="QL60" s="256"/>
      <c r="RE60" s="255"/>
      <c r="SJ60" s="255"/>
      <c r="TO60" s="255"/>
    </row>
    <row r="61" spans="411:535" ht="11.25" customHeight="1">
      <c r="OU61" s="255"/>
      <c r="PZ61" s="255"/>
      <c r="QL61" s="256"/>
      <c r="RE61" s="255"/>
      <c r="SJ61" s="255"/>
      <c r="TO61" s="255"/>
    </row>
    <row r="62" spans="411:535" ht="11.25" customHeight="1">
      <c r="OU62" s="255"/>
      <c r="PZ62" s="255"/>
      <c r="QL62" s="256"/>
      <c r="RE62" s="255"/>
      <c r="SJ62" s="255"/>
      <c r="TO62" s="255"/>
    </row>
    <row r="63" spans="411:535" ht="11.25" customHeight="1">
      <c r="OU63" s="255"/>
      <c r="PZ63" s="255"/>
      <c r="QL63" s="256"/>
      <c r="RE63" s="255"/>
      <c r="SJ63" s="255"/>
      <c r="TO63" s="255"/>
    </row>
    <row r="64" spans="411:535" ht="11.25" customHeight="1">
      <c r="OU64" s="255"/>
      <c r="PZ64" s="255"/>
      <c r="QL64" s="256"/>
      <c r="RE64" s="255"/>
      <c r="SJ64" s="255"/>
      <c r="TO64" s="255"/>
    </row>
    <row r="65" spans="411:535" ht="11.25" customHeight="1">
      <c r="OU65" s="255"/>
      <c r="PZ65" s="255"/>
      <c r="QL65" s="256"/>
      <c r="RE65" s="255"/>
      <c r="SJ65" s="255"/>
      <c r="TO65" s="255"/>
    </row>
    <row r="66" spans="411:535" ht="11.25" customHeight="1">
      <c r="OU66" s="255"/>
      <c r="PZ66" s="255"/>
      <c r="QL66" s="256"/>
      <c r="RE66" s="255"/>
      <c r="SJ66" s="255"/>
      <c r="TO66" s="255"/>
    </row>
    <row r="67" spans="411:535" ht="11.25" customHeight="1">
      <c r="OU67" s="255"/>
      <c r="PZ67" s="255"/>
      <c r="QL67" s="256"/>
      <c r="RE67" s="255"/>
      <c r="SJ67" s="255"/>
      <c r="TO67" s="255"/>
    </row>
    <row r="68" spans="411:535" ht="11.25" customHeight="1">
      <c r="OU68" s="255"/>
      <c r="PZ68" s="255"/>
      <c r="QL68" s="256"/>
      <c r="RE68" s="255"/>
      <c r="SJ68" s="255"/>
      <c r="TO68" s="255"/>
    </row>
    <row r="69" spans="411:535" ht="11.25" customHeight="1">
      <c r="OU69" s="255"/>
      <c r="PZ69" s="255"/>
      <c r="QL69" s="256"/>
      <c r="RE69" s="255"/>
      <c r="SJ69" s="255"/>
      <c r="TO69" s="255"/>
    </row>
    <row r="70" spans="411:535" ht="11.25" customHeight="1">
      <c r="OU70" s="255"/>
      <c r="PZ70" s="255"/>
      <c r="QL70" s="256"/>
      <c r="RE70" s="255"/>
      <c r="SJ70" s="255"/>
      <c r="TO70" s="255"/>
    </row>
    <row r="71" spans="411:535" ht="11.25" customHeight="1">
      <c r="OU71" s="255"/>
      <c r="PZ71" s="255"/>
      <c r="QL71" s="256"/>
      <c r="RE71" s="255"/>
      <c r="SJ71" s="255"/>
      <c r="TO71" s="255"/>
    </row>
    <row r="72" spans="411:535" ht="11.25" customHeight="1">
      <c r="OU72" s="255"/>
      <c r="PZ72" s="255"/>
      <c r="QL72" s="256"/>
      <c r="RE72" s="255"/>
      <c r="SJ72" s="255"/>
      <c r="TO72" s="255"/>
    </row>
    <row r="73" spans="411:535" ht="11.25" customHeight="1">
      <c r="OU73" s="255"/>
      <c r="PZ73" s="255"/>
      <c r="QL73" s="256"/>
      <c r="RE73" s="255"/>
      <c r="SJ73" s="255"/>
      <c r="TO73" s="255"/>
    </row>
    <row r="74" spans="411:535" ht="11.25" customHeight="1">
      <c r="OU74" s="255"/>
      <c r="PZ74" s="255"/>
      <c r="QL74" s="256"/>
      <c r="RE74" s="255"/>
      <c r="SJ74" s="255"/>
      <c r="TO74" s="255"/>
    </row>
    <row r="75" spans="411:535" ht="11.25" customHeight="1">
      <c r="OU75" s="255"/>
      <c r="PZ75" s="255"/>
      <c r="QL75" s="256"/>
      <c r="RE75" s="255"/>
      <c r="SJ75" s="255"/>
      <c r="TO75" s="255"/>
    </row>
    <row r="76" spans="411:535" ht="11.25" customHeight="1">
      <c r="OU76" s="255"/>
      <c r="PZ76" s="255"/>
      <c r="QL76" s="256"/>
      <c r="RE76" s="255"/>
      <c r="SJ76" s="255"/>
      <c r="TO76" s="255"/>
    </row>
    <row r="77" spans="411:535" ht="11.25" customHeight="1">
      <c r="OU77" s="255"/>
      <c r="PZ77" s="255"/>
      <c r="QL77" s="256"/>
      <c r="RE77" s="255"/>
      <c r="SJ77" s="255"/>
      <c r="TO77" s="255"/>
    </row>
    <row r="78" spans="411:535" ht="11.25" customHeight="1">
      <c r="OU78" s="255"/>
      <c r="PZ78" s="255"/>
      <c r="QL78" s="256"/>
      <c r="RE78" s="255"/>
      <c r="SJ78" s="255"/>
      <c r="TO78" s="255"/>
    </row>
    <row r="79" spans="411:535" ht="11.25" customHeight="1">
      <c r="OU79" s="255"/>
      <c r="PZ79" s="255"/>
      <c r="QL79" s="256"/>
      <c r="RE79" s="255"/>
      <c r="SJ79" s="255"/>
      <c r="TO79" s="255"/>
    </row>
    <row r="80" spans="411:535" ht="11.25" customHeight="1">
      <c r="OU80" s="255"/>
      <c r="PZ80" s="255"/>
      <c r="QL80" s="256"/>
      <c r="RE80" s="255"/>
      <c r="SJ80" s="255"/>
      <c r="TO80" s="255"/>
    </row>
    <row r="81" spans="411:535" ht="11.25" customHeight="1">
      <c r="OU81" s="255"/>
      <c r="PZ81" s="255"/>
      <c r="QL81" s="256"/>
      <c r="RE81" s="255"/>
      <c r="SJ81" s="255"/>
      <c r="TO81" s="255"/>
    </row>
    <row r="82" spans="411:535" ht="11.25" customHeight="1">
      <c r="OU82" s="255"/>
      <c r="PZ82" s="255"/>
      <c r="QL82" s="256"/>
      <c r="RE82" s="255"/>
      <c r="SJ82" s="255"/>
      <c r="TO82" s="255"/>
    </row>
    <row r="83" spans="411:535" ht="11.25" customHeight="1">
      <c r="OU83" s="255"/>
      <c r="PZ83" s="255"/>
      <c r="QL83" s="256"/>
      <c r="RE83" s="255"/>
      <c r="SJ83" s="255"/>
      <c r="TO83" s="255"/>
    </row>
    <row r="84" spans="411:535" ht="11.25" customHeight="1">
      <c r="OU84" s="255"/>
      <c r="PZ84" s="255"/>
      <c r="QL84" s="256"/>
      <c r="RE84" s="255"/>
      <c r="SJ84" s="255"/>
      <c r="TO84" s="255"/>
    </row>
    <row r="85" spans="411:535" ht="11.25" customHeight="1">
      <c r="OU85" s="255"/>
      <c r="PZ85" s="255"/>
      <c r="QL85" s="256"/>
      <c r="RE85" s="255"/>
      <c r="SJ85" s="255"/>
      <c r="TO85" s="255"/>
    </row>
    <row r="86" spans="411:535" ht="11.25" customHeight="1">
      <c r="OU86" s="255"/>
      <c r="PZ86" s="255"/>
      <c r="QL86" s="256"/>
      <c r="RE86" s="255"/>
      <c r="SJ86" s="255"/>
      <c r="TO86" s="255"/>
    </row>
    <row r="87" spans="411:535" ht="11.25" customHeight="1">
      <c r="OU87" s="255"/>
      <c r="PZ87" s="255"/>
      <c r="QL87" s="256"/>
      <c r="RE87" s="255"/>
      <c r="SJ87" s="255"/>
      <c r="TO87" s="255"/>
    </row>
    <row r="88" spans="411:535" ht="11.25" customHeight="1">
      <c r="OU88" s="255"/>
      <c r="PZ88" s="255"/>
      <c r="QL88" s="256"/>
      <c r="RE88" s="255"/>
      <c r="SJ88" s="255"/>
      <c r="TO88" s="255"/>
    </row>
    <row r="89" spans="411:535" ht="11.25" customHeight="1">
      <c r="OU89" s="255"/>
      <c r="PZ89" s="255"/>
      <c r="QL89" s="256"/>
      <c r="RE89" s="255"/>
      <c r="SJ89" s="255"/>
      <c r="TO89" s="255"/>
    </row>
    <row r="90" spans="411:535" ht="11.25" customHeight="1">
      <c r="OU90" s="255"/>
      <c r="PZ90" s="255"/>
      <c r="QL90" s="256"/>
      <c r="RE90" s="255"/>
      <c r="SJ90" s="255"/>
      <c r="TO90" s="255"/>
    </row>
    <row r="91" spans="411:535" ht="11.25" customHeight="1">
      <c r="OU91" s="255"/>
      <c r="PZ91" s="255"/>
      <c r="QL91" s="256"/>
      <c r="RE91" s="255"/>
      <c r="SJ91" s="255"/>
      <c r="TO91" s="255"/>
    </row>
    <row r="92" spans="411:535" ht="11.25" customHeight="1">
      <c r="OU92" s="255"/>
      <c r="PZ92" s="255"/>
      <c r="QL92" s="256"/>
      <c r="RE92" s="255"/>
      <c r="SJ92" s="255"/>
      <c r="TO92" s="255"/>
    </row>
    <row r="93" spans="411:535" ht="11.25" customHeight="1">
      <c r="OU93" s="255"/>
      <c r="PZ93" s="255"/>
      <c r="QL93" s="256"/>
      <c r="RE93" s="255"/>
      <c r="SJ93" s="255"/>
      <c r="TO93" s="255"/>
    </row>
    <row r="94" spans="411:535" ht="11.25" customHeight="1">
      <c r="OU94" s="255"/>
      <c r="PZ94" s="255"/>
      <c r="QL94" s="256"/>
      <c r="RE94" s="255"/>
      <c r="SJ94" s="255"/>
      <c r="TO94" s="255"/>
    </row>
    <row r="95" spans="411:535" ht="11.25" customHeight="1">
      <c r="OU95" s="255"/>
      <c r="PZ95" s="255"/>
      <c r="QL95" s="256"/>
      <c r="RE95" s="255"/>
      <c r="SJ95" s="255"/>
      <c r="TO95" s="255"/>
    </row>
    <row r="96" spans="411:535" ht="11.25" customHeight="1">
      <c r="OU96" s="255"/>
      <c r="PZ96" s="255"/>
      <c r="QL96" s="256"/>
      <c r="RE96" s="255"/>
      <c r="SJ96" s="255"/>
      <c r="TO96" s="255"/>
    </row>
    <row r="97" spans="411:535" ht="11.25" customHeight="1">
      <c r="OU97" s="255"/>
      <c r="PZ97" s="255"/>
      <c r="QL97" s="256"/>
      <c r="RE97" s="255"/>
      <c r="SJ97" s="255"/>
      <c r="TO97" s="255"/>
    </row>
    <row r="98" spans="411:535" ht="11.25" customHeight="1">
      <c r="OU98" s="255"/>
      <c r="PZ98" s="255"/>
      <c r="QL98" s="256"/>
      <c r="RE98" s="255"/>
      <c r="SJ98" s="255"/>
      <c r="TO98" s="255"/>
    </row>
    <row r="99" spans="411:535" ht="11.25" customHeight="1">
      <c r="OU99" s="255"/>
      <c r="PZ99" s="255"/>
      <c r="QL99" s="256"/>
      <c r="RE99" s="255"/>
      <c r="SJ99" s="255"/>
      <c r="TO99" s="255"/>
    </row>
    <row r="100" spans="411:535" ht="11.25" customHeight="1">
      <c r="OU100" s="255"/>
      <c r="PZ100" s="255"/>
      <c r="QL100" s="256"/>
      <c r="RE100" s="255"/>
      <c r="SJ100" s="255"/>
      <c r="TO100" s="255"/>
    </row>
    <row r="101" spans="411:535" ht="11.25" customHeight="1">
      <c r="OU101" s="255"/>
      <c r="PZ101" s="255"/>
      <c r="QL101" s="256"/>
      <c r="RE101" s="255"/>
      <c r="SJ101" s="255"/>
      <c r="TO101" s="255"/>
    </row>
    <row r="102" spans="411:535" ht="11.25" customHeight="1">
      <c r="OU102" s="255"/>
      <c r="PZ102" s="255"/>
      <c r="QL102" s="256"/>
      <c r="RE102" s="255"/>
      <c r="SJ102" s="255"/>
      <c r="TO102" s="255"/>
    </row>
    <row r="103" spans="411:535" ht="11.25" customHeight="1">
      <c r="OU103" s="255"/>
      <c r="PZ103" s="255"/>
      <c r="QL103" s="256"/>
      <c r="RE103" s="255"/>
      <c r="SJ103" s="255"/>
      <c r="TO103" s="255"/>
    </row>
    <row r="104" spans="411:535" ht="11.25" customHeight="1">
      <c r="OU104" s="255"/>
      <c r="PZ104" s="255"/>
      <c r="QL104" s="256"/>
      <c r="RE104" s="255"/>
      <c r="SJ104" s="255"/>
      <c r="TO104" s="255"/>
    </row>
    <row r="105" spans="411:535" ht="11.25" customHeight="1">
      <c r="OU105" s="255"/>
      <c r="PZ105" s="255"/>
      <c r="QL105" s="256"/>
      <c r="RE105" s="255"/>
      <c r="SJ105" s="255"/>
      <c r="TO105" s="255"/>
    </row>
    <row r="106" spans="411:535" ht="11.25" customHeight="1">
      <c r="OU106" s="255"/>
      <c r="PZ106" s="255"/>
      <c r="QL106" s="256"/>
      <c r="RE106" s="255"/>
      <c r="SJ106" s="255"/>
      <c r="TO106" s="255"/>
    </row>
    <row r="107" spans="411:535" ht="11.25" customHeight="1">
      <c r="OU107" s="255"/>
      <c r="PZ107" s="255"/>
      <c r="QL107" s="256"/>
      <c r="RE107" s="255"/>
      <c r="SJ107" s="255"/>
      <c r="TO107" s="255"/>
    </row>
    <row r="108" spans="411:535" ht="11.25" customHeight="1">
      <c r="OU108" s="255"/>
      <c r="PZ108" s="255"/>
      <c r="QL108" s="256"/>
      <c r="RE108" s="255"/>
      <c r="SJ108" s="255"/>
      <c r="TO108" s="255"/>
    </row>
    <row r="109" spans="411:535" ht="11.25" customHeight="1">
      <c r="OU109" s="255"/>
      <c r="PZ109" s="255"/>
      <c r="QL109" s="256"/>
      <c r="RE109" s="255"/>
      <c r="SJ109" s="255"/>
      <c r="TO109" s="255"/>
    </row>
    <row r="110" spans="411:535" ht="11.25" customHeight="1">
      <c r="OU110" s="255"/>
      <c r="PZ110" s="255"/>
      <c r="QL110" s="256"/>
      <c r="RE110" s="255"/>
      <c r="SJ110" s="255"/>
      <c r="TO110" s="255"/>
    </row>
    <row r="111" spans="411:535" ht="11.25" customHeight="1">
      <c r="OU111" s="255"/>
      <c r="PZ111" s="255"/>
      <c r="QL111" s="256"/>
      <c r="RE111" s="255"/>
      <c r="SJ111" s="255"/>
      <c r="TO111" s="255"/>
    </row>
    <row r="112" spans="411:535" ht="11.25" customHeight="1">
      <c r="OU112" s="255"/>
      <c r="PZ112" s="255"/>
      <c r="QL112" s="256"/>
      <c r="RE112" s="255"/>
      <c r="SJ112" s="255"/>
      <c r="TO112" s="255"/>
    </row>
    <row r="113" spans="411:535" ht="11.25" customHeight="1">
      <c r="OU113" s="255"/>
      <c r="PZ113" s="255"/>
      <c r="QL113" s="256"/>
      <c r="RE113" s="255"/>
      <c r="SJ113" s="255"/>
      <c r="TO113" s="255"/>
    </row>
    <row r="114" spans="411:535" ht="11.25" customHeight="1">
      <c r="QL114" s="256"/>
    </row>
    <row r="115" spans="411:535" ht="11.25" customHeight="1">
      <c r="QL115" s="256"/>
    </row>
    <row r="116" spans="411:535" ht="11.25" customHeight="1">
      <c r="QL116" s="256"/>
    </row>
    <row r="117" spans="411:535" ht="11.25" customHeight="1">
      <c r="QL117" s="256"/>
    </row>
    <row r="118" spans="411:535" ht="11.25" customHeight="1">
      <c r="QL118" s="256"/>
    </row>
    <row r="119" spans="411:535" ht="11.25" customHeight="1">
      <c r="QL119" s="256"/>
    </row>
    <row r="120" spans="411:535" ht="11.25" customHeight="1">
      <c r="QL120" s="256"/>
    </row>
    <row r="121" spans="411:535" ht="11.25" customHeight="1">
      <c r="QL121" s="256"/>
    </row>
    <row r="122" spans="411:535" ht="11.25" customHeight="1">
      <c r="QL122" s="256"/>
    </row>
    <row r="123" spans="411:535" ht="11.25" customHeight="1">
      <c r="QL123" s="256"/>
    </row>
    <row r="124" spans="411:535" ht="11.25" customHeight="1">
      <c r="QL124" s="256"/>
    </row>
    <row r="125" spans="411:535" ht="11.25" customHeight="1">
      <c r="QL125" s="256"/>
    </row>
    <row r="126" spans="411:535" ht="11.25" customHeight="1">
      <c r="QL126" s="256"/>
    </row>
    <row r="127" spans="411:535" ht="11.25" customHeight="1">
      <c r="QL127" s="256"/>
    </row>
    <row r="128" spans="411:535" ht="11.25" customHeight="1">
      <c r="QL128" s="256"/>
    </row>
    <row r="129" spans="454:454" ht="11.25" customHeight="1">
      <c r="QL129" s="256"/>
    </row>
    <row r="130" spans="454:454" ht="11.25" customHeight="1">
      <c r="QL130" s="256"/>
    </row>
    <row r="131" spans="454:454" ht="11.25" customHeight="1">
      <c r="QL131" s="256"/>
    </row>
    <row r="132" spans="454:454" ht="11.25" customHeight="1">
      <c r="QL132" s="256"/>
    </row>
    <row r="133" spans="454:454" ht="11.25" customHeight="1">
      <c r="QL133" s="256"/>
    </row>
    <row r="134" spans="454:454" ht="11.25" customHeight="1">
      <c r="QL134" s="256"/>
    </row>
    <row r="135" spans="454:454" ht="11.25" customHeight="1">
      <c r="QL135" s="256"/>
    </row>
    <row r="136" spans="454:454" ht="11.25" customHeight="1">
      <c r="QL136" s="256"/>
    </row>
    <row r="137" spans="454:454" ht="11.25" customHeight="1">
      <c r="QL137" s="256"/>
    </row>
    <row r="138" spans="454:454" ht="11.25" customHeight="1">
      <c r="QL138" s="256"/>
    </row>
    <row r="139" spans="454:454" ht="11.25" customHeight="1">
      <c r="QL139" s="256"/>
    </row>
    <row r="140" spans="454:454" ht="11.25" customHeight="1">
      <c r="QL140" s="256"/>
    </row>
    <row r="141" spans="454:454" ht="11.25" customHeight="1">
      <c r="QL141" s="256"/>
    </row>
    <row r="142" spans="454:454" ht="11.25" customHeight="1">
      <c r="QL142" s="256"/>
    </row>
    <row r="143" spans="454:454" ht="11.25" customHeight="1">
      <c r="QL143" s="256"/>
    </row>
    <row r="144" spans="454:454" ht="11.25" customHeight="1">
      <c r="QL144" s="256"/>
    </row>
    <row r="145" spans="454:454" ht="11.25" customHeight="1">
      <c r="QL145" s="256"/>
    </row>
    <row r="146" spans="454:454" ht="11.25" customHeight="1">
      <c r="QL146" s="256"/>
    </row>
    <row r="147" spans="454:454" ht="11.25" customHeight="1">
      <c r="QL147" s="256"/>
    </row>
    <row r="148" spans="454:454" ht="11.25" customHeight="1">
      <c r="QL148" s="256"/>
    </row>
    <row r="149" spans="454:454" ht="11.25" customHeight="1">
      <c r="QL149" s="256"/>
    </row>
    <row r="150" spans="454:454" ht="11.25" customHeight="1">
      <c r="QL150" s="256"/>
    </row>
    <row r="151" spans="454:454" ht="11.25" customHeight="1">
      <c r="QL151" s="256"/>
    </row>
    <row r="152" spans="454:454" ht="11.25" customHeight="1">
      <c r="QL152" s="256"/>
    </row>
    <row r="153" spans="454:454" ht="11.25" customHeight="1">
      <c r="QL153" s="256"/>
    </row>
    <row r="154" spans="454:454" ht="11.25" customHeight="1">
      <c r="QL154" s="256"/>
    </row>
    <row r="155" spans="454:454" ht="11.25" customHeight="1">
      <c r="QL155" s="256"/>
    </row>
    <row r="156" spans="454:454" ht="11.25" customHeight="1">
      <c r="QL156" s="256"/>
    </row>
    <row r="157" spans="454:454" ht="11.25" customHeight="1">
      <c r="QL157" s="256"/>
    </row>
    <row r="158" spans="454:454" ht="11.25" customHeight="1">
      <c r="QL158" s="256"/>
    </row>
    <row r="159" spans="454:454" ht="11.25" customHeight="1">
      <c r="QL159" s="256"/>
    </row>
    <row r="160" spans="454:454" ht="11.25" customHeight="1">
      <c r="QL160" s="256"/>
    </row>
    <row r="161" spans="454:454" ht="11.25" customHeight="1">
      <c r="QL161" s="256"/>
    </row>
    <row r="162" spans="454:454" ht="11.25" customHeight="1">
      <c r="QL162" s="256"/>
    </row>
    <row r="163" spans="454:454" ht="11.25" customHeight="1">
      <c r="QL163" s="256"/>
    </row>
    <row r="164" spans="454:454" ht="11.25" customHeight="1">
      <c r="QL164" s="256"/>
    </row>
    <row r="165" spans="454:454" ht="11.25" customHeight="1">
      <c r="QL165" s="256"/>
    </row>
    <row r="166" spans="454:454" ht="11.25" customHeight="1">
      <c r="QL166" s="256"/>
    </row>
    <row r="167" spans="454:454" ht="11.25" customHeight="1">
      <c r="QL167" s="256"/>
    </row>
    <row r="168" spans="454:454" ht="11.25" customHeight="1">
      <c r="QL168" s="256"/>
    </row>
    <row r="169" spans="454:454" ht="11.25" customHeight="1">
      <c r="QL169" s="256"/>
    </row>
    <row r="170" spans="454:454" ht="11.25" customHeight="1">
      <c r="QL170" s="256"/>
    </row>
    <row r="171" spans="454:454" ht="11.25" customHeight="1">
      <c r="QL171" s="256"/>
    </row>
    <row r="172" spans="454:454" ht="11.25" customHeight="1">
      <c r="QL172" s="256"/>
    </row>
    <row r="173" spans="454:454" ht="11.25" customHeight="1">
      <c r="QL173" s="256"/>
    </row>
    <row r="174" spans="454:454" ht="11.25" customHeight="1">
      <c r="QL174" s="256"/>
    </row>
    <row r="175" spans="454:454" ht="11.25" customHeight="1">
      <c r="QL175" s="256"/>
    </row>
    <row r="176" spans="454:454" ht="11.25" customHeight="1">
      <c r="QL176" s="256"/>
    </row>
    <row r="177" spans="454:454" ht="11.25" customHeight="1">
      <c r="QL177" s="256"/>
    </row>
    <row r="178" spans="454:454" ht="11.25" customHeight="1">
      <c r="QL178" s="256"/>
    </row>
    <row r="179" spans="454:454" ht="11.25" customHeight="1">
      <c r="QL179" s="256"/>
    </row>
    <row r="180" spans="454:454" ht="11.25" customHeight="1">
      <c r="QL180" s="256"/>
    </row>
    <row r="181" spans="454:454" ht="11.25" customHeight="1">
      <c r="QL181" s="256"/>
    </row>
    <row r="182" spans="454:454" ht="11.25" customHeight="1">
      <c r="QL182" s="256"/>
    </row>
    <row r="183" spans="454:454" ht="11.25" customHeight="1">
      <c r="QL183" s="256"/>
    </row>
    <row r="184" spans="454:454" ht="11.25" customHeight="1">
      <c r="QL184" s="256"/>
    </row>
    <row r="185" spans="454:454" ht="11.25" customHeight="1">
      <c r="QL185" s="256"/>
    </row>
    <row r="186" spans="454:454" ht="11.25" customHeight="1">
      <c r="QL186" s="256"/>
    </row>
    <row r="187" spans="454:454" ht="11.25" customHeight="1">
      <c r="QL187" s="256"/>
    </row>
    <row r="188" spans="454:454" ht="11.25" customHeight="1">
      <c r="QL188" s="256"/>
    </row>
    <row r="189" spans="454:454" ht="11.25" customHeight="1">
      <c r="QL189" s="256"/>
    </row>
    <row r="190" spans="454:454" ht="11.25" customHeight="1">
      <c r="QL190" s="256"/>
    </row>
    <row r="191" spans="454:454" ht="11.25" customHeight="1">
      <c r="QL191" s="256"/>
    </row>
    <row r="192" spans="454:454" ht="11.25" customHeight="1">
      <c r="QL192" s="256"/>
    </row>
    <row r="193" spans="454:454" ht="11.25" customHeight="1">
      <c r="QL193" s="256"/>
    </row>
    <row r="194" spans="454:454" ht="11.25" customHeight="1">
      <c r="QL194" s="256"/>
    </row>
    <row r="195" spans="454:454" ht="11.25" customHeight="1">
      <c r="QL195" s="256"/>
    </row>
    <row r="196" spans="454:454" ht="11.25" customHeight="1">
      <c r="QL196" s="256"/>
    </row>
    <row r="197" spans="454:454" ht="11.25" customHeight="1">
      <c r="QL197" s="256"/>
    </row>
    <row r="198" spans="454:454" ht="11.25" customHeight="1">
      <c r="QL198" s="256"/>
    </row>
    <row r="199" spans="454:454" ht="11.25" customHeight="1">
      <c r="QL199" s="256"/>
    </row>
    <row r="200" spans="454:454" ht="11.25" customHeight="1">
      <c r="QL200" s="256"/>
    </row>
    <row r="201" spans="454:454" ht="11.25" customHeight="1">
      <c r="QL201" s="256"/>
    </row>
    <row r="202" spans="454:454" ht="11.25" customHeight="1">
      <c r="QL202" s="256"/>
    </row>
    <row r="203" spans="454:454" ht="11.25" customHeight="1">
      <c r="QL203" s="256"/>
    </row>
    <row r="204" spans="454:454" ht="11.25" customHeight="1">
      <c r="QL204" s="256"/>
    </row>
    <row r="205" spans="454:454" ht="11.25" customHeight="1">
      <c r="QL205" s="256"/>
    </row>
    <row r="206" spans="454:454" ht="11.25" customHeight="1">
      <c r="QL206" s="256"/>
    </row>
    <row r="207" spans="454:454" ht="11.25" customHeight="1">
      <c r="QL207" s="256"/>
    </row>
    <row r="208" spans="454:454" ht="11.25" customHeight="1">
      <c r="QL208" s="256"/>
    </row>
    <row r="209" spans="454:454" ht="11.25" customHeight="1">
      <c r="QL209" s="256"/>
    </row>
    <row r="210" spans="454:454" ht="11.25" customHeight="1">
      <c r="QL210" s="256"/>
    </row>
    <row r="211" spans="454:454" ht="11.25" customHeight="1">
      <c r="QL211" s="256"/>
    </row>
    <row r="212" spans="454:454" ht="11.25" customHeight="1">
      <c r="QL212" s="256"/>
    </row>
    <row r="213" spans="454:454" ht="11.25" customHeight="1">
      <c r="QL213" s="256"/>
    </row>
    <row r="214" spans="454:454" ht="11.25" customHeight="1">
      <c r="QL214" s="256"/>
    </row>
    <row r="215" spans="454:454" ht="11.25" customHeight="1">
      <c r="QL215" s="256"/>
    </row>
    <row r="216" spans="454:454" ht="11.25" customHeight="1">
      <c r="QL216" s="256"/>
    </row>
    <row r="217" spans="454:454" ht="11.25" customHeight="1">
      <c r="QL217" s="256"/>
    </row>
    <row r="218" spans="454:454" ht="11.25" customHeight="1">
      <c r="QL218" s="256"/>
    </row>
    <row r="219" spans="454:454" ht="11.25" customHeight="1">
      <c r="QL219" s="256"/>
    </row>
    <row r="220" spans="454:454" ht="11.25" customHeight="1">
      <c r="QL220" s="256"/>
    </row>
    <row r="221" spans="454:454" ht="11.25" customHeight="1">
      <c r="QL221" s="256"/>
    </row>
    <row r="222" spans="454:454" ht="11.25" customHeight="1">
      <c r="QL222" s="256"/>
    </row>
    <row r="223" spans="454:454" ht="11.25" customHeight="1">
      <c r="QL223" s="256"/>
    </row>
    <row r="224" spans="454:454" ht="11.25" customHeight="1">
      <c r="QL224" s="256"/>
    </row>
    <row r="225" spans="454:454" ht="11.25" customHeight="1">
      <c r="QL225" s="256"/>
    </row>
    <row r="226" spans="454:454" ht="11.25" customHeight="1">
      <c r="QL226" s="256"/>
    </row>
    <row r="227" spans="454:454" ht="11.25" customHeight="1">
      <c r="QL227" s="256"/>
    </row>
    <row r="228" spans="454:454" ht="11.25" customHeight="1">
      <c r="QL228" s="256"/>
    </row>
    <row r="229" spans="454:454" ht="11.25" customHeight="1">
      <c r="QL229" s="256"/>
    </row>
    <row r="230" spans="454:454" ht="11.25" customHeight="1">
      <c r="QL230" s="256"/>
    </row>
    <row r="231" spans="454:454" ht="11.25" customHeight="1">
      <c r="QL231" s="256"/>
    </row>
    <row r="232" spans="454:454" ht="11.25" customHeight="1">
      <c r="QL232" s="256"/>
    </row>
    <row r="233" spans="454:454" ht="11.25" customHeight="1">
      <c r="QL233" s="256"/>
    </row>
    <row r="234" spans="454:454" ht="11.25" customHeight="1">
      <c r="QL234" s="256"/>
    </row>
    <row r="235" spans="454:454" ht="11.25" customHeight="1">
      <c r="QL235" s="256"/>
    </row>
    <row r="236" spans="454:454" ht="11.25" customHeight="1">
      <c r="QL236" s="256"/>
    </row>
    <row r="237" spans="454:454" ht="11.25" customHeight="1">
      <c r="QL237" s="256"/>
    </row>
    <row r="238" spans="454:454" ht="11.25" customHeight="1">
      <c r="QL238" s="256"/>
    </row>
    <row r="239" spans="454:454" ht="11.25" customHeight="1">
      <c r="QL239" s="256"/>
    </row>
    <row r="240" spans="454:454" ht="11.25" customHeight="1">
      <c r="QL240" s="256"/>
    </row>
    <row r="241" spans="454:454" ht="11.25" customHeight="1">
      <c r="QL241" s="256"/>
    </row>
    <row r="242" spans="454:454" ht="11.25" customHeight="1">
      <c r="QL242" s="256"/>
    </row>
    <row r="243" spans="454:454" ht="11.25" customHeight="1">
      <c r="QL243" s="256"/>
    </row>
    <row r="244" spans="454:454" ht="11.25" customHeight="1">
      <c r="QL244" s="256"/>
    </row>
    <row r="245" spans="454:454" ht="11.25" customHeight="1">
      <c r="QL245" s="256"/>
    </row>
    <row r="246" spans="454:454" ht="11.25" customHeight="1">
      <c r="QL246" s="256"/>
    </row>
    <row r="247" spans="454:454" ht="11.25" customHeight="1">
      <c r="QL247" s="256"/>
    </row>
    <row r="248" spans="454:454" ht="11.25" customHeight="1">
      <c r="QL248" s="256"/>
    </row>
    <row r="249" spans="454:454" ht="11.25" customHeight="1">
      <c r="QL249" s="256"/>
    </row>
    <row r="250" spans="454:454" ht="11.25" customHeight="1">
      <c r="QL250" s="256"/>
    </row>
    <row r="251" spans="454:454" ht="11.25" customHeight="1">
      <c r="QL251" s="256"/>
    </row>
    <row r="252" spans="454:454" ht="11.25" customHeight="1">
      <c r="QL252" s="256"/>
    </row>
    <row r="253" spans="454:454" ht="11.25" customHeight="1">
      <c r="QL253" s="256"/>
    </row>
    <row r="254" spans="454:454" ht="11.25" customHeight="1">
      <c r="QL254" s="256"/>
    </row>
    <row r="255" spans="454:454" ht="11.25" customHeight="1">
      <c r="QL255" s="256"/>
    </row>
    <row r="256" spans="454:454" ht="11.25" customHeight="1">
      <c r="QL256" s="256"/>
    </row>
    <row r="257" spans="454:454" ht="11.25" customHeight="1">
      <c r="QL257" s="256"/>
    </row>
    <row r="258" spans="454:454" ht="11.25" customHeight="1">
      <c r="QL258" s="256"/>
    </row>
    <row r="259" spans="454:454" ht="11.25" customHeight="1">
      <c r="QL259" s="256"/>
    </row>
    <row r="260" spans="454:454" ht="11.25" customHeight="1">
      <c r="QL260" s="256"/>
    </row>
    <row r="261" spans="454:454" ht="11.25" customHeight="1">
      <c r="QL261" s="256"/>
    </row>
    <row r="262" spans="454:454" ht="11.25" customHeight="1">
      <c r="QL262" s="256"/>
    </row>
    <row r="263" spans="454:454" ht="11.25" customHeight="1">
      <c r="QL263" s="256"/>
    </row>
    <row r="264" spans="454:454" ht="11.25" customHeight="1">
      <c r="QL264" s="256"/>
    </row>
    <row r="265" spans="454:454" ht="11.25" customHeight="1">
      <c r="QL265" s="256"/>
    </row>
    <row r="266" spans="454:454" ht="11.25" customHeight="1">
      <c r="QL266" s="256"/>
    </row>
    <row r="267" spans="454:454" ht="11.25" customHeight="1">
      <c r="QL267" s="256"/>
    </row>
    <row r="268" spans="454:454" ht="11.25" customHeight="1">
      <c r="QL268" s="256"/>
    </row>
    <row r="269" spans="454:454" ht="11.25" customHeight="1">
      <c r="QL269" s="256"/>
    </row>
    <row r="270" spans="454:454" ht="11.25" customHeight="1">
      <c r="QL270" s="256"/>
    </row>
    <row r="271" spans="454:454" ht="11.25" customHeight="1">
      <c r="QL271" s="256"/>
    </row>
    <row r="272" spans="454:454" ht="11.25" customHeight="1">
      <c r="QL272" s="256"/>
    </row>
    <row r="273" spans="454:454" ht="11.25" customHeight="1">
      <c r="QL273" s="256"/>
    </row>
    <row r="274" spans="454:454" ht="11.25" customHeight="1">
      <c r="QL274" s="256"/>
    </row>
    <row r="275" spans="454:454" ht="11.25" customHeight="1">
      <c r="QL275" s="256"/>
    </row>
    <row r="276" spans="454:454" ht="11.25" customHeight="1">
      <c r="QL276" s="256"/>
    </row>
    <row r="277" spans="454:454" ht="11.25" customHeight="1">
      <c r="QL277" s="256"/>
    </row>
    <row r="278" spans="454:454" ht="11.25" customHeight="1">
      <c r="QL278" s="256"/>
    </row>
    <row r="279" spans="454:454" ht="11.25" customHeight="1">
      <c r="QL279" s="256"/>
    </row>
    <row r="280" spans="454:454" ht="11.25" customHeight="1">
      <c r="QL280" s="256"/>
    </row>
    <row r="281" spans="454:454" ht="11.25" customHeight="1">
      <c r="QL281" s="256"/>
    </row>
    <row r="282" spans="454:454" ht="11.25" customHeight="1">
      <c r="QL282" s="256"/>
    </row>
    <row r="283" spans="454:454" ht="11.25" customHeight="1">
      <c r="QL283" s="256"/>
    </row>
    <row r="284" spans="454:454" ht="11.25" customHeight="1">
      <c r="QL284" s="256"/>
    </row>
    <row r="285" spans="454:454" ht="11.25" customHeight="1">
      <c r="QL285" s="256"/>
    </row>
    <row r="286" spans="454:454" ht="11.25" customHeight="1">
      <c r="QL286" s="256"/>
    </row>
    <row r="287" spans="454:454" ht="11.25" customHeight="1">
      <c r="QL287" s="256"/>
    </row>
    <row r="288" spans="454:454" ht="11.25" customHeight="1">
      <c r="QL288" s="256"/>
    </row>
    <row r="289" spans="454:454" ht="11.25" customHeight="1">
      <c r="QL289" s="256"/>
    </row>
    <row r="290" spans="454:454" ht="11.25" customHeight="1">
      <c r="QL290" s="256"/>
    </row>
    <row r="291" spans="454:454" ht="11.25" customHeight="1">
      <c r="QL291" s="256"/>
    </row>
    <row r="292" spans="454:454" ht="11.25" customHeight="1">
      <c r="QL292" s="256"/>
    </row>
    <row r="293" spans="454:454" ht="11.25" customHeight="1">
      <c r="QL293" s="256"/>
    </row>
    <row r="294" spans="454:454" ht="11.25" customHeight="1">
      <c r="QL294" s="256"/>
    </row>
    <row r="295" spans="454:454" ht="11.25" customHeight="1">
      <c r="QL295" s="256"/>
    </row>
    <row r="296" spans="454:454" ht="11.25" customHeight="1">
      <c r="QL296" s="256"/>
    </row>
    <row r="297" spans="454:454" ht="11.25" customHeight="1">
      <c r="QL297" s="256"/>
    </row>
    <row r="298" spans="454:454" ht="11.25" customHeight="1">
      <c r="QL298" s="256"/>
    </row>
    <row r="299" spans="454:454" ht="11.25" customHeight="1">
      <c r="QL299" s="256"/>
    </row>
    <row r="300" spans="454:454" ht="11.25" customHeight="1">
      <c r="QL300" s="256"/>
    </row>
    <row r="301" spans="454:454" ht="11.25" customHeight="1">
      <c r="QL301" s="256"/>
    </row>
    <row r="302" spans="454:454" ht="11.25" customHeight="1">
      <c r="QL302" s="256"/>
    </row>
    <row r="303" spans="454:454" ht="11.25" customHeight="1">
      <c r="QL303" s="256"/>
    </row>
    <row r="304" spans="454:454" ht="11.25" customHeight="1">
      <c r="QL304" s="256"/>
    </row>
    <row r="305" spans="454:454" ht="11.25" customHeight="1">
      <c r="QL305" s="256"/>
    </row>
    <row r="306" spans="454:454" ht="11.25" customHeight="1">
      <c r="QL306" s="256"/>
    </row>
    <row r="307" spans="454:454" ht="11.25" customHeight="1">
      <c r="QL307" s="256"/>
    </row>
    <row r="308" spans="454:454" ht="11.25" customHeight="1">
      <c r="QL308" s="256"/>
    </row>
    <row r="309" spans="454:454" ht="11.25" customHeight="1">
      <c r="QL309" s="256"/>
    </row>
    <row r="310" spans="454:454" ht="11.25" customHeight="1">
      <c r="QL310" s="256"/>
    </row>
    <row r="311" spans="454:454" ht="11.25" customHeight="1">
      <c r="QL311" s="256"/>
    </row>
    <row r="312" spans="454:454" ht="11.25" customHeight="1">
      <c r="QL312" s="256"/>
    </row>
    <row r="313" spans="454:454" ht="11.25" customHeight="1">
      <c r="QL313" s="256"/>
    </row>
    <row r="314" spans="454:454" ht="11.25" customHeight="1">
      <c r="QL314" s="256"/>
    </row>
    <row r="315" spans="454:454" ht="11.25" customHeight="1">
      <c r="QL315" s="256"/>
    </row>
    <row r="316" spans="454:454" ht="11.25" customHeight="1">
      <c r="QL316" s="256"/>
    </row>
    <row r="317" spans="454:454" ht="11.25" customHeight="1">
      <c r="QL317" s="256"/>
    </row>
    <row r="318" spans="454:454" ht="11.25" customHeight="1">
      <c r="QL318" s="256"/>
    </row>
    <row r="319" spans="454:454" ht="11.25" customHeight="1">
      <c r="QL319" s="256"/>
    </row>
    <row r="320" spans="454:454" ht="11.25" customHeight="1">
      <c r="QL320" s="256"/>
    </row>
    <row r="321" spans="454:454" ht="11.25" customHeight="1">
      <c r="QL321" s="256"/>
    </row>
    <row r="322" spans="454:454" ht="11.25" customHeight="1">
      <c r="QL322" s="256"/>
    </row>
    <row r="323" spans="454:454" ht="11.25" customHeight="1">
      <c r="QL323" s="256"/>
    </row>
    <row r="324" spans="454:454" ht="11.25" customHeight="1">
      <c r="QL324" s="256"/>
    </row>
    <row r="325" spans="454:454" ht="11.25" customHeight="1">
      <c r="QL325" s="256"/>
    </row>
    <row r="326" spans="454:454" ht="11.25" customHeight="1">
      <c r="QL326" s="256"/>
    </row>
    <row r="327" spans="454:454" ht="11.25" customHeight="1">
      <c r="QL327" s="256"/>
    </row>
    <row r="328" spans="454:454" ht="11.25" customHeight="1">
      <c r="QL328" s="256"/>
    </row>
    <row r="329" spans="454:454" ht="11.25" customHeight="1">
      <c r="QL329" s="256"/>
    </row>
    <row r="330" spans="454:454" ht="11.25" customHeight="1">
      <c r="QL330" s="256"/>
    </row>
    <row r="331" spans="454:454" ht="11.25" customHeight="1">
      <c r="QL331" s="256"/>
    </row>
    <row r="332" spans="454:454" ht="11.25" customHeight="1">
      <c r="QL332" s="256"/>
    </row>
    <row r="333" spans="454:454" ht="11.25" customHeight="1">
      <c r="QL333" s="256"/>
    </row>
    <row r="334" spans="454:454" ht="11.25" customHeight="1">
      <c r="QL334" s="256"/>
    </row>
    <row r="335" spans="454:454" ht="11.25" customHeight="1">
      <c r="QL335" s="256"/>
    </row>
    <row r="336" spans="454:454" ht="11.25" customHeight="1">
      <c r="QL336" s="256"/>
    </row>
    <row r="337" spans="454:454" ht="11.25" customHeight="1">
      <c r="QL337" s="256"/>
    </row>
    <row r="338" spans="454:454" ht="11.25" customHeight="1">
      <c r="QL338" s="256"/>
    </row>
    <row r="339" spans="454:454" ht="11.25" customHeight="1">
      <c r="QL339" s="256"/>
    </row>
    <row r="340" spans="454:454" ht="11.25" customHeight="1">
      <c r="QL340" s="256"/>
    </row>
    <row r="341" spans="454:454" ht="11.25" customHeight="1">
      <c r="QL341" s="256"/>
    </row>
    <row r="342" spans="454:454" ht="11.25" customHeight="1">
      <c r="QL342" s="256"/>
    </row>
    <row r="343" spans="454:454" ht="11.25" customHeight="1">
      <c r="QL343" s="256"/>
    </row>
    <row r="344" spans="454:454" ht="11.25" customHeight="1">
      <c r="QL344" s="256"/>
    </row>
    <row r="345" spans="454:454" ht="11.25" customHeight="1">
      <c r="QL345" s="256"/>
    </row>
    <row r="346" spans="454:454" ht="11.25" customHeight="1">
      <c r="QL346" s="256"/>
    </row>
    <row r="347" spans="454:454" ht="11.25" customHeight="1">
      <c r="QL347" s="256"/>
    </row>
    <row r="348" spans="454:454" ht="11.25" customHeight="1">
      <c r="QL348" s="256"/>
    </row>
    <row r="349" spans="454:454" ht="11.25" customHeight="1">
      <c r="QL349" s="256"/>
    </row>
    <row r="350" spans="454:454" ht="11.25" customHeight="1">
      <c r="QL350" s="256"/>
    </row>
    <row r="351" spans="454:454" ht="11.25" customHeight="1">
      <c r="QL351" s="256"/>
    </row>
    <row r="352" spans="454:454" ht="11.25" customHeight="1">
      <c r="QL352" s="256"/>
    </row>
    <row r="353" spans="454:454" ht="11.25" customHeight="1">
      <c r="QL353" s="256"/>
    </row>
    <row r="354" spans="454:454" ht="11.25" customHeight="1">
      <c r="QL354" s="256"/>
    </row>
    <row r="355" spans="454:454" ht="11.25" customHeight="1">
      <c r="QL355" s="256"/>
    </row>
    <row r="356" spans="454:454" ht="11.25" customHeight="1">
      <c r="QL356" s="256"/>
    </row>
    <row r="357" spans="454:454" ht="11.25" customHeight="1">
      <c r="QL357" s="256"/>
    </row>
    <row r="358" spans="454:454" ht="11.25" customHeight="1">
      <c r="QL358" s="256"/>
    </row>
    <row r="359" spans="454:454" ht="11.25" customHeight="1">
      <c r="QL359" s="256"/>
    </row>
    <row r="360" spans="454:454" ht="11.25" customHeight="1">
      <c r="QL360" s="256"/>
    </row>
    <row r="361" spans="454:454" ht="11.25" customHeight="1">
      <c r="QL361" s="256"/>
    </row>
    <row r="362" spans="454:454" ht="11.25" customHeight="1">
      <c r="QL362" s="256"/>
    </row>
    <row r="363" spans="454:454" ht="11.25" customHeight="1">
      <c r="QL363" s="256"/>
    </row>
    <row r="364" spans="454:454" ht="11.25" customHeight="1">
      <c r="QL364" s="256"/>
    </row>
    <row r="365" spans="454:454" ht="11.25" customHeight="1">
      <c r="QL365" s="256"/>
    </row>
    <row r="366" spans="454:454" ht="11.25" customHeight="1">
      <c r="QL366" s="256"/>
    </row>
    <row r="367" spans="454:454" ht="11.25" customHeight="1">
      <c r="QL367" s="256"/>
    </row>
    <row r="368" spans="454:454" ht="11.25" customHeight="1">
      <c r="QL368" s="256"/>
    </row>
    <row r="369" spans="454:454" ht="11.25" customHeight="1">
      <c r="QL369" s="256"/>
    </row>
    <row r="370" spans="454:454" ht="11.25" customHeight="1">
      <c r="QL370" s="256"/>
    </row>
    <row r="371" spans="454:454" ht="11.25" customHeight="1">
      <c r="QL371" s="256"/>
    </row>
    <row r="372" spans="454:454" ht="11.25" customHeight="1">
      <c r="QL372" s="256"/>
    </row>
    <row r="373" spans="454:454" ht="11.25" customHeight="1">
      <c r="QL373" s="256"/>
    </row>
    <row r="374" spans="454:454" ht="11.25" customHeight="1">
      <c r="QL374" s="256"/>
    </row>
    <row r="375" spans="454:454" ht="11.25" customHeight="1">
      <c r="QL375" s="256"/>
    </row>
    <row r="376" spans="454:454" ht="11.25" customHeight="1">
      <c r="QL376" s="256"/>
    </row>
    <row r="377" spans="454:454" ht="11.25" customHeight="1">
      <c r="QL377" s="256"/>
    </row>
    <row r="378" spans="454:454" ht="11.25" customHeight="1">
      <c r="QL378" s="256"/>
    </row>
    <row r="379" spans="454:454" ht="11.25" customHeight="1">
      <c r="QL379" s="256"/>
    </row>
    <row r="380" spans="454:454" ht="11.25" customHeight="1">
      <c r="QL380" s="256"/>
    </row>
    <row r="381" spans="454:454" ht="11.25" customHeight="1">
      <c r="QL381" s="256"/>
    </row>
    <row r="382" spans="454:454" ht="11.25" customHeight="1">
      <c r="QL382" s="256"/>
    </row>
    <row r="383" spans="454:454" ht="11.25" customHeight="1">
      <c r="QL383" s="256"/>
    </row>
    <row r="384" spans="454:454" ht="11.25" customHeight="1">
      <c r="QL384" s="256"/>
    </row>
    <row r="385" spans="454:454" ht="11.25" customHeight="1">
      <c r="QL385" s="256"/>
    </row>
    <row r="386" spans="454:454" ht="11.25" customHeight="1">
      <c r="QL386" s="256"/>
    </row>
    <row r="387" spans="454:454" ht="11.25" customHeight="1">
      <c r="QL387" s="256"/>
    </row>
    <row r="388" spans="454:454" ht="11.25" customHeight="1">
      <c r="QL388" s="256"/>
    </row>
    <row r="389" spans="454:454" ht="11.25" customHeight="1">
      <c r="QL389" s="256"/>
    </row>
    <row r="390" spans="454:454" ht="11.25" customHeight="1">
      <c r="QL390" s="256"/>
    </row>
    <row r="391" spans="454:454" ht="11.25" customHeight="1">
      <c r="QL391" s="256"/>
    </row>
    <row r="392" spans="454:454" ht="11.25" customHeight="1">
      <c r="QL392" s="256"/>
    </row>
    <row r="393" spans="454:454" ht="11.25" customHeight="1">
      <c r="QL393" s="256"/>
    </row>
    <row r="394" spans="454:454" ht="11.25" customHeight="1">
      <c r="QL394" s="256"/>
    </row>
    <row r="395" spans="454:454" ht="11.25" customHeight="1">
      <c r="QL395" s="256"/>
    </row>
    <row r="396" spans="454:454" ht="11.25" customHeight="1">
      <c r="QL396" s="256"/>
    </row>
    <row r="397" spans="454:454" ht="11.25" customHeight="1">
      <c r="QL397" s="256"/>
    </row>
    <row r="398" spans="454:454" ht="11.25" customHeight="1">
      <c r="QL398" s="256"/>
    </row>
    <row r="399" spans="454:454" ht="11.25" customHeight="1">
      <c r="QL399" s="256"/>
    </row>
    <row r="400" spans="454:454" ht="11.25" customHeight="1">
      <c r="QL400" s="256"/>
    </row>
    <row r="401" spans="454:454" ht="11.25" customHeight="1">
      <c r="QL401" s="256"/>
    </row>
    <row r="402" spans="454:454" ht="11.25" customHeight="1">
      <c r="QL402" s="256"/>
    </row>
    <row r="403" spans="454:454" ht="11.25" customHeight="1">
      <c r="QL403" s="256"/>
    </row>
    <row r="404" spans="454:454" ht="11.25" customHeight="1">
      <c r="QL404" s="256"/>
    </row>
    <row r="405" spans="454:454" ht="11.25" customHeight="1">
      <c r="QL405" s="256"/>
    </row>
    <row r="406" spans="454:454" ht="11.25" customHeight="1">
      <c r="QL406" s="256"/>
    </row>
    <row r="407" spans="454:454" ht="11.25" customHeight="1">
      <c r="QL407" s="256"/>
    </row>
    <row r="408" spans="454:454" ht="11.25" customHeight="1">
      <c r="QL408" s="256"/>
    </row>
    <row r="409" spans="454:454" ht="11.25" customHeight="1">
      <c r="QL409" s="256"/>
    </row>
    <row r="410" spans="454:454" ht="11.25" customHeight="1">
      <c r="QL410" s="256"/>
    </row>
    <row r="411" spans="454:454" ht="11.25" customHeight="1">
      <c r="QL411" s="256"/>
    </row>
    <row r="412" spans="454:454" ht="11.25" customHeight="1">
      <c r="QL412" s="256"/>
    </row>
    <row r="413" spans="454:454" ht="11.25" customHeight="1">
      <c r="QL413" s="256"/>
    </row>
    <row r="414" spans="454:454" ht="11.25" customHeight="1">
      <c r="QL414" s="256"/>
    </row>
    <row r="415" spans="454:454" ht="11.25" customHeight="1">
      <c r="QL415" s="256"/>
    </row>
    <row r="416" spans="454:454" ht="11.25" customHeight="1">
      <c r="QL416" s="256"/>
    </row>
    <row r="417" spans="454:454" ht="11.25" customHeight="1">
      <c r="QL417" s="256"/>
    </row>
    <row r="418" spans="454:454" ht="11.25" customHeight="1">
      <c r="QL418" s="256"/>
    </row>
    <row r="419" spans="454:454" ht="11.25" customHeight="1">
      <c r="QL419" s="256"/>
    </row>
    <row r="420" spans="454:454" ht="11.25" customHeight="1">
      <c r="QL420" s="256"/>
    </row>
    <row r="421" spans="454:454" ht="11.25" customHeight="1">
      <c r="QL421" s="256"/>
    </row>
    <row r="422" spans="454:454" ht="11.25" customHeight="1">
      <c r="QL422" s="256"/>
    </row>
    <row r="423" spans="454:454" ht="11.25" customHeight="1">
      <c r="QL423" s="256"/>
    </row>
    <row r="424" spans="454:454" ht="11.25" customHeight="1">
      <c r="QL424" s="256"/>
    </row>
    <row r="425" spans="454:454" ht="11.25" customHeight="1">
      <c r="QL425" s="256"/>
    </row>
    <row r="426" spans="454:454" ht="11.25" customHeight="1">
      <c r="QL426" s="256"/>
    </row>
    <row r="427" spans="454:454" ht="11.25" customHeight="1">
      <c r="QL427" s="256"/>
    </row>
    <row r="428" spans="454:454" ht="11.25" customHeight="1">
      <c r="QL428" s="256"/>
    </row>
    <row r="429" spans="454:454" ht="11.25" customHeight="1">
      <c r="QL429" s="256"/>
    </row>
    <row r="430" spans="454:454" ht="11.25" customHeight="1">
      <c r="QL430" s="256"/>
    </row>
    <row r="431" spans="454:454" ht="11.25" customHeight="1">
      <c r="QL431" s="256"/>
    </row>
    <row r="432" spans="454:454" ht="11.25" customHeight="1">
      <c r="QL432" s="256"/>
    </row>
    <row r="433" spans="454:454" ht="11.25" customHeight="1">
      <c r="QL433" s="256"/>
    </row>
    <row r="434" spans="454:454" ht="11.25" customHeight="1">
      <c r="QL434" s="256"/>
    </row>
    <row r="435" spans="454:454" ht="11.25" customHeight="1">
      <c r="QL435" s="256"/>
    </row>
    <row r="436" spans="454:454" ht="11.25" customHeight="1">
      <c r="QL436" s="256"/>
    </row>
    <row r="437" spans="454:454" ht="11.25" customHeight="1">
      <c r="QL437" s="256"/>
    </row>
    <row r="438" spans="454:454" ht="11.25" customHeight="1">
      <c r="QL438" s="256"/>
    </row>
    <row r="439" spans="454:454" ht="11.25" customHeight="1">
      <c r="QL439" s="256"/>
    </row>
    <row r="440" spans="454:454" ht="11.25" customHeight="1">
      <c r="QL440" s="256"/>
    </row>
    <row r="441" spans="454:454" ht="11.25" customHeight="1">
      <c r="QL441" s="256"/>
    </row>
    <row r="442" spans="454:454" ht="11.25" customHeight="1">
      <c r="QL442" s="256"/>
    </row>
    <row r="443" spans="454:454" ht="11.25" customHeight="1">
      <c r="QL443" s="256"/>
    </row>
    <row r="444" spans="454:454" ht="11.25" customHeight="1">
      <c r="QL444" s="256"/>
    </row>
    <row r="445" spans="454:454" ht="11.25" customHeight="1">
      <c r="QL445" s="256"/>
    </row>
    <row r="446" spans="454:454" ht="11.25" customHeight="1">
      <c r="QL446" s="256"/>
    </row>
    <row r="447" spans="454:454" ht="11.25" customHeight="1">
      <c r="QL447" s="256"/>
    </row>
    <row r="448" spans="454:454" ht="11.25" customHeight="1">
      <c r="QL448" s="256"/>
    </row>
    <row r="449" spans="454:454" ht="11.25" customHeight="1">
      <c r="QL449" s="256"/>
    </row>
    <row r="450" spans="454:454" ht="11.25" customHeight="1">
      <c r="QL450" s="256"/>
    </row>
    <row r="451" spans="454:454" ht="11.25" customHeight="1">
      <c r="QL451" s="256"/>
    </row>
    <row r="452" spans="454:454" ht="11.25" customHeight="1">
      <c r="QL452" s="256"/>
    </row>
    <row r="453" spans="454:454" ht="11.25" customHeight="1">
      <c r="QL453" s="256"/>
    </row>
    <row r="454" spans="454:454" ht="11.25" customHeight="1">
      <c r="QL454" s="256"/>
    </row>
    <row r="455" spans="454:454" ht="11.25" customHeight="1">
      <c r="QL455" s="256"/>
    </row>
    <row r="456" spans="454:454" ht="11.25" customHeight="1">
      <c r="QL456" s="256"/>
    </row>
    <row r="457" spans="454:454" ht="11.25" customHeight="1">
      <c r="QL457" s="256"/>
    </row>
    <row r="458" spans="454:454" ht="11.25" customHeight="1">
      <c r="QL458" s="256"/>
    </row>
    <row r="459" spans="454:454" ht="11.25" customHeight="1">
      <c r="QL459" s="256"/>
    </row>
    <row r="460" spans="454:454" ht="11.25" customHeight="1">
      <c r="QL460" s="256"/>
    </row>
    <row r="461" spans="454:454" ht="11.25" customHeight="1">
      <c r="QL461" s="256"/>
    </row>
    <row r="462" spans="454:454" ht="11.25" customHeight="1">
      <c r="QL462" s="256"/>
    </row>
    <row r="463" spans="454:454" ht="11.25" customHeight="1">
      <c r="QL463" s="256"/>
    </row>
    <row r="464" spans="454:454" ht="11.25" customHeight="1">
      <c r="QL464" s="256"/>
    </row>
    <row r="465" spans="454:454" ht="11.25" customHeight="1">
      <c r="QL465" s="256"/>
    </row>
    <row r="466" spans="454:454" ht="11.25" customHeight="1">
      <c r="QL466" s="256"/>
    </row>
    <row r="467" spans="454:454" ht="11.25" customHeight="1">
      <c r="QL467" s="256"/>
    </row>
    <row r="468" spans="454:454" ht="11.25" customHeight="1">
      <c r="QL468" s="256"/>
    </row>
    <row r="469" spans="454:454" ht="11.25" customHeight="1">
      <c r="QL469" s="256"/>
    </row>
    <row r="470" spans="454:454" ht="11.25" customHeight="1">
      <c r="QL470" s="256"/>
    </row>
    <row r="471" spans="454:454" ht="11.25" customHeight="1">
      <c r="QL471" s="256"/>
    </row>
    <row r="472" spans="454:454" ht="11.25" customHeight="1">
      <c r="QL472" s="256"/>
    </row>
    <row r="473" spans="454:454" ht="11.25" customHeight="1">
      <c r="QL473" s="256"/>
    </row>
    <row r="474" spans="454:454" ht="11.25" customHeight="1">
      <c r="QL474" s="256"/>
    </row>
    <row r="475" spans="454:454" ht="11.25" customHeight="1">
      <c r="QL475" s="256"/>
    </row>
    <row r="476" spans="454:454" ht="11.25" customHeight="1">
      <c r="QL476" s="256"/>
    </row>
    <row r="477" spans="454:454" ht="11.25" customHeight="1">
      <c r="QL477" s="256"/>
    </row>
    <row r="478" spans="454:454" ht="11.25" customHeight="1">
      <c r="QL478" s="256"/>
    </row>
    <row r="479" spans="454:454" ht="11.25" customHeight="1">
      <c r="QL479" s="256"/>
    </row>
    <row r="480" spans="454:454" ht="11.25" customHeight="1">
      <c r="QL480" s="256"/>
    </row>
    <row r="481" spans="454:454" ht="11.25" customHeight="1">
      <c r="QL481" s="256"/>
    </row>
    <row r="482" spans="454:454" ht="11.25" customHeight="1">
      <c r="QL482" s="256"/>
    </row>
    <row r="483" spans="454:454" ht="11.25" customHeight="1">
      <c r="QL483" s="256"/>
    </row>
    <row r="484" spans="454:454" ht="11.25" customHeight="1">
      <c r="QL484" s="256"/>
    </row>
    <row r="485" spans="454:454" ht="11.25" customHeight="1">
      <c r="QL485" s="256"/>
    </row>
    <row r="486" spans="454:454" ht="11.25" customHeight="1">
      <c r="QL486" s="256"/>
    </row>
    <row r="487" spans="454:454" ht="11.25" customHeight="1">
      <c r="QL487" s="256"/>
    </row>
    <row r="488" spans="454:454" ht="11.25" customHeight="1">
      <c r="QL488" s="256"/>
    </row>
    <row r="489" spans="454:454" ht="11.25" customHeight="1">
      <c r="QL489" s="256"/>
    </row>
    <row r="490" spans="454:454" ht="11.25" customHeight="1">
      <c r="QL490" s="256"/>
    </row>
    <row r="491" spans="454:454" ht="11.25" customHeight="1">
      <c r="QL491" s="256"/>
    </row>
    <row r="492" spans="454:454" ht="11.25" customHeight="1">
      <c r="QL492" s="256"/>
    </row>
    <row r="493" spans="454:454" ht="11.25" customHeight="1">
      <c r="QL493" s="256"/>
    </row>
    <row r="494" spans="454:454" ht="11.25" customHeight="1">
      <c r="QL494" s="256"/>
    </row>
    <row r="495" spans="454:454" ht="11.25" customHeight="1">
      <c r="QL495" s="256"/>
    </row>
    <row r="496" spans="454:454" ht="11.25" customHeight="1">
      <c r="QL496" s="256"/>
    </row>
    <row r="497" spans="454:454" ht="11.25" customHeight="1">
      <c r="QL497" s="256"/>
    </row>
    <row r="498" spans="454:454" ht="11.25" customHeight="1">
      <c r="QL498" s="256"/>
    </row>
    <row r="499" spans="454:454" ht="11.25" customHeight="1">
      <c r="QL499" s="256"/>
    </row>
    <row r="500" spans="454:454" ht="11.25" customHeight="1">
      <c r="QL500" s="256"/>
    </row>
    <row r="501" spans="454:454" ht="11.25" customHeight="1">
      <c r="QL501" s="256"/>
    </row>
    <row r="502" spans="454:454" ht="11.25" customHeight="1">
      <c r="QL502" s="256"/>
    </row>
    <row r="503" spans="454:454" ht="11.25" customHeight="1">
      <c r="QL503" s="256"/>
    </row>
    <row r="504" spans="454:454" ht="11.25" customHeight="1">
      <c r="QL504" s="256"/>
    </row>
    <row r="505" spans="454:454" ht="11.25" customHeight="1">
      <c r="QL505" s="256"/>
    </row>
    <row r="506" spans="454:454" ht="11.25" customHeight="1">
      <c r="QL506" s="256"/>
    </row>
    <row r="507" spans="454:454" ht="11.25" customHeight="1">
      <c r="QL507" s="256"/>
    </row>
    <row r="508" spans="454:454" ht="11.25" customHeight="1">
      <c r="QL508" s="256"/>
    </row>
    <row r="509" spans="454:454" ht="11.25" customHeight="1">
      <c r="QL509" s="256"/>
    </row>
    <row r="510" spans="454:454" ht="11.25" customHeight="1">
      <c r="QL510" s="256"/>
    </row>
    <row r="511" spans="454:454" ht="11.25" customHeight="1">
      <c r="QL511" s="256"/>
    </row>
    <row r="512" spans="454:454" ht="11.25" customHeight="1">
      <c r="QL512" s="256"/>
    </row>
    <row r="513" spans="454:454" ht="11.25" customHeight="1">
      <c r="QL513" s="256"/>
    </row>
    <row r="514" spans="454:454" ht="11.25" customHeight="1">
      <c r="QL514" s="256"/>
    </row>
    <row r="515" spans="454:454" ht="11.25" customHeight="1">
      <c r="QL515" s="256"/>
    </row>
    <row r="516" spans="454:454" ht="11.25" customHeight="1">
      <c r="QL516" s="256"/>
    </row>
    <row r="517" spans="454:454" ht="11.25" customHeight="1">
      <c r="QL517" s="256"/>
    </row>
    <row r="518" spans="454:454" ht="11.25" customHeight="1">
      <c r="QL518" s="256"/>
    </row>
    <row r="519" spans="454:454" ht="11.25" customHeight="1">
      <c r="QL519" s="256"/>
    </row>
    <row r="520" spans="454:454" ht="11.25" customHeight="1">
      <c r="QL520" s="256"/>
    </row>
    <row r="521" spans="454:454" ht="11.25" customHeight="1">
      <c r="QL521" s="256"/>
    </row>
    <row r="522" spans="454:454" ht="11.25" customHeight="1">
      <c r="QL522" s="256"/>
    </row>
    <row r="523" spans="454:454" ht="11.25" customHeight="1">
      <c r="QL523" s="256"/>
    </row>
    <row r="524" spans="454:454" ht="11.25" customHeight="1">
      <c r="QL524" s="256"/>
    </row>
    <row r="525" spans="454:454" ht="11.25" customHeight="1">
      <c r="QL525" s="256"/>
    </row>
    <row r="526" spans="454:454" ht="11.25" customHeight="1">
      <c r="QL526" s="256"/>
    </row>
    <row r="527" spans="454:454" ht="11.25" customHeight="1">
      <c r="QL527" s="256"/>
    </row>
    <row r="528" spans="454:454" ht="11.25" customHeight="1">
      <c r="QL528" s="256"/>
    </row>
    <row r="529" spans="454:454" ht="11.25" customHeight="1">
      <c r="QL529" s="256"/>
    </row>
    <row r="530" spans="454:454" ht="11.25" customHeight="1">
      <c r="QL530" s="256"/>
    </row>
    <row r="531" spans="454:454" ht="11.25" customHeight="1">
      <c r="QL531" s="256"/>
    </row>
    <row r="532" spans="454:454" ht="11.25" customHeight="1">
      <c r="QL532" s="256"/>
    </row>
    <row r="533" spans="454:454" ht="11.25" customHeight="1">
      <c r="QL533" s="256"/>
    </row>
    <row r="534" spans="454:454" ht="11.25" customHeight="1">
      <c r="QL534" s="256"/>
    </row>
    <row r="535" spans="454:454" ht="11.25" customHeight="1">
      <c r="QL535" s="256"/>
    </row>
    <row r="536" spans="454:454" ht="11.25" customHeight="1">
      <c r="QL536" s="256"/>
    </row>
    <row r="537" spans="454:454" ht="11.25" customHeight="1">
      <c r="QL537" s="256"/>
    </row>
    <row r="538" spans="454:454" ht="11.25" customHeight="1">
      <c r="QL538" s="256"/>
    </row>
    <row r="539" spans="454:454" ht="11.25" customHeight="1">
      <c r="QL539" s="256"/>
    </row>
    <row r="540" spans="454:454" ht="11.25" customHeight="1">
      <c r="QL540" s="256"/>
    </row>
    <row r="541" spans="454:454" ht="11.25" customHeight="1">
      <c r="QL541" s="256"/>
    </row>
    <row r="542" spans="454:454" ht="11.25" customHeight="1">
      <c r="QL542" s="256"/>
    </row>
    <row r="543" spans="454:454" ht="11.25" customHeight="1">
      <c r="QL543" s="256"/>
    </row>
    <row r="544" spans="454:454" ht="11.25" customHeight="1">
      <c r="QL544" s="256"/>
    </row>
    <row r="545" spans="454:454" ht="11.25" customHeight="1">
      <c r="QL545" s="256"/>
    </row>
    <row r="546" spans="454:454" ht="11.25" customHeight="1">
      <c r="QL546" s="256"/>
    </row>
    <row r="547" spans="454:454" ht="11.25" customHeight="1">
      <c r="QL547" s="256"/>
    </row>
    <row r="548" spans="454:454" ht="11.25" customHeight="1">
      <c r="QL548" s="256"/>
    </row>
    <row r="549" spans="454:454" ht="11.25" customHeight="1">
      <c r="QL549" s="256"/>
    </row>
    <row r="550" spans="454:454" ht="11.25" customHeight="1">
      <c r="QL550" s="256"/>
    </row>
    <row r="551" spans="454:454" ht="11.25" customHeight="1">
      <c r="QL551" s="256"/>
    </row>
    <row r="552" spans="454:454" ht="11.25" customHeight="1">
      <c r="QL552" s="256"/>
    </row>
    <row r="553" spans="454:454" ht="11.25" customHeight="1">
      <c r="QL553" s="256"/>
    </row>
    <row r="554" spans="454:454" ht="11.25" customHeight="1">
      <c r="QL554" s="256"/>
    </row>
    <row r="555" spans="454:454" ht="11.25" customHeight="1">
      <c r="QL555" s="256"/>
    </row>
    <row r="556" spans="454:454" ht="11.25" customHeight="1">
      <c r="QL556" s="256"/>
    </row>
    <row r="557" spans="454:454" ht="11.25" customHeight="1">
      <c r="QL557" s="256"/>
    </row>
    <row r="558" spans="454:454" ht="11.25" customHeight="1">
      <c r="QL558" s="256"/>
    </row>
    <row r="559" spans="454:454" ht="11.25" customHeight="1">
      <c r="QL559" s="256"/>
    </row>
    <row r="560" spans="454:454" ht="11.25" customHeight="1">
      <c r="QL560" s="256"/>
    </row>
    <row r="561" spans="454:454" ht="11.25" customHeight="1">
      <c r="QL561" s="256"/>
    </row>
    <row r="562" spans="454:454" ht="11.25" customHeight="1">
      <c r="QL562" s="256"/>
    </row>
    <row r="563" spans="454:454" ht="11.25" customHeight="1">
      <c r="QL563" s="256"/>
    </row>
    <row r="564" spans="454:454" ht="11.25" customHeight="1">
      <c r="QL564" s="256"/>
    </row>
    <row r="565" spans="454:454" ht="11.25" customHeight="1">
      <c r="QL565" s="256"/>
    </row>
    <row r="566" spans="454:454" ht="11.25" customHeight="1">
      <c r="QL566" s="256"/>
    </row>
    <row r="567" spans="454:454" ht="11.25" customHeight="1">
      <c r="QL567" s="256"/>
    </row>
    <row r="568" spans="454:454" ht="11.25" customHeight="1">
      <c r="QL568" s="256"/>
    </row>
    <row r="569" spans="454:454" ht="11.25" customHeight="1">
      <c r="QL569" s="256"/>
    </row>
    <row r="570" spans="454:454" ht="11.25" customHeight="1">
      <c r="QL570" s="256"/>
    </row>
    <row r="571" spans="454:454" ht="11.25" customHeight="1">
      <c r="QL571" s="256"/>
    </row>
    <row r="572" spans="454:454" ht="11.25" customHeight="1">
      <c r="QL572" s="256"/>
    </row>
    <row r="573" spans="454:454" ht="11.25" customHeight="1">
      <c r="QL573" s="256"/>
    </row>
    <row r="574" spans="454:454" ht="11.25" customHeight="1">
      <c r="QL574" s="256"/>
    </row>
    <row r="575" spans="454:454" ht="11.25" customHeight="1">
      <c r="QL575" s="256"/>
    </row>
    <row r="576" spans="454:454" ht="11.25" customHeight="1">
      <c r="QL576" s="256"/>
    </row>
    <row r="577" spans="454:454" ht="11.25" customHeight="1">
      <c r="QL577" s="256"/>
    </row>
    <row r="578" spans="454:454" ht="11.25" customHeight="1">
      <c r="QL578" s="256"/>
    </row>
    <row r="579" spans="454:454" ht="11.25" customHeight="1">
      <c r="QL579" s="256"/>
    </row>
    <row r="580" spans="454:454" ht="11.25" customHeight="1">
      <c r="QL580" s="256"/>
    </row>
    <row r="581" spans="454:454" ht="11.25" customHeight="1">
      <c r="QL581" s="256"/>
    </row>
    <row r="582" spans="454:454" ht="11.25" customHeight="1">
      <c r="QL582" s="256"/>
    </row>
    <row r="583" spans="454:454" ht="11.25" customHeight="1">
      <c r="QL583" s="256"/>
    </row>
    <row r="584" spans="454:454" ht="11.25" customHeight="1">
      <c r="QL584" s="256"/>
    </row>
    <row r="585" spans="454:454" ht="11.25" customHeight="1">
      <c r="QL585" s="256"/>
    </row>
    <row r="586" spans="454:454" ht="11.25" customHeight="1">
      <c r="QL586" s="256"/>
    </row>
    <row r="587" spans="454:454" ht="11.25" customHeight="1">
      <c r="QL587" s="256"/>
    </row>
    <row r="588" spans="454:454" ht="11.25" customHeight="1">
      <c r="QL588" s="256"/>
    </row>
    <row r="589" spans="454:454" ht="11.25" customHeight="1">
      <c r="QL589" s="256"/>
    </row>
    <row r="590" spans="454:454" ht="11.25" customHeight="1">
      <c r="QL590" s="256"/>
    </row>
    <row r="591" spans="454:454" ht="11.25" customHeight="1">
      <c r="QL591" s="256"/>
    </row>
    <row r="592" spans="454:454" ht="11.25" customHeight="1">
      <c r="QL592" s="256"/>
    </row>
    <row r="593" spans="454:454" ht="11.25" customHeight="1">
      <c r="QL593" s="256"/>
    </row>
    <row r="594" spans="454:454" ht="11.25" customHeight="1">
      <c r="QL594" s="256"/>
    </row>
    <row r="595" spans="454:454" ht="11.25" customHeight="1">
      <c r="QL595" s="256"/>
    </row>
    <row r="596" spans="454:454" ht="11.25" customHeight="1">
      <c r="QL596" s="256"/>
    </row>
    <row r="597" spans="454:454" ht="11.25" customHeight="1">
      <c r="QL597" s="256"/>
    </row>
    <row r="598" spans="454:454" ht="11.25" customHeight="1">
      <c r="QL598" s="256"/>
    </row>
    <row r="599" spans="454:454" ht="11.25" customHeight="1">
      <c r="QL599" s="256"/>
    </row>
    <row r="600" spans="454:454" ht="11.25" customHeight="1">
      <c r="QL600" s="256"/>
    </row>
    <row r="601" spans="454:454" ht="11.25" customHeight="1">
      <c r="QL601" s="256"/>
    </row>
    <row r="602" spans="454:454" ht="11.25" customHeight="1">
      <c r="QL602" s="256"/>
    </row>
    <row r="603" spans="454:454" ht="11.25" customHeight="1">
      <c r="QL603" s="256"/>
    </row>
    <row r="604" spans="454:454" ht="11.25" customHeight="1">
      <c r="QL604" s="256"/>
    </row>
    <row r="605" spans="454:454" ht="11.25" customHeight="1">
      <c r="QL605" s="256"/>
    </row>
    <row r="606" spans="454:454" ht="11.25" customHeight="1">
      <c r="QL606" s="256"/>
    </row>
    <row r="607" spans="454:454" ht="11.25" customHeight="1">
      <c r="QL607" s="256"/>
    </row>
    <row r="608" spans="454:454" ht="11.25" customHeight="1">
      <c r="QL608" s="256"/>
    </row>
    <row r="609" spans="454:454" ht="11.25" customHeight="1">
      <c r="QL609" s="256"/>
    </row>
    <row r="610" spans="454:454" ht="11.25" customHeight="1">
      <c r="QL610" s="256"/>
    </row>
    <row r="611" spans="454:454" ht="11.25" customHeight="1">
      <c r="QL611" s="256"/>
    </row>
    <row r="612" spans="454:454" ht="11.25" customHeight="1">
      <c r="QL612" s="256"/>
    </row>
    <row r="613" spans="454:454" ht="11.25" customHeight="1">
      <c r="QL613" s="256"/>
    </row>
    <row r="614" spans="454:454" ht="11.25" customHeight="1">
      <c r="QL614" s="256"/>
    </row>
    <row r="615" spans="454:454" ht="11.25" customHeight="1">
      <c r="QL615" s="256"/>
    </row>
    <row r="616" spans="454:454" ht="11.25" customHeight="1">
      <c r="QL616" s="256"/>
    </row>
    <row r="617" spans="454:454" ht="11.25" customHeight="1">
      <c r="QL617" s="256"/>
    </row>
    <row r="618" spans="454:454" ht="11.25" customHeight="1">
      <c r="QL618" s="256"/>
    </row>
    <row r="619" spans="454:454" ht="11.25" customHeight="1">
      <c r="QL619" s="256"/>
    </row>
    <row r="620" spans="454:454" ht="11.25" customHeight="1">
      <c r="QL620" s="256"/>
    </row>
    <row r="621" spans="454:454" ht="11.25" customHeight="1">
      <c r="QL621" s="256"/>
    </row>
    <row r="622" spans="454:454" ht="11.25" customHeight="1">
      <c r="QL622" s="256"/>
    </row>
    <row r="623" spans="454:454" ht="11.25" customHeight="1">
      <c r="QL623" s="256"/>
    </row>
    <row r="624" spans="454:454" ht="11.25" customHeight="1">
      <c r="QL624" s="256"/>
    </row>
    <row r="625" spans="454:454" ht="11.25" customHeight="1">
      <c r="QL625" s="256"/>
    </row>
    <row r="626" spans="454:454" ht="11.25" customHeight="1">
      <c r="QL626" s="256"/>
    </row>
    <row r="627" spans="454:454" ht="11.25" customHeight="1">
      <c r="QL627" s="256"/>
    </row>
    <row r="628" spans="454:454" ht="11.25" customHeight="1">
      <c r="QL628" s="256"/>
    </row>
    <row r="629" spans="454:454" ht="11.25" customHeight="1">
      <c r="QL629" s="256"/>
    </row>
  </sheetData>
  <mergeCells count="162">
    <mergeCell ref="BA1:BE1"/>
    <mergeCell ref="BG1:BK1"/>
    <mergeCell ref="BM1:BQ1"/>
    <mergeCell ref="BS1:BW1"/>
    <mergeCell ref="BY1:CC1"/>
    <mergeCell ref="GI1:GM1"/>
    <mergeCell ref="GO1:GS1"/>
    <mergeCell ref="E1:I1"/>
    <mergeCell ref="K1:Q1"/>
    <mergeCell ref="S1:W1"/>
    <mergeCell ref="Y1:AE1"/>
    <mergeCell ref="AG1:AK1"/>
    <mergeCell ref="AM1:AS1"/>
    <mergeCell ref="CQ1:CU1"/>
    <mergeCell ref="CW1:DA1"/>
    <mergeCell ref="DC1:DG1"/>
    <mergeCell ref="GU1:GY1"/>
    <mergeCell ref="A2:C2"/>
    <mergeCell ref="E2:I2"/>
    <mergeCell ref="K2:Q2"/>
    <mergeCell ref="S2:W2"/>
    <mergeCell ref="Y2:AE2"/>
    <mergeCell ref="AG2:AK2"/>
    <mergeCell ref="AM2:AS2"/>
    <mergeCell ref="EY1:FC1"/>
    <mergeCell ref="FE1:FI1"/>
    <mergeCell ref="FK1:FO1"/>
    <mergeCell ref="FQ1:FU1"/>
    <mergeCell ref="FW1:GA1"/>
    <mergeCell ref="GC1:GG1"/>
    <mergeCell ref="DO1:DS1"/>
    <mergeCell ref="DU1:DY1"/>
    <mergeCell ref="EA1:EE1"/>
    <mergeCell ref="EG1:EK1"/>
    <mergeCell ref="EM1:EQ1"/>
    <mergeCell ref="ES1:EW1"/>
    <mergeCell ref="CE1:CI1"/>
    <mergeCell ref="CK1:CO1"/>
    <mergeCell ref="DI1:DM1"/>
    <mergeCell ref="AU1:AY1"/>
    <mergeCell ref="E3:I3"/>
    <mergeCell ref="K3:Q3"/>
    <mergeCell ref="S3:W3"/>
    <mergeCell ref="Y3:AE3"/>
    <mergeCell ref="AG3:AK3"/>
    <mergeCell ref="AM3:AS3"/>
    <mergeCell ref="AU3:AY3"/>
    <mergeCell ref="EY2:FC2"/>
    <mergeCell ref="FE2:FI2"/>
    <mergeCell ref="DO2:DS2"/>
    <mergeCell ref="DU2:DY2"/>
    <mergeCell ref="EA2:EE2"/>
    <mergeCell ref="EG2:EK2"/>
    <mergeCell ref="EM2:EQ2"/>
    <mergeCell ref="ES2:EW2"/>
    <mergeCell ref="CE2:CI2"/>
    <mergeCell ref="CK2:CO2"/>
    <mergeCell ref="CQ2:CU2"/>
    <mergeCell ref="CW2:DA2"/>
    <mergeCell ref="DC2:DG2"/>
    <mergeCell ref="DI2:DM2"/>
    <mergeCell ref="AU2:AY2"/>
    <mergeCell ref="BA2:BE2"/>
    <mergeCell ref="BG2:BK2"/>
    <mergeCell ref="GU2:GY2"/>
    <mergeCell ref="FK2:FO2"/>
    <mergeCell ref="FQ2:FU2"/>
    <mergeCell ref="FW2:GA2"/>
    <mergeCell ref="GC2:GG2"/>
    <mergeCell ref="BM2:BQ2"/>
    <mergeCell ref="BS2:BW2"/>
    <mergeCell ref="BY2:CC2"/>
    <mergeCell ref="EG3:EK3"/>
    <mergeCell ref="EM3:EQ3"/>
    <mergeCell ref="ES3:EW3"/>
    <mergeCell ref="EY3:FC3"/>
    <mergeCell ref="CK3:CO3"/>
    <mergeCell ref="CQ3:CU3"/>
    <mergeCell ref="CW3:DA3"/>
    <mergeCell ref="DC3:DG3"/>
    <mergeCell ref="GU3:GY3"/>
    <mergeCell ref="BM3:BQ3"/>
    <mergeCell ref="BS3:BW3"/>
    <mergeCell ref="BY3:CC3"/>
    <mergeCell ref="CE3:CI3"/>
    <mergeCell ref="GI2:GM2"/>
    <mergeCell ref="GO2:GS2"/>
    <mergeCell ref="FK3:FO3"/>
    <mergeCell ref="FQ3:FU3"/>
    <mergeCell ref="FW3:GA3"/>
    <mergeCell ref="GC3:GG3"/>
    <mergeCell ref="GI3:GM3"/>
    <mergeCell ref="GU4:GY4"/>
    <mergeCell ref="GI4:GM4"/>
    <mergeCell ref="GO4:GS4"/>
    <mergeCell ref="DI3:DM3"/>
    <mergeCell ref="DO3:DS3"/>
    <mergeCell ref="FE3:FI3"/>
    <mergeCell ref="DU3:DY3"/>
    <mergeCell ref="EA3:EE3"/>
    <mergeCell ref="BS4:BW4"/>
    <mergeCell ref="BY4:CC4"/>
    <mergeCell ref="BG4:BK4"/>
    <mergeCell ref="BM4:BQ4"/>
    <mergeCell ref="K5:Q5"/>
    <mergeCell ref="Y5:AE5"/>
    <mergeCell ref="AM5:AS5"/>
    <mergeCell ref="K4:Q4"/>
    <mergeCell ref="S4:W4"/>
    <mergeCell ref="Y4:AE4"/>
    <mergeCell ref="AG4:AK4"/>
    <mergeCell ref="AM4:AS4"/>
    <mergeCell ref="AU4:AY4"/>
    <mergeCell ref="BA4:BE4"/>
    <mergeCell ref="DC37:DG37"/>
    <mergeCell ref="DI37:DM37"/>
    <mergeCell ref="CK4:CO4"/>
    <mergeCell ref="GO3:GS3"/>
    <mergeCell ref="BA3:BE3"/>
    <mergeCell ref="BG3:BK3"/>
    <mergeCell ref="A6:C6"/>
    <mergeCell ref="A8:B8"/>
    <mergeCell ref="FK4:FO4"/>
    <mergeCell ref="FQ4:FU4"/>
    <mergeCell ref="FW4:GA4"/>
    <mergeCell ref="GC4:GG4"/>
    <mergeCell ref="EA4:EE4"/>
    <mergeCell ref="EG4:EK4"/>
    <mergeCell ref="EM4:EQ4"/>
    <mergeCell ref="ES4:EW4"/>
    <mergeCell ref="EY4:FC4"/>
    <mergeCell ref="FE4:FI4"/>
    <mergeCell ref="CQ4:CU4"/>
    <mergeCell ref="CW4:DA4"/>
    <mergeCell ref="DC4:DG4"/>
    <mergeCell ref="DI4:DM4"/>
    <mergeCell ref="DO4:DS4"/>
    <mergeCell ref="DU4:DY4"/>
    <mergeCell ref="DO37:DS37"/>
    <mergeCell ref="DU37:DY37"/>
    <mergeCell ref="CE4:CI4"/>
    <mergeCell ref="E4:I4"/>
    <mergeCell ref="FW27:GA27"/>
    <mergeCell ref="GC27:GG27"/>
    <mergeCell ref="GI27:GM27"/>
    <mergeCell ref="GO27:GS27"/>
    <mergeCell ref="GU27:GY27"/>
    <mergeCell ref="BM37:BQ37"/>
    <mergeCell ref="BS37:BW37"/>
    <mergeCell ref="BY37:CC37"/>
    <mergeCell ref="CE37:CI37"/>
    <mergeCell ref="CK37:CO37"/>
    <mergeCell ref="FK37:FO37"/>
    <mergeCell ref="FQ37:FU37"/>
    <mergeCell ref="EA37:EE37"/>
    <mergeCell ref="EG37:EK37"/>
    <mergeCell ref="EM37:EQ37"/>
    <mergeCell ref="ES37:EW37"/>
    <mergeCell ref="EY37:FC37"/>
    <mergeCell ref="FE37:FI37"/>
    <mergeCell ref="CQ37:CU37"/>
    <mergeCell ref="CW37:DA37"/>
  </mergeCells>
  <conditionalFormatting sqref="LZ9:ML9 IY9:KB9 KD9:LX9 MN9:NQ9 NS9:OV9 OX9:QA9 QC9:RF9 RH9:SK9 SM9:UU9 UW9:XE9 XG9:XFD9 A9:C9 HA9:IW9 S9:X9">
    <cfRule type="duplicateValues" dxfId="68" priority="65"/>
  </conditionalFormatting>
  <conditionalFormatting sqref="IX9">
    <cfRule type="duplicateValues" dxfId="67" priority="64"/>
  </conditionalFormatting>
  <conditionalFormatting sqref="KC9">
    <cfRule type="duplicateValues" dxfId="66" priority="63"/>
  </conditionalFormatting>
  <conditionalFormatting sqref="MM9">
    <cfRule type="duplicateValues" dxfId="65" priority="62"/>
  </conditionalFormatting>
  <conditionalFormatting sqref="UV9">
    <cfRule type="duplicateValues" dxfId="64" priority="61"/>
  </conditionalFormatting>
  <conditionalFormatting sqref="XF9">
    <cfRule type="duplicateValues" dxfId="63" priority="60"/>
  </conditionalFormatting>
  <conditionalFormatting sqref="AU9:AZ9">
    <cfRule type="duplicateValues" dxfId="62" priority="59"/>
  </conditionalFormatting>
  <conditionalFormatting sqref="K9:O9">
    <cfRule type="duplicateValues" dxfId="61" priority="58"/>
  </conditionalFormatting>
  <conditionalFormatting sqref="P9">
    <cfRule type="duplicateValues" dxfId="60" priority="57"/>
  </conditionalFormatting>
  <conditionalFormatting sqref="Q9">
    <cfRule type="duplicateValues" dxfId="59" priority="56"/>
  </conditionalFormatting>
  <conditionalFormatting sqref="E9:J9">
    <cfRule type="duplicateValues" dxfId="58" priority="66"/>
  </conditionalFormatting>
  <conditionalFormatting sqref="R9">
    <cfRule type="duplicateValues" dxfId="57" priority="55"/>
  </conditionalFormatting>
  <conditionalFormatting sqref="Y9:AC9">
    <cfRule type="duplicateValues" dxfId="56" priority="54"/>
  </conditionalFormatting>
  <conditionalFormatting sqref="AD9">
    <cfRule type="duplicateValues" dxfId="55" priority="53"/>
  </conditionalFormatting>
  <conditionalFormatting sqref="AE9">
    <cfRule type="duplicateValues" dxfId="54" priority="52"/>
  </conditionalFormatting>
  <conditionalFormatting sqref="AF9">
    <cfRule type="duplicateValues" dxfId="53" priority="51"/>
  </conditionalFormatting>
  <conditionalFormatting sqref="BA9:BF9">
    <cfRule type="duplicateValues" dxfId="52" priority="67"/>
  </conditionalFormatting>
  <conditionalFormatting sqref="BG9:BL9">
    <cfRule type="duplicateValues" dxfId="51" priority="50"/>
  </conditionalFormatting>
  <conditionalFormatting sqref="BM9:BR9">
    <cfRule type="duplicateValues" dxfId="50" priority="49"/>
  </conditionalFormatting>
  <conditionalFormatting sqref="BS9:BX9">
    <cfRule type="duplicateValues" dxfId="49" priority="48"/>
  </conditionalFormatting>
  <conditionalFormatting sqref="AM9:AQ9">
    <cfRule type="duplicateValues" dxfId="48" priority="47"/>
  </conditionalFormatting>
  <conditionalFormatting sqref="AR9">
    <cfRule type="duplicateValues" dxfId="47" priority="46"/>
  </conditionalFormatting>
  <conditionalFormatting sqref="AS9">
    <cfRule type="duplicateValues" dxfId="46" priority="45"/>
  </conditionalFormatting>
  <conditionalFormatting sqref="AT9">
    <cfRule type="duplicateValues" dxfId="45" priority="44"/>
  </conditionalFormatting>
  <conditionalFormatting sqref="AG9:AL9">
    <cfRule type="duplicateValues" dxfId="44" priority="68"/>
  </conditionalFormatting>
  <conditionalFormatting sqref="BY9:CD9">
    <cfRule type="duplicateValues" dxfId="43" priority="43"/>
  </conditionalFormatting>
  <conditionalFormatting sqref="CJ9">
    <cfRule type="duplicateValues" dxfId="42" priority="42"/>
  </conditionalFormatting>
  <conditionalFormatting sqref="CK9:CO9">
    <cfRule type="duplicateValues" dxfId="41" priority="41"/>
  </conditionalFormatting>
  <conditionalFormatting sqref="CP9">
    <cfRule type="duplicateValues" dxfId="40" priority="40"/>
  </conditionalFormatting>
  <conditionalFormatting sqref="CQ9:CU9">
    <cfRule type="duplicateValues" dxfId="39" priority="39"/>
  </conditionalFormatting>
  <conditionalFormatting sqref="CV9">
    <cfRule type="duplicateValues" dxfId="38" priority="38"/>
  </conditionalFormatting>
  <conditionalFormatting sqref="CW9:DA9">
    <cfRule type="duplicateValues" dxfId="37" priority="37"/>
  </conditionalFormatting>
  <conditionalFormatting sqref="DB9">
    <cfRule type="duplicateValues" dxfId="36" priority="36"/>
  </conditionalFormatting>
  <conditionalFormatting sqref="DC9:DG9">
    <cfRule type="duplicateValues" dxfId="35" priority="35"/>
  </conditionalFormatting>
  <conditionalFormatting sqref="DH9">
    <cfRule type="duplicateValues" dxfId="34" priority="34"/>
  </conditionalFormatting>
  <conditionalFormatting sqref="CE9:CI9">
    <cfRule type="duplicateValues" dxfId="33" priority="69"/>
  </conditionalFormatting>
  <conditionalFormatting sqref="DI9:DM9">
    <cfRule type="duplicateValues" dxfId="32" priority="33"/>
  </conditionalFormatting>
  <conditionalFormatting sqref="DN9">
    <cfRule type="duplicateValues" dxfId="31" priority="32"/>
  </conditionalFormatting>
  <conditionalFormatting sqref="DO9:DS9">
    <cfRule type="duplicateValues" dxfId="30" priority="31"/>
  </conditionalFormatting>
  <conditionalFormatting sqref="DT9">
    <cfRule type="duplicateValues" dxfId="29" priority="30"/>
  </conditionalFormatting>
  <conditionalFormatting sqref="DU9:DY9">
    <cfRule type="duplicateValues" dxfId="28" priority="29"/>
  </conditionalFormatting>
  <conditionalFormatting sqref="DZ9">
    <cfRule type="duplicateValues" dxfId="27" priority="28"/>
  </conditionalFormatting>
  <conditionalFormatting sqref="EA9:EE9">
    <cfRule type="duplicateValues" dxfId="26" priority="27"/>
  </conditionalFormatting>
  <conditionalFormatting sqref="EF9">
    <cfRule type="duplicateValues" dxfId="25" priority="26"/>
  </conditionalFormatting>
  <conditionalFormatting sqref="EG9:EK9">
    <cfRule type="duplicateValues" dxfId="24" priority="25"/>
  </conditionalFormatting>
  <conditionalFormatting sqref="EL9">
    <cfRule type="duplicateValues" dxfId="23" priority="24"/>
  </conditionalFormatting>
  <conditionalFormatting sqref="EM9:EQ9">
    <cfRule type="duplicateValues" dxfId="22" priority="23"/>
  </conditionalFormatting>
  <conditionalFormatting sqref="ER9">
    <cfRule type="duplicateValues" dxfId="21" priority="22"/>
  </conditionalFormatting>
  <conditionalFormatting sqref="ES9:EW9">
    <cfRule type="duplicateValues" dxfId="20" priority="21"/>
  </conditionalFormatting>
  <conditionalFormatting sqref="EX9">
    <cfRule type="duplicateValues" dxfId="19" priority="20"/>
  </conditionalFormatting>
  <conditionalFormatting sqref="EY9:FC9">
    <cfRule type="duplicateValues" dxfId="18" priority="19"/>
  </conditionalFormatting>
  <conditionalFormatting sqref="FD9">
    <cfRule type="duplicateValues" dxfId="17" priority="18"/>
  </conditionalFormatting>
  <conditionalFormatting sqref="FE9:FI9">
    <cfRule type="duplicateValues" dxfId="16" priority="17"/>
  </conditionalFormatting>
  <conditionalFormatting sqref="FJ9">
    <cfRule type="duplicateValues" dxfId="15" priority="16"/>
  </conditionalFormatting>
  <conditionalFormatting sqref="FK9:FO9">
    <cfRule type="duplicateValues" dxfId="14" priority="15"/>
  </conditionalFormatting>
  <conditionalFormatting sqref="FP9">
    <cfRule type="duplicateValues" dxfId="13" priority="14"/>
  </conditionalFormatting>
  <conditionalFormatting sqref="FQ9:FU9">
    <cfRule type="duplicateValues" dxfId="12" priority="13"/>
  </conditionalFormatting>
  <conditionalFormatting sqref="FV9">
    <cfRule type="duplicateValues" dxfId="11" priority="12"/>
  </conditionalFormatting>
  <conditionalFormatting sqref="FW9:GA9">
    <cfRule type="duplicateValues" dxfId="10" priority="11"/>
  </conditionalFormatting>
  <conditionalFormatting sqref="GB9">
    <cfRule type="duplicateValues" dxfId="9" priority="10"/>
  </conditionalFormatting>
  <conditionalFormatting sqref="GC9:GG9">
    <cfRule type="duplicateValues" dxfId="8" priority="9"/>
  </conditionalFormatting>
  <conditionalFormatting sqref="GH9">
    <cfRule type="duplicateValues" dxfId="7" priority="8"/>
  </conditionalFormatting>
  <conditionalFormatting sqref="GI9:GM9">
    <cfRule type="duplicateValues" dxfId="6" priority="7"/>
  </conditionalFormatting>
  <conditionalFormatting sqref="GN9">
    <cfRule type="duplicateValues" dxfId="5" priority="6"/>
  </conditionalFormatting>
  <conditionalFormatting sqref="GO9:GS9">
    <cfRule type="duplicateValues" dxfId="4" priority="5"/>
  </conditionalFormatting>
  <conditionalFormatting sqref="GT9">
    <cfRule type="duplicateValues" dxfId="3" priority="4"/>
  </conditionalFormatting>
  <conditionalFormatting sqref="GU9:GY9">
    <cfRule type="duplicateValues" dxfId="2" priority="3"/>
  </conditionalFormatting>
  <conditionalFormatting sqref="GZ9">
    <cfRule type="duplicateValues" dxfId="1" priority="2"/>
  </conditionalFormatting>
  <conditionalFormatting sqref="D9">
    <cfRule type="duplicateValues" dxfId="0" priority="1"/>
  </conditionalFormatting>
  <printOptions horizontalCentered="1"/>
  <pageMargins left="0.25" right="0.25" top="0.75" bottom="0.75" header="0.3" footer="0.3"/>
  <pageSetup paperSize="5" scale="68" fitToHeight="0" orientation="landscape" r:id="rId1"/>
  <colBreaks count="2" manualBreakCount="2">
    <brk id="57" max="24" man="1"/>
    <brk id="76" max="24" man="1"/>
  </col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29"/>
  <sheetViews>
    <sheetView workbookViewId="0"/>
  </sheetViews>
  <sheetFormatPr defaultColWidth="9" defaultRowHeight="14.25"/>
  <cols>
    <col min="1" max="1" width="21.625" style="400" customWidth="1"/>
    <col min="2" max="2" width="25" style="568" bestFit="1" customWidth="1"/>
    <col min="3" max="16384" width="9" style="400"/>
  </cols>
  <sheetData>
    <row r="1" spans="1:2" ht="15.75">
      <c r="A1" s="567" t="s">
        <v>4</v>
      </c>
    </row>
    <row r="2" spans="1:2" s="314" customFormat="1" ht="12.75">
      <c r="A2" s="569" t="s">
        <v>5</v>
      </c>
      <c r="B2" s="570">
        <v>42697</v>
      </c>
    </row>
    <row r="3" spans="1:2" s="314" customFormat="1" ht="12.75">
      <c r="A3" s="569" t="s">
        <v>6</v>
      </c>
      <c r="B3" s="570">
        <v>42698</v>
      </c>
    </row>
    <row r="4" spans="1:2" s="314" customFormat="1" ht="12.75">
      <c r="A4" s="569" t="s">
        <v>7</v>
      </c>
      <c r="B4" s="570">
        <v>42699</v>
      </c>
    </row>
    <row r="5" spans="1:2" s="314" customFormat="1" ht="12.75">
      <c r="A5" s="569" t="s">
        <v>1916</v>
      </c>
      <c r="B5" s="570">
        <v>42726</v>
      </c>
    </row>
    <row r="6" spans="1:2" s="314" customFormat="1" ht="12.75">
      <c r="A6" s="569" t="s">
        <v>1917</v>
      </c>
      <c r="B6" s="570">
        <v>42727</v>
      </c>
    </row>
    <row r="7" spans="1:2" s="314" customFormat="1" ht="12.75">
      <c r="A7" s="569" t="s">
        <v>9</v>
      </c>
      <c r="B7" s="570">
        <v>42729</v>
      </c>
    </row>
    <row r="8" spans="1:2" s="314" customFormat="1" ht="12.75">
      <c r="A8" s="569" t="s">
        <v>10</v>
      </c>
      <c r="B8" s="570">
        <v>42730</v>
      </c>
    </row>
    <row r="9" spans="1:2" s="314" customFormat="1" ht="12.75">
      <c r="A9" s="569" t="s">
        <v>1918</v>
      </c>
      <c r="B9" s="571">
        <v>42733</v>
      </c>
    </row>
    <row r="10" spans="1:2" s="314" customFormat="1" ht="12.75">
      <c r="A10" s="569" t="s">
        <v>11</v>
      </c>
      <c r="B10" s="570">
        <v>42734</v>
      </c>
    </row>
    <row r="11" spans="1:2" s="314" customFormat="1" ht="12.75">
      <c r="A11" s="569" t="s">
        <v>12</v>
      </c>
      <c r="B11" s="570">
        <v>42736</v>
      </c>
    </row>
    <row r="12" spans="1:2" s="314" customFormat="1" ht="12.75">
      <c r="A12" s="569" t="s">
        <v>13</v>
      </c>
      <c r="B12" s="570">
        <v>42737</v>
      </c>
    </row>
    <row r="13" spans="1:2" s="314" customFormat="1" ht="12.75">
      <c r="A13" s="569" t="s">
        <v>1919</v>
      </c>
      <c r="B13" s="570">
        <v>42517</v>
      </c>
    </row>
    <row r="14" spans="1:2" s="314" customFormat="1" ht="12.75">
      <c r="A14" s="569" t="s">
        <v>14</v>
      </c>
      <c r="B14" s="570">
        <v>42520</v>
      </c>
    </row>
    <row r="15" spans="1:2" s="314" customFormat="1" ht="12.75">
      <c r="A15" s="569" t="s">
        <v>1920</v>
      </c>
      <c r="B15" s="570">
        <v>42552</v>
      </c>
    </row>
    <row r="16" spans="1:2" s="314" customFormat="1" ht="12.75">
      <c r="A16" s="569" t="s">
        <v>15</v>
      </c>
      <c r="B16" s="570">
        <v>42555</v>
      </c>
    </row>
    <row r="17" spans="1:2" s="314" customFormat="1" ht="12.75">
      <c r="A17" s="569" t="s">
        <v>16</v>
      </c>
      <c r="B17" s="570">
        <v>42618</v>
      </c>
    </row>
    <row r="18" spans="1:2" s="314" customFormat="1" ht="12.75">
      <c r="A18" s="569"/>
      <c r="B18" s="570"/>
    </row>
    <row r="19" spans="1:2" s="314" customFormat="1" ht="12.75">
      <c r="A19" s="569"/>
      <c r="B19" s="570"/>
    </row>
    <row r="20" spans="1:2" s="314" customFormat="1" ht="12.75">
      <c r="A20" s="569"/>
      <c r="B20" s="570"/>
    </row>
    <row r="21" spans="1:2" s="314" customFormat="1" ht="12.75">
      <c r="A21" s="569"/>
      <c r="B21" s="570"/>
    </row>
    <row r="22" spans="1:2" s="314" customFormat="1" ht="12.75">
      <c r="A22" s="569"/>
      <c r="B22" s="570"/>
    </row>
    <row r="23" spans="1:2" s="314" customFormat="1" ht="12.75">
      <c r="A23" s="569"/>
      <c r="B23" s="570"/>
    </row>
    <row r="24" spans="1:2" s="314" customFormat="1" ht="12.75">
      <c r="A24" s="569"/>
      <c r="B24" s="570"/>
    </row>
    <row r="25" spans="1:2" s="314" customFormat="1" ht="12.75">
      <c r="A25" s="569"/>
      <c r="B25" s="570"/>
    </row>
    <row r="26" spans="1:2" s="314" customFormat="1" ht="12.75">
      <c r="A26" s="569"/>
      <c r="B26" s="570"/>
    </row>
    <row r="27" spans="1:2" s="314" customFormat="1" ht="12.75">
      <c r="A27" s="569"/>
      <c r="B27" s="570"/>
    </row>
    <row r="28" spans="1:2" s="314" customFormat="1" ht="12.75">
      <c r="A28" s="569"/>
      <c r="B28" s="570"/>
    </row>
    <row r="29" spans="1:2" s="314" customFormat="1" ht="12.75">
      <c r="B29" s="572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F25"/>
  <sheetViews>
    <sheetView topLeftCell="C1" workbookViewId="0">
      <selection activeCell="E18" sqref="E18"/>
    </sheetView>
  </sheetViews>
  <sheetFormatPr defaultColWidth="9" defaultRowHeight="14.25"/>
  <cols>
    <col min="1" max="1" width="41.875" style="400" customWidth="1"/>
    <col min="2" max="2" width="15.75" style="400" customWidth="1"/>
    <col min="3" max="3" width="35.75" style="400" customWidth="1"/>
    <col min="4" max="4" width="16.375" style="400" bestFit="1" customWidth="1"/>
    <col min="5" max="5" width="16.125" style="400" customWidth="1"/>
    <col min="6" max="6" width="33" style="400" customWidth="1"/>
    <col min="7" max="16384" width="9" style="400"/>
  </cols>
  <sheetData>
    <row r="1" spans="1:6" ht="15">
      <c r="A1" s="556" t="s">
        <v>2132</v>
      </c>
      <c r="B1" s="556" t="s">
        <v>2125</v>
      </c>
      <c r="C1" s="556" t="s">
        <v>2124</v>
      </c>
      <c r="D1" s="556" t="s">
        <v>1804</v>
      </c>
      <c r="E1" s="556" t="s">
        <v>1803</v>
      </c>
    </row>
    <row r="2" spans="1:6">
      <c r="A2" s="400" t="s">
        <v>695</v>
      </c>
      <c r="B2" s="400">
        <v>5319380</v>
      </c>
      <c r="C2" s="400" t="s">
        <v>2123</v>
      </c>
      <c r="D2" s="400" t="s">
        <v>1451</v>
      </c>
      <c r="E2" s="467">
        <v>42340</v>
      </c>
      <c r="F2" s="400" t="s">
        <v>2297</v>
      </c>
    </row>
    <row r="3" spans="1:6">
      <c r="A3" s="400" t="s">
        <v>702</v>
      </c>
      <c r="B3" s="400">
        <v>5319380</v>
      </c>
      <c r="C3" s="400" t="s">
        <v>2126</v>
      </c>
      <c r="D3" s="400" t="s">
        <v>1449</v>
      </c>
      <c r="E3" s="467">
        <v>42340</v>
      </c>
      <c r="F3" s="400" t="s">
        <v>2297</v>
      </c>
    </row>
    <row r="4" spans="1:6">
      <c r="A4" s="400" t="s">
        <v>700</v>
      </c>
      <c r="B4" s="400">
        <v>5319380</v>
      </c>
      <c r="C4" s="400" t="s">
        <v>2123</v>
      </c>
      <c r="D4" s="400" t="s">
        <v>1635</v>
      </c>
      <c r="E4" s="467">
        <v>42368</v>
      </c>
    </row>
    <row r="5" spans="1:6">
      <c r="A5" s="400" t="s">
        <v>697</v>
      </c>
      <c r="B5" s="400">
        <v>5319380</v>
      </c>
      <c r="C5" s="400" t="s">
        <v>2126</v>
      </c>
      <c r="D5" s="400" t="s">
        <v>1437</v>
      </c>
      <c r="E5" s="467">
        <v>42339</v>
      </c>
      <c r="F5" s="400" t="s">
        <v>2298</v>
      </c>
    </row>
    <row r="6" spans="1:6">
      <c r="A6" s="400" t="s">
        <v>696</v>
      </c>
      <c r="B6" s="400">
        <v>5319380</v>
      </c>
      <c r="C6" s="400" t="s">
        <v>2126</v>
      </c>
      <c r="D6" s="400" t="s">
        <v>1381</v>
      </c>
      <c r="E6" s="467">
        <v>42328</v>
      </c>
      <c r="F6" s="400" t="s">
        <v>2298</v>
      </c>
    </row>
    <row r="7" spans="1:6">
      <c r="A7" s="400" t="s">
        <v>694</v>
      </c>
      <c r="B7" s="400">
        <v>5319380</v>
      </c>
      <c r="C7" s="400" t="s">
        <v>2123</v>
      </c>
      <c r="D7" s="400" t="s">
        <v>1382</v>
      </c>
      <c r="E7" s="467">
        <v>42328</v>
      </c>
      <c r="F7" s="400" t="s">
        <v>2298</v>
      </c>
    </row>
    <row r="8" spans="1:6">
      <c r="A8" s="400" t="s">
        <v>688</v>
      </c>
      <c r="B8" s="400">
        <v>5319280</v>
      </c>
      <c r="C8" s="400" t="s">
        <v>2123</v>
      </c>
      <c r="D8" s="400" t="s">
        <v>1384</v>
      </c>
      <c r="E8" s="467">
        <v>42328</v>
      </c>
      <c r="F8" s="400" t="s">
        <v>2298</v>
      </c>
    </row>
    <row r="9" spans="1:6">
      <c r="A9" s="400" t="s">
        <v>698</v>
      </c>
      <c r="B9" s="400">
        <v>5319380</v>
      </c>
      <c r="C9" s="400" t="s">
        <v>2126</v>
      </c>
      <c r="D9" s="400" t="s">
        <v>1304</v>
      </c>
      <c r="E9" s="467">
        <v>42317</v>
      </c>
      <c r="F9" s="400" t="s">
        <v>2298</v>
      </c>
    </row>
    <row r="10" spans="1:6">
      <c r="A10" s="400" t="s">
        <v>686</v>
      </c>
      <c r="B10" s="400">
        <v>5319280</v>
      </c>
      <c r="C10" s="400" t="s">
        <v>2123</v>
      </c>
      <c r="D10" s="400" t="s">
        <v>771</v>
      </c>
      <c r="E10" s="467">
        <v>42310</v>
      </c>
      <c r="F10" s="400" t="s">
        <v>2300</v>
      </c>
    </row>
    <row r="11" spans="1:6">
      <c r="A11" s="400" t="s">
        <v>685</v>
      </c>
      <c r="B11" s="400">
        <v>5319280</v>
      </c>
      <c r="C11" s="400" t="s">
        <v>2123</v>
      </c>
      <c r="D11" s="400" t="s">
        <v>769</v>
      </c>
      <c r="E11" s="467">
        <v>42310</v>
      </c>
    </row>
    <row r="12" spans="1:6">
      <c r="A12" s="400" t="s">
        <v>689</v>
      </c>
      <c r="B12" s="400">
        <v>5319280</v>
      </c>
      <c r="C12" s="400" t="s">
        <v>2123</v>
      </c>
      <c r="D12" s="400" t="s">
        <v>672</v>
      </c>
      <c r="E12" s="467">
        <v>42298</v>
      </c>
      <c r="F12" s="400" t="s">
        <v>2301</v>
      </c>
    </row>
    <row r="13" spans="1:6">
      <c r="A13" s="400" t="s">
        <v>690</v>
      </c>
      <c r="B13" s="400">
        <v>5319280</v>
      </c>
      <c r="C13" s="400" t="s">
        <v>2123</v>
      </c>
      <c r="E13" s="467"/>
    </row>
    <row r="14" spans="1:6">
      <c r="A14" s="400" t="s">
        <v>692</v>
      </c>
      <c r="B14" s="400">
        <v>5319280</v>
      </c>
      <c r="C14" s="400" t="s">
        <v>2123</v>
      </c>
      <c r="E14" s="467"/>
    </row>
    <row r="15" spans="1:6">
      <c r="A15" s="400" t="s">
        <v>684</v>
      </c>
      <c r="B15" s="400">
        <v>5319280</v>
      </c>
      <c r="C15" s="400" t="s">
        <v>2123</v>
      </c>
      <c r="D15" s="400" t="s">
        <v>1826</v>
      </c>
      <c r="E15" s="467">
        <v>42402</v>
      </c>
    </row>
    <row r="16" spans="1:6">
      <c r="A16" s="400" t="s">
        <v>687</v>
      </c>
      <c r="B16" s="400">
        <v>5319280</v>
      </c>
      <c r="C16" s="400" t="s">
        <v>2123</v>
      </c>
      <c r="D16" s="400" t="s">
        <v>1956</v>
      </c>
      <c r="E16" s="467">
        <v>42416</v>
      </c>
      <c r="F16" s="400" t="s">
        <v>2299</v>
      </c>
    </row>
    <row r="17" spans="1:3">
      <c r="A17" s="400" t="s">
        <v>721</v>
      </c>
      <c r="B17" s="400">
        <v>5319180</v>
      </c>
      <c r="C17" s="400" t="s">
        <v>2131</v>
      </c>
    </row>
    <row r="20" spans="1:3" ht="15">
      <c r="A20" s="556" t="s">
        <v>1802</v>
      </c>
      <c r="B20" s="556" t="s">
        <v>1803</v>
      </c>
    </row>
    <row r="21" spans="1:3">
      <c r="A21" s="400" t="s">
        <v>1300</v>
      </c>
    </row>
    <row r="22" spans="1:3">
      <c r="A22" s="400" t="s">
        <v>1987</v>
      </c>
      <c r="B22" s="364">
        <v>42423</v>
      </c>
    </row>
    <row r="23" spans="1:3">
      <c r="A23" s="400" t="s">
        <v>1891</v>
      </c>
      <c r="B23" s="467">
        <v>42409</v>
      </c>
    </row>
    <row r="24" spans="1:3">
      <c r="A24" s="400" t="s">
        <v>547</v>
      </c>
      <c r="B24" s="467">
        <v>42408</v>
      </c>
    </row>
    <row r="25" spans="1:3">
      <c r="A25" s="144" t="s">
        <v>548</v>
      </c>
      <c r="B25" s="1285">
        <v>42408</v>
      </c>
      <c r="C25" s="144" t="s">
        <v>2962</v>
      </c>
    </row>
  </sheetData>
  <pageMargins left="0.7" right="0.7" top="0.75" bottom="0.75" header="0.3" footer="0.3"/>
  <pageSetup scale="52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C224"/>
  <sheetViews>
    <sheetView zoomScale="85" zoomScaleNormal="85" workbookViewId="0">
      <pane xSplit="2" ySplit="35" topLeftCell="R165" activePane="bottomRight" state="frozen"/>
      <selection pane="topRight" activeCell="C1" sqref="C1"/>
      <selection pane="bottomLeft" activeCell="A36" sqref="A36"/>
      <selection pane="bottomRight" activeCell="AA167" sqref="AA167"/>
    </sheetView>
  </sheetViews>
  <sheetFormatPr defaultColWidth="6" defaultRowHeight="14.25"/>
  <cols>
    <col min="1" max="1" width="12.25" style="217" customWidth="1"/>
    <col min="2" max="2" width="26.875" style="217" bestFit="1" customWidth="1"/>
    <col min="3" max="14" width="6" style="217"/>
    <col min="15" max="30" width="6" style="217" customWidth="1"/>
    <col min="31" max="31" width="6.375" style="217" customWidth="1"/>
    <col min="32" max="32" width="6.75" style="217" customWidth="1"/>
    <col min="33" max="38" width="6" style="217" customWidth="1"/>
    <col min="39" max="39" width="6.375" style="217" customWidth="1"/>
    <col min="40" max="40" width="6.25" style="217" customWidth="1"/>
    <col min="41" max="43" width="6" style="217" customWidth="1"/>
    <col min="44" max="44" width="6.5" style="217" customWidth="1"/>
    <col min="45" max="74" width="6" style="217" customWidth="1"/>
    <col min="75" max="75" width="6" style="400"/>
    <col min="76" max="16384" width="6" style="217"/>
  </cols>
  <sheetData>
    <row r="1" spans="2:107" ht="15" thickBot="1">
      <c r="B1" s="4">
        <v>42115</v>
      </c>
      <c r="C1" s="1620" t="s">
        <v>389</v>
      </c>
      <c r="D1" s="1621"/>
      <c r="E1" s="1621"/>
      <c r="F1" s="1621"/>
      <c r="G1" s="1621"/>
      <c r="H1" s="1621"/>
      <c r="I1" s="1621"/>
      <c r="J1" s="1621"/>
      <c r="K1" s="1621"/>
      <c r="L1" s="1621"/>
      <c r="M1" s="1621"/>
      <c r="N1" s="1622"/>
      <c r="O1" s="1620"/>
      <c r="P1" s="1621"/>
      <c r="Q1" s="1621"/>
      <c r="R1" s="1621"/>
      <c r="S1" s="1621"/>
      <c r="T1" s="1621"/>
      <c r="U1" s="1621"/>
      <c r="V1" s="1621"/>
      <c r="W1" s="1621"/>
      <c r="X1" s="1621"/>
      <c r="Y1" s="1621"/>
      <c r="Z1" s="1622"/>
      <c r="AA1" s="1620">
        <v>743506</v>
      </c>
      <c r="AB1" s="1621"/>
      <c r="AC1" s="1621"/>
      <c r="AD1" s="1621"/>
      <c r="AE1" s="1621"/>
      <c r="AF1" s="1621"/>
      <c r="AG1" s="1621"/>
      <c r="AH1" s="1621"/>
      <c r="AI1" s="1621"/>
      <c r="AJ1" s="1621"/>
      <c r="AK1" s="1621"/>
      <c r="AL1" s="1622"/>
      <c r="AM1" s="1620">
        <v>743507</v>
      </c>
      <c r="AN1" s="1621"/>
      <c r="AO1" s="1621"/>
      <c r="AP1" s="1621"/>
      <c r="AQ1" s="1621"/>
      <c r="AR1" s="1621"/>
      <c r="AS1" s="1621"/>
      <c r="AT1" s="1621"/>
      <c r="AU1" s="1621"/>
      <c r="AV1" s="1621"/>
      <c r="AW1" s="1621"/>
      <c r="AX1" s="1622"/>
      <c r="AY1" s="1620">
        <v>743508</v>
      </c>
      <c r="AZ1" s="1621"/>
      <c r="BA1" s="1621"/>
      <c r="BB1" s="1621"/>
      <c r="BC1" s="1621"/>
      <c r="BD1" s="1621"/>
      <c r="BE1" s="1621"/>
      <c r="BF1" s="1621"/>
      <c r="BG1" s="1621"/>
      <c r="BH1" s="1621"/>
      <c r="BI1" s="1621"/>
      <c r="BJ1" s="1621"/>
      <c r="BK1" s="1620">
        <v>743509</v>
      </c>
      <c r="BL1" s="1621"/>
      <c r="BM1" s="1621"/>
      <c r="BN1" s="1621"/>
      <c r="BO1" s="1621"/>
      <c r="BP1" s="1621"/>
      <c r="BQ1" s="1621"/>
      <c r="BR1" s="1621"/>
      <c r="BS1" s="1621"/>
      <c r="BT1" s="1621"/>
      <c r="BU1" s="1621"/>
      <c r="BV1" s="1621"/>
      <c r="BW1" s="473"/>
      <c r="BX1" s="1620">
        <v>743510</v>
      </c>
      <c r="BY1" s="1621"/>
      <c r="BZ1" s="1621"/>
      <c r="CA1" s="1621"/>
      <c r="CB1" s="1621"/>
      <c r="CC1" s="1621"/>
      <c r="CD1" s="1621"/>
      <c r="CE1" s="1621"/>
      <c r="CF1" s="1621"/>
      <c r="CG1" s="1621"/>
      <c r="CH1" s="1621"/>
      <c r="CI1" s="1622"/>
      <c r="CJ1" s="126"/>
      <c r="CK1" s="126"/>
      <c r="CL1" s="126"/>
      <c r="CM1" s="126"/>
      <c r="CN1" s="126"/>
      <c r="CO1" s="126"/>
      <c r="CP1" s="126"/>
      <c r="CQ1" s="126"/>
      <c r="CR1" s="126"/>
      <c r="CS1" s="126"/>
      <c r="CT1" s="126"/>
      <c r="CU1" s="126"/>
      <c r="CV1" s="126"/>
      <c r="CW1" s="126"/>
      <c r="CX1" s="126"/>
      <c r="CY1" s="126"/>
      <c r="CZ1" s="126"/>
      <c r="DA1" s="126"/>
      <c r="DB1" s="126"/>
      <c r="DC1" s="126"/>
    </row>
    <row r="2" spans="2:107" ht="15" thickBot="1">
      <c r="B2" s="125" t="s">
        <v>25</v>
      </c>
      <c r="C2" s="1623" t="s">
        <v>18</v>
      </c>
      <c r="D2" s="1624"/>
      <c r="E2" s="1624"/>
      <c r="F2" s="1624"/>
      <c r="G2" s="1624"/>
      <c r="H2" s="1624"/>
      <c r="I2" s="1624"/>
      <c r="J2" s="1624"/>
      <c r="K2" s="1624"/>
      <c r="L2" s="1624"/>
      <c r="M2" s="1624"/>
      <c r="N2" s="1625"/>
      <c r="O2" s="1685" t="s">
        <v>18</v>
      </c>
      <c r="P2" s="1685"/>
      <c r="Q2" s="1685"/>
      <c r="R2" s="1685"/>
      <c r="S2" s="1685"/>
      <c r="T2" s="1685"/>
      <c r="U2" s="1685"/>
      <c r="V2" s="1685"/>
      <c r="W2" s="1685"/>
      <c r="X2" s="1685"/>
      <c r="Y2" s="1685"/>
      <c r="Z2" s="1686"/>
      <c r="AA2" s="1687" t="s">
        <v>18</v>
      </c>
      <c r="AB2" s="1685"/>
      <c r="AC2" s="1685"/>
      <c r="AD2" s="1685"/>
      <c r="AE2" s="1685"/>
      <c r="AF2" s="1685"/>
      <c r="AG2" s="1685"/>
      <c r="AH2" s="1685"/>
      <c r="AI2" s="1685"/>
      <c r="AJ2" s="1685"/>
      <c r="AK2" s="1685"/>
      <c r="AL2" s="1686"/>
      <c r="AM2" s="1623" t="s">
        <v>18</v>
      </c>
      <c r="AN2" s="1624"/>
      <c r="AO2" s="1624"/>
      <c r="AP2" s="1624"/>
      <c r="AQ2" s="1624"/>
      <c r="AR2" s="1624"/>
      <c r="AS2" s="1624"/>
      <c r="AT2" s="1624"/>
      <c r="AU2" s="1624"/>
      <c r="AV2" s="1624"/>
      <c r="AW2" s="1624"/>
      <c r="AX2" s="1625"/>
      <c r="AY2" s="1623" t="s">
        <v>18</v>
      </c>
      <c r="AZ2" s="1624"/>
      <c r="BA2" s="1624"/>
      <c r="BB2" s="1624"/>
      <c r="BC2" s="1624"/>
      <c r="BD2" s="1624"/>
      <c r="BE2" s="1624"/>
      <c r="BF2" s="1624"/>
      <c r="BG2" s="1624"/>
      <c r="BH2" s="1624"/>
      <c r="BI2" s="1624"/>
      <c r="BJ2" s="1624"/>
      <c r="BK2" s="1623" t="s">
        <v>18</v>
      </c>
      <c r="BL2" s="1624"/>
      <c r="BM2" s="1624"/>
      <c r="BN2" s="1624"/>
      <c r="BO2" s="1624"/>
      <c r="BP2" s="1624"/>
      <c r="BQ2" s="1624"/>
      <c r="BR2" s="1624"/>
      <c r="BS2" s="1624"/>
      <c r="BT2" s="1624"/>
      <c r="BU2" s="1624"/>
      <c r="BV2" s="1624"/>
      <c r="BW2" s="474"/>
      <c r="BX2" s="1623" t="s">
        <v>18</v>
      </c>
      <c r="BY2" s="1624"/>
      <c r="BZ2" s="1624"/>
      <c r="CA2" s="1624"/>
      <c r="CB2" s="1624"/>
      <c r="CC2" s="1624"/>
      <c r="CD2" s="1624"/>
      <c r="CE2" s="1624"/>
      <c r="CF2" s="1624"/>
      <c r="CG2" s="1624"/>
      <c r="CH2" s="1624"/>
      <c r="CI2" s="1625"/>
      <c r="CJ2" s="124"/>
      <c r="CK2" s="124"/>
      <c r="CL2" s="124"/>
      <c r="CM2" s="124"/>
      <c r="CN2" s="124"/>
      <c r="CO2" s="124"/>
      <c r="CP2" s="124"/>
      <c r="CQ2" s="124"/>
      <c r="CR2" s="124"/>
      <c r="CS2" s="124"/>
      <c r="CT2" s="124"/>
      <c r="CU2" s="124"/>
      <c r="CV2" s="124"/>
      <c r="CW2" s="124"/>
      <c r="CX2" s="124"/>
      <c r="CY2" s="124"/>
      <c r="CZ2" s="124"/>
      <c r="DA2" s="124"/>
      <c r="DB2" s="124"/>
      <c r="DC2" s="124"/>
    </row>
    <row r="3" spans="2:107" ht="15" thickBot="1">
      <c r="B3" s="61" t="s">
        <v>19</v>
      </c>
      <c r="C3" s="1608" t="s">
        <v>389</v>
      </c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14"/>
      <c r="O3" s="1609" t="s">
        <v>608</v>
      </c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14"/>
      <c r="AA3" s="1608">
        <v>506</v>
      </c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14"/>
      <c r="AM3" s="1608">
        <v>507</v>
      </c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14"/>
      <c r="AY3" s="1608">
        <v>508</v>
      </c>
      <c r="AZ3" s="1609"/>
      <c r="BA3" s="1609"/>
      <c r="BB3" s="1609"/>
      <c r="BC3" s="1609"/>
      <c r="BD3" s="1609"/>
      <c r="BE3" s="1609"/>
      <c r="BF3" s="1609"/>
      <c r="BG3" s="1609"/>
      <c r="BH3" s="1609"/>
      <c r="BI3" s="1609"/>
      <c r="BJ3" s="1609"/>
      <c r="BK3" s="1608">
        <v>509</v>
      </c>
      <c r="BL3" s="1609"/>
      <c r="BM3" s="1609"/>
      <c r="BN3" s="1609"/>
      <c r="BO3" s="1609"/>
      <c r="BP3" s="1609"/>
      <c r="BQ3" s="1609"/>
      <c r="BR3" s="1609"/>
      <c r="BS3" s="1609"/>
      <c r="BT3" s="1609"/>
      <c r="BU3" s="1609"/>
      <c r="BV3" s="1609"/>
      <c r="BW3" s="470"/>
      <c r="BX3" s="1608">
        <v>510</v>
      </c>
      <c r="BY3" s="1609"/>
      <c r="BZ3" s="1609"/>
      <c r="CA3" s="1609"/>
      <c r="CB3" s="1609"/>
      <c r="CC3" s="1609"/>
      <c r="CD3" s="1609"/>
      <c r="CE3" s="1609"/>
      <c r="CF3" s="1609"/>
      <c r="CG3" s="1609"/>
      <c r="CH3" s="1609"/>
      <c r="CI3" s="1609"/>
      <c r="CJ3" s="123"/>
      <c r="CK3" s="123"/>
      <c r="CL3" s="123"/>
      <c r="CM3" s="123"/>
      <c r="CN3" s="123"/>
      <c r="CO3" s="123"/>
      <c r="CP3" s="123"/>
      <c r="CQ3" s="123"/>
      <c r="CR3" s="123"/>
      <c r="CS3" s="123"/>
      <c r="CT3" s="123"/>
      <c r="CU3" s="123"/>
      <c r="CV3" s="123"/>
      <c r="CW3" s="123"/>
      <c r="CX3" s="123"/>
      <c r="CY3" s="123"/>
      <c r="CZ3" s="123"/>
      <c r="DA3" s="123"/>
      <c r="DB3" s="123"/>
      <c r="DC3" s="123"/>
    </row>
    <row r="4" spans="2:107" s="204" customFormat="1" ht="16.5" thickBot="1">
      <c r="B4" s="210" t="s">
        <v>0</v>
      </c>
      <c r="C4" s="1610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5"/>
      <c r="O4" s="1610">
        <v>42356</v>
      </c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88">
        <v>42174</v>
      </c>
      <c r="AB4" s="1689"/>
      <c r="AC4" s="1689"/>
      <c r="AD4" s="1689"/>
      <c r="AE4" s="1689"/>
      <c r="AF4" s="1689"/>
      <c r="AG4" s="1689"/>
      <c r="AH4" s="1689"/>
      <c r="AI4" s="1689"/>
      <c r="AJ4" s="1689"/>
      <c r="AK4" s="1689"/>
      <c r="AL4" s="1690"/>
      <c r="AM4" s="1610">
        <v>42306</v>
      </c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5"/>
      <c r="AY4" s="1610">
        <v>42332</v>
      </c>
      <c r="AZ4" s="1611"/>
      <c r="BA4" s="1611"/>
      <c r="BB4" s="1611"/>
      <c r="BC4" s="1611"/>
      <c r="BD4" s="1611"/>
      <c r="BE4" s="1611"/>
      <c r="BF4" s="1611"/>
      <c r="BG4" s="1611"/>
      <c r="BH4" s="1611"/>
      <c r="BI4" s="1611"/>
      <c r="BJ4" s="1611"/>
      <c r="BK4" s="1610">
        <v>42353</v>
      </c>
      <c r="BL4" s="1611"/>
      <c r="BM4" s="1611"/>
      <c r="BN4" s="1611"/>
      <c r="BO4" s="1611"/>
      <c r="BP4" s="1611"/>
      <c r="BQ4" s="1611"/>
      <c r="BR4" s="1611"/>
      <c r="BS4" s="1611"/>
      <c r="BT4" s="1611"/>
      <c r="BU4" s="1611"/>
      <c r="BV4" s="1611"/>
      <c r="BW4" s="471"/>
      <c r="BX4" s="1610">
        <v>42405</v>
      </c>
      <c r="BY4" s="1611"/>
      <c r="BZ4" s="1611"/>
      <c r="CA4" s="1611"/>
      <c r="CB4" s="1611"/>
      <c r="CC4" s="1611"/>
      <c r="CD4" s="1611"/>
      <c r="CE4" s="1611"/>
      <c r="CF4" s="1611"/>
      <c r="CG4" s="1611"/>
      <c r="CH4" s="1611"/>
      <c r="CI4" s="1611"/>
      <c r="CJ4" s="209"/>
      <c r="CK4" s="209"/>
      <c r="CL4" s="209"/>
      <c r="CM4" s="209"/>
      <c r="CN4" s="209"/>
      <c r="CO4" s="209"/>
      <c r="CP4" s="209"/>
      <c r="CQ4" s="209"/>
      <c r="CR4" s="209"/>
      <c r="CS4" s="209"/>
      <c r="CT4" s="209"/>
      <c r="CU4" s="209"/>
      <c r="CV4" s="209"/>
      <c r="CW4" s="209"/>
      <c r="CX4" s="209"/>
      <c r="CY4" s="209"/>
      <c r="CZ4" s="209"/>
      <c r="DA4" s="209"/>
      <c r="DB4" s="209"/>
      <c r="DC4" s="209"/>
    </row>
    <row r="5" spans="2:107" ht="15" thickBot="1">
      <c r="B5" s="61" t="s">
        <v>1</v>
      </c>
      <c r="C5" s="1652"/>
      <c r="D5" s="1653"/>
      <c r="E5" s="1653"/>
      <c r="F5" s="1653"/>
      <c r="G5" s="1653"/>
      <c r="H5" s="1653"/>
      <c r="I5" s="1653"/>
      <c r="J5" s="1653"/>
      <c r="K5" s="1653"/>
      <c r="L5" s="1653"/>
      <c r="M5" s="1653"/>
      <c r="N5" s="1654"/>
      <c r="O5" s="1653"/>
      <c r="P5" s="1653"/>
      <c r="Q5" s="1653"/>
      <c r="R5" s="1653"/>
      <c r="S5" s="1653"/>
      <c r="T5" s="1653"/>
      <c r="U5" s="1653"/>
      <c r="V5" s="1653"/>
      <c r="W5" s="1653"/>
      <c r="X5" s="1653"/>
      <c r="Y5" s="1653"/>
      <c r="Z5" s="1654"/>
      <c r="AA5" s="1652" t="s">
        <v>425</v>
      </c>
      <c r="AB5" s="1653"/>
      <c r="AC5" s="1653"/>
      <c r="AD5" s="1653"/>
      <c r="AE5" s="1653"/>
      <c r="AF5" s="1653"/>
      <c r="AG5" s="1653"/>
      <c r="AH5" s="1653"/>
      <c r="AI5" s="1653"/>
      <c r="AJ5" s="1653"/>
      <c r="AK5" s="1653"/>
      <c r="AL5" s="1654"/>
      <c r="AM5" s="1652"/>
      <c r="AN5" s="1653"/>
      <c r="AO5" s="1653"/>
      <c r="AP5" s="1653"/>
      <c r="AQ5" s="1653"/>
      <c r="AR5" s="1653"/>
      <c r="AS5" s="1653"/>
      <c r="AT5" s="1653"/>
      <c r="AU5" s="1653"/>
      <c r="AV5" s="1653"/>
      <c r="AW5" s="1653"/>
      <c r="AX5" s="1654"/>
      <c r="AY5" s="1652"/>
      <c r="AZ5" s="1653"/>
      <c r="BA5" s="1653"/>
      <c r="BB5" s="1653"/>
      <c r="BC5" s="1653"/>
      <c r="BD5" s="1653"/>
      <c r="BE5" s="1653"/>
      <c r="BF5" s="1653"/>
      <c r="BG5" s="1653"/>
      <c r="BH5" s="1653"/>
      <c r="BI5" s="1653"/>
      <c r="BJ5" s="1653"/>
      <c r="BK5" s="1652"/>
      <c r="BL5" s="1653"/>
      <c r="BM5" s="1653"/>
      <c r="BN5" s="1653"/>
      <c r="BO5" s="1653"/>
      <c r="BP5" s="1653"/>
      <c r="BQ5" s="1653"/>
      <c r="BR5" s="1653"/>
      <c r="BS5" s="1653"/>
      <c r="BT5" s="1653"/>
      <c r="BU5" s="1653"/>
      <c r="BV5" s="1653"/>
      <c r="BW5" s="472"/>
      <c r="BX5" s="1652"/>
      <c r="BY5" s="1653"/>
      <c r="BZ5" s="1653"/>
      <c r="CA5" s="1653"/>
      <c r="CB5" s="1653"/>
      <c r="CC5" s="1653"/>
      <c r="CD5" s="1653"/>
      <c r="CE5" s="1653"/>
      <c r="CF5" s="1653"/>
      <c r="CG5" s="1653"/>
      <c r="CH5" s="1653"/>
      <c r="CI5" s="1653"/>
      <c r="CJ5" s="122"/>
      <c r="CK5" s="122"/>
      <c r="CL5" s="122"/>
      <c r="CM5" s="122"/>
      <c r="CN5" s="122"/>
      <c r="CO5" s="122"/>
      <c r="CP5" s="122"/>
      <c r="CQ5" s="122"/>
      <c r="CR5" s="122"/>
      <c r="CS5" s="122"/>
      <c r="CT5" s="122"/>
      <c r="CU5" s="122"/>
      <c r="CV5" s="122"/>
      <c r="CW5" s="122"/>
      <c r="CX5" s="122"/>
      <c r="CY5" s="122"/>
      <c r="CZ5" s="122"/>
      <c r="DA5" s="122"/>
      <c r="DB5" s="122"/>
      <c r="DC5" s="122"/>
    </row>
    <row r="6" spans="2:107" ht="15" hidden="1" thickBot="1">
      <c r="B6" s="121" t="s">
        <v>126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78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0"/>
      <c r="AA6" s="120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8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36"/>
      <c r="AZ6" s="136"/>
      <c r="BA6" s="136"/>
      <c r="BB6" s="136"/>
      <c r="BC6" s="136"/>
      <c r="BD6" s="136"/>
      <c r="BE6" s="136"/>
      <c r="BF6" s="136"/>
      <c r="BG6" s="136"/>
      <c r="BH6" s="136"/>
      <c r="BI6" s="136"/>
      <c r="BJ6" s="136"/>
      <c r="BK6" s="136"/>
      <c r="BL6" s="136"/>
      <c r="BM6" s="136"/>
      <c r="BN6" s="136"/>
      <c r="BO6" s="136"/>
      <c r="BP6" s="136"/>
      <c r="BQ6" s="136"/>
      <c r="BR6" s="136"/>
      <c r="BS6" s="136"/>
      <c r="BT6" s="136"/>
      <c r="BU6" s="136"/>
      <c r="BV6" s="136"/>
      <c r="BW6" s="136"/>
      <c r="BX6" s="136"/>
      <c r="BY6" s="136"/>
      <c r="BZ6" s="136"/>
      <c r="CA6" s="136"/>
      <c r="CB6" s="136"/>
      <c r="CC6" s="136"/>
      <c r="CD6" s="136"/>
      <c r="CE6" s="136"/>
      <c r="CF6" s="136"/>
      <c r="CG6" s="136"/>
      <c r="CH6" s="136"/>
      <c r="CI6" s="136"/>
      <c r="CJ6" s="236"/>
      <c r="CK6" s="236"/>
      <c r="CL6" s="236"/>
      <c r="CM6" s="236"/>
      <c r="CN6" s="236"/>
      <c r="CO6" s="236"/>
      <c r="CP6" s="236"/>
      <c r="CQ6" s="236"/>
      <c r="CR6" s="236"/>
      <c r="CS6" s="236"/>
      <c r="CT6" s="236"/>
      <c r="CU6" s="236"/>
      <c r="CV6" s="236"/>
      <c r="CW6" s="236"/>
      <c r="CX6" s="236"/>
      <c r="CY6" s="236"/>
      <c r="CZ6" s="236"/>
      <c r="DA6" s="236"/>
      <c r="DB6" s="236"/>
      <c r="DC6" s="236"/>
    </row>
    <row r="7" spans="2:107" ht="15" hidden="1" thickBot="1">
      <c r="B7" s="103" t="s">
        <v>115</v>
      </c>
      <c r="C7" s="62" t="s">
        <v>20</v>
      </c>
      <c r="D7" s="62" t="s">
        <v>20</v>
      </c>
      <c r="E7" s="62" t="s">
        <v>20</v>
      </c>
      <c r="F7" s="62" t="s">
        <v>20</v>
      </c>
      <c r="G7" s="62" t="s">
        <v>20</v>
      </c>
      <c r="H7" s="62" t="s">
        <v>20</v>
      </c>
      <c r="I7" s="62" t="s">
        <v>20</v>
      </c>
      <c r="J7" s="62" t="s">
        <v>20</v>
      </c>
      <c r="K7" s="62" t="s">
        <v>20</v>
      </c>
      <c r="L7" s="62" t="s">
        <v>20</v>
      </c>
      <c r="M7" s="62" t="s">
        <v>20</v>
      </c>
      <c r="N7" s="62" t="s">
        <v>20</v>
      </c>
      <c r="O7" s="62" t="s">
        <v>20</v>
      </c>
      <c r="P7" s="62" t="s">
        <v>20</v>
      </c>
      <c r="Q7" s="62" t="s">
        <v>20</v>
      </c>
      <c r="R7" s="62" t="s">
        <v>20</v>
      </c>
      <c r="S7" s="62" t="s">
        <v>20</v>
      </c>
      <c r="T7" s="62" t="s">
        <v>20</v>
      </c>
      <c r="U7" s="62" t="s">
        <v>20</v>
      </c>
      <c r="V7" s="62" t="s">
        <v>20</v>
      </c>
      <c r="W7" s="62" t="s">
        <v>20</v>
      </c>
      <c r="X7" s="62" t="s">
        <v>20</v>
      </c>
      <c r="Y7" s="62" t="s">
        <v>20</v>
      </c>
      <c r="Z7" s="114" t="s">
        <v>20</v>
      </c>
      <c r="AA7" s="62" t="s">
        <v>20</v>
      </c>
      <c r="AB7" s="62" t="s">
        <v>20</v>
      </c>
      <c r="AC7" s="62" t="s">
        <v>20</v>
      </c>
      <c r="AD7" s="62" t="s">
        <v>20</v>
      </c>
      <c r="AE7" s="62" t="s">
        <v>20</v>
      </c>
      <c r="AF7" s="62" t="s">
        <v>20</v>
      </c>
      <c r="AG7" s="62" t="s">
        <v>20</v>
      </c>
      <c r="AH7" s="62" t="s">
        <v>20</v>
      </c>
      <c r="AI7" s="62" t="s">
        <v>20</v>
      </c>
      <c r="AJ7" s="62" t="s">
        <v>20</v>
      </c>
      <c r="AK7" s="62" t="s">
        <v>20</v>
      </c>
      <c r="AL7" s="114" t="s">
        <v>20</v>
      </c>
      <c r="AM7" s="105" t="s">
        <v>20</v>
      </c>
      <c r="AN7" s="62" t="s">
        <v>20</v>
      </c>
      <c r="AO7" s="62" t="s">
        <v>20</v>
      </c>
      <c r="AP7" s="62" t="s">
        <v>20</v>
      </c>
      <c r="AQ7" s="62" t="s">
        <v>20</v>
      </c>
      <c r="AR7" s="62" t="s">
        <v>20</v>
      </c>
      <c r="AS7" s="62" t="s">
        <v>20</v>
      </c>
      <c r="AT7" s="62" t="s">
        <v>20</v>
      </c>
      <c r="AU7" s="62" t="s">
        <v>20</v>
      </c>
      <c r="AV7" s="62" t="s">
        <v>20</v>
      </c>
      <c r="AW7" s="62" t="s">
        <v>20</v>
      </c>
      <c r="AX7" s="114" t="s">
        <v>20</v>
      </c>
      <c r="AY7" s="62" t="s">
        <v>20</v>
      </c>
      <c r="AZ7" s="62" t="s">
        <v>20</v>
      </c>
      <c r="BA7" s="62" t="s">
        <v>20</v>
      </c>
      <c r="BB7" s="62" t="s">
        <v>20</v>
      </c>
      <c r="BC7" s="62" t="s">
        <v>20</v>
      </c>
      <c r="BD7" s="62" t="s">
        <v>20</v>
      </c>
      <c r="BE7" s="62" t="s">
        <v>20</v>
      </c>
      <c r="BF7" s="62" t="s">
        <v>20</v>
      </c>
      <c r="BG7" s="62" t="s">
        <v>20</v>
      </c>
      <c r="BH7" s="62" t="s">
        <v>20</v>
      </c>
      <c r="BI7" s="62" t="s">
        <v>20</v>
      </c>
      <c r="BJ7" s="62" t="s">
        <v>20</v>
      </c>
      <c r="BK7" s="62" t="s">
        <v>20</v>
      </c>
      <c r="BL7" s="62" t="s">
        <v>20</v>
      </c>
      <c r="BM7" s="62" t="s">
        <v>20</v>
      </c>
      <c r="BN7" s="62" t="s">
        <v>20</v>
      </c>
      <c r="BO7" s="62" t="s">
        <v>20</v>
      </c>
      <c r="BP7" s="62" t="s">
        <v>20</v>
      </c>
      <c r="BQ7" s="62" t="s">
        <v>20</v>
      </c>
      <c r="BR7" s="62" t="s">
        <v>20</v>
      </c>
      <c r="BS7" s="62" t="s">
        <v>20</v>
      </c>
      <c r="BT7" s="62" t="s">
        <v>20</v>
      </c>
      <c r="BU7" s="62" t="s">
        <v>20</v>
      </c>
      <c r="BV7" s="62" t="s">
        <v>20</v>
      </c>
      <c r="BW7" s="62"/>
      <c r="BX7" s="62" t="s">
        <v>20</v>
      </c>
      <c r="BY7" s="62" t="s">
        <v>20</v>
      </c>
      <c r="BZ7" s="62" t="s">
        <v>20</v>
      </c>
      <c r="CA7" s="62" t="s">
        <v>20</v>
      </c>
      <c r="CB7" s="62" t="s">
        <v>20</v>
      </c>
      <c r="CC7" s="62" t="s">
        <v>20</v>
      </c>
      <c r="CD7" s="62" t="s">
        <v>20</v>
      </c>
      <c r="CE7" s="62" t="s">
        <v>20</v>
      </c>
      <c r="CF7" s="62" t="s">
        <v>20</v>
      </c>
      <c r="CG7" s="62" t="s">
        <v>20</v>
      </c>
      <c r="CH7" s="62" t="s">
        <v>20</v>
      </c>
      <c r="CI7" s="62" t="s">
        <v>20</v>
      </c>
      <c r="CJ7" s="236"/>
      <c r="CK7" s="236"/>
      <c r="CL7" s="236"/>
      <c r="CM7" s="236"/>
      <c r="CN7" s="236"/>
      <c r="CO7" s="236"/>
      <c r="CP7" s="236"/>
      <c r="CQ7" s="236"/>
      <c r="CR7" s="236"/>
      <c r="CS7" s="236"/>
      <c r="CT7" s="236"/>
      <c r="CU7" s="236"/>
      <c r="CV7" s="236"/>
      <c r="CW7" s="236"/>
      <c r="CX7" s="236"/>
      <c r="CY7" s="236"/>
      <c r="CZ7" s="236"/>
      <c r="DA7" s="236"/>
      <c r="DB7" s="236"/>
      <c r="DC7" s="236"/>
    </row>
    <row r="8" spans="2:107" ht="15" hidden="1" thickBot="1">
      <c r="B8" s="103" t="s">
        <v>116</v>
      </c>
      <c r="C8" s="58"/>
      <c r="D8" s="58"/>
      <c r="E8" s="58"/>
      <c r="F8" s="58"/>
      <c r="G8" s="58"/>
      <c r="H8" s="58"/>
      <c r="I8" s="14"/>
      <c r="J8" s="14"/>
      <c r="K8" s="14"/>
      <c r="L8" s="14"/>
      <c r="M8" s="14"/>
      <c r="N8" s="14"/>
      <c r="O8" s="62" t="s">
        <v>20</v>
      </c>
      <c r="P8" s="62" t="s">
        <v>20</v>
      </c>
      <c r="Q8" s="62" t="s">
        <v>20</v>
      </c>
      <c r="R8" s="62" t="s">
        <v>20</v>
      </c>
      <c r="S8" s="62" t="s">
        <v>20</v>
      </c>
      <c r="T8" s="62" t="s">
        <v>20</v>
      </c>
      <c r="U8" s="14"/>
      <c r="V8" s="14"/>
      <c r="W8" s="14"/>
      <c r="X8" s="14"/>
      <c r="Y8" s="14"/>
      <c r="Z8" s="106"/>
      <c r="AA8" s="62" t="s">
        <v>20</v>
      </c>
      <c r="AB8" s="62" t="s">
        <v>20</v>
      </c>
      <c r="AC8" s="62" t="s">
        <v>20</v>
      </c>
      <c r="AD8" s="62" t="s">
        <v>20</v>
      </c>
      <c r="AE8" s="62" t="s">
        <v>20</v>
      </c>
      <c r="AF8" s="62" t="s">
        <v>20</v>
      </c>
      <c r="AG8" s="14"/>
      <c r="AH8" s="14"/>
      <c r="AI8" s="14"/>
      <c r="AJ8" s="14"/>
      <c r="AK8" s="14"/>
      <c r="AL8" s="106"/>
      <c r="AM8" s="105" t="s">
        <v>20</v>
      </c>
      <c r="AN8" s="62" t="s">
        <v>20</v>
      </c>
      <c r="AO8" s="62" t="s">
        <v>20</v>
      </c>
      <c r="AP8" s="62" t="s">
        <v>20</v>
      </c>
      <c r="AQ8" s="62" t="s">
        <v>20</v>
      </c>
      <c r="AR8" s="14"/>
      <c r="AS8" s="14"/>
      <c r="AT8" s="14"/>
      <c r="AU8" s="14"/>
      <c r="AV8" s="14"/>
      <c r="AW8" s="106"/>
      <c r="AX8" s="106"/>
      <c r="AY8" s="62" t="s">
        <v>20</v>
      </c>
      <c r="AZ8" s="62" t="s">
        <v>20</v>
      </c>
      <c r="BA8" s="62" t="s">
        <v>20</v>
      </c>
      <c r="BB8" s="62" t="s">
        <v>20</v>
      </c>
      <c r="BC8" s="62" t="s">
        <v>20</v>
      </c>
      <c r="BD8" s="62" t="s">
        <v>20</v>
      </c>
      <c r="BE8" s="14"/>
      <c r="BF8" s="14"/>
      <c r="BG8" s="14"/>
      <c r="BH8" s="14"/>
      <c r="BI8" s="14"/>
      <c r="BJ8" s="14"/>
      <c r="BK8" s="62" t="s">
        <v>20</v>
      </c>
      <c r="BL8" s="62" t="s">
        <v>20</v>
      </c>
      <c r="BM8" s="62" t="s">
        <v>20</v>
      </c>
      <c r="BN8" s="62" t="s">
        <v>20</v>
      </c>
      <c r="BO8" s="62" t="s">
        <v>20</v>
      </c>
      <c r="BP8" s="62" t="s">
        <v>20</v>
      </c>
      <c r="BQ8" s="14"/>
      <c r="BR8" s="14"/>
      <c r="BS8" s="14"/>
      <c r="BT8" s="14"/>
      <c r="BU8" s="14"/>
      <c r="BV8" s="14"/>
      <c r="BW8" s="14"/>
      <c r="BX8" s="62" t="s">
        <v>20</v>
      </c>
      <c r="BY8" s="62" t="s">
        <v>20</v>
      </c>
      <c r="BZ8" s="62" t="s">
        <v>20</v>
      </c>
      <c r="CA8" s="62" t="s">
        <v>20</v>
      </c>
      <c r="CB8" s="62" t="s">
        <v>20</v>
      </c>
      <c r="CC8" s="62" t="s">
        <v>20</v>
      </c>
      <c r="CD8" s="14"/>
      <c r="CE8" s="14"/>
      <c r="CF8" s="14"/>
      <c r="CG8" s="14"/>
      <c r="CH8" s="14"/>
      <c r="CI8" s="14"/>
      <c r="CJ8" s="236"/>
      <c r="CK8" s="236"/>
      <c r="CL8" s="236"/>
      <c r="CM8" s="236"/>
      <c r="CN8" s="236"/>
      <c r="CO8" s="236"/>
      <c r="CP8" s="236"/>
      <c r="CQ8" s="236"/>
    </row>
    <row r="9" spans="2:107" ht="15" hidden="1" thickBot="1">
      <c r="B9" s="103" t="s">
        <v>117</v>
      </c>
      <c r="C9" s="62" t="s">
        <v>20</v>
      </c>
      <c r="D9" s="62" t="s">
        <v>20</v>
      </c>
      <c r="E9" s="62" t="s">
        <v>20</v>
      </c>
      <c r="F9" s="62" t="s">
        <v>20</v>
      </c>
      <c r="G9" s="62" t="s">
        <v>20</v>
      </c>
      <c r="H9" s="62" t="s">
        <v>20</v>
      </c>
      <c r="I9" s="62" t="s">
        <v>20</v>
      </c>
      <c r="J9" s="62" t="s">
        <v>20</v>
      </c>
      <c r="K9" s="62" t="s">
        <v>20</v>
      </c>
      <c r="L9" s="62" t="s">
        <v>20</v>
      </c>
      <c r="M9" s="14"/>
      <c r="N9" s="14"/>
      <c r="O9" s="62" t="s">
        <v>20</v>
      </c>
      <c r="P9" s="62" t="s">
        <v>20</v>
      </c>
      <c r="Q9" s="62" t="s">
        <v>20</v>
      </c>
      <c r="R9" s="62" t="s">
        <v>20</v>
      </c>
      <c r="S9" s="62" t="s">
        <v>20</v>
      </c>
      <c r="T9" s="62" t="s">
        <v>20</v>
      </c>
      <c r="U9" s="62" t="s">
        <v>20</v>
      </c>
      <c r="V9" s="62" t="s">
        <v>20</v>
      </c>
      <c r="W9" s="62" t="s">
        <v>20</v>
      </c>
      <c r="X9" s="62" t="s">
        <v>20</v>
      </c>
      <c r="Y9" s="14"/>
      <c r="Z9" s="106"/>
      <c r="AA9" s="62" t="s">
        <v>20</v>
      </c>
      <c r="AB9" s="62" t="s">
        <v>20</v>
      </c>
      <c r="AC9" s="62" t="s">
        <v>20</v>
      </c>
      <c r="AD9" s="62" t="s">
        <v>20</v>
      </c>
      <c r="AE9" s="62" t="s">
        <v>20</v>
      </c>
      <c r="AF9" s="62" t="s">
        <v>20</v>
      </c>
      <c r="AG9" s="62" t="s">
        <v>20</v>
      </c>
      <c r="AH9" s="62" t="s">
        <v>20</v>
      </c>
      <c r="AI9" s="62" t="s">
        <v>20</v>
      </c>
      <c r="AJ9" s="62" t="s">
        <v>20</v>
      </c>
      <c r="AK9" s="14"/>
      <c r="AL9" s="106"/>
      <c r="AM9" s="105" t="s">
        <v>20</v>
      </c>
      <c r="AN9" s="62" t="s">
        <v>20</v>
      </c>
      <c r="AO9" s="62" t="s">
        <v>20</v>
      </c>
      <c r="AP9" s="62" t="s">
        <v>20</v>
      </c>
      <c r="AQ9" s="62" t="s">
        <v>20</v>
      </c>
      <c r="AR9" s="62" t="s">
        <v>20</v>
      </c>
      <c r="AS9" s="62" t="s">
        <v>20</v>
      </c>
      <c r="AT9" s="62" t="s">
        <v>20</v>
      </c>
      <c r="AU9" s="62" t="s">
        <v>20</v>
      </c>
      <c r="AV9" s="14"/>
      <c r="AW9" s="106"/>
      <c r="AX9" s="106"/>
      <c r="AY9" s="62" t="s">
        <v>20</v>
      </c>
      <c r="AZ9" s="62" t="s">
        <v>20</v>
      </c>
      <c r="BA9" s="62" t="s">
        <v>20</v>
      </c>
      <c r="BB9" s="62" t="s">
        <v>20</v>
      </c>
      <c r="BC9" s="62" t="s">
        <v>20</v>
      </c>
      <c r="BD9" s="62" t="s">
        <v>20</v>
      </c>
      <c r="BE9" s="62" t="s">
        <v>20</v>
      </c>
      <c r="BF9" s="62" t="s">
        <v>20</v>
      </c>
      <c r="BG9" s="62" t="s">
        <v>20</v>
      </c>
      <c r="BH9" s="62" t="s">
        <v>20</v>
      </c>
      <c r="BI9" s="14"/>
      <c r="BJ9" s="14"/>
      <c r="BK9" s="62" t="s">
        <v>20</v>
      </c>
      <c r="BL9" s="62" t="s">
        <v>20</v>
      </c>
      <c r="BM9" s="62" t="s">
        <v>20</v>
      </c>
      <c r="BN9" s="62" t="s">
        <v>20</v>
      </c>
      <c r="BO9" s="62" t="s">
        <v>20</v>
      </c>
      <c r="BP9" s="62" t="s">
        <v>20</v>
      </c>
      <c r="BQ9" s="62" t="s">
        <v>20</v>
      </c>
      <c r="BR9" s="62" t="s">
        <v>20</v>
      </c>
      <c r="BS9" s="62" t="s">
        <v>20</v>
      </c>
      <c r="BT9" s="62" t="s">
        <v>20</v>
      </c>
      <c r="BU9" s="14"/>
      <c r="BV9" s="14"/>
      <c r="BW9" s="14"/>
      <c r="BX9" s="62" t="s">
        <v>20</v>
      </c>
      <c r="BY9" s="62" t="s">
        <v>20</v>
      </c>
      <c r="BZ9" s="62" t="s">
        <v>20</v>
      </c>
      <c r="CA9" s="62" t="s">
        <v>20</v>
      </c>
      <c r="CB9" s="62" t="s">
        <v>20</v>
      </c>
      <c r="CC9" s="62" t="s">
        <v>20</v>
      </c>
      <c r="CD9" s="62" t="s">
        <v>20</v>
      </c>
      <c r="CE9" s="62" t="s">
        <v>20</v>
      </c>
      <c r="CF9" s="62" t="s">
        <v>20</v>
      </c>
      <c r="CG9" s="62" t="s">
        <v>20</v>
      </c>
      <c r="CH9" s="14"/>
      <c r="CI9" s="14"/>
      <c r="CJ9" s="236"/>
      <c r="CK9" s="236"/>
      <c r="CL9" s="236"/>
      <c r="CM9" s="236"/>
      <c r="CN9" s="236"/>
      <c r="CO9" s="236"/>
      <c r="CP9" s="236"/>
      <c r="CQ9" s="236"/>
    </row>
    <row r="10" spans="2:107" ht="15" hidden="1" thickBot="1">
      <c r="B10" s="103" t="s">
        <v>118</v>
      </c>
      <c r="C10" s="62" t="s">
        <v>20</v>
      </c>
      <c r="D10" s="62" t="s">
        <v>20</v>
      </c>
      <c r="E10" s="62" t="s">
        <v>20</v>
      </c>
      <c r="F10" s="14"/>
      <c r="G10" s="14"/>
      <c r="H10" s="14"/>
      <c r="I10" s="14"/>
      <c r="J10" s="14"/>
      <c r="K10" s="14"/>
      <c r="L10" s="14"/>
      <c r="M10" s="14"/>
      <c r="N10" s="14"/>
      <c r="O10" s="62" t="s">
        <v>20</v>
      </c>
      <c r="P10" s="62" t="s">
        <v>20</v>
      </c>
      <c r="Q10" s="62" t="s">
        <v>20</v>
      </c>
      <c r="R10" s="14"/>
      <c r="S10" s="14"/>
      <c r="T10" s="14"/>
      <c r="U10" s="14"/>
      <c r="V10" s="14"/>
      <c r="W10" s="14"/>
      <c r="X10" s="14"/>
      <c r="Y10" s="14"/>
      <c r="Z10" s="106"/>
      <c r="AA10" s="62" t="s">
        <v>20</v>
      </c>
      <c r="AB10" s="62" t="s">
        <v>20</v>
      </c>
      <c r="AC10" s="62" t="s">
        <v>20</v>
      </c>
      <c r="AD10" s="14"/>
      <c r="AE10" s="14"/>
      <c r="AF10" s="14"/>
      <c r="AG10" s="14"/>
      <c r="AH10" s="14"/>
      <c r="AI10" s="14"/>
      <c r="AJ10" s="14"/>
      <c r="AK10" s="14"/>
      <c r="AL10" s="106"/>
      <c r="AM10" s="105" t="s">
        <v>20</v>
      </c>
      <c r="AN10" s="62" t="s">
        <v>20</v>
      </c>
      <c r="AO10" s="14"/>
      <c r="AP10" s="14"/>
      <c r="AQ10" s="14"/>
      <c r="AR10" s="14"/>
      <c r="AS10" s="14"/>
      <c r="AT10" s="14"/>
      <c r="AU10" s="14"/>
      <c r="AV10" s="14"/>
      <c r="AW10" s="106"/>
      <c r="AX10" s="106"/>
      <c r="AY10" s="62" t="s">
        <v>20</v>
      </c>
      <c r="AZ10" s="62" t="s">
        <v>20</v>
      </c>
      <c r="BA10" s="62" t="s">
        <v>20</v>
      </c>
      <c r="BB10" s="14"/>
      <c r="BC10" s="14"/>
      <c r="BD10" s="14"/>
      <c r="BE10" s="14"/>
      <c r="BF10" s="14"/>
      <c r="BG10" s="14"/>
      <c r="BH10" s="14"/>
      <c r="BI10" s="14"/>
      <c r="BJ10" s="14"/>
      <c r="BK10" s="62" t="s">
        <v>20</v>
      </c>
      <c r="BL10" s="62" t="s">
        <v>20</v>
      </c>
      <c r="BM10" s="62" t="s">
        <v>20</v>
      </c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62" t="s">
        <v>20</v>
      </c>
      <c r="BY10" s="62" t="s">
        <v>20</v>
      </c>
      <c r="BZ10" s="62" t="s">
        <v>20</v>
      </c>
      <c r="CA10" s="14"/>
      <c r="CB10" s="14"/>
      <c r="CC10" s="14"/>
      <c r="CD10" s="14"/>
      <c r="CE10" s="14"/>
      <c r="CF10" s="14"/>
      <c r="CG10" s="14"/>
      <c r="CH10" s="14"/>
      <c r="CI10" s="14"/>
      <c r="CJ10" s="236"/>
      <c r="CK10" s="236"/>
      <c r="CL10" s="236"/>
      <c r="CM10" s="236"/>
      <c r="CN10" s="236"/>
      <c r="CO10" s="236"/>
      <c r="CP10" s="236"/>
      <c r="CQ10" s="236"/>
    </row>
    <row r="11" spans="2:107" ht="15" hidden="1" thickBot="1">
      <c r="B11" s="103" t="s">
        <v>119</v>
      </c>
      <c r="C11" s="58"/>
      <c r="D11" s="58"/>
      <c r="E11" s="58"/>
      <c r="F11" s="58"/>
      <c r="G11" s="58"/>
      <c r="H11" s="14"/>
      <c r="I11" s="14"/>
      <c r="J11" s="14"/>
      <c r="K11" s="14"/>
      <c r="L11" s="14"/>
      <c r="M11" s="14"/>
      <c r="N11" s="14"/>
      <c r="O11" s="62" t="s">
        <v>20</v>
      </c>
      <c r="P11" s="62" t="s">
        <v>20</v>
      </c>
      <c r="Q11" s="62" t="s">
        <v>20</v>
      </c>
      <c r="R11" s="62" t="s">
        <v>20</v>
      </c>
      <c r="S11" s="62" t="s">
        <v>20</v>
      </c>
      <c r="T11" s="14"/>
      <c r="U11" s="14"/>
      <c r="V11" s="14"/>
      <c r="W11" s="14"/>
      <c r="X11" s="14"/>
      <c r="Y11" s="14"/>
      <c r="Z11" s="106"/>
      <c r="AA11" s="62" t="s">
        <v>20</v>
      </c>
      <c r="AB11" s="62" t="s">
        <v>20</v>
      </c>
      <c r="AC11" s="62" t="s">
        <v>20</v>
      </c>
      <c r="AD11" s="62" t="s">
        <v>20</v>
      </c>
      <c r="AE11" s="62" t="s">
        <v>20</v>
      </c>
      <c r="AF11" s="14"/>
      <c r="AG11" s="14"/>
      <c r="AH11" s="14"/>
      <c r="AI11" s="14"/>
      <c r="AJ11" s="14"/>
      <c r="AK11" s="14"/>
      <c r="AL11" s="106"/>
      <c r="AM11" s="105" t="s">
        <v>20</v>
      </c>
      <c r="AN11" s="62" t="s">
        <v>20</v>
      </c>
      <c r="AO11" s="62" t="s">
        <v>20</v>
      </c>
      <c r="AP11" s="62" t="s">
        <v>20</v>
      </c>
      <c r="AQ11" s="14"/>
      <c r="AR11" s="14"/>
      <c r="AS11" s="14"/>
      <c r="AT11" s="14"/>
      <c r="AU11" s="14"/>
      <c r="AV11" s="14"/>
      <c r="AW11" s="106"/>
      <c r="AX11" s="106"/>
      <c r="AY11" s="62" t="s">
        <v>20</v>
      </c>
      <c r="AZ11" s="62" t="s">
        <v>20</v>
      </c>
      <c r="BA11" s="62" t="s">
        <v>20</v>
      </c>
      <c r="BB11" s="62" t="s">
        <v>20</v>
      </c>
      <c r="BC11" s="62" t="s">
        <v>20</v>
      </c>
      <c r="BD11" s="14"/>
      <c r="BE11" s="14"/>
      <c r="BF11" s="14"/>
      <c r="BG11" s="14"/>
      <c r="BH11" s="14"/>
      <c r="BI11" s="14"/>
      <c r="BJ11" s="14"/>
      <c r="BK11" s="62" t="s">
        <v>20</v>
      </c>
      <c r="BL11" s="62" t="s">
        <v>20</v>
      </c>
      <c r="BM11" s="62" t="s">
        <v>20</v>
      </c>
      <c r="BN11" s="62" t="s">
        <v>20</v>
      </c>
      <c r="BO11" s="62" t="s">
        <v>20</v>
      </c>
      <c r="BP11" s="14"/>
      <c r="BQ11" s="14"/>
      <c r="BR11" s="14"/>
      <c r="BS11" s="14"/>
      <c r="BT11" s="14"/>
      <c r="BU11" s="14"/>
      <c r="BV11" s="14"/>
      <c r="BW11" s="14"/>
      <c r="BX11" s="62" t="s">
        <v>20</v>
      </c>
      <c r="BY11" s="62" t="s">
        <v>20</v>
      </c>
      <c r="BZ11" s="62" t="s">
        <v>20</v>
      </c>
      <c r="CA11" s="62" t="s">
        <v>20</v>
      </c>
      <c r="CB11" s="62" t="s">
        <v>20</v>
      </c>
      <c r="CC11" s="14"/>
      <c r="CD11" s="14"/>
      <c r="CE11" s="14"/>
      <c r="CF11" s="14"/>
      <c r="CG11" s="14"/>
      <c r="CH11" s="14"/>
      <c r="CI11" s="14"/>
      <c r="CJ11" s="236"/>
      <c r="CK11" s="236"/>
      <c r="CL11" s="236"/>
      <c r="CM11" s="236"/>
      <c r="CN11" s="236"/>
      <c r="CO11" s="236"/>
      <c r="CP11" s="236"/>
      <c r="CQ11" s="236"/>
    </row>
    <row r="12" spans="2:107" ht="15" hidden="1" thickBot="1">
      <c r="B12" s="103" t="s">
        <v>120</v>
      </c>
      <c r="C12" s="62" t="s">
        <v>20</v>
      </c>
      <c r="D12" s="62" t="s">
        <v>20</v>
      </c>
      <c r="E12" s="62" t="s">
        <v>20</v>
      </c>
      <c r="F12" s="62" t="s">
        <v>20</v>
      </c>
      <c r="G12" s="14"/>
      <c r="H12" s="14"/>
      <c r="I12" s="14"/>
      <c r="J12" s="14"/>
      <c r="K12" s="14"/>
      <c r="L12" s="14"/>
      <c r="M12" s="14"/>
      <c r="N12" s="14"/>
      <c r="O12" s="62" t="s">
        <v>20</v>
      </c>
      <c r="P12" s="62" t="s">
        <v>20</v>
      </c>
      <c r="Q12" s="62" t="s">
        <v>20</v>
      </c>
      <c r="R12" s="62" t="s">
        <v>20</v>
      </c>
      <c r="S12" s="14"/>
      <c r="T12" s="14"/>
      <c r="U12" s="14"/>
      <c r="V12" s="14"/>
      <c r="W12" s="14"/>
      <c r="X12" s="14"/>
      <c r="Y12" s="14"/>
      <c r="Z12" s="106"/>
      <c r="AA12" s="62" t="s">
        <v>20</v>
      </c>
      <c r="AB12" s="62" t="s">
        <v>20</v>
      </c>
      <c r="AC12" s="62" t="s">
        <v>20</v>
      </c>
      <c r="AD12" s="62" t="s">
        <v>20</v>
      </c>
      <c r="AE12" s="14"/>
      <c r="AF12" s="14"/>
      <c r="AG12" s="14"/>
      <c r="AH12" s="14"/>
      <c r="AI12" s="14"/>
      <c r="AJ12" s="14"/>
      <c r="AK12" s="14"/>
      <c r="AL12" s="106"/>
      <c r="AM12" s="105" t="s">
        <v>20</v>
      </c>
      <c r="AN12" s="62" t="s">
        <v>20</v>
      </c>
      <c r="AO12" s="62" t="s">
        <v>20</v>
      </c>
      <c r="AP12" s="14"/>
      <c r="AQ12" s="14"/>
      <c r="AR12" s="14"/>
      <c r="AS12" s="14"/>
      <c r="AT12" s="14"/>
      <c r="AU12" s="14"/>
      <c r="AV12" s="14"/>
      <c r="AW12" s="106"/>
      <c r="AX12" s="106"/>
      <c r="AY12" s="62" t="s">
        <v>20</v>
      </c>
      <c r="AZ12" s="62" t="s">
        <v>20</v>
      </c>
      <c r="BA12" s="62" t="s">
        <v>20</v>
      </c>
      <c r="BB12" s="62" t="s">
        <v>20</v>
      </c>
      <c r="BC12" s="14"/>
      <c r="BD12" s="14"/>
      <c r="BE12" s="14"/>
      <c r="BF12" s="14"/>
      <c r="BG12" s="14"/>
      <c r="BH12" s="14"/>
      <c r="BI12" s="14"/>
      <c r="BJ12" s="14"/>
      <c r="BK12" s="62" t="s">
        <v>20</v>
      </c>
      <c r="BL12" s="62" t="s">
        <v>20</v>
      </c>
      <c r="BM12" s="62" t="s">
        <v>20</v>
      </c>
      <c r="BN12" s="62" t="s">
        <v>20</v>
      </c>
      <c r="BO12" s="14"/>
      <c r="BP12" s="14"/>
      <c r="BQ12" s="14"/>
      <c r="BR12" s="14"/>
      <c r="BS12" s="14"/>
      <c r="BT12" s="14"/>
      <c r="BU12" s="14"/>
      <c r="BV12" s="14"/>
      <c r="BW12" s="14"/>
      <c r="BX12" s="62" t="s">
        <v>20</v>
      </c>
      <c r="BY12" s="62" t="s">
        <v>20</v>
      </c>
      <c r="BZ12" s="62" t="s">
        <v>20</v>
      </c>
      <c r="CA12" s="62" t="s">
        <v>20</v>
      </c>
      <c r="CB12" s="14"/>
      <c r="CC12" s="14"/>
      <c r="CD12" s="14"/>
      <c r="CE12" s="14"/>
      <c r="CF12" s="14"/>
      <c r="CG12" s="14"/>
      <c r="CH12" s="14"/>
      <c r="CI12" s="14"/>
      <c r="CJ12" s="236"/>
      <c r="CK12" s="236"/>
      <c r="CL12" s="236"/>
      <c r="CM12" s="236"/>
      <c r="CN12" s="236"/>
      <c r="CO12" s="236"/>
      <c r="CP12" s="236"/>
      <c r="CQ12" s="236"/>
    </row>
    <row r="13" spans="2:107" ht="15" hidden="1" thickBot="1">
      <c r="B13" s="103" t="s">
        <v>121</v>
      </c>
      <c r="C13" s="62" t="s">
        <v>20</v>
      </c>
      <c r="D13" s="62" t="s">
        <v>20</v>
      </c>
      <c r="E13" s="62" t="s">
        <v>20</v>
      </c>
      <c r="F13" s="62" t="s">
        <v>20</v>
      </c>
      <c r="G13" s="14"/>
      <c r="H13" s="14"/>
      <c r="I13" s="14"/>
      <c r="J13" s="14"/>
      <c r="K13" s="14"/>
      <c r="L13" s="14"/>
      <c r="M13" s="14"/>
      <c r="N13" s="14"/>
      <c r="O13" s="62" t="s">
        <v>20</v>
      </c>
      <c r="P13" s="62" t="s">
        <v>20</v>
      </c>
      <c r="Q13" s="62" t="s">
        <v>20</v>
      </c>
      <c r="R13" s="62" t="s">
        <v>20</v>
      </c>
      <c r="S13" s="109"/>
      <c r="T13" s="109"/>
      <c r="U13" s="109"/>
      <c r="V13" s="109"/>
      <c r="W13" s="109"/>
      <c r="X13" s="109"/>
      <c r="Y13" s="109"/>
      <c r="Z13" s="111"/>
      <c r="AA13" s="62" t="s">
        <v>20</v>
      </c>
      <c r="AB13" s="62" t="s">
        <v>20</v>
      </c>
      <c r="AC13" s="62" t="s">
        <v>20</v>
      </c>
      <c r="AD13" s="62" t="s">
        <v>20</v>
      </c>
      <c r="AE13" s="109"/>
      <c r="AF13" s="109"/>
      <c r="AG13" s="109"/>
      <c r="AH13" s="109"/>
      <c r="AI13" s="109"/>
      <c r="AJ13" s="109"/>
      <c r="AK13" s="109"/>
      <c r="AL13" s="111"/>
      <c r="AM13" s="105" t="s">
        <v>20</v>
      </c>
      <c r="AN13" s="62" t="s">
        <v>20</v>
      </c>
      <c r="AO13" s="62" t="s">
        <v>20</v>
      </c>
      <c r="AP13" s="109"/>
      <c r="AQ13" s="109"/>
      <c r="AR13" s="109"/>
      <c r="AS13" s="109"/>
      <c r="AT13" s="109"/>
      <c r="AU13" s="109"/>
      <c r="AV13" s="109"/>
      <c r="AW13" s="111"/>
      <c r="AX13" s="106"/>
      <c r="AY13" s="62" t="s">
        <v>20</v>
      </c>
      <c r="AZ13" s="62" t="s">
        <v>20</v>
      </c>
      <c r="BA13" s="62" t="s">
        <v>20</v>
      </c>
      <c r="BB13" s="62" t="s">
        <v>20</v>
      </c>
      <c r="BC13" s="109"/>
      <c r="BD13" s="109"/>
      <c r="BE13" s="109"/>
      <c r="BF13" s="109"/>
      <c r="BG13" s="109"/>
      <c r="BH13" s="109"/>
      <c r="BI13" s="109"/>
      <c r="BJ13" s="109"/>
      <c r="BK13" s="62" t="s">
        <v>20</v>
      </c>
      <c r="BL13" s="62" t="s">
        <v>20</v>
      </c>
      <c r="BM13" s="62" t="s">
        <v>20</v>
      </c>
      <c r="BN13" s="62" t="s">
        <v>20</v>
      </c>
      <c r="BO13" s="109"/>
      <c r="BP13" s="109"/>
      <c r="BQ13" s="109"/>
      <c r="BR13" s="109"/>
      <c r="BS13" s="109"/>
      <c r="BT13" s="109"/>
      <c r="BU13" s="109"/>
      <c r="BV13" s="109"/>
      <c r="BW13" s="109"/>
      <c r="BX13" s="62" t="s">
        <v>20</v>
      </c>
      <c r="BY13" s="62" t="s">
        <v>20</v>
      </c>
      <c r="BZ13" s="62" t="s">
        <v>20</v>
      </c>
      <c r="CA13" s="62" t="s">
        <v>20</v>
      </c>
      <c r="CB13" s="109"/>
      <c r="CC13" s="109"/>
      <c r="CD13" s="109"/>
      <c r="CE13" s="109"/>
      <c r="CF13" s="109"/>
      <c r="CG13" s="109"/>
      <c r="CH13" s="109"/>
      <c r="CI13" s="109"/>
      <c r="CJ13" s="236"/>
      <c r="CK13" s="236"/>
      <c r="CL13" s="236"/>
      <c r="CM13" s="236"/>
      <c r="CN13" s="236"/>
      <c r="CO13" s="236"/>
      <c r="CP13" s="236"/>
      <c r="CQ13" s="236"/>
    </row>
    <row r="14" spans="2:107" s="201" customFormat="1" ht="15" hidden="1" thickBot="1">
      <c r="B14" s="61">
        <v>5312170</v>
      </c>
      <c r="C14" s="97"/>
      <c r="D14" s="236"/>
      <c r="E14" s="236"/>
      <c r="F14" s="236"/>
      <c r="G14" s="236"/>
      <c r="H14" s="236"/>
      <c r="I14" s="236"/>
      <c r="J14" s="236"/>
      <c r="K14" s="236"/>
      <c r="L14" s="236"/>
      <c r="M14" s="236"/>
      <c r="N14" s="96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117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117"/>
      <c r="AM14" s="97"/>
      <c r="AN14" s="236"/>
      <c r="AO14" s="236"/>
      <c r="AP14" s="236"/>
      <c r="AQ14" s="236"/>
      <c r="AR14" s="236"/>
      <c r="AS14" s="236"/>
      <c r="AT14" s="236"/>
      <c r="AU14" s="236"/>
      <c r="AV14" s="236"/>
      <c r="AW14" s="236"/>
      <c r="AX14" s="96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236"/>
      <c r="CK14" s="236"/>
      <c r="CL14" s="236"/>
      <c r="CM14" s="236"/>
      <c r="CN14" s="236"/>
      <c r="CO14" s="236"/>
      <c r="CP14" s="236"/>
      <c r="CQ14" s="236"/>
    </row>
    <row r="15" spans="2:107" ht="15" hidden="1" thickBot="1">
      <c r="B15" s="103" t="s">
        <v>122</v>
      </c>
      <c r="C15" s="115" t="s">
        <v>20</v>
      </c>
      <c r="D15" s="115" t="s">
        <v>20</v>
      </c>
      <c r="E15" s="115" t="s">
        <v>20</v>
      </c>
      <c r="F15" s="115" t="s">
        <v>20</v>
      </c>
      <c r="G15" s="115" t="s">
        <v>20</v>
      </c>
      <c r="H15" s="115" t="s">
        <v>20</v>
      </c>
      <c r="I15" s="115" t="s">
        <v>20</v>
      </c>
      <c r="J15" s="115" t="s">
        <v>20</v>
      </c>
      <c r="K15" s="115" t="s">
        <v>20</v>
      </c>
      <c r="L15" s="115" t="s">
        <v>20</v>
      </c>
      <c r="M15" s="115" t="s">
        <v>20</v>
      </c>
      <c r="N15" s="115" t="s">
        <v>20</v>
      </c>
      <c r="O15" s="115" t="s">
        <v>20</v>
      </c>
      <c r="P15" s="115" t="s">
        <v>20</v>
      </c>
      <c r="Q15" s="115" t="s">
        <v>20</v>
      </c>
      <c r="R15" s="115" t="s">
        <v>20</v>
      </c>
      <c r="S15" s="115" t="s">
        <v>20</v>
      </c>
      <c r="T15" s="115" t="s">
        <v>20</v>
      </c>
      <c r="U15" s="115" t="s">
        <v>20</v>
      </c>
      <c r="V15" s="115" t="s">
        <v>20</v>
      </c>
      <c r="W15" s="115" t="s">
        <v>20</v>
      </c>
      <c r="X15" s="115" t="s">
        <v>20</v>
      </c>
      <c r="Y15" s="115" t="s">
        <v>20</v>
      </c>
      <c r="Z15" s="116" t="s">
        <v>20</v>
      </c>
      <c r="AA15" s="115" t="s">
        <v>20</v>
      </c>
      <c r="AB15" s="115" t="s">
        <v>20</v>
      </c>
      <c r="AC15" s="115" t="s">
        <v>20</v>
      </c>
      <c r="AD15" s="115" t="s">
        <v>20</v>
      </c>
      <c r="AE15" s="115" t="s">
        <v>20</v>
      </c>
      <c r="AF15" s="115" t="s">
        <v>20</v>
      </c>
      <c r="AG15" s="115" t="s">
        <v>20</v>
      </c>
      <c r="AH15" s="115" t="s">
        <v>20</v>
      </c>
      <c r="AI15" s="115" t="s">
        <v>20</v>
      </c>
      <c r="AJ15" s="115" t="s">
        <v>20</v>
      </c>
      <c r="AK15" s="115" t="s">
        <v>20</v>
      </c>
      <c r="AL15" s="116" t="s">
        <v>20</v>
      </c>
      <c r="AM15" s="105" t="s">
        <v>20</v>
      </c>
      <c r="AN15" s="62" t="s">
        <v>20</v>
      </c>
      <c r="AO15" s="62" t="s">
        <v>20</v>
      </c>
      <c r="AP15" s="62" t="s">
        <v>20</v>
      </c>
      <c r="AQ15" s="62" t="s">
        <v>20</v>
      </c>
      <c r="AR15" s="62" t="s">
        <v>20</v>
      </c>
      <c r="AS15" s="62" t="s">
        <v>20</v>
      </c>
      <c r="AT15" s="62" t="s">
        <v>20</v>
      </c>
      <c r="AU15" s="62" t="s">
        <v>20</v>
      </c>
      <c r="AV15" s="62" t="s">
        <v>20</v>
      </c>
      <c r="AW15" s="62" t="s">
        <v>20</v>
      </c>
      <c r="AX15" s="114" t="s">
        <v>20</v>
      </c>
      <c r="AY15" s="115" t="s">
        <v>20</v>
      </c>
      <c r="AZ15" s="115" t="s">
        <v>20</v>
      </c>
      <c r="BA15" s="115" t="s">
        <v>20</v>
      </c>
      <c r="BB15" s="115" t="s">
        <v>20</v>
      </c>
      <c r="BC15" s="115" t="s">
        <v>20</v>
      </c>
      <c r="BD15" s="115" t="s">
        <v>20</v>
      </c>
      <c r="BE15" s="115" t="s">
        <v>20</v>
      </c>
      <c r="BF15" s="115" t="s">
        <v>20</v>
      </c>
      <c r="BG15" s="115" t="s">
        <v>20</v>
      </c>
      <c r="BH15" s="115" t="s">
        <v>20</v>
      </c>
      <c r="BI15" s="115" t="s">
        <v>20</v>
      </c>
      <c r="BJ15" s="115" t="s">
        <v>20</v>
      </c>
      <c r="BK15" s="115" t="s">
        <v>20</v>
      </c>
      <c r="BL15" s="115" t="s">
        <v>20</v>
      </c>
      <c r="BM15" s="115" t="s">
        <v>20</v>
      </c>
      <c r="BN15" s="115" t="s">
        <v>20</v>
      </c>
      <c r="BO15" s="115" t="s">
        <v>20</v>
      </c>
      <c r="BP15" s="115" t="s">
        <v>20</v>
      </c>
      <c r="BQ15" s="115" t="s">
        <v>20</v>
      </c>
      <c r="BR15" s="115" t="s">
        <v>20</v>
      </c>
      <c r="BS15" s="115" t="s">
        <v>20</v>
      </c>
      <c r="BT15" s="115" t="s">
        <v>20</v>
      </c>
      <c r="BU15" s="115" t="s">
        <v>20</v>
      </c>
      <c r="BV15" s="115" t="s">
        <v>20</v>
      </c>
      <c r="BW15" s="115"/>
      <c r="BX15" s="115" t="s">
        <v>20</v>
      </c>
      <c r="BY15" s="115" t="s">
        <v>20</v>
      </c>
      <c r="BZ15" s="115" t="s">
        <v>20</v>
      </c>
      <c r="CA15" s="115" t="s">
        <v>20</v>
      </c>
      <c r="CB15" s="115" t="s">
        <v>20</v>
      </c>
      <c r="CC15" s="115" t="s">
        <v>20</v>
      </c>
      <c r="CD15" s="115" t="s">
        <v>20</v>
      </c>
      <c r="CE15" s="115" t="s">
        <v>20</v>
      </c>
      <c r="CF15" s="115" t="s">
        <v>20</v>
      </c>
      <c r="CG15" s="115" t="s">
        <v>20</v>
      </c>
      <c r="CH15" s="115" t="s">
        <v>20</v>
      </c>
      <c r="CI15" s="115" t="s">
        <v>20</v>
      </c>
      <c r="CJ15" s="236"/>
      <c r="CK15" s="236"/>
      <c r="CL15" s="236"/>
      <c r="CM15" s="236"/>
      <c r="CN15" s="236"/>
      <c r="CO15" s="236"/>
      <c r="CP15" s="236"/>
      <c r="CQ15" s="236"/>
    </row>
    <row r="16" spans="2:107" ht="15" hidden="1" thickBot="1">
      <c r="B16" s="103" t="s">
        <v>123</v>
      </c>
      <c r="C16" s="62" t="s">
        <v>20</v>
      </c>
      <c r="D16" s="62" t="s">
        <v>20</v>
      </c>
      <c r="E16" s="62" t="s">
        <v>20</v>
      </c>
      <c r="F16" s="62" t="s">
        <v>20</v>
      </c>
      <c r="G16" s="62" t="s">
        <v>20</v>
      </c>
      <c r="H16" s="62" t="s">
        <v>20</v>
      </c>
      <c r="I16" s="62" t="s">
        <v>20</v>
      </c>
      <c r="J16" s="62" t="s">
        <v>20</v>
      </c>
      <c r="K16" s="62" t="s">
        <v>20</v>
      </c>
      <c r="L16" s="62" t="s">
        <v>20</v>
      </c>
      <c r="M16" s="62" t="s">
        <v>20</v>
      </c>
      <c r="N16" s="62" t="s">
        <v>20</v>
      </c>
      <c r="O16" s="62" t="s">
        <v>20</v>
      </c>
      <c r="P16" s="62" t="s">
        <v>20</v>
      </c>
      <c r="Q16" s="62" t="s">
        <v>20</v>
      </c>
      <c r="R16" s="62" t="s">
        <v>20</v>
      </c>
      <c r="S16" s="62" t="s">
        <v>20</v>
      </c>
      <c r="T16" s="62" t="s">
        <v>20</v>
      </c>
      <c r="U16" s="62" t="s">
        <v>20</v>
      </c>
      <c r="V16" s="62" t="s">
        <v>20</v>
      </c>
      <c r="W16" s="62" t="s">
        <v>20</v>
      </c>
      <c r="X16" s="62" t="s">
        <v>20</v>
      </c>
      <c r="Y16" s="62" t="s">
        <v>20</v>
      </c>
      <c r="Z16" s="114" t="s">
        <v>20</v>
      </c>
      <c r="AA16" s="62" t="s">
        <v>20</v>
      </c>
      <c r="AB16" s="62" t="s">
        <v>20</v>
      </c>
      <c r="AC16" s="62" t="s">
        <v>20</v>
      </c>
      <c r="AD16" s="62" t="s">
        <v>20</v>
      </c>
      <c r="AE16" s="62" t="s">
        <v>20</v>
      </c>
      <c r="AF16" s="62" t="s">
        <v>20</v>
      </c>
      <c r="AG16" s="62" t="s">
        <v>20</v>
      </c>
      <c r="AH16" s="62" t="s">
        <v>20</v>
      </c>
      <c r="AI16" s="62" t="s">
        <v>20</v>
      </c>
      <c r="AJ16" s="62" t="s">
        <v>20</v>
      </c>
      <c r="AK16" s="62" t="s">
        <v>20</v>
      </c>
      <c r="AL16" s="114" t="s">
        <v>20</v>
      </c>
      <c r="AM16" s="105" t="s">
        <v>20</v>
      </c>
      <c r="AN16" s="62" t="s">
        <v>20</v>
      </c>
      <c r="AO16" s="62" t="s">
        <v>20</v>
      </c>
      <c r="AP16" s="62" t="s">
        <v>20</v>
      </c>
      <c r="AQ16" s="62" t="s">
        <v>20</v>
      </c>
      <c r="AR16" s="62" t="s">
        <v>20</v>
      </c>
      <c r="AS16" s="62" t="s">
        <v>20</v>
      </c>
      <c r="AT16" s="62" t="s">
        <v>20</v>
      </c>
      <c r="AU16" s="62" t="s">
        <v>20</v>
      </c>
      <c r="AV16" s="62" t="s">
        <v>20</v>
      </c>
      <c r="AW16" s="62" t="s">
        <v>20</v>
      </c>
      <c r="AX16" s="114" t="s">
        <v>20</v>
      </c>
      <c r="AY16" s="62" t="s">
        <v>20</v>
      </c>
      <c r="AZ16" s="62" t="s">
        <v>20</v>
      </c>
      <c r="BA16" s="62" t="s">
        <v>20</v>
      </c>
      <c r="BB16" s="62" t="s">
        <v>20</v>
      </c>
      <c r="BC16" s="62" t="s">
        <v>20</v>
      </c>
      <c r="BD16" s="62" t="s">
        <v>20</v>
      </c>
      <c r="BE16" s="62" t="s">
        <v>20</v>
      </c>
      <c r="BF16" s="62" t="s">
        <v>20</v>
      </c>
      <c r="BG16" s="62" t="s">
        <v>20</v>
      </c>
      <c r="BH16" s="62" t="s">
        <v>20</v>
      </c>
      <c r="BI16" s="62" t="s">
        <v>20</v>
      </c>
      <c r="BJ16" s="62" t="s">
        <v>20</v>
      </c>
      <c r="BK16" s="62" t="s">
        <v>20</v>
      </c>
      <c r="BL16" s="62" t="s">
        <v>20</v>
      </c>
      <c r="BM16" s="62" t="s">
        <v>20</v>
      </c>
      <c r="BN16" s="62" t="s">
        <v>20</v>
      </c>
      <c r="BO16" s="62" t="s">
        <v>20</v>
      </c>
      <c r="BP16" s="62" t="s">
        <v>20</v>
      </c>
      <c r="BQ16" s="62" t="s">
        <v>20</v>
      </c>
      <c r="BR16" s="62" t="s">
        <v>20</v>
      </c>
      <c r="BS16" s="62" t="s">
        <v>20</v>
      </c>
      <c r="BT16" s="62" t="s">
        <v>20</v>
      </c>
      <c r="BU16" s="62" t="s">
        <v>20</v>
      </c>
      <c r="BV16" s="62" t="s">
        <v>20</v>
      </c>
      <c r="BW16" s="62"/>
      <c r="BX16" s="62" t="s">
        <v>20</v>
      </c>
      <c r="BY16" s="62" t="s">
        <v>20</v>
      </c>
      <c r="BZ16" s="62" t="s">
        <v>20</v>
      </c>
      <c r="CA16" s="62" t="s">
        <v>20</v>
      </c>
      <c r="CB16" s="62" t="s">
        <v>20</v>
      </c>
      <c r="CC16" s="62" t="s">
        <v>20</v>
      </c>
      <c r="CD16" s="62" t="s">
        <v>20</v>
      </c>
      <c r="CE16" s="62" t="s">
        <v>20</v>
      </c>
      <c r="CF16" s="62" t="s">
        <v>20</v>
      </c>
      <c r="CG16" s="62" t="s">
        <v>20</v>
      </c>
      <c r="CH16" s="62" t="s">
        <v>20</v>
      </c>
      <c r="CI16" s="62" t="s">
        <v>20</v>
      </c>
      <c r="CJ16" s="236"/>
      <c r="CK16" s="236"/>
      <c r="CL16" s="236"/>
      <c r="CM16" s="236"/>
      <c r="CN16" s="236"/>
      <c r="CO16" s="236"/>
      <c r="CP16" s="236"/>
      <c r="CQ16" s="236"/>
    </row>
    <row r="17" spans="2:95" s="201" customFormat="1" ht="15" hidden="1" thickBot="1">
      <c r="B17" s="61">
        <v>5312270</v>
      </c>
      <c r="C17" s="236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96"/>
      <c r="AA17" s="236"/>
      <c r="AB17" s="236"/>
      <c r="AC17" s="236"/>
      <c r="AD17" s="236"/>
      <c r="AE17" s="236"/>
      <c r="AF17" s="236"/>
      <c r="AG17" s="236"/>
      <c r="AH17" s="236"/>
      <c r="AI17" s="236"/>
      <c r="AJ17" s="236"/>
      <c r="AK17" s="236"/>
      <c r="AL17" s="96"/>
      <c r="AM17" s="97"/>
      <c r="AN17" s="236"/>
      <c r="AO17" s="236"/>
      <c r="AP17" s="236"/>
      <c r="AQ17" s="236"/>
      <c r="AR17" s="236"/>
      <c r="AS17" s="236"/>
      <c r="AT17" s="236"/>
      <c r="AU17" s="236"/>
      <c r="AV17" s="236"/>
      <c r="AW17" s="236"/>
      <c r="AX17" s="96"/>
      <c r="AY17" s="236"/>
      <c r="AZ17" s="236"/>
      <c r="BA17" s="236"/>
      <c r="BB17" s="236"/>
      <c r="BC17" s="236"/>
      <c r="BD17" s="236"/>
      <c r="BE17" s="236"/>
      <c r="BF17" s="236"/>
      <c r="BG17" s="236"/>
      <c r="BH17" s="236"/>
      <c r="BI17" s="236"/>
      <c r="BJ17" s="236"/>
      <c r="BK17" s="236"/>
      <c r="BL17" s="236"/>
      <c r="BM17" s="236"/>
      <c r="BN17" s="236"/>
      <c r="BO17" s="236"/>
      <c r="BP17" s="236"/>
      <c r="BQ17" s="236"/>
      <c r="BR17" s="236"/>
      <c r="BS17" s="236"/>
      <c r="BT17" s="236"/>
      <c r="BU17" s="236"/>
      <c r="BV17" s="236"/>
      <c r="BW17" s="403"/>
      <c r="BX17" s="236"/>
      <c r="BY17" s="236"/>
      <c r="BZ17" s="236"/>
      <c r="CA17" s="236"/>
      <c r="CB17" s="236"/>
      <c r="CC17" s="236"/>
      <c r="CD17" s="236"/>
      <c r="CE17" s="236"/>
      <c r="CF17" s="236"/>
      <c r="CG17" s="236"/>
      <c r="CH17" s="236"/>
      <c r="CI17" s="236"/>
      <c r="CJ17" s="236"/>
      <c r="CK17" s="236"/>
      <c r="CL17" s="236"/>
      <c r="CM17" s="236"/>
      <c r="CN17" s="236"/>
      <c r="CO17" s="236"/>
      <c r="CP17" s="236"/>
      <c r="CQ17" s="236"/>
    </row>
    <row r="18" spans="2:95" ht="15" hidden="1" thickBot="1">
      <c r="B18" s="103" t="s">
        <v>122</v>
      </c>
      <c r="C18" s="62" t="s">
        <v>20</v>
      </c>
      <c r="D18" s="62" t="s">
        <v>20</v>
      </c>
      <c r="E18" s="62" t="s">
        <v>20</v>
      </c>
      <c r="F18" s="62" t="s">
        <v>20</v>
      </c>
      <c r="G18" s="62" t="s">
        <v>20</v>
      </c>
      <c r="H18" s="62" t="s">
        <v>20</v>
      </c>
      <c r="I18" s="104"/>
      <c r="J18" s="14"/>
      <c r="K18" s="14"/>
      <c r="L18" s="14"/>
      <c r="M18" s="14"/>
      <c r="N18" s="14"/>
      <c r="O18" s="62" t="s">
        <v>20</v>
      </c>
      <c r="P18" s="62" t="s">
        <v>20</v>
      </c>
      <c r="Q18" s="62" t="s">
        <v>20</v>
      </c>
      <c r="R18" s="62" t="s">
        <v>20</v>
      </c>
      <c r="S18" s="62" t="s">
        <v>20</v>
      </c>
      <c r="T18" s="62" t="s">
        <v>20</v>
      </c>
      <c r="U18" s="104"/>
      <c r="V18" s="14"/>
      <c r="W18" s="14"/>
      <c r="X18" s="14"/>
      <c r="Y18" s="14"/>
      <c r="Z18" s="106"/>
      <c r="AA18" s="62" t="s">
        <v>20</v>
      </c>
      <c r="AB18" s="62" t="s">
        <v>20</v>
      </c>
      <c r="AC18" s="62" t="s">
        <v>20</v>
      </c>
      <c r="AD18" s="62" t="s">
        <v>20</v>
      </c>
      <c r="AE18" s="62" t="s">
        <v>20</v>
      </c>
      <c r="AF18" s="62" t="s">
        <v>20</v>
      </c>
      <c r="AG18" s="104"/>
      <c r="AH18" s="14"/>
      <c r="AI18" s="14"/>
      <c r="AJ18" s="14"/>
      <c r="AK18" s="14"/>
      <c r="AL18" s="106"/>
      <c r="AM18" s="105" t="s">
        <v>20</v>
      </c>
      <c r="AN18" s="62" t="s">
        <v>20</v>
      </c>
      <c r="AO18" s="62" t="s">
        <v>20</v>
      </c>
      <c r="AP18" s="62" t="s">
        <v>20</v>
      </c>
      <c r="AQ18" s="62" t="s">
        <v>20</v>
      </c>
      <c r="AR18" s="62" t="s">
        <v>20</v>
      </c>
      <c r="AS18" s="104"/>
      <c r="AT18" s="14"/>
      <c r="AU18" s="14"/>
      <c r="AV18" s="14"/>
      <c r="AW18" s="14"/>
      <c r="AX18" s="106"/>
      <c r="AY18" s="62" t="s">
        <v>20</v>
      </c>
      <c r="AZ18" s="62" t="s">
        <v>20</v>
      </c>
      <c r="BA18" s="62" t="s">
        <v>20</v>
      </c>
      <c r="BB18" s="62" t="s">
        <v>20</v>
      </c>
      <c r="BC18" s="62" t="s">
        <v>20</v>
      </c>
      <c r="BD18" s="62" t="s">
        <v>20</v>
      </c>
      <c r="BE18" s="104"/>
      <c r="BF18" s="14"/>
      <c r="BG18" s="14"/>
      <c r="BH18" s="14"/>
      <c r="BI18" s="14"/>
      <c r="BJ18" s="14"/>
      <c r="BK18" s="62" t="s">
        <v>20</v>
      </c>
      <c r="BL18" s="62" t="s">
        <v>20</v>
      </c>
      <c r="BM18" s="62" t="s">
        <v>20</v>
      </c>
      <c r="BN18" s="62" t="s">
        <v>20</v>
      </c>
      <c r="BO18" s="62" t="s">
        <v>20</v>
      </c>
      <c r="BP18" s="62" t="s">
        <v>20</v>
      </c>
      <c r="BQ18" s="104"/>
      <c r="BR18" s="14"/>
      <c r="BS18" s="14"/>
      <c r="BT18" s="14"/>
      <c r="BU18" s="14"/>
      <c r="BV18" s="14"/>
      <c r="BW18" s="14"/>
      <c r="BX18" s="62" t="s">
        <v>20</v>
      </c>
      <c r="BY18" s="62" t="s">
        <v>20</v>
      </c>
      <c r="BZ18" s="62" t="s">
        <v>20</v>
      </c>
      <c r="CA18" s="62" t="s">
        <v>20</v>
      </c>
      <c r="CB18" s="62" t="s">
        <v>20</v>
      </c>
      <c r="CC18" s="62" t="s">
        <v>20</v>
      </c>
      <c r="CD18" s="104"/>
      <c r="CE18" s="14"/>
      <c r="CF18" s="14"/>
      <c r="CG18" s="14"/>
      <c r="CH18" s="14"/>
      <c r="CI18" s="14"/>
      <c r="CJ18" s="236"/>
      <c r="CK18" s="236"/>
      <c r="CL18" s="236"/>
      <c r="CM18" s="236"/>
      <c r="CN18" s="236"/>
      <c r="CO18" s="236"/>
      <c r="CP18" s="236"/>
      <c r="CQ18" s="236"/>
    </row>
    <row r="19" spans="2:95" ht="15" hidden="1" thickBot="1">
      <c r="B19" s="103" t="s">
        <v>123</v>
      </c>
      <c r="C19" s="62" t="s">
        <v>20</v>
      </c>
      <c r="D19" s="62" t="s">
        <v>20</v>
      </c>
      <c r="E19" s="62" t="s">
        <v>20</v>
      </c>
      <c r="F19" s="62" t="s">
        <v>20</v>
      </c>
      <c r="G19" s="62" t="s">
        <v>20</v>
      </c>
      <c r="H19" s="62" t="s">
        <v>20</v>
      </c>
      <c r="I19" s="99"/>
      <c r="J19" s="98"/>
      <c r="K19" s="98"/>
      <c r="L19" s="98"/>
      <c r="M19" s="98"/>
      <c r="N19" s="98"/>
      <c r="O19" s="62" t="s">
        <v>20</v>
      </c>
      <c r="P19" s="62" t="s">
        <v>20</v>
      </c>
      <c r="Q19" s="62" t="s">
        <v>20</v>
      </c>
      <c r="R19" s="62" t="s">
        <v>20</v>
      </c>
      <c r="S19" s="62" t="s">
        <v>20</v>
      </c>
      <c r="T19" s="62" t="s">
        <v>20</v>
      </c>
      <c r="U19" s="99"/>
      <c r="V19" s="98"/>
      <c r="W19" s="98"/>
      <c r="X19" s="98"/>
      <c r="Y19" s="98"/>
      <c r="Z19" s="102"/>
      <c r="AA19" s="62" t="s">
        <v>20</v>
      </c>
      <c r="AB19" s="62" t="s">
        <v>20</v>
      </c>
      <c r="AC19" s="62" t="s">
        <v>20</v>
      </c>
      <c r="AD19" s="62" t="s">
        <v>20</v>
      </c>
      <c r="AE19" s="62" t="s">
        <v>20</v>
      </c>
      <c r="AF19" s="62" t="s">
        <v>20</v>
      </c>
      <c r="AG19" s="99"/>
      <c r="AH19" s="98"/>
      <c r="AI19" s="98"/>
      <c r="AJ19" s="98"/>
      <c r="AK19" s="98"/>
      <c r="AL19" s="102"/>
      <c r="AM19" s="105" t="s">
        <v>20</v>
      </c>
      <c r="AN19" s="62" t="s">
        <v>20</v>
      </c>
      <c r="AO19" s="62" t="s">
        <v>20</v>
      </c>
      <c r="AP19" s="62" t="s">
        <v>20</v>
      </c>
      <c r="AQ19" s="62" t="s">
        <v>20</v>
      </c>
      <c r="AR19" s="62" t="s">
        <v>20</v>
      </c>
      <c r="AS19" s="99"/>
      <c r="AT19" s="98"/>
      <c r="AU19" s="98"/>
      <c r="AV19" s="98"/>
      <c r="AW19" s="98"/>
      <c r="AX19" s="102"/>
      <c r="AY19" s="62" t="s">
        <v>20</v>
      </c>
      <c r="AZ19" s="62" t="s">
        <v>20</v>
      </c>
      <c r="BA19" s="62" t="s">
        <v>20</v>
      </c>
      <c r="BB19" s="62" t="s">
        <v>20</v>
      </c>
      <c r="BC19" s="62" t="s">
        <v>20</v>
      </c>
      <c r="BD19" s="62" t="s">
        <v>20</v>
      </c>
      <c r="BE19" s="99"/>
      <c r="BF19" s="98"/>
      <c r="BG19" s="98"/>
      <c r="BH19" s="98"/>
      <c r="BI19" s="98"/>
      <c r="BJ19" s="98"/>
      <c r="BK19" s="62" t="s">
        <v>20</v>
      </c>
      <c r="BL19" s="62" t="s">
        <v>20</v>
      </c>
      <c r="BM19" s="62" t="s">
        <v>20</v>
      </c>
      <c r="BN19" s="62" t="s">
        <v>20</v>
      </c>
      <c r="BO19" s="62" t="s">
        <v>20</v>
      </c>
      <c r="BP19" s="62" t="s">
        <v>20</v>
      </c>
      <c r="BQ19" s="99"/>
      <c r="BR19" s="98"/>
      <c r="BS19" s="98"/>
      <c r="BT19" s="98"/>
      <c r="BU19" s="98"/>
      <c r="BV19" s="98"/>
      <c r="BW19" s="98"/>
      <c r="BX19" s="62" t="s">
        <v>20</v>
      </c>
      <c r="BY19" s="62" t="s">
        <v>20</v>
      </c>
      <c r="BZ19" s="62" t="s">
        <v>20</v>
      </c>
      <c r="CA19" s="62" t="s">
        <v>20</v>
      </c>
      <c r="CB19" s="62" t="s">
        <v>20</v>
      </c>
      <c r="CC19" s="62" t="s">
        <v>20</v>
      </c>
      <c r="CD19" s="99"/>
      <c r="CE19" s="98"/>
      <c r="CF19" s="98"/>
      <c r="CG19" s="98"/>
      <c r="CH19" s="98"/>
      <c r="CI19" s="98"/>
      <c r="CJ19" s="236"/>
      <c r="CK19" s="236"/>
      <c r="CL19" s="236"/>
      <c r="CM19" s="236"/>
      <c r="CN19" s="236"/>
      <c r="CO19" s="236"/>
      <c r="CP19" s="236"/>
      <c r="CQ19" s="236"/>
    </row>
    <row r="20" spans="2:95" s="201" customFormat="1" ht="15" hidden="1" thickBot="1">
      <c r="B20" s="61">
        <v>5312370</v>
      </c>
      <c r="C20" s="236"/>
      <c r="D20" s="236"/>
      <c r="E20" s="236"/>
      <c r="F20" s="112"/>
      <c r="G20" s="112"/>
      <c r="H20" s="112"/>
      <c r="I20" s="107"/>
      <c r="J20" s="107"/>
      <c r="K20" s="107"/>
      <c r="L20" s="107"/>
      <c r="M20" s="107"/>
      <c r="N20" s="107"/>
      <c r="O20" s="236"/>
      <c r="P20" s="236"/>
      <c r="Q20" s="236"/>
      <c r="R20" s="112"/>
      <c r="S20" s="112"/>
      <c r="T20" s="112"/>
      <c r="U20" s="107"/>
      <c r="V20" s="107"/>
      <c r="W20" s="107"/>
      <c r="X20" s="107"/>
      <c r="Y20" s="107"/>
      <c r="Z20" s="107"/>
      <c r="AA20" s="236"/>
      <c r="AB20" s="236"/>
      <c r="AC20" s="236"/>
      <c r="AD20" s="112"/>
      <c r="AE20" s="112"/>
      <c r="AF20" s="112"/>
      <c r="AG20" s="107"/>
      <c r="AH20" s="107"/>
      <c r="AI20" s="107"/>
      <c r="AJ20" s="107"/>
      <c r="AK20" s="107"/>
      <c r="AL20" s="107"/>
      <c r="AM20" s="97"/>
      <c r="AN20" s="236"/>
      <c r="AO20" s="236"/>
      <c r="AP20" s="112"/>
      <c r="AQ20" s="112"/>
      <c r="AR20" s="112"/>
      <c r="AS20" s="107"/>
      <c r="AT20" s="107"/>
      <c r="AU20" s="107"/>
      <c r="AV20" s="107"/>
      <c r="AW20" s="107"/>
      <c r="AX20" s="130"/>
      <c r="AY20" s="236"/>
      <c r="AZ20" s="236"/>
      <c r="BA20" s="236"/>
      <c r="BB20" s="112"/>
      <c r="BC20" s="112"/>
      <c r="BD20" s="112"/>
      <c r="BE20" s="107"/>
      <c r="BF20" s="107"/>
      <c r="BG20" s="107"/>
      <c r="BH20" s="107"/>
      <c r="BI20" s="107"/>
      <c r="BJ20" s="107"/>
      <c r="BK20" s="236"/>
      <c r="BL20" s="236"/>
      <c r="BM20" s="236"/>
      <c r="BN20" s="112"/>
      <c r="BO20" s="112"/>
      <c r="BP20" s="112"/>
      <c r="BQ20" s="107"/>
      <c r="BR20" s="107"/>
      <c r="BS20" s="107"/>
      <c r="BT20" s="107"/>
      <c r="BU20" s="107"/>
      <c r="BV20" s="107"/>
      <c r="BW20" s="107"/>
      <c r="BX20" s="236"/>
      <c r="BY20" s="236"/>
      <c r="BZ20" s="236"/>
      <c r="CA20" s="112"/>
      <c r="CB20" s="112"/>
      <c r="CC20" s="112"/>
      <c r="CD20" s="107"/>
      <c r="CE20" s="107"/>
      <c r="CF20" s="107"/>
      <c r="CG20" s="107"/>
      <c r="CH20" s="107"/>
      <c r="CI20" s="107"/>
      <c r="CJ20" s="236"/>
      <c r="CK20" s="236"/>
      <c r="CL20" s="236"/>
      <c r="CM20" s="236"/>
      <c r="CN20" s="236"/>
      <c r="CO20" s="236"/>
      <c r="CP20" s="236"/>
      <c r="CQ20" s="236"/>
    </row>
    <row r="21" spans="2:95" ht="15" hidden="1" thickBot="1">
      <c r="B21" s="103" t="s">
        <v>122</v>
      </c>
      <c r="C21" s="62" t="s">
        <v>20</v>
      </c>
      <c r="D21" s="62" t="s">
        <v>20</v>
      </c>
      <c r="E21" s="62" t="s">
        <v>20</v>
      </c>
      <c r="F21" s="62" t="s">
        <v>20</v>
      </c>
      <c r="G21" s="62" t="s">
        <v>20</v>
      </c>
      <c r="H21" s="62" t="s">
        <v>20</v>
      </c>
      <c r="I21" s="62" t="s">
        <v>20</v>
      </c>
      <c r="J21" s="62" t="s">
        <v>20</v>
      </c>
      <c r="K21" s="62" t="s">
        <v>20</v>
      </c>
      <c r="L21" s="62" t="s">
        <v>20</v>
      </c>
      <c r="M21" s="104"/>
      <c r="N21" s="14"/>
      <c r="O21" s="62" t="s">
        <v>20</v>
      </c>
      <c r="P21" s="62" t="s">
        <v>20</v>
      </c>
      <c r="Q21" s="62" t="s">
        <v>20</v>
      </c>
      <c r="R21" s="62" t="s">
        <v>20</v>
      </c>
      <c r="S21" s="62" t="s">
        <v>20</v>
      </c>
      <c r="T21" s="62" t="s">
        <v>20</v>
      </c>
      <c r="U21" s="62" t="s">
        <v>20</v>
      </c>
      <c r="V21" s="62" t="s">
        <v>20</v>
      </c>
      <c r="W21" s="62" t="s">
        <v>20</v>
      </c>
      <c r="X21" s="62" t="s">
        <v>20</v>
      </c>
      <c r="Y21" s="104"/>
      <c r="Z21" s="106"/>
      <c r="AA21" s="62" t="s">
        <v>20</v>
      </c>
      <c r="AB21" s="62" t="s">
        <v>20</v>
      </c>
      <c r="AC21" s="62" t="s">
        <v>20</v>
      </c>
      <c r="AD21" s="62" t="s">
        <v>20</v>
      </c>
      <c r="AE21" s="62" t="s">
        <v>20</v>
      </c>
      <c r="AF21" s="62" t="s">
        <v>20</v>
      </c>
      <c r="AG21" s="62" t="s">
        <v>20</v>
      </c>
      <c r="AH21" s="62" t="s">
        <v>20</v>
      </c>
      <c r="AI21" s="62" t="s">
        <v>20</v>
      </c>
      <c r="AJ21" s="62" t="s">
        <v>20</v>
      </c>
      <c r="AK21" s="104"/>
      <c r="AL21" s="106"/>
      <c r="AM21" s="105" t="s">
        <v>20</v>
      </c>
      <c r="AN21" s="62" t="s">
        <v>20</v>
      </c>
      <c r="AO21" s="62" t="s">
        <v>20</v>
      </c>
      <c r="AP21" s="62" t="s">
        <v>20</v>
      </c>
      <c r="AQ21" s="62" t="s">
        <v>20</v>
      </c>
      <c r="AR21" s="62" t="s">
        <v>20</v>
      </c>
      <c r="AS21" s="62" t="s">
        <v>20</v>
      </c>
      <c r="AT21" s="62" t="s">
        <v>20</v>
      </c>
      <c r="AU21" s="62" t="s">
        <v>20</v>
      </c>
      <c r="AV21" s="62" t="s">
        <v>20</v>
      </c>
      <c r="AW21" s="104"/>
      <c r="AX21" s="106"/>
      <c r="AY21" s="62" t="s">
        <v>20</v>
      </c>
      <c r="AZ21" s="62" t="s">
        <v>20</v>
      </c>
      <c r="BA21" s="62" t="s">
        <v>20</v>
      </c>
      <c r="BB21" s="62" t="s">
        <v>20</v>
      </c>
      <c r="BC21" s="62" t="s">
        <v>20</v>
      </c>
      <c r="BD21" s="62" t="s">
        <v>20</v>
      </c>
      <c r="BE21" s="62" t="s">
        <v>20</v>
      </c>
      <c r="BF21" s="62" t="s">
        <v>20</v>
      </c>
      <c r="BG21" s="62" t="s">
        <v>20</v>
      </c>
      <c r="BH21" s="62" t="s">
        <v>20</v>
      </c>
      <c r="BI21" s="104"/>
      <c r="BJ21" s="14"/>
      <c r="BK21" s="62" t="s">
        <v>20</v>
      </c>
      <c r="BL21" s="62" t="s">
        <v>20</v>
      </c>
      <c r="BM21" s="62" t="s">
        <v>20</v>
      </c>
      <c r="BN21" s="62" t="s">
        <v>20</v>
      </c>
      <c r="BO21" s="62" t="s">
        <v>20</v>
      </c>
      <c r="BP21" s="62" t="s">
        <v>20</v>
      </c>
      <c r="BQ21" s="62" t="s">
        <v>20</v>
      </c>
      <c r="BR21" s="62" t="s">
        <v>20</v>
      </c>
      <c r="BS21" s="62" t="s">
        <v>20</v>
      </c>
      <c r="BT21" s="62" t="s">
        <v>20</v>
      </c>
      <c r="BU21" s="104"/>
      <c r="BV21" s="14"/>
      <c r="BW21" s="14"/>
      <c r="BX21" s="62" t="s">
        <v>20</v>
      </c>
      <c r="BY21" s="62" t="s">
        <v>20</v>
      </c>
      <c r="BZ21" s="62" t="s">
        <v>20</v>
      </c>
      <c r="CA21" s="62" t="s">
        <v>20</v>
      </c>
      <c r="CB21" s="62" t="s">
        <v>20</v>
      </c>
      <c r="CC21" s="62" t="s">
        <v>20</v>
      </c>
      <c r="CD21" s="62" t="s">
        <v>20</v>
      </c>
      <c r="CE21" s="62" t="s">
        <v>20</v>
      </c>
      <c r="CF21" s="62" t="s">
        <v>20</v>
      </c>
      <c r="CG21" s="62" t="s">
        <v>20</v>
      </c>
      <c r="CH21" s="104"/>
      <c r="CI21" s="14"/>
      <c r="CJ21" s="236"/>
      <c r="CK21" s="236"/>
      <c r="CL21" s="236"/>
      <c r="CM21" s="236"/>
      <c r="CN21" s="236"/>
      <c r="CO21" s="236"/>
      <c r="CP21" s="236"/>
      <c r="CQ21" s="236"/>
    </row>
    <row r="22" spans="2:95" ht="15" hidden="1" thickBot="1">
      <c r="B22" s="103" t="s">
        <v>123</v>
      </c>
      <c r="C22" s="62" t="s">
        <v>20</v>
      </c>
      <c r="D22" s="62" t="s">
        <v>20</v>
      </c>
      <c r="E22" s="62" t="s">
        <v>20</v>
      </c>
      <c r="F22" s="62" t="s">
        <v>20</v>
      </c>
      <c r="G22" s="62" t="s">
        <v>20</v>
      </c>
      <c r="H22" s="62" t="s">
        <v>20</v>
      </c>
      <c r="I22" s="62" t="s">
        <v>20</v>
      </c>
      <c r="J22" s="62" t="s">
        <v>20</v>
      </c>
      <c r="K22" s="62" t="s">
        <v>20</v>
      </c>
      <c r="L22" s="62" t="s">
        <v>20</v>
      </c>
      <c r="M22" s="99"/>
      <c r="N22" s="98"/>
      <c r="O22" s="62" t="s">
        <v>20</v>
      </c>
      <c r="P22" s="62" t="s">
        <v>20</v>
      </c>
      <c r="Q22" s="62" t="s">
        <v>20</v>
      </c>
      <c r="R22" s="62" t="s">
        <v>20</v>
      </c>
      <c r="S22" s="62" t="s">
        <v>20</v>
      </c>
      <c r="T22" s="62" t="s">
        <v>20</v>
      </c>
      <c r="U22" s="62" t="s">
        <v>20</v>
      </c>
      <c r="V22" s="62" t="s">
        <v>20</v>
      </c>
      <c r="W22" s="62" t="s">
        <v>20</v>
      </c>
      <c r="X22" s="62" t="s">
        <v>20</v>
      </c>
      <c r="Y22" s="99"/>
      <c r="Z22" s="102"/>
      <c r="AA22" s="62" t="s">
        <v>20</v>
      </c>
      <c r="AB22" s="62" t="s">
        <v>20</v>
      </c>
      <c r="AC22" s="62" t="s">
        <v>20</v>
      </c>
      <c r="AD22" s="62" t="s">
        <v>20</v>
      </c>
      <c r="AE22" s="62" t="s">
        <v>20</v>
      </c>
      <c r="AF22" s="62" t="s">
        <v>20</v>
      </c>
      <c r="AG22" s="62" t="s">
        <v>20</v>
      </c>
      <c r="AH22" s="62" t="s">
        <v>20</v>
      </c>
      <c r="AI22" s="62" t="s">
        <v>20</v>
      </c>
      <c r="AJ22" s="62" t="s">
        <v>20</v>
      </c>
      <c r="AK22" s="99"/>
      <c r="AL22" s="102"/>
      <c r="AM22" s="105" t="s">
        <v>20</v>
      </c>
      <c r="AN22" s="62" t="s">
        <v>20</v>
      </c>
      <c r="AO22" s="62" t="s">
        <v>20</v>
      </c>
      <c r="AP22" s="62" t="s">
        <v>20</v>
      </c>
      <c r="AQ22" s="62" t="s">
        <v>20</v>
      </c>
      <c r="AR22" s="62" t="s">
        <v>20</v>
      </c>
      <c r="AS22" s="62" t="s">
        <v>20</v>
      </c>
      <c r="AT22" s="62" t="s">
        <v>20</v>
      </c>
      <c r="AU22" s="62" t="s">
        <v>20</v>
      </c>
      <c r="AV22" s="62" t="s">
        <v>20</v>
      </c>
      <c r="AW22" s="99"/>
      <c r="AX22" s="102"/>
      <c r="AY22" s="62" t="s">
        <v>20</v>
      </c>
      <c r="AZ22" s="62" t="s">
        <v>20</v>
      </c>
      <c r="BA22" s="62" t="s">
        <v>20</v>
      </c>
      <c r="BB22" s="62" t="s">
        <v>20</v>
      </c>
      <c r="BC22" s="62" t="s">
        <v>20</v>
      </c>
      <c r="BD22" s="62" t="s">
        <v>20</v>
      </c>
      <c r="BE22" s="62" t="s">
        <v>20</v>
      </c>
      <c r="BF22" s="62" t="s">
        <v>20</v>
      </c>
      <c r="BG22" s="62" t="s">
        <v>20</v>
      </c>
      <c r="BH22" s="62" t="s">
        <v>20</v>
      </c>
      <c r="BI22" s="99"/>
      <c r="BJ22" s="98"/>
      <c r="BK22" s="62" t="s">
        <v>20</v>
      </c>
      <c r="BL22" s="62" t="s">
        <v>20</v>
      </c>
      <c r="BM22" s="62" t="s">
        <v>20</v>
      </c>
      <c r="BN22" s="62" t="s">
        <v>20</v>
      </c>
      <c r="BO22" s="62" t="s">
        <v>20</v>
      </c>
      <c r="BP22" s="62" t="s">
        <v>20</v>
      </c>
      <c r="BQ22" s="62" t="s">
        <v>20</v>
      </c>
      <c r="BR22" s="62" t="s">
        <v>20</v>
      </c>
      <c r="BS22" s="62" t="s">
        <v>20</v>
      </c>
      <c r="BT22" s="62" t="s">
        <v>20</v>
      </c>
      <c r="BU22" s="99"/>
      <c r="BV22" s="98"/>
      <c r="BW22" s="98"/>
      <c r="BX22" s="62" t="s">
        <v>20</v>
      </c>
      <c r="BY22" s="62" t="s">
        <v>20</v>
      </c>
      <c r="BZ22" s="62" t="s">
        <v>20</v>
      </c>
      <c r="CA22" s="62" t="s">
        <v>20</v>
      </c>
      <c r="CB22" s="62" t="s">
        <v>20</v>
      </c>
      <c r="CC22" s="62" t="s">
        <v>20</v>
      </c>
      <c r="CD22" s="62" t="s">
        <v>20</v>
      </c>
      <c r="CE22" s="62" t="s">
        <v>20</v>
      </c>
      <c r="CF22" s="62" t="s">
        <v>20</v>
      </c>
      <c r="CG22" s="62" t="s">
        <v>20</v>
      </c>
      <c r="CH22" s="99"/>
      <c r="CI22" s="98"/>
      <c r="CJ22" s="236"/>
      <c r="CK22" s="236"/>
      <c r="CL22" s="236"/>
      <c r="CM22" s="236"/>
      <c r="CN22" s="236"/>
      <c r="CO22" s="236"/>
      <c r="CP22" s="236"/>
      <c r="CQ22" s="236"/>
    </row>
    <row r="23" spans="2:95" s="201" customFormat="1" ht="15" hidden="1" thickBot="1">
      <c r="B23" s="61">
        <v>5312470</v>
      </c>
      <c r="C23" s="236"/>
      <c r="D23" s="236"/>
      <c r="E23" s="236"/>
      <c r="F23" s="107"/>
      <c r="G23" s="107"/>
      <c r="H23" s="107"/>
      <c r="I23" s="107"/>
      <c r="J23" s="107"/>
      <c r="K23" s="107"/>
      <c r="L23" s="107"/>
      <c r="M23" s="107"/>
      <c r="N23" s="107"/>
      <c r="O23" s="236"/>
      <c r="P23" s="236"/>
      <c r="Q23" s="236"/>
      <c r="R23" s="107"/>
      <c r="S23" s="107"/>
      <c r="T23" s="107"/>
      <c r="U23" s="107"/>
      <c r="V23" s="107"/>
      <c r="W23" s="107"/>
      <c r="X23" s="107"/>
      <c r="Y23" s="107"/>
      <c r="Z23" s="107"/>
      <c r="AA23" s="236"/>
      <c r="AB23" s="236"/>
      <c r="AC23" s="236"/>
      <c r="AD23" s="107"/>
      <c r="AE23" s="107"/>
      <c r="AF23" s="107"/>
      <c r="AG23" s="107"/>
      <c r="AH23" s="107"/>
      <c r="AI23" s="107"/>
      <c r="AJ23" s="107"/>
      <c r="AK23" s="107"/>
      <c r="AL23" s="107"/>
      <c r="AM23" s="97"/>
      <c r="AN23" s="236"/>
      <c r="AO23" s="236"/>
      <c r="AP23" s="107"/>
      <c r="AQ23" s="107"/>
      <c r="AR23" s="107"/>
      <c r="AS23" s="107"/>
      <c r="AT23" s="107"/>
      <c r="AU23" s="107"/>
      <c r="AV23" s="107"/>
      <c r="AW23" s="107"/>
      <c r="AX23" s="130"/>
      <c r="AY23" s="236"/>
      <c r="AZ23" s="236"/>
      <c r="BA23" s="236"/>
      <c r="BB23" s="107"/>
      <c r="BC23" s="107"/>
      <c r="BD23" s="107"/>
      <c r="BE23" s="107"/>
      <c r="BF23" s="107"/>
      <c r="BG23" s="107"/>
      <c r="BH23" s="107"/>
      <c r="BI23" s="107"/>
      <c r="BJ23" s="107"/>
      <c r="BK23" s="236"/>
      <c r="BL23" s="236"/>
      <c r="BM23" s="236"/>
      <c r="BN23" s="107"/>
      <c r="BO23" s="107"/>
      <c r="BP23" s="107"/>
      <c r="BQ23" s="107"/>
      <c r="BR23" s="107"/>
      <c r="BS23" s="107"/>
      <c r="BT23" s="107"/>
      <c r="BU23" s="107"/>
      <c r="BV23" s="107"/>
      <c r="BW23" s="107"/>
      <c r="BX23" s="236"/>
      <c r="BY23" s="236"/>
      <c r="BZ23" s="236"/>
      <c r="CA23" s="107"/>
      <c r="CB23" s="107"/>
      <c r="CC23" s="107"/>
      <c r="CD23" s="107"/>
      <c r="CE23" s="107"/>
      <c r="CF23" s="107"/>
      <c r="CG23" s="107"/>
      <c r="CH23" s="107"/>
      <c r="CI23" s="107"/>
      <c r="CJ23" s="236"/>
      <c r="CK23" s="236"/>
      <c r="CL23" s="236"/>
      <c r="CM23" s="236"/>
      <c r="CN23" s="236"/>
      <c r="CO23" s="236"/>
      <c r="CP23" s="236"/>
      <c r="CQ23" s="236"/>
    </row>
    <row r="24" spans="2:95" ht="15" hidden="1" thickBot="1">
      <c r="B24" s="103" t="s">
        <v>122</v>
      </c>
      <c r="C24" s="62" t="s">
        <v>20</v>
      </c>
      <c r="D24" s="62" t="s">
        <v>20</v>
      </c>
      <c r="E24" s="62" t="s">
        <v>20</v>
      </c>
      <c r="F24" s="110"/>
      <c r="G24" s="109"/>
      <c r="H24" s="109"/>
      <c r="I24" s="109"/>
      <c r="J24" s="109"/>
      <c r="K24" s="109"/>
      <c r="L24" s="109"/>
      <c r="M24" s="109"/>
      <c r="N24" s="109"/>
      <c r="O24" s="62" t="s">
        <v>20</v>
      </c>
      <c r="P24" s="62" t="s">
        <v>20</v>
      </c>
      <c r="Q24" s="62" t="s">
        <v>20</v>
      </c>
      <c r="R24" s="110"/>
      <c r="S24" s="109"/>
      <c r="T24" s="109"/>
      <c r="U24" s="109"/>
      <c r="V24" s="109"/>
      <c r="W24" s="109"/>
      <c r="X24" s="109"/>
      <c r="Y24" s="109"/>
      <c r="Z24" s="111"/>
      <c r="AA24" s="62" t="s">
        <v>20</v>
      </c>
      <c r="AB24" s="62" t="s">
        <v>20</v>
      </c>
      <c r="AC24" s="62" t="s">
        <v>20</v>
      </c>
      <c r="AD24" s="110"/>
      <c r="AE24" s="109"/>
      <c r="AF24" s="109"/>
      <c r="AG24" s="109"/>
      <c r="AH24" s="109"/>
      <c r="AI24" s="109"/>
      <c r="AJ24" s="109"/>
      <c r="AK24" s="109"/>
      <c r="AL24" s="111"/>
      <c r="AM24" s="105" t="s">
        <v>20</v>
      </c>
      <c r="AN24" s="62" t="s">
        <v>20</v>
      </c>
      <c r="AO24" s="62" t="s">
        <v>20</v>
      </c>
      <c r="AP24" s="110"/>
      <c r="AQ24" s="109"/>
      <c r="AR24" s="109"/>
      <c r="AS24" s="109"/>
      <c r="AT24" s="109"/>
      <c r="AU24" s="109"/>
      <c r="AV24" s="109"/>
      <c r="AW24" s="109"/>
      <c r="AX24" s="111"/>
      <c r="AY24" s="62" t="s">
        <v>20</v>
      </c>
      <c r="AZ24" s="62" t="s">
        <v>20</v>
      </c>
      <c r="BA24" s="62" t="s">
        <v>20</v>
      </c>
      <c r="BB24" s="110"/>
      <c r="BC24" s="109"/>
      <c r="BD24" s="109"/>
      <c r="BE24" s="109"/>
      <c r="BF24" s="109"/>
      <c r="BG24" s="109"/>
      <c r="BH24" s="109"/>
      <c r="BI24" s="109"/>
      <c r="BJ24" s="109"/>
      <c r="BK24" s="62" t="s">
        <v>20</v>
      </c>
      <c r="BL24" s="62" t="s">
        <v>20</v>
      </c>
      <c r="BM24" s="62" t="s">
        <v>20</v>
      </c>
      <c r="BN24" s="110"/>
      <c r="BO24" s="109"/>
      <c r="BP24" s="109"/>
      <c r="BQ24" s="109"/>
      <c r="BR24" s="109"/>
      <c r="BS24" s="109"/>
      <c r="BT24" s="109"/>
      <c r="BU24" s="109"/>
      <c r="BV24" s="109"/>
      <c r="BW24" s="109"/>
      <c r="BX24" s="62" t="s">
        <v>20</v>
      </c>
      <c r="BY24" s="62" t="s">
        <v>20</v>
      </c>
      <c r="BZ24" s="62" t="s">
        <v>20</v>
      </c>
      <c r="CA24" s="110"/>
      <c r="CB24" s="109"/>
      <c r="CC24" s="109"/>
      <c r="CD24" s="109"/>
      <c r="CE24" s="109"/>
      <c r="CF24" s="109"/>
      <c r="CG24" s="109"/>
      <c r="CH24" s="109"/>
      <c r="CI24" s="109"/>
      <c r="CJ24" s="236"/>
      <c r="CK24" s="236"/>
      <c r="CL24" s="236"/>
      <c r="CM24" s="236"/>
      <c r="CN24" s="236"/>
      <c r="CO24" s="236"/>
      <c r="CP24" s="236"/>
      <c r="CQ24" s="236"/>
    </row>
    <row r="25" spans="2:95" ht="15" hidden="1" thickBot="1">
      <c r="B25" s="103" t="s">
        <v>123</v>
      </c>
      <c r="C25" s="62" t="s">
        <v>20</v>
      </c>
      <c r="D25" s="62" t="s">
        <v>20</v>
      </c>
      <c r="E25" s="62" t="s">
        <v>20</v>
      </c>
      <c r="F25" s="104"/>
      <c r="G25" s="14"/>
      <c r="H25" s="14"/>
      <c r="I25" s="14"/>
      <c r="J25" s="14"/>
      <c r="K25" s="14"/>
      <c r="L25" s="14"/>
      <c r="M25" s="14"/>
      <c r="N25" s="14"/>
      <c r="O25" s="62" t="s">
        <v>20</v>
      </c>
      <c r="P25" s="62" t="s">
        <v>20</v>
      </c>
      <c r="Q25" s="62" t="s">
        <v>20</v>
      </c>
      <c r="R25" s="104"/>
      <c r="S25" s="14"/>
      <c r="T25" s="14"/>
      <c r="U25" s="14"/>
      <c r="V25" s="14"/>
      <c r="W25" s="14"/>
      <c r="X25" s="14"/>
      <c r="Y25" s="14"/>
      <c r="Z25" s="106"/>
      <c r="AA25" s="62" t="s">
        <v>20</v>
      </c>
      <c r="AB25" s="62" t="s">
        <v>20</v>
      </c>
      <c r="AC25" s="62" t="s">
        <v>20</v>
      </c>
      <c r="AD25" s="104"/>
      <c r="AE25" s="14"/>
      <c r="AF25" s="14"/>
      <c r="AG25" s="14"/>
      <c r="AH25" s="14"/>
      <c r="AI25" s="14"/>
      <c r="AJ25" s="14"/>
      <c r="AK25" s="14"/>
      <c r="AL25" s="106"/>
      <c r="AM25" s="105" t="s">
        <v>20</v>
      </c>
      <c r="AN25" s="62" t="s">
        <v>20</v>
      </c>
      <c r="AO25" s="62" t="s">
        <v>20</v>
      </c>
      <c r="AP25" s="104"/>
      <c r="AQ25" s="14"/>
      <c r="AR25" s="14"/>
      <c r="AS25" s="14"/>
      <c r="AT25" s="14"/>
      <c r="AU25" s="14"/>
      <c r="AV25" s="14"/>
      <c r="AW25" s="14"/>
      <c r="AX25" s="106"/>
      <c r="AY25" s="62" t="s">
        <v>20</v>
      </c>
      <c r="AZ25" s="62" t="s">
        <v>20</v>
      </c>
      <c r="BA25" s="62" t="s">
        <v>20</v>
      </c>
      <c r="BB25" s="104"/>
      <c r="BC25" s="14"/>
      <c r="BD25" s="14"/>
      <c r="BE25" s="14"/>
      <c r="BF25" s="14"/>
      <c r="BG25" s="14"/>
      <c r="BH25" s="14"/>
      <c r="BI25" s="14"/>
      <c r="BJ25" s="14"/>
      <c r="BK25" s="62" t="s">
        <v>20</v>
      </c>
      <c r="BL25" s="62" t="s">
        <v>20</v>
      </c>
      <c r="BM25" s="62" t="s">
        <v>20</v>
      </c>
      <c r="BN25" s="104"/>
      <c r="BO25" s="14"/>
      <c r="BP25" s="14"/>
      <c r="BQ25" s="14"/>
      <c r="BR25" s="14"/>
      <c r="BS25" s="14"/>
      <c r="BT25" s="14"/>
      <c r="BU25" s="14"/>
      <c r="BV25" s="14"/>
      <c r="BW25" s="14"/>
      <c r="BX25" s="62" t="s">
        <v>20</v>
      </c>
      <c r="BY25" s="62" t="s">
        <v>20</v>
      </c>
      <c r="BZ25" s="62" t="s">
        <v>20</v>
      </c>
      <c r="CA25" s="104"/>
      <c r="CB25" s="14"/>
      <c r="CC25" s="14"/>
      <c r="CD25" s="14"/>
      <c r="CE25" s="14"/>
      <c r="CF25" s="14"/>
      <c r="CG25" s="14"/>
      <c r="CH25" s="14"/>
      <c r="CI25" s="14"/>
      <c r="CJ25" s="236"/>
      <c r="CK25" s="236"/>
      <c r="CL25" s="236"/>
      <c r="CM25" s="236"/>
      <c r="CN25" s="236"/>
      <c r="CO25" s="236"/>
      <c r="CP25" s="236"/>
      <c r="CQ25" s="236"/>
    </row>
    <row r="26" spans="2:95" s="201" customFormat="1" ht="15" hidden="1" thickBot="1">
      <c r="B26" s="61">
        <v>5312570</v>
      </c>
      <c r="C26" s="236"/>
      <c r="D26" s="236"/>
      <c r="E26" s="236"/>
      <c r="F26" s="113"/>
      <c r="G26" s="113"/>
      <c r="H26" s="107"/>
      <c r="I26" s="107"/>
      <c r="J26" s="107"/>
      <c r="K26" s="107"/>
      <c r="L26" s="107"/>
      <c r="M26" s="107"/>
      <c r="N26" s="107"/>
      <c r="O26" s="236"/>
      <c r="P26" s="236"/>
      <c r="Q26" s="236"/>
      <c r="R26" s="113"/>
      <c r="S26" s="113"/>
      <c r="T26" s="107"/>
      <c r="U26" s="107"/>
      <c r="V26" s="107"/>
      <c r="W26" s="107"/>
      <c r="X26" s="107"/>
      <c r="Y26" s="107"/>
      <c r="Z26" s="107"/>
      <c r="AA26" s="236"/>
      <c r="AB26" s="236"/>
      <c r="AC26" s="236"/>
      <c r="AD26" s="113"/>
      <c r="AE26" s="113"/>
      <c r="AF26" s="107"/>
      <c r="AG26" s="107"/>
      <c r="AH26" s="107"/>
      <c r="AI26" s="107"/>
      <c r="AJ26" s="107"/>
      <c r="AK26" s="107"/>
      <c r="AL26" s="107"/>
      <c r="AM26" s="97"/>
      <c r="AN26" s="236"/>
      <c r="AO26" s="236"/>
      <c r="AP26" s="113"/>
      <c r="AQ26" s="113"/>
      <c r="AR26" s="107"/>
      <c r="AS26" s="107"/>
      <c r="AT26" s="107"/>
      <c r="AU26" s="107"/>
      <c r="AV26" s="107"/>
      <c r="AW26" s="107"/>
      <c r="AX26" s="130"/>
      <c r="AY26" s="236"/>
      <c r="AZ26" s="236"/>
      <c r="BA26" s="236"/>
      <c r="BB26" s="113"/>
      <c r="BC26" s="113"/>
      <c r="BD26" s="107"/>
      <c r="BE26" s="107"/>
      <c r="BF26" s="107"/>
      <c r="BG26" s="107"/>
      <c r="BH26" s="107"/>
      <c r="BI26" s="107"/>
      <c r="BJ26" s="107"/>
      <c r="BK26" s="236"/>
      <c r="BL26" s="236"/>
      <c r="BM26" s="236"/>
      <c r="BN26" s="113"/>
      <c r="BO26" s="113"/>
      <c r="BP26" s="107"/>
      <c r="BQ26" s="107"/>
      <c r="BR26" s="107"/>
      <c r="BS26" s="107"/>
      <c r="BT26" s="107"/>
      <c r="BU26" s="107"/>
      <c r="BV26" s="107"/>
      <c r="BW26" s="107"/>
      <c r="BX26" s="236"/>
      <c r="BY26" s="236"/>
      <c r="BZ26" s="236"/>
      <c r="CA26" s="113"/>
      <c r="CB26" s="113"/>
      <c r="CC26" s="107"/>
      <c r="CD26" s="107"/>
      <c r="CE26" s="107"/>
      <c r="CF26" s="107"/>
      <c r="CG26" s="107"/>
      <c r="CH26" s="107"/>
      <c r="CI26" s="107"/>
      <c r="CJ26" s="236"/>
      <c r="CK26" s="236"/>
      <c r="CL26" s="236"/>
      <c r="CM26" s="236"/>
      <c r="CN26" s="236"/>
      <c r="CO26" s="236"/>
      <c r="CP26" s="236"/>
      <c r="CQ26" s="236"/>
    </row>
    <row r="27" spans="2:95" ht="15" hidden="1" thickBot="1">
      <c r="B27" s="103" t="s">
        <v>122</v>
      </c>
      <c r="C27" s="62" t="s">
        <v>20</v>
      </c>
      <c r="D27" s="62" t="s">
        <v>20</v>
      </c>
      <c r="E27" s="62" t="s">
        <v>20</v>
      </c>
      <c r="F27" s="62" t="s">
        <v>20</v>
      </c>
      <c r="G27" s="62" t="s">
        <v>20</v>
      </c>
      <c r="H27" s="104"/>
      <c r="I27" s="14"/>
      <c r="J27" s="14"/>
      <c r="K27" s="14"/>
      <c r="L27" s="14"/>
      <c r="M27" s="14"/>
      <c r="N27" s="14"/>
      <c r="O27" s="62" t="s">
        <v>20</v>
      </c>
      <c r="P27" s="62" t="s">
        <v>20</v>
      </c>
      <c r="Q27" s="62" t="s">
        <v>20</v>
      </c>
      <c r="R27" s="62" t="s">
        <v>20</v>
      </c>
      <c r="S27" s="62" t="s">
        <v>20</v>
      </c>
      <c r="T27" s="104"/>
      <c r="U27" s="14"/>
      <c r="V27" s="14"/>
      <c r="W27" s="14"/>
      <c r="X27" s="14"/>
      <c r="Y27" s="14"/>
      <c r="Z27" s="106"/>
      <c r="AA27" s="62" t="s">
        <v>20</v>
      </c>
      <c r="AB27" s="62" t="s">
        <v>20</v>
      </c>
      <c r="AC27" s="62" t="s">
        <v>20</v>
      </c>
      <c r="AD27" s="62" t="s">
        <v>20</v>
      </c>
      <c r="AE27" s="62" t="s">
        <v>20</v>
      </c>
      <c r="AF27" s="104"/>
      <c r="AG27" s="14"/>
      <c r="AH27" s="14"/>
      <c r="AI27" s="14"/>
      <c r="AJ27" s="14"/>
      <c r="AK27" s="14"/>
      <c r="AL27" s="106"/>
      <c r="AM27" s="105" t="s">
        <v>20</v>
      </c>
      <c r="AN27" s="62" t="s">
        <v>20</v>
      </c>
      <c r="AO27" s="62" t="s">
        <v>20</v>
      </c>
      <c r="AP27" s="62" t="s">
        <v>20</v>
      </c>
      <c r="AQ27" s="62" t="s">
        <v>20</v>
      </c>
      <c r="AR27" s="104"/>
      <c r="AS27" s="14"/>
      <c r="AT27" s="14"/>
      <c r="AU27" s="14"/>
      <c r="AV27" s="14"/>
      <c r="AW27" s="14"/>
      <c r="AX27" s="106"/>
      <c r="AY27" s="62" t="s">
        <v>20</v>
      </c>
      <c r="AZ27" s="62" t="s">
        <v>20</v>
      </c>
      <c r="BA27" s="62" t="s">
        <v>20</v>
      </c>
      <c r="BB27" s="62" t="s">
        <v>20</v>
      </c>
      <c r="BC27" s="62" t="s">
        <v>20</v>
      </c>
      <c r="BD27" s="104"/>
      <c r="BE27" s="14"/>
      <c r="BF27" s="14"/>
      <c r="BG27" s="14"/>
      <c r="BH27" s="14"/>
      <c r="BI27" s="14"/>
      <c r="BJ27" s="14"/>
      <c r="BK27" s="62" t="s">
        <v>20</v>
      </c>
      <c r="BL27" s="62" t="s">
        <v>20</v>
      </c>
      <c r="BM27" s="62" t="s">
        <v>20</v>
      </c>
      <c r="BN27" s="62" t="s">
        <v>20</v>
      </c>
      <c r="BO27" s="62" t="s">
        <v>20</v>
      </c>
      <c r="BP27" s="104"/>
      <c r="BQ27" s="14"/>
      <c r="BR27" s="14"/>
      <c r="BS27" s="14"/>
      <c r="BT27" s="14"/>
      <c r="BU27" s="14"/>
      <c r="BV27" s="14"/>
      <c r="BW27" s="14"/>
      <c r="BX27" s="62" t="s">
        <v>20</v>
      </c>
      <c r="BY27" s="62" t="s">
        <v>20</v>
      </c>
      <c r="BZ27" s="62" t="s">
        <v>20</v>
      </c>
      <c r="CA27" s="62" t="s">
        <v>20</v>
      </c>
      <c r="CB27" s="62" t="s">
        <v>20</v>
      </c>
      <c r="CC27" s="104"/>
      <c r="CD27" s="14"/>
      <c r="CE27" s="14"/>
      <c r="CF27" s="14"/>
      <c r="CG27" s="14"/>
      <c r="CH27" s="14"/>
      <c r="CI27" s="14"/>
      <c r="CJ27" s="236"/>
      <c r="CK27" s="236"/>
      <c r="CL27" s="236"/>
      <c r="CM27" s="236"/>
      <c r="CN27" s="236"/>
      <c r="CO27" s="236"/>
      <c r="CP27" s="236"/>
      <c r="CQ27" s="236"/>
    </row>
    <row r="28" spans="2:95" ht="15" hidden="1" thickBot="1">
      <c r="B28" s="103" t="s">
        <v>123</v>
      </c>
      <c r="C28" s="62" t="s">
        <v>20</v>
      </c>
      <c r="D28" s="62" t="s">
        <v>20</v>
      </c>
      <c r="E28" s="62" t="s">
        <v>20</v>
      </c>
      <c r="F28" s="62" t="s">
        <v>20</v>
      </c>
      <c r="G28" s="62" t="s">
        <v>20</v>
      </c>
      <c r="H28" s="99"/>
      <c r="I28" s="98"/>
      <c r="J28" s="98"/>
      <c r="K28" s="98"/>
      <c r="L28" s="98"/>
      <c r="M28" s="98"/>
      <c r="N28" s="98"/>
      <c r="O28" s="62" t="s">
        <v>20</v>
      </c>
      <c r="P28" s="62" t="s">
        <v>20</v>
      </c>
      <c r="Q28" s="62" t="s">
        <v>20</v>
      </c>
      <c r="R28" s="62" t="s">
        <v>20</v>
      </c>
      <c r="S28" s="62" t="s">
        <v>20</v>
      </c>
      <c r="T28" s="99"/>
      <c r="U28" s="98"/>
      <c r="V28" s="98"/>
      <c r="W28" s="98"/>
      <c r="X28" s="98"/>
      <c r="Y28" s="98"/>
      <c r="Z28" s="102"/>
      <c r="AA28" s="62" t="s">
        <v>20</v>
      </c>
      <c r="AB28" s="62" t="s">
        <v>20</v>
      </c>
      <c r="AC28" s="62" t="s">
        <v>20</v>
      </c>
      <c r="AD28" s="62" t="s">
        <v>20</v>
      </c>
      <c r="AE28" s="62" t="s">
        <v>20</v>
      </c>
      <c r="AF28" s="99"/>
      <c r="AG28" s="98"/>
      <c r="AH28" s="98"/>
      <c r="AI28" s="98"/>
      <c r="AJ28" s="98"/>
      <c r="AK28" s="98"/>
      <c r="AL28" s="102"/>
      <c r="AM28" s="105" t="s">
        <v>20</v>
      </c>
      <c r="AN28" s="62" t="s">
        <v>20</v>
      </c>
      <c r="AO28" s="62" t="s">
        <v>20</v>
      </c>
      <c r="AP28" s="62" t="s">
        <v>20</v>
      </c>
      <c r="AQ28" s="62" t="s">
        <v>20</v>
      </c>
      <c r="AR28" s="99"/>
      <c r="AS28" s="98"/>
      <c r="AT28" s="98"/>
      <c r="AU28" s="98"/>
      <c r="AV28" s="98"/>
      <c r="AW28" s="98"/>
      <c r="AX28" s="102"/>
      <c r="AY28" s="62" t="s">
        <v>20</v>
      </c>
      <c r="AZ28" s="62" t="s">
        <v>20</v>
      </c>
      <c r="BA28" s="62" t="s">
        <v>20</v>
      </c>
      <c r="BB28" s="62" t="s">
        <v>20</v>
      </c>
      <c r="BC28" s="62" t="s">
        <v>20</v>
      </c>
      <c r="BD28" s="99"/>
      <c r="BE28" s="98"/>
      <c r="BF28" s="98"/>
      <c r="BG28" s="98"/>
      <c r="BH28" s="98"/>
      <c r="BI28" s="98"/>
      <c r="BJ28" s="98"/>
      <c r="BK28" s="62" t="s">
        <v>20</v>
      </c>
      <c r="BL28" s="62" t="s">
        <v>20</v>
      </c>
      <c r="BM28" s="62" t="s">
        <v>20</v>
      </c>
      <c r="BN28" s="62" t="s">
        <v>20</v>
      </c>
      <c r="BO28" s="62" t="s">
        <v>20</v>
      </c>
      <c r="BP28" s="99"/>
      <c r="BQ28" s="98"/>
      <c r="BR28" s="98"/>
      <c r="BS28" s="98"/>
      <c r="BT28" s="98"/>
      <c r="BU28" s="98"/>
      <c r="BV28" s="98"/>
      <c r="BW28" s="98"/>
      <c r="BX28" s="62" t="s">
        <v>20</v>
      </c>
      <c r="BY28" s="62" t="s">
        <v>20</v>
      </c>
      <c r="BZ28" s="62" t="s">
        <v>20</v>
      </c>
      <c r="CA28" s="62" t="s">
        <v>20</v>
      </c>
      <c r="CB28" s="62" t="s">
        <v>20</v>
      </c>
      <c r="CC28" s="99"/>
      <c r="CD28" s="98"/>
      <c r="CE28" s="98"/>
      <c r="CF28" s="98"/>
      <c r="CG28" s="98"/>
      <c r="CH28" s="98"/>
      <c r="CI28" s="98"/>
      <c r="CJ28" s="236"/>
      <c r="CK28" s="236"/>
      <c r="CL28" s="236"/>
      <c r="CM28" s="236"/>
      <c r="CN28" s="236"/>
      <c r="CO28" s="236"/>
      <c r="CP28" s="236"/>
      <c r="CQ28" s="236"/>
    </row>
    <row r="29" spans="2:95" s="201" customFormat="1" ht="15" hidden="1" thickBot="1">
      <c r="B29" s="61">
        <v>5312670</v>
      </c>
      <c r="C29" s="236"/>
      <c r="D29" s="236"/>
      <c r="E29" s="236"/>
      <c r="F29" s="58"/>
      <c r="G29" s="112"/>
      <c r="H29" s="107"/>
      <c r="I29" s="107"/>
      <c r="J29" s="107"/>
      <c r="K29" s="107"/>
      <c r="L29" s="107"/>
      <c r="M29" s="107"/>
      <c r="N29" s="107"/>
      <c r="O29" s="236"/>
      <c r="P29" s="236"/>
      <c r="Q29" s="236"/>
      <c r="R29" s="58"/>
      <c r="S29" s="112"/>
      <c r="T29" s="107"/>
      <c r="U29" s="107"/>
      <c r="V29" s="107"/>
      <c r="W29" s="107"/>
      <c r="X29" s="107"/>
      <c r="Y29" s="107"/>
      <c r="Z29" s="107"/>
      <c r="AA29" s="236"/>
      <c r="AB29" s="236"/>
      <c r="AC29" s="236"/>
      <c r="AD29" s="58"/>
      <c r="AE29" s="112"/>
      <c r="AF29" s="107"/>
      <c r="AG29" s="107"/>
      <c r="AH29" s="107"/>
      <c r="AI29" s="107"/>
      <c r="AJ29" s="107"/>
      <c r="AK29" s="107"/>
      <c r="AL29" s="107"/>
      <c r="AM29" s="97"/>
      <c r="AN29" s="236"/>
      <c r="AO29" s="236"/>
      <c r="AP29" s="58"/>
      <c r="AQ29" s="112"/>
      <c r="AR29" s="107"/>
      <c r="AS29" s="107"/>
      <c r="AT29" s="107"/>
      <c r="AU29" s="107"/>
      <c r="AV29" s="107"/>
      <c r="AW29" s="107"/>
      <c r="AX29" s="130"/>
      <c r="AY29" s="236"/>
      <c r="AZ29" s="236"/>
      <c r="BA29" s="236"/>
      <c r="BB29" s="58"/>
      <c r="BC29" s="112"/>
      <c r="BD29" s="107"/>
      <c r="BE29" s="107"/>
      <c r="BF29" s="107"/>
      <c r="BG29" s="107"/>
      <c r="BH29" s="107"/>
      <c r="BI29" s="107"/>
      <c r="BJ29" s="107"/>
      <c r="BK29" s="236"/>
      <c r="BL29" s="236"/>
      <c r="BM29" s="236"/>
      <c r="BN29" s="58"/>
      <c r="BO29" s="112"/>
      <c r="BP29" s="107"/>
      <c r="BQ29" s="107"/>
      <c r="BR29" s="107"/>
      <c r="BS29" s="107"/>
      <c r="BT29" s="107"/>
      <c r="BU29" s="107"/>
      <c r="BV29" s="107"/>
      <c r="BW29" s="107"/>
      <c r="BX29" s="236"/>
      <c r="BY29" s="236"/>
      <c r="BZ29" s="236"/>
      <c r="CA29" s="58"/>
      <c r="CB29" s="112"/>
      <c r="CC29" s="107"/>
      <c r="CD29" s="107"/>
      <c r="CE29" s="107"/>
      <c r="CF29" s="107"/>
      <c r="CG29" s="107"/>
      <c r="CH29" s="107"/>
      <c r="CI29" s="107"/>
      <c r="CJ29" s="236"/>
      <c r="CK29" s="236"/>
      <c r="CL29" s="236"/>
      <c r="CM29" s="236"/>
      <c r="CN29" s="236"/>
      <c r="CO29" s="236"/>
      <c r="CP29" s="236"/>
      <c r="CQ29" s="236"/>
    </row>
    <row r="30" spans="2:95" ht="15" hidden="1" thickBot="1">
      <c r="B30" s="103" t="s">
        <v>122</v>
      </c>
      <c r="C30" s="62" t="s">
        <v>20</v>
      </c>
      <c r="D30" s="62" t="s">
        <v>20</v>
      </c>
      <c r="E30" s="62" t="s">
        <v>20</v>
      </c>
      <c r="F30" s="62" t="s">
        <v>20</v>
      </c>
      <c r="G30" s="110"/>
      <c r="H30" s="109"/>
      <c r="I30" s="109"/>
      <c r="J30" s="109"/>
      <c r="K30" s="109"/>
      <c r="L30" s="109"/>
      <c r="M30" s="109"/>
      <c r="N30" s="109"/>
      <c r="O30" s="62" t="s">
        <v>20</v>
      </c>
      <c r="P30" s="62" t="s">
        <v>20</v>
      </c>
      <c r="Q30" s="62" t="s">
        <v>20</v>
      </c>
      <c r="R30" s="62" t="s">
        <v>20</v>
      </c>
      <c r="S30" s="110"/>
      <c r="T30" s="109"/>
      <c r="U30" s="109"/>
      <c r="V30" s="109"/>
      <c r="W30" s="109"/>
      <c r="X30" s="109"/>
      <c r="Y30" s="109"/>
      <c r="Z30" s="111"/>
      <c r="AA30" s="62" t="s">
        <v>20</v>
      </c>
      <c r="AB30" s="62" t="s">
        <v>20</v>
      </c>
      <c r="AC30" s="62" t="s">
        <v>20</v>
      </c>
      <c r="AD30" s="62" t="s">
        <v>20</v>
      </c>
      <c r="AE30" s="110"/>
      <c r="AF30" s="109"/>
      <c r="AG30" s="109"/>
      <c r="AH30" s="109"/>
      <c r="AI30" s="109"/>
      <c r="AJ30" s="109"/>
      <c r="AK30" s="109"/>
      <c r="AL30" s="111"/>
      <c r="AM30" s="105" t="s">
        <v>20</v>
      </c>
      <c r="AN30" s="62" t="s">
        <v>20</v>
      </c>
      <c r="AO30" s="62" t="s">
        <v>20</v>
      </c>
      <c r="AP30" s="62" t="s">
        <v>20</v>
      </c>
      <c r="AQ30" s="110"/>
      <c r="AR30" s="109"/>
      <c r="AS30" s="109"/>
      <c r="AT30" s="109"/>
      <c r="AU30" s="109"/>
      <c r="AV30" s="109"/>
      <c r="AW30" s="109"/>
      <c r="AX30" s="111"/>
      <c r="AY30" s="62" t="s">
        <v>20</v>
      </c>
      <c r="AZ30" s="62" t="s">
        <v>20</v>
      </c>
      <c r="BA30" s="62" t="s">
        <v>20</v>
      </c>
      <c r="BB30" s="62" t="s">
        <v>20</v>
      </c>
      <c r="BC30" s="110"/>
      <c r="BD30" s="109"/>
      <c r="BE30" s="109"/>
      <c r="BF30" s="109"/>
      <c r="BG30" s="109"/>
      <c r="BH30" s="109"/>
      <c r="BI30" s="109"/>
      <c r="BJ30" s="109"/>
      <c r="BK30" s="62" t="s">
        <v>20</v>
      </c>
      <c r="BL30" s="62" t="s">
        <v>20</v>
      </c>
      <c r="BM30" s="62" t="s">
        <v>20</v>
      </c>
      <c r="BN30" s="62" t="s">
        <v>20</v>
      </c>
      <c r="BO30" s="110"/>
      <c r="BP30" s="109"/>
      <c r="BQ30" s="109"/>
      <c r="BR30" s="109"/>
      <c r="BS30" s="109"/>
      <c r="BT30" s="109"/>
      <c r="BU30" s="109"/>
      <c r="BV30" s="109"/>
      <c r="BW30" s="109"/>
      <c r="BX30" s="62" t="s">
        <v>20</v>
      </c>
      <c r="BY30" s="62" t="s">
        <v>20</v>
      </c>
      <c r="BZ30" s="62" t="s">
        <v>20</v>
      </c>
      <c r="CA30" s="62" t="s">
        <v>20</v>
      </c>
      <c r="CB30" s="110"/>
      <c r="CC30" s="109"/>
      <c r="CD30" s="109"/>
      <c r="CE30" s="109"/>
      <c r="CF30" s="109"/>
      <c r="CG30" s="109"/>
      <c r="CH30" s="109"/>
      <c r="CI30" s="109"/>
      <c r="CJ30" s="236"/>
      <c r="CK30" s="236"/>
      <c r="CL30" s="236"/>
      <c r="CM30" s="236"/>
      <c r="CN30" s="236"/>
      <c r="CO30" s="236"/>
      <c r="CP30" s="236"/>
      <c r="CQ30" s="236"/>
    </row>
    <row r="31" spans="2:95" ht="15" hidden="1" thickBot="1">
      <c r="B31" s="103" t="s">
        <v>123</v>
      </c>
      <c r="C31" s="62" t="s">
        <v>20</v>
      </c>
      <c r="D31" s="62" t="s">
        <v>20</v>
      </c>
      <c r="E31" s="62" t="s">
        <v>20</v>
      </c>
      <c r="F31" s="62" t="s">
        <v>20</v>
      </c>
      <c r="G31" s="104"/>
      <c r="H31" s="14"/>
      <c r="I31" s="14"/>
      <c r="J31" s="14"/>
      <c r="K31" s="14"/>
      <c r="L31" s="14"/>
      <c r="M31" s="14"/>
      <c r="N31" s="14"/>
      <c r="O31" s="62" t="s">
        <v>20</v>
      </c>
      <c r="P31" s="62" t="s">
        <v>20</v>
      </c>
      <c r="Q31" s="62" t="s">
        <v>20</v>
      </c>
      <c r="R31" s="62" t="s">
        <v>20</v>
      </c>
      <c r="S31" s="104"/>
      <c r="T31" s="14"/>
      <c r="U31" s="14"/>
      <c r="V31" s="14"/>
      <c r="W31" s="14"/>
      <c r="X31" s="14"/>
      <c r="Y31" s="14"/>
      <c r="Z31" s="106"/>
      <c r="AA31" s="62" t="s">
        <v>20</v>
      </c>
      <c r="AB31" s="62" t="s">
        <v>20</v>
      </c>
      <c r="AC31" s="62" t="s">
        <v>20</v>
      </c>
      <c r="AD31" s="62" t="s">
        <v>20</v>
      </c>
      <c r="AE31" s="104"/>
      <c r="AF31" s="14"/>
      <c r="AG31" s="14"/>
      <c r="AH31" s="14"/>
      <c r="AI31" s="14"/>
      <c r="AJ31" s="14"/>
      <c r="AK31" s="14"/>
      <c r="AL31" s="106"/>
      <c r="AM31" s="105" t="s">
        <v>20</v>
      </c>
      <c r="AN31" s="62" t="s">
        <v>20</v>
      </c>
      <c r="AO31" s="62" t="s">
        <v>20</v>
      </c>
      <c r="AP31" s="62" t="s">
        <v>20</v>
      </c>
      <c r="AQ31" s="104"/>
      <c r="AR31" s="14"/>
      <c r="AS31" s="14"/>
      <c r="AT31" s="14"/>
      <c r="AU31" s="14"/>
      <c r="AV31" s="14"/>
      <c r="AW31" s="14"/>
      <c r="AX31" s="106"/>
      <c r="AY31" s="62" t="s">
        <v>20</v>
      </c>
      <c r="AZ31" s="62" t="s">
        <v>20</v>
      </c>
      <c r="BA31" s="62" t="s">
        <v>20</v>
      </c>
      <c r="BB31" s="62" t="s">
        <v>20</v>
      </c>
      <c r="BC31" s="104"/>
      <c r="BD31" s="14"/>
      <c r="BE31" s="14"/>
      <c r="BF31" s="14"/>
      <c r="BG31" s="14"/>
      <c r="BH31" s="14"/>
      <c r="BI31" s="14"/>
      <c r="BJ31" s="14"/>
      <c r="BK31" s="62" t="s">
        <v>20</v>
      </c>
      <c r="BL31" s="62" t="s">
        <v>20</v>
      </c>
      <c r="BM31" s="62" t="s">
        <v>20</v>
      </c>
      <c r="BN31" s="62" t="s">
        <v>20</v>
      </c>
      <c r="BO31" s="104"/>
      <c r="BP31" s="14"/>
      <c r="BQ31" s="14"/>
      <c r="BR31" s="14"/>
      <c r="BS31" s="14"/>
      <c r="BT31" s="14"/>
      <c r="BU31" s="14"/>
      <c r="BV31" s="14"/>
      <c r="BW31" s="14"/>
      <c r="BX31" s="62" t="s">
        <v>20</v>
      </c>
      <c r="BY31" s="62" t="s">
        <v>20</v>
      </c>
      <c r="BZ31" s="62" t="s">
        <v>20</v>
      </c>
      <c r="CA31" s="62" t="s">
        <v>20</v>
      </c>
      <c r="CB31" s="104"/>
      <c r="CC31" s="14"/>
      <c r="CD31" s="14"/>
      <c r="CE31" s="14"/>
      <c r="CF31" s="14"/>
      <c r="CG31" s="14"/>
      <c r="CH31" s="14"/>
      <c r="CI31" s="14"/>
      <c r="CJ31" s="236"/>
      <c r="CK31" s="236"/>
      <c r="CL31" s="236"/>
      <c r="CM31" s="236"/>
      <c r="CN31" s="236"/>
      <c r="CO31" s="236"/>
      <c r="CP31" s="236"/>
      <c r="CQ31" s="236"/>
    </row>
    <row r="32" spans="2:95" s="201" customFormat="1" ht="15" hidden="1" thickBot="1">
      <c r="B32" s="61">
        <v>5312770</v>
      </c>
      <c r="C32" s="58"/>
      <c r="D32" s="58"/>
      <c r="E32" s="58"/>
      <c r="F32" s="58"/>
      <c r="G32" s="107"/>
      <c r="H32" s="107"/>
      <c r="I32" s="107"/>
      <c r="J32" s="107"/>
      <c r="K32" s="107"/>
      <c r="L32" s="107"/>
      <c r="M32" s="107"/>
      <c r="N32" s="107"/>
      <c r="O32" s="58"/>
      <c r="P32" s="58"/>
      <c r="Q32" s="58"/>
      <c r="R32" s="58"/>
      <c r="S32" s="107"/>
      <c r="T32" s="107"/>
      <c r="U32" s="107"/>
      <c r="V32" s="107"/>
      <c r="W32" s="107"/>
      <c r="X32" s="107"/>
      <c r="Y32" s="107"/>
      <c r="Z32" s="107"/>
      <c r="AA32" s="58"/>
      <c r="AB32" s="58"/>
      <c r="AC32" s="58"/>
      <c r="AD32" s="58"/>
      <c r="AE32" s="107"/>
      <c r="AF32" s="107"/>
      <c r="AG32" s="107"/>
      <c r="AH32" s="107"/>
      <c r="AI32" s="107"/>
      <c r="AJ32" s="107"/>
      <c r="AK32" s="107"/>
      <c r="AL32" s="107"/>
      <c r="AM32" s="108"/>
      <c r="AN32" s="58"/>
      <c r="AO32" s="58"/>
      <c r="AP32" s="58"/>
      <c r="AQ32" s="107"/>
      <c r="AR32" s="107"/>
      <c r="AS32" s="107"/>
      <c r="AT32" s="107"/>
      <c r="AU32" s="107"/>
      <c r="AV32" s="107"/>
      <c r="AW32" s="107"/>
      <c r="AX32" s="130"/>
      <c r="AY32" s="58"/>
      <c r="AZ32" s="58"/>
      <c r="BA32" s="58"/>
      <c r="BB32" s="58"/>
      <c r="BC32" s="107"/>
      <c r="BD32" s="107"/>
      <c r="BE32" s="107"/>
      <c r="BF32" s="107"/>
      <c r="BG32" s="107"/>
      <c r="BH32" s="107"/>
      <c r="BI32" s="107"/>
      <c r="BJ32" s="107"/>
      <c r="BK32" s="58"/>
      <c r="BL32" s="58"/>
      <c r="BM32" s="58"/>
      <c r="BN32" s="58"/>
      <c r="BO32" s="107"/>
      <c r="BP32" s="107"/>
      <c r="BQ32" s="107"/>
      <c r="BR32" s="107"/>
      <c r="BS32" s="107"/>
      <c r="BT32" s="107"/>
      <c r="BU32" s="107"/>
      <c r="BV32" s="107"/>
      <c r="BW32" s="107"/>
      <c r="BX32" s="58"/>
      <c r="BY32" s="58"/>
      <c r="BZ32" s="58"/>
      <c r="CA32" s="58"/>
      <c r="CB32" s="107"/>
      <c r="CC32" s="107"/>
      <c r="CD32" s="107"/>
      <c r="CE32" s="107"/>
      <c r="CF32" s="107"/>
      <c r="CG32" s="107"/>
      <c r="CH32" s="107"/>
      <c r="CI32" s="107"/>
      <c r="CJ32" s="236"/>
      <c r="CK32" s="236"/>
      <c r="CL32" s="236"/>
      <c r="CM32" s="236"/>
      <c r="CN32" s="236"/>
      <c r="CO32" s="236"/>
      <c r="CP32" s="236"/>
      <c r="CQ32" s="236"/>
    </row>
    <row r="33" spans="1:95" ht="15" hidden="1" thickBot="1">
      <c r="B33" s="103" t="s">
        <v>122</v>
      </c>
      <c r="C33" s="62" t="s">
        <v>20</v>
      </c>
      <c r="D33" s="62" t="s">
        <v>20</v>
      </c>
      <c r="E33" s="62" t="s">
        <v>20</v>
      </c>
      <c r="F33" s="62" t="s">
        <v>20</v>
      </c>
      <c r="G33" s="104"/>
      <c r="H33" s="14"/>
      <c r="I33" s="14"/>
      <c r="J33" s="14"/>
      <c r="K33" s="14"/>
      <c r="L33" s="14"/>
      <c r="M33" s="14"/>
      <c r="N33" s="14"/>
      <c r="O33" s="62" t="s">
        <v>20</v>
      </c>
      <c r="P33" s="62" t="s">
        <v>20</v>
      </c>
      <c r="Q33" s="62" t="s">
        <v>20</v>
      </c>
      <c r="R33" s="62" t="s">
        <v>20</v>
      </c>
      <c r="S33" s="104"/>
      <c r="T33" s="14"/>
      <c r="U33" s="14"/>
      <c r="V33" s="14"/>
      <c r="W33" s="14"/>
      <c r="X33" s="14"/>
      <c r="Y33" s="14"/>
      <c r="Z33" s="106"/>
      <c r="AA33" s="62" t="s">
        <v>20</v>
      </c>
      <c r="AB33" s="62" t="s">
        <v>20</v>
      </c>
      <c r="AC33" s="62" t="s">
        <v>20</v>
      </c>
      <c r="AD33" s="62" t="s">
        <v>20</v>
      </c>
      <c r="AE33" s="104"/>
      <c r="AF33" s="14"/>
      <c r="AG33" s="14"/>
      <c r="AH33" s="14"/>
      <c r="AI33" s="14"/>
      <c r="AJ33" s="14"/>
      <c r="AK33" s="14"/>
      <c r="AL33" s="106"/>
      <c r="AM33" s="105" t="s">
        <v>20</v>
      </c>
      <c r="AN33" s="62" t="s">
        <v>20</v>
      </c>
      <c r="AO33" s="62" t="s">
        <v>20</v>
      </c>
      <c r="AP33" s="62" t="s">
        <v>20</v>
      </c>
      <c r="AQ33" s="104"/>
      <c r="AR33" s="14"/>
      <c r="AS33" s="14"/>
      <c r="AT33" s="14"/>
      <c r="AU33" s="14"/>
      <c r="AV33" s="14"/>
      <c r="AW33" s="14"/>
      <c r="AX33" s="106"/>
      <c r="AY33" s="62" t="s">
        <v>20</v>
      </c>
      <c r="AZ33" s="62" t="s">
        <v>20</v>
      </c>
      <c r="BA33" s="62" t="s">
        <v>20</v>
      </c>
      <c r="BB33" s="62" t="s">
        <v>20</v>
      </c>
      <c r="BC33" s="104"/>
      <c r="BD33" s="14"/>
      <c r="BE33" s="14"/>
      <c r="BF33" s="14"/>
      <c r="BG33" s="14"/>
      <c r="BH33" s="14"/>
      <c r="BI33" s="14"/>
      <c r="BJ33" s="14"/>
      <c r="BK33" s="62" t="s">
        <v>20</v>
      </c>
      <c r="BL33" s="62" t="s">
        <v>20</v>
      </c>
      <c r="BM33" s="62" t="s">
        <v>20</v>
      </c>
      <c r="BN33" s="62" t="s">
        <v>20</v>
      </c>
      <c r="BO33" s="104"/>
      <c r="BP33" s="14"/>
      <c r="BQ33" s="14"/>
      <c r="BR33" s="14"/>
      <c r="BS33" s="14"/>
      <c r="BT33" s="14"/>
      <c r="BU33" s="14"/>
      <c r="BV33" s="14"/>
      <c r="BW33" s="14"/>
      <c r="BX33" s="62" t="s">
        <v>20</v>
      </c>
      <c r="BY33" s="62" t="s">
        <v>20</v>
      </c>
      <c r="BZ33" s="62" t="s">
        <v>20</v>
      </c>
      <c r="CA33" s="62" t="s">
        <v>20</v>
      </c>
      <c r="CB33" s="104"/>
      <c r="CC33" s="14"/>
      <c r="CD33" s="14"/>
      <c r="CE33" s="14"/>
      <c r="CF33" s="14"/>
      <c r="CG33" s="14"/>
      <c r="CH33" s="14"/>
      <c r="CI33" s="14"/>
      <c r="CJ33" s="236"/>
      <c r="CK33" s="236"/>
      <c r="CL33" s="236"/>
      <c r="CM33" s="236"/>
      <c r="CN33" s="236"/>
      <c r="CO33" s="236"/>
      <c r="CP33" s="236"/>
      <c r="CQ33" s="236"/>
    </row>
    <row r="34" spans="1:95" ht="15" hidden="1" thickBot="1">
      <c r="B34" s="103" t="s">
        <v>123</v>
      </c>
      <c r="C34" s="100" t="s">
        <v>20</v>
      </c>
      <c r="D34" s="100" t="s">
        <v>20</v>
      </c>
      <c r="E34" s="100" t="s">
        <v>20</v>
      </c>
      <c r="F34" s="100" t="s">
        <v>20</v>
      </c>
      <c r="G34" s="99"/>
      <c r="H34" s="98"/>
      <c r="I34" s="98"/>
      <c r="J34" s="98"/>
      <c r="K34" s="98"/>
      <c r="L34" s="98"/>
      <c r="M34" s="98"/>
      <c r="N34" s="98"/>
      <c r="O34" s="100" t="s">
        <v>20</v>
      </c>
      <c r="P34" s="100" t="s">
        <v>20</v>
      </c>
      <c r="Q34" s="100" t="s">
        <v>20</v>
      </c>
      <c r="R34" s="100" t="s">
        <v>20</v>
      </c>
      <c r="S34" s="99"/>
      <c r="T34" s="98"/>
      <c r="U34" s="98"/>
      <c r="V34" s="98"/>
      <c r="W34" s="98"/>
      <c r="X34" s="98"/>
      <c r="Y34" s="98"/>
      <c r="Z34" s="102"/>
      <c r="AA34" s="100" t="s">
        <v>20</v>
      </c>
      <c r="AB34" s="100" t="s">
        <v>20</v>
      </c>
      <c r="AC34" s="100" t="s">
        <v>20</v>
      </c>
      <c r="AD34" s="100" t="s">
        <v>20</v>
      </c>
      <c r="AE34" s="99"/>
      <c r="AF34" s="98"/>
      <c r="AG34" s="98"/>
      <c r="AH34" s="98"/>
      <c r="AI34" s="98"/>
      <c r="AJ34" s="98"/>
      <c r="AK34" s="98"/>
      <c r="AL34" s="102"/>
      <c r="AM34" s="101" t="s">
        <v>20</v>
      </c>
      <c r="AN34" s="100" t="s">
        <v>20</v>
      </c>
      <c r="AO34" s="100" t="s">
        <v>20</v>
      </c>
      <c r="AP34" s="100" t="s">
        <v>20</v>
      </c>
      <c r="AQ34" s="99"/>
      <c r="AR34" s="98"/>
      <c r="AS34" s="98"/>
      <c r="AT34" s="98"/>
      <c r="AU34" s="98"/>
      <c r="AV34" s="98"/>
      <c r="AW34" s="98"/>
      <c r="AX34" s="102"/>
      <c r="AY34" s="100" t="s">
        <v>20</v>
      </c>
      <c r="AZ34" s="100" t="s">
        <v>20</v>
      </c>
      <c r="BA34" s="100" t="s">
        <v>20</v>
      </c>
      <c r="BB34" s="100" t="s">
        <v>20</v>
      </c>
      <c r="BC34" s="99"/>
      <c r="BD34" s="98"/>
      <c r="BE34" s="98"/>
      <c r="BF34" s="98"/>
      <c r="BG34" s="98"/>
      <c r="BH34" s="98"/>
      <c r="BI34" s="98"/>
      <c r="BJ34" s="98"/>
      <c r="BK34" s="100" t="s">
        <v>20</v>
      </c>
      <c r="BL34" s="100" t="s">
        <v>20</v>
      </c>
      <c r="BM34" s="100" t="s">
        <v>20</v>
      </c>
      <c r="BN34" s="100" t="s">
        <v>20</v>
      </c>
      <c r="BO34" s="99"/>
      <c r="BP34" s="98"/>
      <c r="BQ34" s="98"/>
      <c r="BR34" s="98"/>
      <c r="BS34" s="98"/>
      <c r="BT34" s="98"/>
      <c r="BU34" s="98"/>
      <c r="BV34" s="98"/>
      <c r="BW34" s="477"/>
      <c r="BX34" s="100" t="s">
        <v>20</v>
      </c>
      <c r="BY34" s="100" t="s">
        <v>20</v>
      </c>
      <c r="BZ34" s="100" t="s">
        <v>20</v>
      </c>
      <c r="CA34" s="100" t="s">
        <v>20</v>
      </c>
      <c r="CB34" s="99"/>
      <c r="CC34" s="98"/>
      <c r="CD34" s="98"/>
      <c r="CE34" s="98"/>
      <c r="CF34" s="98"/>
      <c r="CG34" s="98"/>
      <c r="CH34" s="98"/>
      <c r="CI34" s="98"/>
      <c r="CJ34" s="236"/>
      <c r="CK34" s="236"/>
      <c r="CL34" s="236"/>
      <c r="CM34" s="236"/>
      <c r="CN34" s="236"/>
      <c r="CO34" s="236"/>
      <c r="CP34" s="236"/>
      <c r="CQ34" s="236"/>
    </row>
    <row r="35" spans="1:95" ht="15" thickBot="1">
      <c r="B35" s="61" t="s">
        <v>22</v>
      </c>
      <c r="C35" s="1608">
        <v>5312170</v>
      </c>
      <c r="D35" s="1609"/>
      <c r="E35" s="1609"/>
      <c r="F35" s="1609"/>
      <c r="G35" s="1609"/>
      <c r="H35" s="1609"/>
      <c r="I35" s="1609"/>
      <c r="J35" s="1609"/>
      <c r="K35" s="1609"/>
      <c r="L35" s="1609"/>
      <c r="M35" s="1609"/>
      <c r="N35" s="1614"/>
      <c r="O35" s="1609">
        <v>5312170</v>
      </c>
      <c r="P35" s="1609"/>
      <c r="Q35" s="1609"/>
      <c r="R35" s="1609"/>
      <c r="S35" s="1609"/>
      <c r="T35" s="1609"/>
      <c r="U35" s="1609"/>
      <c r="V35" s="1609"/>
      <c r="W35" s="1609"/>
      <c r="X35" s="1609"/>
      <c r="Y35" s="1609"/>
      <c r="Z35" s="1614"/>
      <c r="AA35" s="1608">
        <v>5312170</v>
      </c>
      <c r="AB35" s="1609"/>
      <c r="AC35" s="1609"/>
      <c r="AD35" s="1609"/>
      <c r="AE35" s="1609"/>
      <c r="AF35" s="1609"/>
      <c r="AG35" s="1609"/>
      <c r="AH35" s="1609"/>
      <c r="AI35" s="1609"/>
      <c r="AJ35" s="1609"/>
      <c r="AK35" s="1609"/>
      <c r="AL35" s="1614"/>
      <c r="AM35" s="1608">
        <v>5312170</v>
      </c>
      <c r="AN35" s="1609"/>
      <c r="AO35" s="1609"/>
      <c r="AP35" s="1609"/>
      <c r="AQ35" s="1609"/>
      <c r="AR35" s="1609"/>
      <c r="AS35" s="1609"/>
      <c r="AT35" s="1609"/>
      <c r="AU35" s="1609"/>
      <c r="AV35" s="1609"/>
      <c r="AW35" s="1609"/>
      <c r="AX35" s="1614"/>
      <c r="AY35" s="1608">
        <v>5312170</v>
      </c>
      <c r="AZ35" s="1609"/>
      <c r="BA35" s="1609"/>
      <c r="BB35" s="1609"/>
      <c r="BC35" s="1609"/>
      <c r="BD35" s="1609"/>
      <c r="BE35" s="1609"/>
      <c r="BF35" s="1609"/>
      <c r="BG35" s="1609"/>
      <c r="BH35" s="1609"/>
      <c r="BI35" s="1609"/>
      <c r="BJ35" s="1609"/>
      <c r="BK35" s="1608">
        <v>5312170</v>
      </c>
      <c r="BL35" s="1609"/>
      <c r="BM35" s="1609"/>
      <c r="BN35" s="1609"/>
      <c r="BO35" s="1609"/>
      <c r="BP35" s="1609"/>
      <c r="BQ35" s="1609"/>
      <c r="BR35" s="1609"/>
      <c r="BS35" s="1609"/>
      <c r="BT35" s="1609"/>
      <c r="BU35" s="1609"/>
      <c r="BV35" s="1609"/>
      <c r="BW35" s="470"/>
      <c r="BX35" s="1608">
        <v>5312170</v>
      </c>
      <c r="BY35" s="1609"/>
      <c r="BZ35" s="1609"/>
      <c r="CA35" s="1609"/>
      <c r="CB35" s="1609"/>
      <c r="CC35" s="1609"/>
      <c r="CD35" s="1609"/>
      <c r="CE35" s="1609"/>
      <c r="CF35" s="1609"/>
      <c r="CG35" s="1609"/>
      <c r="CH35" s="1609"/>
      <c r="CI35" s="1609"/>
      <c r="CJ35" s="236"/>
      <c r="CK35" s="236"/>
      <c r="CL35" s="236"/>
      <c r="CM35" s="236"/>
      <c r="CN35" s="236"/>
      <c r="CO35" s="236"/>
      <c r="CP35" s="236"/>
      <c r="CQ35" s="236"/>
    </row>
    <row r="36" spans="1:95" ht="15" thickBot="1">
      <c r="B36" s="9" t="s">
        <v>24</v>
      </c>
      <c r="C36" s="13">
        <v>1</v>
      </c>
      <c r="D36" s="13">
        <v>2</v>
      </c>
      <c r="E36" s="13">
        <v>3</v>
      </c>
      <c r="F36" s="13">
        <v>4</v>
      </c>
      <c r="G36" s="13">
        <v>5</v>
      </c>
      <c r="H36" s="13">
        <v>6</v>
      </c>
      <c r="I36" s="13">
        <v>7</v>
      </c>
      <c r="J36" s="13">
        <v>8</v>
      </c>
      <c r="K36" s="13">
        <v>9</v>
      </c>
      <c r="L36" s="13">
        <v>10</v>
      </c>
      <c r="M36" s="13">
        <v>11</v>
      </c>
      <c r="N36" s="94">
        <v>12</v>
      </c>
      <c r="O36" s="13">
        <v>1</v>
      </c>
      <c r="P36" s="13">
        <v>2</v>
      </c>
      <c r="Q36" s="13">
        <v>3</v>
      </c>
      <c r="R36" s="13">
        <v>4</v>
      </c>
      <c r="S36" s="13">
        <v>5</v>
      </c>
      <c r="T36" s="13">
        <v>6</v>
      </c>
      <c r="U36" s="13">
        <v>7</v>
      </c>
      <c r="V36" s="13">
        <v>8</v>
      </c>
      <c r="W36" s="13">
        <v>9</v>
      </c>
      <c r="X36" s="13">
        <v>10</v>
      </c>
      <c r="Y36" s="13">
        <v>11</v>
      </c>
      <c r="Z36" s="94">
        <v>12</v>
      </c>
      <c r="AA36" s="95">
        <v>1</v>
      </c>
      <c r="AB36" s="95">
        <v>2</v>
      </c>
      <c r="AC36" s="95">
        <v>3</v>
      </c>
      <c r="AD36" s="95">
        <v>4</v>
      </c>
      <c r="AE36" s="95">
        <v>5</v>
      </c>
      <c r="AF36" s="95">
        <v>6</v>
      </c>
      <c r="AG36" s="95">
        <v>7</v>
      </c>
      <c r="AH36" s="95">
        <v>8</v>
      </c>
      <c r="AI36" s="95">
        <v>9</v>
      </c>
      <c r="AJ36" s="95">
        <v>10</v>
      </c>
      <c r="AK36" s="95">
        <v>11</v>
      </c>
      <c r="AL36" s="249">
        <v>12</v>
      </c>
      <c r="AM36" s="13">
        <v>1</v>
      </c>
      <c r="AN36" s="13">
        <v>2</v>
      </c>
      <c r="AO36" s="13">
        <v>3</v>
      </c>
      <c r="AP36" s="13">
        <v>4</v>
      </c>
      <c r="AQ36" s="13">
        <v>5</v>
      </c>
      <c r="AR36" s="13">
        <v>6</v>
      </c>
      <c r="AS36" s="13">
        <v>7</v>
      </c>
      <c r="AT36" s="13">
        <v>8</v>
      </c>
      <c r="AU36" s="13">
        <v>9</v>
      </c>
      <c r="AV36" s="13">
        <v>10</v>
      </c>
      <c r="AW36" s="13">
        <v>11</v>
      </c>
      <c r="AX36" s="13">
        <v>12</v>
      </c>
      <c r="AY36" s="13">
        <v>1</v>
      </c>
      <c r="AZ36" s="13">
        <v>2</v>
      </c>
      <c r="BA36" s="13">
        <v>3</v>
      </c>
      <c r="BB36" s="13">
        <v>4</v>
      </c>
      <c r="BC36" s="13">
        <v>5</v>
      </c>
      <c r="BD36" s="13">
        <v>6</v>
      </c>
      <c r="BE36" s="13">
        <v>7</v>
      </c>
      <c r="BF36" s="13">
        <v>8</v>
      </c>
      <c r="BG36" s="13">
        <v>9</v>
      </c>
      <c r="BH36" s="13">
        <v>10</v>
      </c>
      <c r="BI36" s="13">
        <v>11</v>
      </c>
      <c r="BJ36" s="13">
        <v>12</v>
      </c>
      <c r="BK36" s="13">
        <v>1</v>
      </c>
      <c r="BL36" s="13">
        <v>2</v>
      </c>
      <c r="BM36" s="13">
        <v>3</v>
      </c>
      <c r="BN36" s="13">
        <v>4</v>
      </c>
      <c r="BO36" s="13">
        <v>5</v>
      </c>
      <c r="BP36" s="13">
        <v>6</v>
      </c>
      <c r="BQ36" s="13">
        <v>7</v>
      </c>
      <c r="BR36" s="13">
        <v>8</v>
      </c>
      <c r="BS36" s="13">
        <v>9</v>
      </c>
      <c r="BT36" s="13">
        <v>10</v>
      </c>
      <c r="BU36" s="13">
        <v>11</v>
      </c>
      <c r="BV36" s="247">
        <v>12</v>
      </c>
      <c r="BW36" s="469"/>
      <c r="BX36" s="13">
        <v>1</v>
      </c>
      <c r="BY36" s="13">
        <v>2</v>
      </c>
      <c r="BZ36" s="13">
        <v>3</v>
      </c>
      <c r="CA36" s="13">
        <v>4</v>
      </c>
      <c r="CB36" s="13">
        <v>5</v>
      </c>
      <c r="CC36" s="13">
        <v>6</v>
      </c>
      <c r="CD36" s="13">
        <v>7</v>
      </c>
      <c r="CE36" s="13">
        <v>8</v>
      </c>
      <c r="CF36" s="13">
        <v>9</v>
      </c>
      <c r="CG36" s="13">
        <v>10</v>
      </c>
      <c r="CH36" s="13">
        <v>11</v>
      </c>
      <c r="CI36" s="247">
        <v>12</v>
      </c>
      <c r="CJ36" s="236"/>
      <c r="CK36" s="236"/>
      <c r="CL36" s="236"/>
      <c r="CM36" s="236"/>
      <c r="CN36" s="236"/>
      <c r="CO36" s="236"/>
      <c r="CP36" s="236"/>
      <c r="CQ36" s="236"/>
    </row>
    <row r="37" spans="1:95" ht="15" thickBot="1">
      <c r="B37" s="12" t="s">
        <v>126</v>
      </c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93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3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93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381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236"/>
      <c r="CK37" s="236"/>
      <c r="CL37" s="236"/>
      <c r="CM37" s="236"/>
      <c r="CN37" s="236"/>
      <c r="CO37" s="236"/>
      <c r="CP37" s="236"/>
    </row>
    <row r="38" spans="1:95" ht="15" thickBot="1">
      <c r="B38" s="11" t="s">
        <v>124</v>
      </c>
      <c r="C38" s="92" t="s">
        <v>21</v>
      </c>
      <c r="D38" s="92" t="s">
        <v>21</v>
      </c>
      <c r="E38" s="92" t="s">
        <v>21</v>
      </c>
      <c r="F38" s="92" t="s">
        <v>21</v>
      </c>
      <c r="G38" s="92" t="s">
        <v>21</v>
      </c>
      <c r="H38" s="92" t="s">
        <v>21</v>
      </c>
      <c r="I38" s="2"/>
      <c r="J38" s="2"/>
      <c r="K38" s="2"/>
      <c r="L38" s="2"/>
      <c r="M38" s="2"/>
      <c r="N38" s="91"/>
      <c r="O38" s="21" t="s">
        <v>21</v>
      </c>
      <c r="P38" s="21" t="s">
        <v>21</v>
      </c>
      <c r="Q38" s="21" t="s">
        <v>21</v>
      </c>
      <c r="R38" s="21" t="s">
        <v>21</v>
      </c>
      <c r="S38" s="21" t="s">
        <v>21</v>
      </c>
      <c r="T38" s="21" t="s">
        <v>21</v>
      </c>
      <c r="U38" s="21" t="s">
        <v>21</v>
      </c>
      <c r="V38" s="21" t="s">
        <v>21</v>
      </c>
      <c r="W38" s="21" t="s">
        <v>21</v>
      </c>
      <c r="X38" s="21" t="s">
        <v>21</v>
      </c>
      <c r="Y38" s="21" t="s">
        <v>21</v>
      </c>
      <c r="Z38" s="92" t="s">
        <v>21</v>
      </c>
      <c r="AA38" s="56" t="s">
        <v>512</v>
      </c>
      <c r="AB38" s="56" t="s">
        <v>512</v>
      </c>
      <c r="AC38" s="56" t="s">
        <v>512</v>
      </c>
      <c r="AD38" s="56" t="s">
        <v>512</v>
      </c>
      <c r="AE38" s="56" t="s">
        <v>512</v>
      </c>
      <c r="AF38" s="56" t="s">
        <v>512</v>
      </c>
      <c r="AG38" s="56" t="s">
        <v>512</v>
      </c>
      <c r="AH38" s="56" t="s">
        <v>512</v>
      </c>
      <c r="AI38" s="56" t="s">
        <v>512</v>
      </c>
      <c r="AJ38" s="56" t="s">
        <v>512</v>
      </c>
      <c r="AK38" s="56" t="s">
        <v>512</v>
      </c>
      <c r="AL38" s="56" t="s">
        <v>512</v>
      </c>
      <c r="AM38" s="56" t="s">
        <v>20</v>
      </c>
      <c r="AN38" s="56" t="s">
        <v>20</v>
      </c>
      <c r="AO38" s="56" t="s">
        <v>20</v>
      </c>
      <c r="AP38" s="56" t="s">
        <v>20</v>
      </c>
      <c r="AQ38" s="56" t="s">
        <v>20</v>
      </c>
      <c r="AR38" s="56" t="s">
        <v>20</v>
      </c>
      <c r="AS38" s="56" t="s">
        <v>20</v>
      </c>
      <c r="AT38" s="56" t="s">
        <v>20</v>
      </c>
      <c r="AU38" s="56" t="s">
        <v>20</v>
      </c>
      <c r="AV38" s="56" t="s">
        <v>20</v>
      </c>
      <c r="AW38" s="56" t="s">
        <v>20</v>
      </c>
      <c r="AX38" s="56" t="s">
        <v>20</v>
      </c>
      <c r="AY38" s="56" t="s">
        <v>20</v>
      </c>
      <c r="AZ38" s="56" t="s">
        <v>20</v>
      </c>
      <c r="BA38" s="56" t="s">
        <v>20</v>
      </c>
      <c r="BB38" s="56" t="s">
        <v>20</v>
      </c>
      <c r="BC38" s="56" t="s">
        <v>20</v>
      </c>
      <c r="BD38" s="56" t="s">
        <v>20</v>
      </c>
      <c r="BE38" s="56" t="s">
        <v>20</v>
      </c>
      <c r="BF38" s="56" t="s">
        <v>20</v>
      </c>
      <c r="BG38" s="56" t="s">
        <v>20</v>
      </c>
      <c r="BH38" s="56" t="s">
        <v>20</v>
      </c>
      <c r="BI38" s="56" t="s">
        <v>20</v>
      </c>
      <c r="BJ38" s="56" t="s">
        <v>20</v>
      </c>
      <c r="BK38" s="21" t="s">
        <v>21</v>
      </c>
      <c r="BL38" s="21" t="s">
        <v>21</v>
      </c>
      <c r="BM38" s="92" t="s">
        <v>21</v>
      </c>
      <c r="BN38" s="92" t="s">
        <v>21</v>
      </c>
      <c r="BO38" s="92" t="s">
        <v>21</v>
      </c>
      <c r="BP38" s="92" t="s">
        <v>21</v>
      </c>
      <c r="BQ38" s="92" t="s">
        <v>21</v>
      </c>
      <c r="BR38" s="92" t="s">
        <v>21</v>
      </c>
      <c r="BS38" s="92" t="s">
        <v>21</v>
      </c>
      <c r="BT38" s="92" t="s">
        <v>21</v>
      </c>
      <c r="BU38" s="92" t="s">
        <v>21</v>
      </c>
      <c r="BV38" s="92" t="s">
        <v>21</v>
      </c>
      <c r="BW38" s="478"/>
      <c r="BX38" s="92" t="s">
        <v>21</v>
      </c>
      <c r="BY38" s="92" t="s">
        <v>21</v>
      </c>
      <c r="BZ38" s="92" t="s">
        <v>21</v>
      </c>
      <c r="CA38" s="92" t="s">
        <v>21</v>
      </c>
      <c r="CB38" s="92" t="s">
        <v>21</v>
      </c>
      <c r="CC38" s="92" t="s">
        <v>21</v>
      </c>
      <c r="CD38" s="92" t="s">
        <v>21</v>
      </c>
      <c r="CE38" s="92" t="s">
        <v>21</v>
      </c>
      <c r="CF38" s="92" t="s">
        <v>21</v>
      </c>
      <c r="CG38" s="92" t="s">
        <v>21</v>
      </c>
      <c r="CH38" s="92" t="s">
        <v>21</v>
      </c>
      <c r="CI38" s="92" t="s">
        <v>21</v>
      </c>
      <c r="CJ38" s="92" t="s">
        <v>21</v>
      </c>
      <c r="CK38" s="92" t="s">
        <v>21</v>
      </c>
      <c r="CL38" s="236"/>
      <c r="CM38" s="236"/>
      <c r="CN38" s="236"/>
      <c r="CO38" s="236"/>
      <c r="CP38" s="236"/>
    </row>
    <row r="39" spans="1:95" ht="15">
      <c r="A39" s="217" t="s">
        <v>568</v>
      </c>
      <c r="C39" s="40">
        <v>170</v>
      </c>
      <c r="D39" s="40">
        <v>170</v>
      </c>
      <c r="E39" s="40">
        <v>170</v>
      </c>
      <c r="F39" s="40">
        <v>170</v>
      </c>
      <c r="G39" s="40">
        <v>170</v>
      </c>
      <c r="H39" s="40">
        <v>170</v>
      </c>
      <c r="N39" s="79"/>
      <c r="O39" s="40">
        <v>170</v>
      </c>
      <c r="P39" s="40">
        <v>170</v>
      </c>
      <c r="Q39" s="40">
        <v>170</v>
      </c>
      <c r="R39" s="40">
        <v>170</v>
      </c>
      <c r="S39" s="40">
        <v>170</v>
      </c>
      <c r="T39" s="40">
        <v>170</v>
      </c>
      <c r="U39" s="40">
        <v>170</v>
      </c>
      <c r="V39" s="40">
        <v>170</v>
      </c>
      <c r="W39" s="40">
        <v>170</v>
      </c>
      <c r="X39" s="40">
        <v>170</v>
      </c>
      <c r="Y39" s="40">
        <v>170</v>
      </c>
      <c r="Z39" s="40">
        <v>170</v>
      </c>
      <c r="AA39" s="40">
        <v>170</v>
      </c>
      <c r="AB39" s="40">
        <v>170</v>
      </c>
      <c r="AC39" s="40">
        <v>170</v>
      </c>
      <c r="AD39" s="40">
        <v>170</v>
      </c>
      <c r="AE39" s="40">
        <v>170</v>
      </c>
      <c r="AF39" s="90">
        <v>170</v>
      </c>
      <c r="AG39" s="40">
        <v>170</v>
      </c>
      <c r="AH39" s="40">
        <v>170</v>
      </c>
      <c r="AI39" s="40">
        <v>170</v>
      </c>
      <c r="AJ39" s="40">
        <v>170</v>
      </c>
      <c r="AK39" s="40">
        <v>170</v>
      </c>
      <c r="AL39" s="40">
        <v>170</v>
      </c>
      <c r="AM39" s="40">
        <v>170</v>
      </c>
      <c r="AN39" s="40">
        <v>170</v>
      </c>
      <c r="AO39" s="40">
        <v>170</v>
      </c>
      <c r="AP39" s="40">
        <v>170</v>
      </c>
      <c r="AQ39" s="40">
        <v>170</v>
      </c>
      <c r="AR39" s="40">
        <v>170</v>
      </c>
      <c r="AS39" s="40">
        <v>170</v>
      </c>
      <c r="AT39" s="40">
        <v>170</v>
      </c>
      <c r="AU39" s="40">
        <v>170</v>
      </c>
      <c r="AV39" s="40">
        <v>170</v>
      </c>
      <c r="AW39" s="40">
        <v>170</v>
      </c>
      <c r="AX39" s="40">
        <v>170</v>
      </c>
      <c r="AY39" s="40">
        <v>170</v>
      </c>
      <c r="AZ39" s="40">
        <v>170</v>
      </c>
      <c r="BA39" s="40">
        <v>170</v>
      </c>
      <c r="BB39" s="40">
        <v>170</v>
      </c>
      <c r="BC39" s="40">
        <v>170</v>
      </c>
      <c r="BD39" s="40">
        <v>170</v>
      </c>
      <c r="BE39" s="40">
        <v>170</v>
      </c>
      <c r="BF39" s="40">
        <v>170</v>
      </c>
      <c r="BG39" s="40">
        <v>170</v>
      </c>
      <c r="BH39" s="40">
        <v>170</v>
      </c>
      <c r="BI39" s="40">
        <v>170</v>
      </c>
      <c r="BJ39" s="40">
        <v>170</v>
      </c>
      <c r="BK39" s="40">
        <v>170</v>
      </c>
      <c r="BL39" s="40">
        <v>170</v>
      </c>
      <c r="BM39" s="40">
        <v>170</v>
      </c>
      <c r="BN39" s="40">
        <v>170</v>
      </c>
      <c r="BO39" s="40">
        <v>170</v>
      </c>
      <c r="BP39" s="40">
        <v>170</v>
      </c>
      <c r="BQ39" s="40">
        <v>170</v>
      </c>
      <c r="BR39" s="40">
        <v>170</v>
      </c>
      <c r="BS39" s="40">
        <v>170</v>
      </c>
      <c r="BT39" s="40">
        <v>170</v>
      </c>
      <c r="BU39" s="40">
        <v>170</v>
      </c>
      <c r="BV39" s="40">
        <v>170</v>
      </c>
      <c r="BW39" s="87"/>
      <c r="BX39" s="40">
        <v>170</v>
      </c>
      <c r="BY39" s="40">
        <v>170</v>
      </c>
      <c r="BZ39" s="40">
        <v>170</v>
      </c>
      <c r="CA39" s="40">
        <v>170</v>
      </c>
      <c r="CB39" s="40">
        <v>170</v>
      </c>
      <c r="CC39" s="40">
        <v>170</v>
      </c>
      <c r="CD39" s="40">
        <v>170</v>
      </c>
      <c r="CE39" s="40">
        <v>170</v>
      </c>
      <c r="CF39" s="40">
        <v>170</v>
      </c>
      <c r="CG39" s="40">
        <v>170</v>
      </c>
      <c r="CH39" s="40">
        <v>170</v>
      </c>
      <c r="CI39" s="40">
        <v>170</v>
      </c>
      <c r="CJ39" s="40">
        <v>170</v>
      </c>
      <c r="CK39" s="40">
        <v>170</v>
      </c>
    </row>
    <row r="40" spans="1:95" ht="82.5" customHeight="1">
      <c r="A40" s="6"/>
      <c r="B40" s="6"/>
      <c r="C40" s="16" t="s">
        <v>89</v>
      </c>
      <c r="D40" s="16" t="s">
        <v>84</v>
      </c>
      <c r="E40" s="16" t="s">
        <v>566</v>
      </c>
      <c r="F40" s="16" t="s">
        <v>567</v>
      </c>
      <c r="G40" s="41" t="s">
        <v>83</v>
      </c>
      <c r="H40" s="6" t="s">
        <v>520</v>
      </c>
      <c r="I40" s="6"/>
      <c r="J40" s="6"/>
      <c r="K40" s="6"/>
      <c r="L40" s="6"/>
      <c r="M40" s="6"/>
      <c r="N40" s="88"/>
      <c r="O40" s="16" t="s">
        <v>243</v>
      </c>
      <c r="P40" s="16" t="s">
        <v>244</v>
      </c>
      <c r="Q40" s="16" t="s">
        <v>245</v>
      </c>
      <c r="R40" s="16" t="s">
        <v>235</v>
      </c>
      <c r="S40" s="16" t="s">
        <v>234</v>
      </c>
      <c r="T40" s="16" t="s">
        <v>236</v>
      </c>
      <c r="U40" s="16" t="s">
        <v>237</v>
      </c>
      <c r="V40" s="16" t="s">
        <v>238</v>
      </c>
      <c r="W40" s="16" t="s">
        <v>239</v>
      </c>
      <c r="X40" s="16" t="s">
        <v>240</v>
      </c>
      <c r="Y40" s="89" t="s">
        <v>242</v>
      </c>
      <c r="Z40" s="54" t="s">
        <v>241</v>
      </c>
      <c r="AA40" s="6" t="s">
        <v>93</v>
      </c>
      <c r="AB40" s="16" t="s">
        <v>91</v>
      </c>
      <c r="AC40" s="6" t="s">
        <v>92</v>
      </c>
      <c r="AD40" s="6" t="s">
        <v>94</v>
      </c>
      <c r="AE40" s="6" t="s">
        <v>98</v>
      </c>
      <c r="AF40" s="6" t="s">
        <v>99</v>
      </c>
      <c r="AG40" s="6" t="s">
        <v>515</v>
      </c>
      <c r="AH40" s="6" t="s">
        <v>516</v>
      </c>
      <c r="AI40" s="6" t="s">
        <v>96</v>
      </c>
      <c r="AJ40" s="6" t="s">
        <v>100</v>
      </c>
      <c r="AK40" s="6" t="s">
        <v>90</v>
      </c>
      <c r="AL40" s="6" t="s">
        <v>513</v>
      </c>
      <c r="AM40" s="6" t="s">
        <v>95</v>
      </c>
      <c r="AN40" s="6" t="s">
        <v>97</v>
      </c>
      <c r="AO40" s="6" t="s">
        <v>517</v>
      </c>
      <c r="AP40" s="190" t="s">
        <v>514</v>
      </c>
      <c r="AQ40" s="16" t="s">
        <v>531</v>
      </c>
      <c r="AR40" s="16" t="s">
        <v>533</v>
      </c>
      <c r="AS40" s="16" t="s">
        <v>534</v>
      </c>
      <c r="AT40" s="6" t="s">
        <v>663</v>
      </c>
      <c r="AU40" s="16" t="s">
        <v>666</v>
      </c>
      <c r="AV40" s="16" t="s">
        <v>667</v>
      </c>
      <c r="AW40" s="16" t="s">
        <v>668</v>
      </c>
      <c r="AX40" s="16" t="s">
        <v>664</v>
      </c>
      <c r="AY40" s="16" t="s">
        <v>665</v>
      </c>
      <c r="AZ40" s="16" t="s">
        <v>728</v>
      </c>
      <c r="BA40" s="16" t="s">
        <v>730</v>
      </c>
      <c r="BB40" s="16" t="s">
        <v>734</v>
      </c>
      <c r="BC40" s="16" t="s">
        <v>736</v>
      </c>
      <c r="BD40" s="16" t="s">
        <v>737</v>
      </c>
      <c r="BE40" s="6" t="s">
        <v>1286</v>
      </c>
      <c r="BF40" s="6" t="s">
        <v>1288</v>
      </c>
      <c r="BG40" s="6" t="s">
        <v>1289</v>
      </c>
      <c r="BH40" s="6" t="s">
        <v>1290</v>
      </c>
      <c r="BI40" s="6" t="s">
        <v>1292</v>
      </c>
      <c r="BJ40" s="6" t="s">
        <v>1283</v>
      </c>
      <c r="BK40" s="6" t="s">
        <v>518</v>
      </c>
      <c r="BL40" s="6" t="s">
        <v>519</v>
      </c>
      <c r="BM40" s="16" t="s">
        <v>532</v>
      </c>
      <c r="BN40" s="16" t="s">
        <v>733</v>
      </c>
      <c r="BO40" s="16" t="s">
        <v>739</v>
      </c>
      <c r="BP40" s="6" t="s">
        <v>1284</v>
      </c>
      <c r="BQ40" s="16" t="s">
        <v>735</v>
      </c>
      <c r="BR40" s="6" t="s">
        <v>1355</v>
      </c>
      <c r="BS40" s="6" t="s">
        <v>1356</v>
      </c>
      <c r="BT40" s="6" t="s">
        <v>1361</v>
      </c>
      <c r="BU40" s="6" t="s">
        <v>1362</v>
      </c>
      <c r="BV40" s="6" t="s">
        <v>1364</v>
      </c>
      <c r="BW40" s="6"/>
      <c r="BX40" s="6" t="s">
        <v>1282</v>
      </c>
      <c r="BY40" s="16" t="s">
        <v>732</v>
      </c>
      <c r="BZ40" s="6" t="s">
        <v>1357</v>
      </c>
      <c r="CA40" s="6" t="s">
        <v>1358</v>
      </c>
      <c r="CB40" s="16" t="s">
        <v>1363</v>
      </c>
      <c r="CC40" s="16" t="s">
        <v>731</v>
      </c>
      <c r="CD40" s="16" t="s">
        <v>738</v>
      </c>
      <c r="CE40" s="6" t="s">
        <v>1287</v>
      </c>
      <c r="CF40" s="16" t="s">
        <v>729</v>
      </c>
      <c r="CG40" s="6" t="s">
        <v>1281</v>
      </c>
      <c r="CH40" s="6" t="s">
        <v>1285</v>
      </c>
      <c r="CI40" s="6" t="s">
        <v>1291</v>
      </c>
      <c r="CJ40" s="6" t="s">
        <v>1360</v>
      </c>
      <c r="CK40" s="493" t="s">
        <v>1717</v>
      </c>
      <c r="CL40" s="493" t="s">
        <v>1718</v>
      </c>
      <c r="CM40" s="493" t="s">
        <v>1719</v>
      </c>
      <c r="CN40" s="6" t="s">
        <v>1359</v>
      </c>
    </row>
    <row r="41" spans="1:95" ht="20.25" hidden="1" customHeight="1">
      <c r="A41" s="6"/>
      <c r="B41" s="68" t="s">
        <v>601</v>
      </c>
      <c r="C41" s="16"/>
      <c r="D41" s="16"/>
      <c r="E41" s="6"/>
      <c r="F41" s="6"/>
      <c r="G41" s="16"/>
      <c r="H41" s="6"/>
      <c r="I41" s="6"/>
      <c r="J41" s="6"/>
      <c r="K41" s="6"/>
      <c r="L41" s="6"/>
      <c r="M41" s="6"/>
      <c r="N41" s="88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89"/>
      <c r="Z41" s="131"/>
      <c r="AA41" s="131"/>
      <c r="AB41" s="131"/>
      <c r="AC41" s="131"/>
      <c r="AD41" s="131"/>
      <c r="AE41" s="131"/>
      <c r="AF41" s="131"/>
      <c r="AG41" s="16"/>
      <c r="AH41" s="131" t="s">
        <v>217</v>
      </c>
      <c r="AI41" s="131" t="s">
        <v>490</v>
      </c>
      <c r="AJ41" s="131" t="s">
        <v>490</v>
      </c>
      <c r="AK41" s="131" t="s">
        <v>490</v>
      </c>
      <c r="AL41" s="6"/>
      <c r="AM41" s="181" t="s">
        <v>217</v>
      </c>
      <c r="AN41" s="181" t="s">
        <v>217</v>
      </c>
      <c r="AO41" s="181" t="s">
        <v>217</v>
      </c>
      <c r="AP41" s="6"/>
      <c r="AQ41" s="181" t="s">
        <v>217</v>
      </c>
      <c r="AR41" s="181" t="s">
        <v>217</v>
      </c>
      <c r="AS41" s="238">
        <v>5000958247</v>
      </c>
      <c r="AU41" s="6"/>
      <c r="AV41" s="6"/>
      <c r="AW41" s="6"/>
      <c r="AX41" s="6"/>
      <c r="AY41" s="181" t="s">
        <v>217</v>
      </c>
      <c r="AZ41" s="181" t="s">
        <v>217</v>
      </c>
      <c r="BA41" s="181" t="s">
        <v>217</v>
      </c>
      <c r="BB41" s="181" t="s">
        <v>217</v>
      </c>
      <c r="BC41" s="181" t="s">
        <v>217</v>
      </c>
      <c r="BD41" s="181" t="s">
        <v>217</v>
      </c>
      <c r="BE41" s="6"/>
      <c r="BF41" s="6"/>
      <c r="BG41" s="6"/>
      <c r="BH41" s="6"/>
      <c r="BI41" s="6"/>
      <c r="BJ41" s="6"/>
      <c r="BK41" s="181" t="s">
        <v>217</v>
      </c>
      <c r="BL41" s="181" t="s">
        <v>217</v>
      </c>
      <c r="BM41" s="181" t="s">
        <v>217</v>
      </c>
      <c r="BN41" s="181" t="s">
        <v>217</v>
      </c>
      <c r="BO41" s="181" t="s">
        <v>217</v>
      </c>
      <c r="BP41" s="6"/>
      <c r="BQ41" s="6"/>
      <c r="BR41" s="6"/>
      <c r="BS41" s="6"/>
      <c r="BT41" s="6"/>
      <c r="BW41" s="402"/>
      <c r="BX41" s="6"/>
      <c r="BY41" s="6"/>
      <c r="BZ41" s="6"/>
      <c r="CA41" s="6"/>
      <c r="CC41" s="6"/>
      <c r="CD41" s="6"/>
      <c r="CE41" s="6"/>
      <c r="CF41" s="6"/>
      <c r="CG41" s="6"/>
      <c r="CH41" s="6"/>
      <c r="CI41" s="6"/>
      <c r="CJ41" s="6"/>
      <c r="CN41" s="6"/>
    </row>
    <row r="42" spans="1:95" s="201" customFormat="1" ht="20.25" hidden="1" customHeight="1">
      <c r="A42" s="6"/>
      <c r="B42" s="200" t="s">
        <v>597</v>
      </c>
      <c r="C42" s="16"/>
      <c r="D42" s="16"/>
      <c r="E42" s="6"/>
      <c r="F42" s="6"/>
      <c r="G42" s="16"/>
      <c r="H42" s="6"/>
      <c r="I42" s="6"/>
      <c r="J42" s="6"/>
      <c r="K42" s="6"/>
      <c r="L42" s="6"/>
      <c r="M42" s="6"/>
      <c r="N42" s="88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89"/>
      <c r="Z42" s="131"/>
      <c r="AA42" s="131"/>
      <c r="AB42" s="131"/>
      <c r="AC42" s="131"/>
      <c r="AD42" s="131"/>
      <c r="AE42" s="131"/>
      <c r="AF42" s="131"/>
      <c r="AG42" s="16"/>
      <c r="AH42" s="131"/>
      <c r="AI42" s="131"/>
      <c r="AJ42" s="131"/>
      <c r="AK42" s="131"/>
      <c r="AL42" s="6"/>
      <c r="AM42" s="131"/>
      <c r="AN42" s="131"/>
      <c r="AO42" s="131"/>
      <c r="AP42" s="6"/>
      <c r="AQ42" s="6"/>
      <c r="AR42" s="6"/>
      <c r="AS42" s="6"/>
      <c r="AU42" s="6"/>
      <c r="AV42" s="6"/>
      <c r="AW42" s="6"/>
      <c r="AX42" s="6"/>
      <c r="AY42" s="6"/>
      <c r="AZ42" s="6"/>
      <c r="BA42" s="6"/>
      <c r="BC42" s="6"/>
      <c r="BD42" s="6"/>
      <c r="BE42" s="6"/>
      <c r="BF42" s="6"/>
      <c r="BG42" s="6"/>
      <c r="BH42" s="6"/>
      <c r="BI42" s="6"/>
      <c r="BJ42" s="6"/>
      <c r="BK42" s="131"/>
      <c r="BL42" s="131"/>
      <c r="BM42" s="6"/>
      <c r="BN42" s="6"/>
      <c r="BO42" s="6"/>
      <c r="BP42" s="6"/>
      <c r="BQ42" s="6"/>
      <c r="BR42" s="6"/>
      <c r="BS42" s="6"/>
      <c r="BT42" s="6"/>
      <c r="BW42" s="402"/>
      <c r="BX42" s="6"/>
      <c r="BY42" s="6"/>
      <c r="BZ42" s="6"/>
      <c r="CA42" s="6"/>
      <c r="CC42" s="6"/>
      <c r="CD42" s="6"/>
      <c r="CE42" s="6"/>
      <c r="CF42" s="6"/>
      <c r="CG42" s="6"/>
      <c r="CH42" s="6"/>
      <c r="CI42" s="6"/>
      <c r="CJ42" s="6"/>
      <c r="CN42" s="6"/>
    </row>
    <row r="43" spans="1:95" s="201" customFormat="1" ht="20.25" hidden="1" customHeight="1">
      <c r="A43" s="6"/>
      <c r="B43" s="68" t="s">
        <v>598</v>
      </c>
      <c r="C43" s="16"/>
      <c r="D43" s="16"/>
      <c r="E43" s="6"/>
      <c r="F43" s="6"/>
      <c r="G43" s="16"/>
      <c r="H43" s="6"/>
      <c r="I43" s="6"/>
      <c r="J43" s="6"/>
      <c r="K43" s="6"/>
      <c r="L43" s="6"/>
      <c r="M43" s="6"/>
      <c r="N43" s="88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89"/>
      <c r="Z43" s="131"/>
      <c r="AA43" s="131"/>
      <c r="AB43" s="131"/>
      <c r="AC43" s="131"/>
      <c r="AD43" s="131"/>
      <c r="AE43" s="131"/>
      <c r="AF43" s="131"/>
      <c r="AG43" s="16"/>
      <c r="AH43" s="131"/>
      <c r="AI43" s="131"/>
      <c r="AJ43" s="131"/>
      <c r="AK43" s="131"/>
      <c r="AL43" s="6"/>
      <c r="AM43" s="131"/>
      <c r="AN43" s="131"/>
      <c r="AO43" s="131"/>
      <c r="AP43" s="6"/>
      <c r="AQ43" s="6"/>
      <c r="AR43" s="6"/>
      <c r="AS43" s="6"/>
      <c r="AU43" s="6"/>
      <c r="AV43" s="6"/>
      <c r="AW43" s="6"/>
      <c r="AX43" s="6"/>
      <c r="AY43" s="6"/>
      <c r="AZ43" s="6"/>
      <c r="BA43" s="6"/>
      <c r="BC43" s="6"/>
      <c r="BD43" s="6"/>
      <c r="BE43" s="6"/>
      <c r="BF43" s="6"/>
      <c r="BG43" s="6"/>
      <c r="BH43" s="6"/>
      <c r="BI43" s="6"/>
      <c r="BJ43" s="6"/>
      <c r="BK43" s="131"/>
      <c r="BL43" s="131"/>
      <c r="BM43" s="6"/>
      <c r="BN43" s="6"/>
      <c r="BO43" s="6"/>
      <c r="BP43" s="6"/>
      <c r="BQ43" s="6"/>
      <c r="BR43" s="6"/>
      <c r="BS43" s="6"/>
      <c r="BT43" s="6"/>
      <c r="BW43" s="402"/>
      <c r="BX43" s="6"/>
      <c r="BY43" s="6"/>
      <c r="BZ43" s="6"/>
      <c r="CA43" s="6"/>
      <c r="CC43" s="6"/>
      <c r="CD43" s="6"/>
      <c r="CE43" s="6"/>
      <c r="CF43" s="6"/>
      <c r="CG43" s="6"/>
      <c r="CH43" s="6"/>
      <c r="CI43" s="6"/>
      <c r="CJ43" s="6"/>
      <c r="CN43" s="6"/>
    </row>
    <row r="44" spans="1:95" s="201" customFormat="1" ht="20.25" hidden="1" customHeight="1">
      <c r="A44" s="6"/>
      <c r="B44" s="231" t="s">
        <v>599</v>
      </c>
      <c r="C44" s="16"/>
      <c r="D44" s="16"/>
      <c r="E44" s="6"/>
      <c r="F44" s="6"/>
      <c r="G44" s="16"/>
      <c r="H44" s="6"/>
      <c r="I44" s="6"/>
      <c r="J44" s="6"/>
      <c r="K44" s="6"/>
      <c r="L44" s="6"/>
      <c r="M44" s="6"/>
      <c r="N44" s="88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89"/>
      <c r="Z44" s="215" t="s">
        <v>605</v>
      </c>
      <c r="AA44" s="131"/>
      <c r="AB44" s="131"/>
      <c r="AC44" s="131"/>
      <c r="AD44" s="131"/>
      <c r="AE44" s="131"/>
      <c r="AF44" s="131"/>
      <c r="AG44" s="16"/>
      <c r="AH44" s="131"/>
      <c r="AI44" s="131"/>
      <c r="AJ44" s="131"/>
      <c r="AK44" s="131"/>
      <c r="AL44" s="6"/>
      <c r="AM44" s="131"/>
      <c r="AN44" s="131"/>
      <c r="AO44" s="131"/>
      <c r="AP44" s="6"/>
      <c r="AQ44" s="6"/>
      <c r="AR44" s="6"/>
      <c r="AS44" s="6"/>
      <c r="AU44" s="6"/>
      <c r="AV44" s="6"/>
      <c r="AW44" s="6"/>
      <c r="AX44" s="6"/>
      <c r="AY44" s="6"/>
      <c r="AZ44" s="6"/>
      <c r="BA44" s="6"/>
      <c r="BC44" s="6"/>
      <c r="BD44" s="6"/>
      <c r="BE44" s="6"/>
      <c r="BF44" s="6"/>
      <c r="BG44" s="6"/>
      <c r="BH44" s="6"/>
      <c r="BI44" s="6"/>
      <c r="BJ44" s="6"/>
      <c r="BK44" s="131"/>
      <c r="BL44" s="131"/>
      <c r="BM44" s="6"/>
      <c r="BN44" s="6"/>
      <c r="BO44" s="6"/>
      <c r="BP44" s="6"/>
      <c r="BQ44" s="6"/>
      <c r="BR44" s="6"/>
      <c r="BS44" s="6"/>
      <c r="BT44" s="6"/>
      <c r="BW44" s="402"/>
      <c r="BX44" s="6"/>
      <c r="BY44" s="6"/>
      <c r="BZ44" s="6"/>
      <c r="CA44" s="6"/>
      <c r="CC44" s="6"/>
      <c r="CD44" s="6"/>
      <c r="CE44" s="6"/>
      <c r="CF44" s="6"/>
      <c r="CG44" s="6"/>
      <c r="CH44" s="6"/>
      <c r="CI44" s="6"/>
      <c r="CJ44" s="6"/>
      <c r="CN44" s="6"/>
    </row>
    <row r="45" spans="1:95" s="201" customFormat="1">
      <c r="A45" s="366">
        <v>2</v>
      </c>
      <c r="B45" s="350" t="s">
        <v>606</v>
      </c>
      <c r="C45" s="352">
        <f t="shared" ref="C45:H47" si="0">WORKDAY(C46,$A45,$B$199:$B$224)</f>
        <v>42205</v>
      </c>
      <c r="D45" s="352">
        <f t="shared" si="0"/>
        <v>42144</v>
      </c>
      <c r="E45" s="353">
        <f t="shared" si="0"/>
        <v>42046</v>
      </c>
      <c r="F45" s="353">
        <f t="shared" si="0"/>
        <v>42046</v>
      </c>
      <c r="G45" s="354">
        <f t="shared" si="0"/>
        <v>42144</v>
      </c>
      <c r="H45" s="353">
        <f t="shared" si="0"/>
        <v>42314</v>
      </c>
      <c r="N45" s="80"/>
      <c r="O45" s="353">
        <f t="shared" ref="O45:O53" si="1">WORKDAY(O46,$A45,$B$199:$B$224)</f>
        <v>42165</v>
      </c>
      <c r="P45" s="353">
        <f t="shared" ref="P45:P53" si="2">WORKDAY(P46,$A45,$B$199:$B$224)</f>
        <v>42165</v>
      </c>
      <c r="Q45" s="353">
        <f t="shared" ref="Q45:Q53" si="3">WORKDAY(Q46,$A45,$B$199:$B$224)</f>
        <v>42165</v>
      </c>
      <c r="R45" s="353">
        <f t="shared" ref="R45:R53" si="4">WORKDAY(R46,$A45,$B$199:$B$224)</f>
        <v>42165</v>
      </c>
      <c r="S45" s="353">
        <f t="shared" ref="S45:S53" si="5">WORKDAY(S46,$A45,$B$199:$B$224)</f>
        <v>42165</v>
      </c>
      <c r="T45" s="353">
        <f t="shared" ref="T45:T53" si="6">WORKDAY(T46,$A45,$B$199:$B$224)</f>
        <v>42165</v>
      </c>
      <c r="U45" s="353">
        <f t="shared" ref="U45:U53" si="7">WORKDAY(U46,$A45,$B$199:$B$224)</f>
        <v>42165</v>
      </c>
      <c r="V45" s="353">
        <f t="shared" ref="V45:V53" si="8">WORKDAY(V46,$A45,$B$199:$B$224)</f>
        <v>42165</v>
      </c>
      <c r="W45" s="353">
        <f t="shared" ref="W45:W53" si="9">WORKDAY(W46,$A45,$B$199:$B$224)</f>
        <v>42165</v>
      </c>
      <c r="X45" s="353">
        <f t="shared" ref="X45:X53" si="10">WORKDAY(X46,$A45,$B$199:$B$224)</f>
        <v>42165</v>
      </c>
      <c r="Y45" s="353">
        <f t="shared" ref="Y45:Y53" si="11">WORKDAY(Y46,$A45,$B$199:$B$224)</f>
        <v>42165</v>
      </c>
      <c r="Z45" s="216">
        <f t="shared" ref="Z45:Z53" si="12">WORKDAY(Z46,$A45,$B$199:$B$224)</f>
        <v>42165</v>
      </c>
      <c r="AA45" s="240">
        <v>42255</v>
      </c>
      <c r="AB45" s="240">
        <v>42255</v>
      </c>
      <c r="AC45" s="240">
        <v>42255</v>
      </c>
      <c r="AD45" s="240">
        <v>42255</v>
      </c>
      <c r="AE45" s="240">
        <v>42255</v>
      </c>
      <c r="AF45" s="240">
        <v>42255</v>
      </c>
      <c r="AG45" s="240">
        <v>42257</v>
      </c>
      <c r="AH45" s="240">
        <v>42257</v>
      </c>
      <c r="AI45" s="240">
        <v>42258</v>
      </c>
      <c r="AJ45" s="240">
        <v>42258</v>
      </c>
      <c r="AK45" s="240">
        <v>42258</v>
      </c>
      <c r="AL45" s="240">
        <v>42258</v>
      </c>
      <c r="AM45" s="240">
        <v>42307</v>
      </c>
      <c r="AN45" s="240">
        <v>42307</v>
      </c>
      <c r="AO45" s="240">
        <v>42307</v>
      </c>
      <c r="AP45" s="240">
        <v>42307</v>
      </c>
      <c r="AQ45" s="240">
        <v>42307</v>
      </c>
      <c r="AR45" s="240">
        <v>42307</v>
      </c>
      <c r="AS45" s="240">
        <v>42307</v>
      </c>
      <c r="AT45" s="240">
        <v>42307</v>
      </c>
      <c r="AU45" s="240">
        <v>42307</v>
      </c>
      <c r="AV45" s="240">
        <v>42307</v>
      </c>
      <c r="AW45" s="240">
        <v>42307</v>
      </c>
      <c r="AX45" s="240">
        <v>42307</v>
      </c>
      <c r="AY45" s="240">
        <v>42331</v>
      </c>
      <c r="AZ45" s="240">
        <v>42331</v>
      </c>
      <c r="BA45" s="240">
        <v>42331</v>
      </c>
      <c r="BB45" s="240">
        <v>42331</v>
      </c>
      <c r="BC45" s="240">
        <v>42331</v>
      </c>
      <c r="BD45" s="240">
        <v>42331</v>
      </c>
      <c r="BE45" s="240">
        <v>42331</v>
      </c>
      <c r="BF45" s="240">
        <v>42331</v>
      </c>
      <c r="BG45" s="240">
        <v>42331</v>
      </c>
      <c r="BH45" s="240">
        <v>42331</v>
      </c>
      <c r="BI45" s="240">
        <v>42331</v>
      </c>
      <c r="BJ45" s="240">
        <v>42331</v>
      </c>
      <c r="BK45" s="240">
        <v>42353</v>
      </c>
      <c r="BL45" s="240">
        <v>42262</v>
      </c>
      <c r="BM45" s="240">
        <v>42353</v>
      </c>
      <c r="BN45" s="240">
        <v>42353</v>
      </c>
      <c r="BO45" s="240">
        <v>42353</v>
      </c>
      <c r="BP45" s="240">
        <v>42353</v>
      </c>
      <c r="BQ45" s="240">
        <v>42353</v>
      </c>
      <c r="BR45" s="240">
        <v>42353</v>
      </c>
      <c r="BS45" s="240">
        <v>42353</v>
      </c>
      <c r="BT45" s="240">
        <v>42353</v>
      </c>
      <c r="BU45" s="240">
        <v>42353</v>
      </c>
      <c r="BV45" s="240">
        <v>42353</v>
      </c>
      <c r="BW45" s="479"/>
      <c r="BX45" s="353">
        <f>WORKDAY(BX46,$A45,$B$199:$B$224)</f>
        <v>42381</v>
      </c>
      <c r="BY45" s="353">
        <f>WORKDAY(BY46,$A45,$B$199:$B$224)</f>
        <v>42381</v>
      </c>
      <c r="BZ45" s="353">
        <f>WORKDAY(BZ46,$A45,$B$199:$B$224)</f>
        <v>42375</v>
      </c>
      <c r="CA45" s="353">
        <f>WORKDAY(CA46,$A45,$B$199:$B$224)</f>
        <v>42375</v>
      </c>
      <c r="CB45" s="353">
        <f>WORKDAY(CB46,$A45,$B$199:$B$224)</f>
        <v>42375</v>
      </c>
      <c r="CC45" s="353">
        <f t="shared" ref="CC45:CD49" si="13">WORKDAY(CC46,$A45,$B$199:$B$224)</f>
        <v>42390</v>
      </c>
      <c r="CD45" s="353">
        <f t="shared" si="13"/>
        <v>42390</v>
      </c>
      <c r="CE45" s="353">
        <f t="shared" ref="CE45:CF47" si="14">WORKDAY(CE46,$A45,$B$199:$B$224)</f>
        <v>42706</v>
      </c>
      <c r="CF45" s="353">
        <f t="shared" si="14"/>
        <v>42395</v>
      </c>
      <c r="CG45" s="353">
        <f t="shared" ref="CG45:CI49" si="15">WORKDAY(CG46,$A45,$B$199:$B$224)</f>
        <v>42347</v>
      </c>
      <c r="CH45" s="353">
        <f t="shared" si="15"/>
        <v>42347</v>
      </c>
      <c r="CI45" s="353">
        <f t="shared" si="15"/>
        <v>42347</v>
      </c>
      <c r="CJ45" s="353">
        <f t="shared" ref="CJ45:CM50" si="16">WORKDAY(CJ46,$A45,$B$199:$B$224)</f>
        <v>42732</v>
      </c>
      <c r="CK45" s="353">
        <f t="shared" si="16"/>
        <v>42404</v>
      </c>
      <c r="CL45" s="353">
        <f t="shared" si="16"/>
        <v>42403</v>
      </c>
      <c r="CM45" s="353">
        <f t="shared" si="16"/>
        <v>26</v>
      </c>
      <c r="CN45" s="353">
        <f t="shared" ref="CN45:CN53" si="17">WORKDAY(CN46,$A45,$B$199:$B$224)</f>
        <v>42375</v>
      </c>
    </row>
    <row r="46" spans="1:95">
      <c r="A46" s="366">
        <v>7</v>
      </c>
      <c r="B46" s="350" t="s">
        <v>125</v>
      </c>
      <c r="C46" s="352">
        <f t="shared" si="0"/>
        <v>42201</v>
      </c>
      <c r="D46" s="352">
        <f t="shared" si="0"/>
        <v>42142</v>
      </c>
      <c r="E46" s="353">
        <f t="shared" si="0"/>
        <v>42044</v>
      </c>
      <c r="F46" s="353">
        <f t="shared" si="0"/>
        <v>42044</v>
      </c>
      <c r="G46" s="354">
        <f t="shared" si="0"/>
        <v>42142</v>
      </c>
      <c r="H46" s="353">
        <f t="shared" si="0"/>
        <v>42312</v>
      </c>
      <c r="N46" s="79"/>
      <c r="O46" s="352">
        <f t="shared" si="1"/>
        <v>42163</v>
      </c>
      <c r="P46" s="352">
        <f t="shared" si="2"/>
        <v>42163</v>
      </c>
      <c r="Q46" s="352">
        <f t="shared" si="3"/>
        <v>42163</v>
      </c>
      <c r="R46" s="352">
        <f t="shared" si="4"/>
        <v>42163</v>
      </c>
      <c r="S46" s="352">
        <f t="shared" si="5"/>
        <v>42163</v>
      </c>
      <c r="T46" s="352">
        <f t="shared" si="6"/>
        <v>42163</v>
      </c>
      <c r="U46" s="352">
        <f t="shared" si="7"/>
        <v>42163</v>
      </c>
      <c r="V46" s="352">
        <f t="shared" si="8"/>
        <v>42163</v>
      </c>
      <c r="W46" s="352">
        <f t="shared" si="9"/>
        <v>42163</v>
      </c>
      <c r="X46" s="352">
        <f t="shared" si="10"/>
        <v>42163</v>
      </c>
      <c r="Y46" s="352">
        <f t="shared" si="11"/>
        <v>42163</v>
      </c>
      <c r="Z46" s="468">
        <f t="shared" si="12"/>
        <v>42163</v>
      </c>
      <c r="AA46" s="240">
        <v>42255</v>
      </c>
      <c r="AB46" s="240">
        <v>42255</v>
      </c>
      <c r="AC46" s="240">
        <v>42255</v>
      </c>
      <c r="AD46" s="240">
        <v>42255</v>
      </c>
      <c r="AE46" s="240">
        <v>42255</v>
      </c>
      <c r="AF46" s="240">
        <v>42255</v>
      </c>
      <c r="AG46" s="240">
        <v>42257</v>
      </c>
      <c r="AH46" s="240">
        <v>42257</v>
      </c>
      <c r="AI46" s="240">
        <v>42258</v>
      </c>
      <c r="AJ46" s="240">
        <v>42258</v>
      </c>
      <c r="AK46" s="240">
        <v>42258</v>
      </c>
      <c r="AL46" s="240">
        <v>42258</v>
      </c>
      <c r="AM46" s="240">
        <v>42262</v>
      </c>
      <c r="AN46" s="240">
        <v>42262</v>
      </c>
      <c r="AO46" s="240">
        <v>42262</v>
      </c>
      <c r="AP46" s="240">
        <f t="shared" ref="AP46:AX46" si="18">WORKDAY(AP47,$A46,$B$199:$B$224)</f>
        <v>42307</v>
      </c>
      <c r="AQ46" s="240">
        <f t="shared" si="18"/>
        <v>42307</v>
      </c>
      <c r="AR46" s="240">
        <f t="shared" si="18"/>
        <v>42307</v>
      </c>
      <c r="AS46" s="240">
        <f t="shared" si="18"/>
        <v>42307</v>
      </c>
      <c r="AT46" s="240">
        <f t="shared" si="18"/>
        <v>42307</v>
      </c>
      <c r="AU46" s="240">
        <f t="shared" si="18"/>
        <v>42312</v>
      </c>
      <c r="AV46" s="240">
        <f t="shared" si="18"/>
        <v>42312</v>
      </c>
      <c r="AW46" s="240">
        <f t="shared" si="18"/>
        <v>42312</v>
      </c>
      <c r="AX46" s="240">
        <f t="shared" si="18"/>
        <v>42312</v>
      </c>
      <c r="AY46" s="240">
        <f t="shared" ref="AY46:BJ47" si="19">WORKDAY(AY47,$A46,$B$199:$B$224)</f>
        <v>42312</v>
      </c>
      <c r="AZ46" s="240">
        <f t="shared" si="19"/>
        <v>42332</v>
      </c>
      <c r="BA46" s="240">
        <f t="shared" si="19"/>
        <v>42332</v>
      </c>
      <c r="BB46" s="240">
        <f t="shared" si="19"/>
        <v>42332</v>
      </c>
      <c r="BC46" s="240">
        <f t="shared" si="19"/>
        <v>42332</v>
      </c>
      <c r="BD46" s="240">
        <f t="shared" si="19"/>
        <v>42332</v>
      </c>
      <c r="BE46" s="240">
        <f t="shared" si="19"/>
        <v>42345</v>
      </c>
      <c r="BF46" s="240">
        <f t="shared" si="19"/>
        <v>42345</v>
      </c>
      <c r="BG46" s="240">
        <f t="shared" si="19"/>
        <v>42345</v>
      </c>
      <c r="BH46" s="240">
        <f t="shared" si="19"/>
        <v>42345</v>
      </c>
      <c r="BI46" s="240">
        <f t="shared" si="19"/>
        <v>42345</v>
      </c>
      <c r="BJ46" s="240">
        <f t="shared" si="19"/>
        <v>42346</v>
      </c>
      <c r="BK46" s="240">
        <v>42262</v>
      </c>
      <c r="BL46" s="240">
        <v>42262</v>
      </c>
      <c r="BM46" s="240">
        <f t="shared" ref="BM46:BO47" si="20">WORKDAY(BM47,$A46,$B$199:$B$224)</f>
        <v>42170</v>
      </c>
      <c r="BN46" s="240">
        <f t="shared" si="20"/>
        <v>42332</v>
      </c>
      <c r="BO46" s="240">
        <f t="shared" si="20"/>
        <v>42332</v>
      </c>
      <c r="BP46" s="240">
        <f t="shared" ref="BP46:BP52" si="21">WORKDAY(BP47,$A46,$B$199:$B$224)</f>
        <v>42346</v>
      </c>
      <c r="BQ46" s="240">
        <v>42353</v>
      </c>
      <c r="BR46" s="240">
        <f t="shared" ref="BR46:BV53" si="22">WORKDAY(BR47,$A46,$B$199:$B$224)</f>
        <v>42373</v>
      </c>
      <c r="BS46" s="240">
        <f t="shared" si="22"/>
        <v>42373</v>
      </c>
      <c r="BT46" s="240">
        <f t="shared" si="22"/>
        <v>42373</v>
      </c>
      <c r="BU46" s="240">
        <f t="shared" si="22"/>
        <v>42373</v>
      </c>
      <c r="BV46" s="240">
        <f t="shared" si="22"/>
        <v>42373</v>
      </c>
      <c r="BW46" s="479"/>
      <c r="BX46" s="240">
        <v>42378</v>
      </c>
      <c r="BY46" s="240">
        <v>42378</v>
      </c>
      <c r="BZ46" s="240">
        <f t="shared" ref="BZ46:CB53" si="23">WORKDAY(BZ47,$A46,$B$199:$B$224)</f>
        <v>42373</v>
      </c>
      <c r="CA46" s="240">
        <f t="shared" si="23"/>
        <v>42373</v>
      </c>
      <c r="CB46" s="240">
        <f t="shared" si="23"/>
        <v>42373</v>
      </c>
      <c r="CC46" s="352">
        <f t="shared" si="13"/>
        <v>42388</v>
      </c>
      <c r="CD46" s="352">
        <f t="shared" si="13"/>
        <v>42388</v>
      </c>
      <c r="CE46" s="353">
        <f t="shared" si="14"/>
        <v>42704</v>
      </c>
      <c r="CF46" s="353">
        <f t="shared" si="14"/>
        <v>42391</v>
      </c>
      <c r="CG46" s="353">
        <f t="shared" si="15"/>
        <v>42345</v>
      </c>
      <c r="CH46" s="353">
        <f t="shared" si="15"/>
        <v>42345</v>
      </c>
      <c r="CI46" s="353">
        <f t="shared" si="15"/>
        <v>42345</v>
      </c>
      <c r="CJ46" s="353">
        <f t="shared" si="16"/>
        <v>42730</v>
      </c>
      <c r="CK46" s="352">
        <f t="shared" si="16"/>
        <v>42402</v>
      </c>
      <c r="CL46" s="352">
        <f t="shared" si="16"/>
        <v>42401</v>
      </c>
      <c r="CM46" s="352">
        <f t="shared" si="16"/>
        <v>24</v>
      </c>
      <c r="CN46" s="353">
        <f t="shared" si="17"/>
        <v>42373</v>
      </c>
    </row>
    <row r="47" spans="1:95">
      <c r="A47" s="366">
        <v>3</v>
      </c>
      <c r="B47" s="350" t="s">
        <v>265</v>
      </c>
      <c r="C47" s="240">
        <f t="shared" si="0"/>
        <v>42192</v>
      </c>
      <c r="D47" s="240">
        <f t="shared" si="0"/>
        <v>42131</v>
      </c>
      <c r="E47" s="353">
        <f t="shared" si="0"/>
        <v>42033</v>
      </c>
      <c r="F47" s="353">
        <f t="shared" si="0"/>
        <v>42033</v>
      </c>
      <c r="G47" s="354">
        <f t="shared" si="0"/>
        <v>42131</v>
      </c>
      <c r="H47" s="240">
        <f t="shared" si="0"/>
        <v>42303</v>
      </c>
      <c r="N47" s="79"/>
      <c r="O47" s="240">
        <f t="shared" si="1"/>
        <v>42152</v>
      </c>
      <c r="P47" s="240">
        <f t="shared" si="2"/>
        <v>42152</v>
      </c>
      <c r="Q47" s="240">
        <f t="shared" si="3"/>
        <v>42152</v>
      </c>
      <c r="R47" s="240">
        <f t="shared" si="4"/>
        <v>42152</v>
      </c>
      <c r="S47" s="240">
        <f t="shared" si="5"/>
        <v>42152</v>
      </c>
      <c r="T47" s="240">
        <f t="shared" si="6"/>
        <v>42152</v>
      </c>
      <c r="U47" s="240">
        <f t="shared" si="7"/>
        <v>42152</v>
      </c>
      <c r="V47" s="240">
        <f t="shared" si="8"/>
        <v>42152</v>
      </c>
      <c r="W47" s="240">
        <f t="shared" si="9"/>
        <v>42152</v>
      </c>
      <c r="X47" s="240">
        <f t="shared" si="10"/>
        <v>42152</v>
      </c>
      <c r="Y47" s="240">
        <f t="shared" si="11"/>
        <v>42152</v>
      </c>
      <c r="Z47" s="240">
        <f t="shared" si="12"/>
        <v>42152</v>
      </c>
      <c r="AA47" s="240">
        <f t="shared" ref="AA47:AO53" si="24">WORKDAY(AA48,$A47,$B$199:$B$224)</f>
        <v>42131</v>
      </c>
      <c r="AB47" s="240">
        <f t="shared" si="24"/>
        <v>42131</v>
      </c>
      <c r="AC47" s="240">
        <f t="shared" si="24"/>
        <v>42131</v>
      </c>
      <c r="AD47" s="240">
        <f t="shared" si="24"/>
        <v>42131</v>
      </c>
      <c r="AE47" s="240">
        <f t="shared" si="24"/>
        <v>42131</v>
      </c>
      <c r="AF47" s="240">
        <f t="shared" si="24"/>
        <v>42131</v>
      </c>
      <c r="AG47" s="240">
        <f t="shared" si="24"/>
        <v>42159</v>
      </c>
      <c r="AH47" s="240">
        <f t="shared" si="24"/>
        <v>42159</v>
      </c>
      <c r="AI47" s="240">
        <f t="shared" si="24"/>
        <v>42131</v>
      </c>
      <c r="AJ47" s="240">
        <f t="shared" si="24"/>
        <v>42131</v>
      </c>
      <c r="AK47" s="240">
        <f t="shared" si="24"/>
        <v>42131</v>
      </c>
      <c r="AL47" s="240">
        <f t="shared" si="24"/>
        <v>42159</v>
      </c>
      <c r="AM47" s="240">
        <f t="shared" si="24"/>
        <v>42131</v>
      </c>
      <c r="AN47" s="240">
        <f t="shared" si="24"/>
        <v>42131</v>
      </c>
      <c r="AO47" s="240">
        <f t="shared" si="24"/>
        <v>42159</v>
      </c>
      <c r="AP47" s="240">
        <v>42298</v>
      </c>
      <c r="AQ47" s="240">
        <v>42298</v>
      </c>
      <c r="AR47" s="240">
        <v>42298</v>
      </c>
      <c r="AS47" s="240">
        <v>42298</v>
      </c>
      <c r="AT47" s="240">
        <v>42298</v>
      </c>
      <c r="AU47" s="240">
        <f>WORKDAY(AU48,$A47,$B$199:$B$224)</f>
        <v>42303</v>
      </c>
      <c r="AV47" s="240">
        <f>WORKDAY(AV48,$A47,$B$199:$B$224)</f>
        <v>42303</v>
      </c>
      <c r="AW47" s="240">
        <f>WORKDAY(AW48,$A47,$B$199:$B$224)</f>
        <v>42303</v>
      </c>
      <c r="AX47" s="240">
        <f>WORKDAY(AX48,$A47,$B$199:$B$224)</f>
        <v>42303</v>
      </c>
      <c r="AY47" s="240">
        <f t="shared" si="19"/>
        <v>42303</v>
      </c>
      <c r="AZ47" s="240">
        <f t="shared" si="19"/>
        <v>42321</v>
      </c>
      <c r="BA47" s="240">
        <f t="shared" si="19"/>
        <v>42321</v>
      </c>
      <c r="BB47" s="240">
        <f t="shared" si="19"/>
        <v>42321</v>
      </c>
      <c r="BC47" s="240">
        <f t="shared" si="19"/>
        <v>42321</v>
      </c>
      <c r="BD47" s="240">
        <f t="shared" si="19"/>
        <v>42321</v>
      </c>
      <c r="BE47" s="240">
        <f t="shared" si="19"/>
        <v>42331</v>
      </c>
      <c r="BF47" s="240">
        <f t="shared" si="19"/>
        <v>42331</v>
      </c>
      <c r="BG47" s="240">
        <f t="shared" si="19"/>
        <v>42331</v>
      </c>
      <c r="BH47" s="240">
        <f t="shared" si="19"/>
        <v>42331</v>
      </c>
      <c r="BI47" s="240">
        <f t="shared" si="19"/>
        <v>42331</v>
      </c>
      <c r="BJ47" s="240">
        <f t="shared" si="19"/>
        <v>42332</v>
      </c>
      <c r="BK47" s="240">
        <f t="shared" ref="BK47:BL53" si="25">WORKDAY(BK48,$A47,$B$199:$B$224)</f>
        <v>42159</v>
      </c>
      <c r="BL47" s="355">
        <f t="shared" si="25"/>
        <v>42159</v>
      </c>
      <c r="BM47" s="240">
        <f t="shared" si="20"/>
        <v>42159</v>
      </c>
      <c r="BN47" s="240">
        <f t="shared" si="20"/>
        <v>42321</v>
      </c>
      <c r="BO47" s="240">
        <f t="shared" si="20"/>
        <v>42321</v>
      </c>
      <c r="BP47" s="240">
        <f t="shared" si="21"/>
        <v>42332</v>
      </c>
      <c r="BQ47" s="240">
        <v>42353</v>
      </c>
      <c r="BR47" s="240">
        <f t="shared" si="22"/>
        <v>42352</v>
      </c>
      <c r="BS47" s="240">
        <f t="shared" si="22"/>
        <v>42352</v>
      </c>
      <c r="BT47" s="240">
        <f t="shared" si="22"/>
        <v>42352</v>
      </c>
      <c r="BU47" s="240">
        <f t="shared" si="22"/>
        <v>42352</v>
      </c>
      <c r="BV47" s="240">
        <f t="shared" si="22"/>
        <v>42352</v>
      </c>
      <c r="BW47" s="479"/>
      <c r="BX47" s="240">
        <f t="shared" ref="BX47:BY49" si="26">WORKDAY(BX48,$A47,$B$199:$B$224)</f>
        <v>42331</v>
      </c>
      <c r="BY47" s="240">
        <f t="shared" si="26"/>
        <v>42319</v>
      </c>
      <c r="BZ47" s="240">
        <f t="shared" si="23"/>
        <v>42352</v>
      </c>
      <c r="CA47" s="240">
        <f t="shared" si="23"/>
        <v>42352</v>
      </c>
      <c r="CB47" s="240">
        <f t="shared" si="23"/>
        <v>42352</v>
      </c>
      <c r="CC47" s="352">
        <v>42378</v>
      </c>
      <c r="CD47" s="352">
        <v>42378</v>
      </c>
      <c r="CE47" s="353">
        <f t="shared" si="14"/>
        <v>42695</v>
      </c>
      <c r="CF47" s="353">
        <f t="shared" si="14"/>
        <v>42382</v>
      </c>
      <c r="CG47" s="353">
        <f t="shared" si="15"/>
        <v>42331</v>
      </c>
      <c r="CH47" s="353">
        <f t="shared" si="15"/>
        <v>42331</v>
      </c>
      <c r="CI47" s="353">
        <f t="shared" si="15"/>
        <v>42331</v>
      </c>
      <c r="CJ47" s="353">
        <f t="shared" si="16"/>
        <v>42719</v>
      </c>
      <c r="CK47" s="352">
        <f t="shared" si="16"/>
        <v>42391</v>
      </c>
      <c r="CL47" s="352">
        <f t="shared" si="16"/>
        <v>42390</v>
      </c>
      <c r="CM47" s="352">
        <f t="shared" si="16"/>
        <v>13</v>
      </c>
      <c r="CN47" s="353">
        <f t="shared" si="17"/>
        <v>42352</v>
      </c>
    </row>
    <row r="48" spans="1:95">
      <c r="A48" s="366">
        <v>1</v>
      </c>
      <c r="B48" s="350" t="s">
        <v>353</v>
      </c>
      <c r="C48" s="240">
        <f t="shared" ref="C48:G53" si="27">WORKDAY(C49,$A48,$B$199:$B$224)</f>
        <v>42186</v>
      </c>
      <c r="D48" s="240">
        <f t="shared" si="27"/>
        <v>42128</v>
      </c>
      <c r="E48" s="353">
        <f t="shared" si="27"/>
        <v>42030</v>
      </c>
      <c r="F48" s="353">
        <f t="shared" si="27"/>
        <v>42030</v>
      </c>
      <c r="G48" s="354">
        <f t="shared" si="27"/>
        <v>42128</v>
      </c>
      <c r="H48" s="240">
        <v>42298</v>
      </c>
      <c r="N48" s="79"/>
      <c r="O48" s="240">
        <f t="shared" si="1"/>
        <v>42146</v>
      </c>
      <c r="P48" s="240">
        <f t="shared" si="2"/>
        <v>42146</v>
      </c>
      <c r="Q48" s="240">
        <f t="shared" si="3"/>
        <v>42146</v>
      </c>
      <c r="R48" s="240">
        <f t="shared" si="4"/>
        <v>42146</v>
      </c>
      <c r="S48" s="240">
        <f t="shared" si="5"/>
        <v>42146</v>
      </c>
      <c r="T48" s="240">
        <f t="shared" si="6"/>
        <v>42146</v>
      </c>
      <c r="U48" s="240">
        <f t="shared" si="7"/>
        <v>42146</v>
      </c>
      <c r="V48" s="240">
        <f t="shared" si="8"/>
        <v>42146</v>
      </c>
      <c r="W48" s="240">
        <f t="shared" si="9"/>
        <v>42146</v>
      </c>
      <c r="X48" s="240">
        <f t="shared" si="10"/>
        <v>42146</v>
      </c>
      <c r="Y48" s="240">
        <f t="shared" si="11"/>
        <v>42146</v>
      </c>
      <c r="Z48" s="57">
        <f t="shared" si="12"/>
        <v>42146</v>
      </c>
      <c r="AA48" s="240">
        <f t="shared" si="24"/>
        <v>42128</v>
      </c>
      <c r="AB48" s="240">
        <f t="shared" si="24"/>
        <v>42128</v>
      </c>
      <c r="AC48" s="240">
        <f t="shared" si="24"/>
        <v>42128</v>
      </c>
      <c r="AD48" s="240">
        <f t="shared" si="24"/>
        <v>42128</v>
      </c>
      <c r="AE48" s="240">
        <f t="shared" si="24"/>
        <v>42128</v>
      </c>
      <c r="AF48" s="240">
        <f t="shared" si="24"/>
        <v>42128</v>
      </c>
      <c r="AG48" s="240">
        <f t="shared" si="24"/>
        <v>42156</v>
      </c>
      <c r="AH48" s="240">
        <f t="shared" si="24"/>
        <v>42156</v>
      </c>
      <c r="AI48" s="240">
        <f t="shared" si="24"/>
        <v>42128</v>
      </c>
      <c r="AJ48" s="240">
        <f t="shared" si="24"/>
        <v>42128</v>
      </c>
      <c r="AK48" s="240">
        <f t="shared" ref="AK48:AO53" si="28">WORKDAY(AK49,$A48,$B$199:$B$224)</f>
        <v>42128</v>
      </c>
      <c r="AL48" s="240">
        <f t="shared" si="28"/>
        <v>42156</v>
      </c>
      <c r="AM48" s="240">
        <f t="shared" si="28"/>
        <v>42128</v>
      </c>
      <c r="AN48" s="240">
        <f t="shared" si="28"/>
        <v>42128</v>
      </c>
      <c r="AO48" s="240">
        <f t="shared" si="28"/>
        <v>42156</v>
      </c>
      <c r="AP48" s="240">
        <f t="shared" ref="AP48:AT49" si="29">WORKDAY(AP49,$A48,$B$199:$B$224)</f>
        <v>42156</v>
      </c>
      <c r="AQ48" s="240">
        <f t="shared" si="29"/>
        <v>42264</v>
      </c>
      <c r="AR48" s="240">
        <f t="shared" si="29"/>
        <v>42158</v>
      </c>
      <c r="AS48" s="240">
        <f t="shared" si="29"/>
        <v>42164</v>
      </c>
      <c r="AT48" s="240">
        <f t="shared" si="29"/>
        <v>42292</v>
      </c>
      <c r="AU48" s="240">
        <v>42298</v>
      </c>
      <c r="AV48" s="240">
        <v>42298</v>
      </c>
      <c r="AW48" s="240">
        <v>42298</v>
      </c>
      <c r="AX48" s="240">
        <v>42298</v>
      </c>
      <c r="AY48" s="240">
        <v>42298</v>
      </c>
      <c r="AZ48" s="240">
        <v>42318</v>
      </c>
      <c r="BA48" s="240">
        <v>42318</v>
      </c>
      <c r="BB48" s="240">
        <v>42318</v>
      </c>
      <c r="BC48" s="240">
        <v>42318</v>
      </c>
      <c r="BD48" s="240">
        <v>42318</v>
      </c>
      <c r="BE48" s="240">
        <f t="shared" ref="BE48:BJ49" si="30">WORKDAY(BE49,$A48,$B$199:$B$224)</f>
        <v>42326</v>
      </c>
      <c r="BF48" s="240">
        <f t="shared" si="30"/>
        <v>42326</v>
      </c>
      <c r="BG48" s="240">
        <f t="shared" si="30"/>
        <v>42326</v>
      </c>
      <c r="BH48" s="240">
        <f t="shared" si="30"/>
        <v>42326</v>
      </c>
      <c r="BI48" s="240">
        <f t="shared" si="30"/>
        <v>42326</v>
      </c>
      <c r="BJ48" s="240">
        <f t="shared" si="30"/>
        <v>42327</v>
      </c>
      <c r="BK48" s="240">
        <f t="shared" si="25"/>
        <v>42156</v>
      </c>
      <c r="BL48" s="240">
        <f t="shared" si="25"/>
        <v>42156</v>
      </c>
      <c r="BM48" s="240">
        <f t="shared" ref="BM48:BM53" si="31">WORKDAY(BM49,$A48,$B$199:$B$224)</f>
        <v>42156</v>
      </c>
      <c r="BN48" s="240">
        <v>42318</v>
      </c>
      <c r="BO48" s="240">
        <v>42318</v>
      </c>
      <c r="BP48" s="240">
        <f t="shared" si="21"/>
        <v>42327</v>
      </c>
      <c r="BQ48" s="240">
        <v>42353</v>
      </c>
      <c r="BR48" s="240">
        <f t="shared" si="22"/>
        <v>42347</v>
      </c>
      <c r="BS48" s="240">
        <f t="shared" si="22"/>
        <v>42347</v>
      </c>
      <c r="BT48" s="240">
        <f t="shared" si="22"/>
        <v>42347</v>
      </c>
      <c r="BU48" s="240">
        <f t="shared" si="22"/>
        <v>42347</v>
      </c>
      <c r="BV48" s="240">
        <f t="shared" si="22"/>
        <v>42347</v>
      </c>
      <c r="BW48" s="479"/>
      <c r="BX48" s="240">
        <f t="shared" si="26"/>
        <v>42326</v>
      </c>
      <c r="BY48" s="240">
        <f t="shared" si="26"/>
        <v>42314</v>
      </c>
      <c r="BZ48" s="240">
        <f t="shared" si="23"/>
        <v>42347</v>
      </c>
      <c r="CA48" s="240">
        <f t="shared" si="23"/>
        <v>42347</v>
      </c>
      <c r="CB48" s="240">
        <f t="shared" si="23"/>
        <v>42347</v>
      </c>
      <c r="CC48" s="240">
        <f t="shared" si="13"/>
        <v>42313</v>
      </c>
      <c r="CD48" s="240">
        <f t="shared" si="13"/>
        <v>42313</v>
      </c>
      <c r="CE48" s="240">
        <v>42690</v>
      </c>
      <c r="CF48" s="240">
        <v>42377</v>
      </c>
      <c r="CG48" s="353">
        <f t="shared" si="15"/>
        <v>42326</v>
      </c>
      <c r="CH48" s="353">
        <f t="shared" si="15"/>
        <v>42326</v>
      </c>
      <c r="CI48" s="353">
        <f t="shared" si="15"/>
        <v>42326</v>
      </c>
      <c r="CJ48" s="353">
        <f t="shared" si="16"/>
        <v>42716</v>
      </c>
      <c r="CK48" s="352">
        <f t="shared" si="16"/>
        <v>42388</v>
      </c>
      <c r="CL48" s="352">
        <f t="shared" si="16"/>
        <v>42387</v>
      </c>
      <c r="CM48" s="352">
        <f t="shared" si="16"/>
        <v>10</v>
      </c>
      <c r="CN48" s="353">
        <f t="shared" si="17"/>
        <v>42347</v>
      </c>
    </row>
    <row r="49" spans="1:92">
      <c r="A49" s="366">
        <v>2</v>
      </c>
      <c r="B49" s="350" t="s">
        <v>352</v>
      </c>
      <c r="C49" s="240">
        <f t="shared" si="27"/>
        <v>42185</v>
      </c>
      <c r="D49" s="240">
        <f t="shared" si="27"/>
        <v>42125</v>
      </c>
      <c r="E49" s="353">
        <f t="shared" si="27"/>
        <v>42027</v>
      </c>
      <c r="F49" s="353">
        <f t="shared" si="27"/>
        <v>42027</v>
      </c>
      <c r="G49" s="354">
        <f t="shared" si="27"/>
        <v>42125</v>
      </c>
      <c r="H49" s="240">
        <f>WORKDAY(H50,$A49,$B$199:$B$224)</f>
        <v>42153</v>
      </c>
      <c r="N49" s="79"/>
      <c r="O49" s="240">
        <f t="shared" si="1"/>
        <v>42145</v>
      </c>
      <c r="P49" s="240">
        <f t="shared" si="2"/>
        <v>42145</v>
      </c>
      <c r="Q49" s="240">
        <f t="shared" si="3"/>
        <v>42145</v>
      </c>
      <c r="R49" s="240">
        <f t="shared" si="4"/>
        <v>42145</v>
      </c>
      <c r="S49" s="240">
        <f t="shared" si="5"/>
        <v>42145</v>
      </c>
      <c r="T49" s="240">
        <f t="shared" si="6"/>
        <v>42145</v>
      </c>
      <c r="U49" s="240">
        <f t="shared" si="7"/>
        <v>42145</v>
      </c>
      <c r="V49" s="240">
        <f t="shared" si="8"/>
        <v>42145</v>
      </c>
      <c r="W49" s="240">
        <f t="shared" si="9"/>
        <v>42145</v>
      </c>
      <c r="X49" s="240">
        <f t="shared" si="10"/>
        <v>42145</v>
      </c>
      <c r="Y49" s="240">
        <f t="shared" si="11"/>
        <v>42145</v>
      </c>
      <c r="Z49" s="240">
        <f t="shared" si="12"/>
        <v>42145</v>
      </c>
      <c r="AA49" s="240">
        <f t="shared" si="24"/>
        <v>42125</v>
      </c>
      <c r="AB49" s="240">
        <f t="shared" si="24"/>
        <v>42125</v>
      </c>
      <c r="AC49" s="240">
        <f t="shared" si="24"/>
        <v>42125</v>
      </c>
      <c r="AD49" s="240">
        <f t="shared" si="24"/>
        <v>42125</v>
      </c>
      <c r="AE49" s="240">
        <f t="shared" si="24"/>
        <v>42125</v>
      </c>
      <c r="AF49" s="240">
        <f t="shared" si="24"/>
        <v>42125</v>
      </c>
      <c r="AG49" s="240">
        <f t="shared" si="24"/>
        <v>42153</v>
      </c>
      <c r="AH49" s="240">
        <f t="shared" si="24"/>
        <v>42153</v>
      </c>
      <c r="AI49" s="240">
        <f t="shared" si="24"/>
        <v>42125</v>
      </c>
      <c r="AJ49" s="240">
        <f t="shared" si="24"/>
        <v>42125</v>
      </c>
      <c r="AK49" s="240">
        <f t="shared" si="28"/>
        <v>42125</v>
      </c>
      <c r="AL49" s="240">
        <f t="shared" si="28"/>
        <v>42153</v>
      </c>
      <c r="AM49" s="240">
        <f t="shared" si="28"/>
        <v>42125</v>
      </c>
      <c r="AN49" s="240">
        <f t="shared" si="28"/>
        <v>42125</v>
      </c>
      <c r="AO49" s="240">
        <f t="shared" si="28"/>
        <v>42153</v>
      </c>
      <c r="AP49" s="240">
        <f t="shared" si="29"/>
        <v>42153</v>
      </c>
      <c r="AQ49" s="240">
        <f t="shared" si="29"/>
        <v>42263</v>
      </c>
      <c r="AR49" s="240">
        <f t="shared" si="29"/>
        <v>42157</v>
      </c>
      <c r="AS49" s="240">
        <f t="shared" si="29"/>
        <v>42163</v>
      </c>
      <c r="AT49" s="240">
        <f t="shared" si="29"/>
        <v>42291</v>
      </c>
      <c r="AU49" s="240">
        <f>WORKDAY(AU50,$A49,$B$199:$B$224)</f>
        <v>42291</v>
      </c>
      <c r="AV49" s="240">
        <f>WORKDAY(AV50,$A49,$B$199:$B$224)</f>
        <v>42291</v>
      </c>
      <c r="AW49" s="240">
        <f>WORKDAY(AW50,$A49,$B$199:$B$224)</f>
        <v>42291</v>
      </c>
      <c r="AX49" s="240">
        <f>WORKDAY(AX50,$A49,$B$199:$B$224)</f>
        <v>42298</v>
      </c>
      <c r="AY49" s="240">
        <f t="shared" ref="AY49:BD49" si="32">WORKDAY(AY50,$A49,$B$199:$B$224)</f>
        <v>42291</v>
      </c>
      <c r="AZ49" s="240">
        <f t="shared" si="32"/>
        <v>42312</v>
      </c>
      <c r="BA49" s="240">
        <f t="shared" si="32"/>
        <v>42312</v>
      </c>
      <c r="BB49" s="240">
        <f t="shared" si="32"/>
        <v>42312</v>
      </c>
      <c r="BC49" s="240">
        <f t="shared" si="32"/>
        <v>42312</v>
      </c>
      <c r="BD49" s="240">
        <f t="shared" si="32"/>
        <v>42312</v>
      </c>
      <c r="BE49" s="240">
        <f t="shared" si="30"/>
        <v>42325</v>
      </c>
      <c r="BF49" s="240">
        <f t="shared" si="30"/>
        <v>42325</v>
      </c>
      <c r="BG49" s="240">
        <f t="shared" si="30"/>
        <v>42325</v>
      </c>
      <c r="BH49" s="240">
        <f t="shared" si="30"/>
        <v>42325</v>
      </c>
      <c r="BI49" s="240">
        <f t="shared" si="30"/>
        <v>42325</v>
      </c>
      <c r="BJ49" s="240">
        <f t="shared" si="30"/>
        <v>42326</v>
      </c>
      <c r="BK49" s="240">
        <f t="shared" si="25"/>
        <v>42153</v>
      </c>
      <c r="BL49" s="240">
        <f t="shared" si="25"/>
        <v>42153</v>
      </c>
      <c r="BM49" s="240">
        <f t="shared" si="31"/>
        <v>42153</v>
      </c>
      <c r="BN49" s="240">
        <f>WORKDAY(BN50,$A49,$B$199:$B$224)</f>
        <v>42312</v>
      </c>
      <c r="BO49" s="240">
        <f>WORKDAY(BO50,$A49,$B$199:$B$224)</f>
        <v>42312</v>
      </c>
      <c r="BP49" s="240">
        <f t="shared" si="21"/>
        <v>42326</v>
      </c>
      <c r="BQ49" s="240">
        <v>42353</v>
      </c>
      <c r="BR49" s="240">
        <f t="shared" si="22"/>
        <v>42346</v>
      </c>
      <c r="BS49" s="240">
        <f t="shared" si="22"/>
        <v>42346</v>
      </c>
      <c r="BT49" s="240">
        <f t="shared" si="22"/>
        <v>42346</v>
      </c>
      <c r="BU49" s="240">
        <f t="shared" si="22"/>
        <v>42346</v>
      </c>
      <c r="BV49" s="240">
        <f t="shared" si="22"/>
        <v>42346</v>
      </c>
      <c r="BW49" s="479"/>
      <c r="BX49" s="240">
        <f t="shared" si="26"/>
        <v>42325</v>
      </c>
      <c r="BY49" s="240">
        <f t="shared" si="26"/>
        <v>42313</v>
      </c>
      <c r="BZ49" s="240">
        <f t="shared" si="23"/>
        <v>42346</v>
      </c>
      <c r="CA49" s="240">
        <f t="shared" si="23"/>
        <v>42346</v>
      </c>
      <c r="CB49" s="240">
        <f t="shared" si="23"/>
        <v>42346</v>
      </c>
      <c r="CC49" s="240">
        <f t="shared" si="13"/>
        <v>42312</v>
      </c>
      <c r="CD49" s="240">
        <f t="shared" si="13"/>
        <v>42312</v>
      </c>
      <c r="CE49" s="240">
        <f t="shared" ref="CE49:CF52" si="33">WORKDAY(CE50,$A49,$B$199:$B$224)</f>
        <v>42326</v>
      </c>
      <c r="CF49" s="240">
        <f t="shared" si="33"/>
        <v>42313</v>
      </c>
      <c r="CG49" s="353">
        <f t="shared" si="15"/>
        <v>42325</v>
      </c>
      <c r="CH49" s="353">
        <f t="shared" si="15"/>
        <v>42325</v>
      </c>
      <c r="CI49" s="353">
        <f t="shared" si="15"/>
        <v>42325</v>
      </c>
      <c r="CJ49" s="353">
        <f t="shared" si="16"/>
        <v>42713</v>
      </c>
      <c r="CK49" s="352">
        <f t="shared" si="16"/>
        <v>42387</v>
      </c>
      <c r="CL49" s="352">
        <f t="shared" si="16"/>
        <v>42384</v>
      </c>
      <c r="CM49" s="352">
        <f t="shared" si="16"/>
        <v>9</v>
      </c>
      <c r="CN49" s="353">
        <f t="shared" si="17"/>
        <v>42346</v>
      </c>
    </row>
    <row r="50" spans="1:92">
      <c r="A50" s="366">
        <v>4</v>
      </c>
      <c r="B50" s="350" t="s">
        <v>351</v>
      </c>
      <c r="C50" s="240">
        <f t="shared" si="27"/>
        <v>42181</v>
      </c>
      <c r="D50" s="240">
        <f t="shared" si="27"/>
        <v>42123</v>
      </c>
      <c r="E50" s="353">
        <f t="shared" si="27"/>
        <v>42025</v>
      </c>
      <c r="F50" s="353">
        <f t="shared" si="27"/>
        <v>42025</v>
      </c>
      <c r="G50" s="354">
        <f t="shared" si="27"/>
        <v>42123</v>
      </c>
      <c r="H50" s="240">
        <f>WORKDAY(H51,$A50,$B$199:$B$224)</f>
        <v>42151</v>
      </c>
      <c r="N50" s="79"/>
      <c r="O50" s="240">
        <f t="shared" si="1"/>
        <v>42143</v>
      </c>
      <c r="P50" s="240">
        <f t="shared" si="2"/>
        <v>42143</v>
      </c>
      <c r="Q50" s="240">
        <f t="shared" si="3"/>
        <v>42143</v>
      </c>
      <c r="R50" s="240">
        <f t="shared" si="4"/>
        <v>42143</v>
      </c>
      <c r="S50" s="240">
        <f t="shared" si="5"/>
        <v>42143</v>
      </c>
      <c r="T50" s="240">
        <f t="shared" si="6"/>
        <v>42143</v>
      </c>
      <c r="U50" s="240">
        <f t="shared" si="7"/>
        <v>42143</v>
      </c>
      <c r="V50" s="240">
        <f t="shared" si="8"/>
        <v>42143</v>
      </c>
      <c r="W50" s="240">
        <f t="shared" si="9"/>
        <v>42143</v>
      </c>
      <c r="X50" s="240">
        <f t="shared" si="10"/>
        <v>42143</v>
      </c>
      <c r="Y50" s="240">
        <f t="shared" si="11"/>
        <v>42143</v>
      </c>
      <c r="Z50" s="240">
        <f t="shared" si="12"/>
        <v>42143</v>
      </c>
      <c r="AA50" s="240">
        <f t="shared" si="24"/>
        <v>42123</v>
      </c>
      <c r="AB50" s="240">
        <f t="shared" si="24"/>
        <v>42123</v>
      </c>
      <c r="AC50" s="240">
        <f t="shared" si="24"/>
        <v>42123</v>
      </c>
      <c r="AD50" s="240">
        <f t="shared" si="24"/>
        <v>42123</v>
      </c>
      <c r="AE50" s="240">
        <f t="shared" si="24"/>
        <v>42123</v>
      </c>
      <c r="AF50" s="240">
        <f t="shared" si="24"/>
        <v>42123</v>
      </c>
      <c r="AG50" s="240">
        <f t="shared" si="24"/>
        <v>42151</v>
      </c>
      <c r="AH50" s="240">
        <f t="shared" si="24"/>
        <v>42151</v>
      </c>
      <c r="AI50" s="240">
        <f t="shared" si="24"/>
        <v>42123</v>
      </c>
      <c r="AJ50" s="240">
        <f t="shared" si="24"/>
        <v>42123</v>
      </c>
      <c r="AK50" s="240">
        <f t="shared" si="28"/>
        <v>42123</v>
      </c>
      <c r="AL50" s="240">
        <f t="shared" si="28"/>
        <v>42151</v>
      </c>
      <c r="AM50" s="240">
        <f t="shared" si="28"/>
        <v>42123</v>
      </c>
      <c r="AN50" s="240">
        <f t="shared" si="28"/>
        <v>42123</v>
      </c>
      <c r="AO50" s="240">
        <f t="shared" si="28"/>
        <v>42151</v>
      </c>
      <c r="AP50" s="240">
        <f>WORKDAY(AP51,$A50,$B$199:$B$224)</f>
        <v>42151</v>
      </c>
      <c r="AQ50" s="240">
        <v>42261</v>
      </c>
      <c r="AR50" s="240">
        <f t="shared" ref="AR50:AS53" si="34">WORKDAY(AR51,$A50,$B$199:$B$224)</f>
        <v>42153</v>
      </c>
      <c r="AS50" s="240">
        <f t="shared" si="34"/>
        <v>42159</v>
      </c>
      <c r="AT50" s="240">
        <v>42289</v>
      </c>
      <c r="AU50" s="240">
        <v>42289</v>
      </c>
      <c r="AV50" s="240">
        <v>42289</v>
      </c>
      <c r="AW50" s="240">
        <v>42289</v>
      </c>
      <c r="AX50" s="240">
        <f>WORKDAY(AX51,$A50,$B$199:$B$224)</f>
        <v>42296</v>
      </c>
      <c r="AY50" s="240">
        <v>42289</v>
      </c>
      <c r="AZ50" s="240">
        <v>42310</v>
      </c>
      <c r="BA50" s="240">
        <v>42310</v>
      </c>
      <c r="BB50" s="240">
        <v>42310</v>
      </c>
      <c r="BC50" s="240">
        <v>42310</v>
      </c>
      <c r="BD50" s="240">
        <v>42310</v>
      </c>
      <c r="BE50" s="240">
        <v>42321</v>
      </c>
      <c r="BF50" s="240">
        <v>42321</v>
      </c>
      <c r="BG50" s="240">
        <v>42321</v>
      </c>
      <c r="BH50" s="240">
        <v>42321</v>
      </c>
      <c r="BI50" s="240">
        <v>42321</v>
      </c>
      <c r="BJ50" s="240">
        <f>WORKDAY(BJ51,$A50,$B$199:$B$224)</f>
        <v>42324</v>
      </c>
      <c r="BK50" s="240">
        <f t="shared" si="25"/>
        <v>42151</v>
      </c>
      <c r="BL50" s="240">
        <f t="shared" si="25"/>
        <v>42151</v>
      </c>
      <c r="BM50" s="240">
        <f t="shared" si="31"/>
        <v>42151</v>
      </c>
      <c r="BN50" s="240">
        <v>42310</v>
      </c>
      <c r="BO50" s="240">
        <v>42310</v>
      </c>
      <c r="BP50" s="240">
        <f t="shared" si="21"/>
        <v>42324</v>
      </c>
      <c r="BQ50" s="240">
        <v>42353</v>
      </c>
      <c r="BR50" s="240">
        <f t="shared" si="22"/>
        <v>42342</v>
      </c>
      <c r="BS50" s="240">
        <f t="shared" si="22"/>
        <v>42342</v>
      </c>
      <c r="BT50" s="240">
        <f t="shared" si="22"/>
        <v>42342</v>
      </c>
      <c r="BU50" s="240">
        <f t="shared" si="22"/>
        <v>42342</v>
      </c>
      <c r="BV50" s="240">
        <f t="shared" si="22"/>
        <v>42342</v>
      </c>
      <c r="BW50" s="479"/>
      <c r="BX50" s="240">
        <v>42321</v>
      </c>
      <c r="BY50" s="240">
        <f>WORKDAY(BY51,$A50,$B$199:$B$224)</f>
        <v>42311</v>
      </c>
      <c r="BZ50" s="240">
        <f t="shared" si="23"/>
        <v>42342</v>
      </c>
      <c r="CA50" s="240">
        <f t="shared" si="23"/>
        <v>42342</v>
      </c>
      <c r="CB50" s="240">
        <f t="shared" si="23"/>
        <v>42342</v>
      </c>
      <c r="CC50" s="240">
        <v>42310</v>
      </c>
      <c r="CD50" s="240">
        <v>42310</v>
      </c>
      <c r="CE50" s="240">
        <f t="shared" si="33"/>
        <v>42324</v>
      </c>
      <c r="CF50" s="240">
        <f t="shared" si="33"/>
        <v>42311</v>
      </c>
      <c r="CG50" s="240">
        <v>42321</v>
      </c>
      <c r="CH50" s="240">
        <v>42321</v>
      </c>
      <c r="CI50" s="240">
        <v>42321</v>
      </c>
      <c r="CJ50" s="353">
        <f t="shared" si="16"/>
        <v>42711</v>
      </c>
      <c r="CK50" s="352">
        <f t="shared" si="16"/>
        <v>42383</v>
      </c>
      <c r="CL50" s="352">
        <f t="shared" si="16"/>
        <v>42382</v>
      </c>
      <c r="CM50" s="352">
        <f t="shared" si="16"/>
        <v>5</v>
      </c>
      <c r="CN50" s="353">
        <f t="shared" si="17"/>
        <v>42342</v>
      </c>
    </row>
    <row r="51" spans="1:92">
      <c r="A51" s="366">
        <v>5</v>
      </c>
      <c r="B51" s="350" t="s">
        <v>78</v>
      </c>
      <c r="C51" s="240">
        <f t="shared" si="27"/>
        <v>42177</v>
      </c>
      <c r="D51" s="240">
        <f t="shared" si="27"/>
        <v>42117</v>
      </c>
      <c r="E51" s="353">
        <f t="shared" si="27"/>
        <v>42019</v>
      </c>
      <c r="F51" s="353">
        <f t="shared" si="27"/>
        <v>42019</v>
      </c>
      <c r="G51" s="240">
        <f t="shared" si="27"/>
        <v>42117</v>
      </c>
      <c r="H51" s="240">
        <f>WORKDAY(H52,$A51,$B$199:$B$224)</f>
        <v>42144</v>
      </c>
      <c r="N51" s="79"/>
      <c r="O51" s="240">
        <f t="shared" si="1"/>
        <v>42137</v>
      </c>
      <c r="P51" s="240">
        <f t="shared" si="2"/>
        <v>42137</v>
      </c>
      <c r="Q51" s="240">
        <f t="shared" si="3"/>
        <v>42137</v>
      </c>
      <c r="R51" s="240">
        <f t="shared" si="4"/>
        <v>42137</v>
      </c>
      <c r="S51" s="240">
        <f t="shared" si="5"/>
        <v>42137</v>
      </c>
      <c r="T51" s="240">
        <f t="shared" si="6"/>
        <v>42137</v>
      </c>
      <c r="U51" s="240">
        <f t="shared" si="7"/>
        <v>42137</v>
      </c>
      <c r="V51" s="240">
        <f t="shared" si="8"/>
        <v>42137</v>
      </c>
      <c r="W51" s="240">
        <f t="shared" si="9"/>
        <v>42137</v>
      </c>
      <c r="X51" s="240">
        <f t="shared" si="10"/>
        <v>42137</v>
      </c>
      <c r="Y51" s="240">
        <f t="shared" si="11"/>
        <v>42137</v>
      </c>
      <c r="Z51" s="240">
        <f t="shared" si="12"/>
        <v>42137</v>
      </c>
      <c r="AA51" s="240">
        <f t="shared" si="24"/>
        <v>42117</v>
      </c>
      <c r="AB51" s="240">
        <f t="shared" si="24"/>
        <v>42117</v>
      </c>
      <c r="AC51" s="240">
        <f t="shared" si="24"/>
        <v>42117</v>
      </c>
      <c r="AD51" s="240">
        <f t="shared" si="24"/>
        <v>42117</v>
      </c>
      <c r="AE51" s="240">
        <f t="shared" si="24"/>
        <v>42117</v>
      </c>
      <c r="AF51" s="240">
        <f t="shared" si="24"/>
        <v>42117</v>
      </c>
      <c r="AG51" s="240">
        <f t="shared" si="24"/>
        <v>42144</v>
      </c>
      <c r="AH51" s="240">
        <f t="shared" si="24"/>
        <v>42144</v>
      </c>
      <c r="AI51" s="240">
        <f t="shared" si="24"/>
        <v>42117</v>
      </c>
      <c r="AJ51" s="240">
        <f t="shared" si="24"/>
        <v>42117</v>
      </c>
      <c r="AK51" s="240">
        <f t="shared" si="28"/>
        <v>42117</v>
      </c>
      <c r="AL51" s="240">
        <f t="shared" si="28"/>
        <v>42144</v>
      </c>
      <c r="AM51" s="240">
        <f t="shared" si="28"/>
        <v>42117</v>
      </c>
      <c r="AN51" s="240">
        <f t="shared" si="28"/>
        <v>42117</v>
      </c>
      <c r="AO51" s="240">
        <f t="shared" si="28"/>
        <v>42144</v>
      </c>
      <c r="AP51" s="240">
        <f>WORKDAY(AP52,$A51,$B$199:$B$224)</f>
        <v>42144</v>
      </c>
      <c r="AQ51" s="240">
        <f>WORKDAY(AQ52,$A51,$B$199:$B$224)</f>
        <v>42144</v>
      </c>
      <c r="AR51" s="240">
        <f t="shared" si="34"/>
        <v>42146</v>
      </c>
      <c r="AS51" s="240">
        <f t="shared" si="34"/>
        <v>42153</v>
      </c>
      <c r="AT51" s="240">
        <f t="shared" ref="AT51:AW53" si="35">WORKDAY(AT52,$A51,$B$199:$B$224)</f>
        <v>42290</v>
      </c>
      <c r="AU51" s="240">
        <f t="shared" si="35"/>
        <v>42290</v>
      </c>
      <c r="AV51" s="240">
        <f t="shared" si="35"/>
        <v>42290</v>
      </c>
      <c r="AW51" s="240">
        <f t="shared" si="35"/>
        <v>42290</v>
      </c>
      <c r="AX51" s="240">
        <f>WORKDAY(AX52,$A51,$B$199:$B$224)</f>
        <v>42290</v>
      </c>
      <c r="AY51" s="240">
        <f t="shared" ref="AY51:BI52" si="36">WORKDAY(AY52,$A51,$B$199:$B$224)</f>
        <v>42290</v>
      </c>
      <c r="AZ51" s="240">
        <f t="shared" si="36"/>
        <v>42305</v>
      </c>
      <c r="BA51" s="240">
        <f t="shared" si="36"/>
        <v>42305</v>
      </c>
      <c r="BB51" s="240">
        <f t="shared" si="36"/>
        <v>42305</v>
      </c>
      <c r="BC51" s="240">
        <f t="shared" si="36"/>
        <v>42305</v>
      </c>
      <c r="BD51" s="240">
        <f t="shared" si="36"/>
        <v>42305</v>
      </c>
      <c r="BE51" s="240">
        <f t="shared" si="36"/>
        <v>42318</v>
      </c>
      <c r="BF51" s="240">
        <f t="shared" si="36"/>
        <v>42318</v>
      </c>
      <c r="BG51" s="240">
        <f t="shared" si="36"/>
        <v>42318</v>
      </c>
      <c r="BH51" s="240">
        <f t="shared" si="36"/>
        <v>42318</v>
      </c>
      <c r="BI51" s="240">
        <f t="shared" si="36"/>
        <v>42318</v>
      </c>
      <c r="BJ51" s="240">
        <f>WORKDAY(BJ52,$A51,$B$199:$B$224)</f>
        <v>42318</v>
      </c>
      <c r="BK51" s="240">
        <f t="shared" si="25"/>
        <v>42144</v>
      </c>
      <c r="BL51" s="240">
        <f t="shared" si="25"/>
        <v>42144</v>
      </c>
      <c r="BM51" s="240">
        <f t="shared" si="31"/>
        <v>42144</v>
      </c>
      <c r="BN51" s="240">
        <f t="shared" ref="BN51:BO53" si="37">WORKDAY(BN52,$A51,$B$199:$B$224)</f>
        <v>42305</v>
      </c>
      <c r="BO51" s="240">
        <f t="shared" si="37"/>
        <v>42305</v>
      </c>
      <c r="BP51" s="240">
        <f t="shared" si="21"/>
        <v>42318</v>
      </c>
      <c r="BQ51" s="240">
        <v>42353</v>
      </c>
      <c r="BR51" s="240">
        <f t="shared" si="22"/>
        <v>42338</v>
      </c>
      <c r="BS51" s="240">
        <f t="shared" si="22"/>
        <v>42338</v>
      </c>
      <c r="BT51" s="240">
        <f t="shared" si="22"/>
        <v>42338</v>
      </c>
      <c r="BU51" s="240">
        <f t="shared" si="22"/>
        <v>42338</v>
      </c>
      <c r="BV51" s="240">
        <f t="shared" si="22"/>
        <v>42338</v>
      </c>
      <c r="BW51" s="479"/>
      <c r="BX51" s="240">
        <f>WORKDAY(BX52,$A51,$B$199:$B$224)</f>
        <v>42318</v>
      </c>
      <c r="BY51" s="240">
        <f>WORKDAY(BY52,$A51,$B$199:$B$224)</f>
        <v>42305</v>
      </c>
      <c r="BZ51" s="240">
        <f t="shared" si="23"/>
        <v>42338</v>
      </c>
      <c r="CA51" s="240">
        <f t="shared" si="23"/>
        <v>42338</v>
      </c>
      <c r="CB51" s="240">
        <f t="shared" si="23"/>
        <v>42338</v>
      </c>
      <c r="CC51" s="240">
        <f t="shared" ref="CC51:CD53" si="38">WORKDAY(CC52,$A51,$B$199:$B$224)</f>
        <v>42305</v>
      </c>
      <c r="CD51" s="240">
        <f t="shared" si="38"/>
        <v>42305</v>
      </c>
      <c r="CE51" s="240">
        <f t="shared" si="33"/>
        <v>42318</v>
      </c>
      <c r="CF51" s="240">
        <f t="shared" si="33"/>
        <v>42305</v>
      </c>
      <c r="CG51" s="240">
        <f t="shared" ref="CG51:CI52" si="39">WORKDAY(CG52,$A51,$B$199:$B$224)</f>
        <v>42318</v>
      </c>
      <c r="CH51" s="240">
        <f t="shared" si="39"/>
        <v>42318</v>
      </c>
      <c r="CI51" s="240">
        <f t="shared" si="39"/>
        <v>42318</v>
      </c>
      <c r="CJ51" s="240">
        <v>42705</v>
      </c>
      <c r="CK51" s="240">
        <v>42377</v>
      </c>
      <c r="CL51" s="240">
        <v>42376</v>
      </c>
      <c r="CM51" s="352"/>
      <c r="CN51" s="353">
        <f t="shared" si="17"/>
        <v>42338</v>
      </c>
    </row>
    <row r="52" spans="1:92">
      <c r="A52" s="366">
        <v>2</v>
      </c>
      <c r="B52" s="351" t="s">
        <v>590</v>
      </c>
      <c r="C52" s="240">
        <f t="shared" si="27"/>
        <v>42170</v>
      </c>
      <c r="D52" s="240">
        <f t="shared" si="27"/>
        <v>42110</v>
      </c>
      <c r="E52" s="353">
        <f t="shared" si="27"/>
        <v>42012</v>
      </c>
      <c r="F52" s="353">
        <f t="shared" si="27"/>
        <v>42012</v>
      </c>
      <c r="G52" s="240">
        <f t="shared" si="27"/>
        <v>42110</v>
      </c>
      <c r="H52" s="240">
        <f>WORKDAY(H53,$A52,$B$199:$B$224)</f>
        <v>42137</v>
      </c>
      <c r="N52" s="79"/>
      <c r="O52" s="240">
        <f t="shared" si="1"/>
        <v>42130</v>
      </c>
      <c r="P52" s="240">
        <f t="shared" si="2"/>
        <v>42130</v>
      </c>
      <c r="Q52" s="240">
        <f t="shared" si="3"/>
        <v>42130</v>
      </c>
      <c r="R52" s="240">
        <f t="shared" si="4"/>
        <v>42130</v>
      </c>
      <c r="S52" s="240">
        <f t="shared" si="5"/>
        <v>42130</v>
      </c>
      <c r="T52" s="240">
        <f t="shared" si="6"/>
        <v>42130</v>
      </c>
      <c r="U52" s="240">
        <f t="shared" si="7"/>
        <v>42130</v>
      </c>
      <c r="V52" s="240">
        <f t="shared" si="8"/>
        <v>42130</v>
      </c>
      <c r="W52" s="240">
        <f t="shared" si="9"/>
        <v>42130</v>
      </c>
      <c r="X52" s="240">
        <f t="shared" si="10"/>
        <v>42130</v>
      </c>
      <c r="Y52" s="240">
        <f t="shared" si="11"/>
        <v>42130</v>
      </c>
      <c r="Z52" s="240">
        <f t="shared" si="12"/>
        <v>42130</v>
      </c>
      <c r="AA52" s="240">
        <f t="shared" si="24"/>
        <v>42110</v>
      </c>
      <c r="AB52" s="240">
        <f t="shared" si="24"/>
        <v>42110</v>
      </c>
      <c r="AC52" s="240">
        <f t="shared" si="24"/>
        <v>42110</v>
      </c>
      <c r="AD52" s="240">
        <f t="shared" si="24"/>
        <v>42110</v>
      </c>
      <c r="AE52" s="240">
        <f t="shared" si="24"/>
        <v>42110</v>
      </c>
      <c r="AF52" s="240">
        <f t="shared" si="24"/>
        <v>42110</v>
      </c>
      <c r="AG52" s="240">
        <f t="shared" si="24"/>
        <v>42137</v>
      </c>
      <c r="AH52" s="240">
        <f t="shared" si="24"/>
        <v>42137</v>
      </c>
      <c r="AI52" s="240">
        <f t="shared" si="24"/>
        <v>42110</v>
      </c>
      <c r="AJ52" s="240">
        <f t="shared" si="24"/>
        <v>42110</v>
      </c>
      <c r="AK52" s="240">
        <f t="shared" si="28"/>
        <v>42110</v>
      </c>
      <c r="AL52" s="240">
        <f t="shared" si="28"/>
        <v>42137</v>
      </c>
      <c r="AM52" s="240">
        <f t="shared" si="28"/>
        <v>42110</v>
      </c>
      <c r="AN52" s="240">
        <f t="shared" si="28"/>
        <v>42110</v>
      </c>
      <c r="AO52" s="240">
        <f t="shared" si="28"/>
        <v>42137</v>
      </c>
      <c r="AP52" s="240">
        <f>WORKDAY(AP53,$A52,$B$199:$B$224)</f>
        <v>42137</v>
      </c>
      <c r="AQ52" s="240">
        <f>WORKDAY(AQ53,$A52,$B$199:$B$224)</f>
        <v>42137</v>
      </c>
      <c r="AR52" s="240">
        <f t="shared" si="34"/>
        <v>42139</v>
      </c>
      <c r="AS52" s="240">
        <f t="shared" si="34"/>
        <v>42145</v>
      </c>
      <c r="AT52" s="240">
        <f t="shared" si="35"/>
        <v>42283</v>
      </c>
      <c r="AU52" s="240">
        <f t="shared" si="35"/>
        <v>42283</v>
      </c>
      <c r="AV52" s="240">
        <f t="shared" si="35"/>
        <v>42283</v>
      </c>
      <c r="AW52" s="240">
        <f t="shared" si="35"/>
        <v>42283</v>
      </c>
      <c r="AX52" s="240">
        <f>WORKDAY(AX53,$A52,$B$199:$B$224)</f>
        <v>42283</v>
      </c>
      <c r="AY52" s="240">
        <f t="shared" si="36"/>
        <v>42283</v>
      </c>
      <c r="AZ52" s="240">
        <f t="shared" si="36"/>
        <v>42298</v>
      </c>
      <c r="BA52" s="240">
        <f t="shared" si="36"/>
        <v>42298</v>
      </c>
      <c r="BB52" s="240">
        <f t="shared" si="36"/>
        <v>42298</v>
      </c>
      <c r="BC52" s="240">
        <f t="shared" si="36"/>
        <v>42298</v>
      </c>
      <c r="BD52" s="240">
        <f t="shared" si="36"/>
        <v>42298</v>
      </c>
      <c r="BE52" s="240">
        <f t="shared" si="36"/>
        <v>42311</v>
      </c>
      <c r="BF52" s="240">
        <f t="shared" si="36"/>
        <v>42311</v>
      </c>
      <c r="BG52" s="240">
        <f t="shared" si="36"/>
        <v>42311</v>
      </c>
      <c r="BH52" s="240">
        <f t="shared" si="36"/>
        <v>42311</v>
      </c>
      <c r="BI52" s="240">
        <f t="shared" si="36"/>
        <v>42311</v>
      </c>
      <c r="BJ52" s="240">
        <f>WORKDAY(BJ53,$A52,$B$199:$B$224)</f>
        <v>42311</v>
      </c>
      <c r="BK52" s="240">
        <f t="shared" si="25"/>
        <v>42137</v>
      </c>
      <c r="BL52" s="240">
        <f t="shared" si="25"/>
        <v>42137</v>
      </c>
      <c r="BM52" s="240">
        <f t="shared" si="31"/>
        <v>42137</v>
      </c>
      <c r="BN52" s="240">
        <f t="shared" si="37"/>
        <v>42298</v>
      </c>
      <c r="BO52" s="240">
        <f t="shared" si="37"/>
        <v>42298</v>
      </c>
      <c r="BP52" s="240">
        <f t="shared" si="21"/>
        <v>42311</v>
      </c>
      <c r="BQ52" s="240">
        <f>WORKDAY(BQ53,$A52,$B$199:$B$224)</f>
        <v>42298</v>
      </c>
      <c r="BR52" s="240">
        <f t="shared" si="22"/>
        <v>42326</v>
      </c>
      <c r="BS52" s="240">
        <f t="shared" si="22"/>
        <v>42326</v>
      </c>
      <c r="BT52" s="240">
        <f t="shared" si="22"/>
        <v>42326</v>
      </c>
      <c r="BU52" s="240">
        <f t="shared" si="22"/>
        <v>42326</v>
      </c>
      <c r="BV52" s="240">
        <f t="shared" si="22"/>
        <v>42326</v>
      </c>
      <c r="BW52" s="479"/>
      <c r="BX52" s="240">
        <f>WORKDAY(BX53,$A52,$B$199:$B$224)</f>
        <v>42311</v>
      </c>
      <c r="BY52" s="240">
        <f>WORKDAY(BY53,$A52,$B$199:$B$224)</f>
        <v>42298</v>
      </c>
      <c r="BZ52" s="240">
        <f t="shared" si="23"/>
        <v>42326</v>
      </c>
      <c r="CA52" s="240">
        <f t="shared" si="23"/>
        <v>42326</v>
      </c>
      <c r="CB52" s="240">
        <f t="shared" si="23"/>
        <v>42326</v>
      </c>
      <c r="CC52" s="240">
        <f t="shared" si="38"/>
        <v>42298</v>
      </c>
      <c r="CD52" s="240">
        <f t="shared" si="38"/>
        <v>42298</v>
      </c>
      <c r="CE52" s="240">
        <f t="shared" si="33"/>
        <v>42311</v>
      </c>
      <c r="CF52" s="240">
        <f t="shared" si="33"/>
        <v>42298</v>
      </c>
      <c r="CG52" s="240">
        <f t="shared" si="39"/>
        <v>42311</v>
      </c>
      <c r="CH52" s="240">
        <f t="shared" si="39"/>
        <v>42311</v>
      </c>
      <c r="CI52" s="240">
        <f t="shared" si="39"/>
        <v>42311</v>
      </c>
      <c r="CJ52" s="240">
        <f t="shared" ref="CJ52:CL53" si="40">WORKDAY(CJ53,$A52,$B$199:$B$224)</f>
        <v>42326</v>
      </c>
      <c r="CK52" s="240">
        <f t="shared" si="40"/>
        <v>42326</v>
      </c>
      <c r="CL52" s="240">
        <f t="shared" si="40"/>
        <v>42326</v>
      </c>
      <c r="CM52" s="352">
        <v>42374</v>
      </c>
      <c r="CN52" s="353">
        <f t="shared" si="17"/>
        <v>42326</v>
      </c>
    </row>
    <row r="53" spans="1:92">
      <c r="A53" s="366">
        <v>2</v>
      </c>
      <c r="B53" s="351" t="s">
        <v>588</v>
      </c>
      <c r="C53" s="240">
        <f t="shared" si="27"/>
        <v>42166</v>
      </c>
      <c r="D53" s="240">
        <f t="shared" si="27"/>
        <v>42108</v>
      </c>
      <c r="E53" s="353">
        <f t="shared" si="27"/>
        <v>42010</v>
      </c>
      <c r="F53" s="353">
        <f t="shared" si="27"/>
        <v>42010</v>
      </c>
      <c r="G53" s="240">
        <f t="shared" si="27"/>
        <v>42108</v>
      </c>
      <c r="H53" s="240">
        <f>WORKDAY(H54,$A53,$B$199:$B$224)</f>
        <v>42135</v>
      </c>
      <c r="N53" s="79"/>
      <c r="O53" s="240">
        <f t="shared" si="1"/>
        <v>42128</v>
      </c>
      <c r="P53" s="240">
        <f t="shared" si="2"/>
        <v>42128</v>
      </c>
      <c r="Q53" s="240">
        <f t="shared" si="3"/>
        <v>42128</v>
      </c>
      <c r="R53" s="240">
        <f t="shared" si="4"/>
        <v>42128</v>
      </c>
      <c r="S53" s="240">
        <f t="shared" si="5"/>
        <v>42128</v>
      </c>
      <c r="T53" s="240">
        <f t="shared" si="6"/>
        <v>42128</v>
      </c>
      <c r="U53" s="240">
        <f t="shared" si="7"/>
        <v>42128</v>
      </c>
      <c r="V53" s="240">
        <f t="shared" si="8"/>
        <v>42128</v>
      </c>
      <c r="W53" s="240">
        <f t="shared" si="9"/>
        <v>42128</v>
      </c>
      <c r="X53" s="240">
        <f t="shared" si="10"/>
        <v>42128</v>
      </c>
      <c r="Y53" s="240">
        <f t="shared" si="11"/>
        <v>42128</v>
      </c>
      <c r="Z53" s="240">
        <f t="shared" si="12"/>
        <v>42128</v>
      </c>
      <c r="AA53" s="240">
        <f t="shared" si="24"/>
        <v>42108</v>
      </c>
      <c r="AB53" s="240">
        <f t="shared" si="24"/>
        <v>42108</v>
      </c>
      <c r="AC53" s="240">
        <f t="shared" si="24"/>
        <v>42108</v>
      </c>
      <c r="AD53" s="240">
        <f t="shared" si="24"/>
        <v>42108</v>
      </c>
      <c r="AE53" s="240">
        <f t="shared" si="24"/>
        <v>42108</v>
      </c>
      <c r="AF53" s="240">
        <f t="shared" si="24"/>
        <v>42108</v>
      </c>
      <c r="AG53" s="240">
        <f t="shared" si="24"/>
        <v>42135</v>
      </c>
      <c r="AH53" s="240">
        <f t="shared" si="24"/>
        <v>42135</v>
      </c>
      <c r="AI53" s="240">
        <f t="shared" si="24"/>
        <v>42108</v>
      </c>
      <c r="AJ53" s="240">
        <f t="shared" si="24"/>
        <v>42108</v>
      </c>
      <c r="AK53" s="240">
        <f t="shared" si="28"/>
        <v>42108</v>
      </c>
      <c r="AL53" s="240">
        <f t="shared" si="28"/>
        <v>42135</v>
      </c>
      <c r="AM53" s="240">
        <f t="shared" si="28"/>
        <v>42108</v>
      </c>
      <c r="AN53" s="240">
        <f t="shared" si="28"/>
        <v>42108</v>
      </c>
      <c r="AO53" s="240">
        <f t="shared" si="28"/>
        <v>42135</v>
      </c>
      <c r="AP53" s="240">
        <f>WORKDAY(AP54,$A53,$B$199:$B$224)</f>
        <v>42135</v>
      </c>
      <c r="AQ53" s="240">
        <f>WORKDAY(AQ54,$A53,$B$199:$B$224)</f>
        <v>42135</v>
      </c>
      <c r="AR53" s="240">
        <f t="shared" si="34"/>
        <v>42137</v>
      </c>
      <c r="AS53" s="240">
        <f t="shared" si="34"/>
        <v>42143</v>
      </c>
      <c r="AT53" s="240">
        <f t="shared" si="35"/>
        <v>42279</v>
      </c>
      <c r="AU53" s="240">
        <f t="shared" si="35"/>
        <v>42279</v>
      </c>
      <c r="AV53" s="240">
        <f t="shared" si="35"/>
        <v>42279</v>
      </c>
      <c r="AW53" s="240">
        <f t="shared" si="35"/>
        <v>42279</v>
      </c>
      <c r="AX53" s="240">
        <f t="shared" ref="AX53:BD53" si="41">WORKDAY(AX54,$A53,$B$199:$B$224)</f>
        <v>42279</v>
      </c>
      <c r="AY53" s="240">
        <f t="shared" si="41"/>
        <v>42279</v>
      </c>
      <c r="AZ53" s="240">
        <f t="shared" si="41"/>
        <v>42296</v>
      </c>
      <c r="BA53" s="240">
        <f t="shared" si="41"/>
        <v>42296</v>
      </c>
      <c r="BB53" s="240">
        <f t="shared" si="41"/>
        <v>42296</v>
      </c>
      <c r="BC53" s="240">
        <f t="shared" si="41"/>
        <v>42296</v>
      </c>
      <c r="BD53" s="240">
        <f t="shared" si="41"/>
        <v>42296</v>
      </c>
      <c r="BE53" s="240">
        <v>42307</v>
      </c>
      <c r="BF53" s="240">
        <v>42307</v>
      </c>
      <c r="BG53" s="240">
        <v>42307</v>
      </c>
      <c r="BH53" s="240">
        <v>42307</v>
      </c>
      <c r="BI53" s="240">
        <v>42307</v>
      </c>
      <c r="BJ53" s="240">
        <v>42307</v>
      </c>
      <c r="BK53" s="240">
        <f t="shared" si="25"/>
        <v>42135</v>
      </c>
      <c r="BL53" s="240">
        <f t="shared" si="25"/>
        <v>42135</v>
      </c>
      <c r="BM53" s="240">
        <f t="shared" si="31"/>
        <v>42135</v>
      </c>
      <c r="BN53" s="240">
        <f t="shared" si="37"/>
        <v>42296</v>
      </c>
      <c r="BO53" s="240">
        <f t="shared" si="37"/>
        <v>42296</v>
      </c>
      <c r="BP53" s="240">
        <v>42307</v>
      </c>
      <c r="BQ53" s="240">
        <f>WORKDAY(BQ54,$A53,$B$199:$B$224)</f>
        <v>42296</v>
      </c>
      <c r="BR53" s="240">
        <f t="shared" si="22"/>
        <v>42324</v>
      </c>
      <c r="BS53" s="240">
        <f t="shared" si="22"/>
        <v>42324</v>
      </c>
      <c r="BT53" s="240">
        <f t="shared" si="22"/>
        <v>42324</v>
      </c>
      <c r="BU53" s="240">
        <f t="shared" si="22"/>
        <v>42324</v>
      </c>
      <c r="BV53" s="240">
        <f t="shared" si="22"/>
        <v>42324</v>
      </c>
      <c r="BW53" s="479"/>
      <c r="BX53" s="240">
        <v>42307</v>
      </c>
      <c r="BY53" s="240">
        <f>WORKDAY(BY54,$A53,$B$199:$B$224)</f>
        <v>42296</v>
      </c>
      <c r="BZ53" s="240">
        <f t="shared" si="23"/>
        <v>42324</v>
      </c>
      <c r="CA53" s="240">
        <f t="shared" si="23"/>
        <v>42324</v>
      </c>
      <c r="CB53" s="240">
        <f t="shared" si="23"/>
        <v>42324</v>
      </c>
      <c r="CC53" s="240">
        <f t="shared" si="38"/>
        <v>42296</v>
      </c>
      <c r="CD53" s="240">
        <f t="shared" si="38"/>
        <v>42296</v>
      </c>
      <c r="CE53" s="240">
        <v>42307</v>
      </c>
      <c r="CF53" s="240">
        <f>WORKDAY(CF54,$A53,$B$199:$B$224)</f>
        <v>42296</v>
      </c>
      <c r="CG53" s="240">
        <v>42307</v>
      </c>
      <c r="CH53" s="240">
        <v>42307</v>
      </c>
      <c r="CI53" s="240">
        <v>42307</v>
      </c>
      <c r="CJ53" s="240">
        <f t="shared" si="40"/>
        <v>42324</v>
      </c>
      <c r="CK53" s="240">
        <f t="shared" si="40"/>
        <v>42324</v>
      </c>
      <c r="CL53" s="240">
        <f t="shared" si="40"/>
        <v>42324</v>
      </c>
      <c r="CM53" s="240">
        <f>WORKDAY(CM54,$A53,$B$199:$B$224)</f>
        <v>42324</v>
      </c>
      <c r="CN53" s="353">
        <f t="shared" si="17"/>
        <v>42324</v>
      </c>
    </row>
    <row r="54" spans="1:92">
      <c r="A54" s="366">
        <v>1</v>
      </c>
      <c r="B54" s="351" t="s">
        <v>2</v>
      </c>
      <c r="C54" s="240">
        <v>42164</v>
      </c>
      <c r="D54" s="240">
        <v>42104</v>
      </c>
      <c r="E54" s="353">
        <v>42005</v>
      </c>
      <c r="F54" s="353">
        <v>42005</v>
      </c>
      <c r="G54" s="240">
        <v>42104</v>
      </c>
      <c r="H54" s="240">
        <v>42131</v>
      </c>
      <c r="N54" s="79"/>
      <c r="O54" s="240">
        <v>42124</v>
      </c>
      <c r="P54" s="240">
        <v>42124</v>
      </c>
      <c r="Q54" s="240">
        <v>42124</v>
      </c>
      <c r="R54" s="240">
        <v>42124</v>
      </c>
      <c r="S54" s="240">
        <v>42124</v>
      </c>
      <c r="T54" s="240">
        <v>42124</v>
      </c>
      <c r="U54" s="240">
        <v>42124</v>
      </c>
      <c r="V54" s="240">
        <v>42124</v>
      </c>
      <c r="W54" s="240">
        <v>42124</v>
      </c>
      <c r="X54" s="240">
        <v>42124</v>
      </c>
      <c r="Y54" s="240">
        <v>42124</v>
      </c>
      <c r="Z54" s="240">
        <v>42124</v>
      </c>
      <c r="AA54" s="240">
        <v>42104</v>
      </c>
      <c r="AB54" s="240">
        <v>42104</v>
      </c>
      <c r="AC54" s="240">
        <v>42104</v>
      </c>
      <c r="AD54" s="240">
        <v>42104</v>
      </c>
      <c r="AE54" s="240">
        <v>42104</v>
      </c>
      <c r="AF54" s="240">
        <v>42104</v>
      </c>
      <c r="AG54" s="240">
        <v>42131</v>
      </c>
      <c r="AH54" s="240">
        <v>42131</v>
      </c>
      <c r="AI54" s="240">
        <v>42104</v>
      </c>
      <c r="AJ54" s="240">
        <v>42104</v>
      </c>
      <c r="AK54" s="240">
        <v>42104</v>
      </c>
      <c r="AL54" s="240">
        <v>42131</v>
      </c>
      <c r="AM54" s="240">
        <v>42104</v>
      </c>
      <c r="AN54" s="240">
        <v>42104</v>
      </c>
      <c r="AO54" s="240">
        <v>42131</v>
      </c>
      <c r="AP54" s="240">
        <v>42131</v>
      </c>
      <c r="AQ54" s="240">
        <v>42131</v>
      </c>
      <c r="AR54" s="240">
        <v>42135</v>
      </c>
      <c r="AS54" s="240">
        <v>42139</v>
      </c>
      <c r="AT54" s="240">
        <v>42277</v>
      </c>
      <c r="AU54" s="240">
        <v>42277</v>
      </c>
      <c r="AV54" s="240">
        <v>42277</v>
      </c>
      <c r="AW54" s="240">
        <v>42277</v>
      </c>
      <c r="AX54" s="240">
        <v>42277</v>
      </c>
      <c r="AY54" s="240">
        <v>42277</v>
      </c>
      <c r="AZ54" s="240">
        <v>42292</v>
      </c>
      <c r="BA54" s="240">
        <v>42292</v>
      </c>
      <c r="BB54" s="240">
        <v>42292</v>
      </c>
      <c r="BC54" s="240">
        <v>42292</v>
      </c>
      <c r="BD54" s="240">
        <v>42292</v>
      </c>
      <c r="BE54" s="240">
        <v>42306</v>
      </c>
      <c r="BF54" s="240">
        <v>42306</v>
      </c>
      <c r="BG54" s="240">
        <v>42306</v>
      </c>
      <c r="BH54" s="240">
        <v>42306</v>
      </c>
      <c r="BI54" s="240">
        <v>42306</v>
      </c>
      <c r="BJ54" s="240">
        <v>42306</v>
      </c>
      <c r="BK54" s="240">
        <v>42131</v>
      </c>
      <c r="BL54" s="240">
        <v>42131</v>
      </c>
      <c r="BM54" s="240">
        <v>42131</v>
      </c>
      <c r="BN54" s="240">
        <v>42292</v>
      </c>
      <c r="BO54" s="240">
        <v>42292</v>
      </c>
      <c r="BP54" s="240">
        <v>42306</v>
      </c>
      <c r="BQ54" s="240">
        <v>42292</v>
      </c>
      <c r="BR54" s="240">
        <v>42320</v>
      </c>
      <c r="BS54" s="240">
        <v>42320</v>
      </c>
      <c r="BT54" s="240">
        <v>42320</v>
      </c>
      <c r="BU54" s="240">
        <v>42320</v>
      </c>
      <c r="BV54" s="240">
        <v>42320</v>
      </c>
      <c r="BW54" s="479"/>
      <c r="BX54" s="240">
        <v>42306</v>
      </c>
      <c r="BY54" s="240">
        <v>42292</v>
      </c>
      <c r="BZ54" s="240">
        <v>42320</v>
      </c>
      <c r="CA54" s="240">
        <v>42320</v>
      </c>
      <c r="CB54" s="240">
        <v>42320</v>
      </c>
      <c r="CC54" s="240">
        <v>42292</v>
      </c>
      <c r="CD54" s="240">
        <v>42292</v>
      </c>
      <c r="CE54" s="240">
        <v>42306</v>
      </c>
      <c r="CF54" s="240">
        <v>42292</v>
      </c>
      <c r="CG54" s="240">
        <v>42306</v>
      </c>
      <c r="CH54" s="240">
        <v>42306</v>
      </c>
      <c r="CI54" s="240">
        <v>42306</v>
      </c>
      <c r="CJ54" s="240">
        <v>42320</v>
      </c>
      <c r="CK54" s="240">
        <v>42320</v>
      </c>
      <c r="CL54" s="240">
        <v>42320</v>
      </c>
      <c r="CM54" s="240">
        <v>42320</v>
      </c>
      <c r="CN54" s="240">
        <v>42320</v>
      </c>
    </row>
    <row r="55" spans="1:92" ht="15" thickBot="1">
      <c r="N55" s="79"/>
      <c r="O55" s="77"/>
      <c r="S55" s="201"/>
      <c r="T55" s="201"/>
      <c r="U55" s="201"/>
      <c r="V55" s="201"/>
      <c r="W55" s="201"/>
      <c r="X55" s="201"/>
      <c r="Y55" s="201"/>
      <c r="Z55" s="80"/>
      <c r="AL55" s="75"/>
      <c r="AX55" s="75"/>
      <c r="AY55" s="201"/>
      <c r="BJ55" s="229"/>
      <c r="BK55" s="236"/>
      <c r="BV55" s="79"/>
      <c r="BW55" s="403"/>
      <c r="BX55" s="236"/>
      <c r="CI55" s="79"/>
    </row>
    <row r="56" spans="1:92" ht="15" thickBot="1">
      <c r="A56" s="217" t="s">
        <v>569</v>
      </c>
      <c r="B56" s="3" t="s">
        <v>22</v>
      </c>
      <c r="C56" s="1608">
        <v>5312270</v>
      </c>
      <c r="D56" s="1609"/>
      <c r="E56" s="1609"/>
      <c r="F56" s="1609"/>
      <c r="G56" s="1609"/>
      <c r="H56" s="1614"/>
      <c r="N56" s="79"/>
      <c r="O56" s="1691">
        <v>5312270</v>
      </c>
      <c r="P56" s="1609"/>
      <c r="Q56" s="1609"/>
      <c r="R56" s="1609"/>
      <c r="S56" s="1609"/>
      <c r="T56" s="1614"/>
      <c r="Y56" s="229"/>
      <c r="Z56" s="79"/>
      <c r="AA56" s="1608">
        <v>5312270</v>
      </c>
      <c r="AB56" s="1609"/>
      <c r="AC56" s="1609"/>
      <c r="AD56" s="1609"/>
      <c r="AE56" s="1609"/>
      <c r="AF56" s="1614"/>
      <c r="AL56" s="84"/>
      <c r="AM56" s="1608">
        <v>5312270</v>
      </c>
      <c r="AN56" s="1609"/>
      <c r="AO56" s="1609"/>
      <c r="AP56" s="1609"/>
      <c r="AQ56" s="1609"/>
      <c r="AR56" s="1614"/>
      <c r="AX56" s="79"/>
      <c r="AY56" s="1608">
        <v>5312270</v>
      </c>
      <c r="AZ56" s="1609"/>
      <c r="BA56" s="1609"/>
      <c r="BB56" s="1609"/>
      <c r="BC56" s="1609"/>
      <c r="BD56" s="1614"/>
      <c r="BJ56" s="79"/>
      <c r="BK56" s="1608">
        <v>5312270</v>
      </c>
      <c r="BL56" s="1609"/>
      <c r="BM56" s="1609"/>
      <c r="BN56" s="1609"/>
      <c r="BO56" s="1609"/>
      <c r="BP56" s="1614"/>
      <c r="BV56" s="79"/>
      <c r="BW56" s="403"/>
      <c r="BX56" s="1608">
        <v>5312270</v>
      </c>
      <c r="BY56" s="1609"/>
      <c r="BZ56" s="1609"/>
      <c r="CA56" s="1609"/>
      <c r="CB56" s="1609"/>
      <c r="CC56" s="1614"/>
      <c r="CI56" s="79"/>
    </row>
    <row r="57" spans="1:92" ht="15" thickBot="1">
      <c r="B57" s="9" t="s">
        <v>24</v>
      </c>
      <c r="C57" s="13">
        <v>13</v>
      </c>
      <c r="D57" s="13">
        <v>14</v>
      </c>
      <c r="E57" s="13">
        <v>15</v>
      </c>
      <c r="F57" s="13">
        <v>16</v>
      </c>
      <c r="G57" s="13">
        <v>17</v>
      </c>
      <c r="H57" s="13">
        <v>18</v>
      </c>
      <c r="N57" s="79"/>
      <c r="O57" s="246">
        <v>13</v>
      </c>
      <c r="P57" s="13">
        <v>14</v>
      </c>
      <c r="Q57" s="13">
        <v>15</v>
      </c>
      <c r="R57" s="13">
        <v>16</v>
      </c>
      <c r="S57" s="13">
        <v>17</v>
      </c>
      <c r="T57" s="13">
        <v>18</v>
      </c>
      <c r="Y57" s="229"/>
      <c r="Z57" s="79"/>
      <c r="AA57" s="13">
        <v>13</v>
      </c>
      <c r="AB57" s="13">
        <v>14</v>
      </c>
      <c r="AC57" s="13">
        <v>15</v>
      </c>
      <c r="AD57" s="13">
        <v>16</v>
      </c>
      <c r="AE57" s="13">
        <v>17</v>
      </c>
      <c r="AF57" s="13">
        <v>18</v>
      </c>
      <c r="AL57" s="83"/>
      <c r="AM57" s="13">
        <v>13</v>
      </c>
      <c r="AN57" s="13">
        <v>14</v>
      </c>
      <c r="AO57" s="13">
        <v>15</v>
      </c>
      <c r="AP57" s="13">
        <v>16</v>
      </c>
      <c r="AQ57" s="13">
        <v>17</v>
      </c>
      <c r="AR57" s="13">
        <v>18</v>
      </c>
      <c r="AX57" s="79"/>
      <c r="AY57" s="13">
        <v>13</v>
      </c>
      <c r="AZ57" s="13">
        <v>14</v>
      </c>
      <c r="BA57" s="13">
        <v>15</v>
      </c>
      <c r="BB57" s="13">
        <v>16</v>
      </c>
      <c r="BC57" s="13">
        <v>17</v>
      </c>
      <c r="BD57" s="13">
        <v>18</v>
      </c>
      <c r="BJ57" s="79"/>
      <c r="BK57" s="13">
        <v>13</v>
      </c>
      <c r="BL57" s="13">
        <v>14</v>
      </c>
      <c r="BM57" s="13">
        <v>15</v>
      </c>
      <c r="BN57" s="13">
        <v>16</v>
      </c>
      <c r="BO57" s="13">
        <v>17</v>
      </c>
      <c r="BP57" s="13">
        <v>18</v>
      </c>
      <c r="BV57" s="79"/>
      <c r="BW57" s="403"/>
      <c r="BX57" s="13">
        <v>13</v>
      </c>
      <c r="BY57" s="13">
        <v>14</v>
      </c>
      <c r="BZ57" s="13">
        <v>15</v>
      </c>
      <c r="CA57" s="13">
        <v>16</v>
      </c>
      <c r="CB57" s="13">
        <v>17</v>
      </c>
      <c r="CC57" s="13">
        <v>18</v>
      </c>
      <c r="CI57" s="79"/>
    </row>
    <row r="58" spans="1:92" ht="15" thickBot="1">
      <c r="B58" s="12" t="s">
        <v>126</v>
      </c>
      <c r="C58" s="10"/>
      <c r="D58" s="10"/>
      <c r="E58" s="10"/>
      <c r="F58" s="10"/>
      <c r="G58" s="10"/>
      <c r="H58" s="10"/>
      <c r="N58" s="79"/>
      <c r="O58" s="173"/>
      <c r="P58" s="10"/>
      <c r="Q58" s="10"/>
      <c r="R58" s="10"/>
      <c r="S58" s="10"/>
      <c r="T58" s="10"/>
      <c r="Y58" s="229"/>
      <c r="Z58" s="79"/>
      <c r="AA58" s="10"/>
      <c r="AB58" s="10"/>
      <c r="AC58" s="10"/>
      <c r="AD58" s="10"/>
      <c r="AE58" s="10"/>
      <c r="AF58" s="10"/>
      <c r="AL58" s="82"/>
      <c r="AM58" s="10"/>
      <c r="AN58" s="10"/>
      <c r="AO58" s="10"/>
      <c r="AP58" s="10"/>
      <c r="AQ58" s="10"/>
      <c r="AR58" s="10"/>
      <c r="AX58" s="79"/>
      <c r="AY58" s="10"/>
      <c r="AZ58" s="10"/>
      <c r="BA58" s="10"/>
      <c r="BB58" s="10"/>
      <c r="BC58" s="10"/>
      <c r="BD58" s="10"/>
      <c r="BJ58" s="79"/>
      <c r="BK58" s="10"/>
      <c r="BL58" s="10"/>
      <c r="BM58" s="10"/>
      <c r="BN58" s="10"/>
      <c r="BO58" s="10"/>
      <c r="BP58" s="10"/>
      <c r="BV58" s="79"/>
      <c r="BW58" s="403"/>
      <c r="BX58" s="10"/>
      <c r="BY58" s="10"/>
      <c r="BZ58" s="10"/>
      <c r="CA58" s="10"/>
      <c r="CB58" s="10"/>
      <c r="CC58" s="10"/>
      <c r="CD58" s="10"/>
      <c r="CI58" s="79"/>
    </row>
    <row r="59" spans="1:92" ht="15" thickBot="1">
      <c r="B59" s="11" t="s">
        <v>124</v>
      </c>
      <c r="C59" s="2"/>
      <c r="D59" s="2"/>
      <c r="E59" s="2"/>
      <c r="F59" s="2"/>
      <c r="G59" s="2"/>
      <c r="H59" s="2"/>
      <c r="N59" s="79"/>
      <c r="O59" s="85" t="s">
        <v>21</v>
      </c>
      <c r="P59" s="21" t="s">
        <v>21</v>
      </c>
      <c r="Q59" s="21" t="s">
        <v>21</v>
      </c>
      <c r="R59" s="21" t="s">
        <v>21</v>
      </c>
      <c r="S59" s="21" t="s">
        <v>21</v>
      </c>
      <c r="T59" s="21" t="s">
        <v>21</v>
      </c>
      <c r="Y59" s="229"/>
      <c r="Z59" s="79"/>
      <c r="AA59" s="56" t="s">
        <v>512</v>
      </c>
      <c r="AB59" s="56" t="s">
        <v>512</v>
      </c>
      <c r="AC59" s="56" t="s">
        <v>512</v>
      </c>
      <c r="AD59" s="56" t="s">
        <v>512</v>
      </c>
      <c r="AE59" s="56" t="s">
        <v>512</v>
      </c>
      <c r="AF59" s="56" t="s">
        <v>512</v>
      </c>
      <c r="AL59" s="81"/>
      <c r="AM59" s="56" t="s">
        <v>20</v>
      </c>
      <c r="AN59" s="56" t="s">
        <v>20</v>
      </c>
      <c r="AO59" s="56" t="s">
        <v>20</v>
      </c>
      <c r="AP59" s="56" t="s">
        <v>20</v>
      </c>
      <c r="AQ59" s="56" t="s">
        <v>20</v>
      </c>
      <c r="AR59" s="56" t="s">
        <v>20</v>
      </c>
      <c r="AY59" s="56" t="s">
        <v>20</v>
      </c>
      <c r="AZ59" s="56" t="s">
        <v>20</v>
      </c>
      <c r="BA59" s="56" t="s">
        <v>20</v>
      </c>
      <c r="BB59" s="56" t="s">
        <v>20</v>
      </c>
      <c r="BC59" s="56" t="s">
        <v>20</v>
      </c>
      <c r="BD59" s="56" t="s">
        <v>20</v>
      </c>
      <c r="BK59" s="21" t="s">
        <v>21</v>
      </c>
      <c r="BL59" s="21" t="s">
        <v>21</v>
      </c>
      <c r="BM59" s="21" t="s">
        <v>21</v>
      </c>
      <c r="BN59" s="21" t="s">
        <v>21</v>
      </c>
      <c r="BO59" s="21" t="s">
        <v>21</v>
      </c>
      <c r="BP59" s="21" t="s">
        <v>21</v>
      </c>
      <c r="BV59" s="79"/>
      <c r="BW59" s="403"/>
      <c r="BX59" s="21" t="s">
        <v>21</v>
      </c>
      <c r="BY59" s="21" t="s">
        <v>21</v>
      </c>
      <c r="BZ59" s="21" t="s">
        <v>21</v>
      </c>
      <c r="CA59" s="21" t="s">
        <v>21</v>
      </c>
      <c r="CB59" s="21" t="s">
        <v>21</v>
      </c>
      <c r="CC59" s="21" t="s">
        <v>21</v>
      </c>
      <c r="CD59" s="21" t="s">
        <v>21</v>
      </c>
      <c r="CI59" s="79"/>
    </row>
    <row r="60" spans="1:92" ht="15">
      <c r="N60" s="79"/>
      <c r="O60" s="42">
        <v>270</v>
      </c>
      <c r="P60" s="42">
        <v>270</v>
      </c>
      <c r="Q60" s="42">
        <v>270</v>
      </c>
      <c r="R60" s="42">
        <v>270</v>
      </c>
      <c r="S60" s="42">
        <v>270</v>
      </c>
      <c r="T60" s="42">
        <v>270</v>
      </c>
      <c r="Y60" s="229"/>
      <c r="Z60" s="79"/>
      <c r="AA60" s="42">
        <v>270</v>
      </c>
      <c r="AB60" s="42">
        <v>270</v>
      </c>
      <c r="AC60" s="42">
        <v>270</v>
      </c>
      <c r="AD60" s="42">
        <v>270</v>
      </c>
      <c r="AE60" s="42">
        <v>270</v>
      </c>
      <c r="AF60" s="42">
        <v>270</v>
      </c>
      <c r="AL60" s="80"/>
      <c r="AM60" s="42">
        <v>270</v>
      </c>
      <c r="AN60" s="42">
        <v>270</v>
      </c>
      <c r="AO60" s="42">
        <v>270</v>
      </c>
      <c r="AP60" s="42">
        <v>270</v>
      </c>
      <c r="AQ60" s="42">
        <v>270</v>
      </c>
      <c r="AR60" s="42">
        <v>270</v>
      </c>
      <c r="AY60" s="42">
        <v>270</v>
      </c>
      <c r="AZ60" s="42">
        <v>270</v>
      </c>
      <c r="BA60" s="42">
        <v>270</v>
      </c>
      <c r="BB60" s="42">
        <v>270</v>
      </c>
      <c r="BC60" s="42">
        <v>270</v>
      </c>
      <c r="BD60" s="42">
        <v>270</v>
      </c>
      <c r="BK60" s="42">
        <v>270</v>
      </c>
      <c r="BL60" s="42">
        <v>270</v>
      </c>
      <c r="BM60" s="42">
        <v>270</v>
      </c>
      <c r="BN60" s="42">
        <v>270</v>
      </c>
      <c r="BO60" s="42">
        <v>270</v>
      </c>
      <c r="BP60" s="42">
        <v>270</v>
      </c>
      <c r="BQ60" s="87"/>
      <c r="BV60" s="79"/>
      <c r="BW60" s="403"/>
      <c r="BX60" s="42">
        <v>270</v>
      </c>
      <c r="BY60" s="42">
        <v>270</v>
      </c>
      <c r="BZ60" s="42">
        <v>270</v>
      </c>
      <c r="CA60" s="42">
        <v>270</v>
      </c>
      <c r="CB60" s="42">
        <v>270</v>
      </c>
      <c r="CC60" s="42">
        <v>270</v>
      </c>
      <c r="CD60" s="42">
        <v>270</v>
      </c>
      <c r="CI60" s="79"/>
    </row>
    <row r="61" spans="1:92" ht="80.25" customHeight="1">
      <c r="A61" s="6"/>
      <c r="B61" s="6"/>
      <c r="C61" s="201"/>
      <c r="D61" s="201"/>
      <c r="E61" s="201"/>
      <c r="F61" s="201"/>
      <c r="G61" s="201"/>
      <c r="N61" s="79"/>
      <c r="O61" s="16" t="s">
        <v>246</v>
      </c>
      <c r="P61" s="16" t="s">
        <v>247</v>
      </c>
      <c r="Q61" s="16" t="s">
        <v>248</v>
      </c>
      <c r="R61" s="16" t="s">
        <v>249</v>
      </c>
      <c r="S61" s="16" t="s">
        <v>250</v>
      </c>
      <c r="T61" s="16" t="s">
        <v>251</v>
      </c>
      <c r="Y61" s="229"/>
      <c r="Z61" s="79"/>
      <c r="AA61" s="6" t="s">
        <v>102</v>
      </c>
      <c r="AB61" s="6" t="s">
        <v>103</v>
      </c>
      <c r="AC61" s="6" t="s">
        <v>106</v>
      </c>
      <c r="AD61" s="16" t="s">
        <v>104</v>
      </c>
      <c r="AE61" s="16" t="s">
        <v>105</v>
      </c>
      <c r="AF61" s="6" t="s">
        <v>101</v>
      </c>
      <c r="AL61" s="80"/>
      <c r="AM61" s="16" t="s">
        <v>527</v>
      </c>
      <c r="AN61" s="16" t="s">
        <v>529</v>
      </c>
      <c r="AO61" s="16" t="s">
        <v>618</v>
      </c>
      <c r="AP61" s="16" t="s">
        <v>530</v>
      </c>
      <c r="AQ61" s="16" t="s">
        <v>615</v>
      </c>
      <c r="AR61" s="16" t="s">
        <v>528</v>
      </c>
      <c r="AU61" s="16"/>
      <c r="AY61" s="16" t="s">
        <v>616</v>
      </c>
      <c r="AZ61" s="16" t="s">
        <v>741</v>
      </c>
      <c r="BA61" s="16" t="s">
        <v>745</v>
      </c>
      <c r="BB61" s="16" t="s">
        <v>746</v>
      </c>
      <c r="BC61" s="16" t="s">
        <v>617</v>
      </c>
      <c r="BD61" s="16" t="s">
        <v>740</v>
      </c>
      <c r="BH61" s="16"/>
      <c r="BI61" s="16"/>
      <c r="BJ61" s="16"/>
      <c r="BK61" s="16" t="s">
        <v>744</v>
      </c>
      <c r="BL61" s="16" t="s">
        <v>742</v>
      </c>
      <c r="BM61" s="16" t="s">
        <v>1405</v>
      </c>
      <c r="BN61" s="16" t="s">
        <v>1407</v>
      </c>
      <c r="BO61" s="16" t="s">
        <v>1408</v>
      </c>
      <c r="BP61" s="16" t="s">
        <v>1295</v>
      </c>
      <c r="BQ61" s="6"/>
      <c r="BT61" s="201"/>
      <c r="BU61" s="201"/>
      <c r="BV61" s="80"/>
      <c r="BW61" s="403"/>
      <c r="BX61" s="16" t="s">
        <v>743</v>
      </c>
      <c r="BY61" s="16" t="s">
        <v>1293</v>
      </c>
      <c r="BZ61" s="16" t="s">
        <v>1296</v>
      </c>
      <c r="CA61" s="16" t="s">
        <v>1406</v>
      </c>
      <c r="CB61" s="16" t="s">
        <v>1294</v>
      </c>
      <c r="CC61" s="16" t="s">
        <v>1720</v>
      </c>
      <c r="CD61" s="16" t="s">
        <v>1721</v>
      </c>
      <c r="CE61" s="16" t="s">
        <v>747</v>
      </c>
      <c r="CF61" s="16" t="s">
        <v>1297</v>
      </c>
      <c r="CG61" s="201"/>
      <c r="CH61" s="201"/>
      <c r="CI61" s="80"/>
    </row>
    <row r="62" spans="1:92" ht="20.25" hidden="1" customHeight="1">
      <c r="A62" s="6"/>
      <c r="B62" s="68" t="s">
        <v>601</v>
      </c>
      <c r="C62" s="16"/>
      <c r="D62" s="16"/>
      <c r="E62" s="6"/>
      <c r="F62" s="6"/>
      <c r="G62" s="6"/>
      <c r="H62" s="6"/>
      <c r="I62" s="6"/>
      <c r="J62" s="6"/>
      <c r="K62" s="6"/>
      <c r="L62" s="6"/>
      <c r="M62" s="6"/>
      <c r="N62" s="88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6"/>
      <c r="Z62" s="89"/>
      <c r="AA62" s="185" t="s">
        <v>217</v>
      </c>
      <c r="AB62" s="185" t="s">
        <v>217</v>
      </c>
      <c r="AC62" s="185" t="s">
        <v>217</v>
      </c>
      <c r="AD62" s="185" t="s">
        <v>217</v>
      </c>
      <c r="AE62" s="185" t="s">
        <v>217</v>
      </c>
      <c r="AF62" s="185" t="s">
        <v>490</v>
      </c>
      <c r="AG62" s="131"/>
      <c r="AH62" s="6"/>
      <c r="AI62" s="6"/>
      <c r="AJ62" s="6"/>
      <c r="AK62" s="6"/>
      <c r="AL62" s="6"/>
      <c r="AM62" s="181" t="s">
        <v>217</v>
      </c>
      <c r="AN62" s="181" t="s">
        <v>217</v>
      </c>
      <c r="AO62" s="6"/>
      <c r="AP62" s="212" t="s">
        <v>602</v>
      </c>
      <c r="AQ62" s="6"/>
      <c r="AR62" s="212" t="s">
        <v>602</v>
      </c>
      <c r="AT62" s="6"/>
      <c r="AU62" s="16"/>
      <c r="AV62" s="6"/>
      <c r="AX62" s="6"/>
      <c r="AY62" s="6"/>
      <c r="AZ62" s="6"/>
      <c r="BA62" s="6"/>
      <c r="BB62" s="6"/>
      <c r="BC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88"/>
      <c r="BW62" s="190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88"/>
    </row>
    <row r="63" spans="1:92" ht="20.25" hidden="1" customHeight="1">
      <c r="A63" s="6"/>
      <c r="B63" s="200" t="s">
        <v>597</v>
      </c>
      <c r="C63" s="16"/>
      <c r="D63" s="16"/>
      <c r="E63" s="6"/>
      <c r="F63" s="6"/>
      <c r="G63" s="6"/>
      <c r="H63" s="6"/>
      <c r="I63" s="6"/>
      <c r="J63" s="6"/>
      <c r="K63" s="6"/>
      <c r="L63" s="6"/>
      <c r="M63" s="6"/>
      <c r="N63" s="88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6"/>
      <c r="Z63" s="89"/>
      <c r="AA63" s="185"/>
      <c r="AB63" s="185"/>
      <c r="AC63" s="185"/>
      <c r="AD63" s="185"/>
      <c r="AE63" s="185"/>
      <c r="AF63" s="185"/>
      <c r="AG63" s="131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T63" s="6"/>
      <c r="AU63" s="16"/>
      <c r="AV63" s="6"/>
      <c r="AX63" s="6"/>
      <c r="AY63" s="6"/>
      <c r="AZ63" s="6"/>
      <c r="BA63" s="6"/>
      <c r="BB63" s="6"/>
      <c r="BC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88"/>
      <c r="BW63" s="190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88"/>
    </row>
    <row r="64" spans="1:92" ht="20.25" hidden="1" customHeight="1">
      <c r="A64" s="6"/>
      <c r="B64" s="68" t="s">
        <v>598</v>
      </c>
      <c r="C64" s="16"/>
      <c r="D64" s="16"/>
      <c r="E64" s="6"/>
      <c r="F64" s="6"/>
      <c r="G64" s="6"/>
      <c r="H64" s="6"/>
      <c r="I64" s="6"/>
      <c r="J64" s="6"/>
      <c r="K64" s="6"/>
      <c r="L64" s="6"/>
      <c r="M64" s="6"/>
      <c r="N64" s="88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6"/>
      <c r="Z64" s="89"/>
      <c r="AA64" s="185"/>
      <c r="AB64" s="185"/>
      <c r="AC64" s="185"/>
      <c r="AD64" s="185"/>
      <c r="AE64" s="185"/>
      <c r="AF64" s="185"/>
      <c r="AG64" s="131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T64" s="6"/>
      <c r="AU64" s="16"/>
      <c r="AV64" s="6"/>
      <c r="AX64" s="6"/>
      <c r="AY64" s="6"/>
      <c r="AZ64" s="6"/>
      <c r="BA64" s="6"/>
      <c r="BB64" s="6"/>
      <c r="BC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88"/>
      <c r="BW64" s="190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88"/>
    </row>
    <row r="65" spans="1:90" ht="20.25" hidden="1" customHeight="1">
      <c r="A65" s="6"/>
      <c r="B65" s="231" t="s">
        <v>599</v>
      </c>
      <c r="C65" s="16"/>
      <c r="D65" s="16"/>
      <c r="E65" s="6"/>
      <c r="F65" s="6"/>
      <c r="G65" s="6"/>
      <c r="H65" s="6"/>
      <c r="I65" s="6"/>
      <c r="J65" s="6"/>
      <c r="K65" s="6"/>
      <c r="L65" s="6"/>
      <c r="M65" s="6"/>
      <c r="N65" s="88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6"/>
      <c r="Z65" s="89"/>
      <c r="AA65" s="185"/>
      <c r="AB65" s="185"/>
      <c r="AC65" s="185"/>
      <c r="AD65" s="185"/>
      <c r="AE65" s="185"/>
      <c r="AF65" s="185"/>
      <c r="AG65" s="131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T65" s="6"/>
      <c r="AU65" s="16"/>
      <c r="AV65" s="6"/>
      <c r="AX65" s="6"/>
      <c r="AY65" s="6"/>
      <c r="AZ65" s="6"/>
      <c r="BA65" s="6"/>
      <c r="BB65" s="6"/>
      <c r="BC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88"/>
      <c r="BW65" s="190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88"/>
    </row>
    <row r="66" spans="1:90">
      <c r="A66" s="366">
        <v>2</v>
      </c>
      <c r="B66" s="350" t="s">
        <v>606</v>
      </c>
      <c r="C66" s="16"/>
      <c r="D66" s="16"/>
      <c r="E66" s="6"/>
      <c r="F66" s="6"/>
      <c r="G66" s="6"/>
      <c r="H66" s="6"/>
      <c r="I66" s="6"/>
      <c r="J66" s="6"/>
      <c r="K66" s="6"/>
      <c r="L66" s="6"/>
      <c r="M66" s="6"/>
      <c r="N66" s="88"/>
      <c r="O66" s="240">
        <f t="shared" ref="O66:O74" si="42">WORKDAY(O67,$A66,$B$199:$B$224)</f>
        <v>42170</v>
      </c>
      <c r="P66" s="240">
        <f t="shared" ref="P66:P74" si="43">WORKDAY(P67,$A66,$B$199:$B$224)</f>
        <v>42170</v>
      </c>
      <c r="Q66" s="240">
        <f t="shared" ref="Q66:Q74" si="44">WORKDAY(Q67,$A66,$B$199:$B$224)</f>
        <v>42170</v>
      </c>
      <c r="R66" s="240">
        <f t="shared" ref="R66:R74" si="45">WORKDAY(R67,$A66,$B$199:$B$224)</f>
        <v>42170</v>
      </c>
      <c r="S66" s="240">
        <f t="shared" ref="S66:S74" si="46">WORKDAY(S67,$A66,$B$199:$B$224)</f>
        <v>42170</v>
      </c>
      <c r="T66" s="240">
        <f t="shared" ref="T66:T74" si="47">WORKDAY(T67,$A66,$B$199:$B$224)</f>
        <v>42170</v>
      </c>
      <c r="Y66" s="229"/>
      <c r="Z66" s="79"/>
      <c r="AA66" s="240">
        <v>42257</v>
      </c>
      <c r="AB66" s="240">
        <v>42257</v>
      </c>
      <c r="AC66" s="240">
        <v>42257</v>
      </c>
      <c r="AD66" s="240">
        <v>42257</v>
      </c>
      <c r="AE66" s="240">
        <v>42262</v>
      </c>
      <c r="AF66" s="240">
        <v>42263</v>
      </c>
      <c r="AG66" s="131"/>
      <c r="AH66" s="6"/>
      <c r="AI66" s="6"/>
      <c r="AJ66" s="6"/>
      <c r="AK66" s="6"/>
      <c r="AL66" s="6"/>
      <c r="AM66" s="240">
        <v>42307</v>
      </c>
      <c r="AN66" s="240">
        <v>42307</v>
      </c>
      <c r="AO66" s="240">
        <v>42307</v>
      </c>
      <c r="AP66" s="240">
        <v>42307</v>
      </c>
      <c r="AQ66" s="240">
        <v>42307</v>
      </c>
      <c r="AR66" s="240">
        <v>42307</v>
      </c>
      <c r="AT66" s="6"/>
      <c r="AU66" s="16"/>
      <c r="AV66" s="6"/>
      <c r="AX66" s="6"/>
      <c r="AY66" s="240">
        <v>42331</v>
      </c>
      <c r="AZ66" s="240">
        <v>42331</v>
      </c>
      <c r="BA66" s="240">
        <v>42331</v>
      </c>
      <c r="BB66" s="240">
        <v>42331</v>
      </c>
      <c r="BC66" s="240">
        <v>42331</v>
      </c>
      <c r="BD66" s="240">
        <v>42331</v>
      </c>
      <c r="BH66" s="6"/>
      <c r="BI66" s="6"/>
      <c r="BJ66" s="6"/>
      <c r="BK66" s="240">
        <v>42353</v>
      </c>
      <c r="BL66" s="240">
        <v>42353</v>
      </c>
      <c r="BM66" s="240">
        <v>42353</v>
      </c>
      <c r="BN66" s="240">
        <v>42353</v>
      </c>
      <c r="BO66" s="240">
        <v>42353</v>
      </c>
      <c r="BP66" s="240">
        <v>42353</v>
      </c>
      <c r="BQ66" s="6"/>
      <c r="BR66" s="6"/>
      <c r="BS66" s="6"/>
      <c r="BT66" s="6"/>
      <c r="BU66" s="6"/>
      <c r="BV66" s="88"/>
      <c r="BW66" s="88"/>
      <c r="BX66" s="353">
        <f t="shared" ref="BX66:BX71" si="48">WORKDAY(BX67,$A66,$B$199:$B$224)</f>
        <v>42349</v>
      </c>
      <c r="BY66" s="353">
        <f t="shared" ref="BY66:CD66" si="49">WORKDAY(BY67,$A66,$B$199:$B$224)</f>
        <v>42381</v>
      </c>
      <c r="BZ66" s="353">
        <f t="shared" si="49"/>
        <v>42381</v>
      </c>
      <c r="CA66" s="353">
        <f t="shared" si="49"/>
        <v>42375</v>
      </c>
      <c r="CB66" s="353">
        <f t="shared" si="49"/>
        <v>42723</v>
      </c>
      <c r="CC66" s="353">
        <f t="shared" si="49"/>
        <v>42395</v>
      </c>
      <c r="CD66" s="352">
        <f t="shared" si="49"/>
        <v>42395</v>
      </c>
      <c r="CE66" s="353">
        <f t="shared" ref="CE66:CE71" si="50">WORKDAY(CE67,$A66,$B$199:$B$224)</f>
        <v>42349</v>
      </c>
      <c r="CF66" s="353">
        <f t="shared" ref="CF66:CF74" si="51">WORKDAY(CF67,$A66,$B$199:$B$224)</f>
        <v>42726</v>
      </c>
      <c r="CG66" s="6"/>
      <c r="CH66" s="6"/>
      <c r="CI66" s="88"/>
    </row>
    <row r="67" spans="1:90">
      <c r="A67" s="366">
        <v>7</v>
      </c>
      <c r="B67" s="350" t="s">
        <v>125</v>
      </c>
      <c r="N67" s="79"/>
      <c r="O67" s="358">
        <f t="shared" si="42"/>
        <v>42166</v>
      </c>
      <c r="P67" s="240">
        <f t="shared" si="43"/>
        <v>42166</v>
      </c>
      <c r="Q67" s="240">
        <f t="shared" si="44"/>
        <v>42166</v>
      </c>
      <c r="R67" s="240">
        <f t="shared" si="45"/>
        <v>42166</v>
      </c>
      <c r="S67" s="240">
        <f t="shared" si="46"/>
        <v>42166</v>
      </c>
      <c r="T67" s="240">
        <f t="shared" si="47"/>
        <v>42166</v>
      </c>
      <c r="Y67" s="229"/>
      <c r="Z67" s="79"/>
      <c r="AA67" s="240">
        <v>42257</v>
      </c>
      <c r="AB67" s="240">
        <v>42257</v>
      </c>
      <c r="AC67" s="240">
        <v>42257</v>
      </c>
      <c r="AD67" s="240">
        <v>42257</v>
      </c>
      <c r="AE67" s="240">
        <v>42262</v>
      </c>
      <c r="AF67" s="240">
        <v>42263</v>
      </c>
      <c r="AL67" s="80"/>
      <c r="AM67" s="240">
        <v>42282</v>
      </c>
      <c r="AN67" s="240">
        <v>42282</v>
      </c>
      <c r="AO67" s="240">
        <f>WORKDAY(AO68,$A67,$B$199:$B$224)</f>
        <v>42306</v>
      </c>
      <c r="AP67" s="240">
        <f t="shared" ref="AM67:AP74" si="52">WORKDAY(AP68,$A67,$B$199:$B$224)</f>
        <v>42172</v>
      </c>
      <c r="AQ67" s="240">
        <f t="shared" ref="AQ67:AR70" si="53">WORKDAY(AQ68,$A67,$B$199:$B$224)</f>
        <v>42306</v>
      </c>
      <c r="AR67" s="240">
        <f t="shared" si="53"/>
        <v>42172</v>
      </c>
      <c r="AU67" s="16"/>
      <c r="AY67" s="240">
        <f t="shared" ref="AY67:BC68" si="54">WORKDAY(AY68,$A67,$B$199:$B$224)</f>
        <v>42306</v>
      </c>
      <c r="AZ67" s="240">
        <f t="shared" si="54"/>
        <v>42338</v>
      </c>
      <c r="BA67" s="240">
        <f t="shared" si="54"/>
        <v>42338</v>
      </c>
      <c r="BB67" s="240">
        <f t="shared" si="54"/>
        <v>42339</v>
      </c>
      <c r="BC67" s="240">
        <f t="shared" si="54"/>
        <v>42331</v>
      </c>
      <c r="BD67" s="240">
        <f t="shared" ref="BD67:BD73" si="55">WORKDAY(BD68,$A67,$B$199:$B$224)</f>
        <v>42338</v>
      </c>
      <c r="BK67" s="240">
        <f>WORKDAY(BK68,$A67,$B$199:$B$224)</f>
        <v>42338</v>
      </c>
      <c r="BL67" s="240">
        <f>WORKDAY(BL68,$A67,$B$199:$B$224)</f>
        <v>42347</v>
      </c>
      <c r="BM67" s="240">
        <f t="shared" ref="BM67:BP72" si="56">WORKDAY(BM68,$A67,$B$199:$B$224)</f>
        <v>42373</v>
      </c>
      <c r="BN67" s="355">
        <f t="shared" si="56"/>
        <v>42373</v>
      </c>
      <c r="BO67" s="355">
        <f t="shared" si="56"/>
        <v>42373</v>
      </c>
      <c r="BP67" s="240">
        <f t="shared" si="56"/>
        <v>42345</v>
      </c>
      <c r="BQ67" s="86"/>
      <c r="BR67" s="229"/>
      <c r="BV67" s="79"/>
      <c r="BW67" s="80"/>
      <c r="BX67" s="355">
        <f t="shared" si="48"/>
        <v>42347</v>
      </c>
      <c r="BY67" s="240">
        <v>42378</v>
      </c>
      <c r="BZ67" s="240">
        <v>42378</v>
      </c>
      <c r="CA67" s="240">
        <f t="shared" ref="CA67:CD68" si="57">WORKDAY(CA68,$A67,$B$199:$B$224)</f>
        <v>42373</v>
      </c>
      <c r="CB67" s="356">
        <f t="shared" si="57"/>
        <v>42719</v>
      </c>
      <c r="CC67" s="352">
        <f t="shared" si="57"/>
        <v>42391</v>
      </c>
      <c r="CD67" s="352">
        <f t="shared" si="57"/>
        <v>42391</v>
      </c>
      <c r="CE67" s="353">
        <f t="shared" si="50"/>
        <v>42347</v>
      </c>
      <c r="CF67" s="353">
        <f t="shared" si="51"/>
        <v>42724</v>
      </c>
      <c r="CI67" s="79"/>
    </row>
    <row r="68" spans="1:90">
      <c r="A68" s="366">
        <v>3</v>
      </c>
      <c r="B68" s="350" t="s">
        <v>265</v>
      </c>
      <c r="N68" s="79"/>
      <c r="O68" s="358">
        <f t="shared" si="42"/>
        <v>42157</v>
      </c>
      <c r="P68" s="240">
        <f t="shared" si="43"/>
        <v>42157</v>
      </c>
      <c r="Q68" s="240">
        <f t="shared" si="44"/>
        <v>42157</v>
      </c>
      <c r="R68" s="240">
        <f t="shared" si="45"/>
        <v>42157</v>
      </c>
      <c r="S68" s="240">
        <f t="shared" si="46"/>
        <v>42157</v>
      </c>
      <c r="T68" s="240">
        <f t="shared" si="47"/>
        <v>42157</v>
      </c>
      <c r="Y68" s="229"/>
      <c r="Z68" s="79"/>
      <c r="AA68" s="240">
        <f t="shared" ref="AA68:AF74" si="58">WORKDAY(AA69,$A68,$B$199:$B$224)</f>
        <v>42131</v>
      </c>
      <c r="AB68" s="240">
        <f t="shared" si="58"/>
        <v>42131</v>
      </c>
      <c r="AC68" s="240">
        <f t="shared" si="58"/>
        <v>42131</v>
      </c>
      <c r="AD68" s="240">
        <f t="shared" si="58"/>
        <v>42131</v>
      </c>
      <c r="AE68" s="240">
        <f t="shared" si="58"/>
        <v>42131</v>
      </c>
      <c r="AF68" s="240">
        <f t="shared" si="58"/>
        <v>42131</v>
      </c>
      <c r="AL68" s="80"/>
      <c r="AM68" s="240">
        <f t="shared" si="52"/>
        <v>42163</v>
      </c>
      <c r="AN68" s="240">
        <f t="shared" si="52"/>
        <v>42163</v>
      </c>
      <c r="AO68" s="240">
        <f>WORKDAY(AO69,$A68,$B$199:$B$224)</f>
        <v>42297</v>
      </c>
      <c r="AP68" s="240">
        <f t="shared" si="52"/>
        <v>42163</v>
      </c>
      <c r="AQ68" s="240">
        <f t="shared" si="53"/>
        <v>42297</v>
      </c>
      <c r="AR68" s="240">
        <f t="shared" si="53"/>
        <v>42163</v>
      </c>
      <c r="AU68" s="16"/>
      <c r="AY68" s="240">
        <f t="shared" si="54"/>
        <v>42297</v>
      </c>
      <c r="AZ68" s="240">
        <f t="shared" si="54"/>
        <v>42324</v>
      </c>
      <c r="BA68" s="240">
        <f t="shared" si="54"/>
        <v>42324</v>
      </c>
      <c r="BB68" s="240">
        <f t="shared" si="54"/>
        <v>42325</v>
      </c>
      <c r="BC68" s="240">
        <f t="shared" si="54"/>
        <v>42320</v>
      </c>
      <c r="BD68" s="240">
        <f t="shared" si="55"/>
        <v>42324</v>
      </c>
      <c r="BK68" s="240">
        <f>WORKDAY(BK69,$A68,$B$199:$B$224)</f>
        <v>42324</v>
      </c>
      <c r="BL68" s="240">
        <f>WORKDAY(BL69,$A68,$B$199:$B$224)</f>
        <v>42338</v>
      </c>
      <c r="BM68" s="240">
        <f t="shared" si="56"/>
        <v>42352</v>
      </c>
      <c r="BN68" s="355">
        <f t="shared" si="56"/>
        <v>42352</v>
      </c>
      <c r="BO68" s="355">
        <f t="shared" si="56"/>
        <v>42352</v>
      </c>
      <c r="BP68" s="240">
        <f t="shared" si="56"/>
        <v>42331</v>
      </c>
      <c r="BQ68" s="86"/>
      <c r="BR68" s="229"/>
      <c r="BV68" s="79"/>
      <c r="BW68" s="80"/>
      <c r="BX68" s="355">
        <f t="shared" si="48"/>
        <v>42338</v>
      </c>
      <c r="BY68" s="240">
        <f t="shared" ref="BY68:BZ72" si="59">WORKDAY(BY69,$A68,$B$199:$B$224)</f>
        <v>42331</v>
      </c>
      <c r="BZ68" s="240">
        <f t="shared" si="59"/>
        <v>42331</v>
      </c>
      <c r="CA68" s="240">
        <f t="shared" si="57"/>
        <v>42352</v>
      </c>
      <c r="CB68" s="356">
        <f t="shared" si="57"/>
        <v>42710</v>
      </c>
      <c r="CC68" s="352">
        <f t="shared" si="57"/>
        <v>42382</v>
      </c>
      <c r="CD68" s="352">
        <f t="shared" si="57"/>
        <v>42382</v>
      </c>
      <c r="CE68" s="353">
        <f t="shared" si="50"/>
        <v>42338</v>
      </c>
      <c r="CF68" s="353">
        <f t="shared" si="51"/>
        <v>42713</v>
      </c>
      <c r="CI68" s="79"/>
    </row>
    <row r="69" spans="1:90">
      <c r="A69" s="366">
        <v>1</v>
      </c>
      <c r="B69" s="350" t="s">
        <v>353</v>
      </c>
      <c r="N69" s="79"/>
      <c r="O69" s="358">
        <f t="shared" si="42"/>
        <v>42152</v>
      </c>
      <c r="P69" s="240">
        <f t="shared" si="43"/>
        <v>42152</v>
      </c>
      <c r="Q69" s="240">
        <f t="shared" si="44"/>
        <v>42152</v>
      </c>
      <c r="R69" s="240">
        <f t="shared" si="45"/>
        <v>42152</v>
      </c>
      <c r="S69" s="240">
        <f t="shared" si="46"/>
        <v>42152</v>
      </c>
      <c r="T69" s="240">
        <f t="shared" si="47"/>
        <v>42152</v>
      </c>
      <c r="Y69" s="229"/>
      <c r="Z69" s="79"/>
      <c r="AA69" s="240">
        <f t="shared" si="58"/>
        <v>42128</v>
      </c>
      <c r="AB69" s="240">
        <f t="shared" si="58"/>
        <v>42128</v>
      </c>
      <c r="AC69" s="240">
        <f t="shared" si="58"/>
        <v>42128</v>
      </c>
      <c r="AD69" s="240">
        <f t="shared" si="58"/>
        <v>42128</v>
      </c>
      <c r="AE69" s="240">
        <f t="shared" si="58"/>
        <v>42128</v>
      </c>
      <c r="AF69" s="240">
        <f t="shared" si="58"/>
        <v>42128</v>
      </c>
      <c r="AL69" s="80"/>
      <c r="AM69" s="240">
        <f t="shared" si="52"/>
        <v>42158</v>
      </c>
      <c r="AN69" s="240">
        <f t="shared" si="52"/>
        <v>42158</v>
      </c>
      <c r="AO69" s="240">
        <f>WORKDAY(AO70,$A69,$B$199:$B$224)</f>
        <v>42292</v>
      </c>
      <c r="AP69" s="240">
        <f t="shared" si="52"/>
        <v>42158</v>
      </c>
      <c r="AQ69" s="240">
        <f t="shared" si="53"/>
        <v>42292</v>
      </c>
      <c r="AR69" s="240">
        <f t="shared" si="53"/>
        <v>42158</v>
      </c>
      <c r="AU69" s="16"/>
      <c r="AY69" s="240">
        <f>WORKDAY(AY70,$A69,$B$199:$B$224)</f>
        <v>42292</v>
      </c>
      <c r="AZ69" s="240">
        <v>42319</v>
      </c>
      <c r="BA69" s="240">
        <v>42319</v>
      </c>
      <c r="BB69" s="240">
        <v>42320</v>
      </c>
      <c r="BC69" s="240">
        <f t="shared" ref="BC69:BC74" si="60">WORKDAY(BC70,$A69,$B$199:$B$224)</f>
        <v>42317</v>
      </c>
      <c r="BD69" s="240">
        <v>42319</v>
      </c>
      <c r="BK69" s="240">
        <v>42319</v>
      </c>
      <c r="BL69" s="240">
        <f>WORKDAY(BL70,$A69,$B$199:$B$224)</f>
        <v>42328</v>
      </c>
      <c r="BM69" s="240">
        <f t="shared" si="56"/>
        <v>42347</v>
      </c>
      <c r="BN69" s="355">
        <f t="shared" si="56"/>
        <v>42347</v>
      </c>
      <c r="BO69" s="355">
        <f t="shared" si="56"/>
        <v>42347</v>
      </c>
      <c r="BP69" s="240">
        <f t="shared" si="56"/>
        <v>42326</v>
      </c>
      <c r="BQ69" s="86"/>
      <c r="BR69" s="229"/>
      <c r="BV69" s="79"/>
      <c r="BW69" s="80"/>
      <c r="BX69" s="355">
        <f t="shared" si="48"/>
        <v>42328</v>
      </c>
      <c r="BY69" s="240">
        <f t="shared" si="59"/>
        <v>42326</v>
      </c>
      <c r="BZ69" s="240">
        <f t="shared" si="59"/>
        <v>42326</v>
      </c>
      <c r="CA69" s="240">
        <f t="shared" ref="CA69:CA74" si="61">WORKDAY(CA70,$A69,$B$199:$B$224)</f>
        <v>42347</v>
      </c>
      <c r="CB69" s="355">
        <v>42705</v>
      </c>
      <c r="CC69" s="240">
        <v>42377</v>
      </c>
      <c r="CD69" s="240">
        <v>42377</v>
      </c>
      <c r="CE69" s="353">
        <f t="shared" si="50"/>
        <v>42328</v>
      </c>
      <c r="CF69" s="353">
        <f t="shared" si="51"/>
        <v>42710</v>
      </c>
      <c r="CI69" s="79"/>
    </row>
    <row r="70" spans="1:90">
      <c r="A70" s="366">
        <v>2</v>
      </c>
      <c r="B70" s="350" t="s">
        <v>352</v>
      </c>
      <c r="N70" s="79"/>
      <c r="O70" s="358">
        <f t="shared" si="42"/>
        <v>42151</v>
      </c>
      <c r="P70" s="240">
        <f t="shared" si="43"/>
        <v>42151</v>
      </c>
      <c r="Q70" s="240">
        <f t="shared" si="44"/>
        <v>42151</v>
      </c>
      <c r="R70" s="240">
        <f t="shared" si="45"/>
        <v>42151</v>
      </c>
      <c r="S70" s="240">
        <f t="shared" si="46"/>
        <v>42151</v>
      </c>
      <c r="T70" s="240">
        <f t="shared" si="47"/>
        <v>42151</v>
      </c>
      <c r="Y70" s="229"/>
      <c r="Z70" s="79"/>
      <c r="AA70" s="240">
        <f t="shared" si="58"/>
        <v>42125</v>
      </c>
      <c r="AB70" s="240">
        <f t="shared" si="58"/>
        <v>42125</v>
      </c>
      <c r="AC70" s="240">
        <f t="shared" si="58"/>
        <v>42125</v>
      </c>
      <c r="AD70" s="240">
        <f t="shared" si="58"/>
        <v>42125</v>
      </c>
      <c r="AE70" s="240">
        <f t="shared" si="58"/>
        <v>42125</v>
      </c>
      <c r="AF70" s="240">
        <f t="shared" si="58"/>
        <v>42125</v>
      </c>
      <c r="AL70" s="80"/>
      <c r="AM70" s="240">
        <f t="shared" si="52"/>
        <v>42157</v>
      </c>
      <c r="AN70" s="240">
        <f t="shared" si="52"/>
        <v>42157</v>
      </c>
      <c r="AO70" s="240">
        <f>WORKDAY(AO71,$A70,$B$199:$B$224)</f>
        <v>42291</v>
      </c>
      <c r="AP70" s="240">
        <f t="shared" si="52"/>
        <v>42157</v>
      </c>
      <c r="AQ70" s="240">
        <f t="shared" si="53"/>
        <v>42291</v>
      </c>
      <c r="AR70" s="240">
        <f t="shared" si="53"/>
        <v>42157</v>
      </c>
      <c r="AU70" s="16"/>
      <c r="AY70" s="240">
        <f>WORKDAY(AY71,$A70,$B$199:$B$224)</f>
        <v>42291</v>
      </c>
      <c r="AZ70" s="240">
        <v>42319</v>
      </c>
      <c r="BA70" s="240">
        <v>42319</v>
      </c>
      <c r="BB70" s="240">
        <v>42320</v>
      </c>
      <c r="BC70" s="240">
        <f t="shared" si="60"/>
        <v>42314</v>
      </c>
      <c r="BD70" s="240">
        <v>42319</v>
      </c>
      <c r="BK70" s="240">
        <v>42319</v>
      </c>
      <c r="BL70" s="240">
        <f>WORKDAY(BL71,$A70,$B$199:$B$224)</f>
        <v>42327</v>
      </c>
      <c r="BM70" s="240">
        <f t="shared" si="56"/>
        <v>42346</v>
      </c>
      <c r="BN70" s="355">
        <f t="shared" si="56"/>
        <v>42346</v>
      </c>
      <c r="BO70" s="355">
        <f t="shared" si="56"/>
        <v>42346</v>
      </c>
      <c r="BP70" s="240">
        <f t="shared" si="56"/>
        <v>42325</v>
      </c>
      <c r="BQ70" s="86"/>
      <c r="BR70" s="229"/>
      <c r="BV70" s="79"/>
      <c r="BW70" s="80"/>
      <c r="BX70" s="355">
        <f t="shared" si="48"/>
        <v>42327</v>
      </c>
      <c r="BY70" s="240">
        <f t="shared" si="59"/>
        <v>42325</v>
      </c>
      <c r="BZ70" s="240">
        <f t="shared" si="59"/>
        <v>42325</v>
      </c>
      <c r="CA70" s="240">
        <f t="shared" si="61"/>
        <v>42346</v>
      </c>
      <c r="CB70" s="355">
        <f t="shared" ref="CB70:CD72" si="62">WORKDAY(CB71,$A70,$B$199:$B$224)</f>
        <v>42325</v>
      </c>
      <c r="CC70" s="240">
        <f t="shared" si="62"/>
        <v>42346</v>
      </c>
      <c r="CD70" s="240">
        <f t="shared" si="62"/>
        <v>42346</v>
      </c>
      <c r="CE70" s="353">
        <f t="shared" si="50"/>
        <v>42327</v>
      </c>
      <c r="CF70" s="353">
        <f t="shared" si="51"/>
        <v>42709</v>
      </c>
      <c r="CI70" s="79"/>
    </row>
    <row r="71" spans="1:90">
      <c r="A71" s="366">
        <v>4</v>
      </c>
      <c r="B71" s="350" t="s">
        <v>351</v>
      </c>
      <c r="N71" s="79"/>
      <c r="O71" s="358">
        <f t="shared" si="42"/>
        <v>42146</v>
      </c>
      <c r="P71" s="240">
        <f t="shared" si="43"/>
        <v>42146</v>
      </c>
      <c r="Q71" s="240">
        <f t="shared" si="44"/>
        <v>42146</v>
      </c>
      <c r="R71" s="240">
        <f t="shared" si="45"/>
        <v>42146</v>
      </c>
      <c r="S71" s="240">
        <f t="shared" si="46"/>
        <v>42146</v>
      </c>
      <c r="T71" s="240">
        <f t="shared" si="47"/>
        <v>42146</v>
      </c>
      <c r="Y71" s="229"/>
      <c r="Z71" s="79"/>
      <c r="AA71" s="240">
        <f t="shared" si="58"/>
        <v>42123</v>
      </c>
      <c r="AB71" s="240">
        <f t="shared" si="58"/>
        <v>42123</v>
      </c>
      <c r="AC71" s="240">
        <f t="shared" si="58"/>
        <v>42123</v>
      </c>
      <c r="AD71" s="240">
        <f t="shared" si="58"/>
        <v>42123</v>
      </c>
      <c r="AE71" s="240">
        <f t="shared" si="58"/>
        <v>42123</v>
      </c>
      <c r="AF71" s="240">
        <f t="shared" si="58"/>
        <v>42123</v>
      </c>
      <c r="AL71" s="80"/>
      <c r="AM71" s="240">
        <f t="shared" si="52"/>
        <v>42153</v>
      </c>
      <c r="AN71" s="240">
        <f t="shared" si="52"/>
        <v>42153</v>
      </c>
      <c r="AO71" s="240">
        <f>WORKDAY(AO72,$A71,$B$199:$B$224)</f>
        <v>42289</v>
      </c>
      <c r="AP71" s="240">
        <f t="shared" si="52"/>
        <v>42153</v>
      </c>
      <c r="AQ71" s="240">
        <v>42289</v>
      </c>
      <c r="AR71" s="240">
        <f>WORKDAY(AR72,$A71,$B$199:$B$224)</f>
        <v>42153</v>
      </c>
      <c r="AU71" s="16"/>
      <c r="AY71" s="240">
        <v>42289</v>
      </c>
      <c r="AZ71" s="240">
        <v>42319</v>
      </c>
      <c r="BA71" s="240">
        <v>42319</v>
      </c>
      <c r="BB71" s="240">
        <v>42320</v>
      </c>
      <c r="BC71" s="240">
        <f t="shared" si="60"/>
        <v>42312</v>
      </c>
      <c r="BD71" s="240">
        <v>42319</v>
      </c>
      <c r="BK71" s="240">
        <v>42319</v>
      </c>
      <c r="BL71" s="240">
        <f>WORKDAY(BL72,$A71,$B$199:$B$224)</f>
        <v>42325</v>
      </c>
      <c r="BM71" s="240">
        <f t="shared" si="56"/>
        <v>42342</v>
      </c>
      <c r="BN71" s="355">
        <f t="shared" si="56"/>
        <v>42342</v>
      </c>
      <c r="BO71" s="355">
        <f t="shared" si="56"/>
        <v>42342</v>
      </c>
      <c r="BP71" s="240">
        <f t="shared" si="56"/>
        <v>42321</v>
      </c>
      <c r="BQ71" s="86"/>
      <c r="BR71" s="229"/>
      <c r="BV71" s="79"/>
      <c r="BW71" s="80"/>
      <c r="BX71" s="355">
        <f t="shared" si="48"/>
        <v>42325</v>
      </c>
      <c r="BY71" s="240">
        <f t="shared" si="59"/>
        <v>42321</v>
      </c>
      <c r="BZ71" s="240">
        <f t="shared" si="59"/>
        <v>42321</v>
      </c>
      <c r="CA71" s="240">
        <f t="shared" si="61"/>
        <v>42342</v>
      </c>
      <c r="CB71" s="355">
        <f t="shared" si="62"/>
        <v>42321</v>
      </c>
      <c r="CC71" s="240">
        <f t="shared" si="62"/>
        <v>42342</v>
      </c>
      <c r="CD71" s="240">
        <f t="shared" si="62"/>
        <v>42342</v>
      </c>
      <c r="CE71" s="353">
        <f t="shared" si="50"/>
        <v>42325</v>
      </c>
      <c r="CF71" s="353">
        <f t="shared" si="51"/>
        <v>42705</v>
      </c>
      <c r="CI71" s="79"/>
    </row>
    <row r="72" spans="1:90">
      <c r="A72" s="366">
        <v>5</v>
      </c>
      <c r="B72" s="350" t="s">
        <v>78</v>
      </c>
      <c r="N72" s="79"/>
      <c r="O72" s="358">
        <f t="shared" si="42"/>
        <v>42142</v>
      </c>
      <c r="P72" s="240">
        <f t="shared" si="43"/>
        <v>42142</v>
      </c>
      <c r="Q72" s="240">
        <f t="shared" si="44"/>
        <v>42142</v>
      </c>
      <c r="R72" s="240">
        <f t="shared" si="45"/>
        <v>42142</v>
      </c>
      <c r="S72" s="240">
        <f t="shared" si="46"/>
        <v>42142</v>
      </c>
      <c r="T72" s="240">
        <f t="shared" si="47"/>
        <v>42142</v>
      </c>
      <c r="Y72" s="229"/>
      <c r="Z72" s="79"/>
      <c r="AA72" s="240">
        <f t="shared" si="58"/>
        <v>42117</v>
      </c>
      <c r="AB72" s="240">
        <f t="shared" si="58"/>
        <v>42117</v>
      </c>
      <c r="AC72" s="240">
        <f t="shared" si="58"/>
        <v>42117</v>
      </c>
      <c r="AD72" s="240">
        <f t="shared" si="58"/>
        <v>42117</v>
      </c>
      <c r="AE72" s="240">
        <f t="shared" si="58"/>
        <v>42117</v>
      </c>
      <c r="AF72" s="240">
        <f t="shared" si="58"/>
        <v>42117</v>
      </c>
      <c r="AL72" s="80"/>
      <c r="AM72" s="240">
        <f t="shared" si="52"/>
        <v>42146</v>
      </c>
      <c r="AN72" s="240">
        <f t="shared" si="52"/>
        <v>42146</v>
      </c>
      <c r="AO72" s="240">
        <v>42283</v>
      </c>
      <c r="AP72" s="240">
        <f t="shared" si="52"/>
        <v>42146</v>
      </c>
      <c r="AQ72" s="240">
        <v>42283</v>
      </c>
      <c r="AR72" s="240">
        <f>WORKDAY(AR73,$A72,$B$199:$B$224)</f>
        <v>42146</v>
      </c>
      <c r="AU72" s="16"/>
      <c r="AY72" s="240">
        <v>42283</v>
      </c>
      <c r="AZ72" s="240">
        <f>WORKDAY(AZ73,$A72,$B$199:$B$224)</f>
        <v>42304</v>
      </c>
      <c r="BA72" s="240">
        <f>WORKDAY(BA73,$A72,$B$199:$B$224)</f>
        <v>42304</v>
      </c>
      <c r="BB72" s="240">
        <v>42319</v>
      </c>
      <c r="BC72" s="240">
        <f t="shared" si="60"/>
        <v>42306</v>
      </c>
      <c r="BD72" s="240">
        <f t="shared" si="55"/>
        <v>42304</v>
      </c>
      <c r="BK72" s="240">
        <f>WORKDAY(BK73,$A72,$B$199:$B$224)</f>
        <v>42304</v>
      </c>
      <c r="BL72" s="240">
        <v>42319</v>
      </c>
      <c r="BM72" s="240">
        <f t="shared" si="56"/>
        <v>42338</v>
      </c>
      <c r="BN72" s="355">
        <f t="shared" si="56"/>
        <v>42338</v>
      </c>
      <c r="BO72" s="355">
        <f t="shared" si="56"/>
        <v>42338</v>
      </c>
      <c r="BP72" s="240">
        <f t="shared" si="56"/>
        <v>42317</v>
      </c>
      <c r="BQ72" s="86"/>
      <c r="BR72" s="229"/>
      <c r="BV72" s="79"/>
      <c r="BW72" s="80"/>
      <c r="BX72" s="240">
        <v>42319</v>
      </c>
      <c r="BY72" s="240">
        <f t="shared" si="59"/>
        <v>42317</v>
      </c>
      <c r="BZ72" s="240">
        <f t="shared" si="59"/>
        <v>42317</v>
      </c>
      <c r="CA72" s="240">
        <f t="shared" si="61"/>
        <v>42338</v>
      </c>
      <c r="CB72" s="355">
        <f t="shared" si="62"/>
        <v>42317</v>
      </c>
      <c r="CC72" s="240">
        <f t="shared" si="62"/>
        <v>42338</v>
      </c>
      <c r="CD72" s="240">
        <f t="shared" si="62"/>
        <v>42338</v>
      </c>
      <c r="CE72" s="240">
        <v>42319</v>
      </c>
      <c r="CF72" s="353">
        <v>42699</v>
      </c>
      <c r="CI72" s="79"/>
    </row>
    <row r="73" spans="1:90">
      <c r="A73" s="366">
        <v>2</v>
      </c>
      <c r="B73" s="351" t="s">
        <v>590</v>
      </c>
      <c r="N73" s="79"/>
      <c r="O73" s="358">
        <f t="shared" si="42"/>
        <v>42135</v>
      </c>
      <c r="P73" s="240">
        <f t="shared" si="43"/>
        <v>42135</v>
      </c>
      <c r="Q73" s="240">
        <f t="shared" si="44"/>
        <v>42135</v>
      </c>
      <c r="R73" s="240">
        <f t="shared" si="45"/>
        <v>42135</v>
      </c>
      <c r="S73" s="240">
        <f t="shared" si="46"/>
        <v>42135</v>
      </c>
      <c r="T73" s="240">
        <f t="shared" si="47"/>
        <v>42135</v>
      </c>
      <c r="Y73" s="229"/>
      <c r="Z73" s="79"/>
      <c r="AA73" s="240">
        <f t="shared" si="58"/>
        <v>42110</v>
      </c>
      <c r="AB73" s="240">
        <f t="shared" si="58"/>
        <v>42110</v>
      </c>
      <c r="AC73" s="240">
        <f t="shared" si="58"/>
        <v>42110</v>
      </c>
      <c r="AD73" s="240">
        <f t="shared" si="58"/>
        <v>42110</v>
      </c>
      <c r="AE73" s="240">
        <f t="shared" si="58"/>
        <v>42110</v>
      </c>
      <c r="AF73" s="240">
        <f t="shared" si="58"/>
        <v>42110</v>
      </c>
      <c r="AL73" s="80"/>
      <c r="AM73" s="240">
        <f t="shared" si="52"/>
        <v>42139</v>
      </c>
      <c r="AN73" s="240">
        <f t="shared" si="52"/>
        <v>42139</v>
      </c>
      <c r="AO73" s="240">
        <v>42275</v>
      </c>
      <c r="AP73" s="240">
        <f t="shared" si="52"/>
        <v>42139</v>
      </c>
      <c r="AQ73" s="240">
        <v>42275</v>
      </c>
      <c r="AR73" s="240">
        <f>WORKDAY(AR74,$A73,$B$199:$B$224)</f>
        <v>42139</v>
      </c>
      <c r="AU73" s="16"/>
      <c r="AY73" s="240">
        <v>42275</v>
      </c>
      <c r="AZ73" s="240">
        <f>WORKDAY(AZ74,$A73,$B$199:$B$224)</f>
        <v>42297</v>
      </c>
      <c r="BA73" s="240">
        <f>WORKDAY(BA74,$A73,$B$199:$B$224)</f>
        <v>42297</v>
      </c>
      <c r="BB73" s="240">
        <f>WORKDAY(BB74,$A73,$B$199:$B$224)</f>
        <v>42297</v>
      </c>
      <c r="BC73" s="240">
        <f t="shared" si="60"/>
        <v>42299</v>
      </c>
      <c r="BD73" s="240">
        <f t="shared" si="55"/>
        <v>42297</v>
      </c>
      <c r="BK73" s="240">
        <f>WORKDAY(BK74,$A73,$B$199:$B$224)</f>
        <v>42297</v>
      </c>
      <c r="BL73" s="240">
        <f>WORKDAY(BL74,$A73,$B$199:$B$224)</f>
        <v>42297</v>
      </c>
      <c r="BM73" s="240">
        <f>WORKDAY(BM74,$A73,$B$199:$B$224)</f>
        <v>42326</v>
      </c>
      <c r="BN73" s="355">
        <f>WORKDAY(BN74,$A73,$B$199:$B$224)</f>
        <v>42326</v>
      </c>
      <c r="BO73" s="355">
        <f>WORKDAY(BO74,$A73,$B$199:$B$224)</f>
        <v>42326</v>
      </c>
      <c r="BP73" s="240">
        <v>42310</v>
      </c>
      <c r="BQ73" s="86"/>
      <c r="BR73" s="229"/>
      <c r="BV73" s="79"/>
      <c r="BW73" s="80"/>
      <c r="BX73" s="355">
        <f>WORKDAY(BX74,$A73,$B$199:$B$224)</f>
        <v>42297</v>
      </c>
      <c r="BY73" s="240">
        <v>42310</v>
      </c>
      <c r="BZ73" s="240">
        <v>42310</v>
      </c>
      <c r="CA73" s="240">
        <f t="shared" si="61"/>
        <v>42326</v>
      </c>
      <c r="CB73" s="240">
        <v>42310</v>
      </c>
      <c r="CC73" s="240">
        <f>WORKDAY(CC74,$A73,$B$199:$B$224)</f>
        <v>42326</v>
      </c>
      <c r="CD73" s="240">
        <f>WORKDAY(CD74,$A73,$B$199:$B$224)</f>
        <v>42326</v>
      </c>
      <c r="CE73" s="240">
        <f>WORKDAY(CE74,$A73,$B$199:$B$224)</f>
        <v>42297</v>
      </c>
      <c r="CF73" s="240">
        <v>42310</v>
      </c>
      <c r="CI73" s="79"/>
    </row>
    <row r="74" spans="1:90">
      <c r="A74" s="366">
        <v>2</v>
      </c>
      <c r="B74" s="351" t="s">
        <v>588</v>
      </c>
      <c r="N74" s="79"/>
      <c r="O74" s="358">
        <f t="shared" si="42"/>
        <v>42131</v>
      </c>
      <c r="P74" s="240">
        <f t="shared" si="43"/>
        <v>42131</v>
      </c>
      <c r="Q74" s="240">
        <f t="shared" si="44"/>
        <v>42131</v>
      </c>
      <c r="R74" s="240">
        <f t="shared" si="45"/>
        <v>42131</v>
      </c>
      <c r="S74" s="240">
        <f t="shared" si="46"/>
        <v>42131</v>
      </c>
      <c r="T74" s="240">
        <f t="shared" si="47"/>
        <v>42131</v>
      </c>
      <c r="Y74" s="229"/>
      <c r="Z74" s="79"/>
      <c r="AA74" s="240">
        <f t="shared" si="58"/>
        <v>42108</v>
      </c>
      <c r="AB74" s="240">
        <f t="shared" si="58"/>
        <v>42108</v>
      </c>
      <c r="AC74" s="240">
        <f t="shared" si="58"/>
        <v>42108</v>
      </c>
      <c r="AD74" s="240">
        <f t="shared" si="58"/>
        <v>42108</v>
      </c>
      <c r="AE74" s="240">
        <f t="shared" si="58"/>
        <v>42108</v>
      </c>
      <c r="AF74" s="240">
        <f t="shared" si="58"/>
        <v>42108</v>
      </c>
      <c r="AL74" s="80"/>
      <c r="AM74" s="240">
        <f t="shared" si="52"/>
        <v>42137</v>
      </c>
      <c r="AN74" s="240">
        <f t="shared" si="52"/>
        <v>42137</v>
      </c>
      <c r="AO74" s="240">
        <f>WORKDAY(AO75,$A74,$B$199:$B$224)</f>
        <v>42275</v>
      </c>
      <c r="AP74" s="240">
        <f t="shared" si="52"/>
        <v>42137</v>
      </c>
      <c r="AQ74" s="240">
        <f>WORKDAY(AQ75,$A74,$B$199:$B$224)</f>
        <v>42275</v>
      </c>
      <c r="AR74" s="240">
        <f>WORKDAY(AR75,$A74,$B$199:$B$224)</f>
        <v>42137</v>
      </c>
      <c r="AU74" s="16"/>
      <c r="AY74" s="240">
        <f>WORKDAY(AY75,$A74,$B$199:$B$224)</f>
        <v>42275</v>
      </c>
      <c r="AZ74" s="240">
        <v>42294</v>
      </c>
      <c r="BA74" s="240">
        <v>42294</v>
      </c>
      <c r="BB74" s="240">
        <v>42294</v>
      </c>
      <c r="BC74" s="240">
        <f t="shared" si="60"/>
        <v>42297</v>
      </c>
      <c r="BD74" s="240">
        <v>42294</v>
      </c>
      <c r="BK74" s="240">
        <v>42294</v>
      </c>
      <c r="BL74" s="240">
        <v>42294</v>
      </c>
      <c r="BM74" s="240">
        <f>WORKDAY(BM75,$A74,$B$199:$B$224)</f>
        <v>42324</v>
      </c>
      <c r="BN74" s="355">
        <f>WORKDAY(BN75,$A74,$B$199:$B$224)</f>
        <v>42324</v>
      </c>
      <c r="BO74" s="355">
        <f>WORKDAY(BO75,$A74,$B$199:$B$224)</f>
        <v>42324</v>
      </c>
      <c r="BP74" s="240">
        <f>WORKDAY(BP75,$A74,$B$199:$B$224)</f>
        <v>42311</v>
      </c>
      <c r="BQ74" s="86"/>
      <c r="BR74" s="229"/>
      <c r="BV74" s="79"/>
      <c r="BW74" s="80"/>
      <c r="BX74" s="240">
        <v>42294</v>
      </c>
      <c r="BY74" s="240">
        <f>WORKDAY(BY75,$A74,$B$199:$B$224)</f>
        <v>42311</v>
      </c>
      <c r="BZ74" s="240">
        <f>WORKDAY(BZ75,$A74,$B$199:$B$224)</f>
        <v>42311</v>
      </c>
      <c r="CA74" s="240">
        <f t="shared" si="61"/>
        <v>42324</v>
      </c>
      <c r="CB74" s="355">
        <f>WORKDAY(CB75,$A74,$B$199:$B$224)</f>
        <v>42311</v>
      </c>
      <c r="CC74" s="240">
        <f>WORKDAY(CC75,$A74,$B$199:$B$224)</f>
        <v>42324</v>
      </c>
      <c r="CD74" s="240">
        <f>WORKDAY(CD75,$A74,$B$199:$B$224)</f>
        <v>42324</v>
      </c>
      <c r="CE74" s="240">
        <v>42294</v>
      </c>
      <c r="CF74" s="240">
        <f t="shared" si="51"/>
        <v>42311</v>
      </c>
      <c r="CI74" s="79"/>
    </row>
    <row r="75" spans="1:90">
      <c r="A75" s="366">
        <v>1</v>
      </c>
      <c r="B75" s="351" t="s">
        <v>2</v>
      </c>
      <c r="N75" s="79"/>
      <c r="O75" s="358">
        <v>42129</v>
      </c>
      <c r="P75" s="240">
        <v>42129</v>
      </c>
      <c r="Q75" s="240">
        <v>42129</v>
      </c>
      <c r="R75" s="240">
        <v>42129</v>
      </c>
      <c r="S75" s="240">
        <v>42129</v>
      </c>
      <c r="T75" s="240">
        <v>42129</v>
      </c>
      <c r="Y75" s="229"/>
      <c r="Z75" s="79"/>
      <c r="AA75" s="240">
        <v>42104</v>
      </c>
      <c r="AB75" s="240">
        <v>42104</v>
      </c>
      <c r="AC75" s="240">
        <v>42104</v>
      </c>
      <c r="AD75" s="240">
        <v>42104</v>
      </c>
      <c r="AE75" s="240">
        <v>42104</v>
      </c>
      <c r="AF75" s="240">
        <v>42104</v>
      </c>
      <c r="AL75" s="80"/>
      <c r="AM75" s="240">
        <v>42135</v>
      </c>
      <c r="AN75" s="240">
        <v>42135</v>
      </c>
      <c r="AO75" s="240">
        <v>42271</v>
      </c>
      <c r="AP75" s="240">
        <v>42135</v>
      </c>
      <c r="AQ75" s="240">
        <v>42271</v>
      </c>
      <c r="AR75" s="240">
        <v>42135</v>
      </c>
      <c r="AU75" s="16"/>
      <c r="AY75" s="240">
        <v>42271</v>
      </c>
      <c r="AZ75" s="240">
        <v>42293</v>
      </c>
      <c r="BA75" s="240">
        <v>42293</v>
      </c>
      <c r="BB75" s="240">
        <v>42293</v>
      </c>
      <c r="BC75" s="240">
        <v>42293</v>
      </c>
      <c r="BD75" s="240">
        <v>42294</v>
      </c>
      <c r="BK75" s="240">
        <v>42293</v>
      </c>
      <c r="BL75" s="240">
        <v>42293</v>
      </c>
      <c r="BM75" s="240">
        <v>42320</v>
      </c>
      <c r="BN75" s="240">
        <v>42320</v>
      </c>
      <c r="BO75" s="240">
        <v>42320</v>
      </c>
      <c r="BP75" s="240">
        <v>42307</v>
      </c>
      <c r="BQ75" s="86"/>
      <c r="BR75" s="229"/>
      <c r="BV75" s="79"/>
      <c r="BW75" s="80"/>
      <c r="BX75" s="240">
        <v>42293</v>
      </c>
      <c r="BY75" s="240">
        <v>42307</v>
      </c>
      <c r="BZ75" s="240">
        <v>42307</v>
      </c>
      <c r="CA75" s="240">
        <v>42320</v>
      </c>
      <c r="CB75" s="240">
        <v>42307</v>
      </c>
      <c r="CC75" s="240">
        <v>42320</v>
      </c>
      <c r="CD75" s="240">
        <v>42320</v>
      </c>
      <c r="CE75" s="240">
        <v>42293</v>
      </c>
      <c r="CF75" s="240">
        <v>42307</v>
      </c>
      <c r="CI75" s="79"/>
    </row>
    <row r="76" spans="1:90" ht="15" thickBot="1">
      <c r="N76" s="79"/>
      <c r="Y76" s="229"/>
      <c r="Z76" s="79"/>
      <c r="AL76" s="80"/>
      <c r="AX76" s="79"/>
      <c r="BJ76" s="79"/>
      <c r="BV76" s="79"/>
      <c r="BW76" s="403"/>
      <c r="CI76" s="79"/>
    </row>
    <row r="77" spans="1:90" ht="15" thickBot="1">
      <c r="A77" s="217" t="s">
        <v>570</v>
      </c>
      <c r="B77" s="3" t="s">
        <v>22</v>
      </c>
      <c r="C77" s="1608">
        <v>5312370</v>
      </c>
      <c r="D77" s="1609"/>
      <c r="E77" s="1609"/>
      <c r="F77" s="1609"/>
      <c r="G77" s="1609"/>
      <c r="H77" s="1609"/>
      <c r="I77" s="1609"/>
      <c r="J77" s="1609"/>
      <c r="K77" s="1609"/>
      <c r="L77" s="1614"/>
      <c r="N77" s="79"/>
      <c r="O77" s="1691">
        <v>5312370</v>
      </c>
      <c r="P77" s="1609"/>
      <c r="Q77" s="1609"/>
      <c r="R77" s="1609"/>
      <c r="S77" s="1609"/>
      <c r="T77" s="1609"/>
      <c r="U77" s="1609"/>
      <c r="V77" s="1609"/>
      <c r="W77" s="1609"/>
      <c r="X77" s="1614"/>
      <c r="Y77" s="229"/>
      <c r="Z77" s="79"/>
      <c r="AA77" s="1608">
        <v>5312370</v>
      </c>
      <c r="AB77" s="1609"/>
      <c r="AC77" s="1609"/>
      <c r="AD77" s="1609"/>
      <c r="AE77" s="1609"/>
      <c r="AF77" s="1609"/>
      <c r="AG77" s="1609"/>
      <c r="AH77" s="1609"/>
      <c r="AI77" s="1609"/>
      <c r="AJ77" s="1614"/>
      <c r="AM77" s="1608">
        <v>5312370</v>
      </c>
      <c r="AN77" s="1609"/>
      <c r="AO77" s="1609"/>
      <c r="AP77" s="1609"/>
      <c r="AQ77" s="1609"/>
      <c r="AR77" s="1609"/>
      <c r="AS77" s="1609"/>
      <c r="AT77" s="1609"/>
      <c r="AU77" s="1609"/>
      <c r="AV77" s="1614"/>
      <c r="AY77" s="1608">
        <v>5312370</v>
      </c>
      <c r="AZ77" s="1609"/>
      <c r="BA77" s="1609"/>
      <c r="BB77" s="1609"/>
      <c r="BC77" s="1609"/>
      <c r="BD77" s="1609"/>
      <c r="BE77" s="1609"/>
      <c r="BF77" s="1609"/>
      <c r="BG77" s="1609"/>
      <c r="BH77" s="1614"/>
      <c r="BJ77" s="79"/>
      <c r="BK77" s="1608">
        <v>5312370</v>
      </c>
      <c r="BL77" s="1609"/>
      <c r="BM77" s="1609"/>
      <c r="BN77" s="1609"/>
      <c r="BO77" s="1609"/>
      <c r="BP77" s="1609"/>
      <c r="BQ77" s="1609"/>
      <c r="BR77" s="1609"/>
      <c r="BS77" s="1609"/>
      <c r="BT77" s="1614"/>
      <c r="BV77" s="79"/>
      <c r="BW77" s="403"/>
      <c r="BX77" s="1608">
        <v>5312370</v>
      </c>
      <c r="BY77" s="1609"/>
      <c r="BZ77" s="1609"/>
      <c r="CA77" s="1609"/>
      <c r="CB77" s="1609"/>
      <c r="CC77" s="1609"/>
      <c r="CD77" s="1609"/>
      <c r="CE77" s="1609"/>
      <c r="CF77" s="1609"/>
      <c r="CG77" s="1614"/>
      <c r="CI77" s="79"/>
    </row>
    <row r="78" spans="1:90" ht="15" thickBot="1">
      <c r="B78" s="9" t="s">
        <v>24</v>
      </c>
      <c r="C78" s="13">
        <v>20</v>
      </c>
      <c r="D78" s="13">
        <v>21</v>
      </c>
      <c r="E78" s="13">
        <v>22</v>
      </c>
      <c r="F78" s="13">
        <v>23</v>
      </c>
      <c r="G78" s="13">
        <v>24</v>
      </c>
      <c r="H78" s="13">
        <v>25</v>
      </c>
      <c r="I78" s="13">
        <v>26</v>
      </c>
      <c r="J78" s="13">
        <v>27</v>
      </c>
      <c r="K78" s="13">
        <v>28</v>
      </c>
      <c r="M78" s="79"/>
      <c r="O78" s="246">
        <v>19</v>
      </c>
      <c r="P78" s="13">
        <v>20</v>
      </c>
      <c r="Q78" s="13">
        <v>21</v>
      </c>
      <c r="R78" s="13">
        <v>22</v>
      </c>
      <c r="S78" s="13">
        <v>23</v>
      </c>
      <c r="T78" s="13">
        <v>24</v>
      </c>
      <c r="U78" s="13">
        <v>25</v>
      </c>
      <c r="V78" s="13">
        <v>26</v>
      </c>
      <c r="W78" s="13">
        <v>27</v>
      </c>
      <c r="X78" s="13">
        <v>28</v>
      </c>
      <c r="Y78" s="229"/>
      <c r="Z78" s="229"/>
      <c r="AA78" s="13">
        <v>19</v>
      </c>
      <c r="AB78" s="13">
        <v>20</v>
      </c>
      <c r="AC78" s="13">
        <v>21</v>
      </c>
      <c r="AD78" s="13">
        <v>22</v>
      </c>
      <c r="AE78" s="13">
        <v>23</v>
      </c>
      <c r="AF78" s="13">
        <v>25</v>
      </c>
      <c r="AG78" s="13">
        <v>24</v>
      </c>
      <c r="AH78" s="13">
        <v>26</v>
      </c>
      <c r="AI78" s="13">
        <v>28</v>
      </c>
      <c r="AJ78" s="13">
        <v>19</v>
      </c>
      <c r="AK78" s="83"/>
      <c r="AM78" s="13">
        <v>19</v>
      </c>
      <c r="AN78" s="13">
        <v>20</v>
      </c>
      <c r="AO78" s="13">
        <v>21</v>
      </c>
      <c r="AP78" s="13">
        <v>22</v>
      </c>
      <c r="AQ78" s="13">
        <v>23</v>
      </c>
      <c r="AR78" s="13">
        <v>24</v>
      </c>
      <c r="AS78" s="13">
        <v>25</v>
      </c>
      <c r="AT78" s="13">
        <v>26</v>
      </c>
      <c r="AU78" s="13">
        <v>27</v>
      </c>
      <c r="AV78" s="13">
        <v>28</v>
      </c>
      <c r="AW78" s="236"/>
      <c r="AY78" s="13">
        <v>19</v>
      </c>
      <c r="AZ78" s="13">
        <v>20</v>
      </c>
      <c r="BA78" s="13">
        <v>21</v>
      </c>
      <c r="BB78" s="13">
        <v>22</v>
      </c>
      <c r="BC78" s="13">
        <v>23</v>
      </c>
      <c r="BD78" s="13">
        <v>24</v>
      </c>
      <c r="BE78" s="13">
        <v>25</v>
      </c>
      <c r="BF78" s="13">
        <v>26</v>
      </c>
      <c r="BG78" s="13">
        <v>27</v>
      </c>
      <c r="BH78" s="13">
        <v>28</v>
      </c>
      <c r="BI78" s="79"/>
      <c r="BK78" s="13">
        <v>19</v>
      </c>
      <c r="BL78" s="13">
        <v>20</v>
      </c>
      <c r="BM78" s="13">
        <v>21</v>
      </c>
      <c r="BN78" s="13">
        <v>22</v>
      </c>
      <c r="BO78" s="13">
        <v>23</v>
      </c>
      <c r="BP78" s="13">
        <v>24</v>
      </c>
      <c r="BQ78" s="13">
        <v>25</v>
      </c>
      <c r="BR78" s="13">
        <v>26</v>
      </c>
      <c r="BS78" s="13">
        <v>27</v>
      </c>
      <c r="BT78" s="13">
        <v>28</v>
      </c>
      <c r="BU78" s="79"/>
      <c r="BW78" s="402"/>
      <c r="BX78" s="13">
        <v>19</v>
      </c>
      <c r="BY78" s="13">
        <v>20</v>
      </c>
      <c r="BZ78" s="13">
        <v>21</v>
      </c>
      <c r="CA78" s="13">
        <v>22</v>
      </c>
      <c r="CB78" s="13">
        <v>23</v>
      </c>
      <c r="CC78" s="13">
        <v>24</v>
      </c>
      <c r="CD78" s="13">
        <v>25</v>
      </c>
      <c r="CE78" s="13">
        <v>26</v>
      </c>
      <c r="CF78" s="13">
        <v>27</v>
      </c>
      <c r="CG78" s="13">
        <v>28</v>
      </c>
      <c r="CH78" s="229"/>
    </row>
    <row r="79" spans="1:90" ht="15" thickBot="1">
      <c r="B79" s="12" t="s">
        <v>126</v>
      </c>
      <c r="C79" s="10"/>
      <c r="D79" s="10"/>
      <c r="E79" s="10"/>
      <c r="F79" s="10"/>
      <c r="G79" s="10"/>
      <c r="H79" s="10"/>
      <c r="I79" s="10"/>
      <c r="J79" s="10"/>
      <c r="K79" s="10"/>
      <c r="M79" s="79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229"/>
      <c r="Z79" s="229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82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236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79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79"/>
      <c r="BW79" s="402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419"/>
      <c r="CI79" s="419"/>
      <c r="CJ79" s="419"/>
      <c r="CK79" s="419"/>
      <c r="CL79" s="419"/>
    </row>
    <row r="80" spans="1:90" ht="15" thickBot="1">
      <c r="B80" s="11" t="s">
        <v>124</v>
      </c>
      <c r="C80" s="21"/>
      <c r="D80" s="21" t="s">
        <v>21</v>
      </c>
      <c r="E80" s="21" t="s">
        <v>21</v>
      </c>
      <c r="F80" s="2"/>
      <c r="G80" s="2"/>
      <c r="H80" s="2"/>
      <c r="I80" s="2"/>
      <c r="J80" s="2"/>
      <c r="K80" s="2"/>
      <c r="L80" s="2"/>
      <c r="N80" s="79"/>
      <c r="O80" s="21" t="s">
        <v>21</v>
      </c>
      <c r="P80" s="21" t="s">
        <v>21</v>
      </c>
      <c r="Q80" s="21" t="s">
        <v>21</v>
      </c>
      <c r="R80" s="21" t="s">
        <v>21</v>
      </c>
      <c r="S80" s="21" t="s">
        <v>21</v>
      </c>
      <c r="T80" s="21" t="s">
        <v>21</v>
      </c>
      <c r="U80" s="21" t="s">
        <v>21</v>
      </c>
      <c r="V80" s="21" t="s">
        <v>21</v>
      </c>
      <c r="W80" s="21" t="s">
        <v>21</v>
      </c>
      <c r="X80" s="21" t="s">
        <v>21</v>
      </c>
      <c r="Y80" s="56" t="s">
        <v>20</v>
      </c>
      <c r="Z80" s="229"/>
      <c r="AA80" s="186" t="s">
        <v>20</v>
      </c>
      <c r="AB80" s="186" t="s">
        <v>20</v>
      </c>
      <c r="AC80" s="186" t="s">
        <v>20</v>
      </c>
      <c r="AD80" s="186" t="s">
        <v>20</v>
      </c>
      <c r="AE80" s="186" t="s">
        <v>20</v>
      </c>
      <c r="AF80" s="186" t="s">
        <v>20</v>
      </c>
      <c r="AG80" s="186" t="s">
        <v>20</v>
      </c>
      <c r="AH80" s="186" t="s">
        <v>20</v>
      </c>
      <c r="AI80" s="186" t="s">
        <v>20</v>
      </c>
      <c r="AJ80" s="186" t="s">
        <v>20</v>
      </c>
      <c r="AL80" s="81"/>
      <c r="AM80" s="56" t="s">
        <v>20</v>
      </c>
      <c r="AN80" s="56" t="s">
        <v>20</v>
      </c>
      <c r="AO80" s="56" t="s">
        <v>20</v>
      </c>
      <c r="AP80" s="56" t="s">
        <v>20</v>
      </c>
      <c r="AQ80" s="56" t="s">
        <v>20</v>
      </c>
      <c r="AR80" s="56" t="s">
        <v>20</v>
      </c>
      <c r="AS80" s="56" t="s">
        <v>20</v>
      </c>
      <c r="AT80" s="56" t="s">
        <v>20</v>
      </c>
      <c r="AU80" s="56" t="s">
        <v>20</v>
      </c>
      <c r="AV80" s="56" t="s">
        <v>20</v>
      </c>
      <c r="AY80" s="56" t="s">
        <v>20</v>
      </c>
      <c r="AZ80" s="56" t="s">
        <v>20</v>
      </c>
      <c r="BA80" s="56" t="s">
        <v>20</v>
      </c>
      <c r="BB80" s="56" t="s">
        <v>20</v>
      </c>
      <c r="BC80" s="56" t="s">
        <v>20</v>
      </c>
      <c r="BD80" s="56" t="s">
        <v>20</v>
      </c>
      <c r="BE80" s="56" t="s">
        <v>20</v>
      </c>
      <c r="BF80" s="56" t="s">
        <v>20</v>
      </c>
      <c r="BG80" s="56" t="s">
        <v>20</v>
      </c>
      <c r="BH80" s="56" t="s">
        <v>20</v>
      </c>
      <c r="BK80" s="21" t="s">
        <v>21</v>
      </c>
      <c r="BL80" s="21" t="s">
        <v>21</v>
      </c>
      <c r="BM80" s="21" t="s">
        <v>21</v>
      </c>
      <c r="BN80" s="21" t="s">
        <v>21</v>
      </c>
      <c r="BO80" s="21" t="s">
        <v>21</v>
      </c>
      <c r="BP80" s="21" t="s">
        <v>21</v>
      </c>
      <c r="BQ80" s="21" t="s">
        <v>21</v>
      </c>
      <c r="BR80" s="21" t="s">
        <v>21</v>
      </c>
      <c r="BS80" s="21" t="s">
        <v>21</v>
      </c>
      <c r="BT80" s="21" t="s">
        <v>21</v>
      </c>
      <c r="BV80" s="79"/>
      <c r="BW80" s="403"/>
      <c r="BX80" s="21" t="s">
        <v>21</v>
      </c>
      <c r="BY80" s="21" t="s">
        <v>21</v>
      </c>
      <c r="BZ80" s="21" t="s">
        <v>21</v>
      </c>
      <c r="CA80" s="92" t="s">
        <v>21</v>
      </c>
      <c r="CB80" s="21" t="s">
        <v>21</v>
      </c>
      <c r="CC80" s="21" t="s">
        <v>21</v>
      </c>
      <c r="CD80" s="21" t="s">
        <v>21</v>
      </c>
      <c r="CE80" s="21" t="s">
        <v>21</v>
      </c>
      <c r="CF80" s="21" t="s">
        <v>21</v>
      </c>
      <c r="CG80" s="21" t="s">
        <v>21</v>
      </c>
      <c r="CH80" s="21" t="s">
        <v>21</v>
      </c>
      <c r="CI80" s="21" t="s">
        <v>21</v>
      </c>
      <c r="CJ80" s="21" t="s">
        <v>21</v>
      </c>
      <c r="CK80" s="21" t="s">
        <v>21</v>
      </c>
      <c r="CL80" s="21" t="s">
        <v>21</v>
      </c>
    </row>
    <row r="81" spans="1:91" ht="15">
      <c r="C81" s="38">
        <v>370</v>
      </c>
      <c r="D81" s="38">
        <v>370</v>
      </c>
      <c r="E81" s="38">
        <v>370</v>
      </c>
      <c r="N81" s="79"/>
      <c r="O81" s="38">
        <v>370</v>
      </c>
      <c r="P81" s="38">
        <v>370</v>
      </c>
      <c r="Q81" s="38">
        <v>370</v>
      </c>
      <c r="R81" s="38">
        <v>370</v>
      </c>
      <c r="S81" s="38">
        <v>370</v>
      </c>
      <c r="T81" s="38">
        <v>370</v>
      </c>
      <c r="U81" s="38">
        <v>370</v>
      </c>
      <c r="V81" s="38">
        <v>370</v>
      </c>
      <c r="W81" s="38">
        <v>370</v>
      </c>
      <c r="X81" s="38">
        <v>370</v>
      </c>
      <c r="Y81" s="38">
        <v>370</v>
      </c>
      <c r="Z81" s="229"/>
      <c r="AA81" s="38">
        <v>370</v>
      </c>
      <c r="AB81" s="38">
        <v>370</v>
      </c>
      <c r="AC81" s="38">
        <v>370</v>
      </c>
      <c r="AD81" s="38">
        <v>370</v>
      </c>
      <c r="AE81" s="38">
        <v>370</v>
      </c>
      <c r="AF81" s="38">
        <v>370</v>
      </c>
      <c r="AG81" s="38">
        <v>370</v>
      </c>
      <c r="AH81" s="38">
        <v>370</v>
      </c>
      <c r="AI81" s="38">
        <v>370</v>
      </c>
      <c r="AJ81" s="38">
        <v>370</v>
      </c>
      <c r="AL81" s="80"/>
      <c r="AM81" s="38">
        <v>370</v>
      </c>
      <c r="AN81" s="38">
        <v>370</v>
      </c>
      <c r="AO81" s="38">
        <v>370</v>
      </c>
      <c r="AP81" s="38">
        <v>370</v>
      </c>
      <c r="AQ81" s="38">
        <v>370</v>
      </c>
      <c r="AR81" s="38">
        <v>370</v>
      </c>
      <c r="AS81" s="38">
        <v>370</v>
      </c>
      <c r="AT81" s="38">
        <v>370</v>
      </c>
      <c r="AU81" s="38">
        <v>370</v>
      </c>
      <c r="AV81" s="38">
        <v>370</v>
      </c>
      <c r="AY81" s="38">
        <v>370</v>
      </c>
      <c r="AZ81" s="38">
        <v>370</v>
      </c>
      <c r="BA81" s="38">
        <v>370</v>
      </c>
      <c r="BB81" s="38">
        <v>370</v>
      </c>
      <c r="BC81" s="38">
        <v>370</v>
      </c>
      <c r="BD81" s="38">
        <v>370</v>
      </c>
      <c r="BE81" s="38">
        <v>370</v>
      </c>
      <c r="BF81" s="38">
        <v>370</v>
      </c>
      <c r="BG81" s="38">
        <v>370</v>
      </c>
      <c r="BH81" s="38">
        <v>370</v>
      </c>
      <c r="BK81" s="38">
        <v>370</v>
      </c>
      <c r="BL81" s="38">
        <v>370</v>
      </c>
      <c r="BM81" s="38">
        <v>370</v>
      </c>
      <c r="BN81" s="38">
        <v>370</v>
      </c>
      <c r="BO81" s="38">
        <v>370</v>
      </c>
      <c r="BP81" s="38">
        <v>370</v>
      </c>
      <c r="BQ81" s="38">
        <v>370</v>
      </c>
      <c r="BR81" s="38">
        <v>370</v>
      </c>
      <c r="BS81" s="38">
        <v>370</v>
      </c>
      <c r="BT81" s="38">
        <v>370</v>
      </c>
      <c r="BV81" s="79"/>
      <c r="BW81" s="403"/>
      <c r="BX81" s="38">
        <v>370</v>
      </c>
      <c r="BY81" s="38">
        <v>370</v>
      </c>
      <c r="BZ81" s="38">
        <v>370</v>
      </c>
      <c r="CA81" s="38">
        <v>370</v>
      </c>
      <c r="CB81" s="38">
        <v>370</v>
      </c>
      <c r="CC81" s="38">
        <v>370</v>
      </c>
      <c r="CD81" s="38">
        <v>370</v>
      </c>
      <c r="CE81" s="38">
        <v>370</v>
      </c>
      <c r="CF81" s="38">
        <v>370</v>
      </c>
      <c r="CG81" s="38">
        <v>370</v>
      </c>
      <c r="CH81" s="38">
        <v>370</v>
      </c>
      <c r="CI81" s="38">
        <v>370</v>
      </c>
      <c r="CJ81" s="38">
        <v>370</v>
      </c>
      <c r="CK81" s="38">
        <v>370</v>
      </c>
      <c r="CL81" s="38">
        <v>370</v>
      </c>
    </row>
    <row r="82" spans="1:91" ht="81" customHeight="1">
      <c r="A82" s="6"/>
      <c r="B82" s="6"/>
      <c r="C82" s="37" t="s">
        <v>86</v>
      </c>
      <c r="D82" s="7" t="s">
        <v>87</v>
      </c>
      <c r="E82" s="7" t="s">
        <v>88</v>
      </c>
      <c r="G82" s="6"/>
      <c r="H82" s="6"/>
      <c r="I82" s="6"/>
      <c r="J82" s="6"/>
      <c r="K82" s="6"/>
      <c r="L82" s="6"/>
      <c r="N82" s="79"/>
      <c r="O82" s="6" t="s">
        <v>327</v>
      </c>
      <c r="P82" s="6" t="s">
        <v>330</v>
      </c>
      <c r="Q82" s="6" t="s">
        <v>331</v>
      </c>
      <c r="R82" s="6" t="s">
        <v>332</v>
      </c>
      <c r="S82" s="6" t="s">
        <v>324</v>
      </c>
      <c r="T82" s="6" t="s">
        <v>326</v>
      </c>
      <c r="U82" s="6" t="s">
        <v>328</v>
      </c>
      <c r="V82" s="6" t="s">
        <v>329</v>
      </c>
      <c r="W82" s="6" t="s">
        <v>333</v>
      </c>
      <c r="X82" s="6" t="s">
        <v>325</v>
      </c>
      <c r="Y82" s="16" t="s">
        <v>607</v>
      </c>
      <c r="Z82" s="229"/>
      <c r="AA82" s="6" t="s">
        <v>112</v>
      </c>
      <c r="AB82" s="6" t="s">
        <v>107</v>
      </c>
      <c r="AC82" s="6" t="s">
        <v>113</v>
      </c>
      <c r="AD82" s="6" t="s">
        <v>110</v>
      </c>
      <c r="AE82" s="16" t="s">
        <v>108</v>
      </c>
      <c r="AF82" s="6" t="s">
        <v>114</v>
      </c>
      <c r="AG82" s="6" t="s">
        <v>109</v>
      </c>
      <c r="AH82" s="6" t="s">
        <v>111</v>
      </c>
      <c r="AI82" s="16" t="s">
        <v>390</v>
      </c>
      <c r="AJ82" s="6" t="s">
        <v>85</v>
      </c>
      <c r="AL82" s="80"/>
      <c r="AM82" s="16" t="s">
        <v>620</v>
      </c>
      <c r="AN82" s="16" t="s">
        <v>619</v>
      </c>
      <c r="AO82" s="16" t="s">
        <v>623</v>
      </c>
      <c r="AP82" s="16" t="s">
        <v>626</v>
      </c>
      <c r="AQ82" s="16" t="s">
        <v>624</v>
      </c>
      <c r="AR82" s="16" t="s">
        <v>627</v>
      </c>
      <c r="AS82" s="16" t="s">
        <v>625</v>
      </c>
      <c r="AT82" s="16" t="s">
        <v>622</v>
      </c>
      <c r="AU82" s="16" t="s">
        <v>629</v>
      </c>
      <c r="AV82" s="16" t="s">
        <v>649</v>
      </c>
      <c r="AY82" s="16" t="s">
        <v>750</v>
      </c>
      <c r="AZ82" s="16" t="s">
        <v>755</v>
      </c>
      <c r="BA82" s="16" t="s">
        <v>751</v>
      </c>
      <c r="BB82" s="16" t="s">
        <v>752</v>
      </c>
      <c r="BC82" s="16" t="s">
        <v>753</v>
      </c>
      <c r="BD82" s="16" t="s">
        <v>754</v>
      </c>
      <c r="BE82" s="16" t="s">
        <v>749</v>
      </c>
      <c r="BF82" s="16" t="s">
        <v>757</v>
      </c>
      <c r="BG82" s="16" t="s">
        <v>756</v>
      </c>
      <c r="BH82" s="16" t="s">
        <v>1321</v>
      </c>
      <c r="BK82" s="476" t="s">
        <v>1319</v>
      </c>
      <c r="BL82" s="476" t="s">
        <v>1320</v>
      </c>
      <c r="BM82" s="476" t="s">
        <v>758</v>
      </c>
      <c r="BN82" s="476" t="s">
        <v>759</v>
      </c>
      <c r="BO82" s="476" t="s">
        <v>1409</v>
      </c>
      <c r="BP82" s="476" t="s">
        <v>1411</v>
      </c>
      <c r="BQ82" s="476" t="s">
        <v>1413</v>
      </c>
      <c r="BR82" s="476" t="s">
        <v>1415</v>
      </c>
      <c r="BS82" s="476" t="s">
        <v>1416</v>
      </c>
      <c r="BT82" s="476" t="s">
        <v>1420</v>
      </c>
      <c r="BV82" s="79"/>
      <c r="BW82" s="403"/>
      <c r="BX82" s="16" t="s">
        <v>1722</v>
      </c>
      <c r="BY82" s="16" t="s">
        <v>1418</v>
      </c>
      <c r="BZ82" s="16" t="s">
        <v>1410</v>
      </c>
      <c r="CA82" s="16" t="s">
        <v>748</v>
      </c>
      <c r="CB82" s="16" t="s">
        <v>628</v>
      </c>
      <c r="CC82" s="16" t="s">
        <v>1322</v>
      </c>
      <c r="CD82" s="16" t="s">
        <v>1417</v>
      </c>
      <c r="CE82" s="16" t="s">
        <v>1419</v>
      </c>
      <c r="CF82" s="16" t="s">
        <v>1318</v>
      </c>
      <c r="CG82" s="16" t="s">
        <v>1324</v>
      </c>
      <c r="CH82" s="16" t="s">
        <v>1412</v>
      </c>
      <c r="CI82" s="16" t="s">
        <v>1414</v>
      </c>
      <c r="CJ82" s="16" t="s">
        <v>621</v>
      </c>
      <c r="CK82" s="16" t="s">
        <v>760</v>
      </c>
      <c r="CL82" s="16" t="s">
        <v>761</v>
      </c>
      <c r="CM82" s="16" t="s">
        <v>1323</v>
      </c>
    </row>
    <row r="83" spans="1:91" ht="20.25" hidden="1" customHeight="1">
      <c r="A83" s="16"/>
      <c r="B83" s="68" t="s">
        <v>601</v>
      </c>
      <c r="C83" s="16"/>
      <c r="D83" s="6"/>
      <c r="E83" s="6"/>
      <c r="G83" s="6"/>
      <c r="H83" s="6"/>
      <c r="I83" s="6"/>
      <c r="J83" s="6"/>
      <c r="K83" s="6"/>
      <c r="L83" s="6"/>
      <c r="M83" s="6"/>
      <c r="N83" s="88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54"/>
      <c r="AA83" s="131" t="s">
        <v>490</v>
      </c>
      <c r="AB83" s="181">
        <v>5000942740</v>
      </c>
      <c r="AC83" s="131" t="s">
        <v>490</v>
      </c>
      <c r="AD83" s="131" t="s">
        <v>490</v>
      </c>
      <c r="AE83" s="131" t="s">
        <v>490</v>
      </c>
      <c r="AF83" s="181" t="s">
        <v>217</v>
      </c>
      <c r="AG83" s="181" t="s">
        <v>217</v>
      </c>
      <c r="AH83" s="181" t="s">
        <v>217</v>
      </c>
      <c r="AI83" s="180">
        <v>5000930414</v>
      </c>
      <c r="AJ83" s="145">
        <v>5000928194</v>
      </c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K83" s="6"/>
      <c r="BL83" s="6"/>
      <c r="BM83" s="6"/>
      <c r="BN83" s="6"/>
      <c r="BO83" s="6"/>
      <c r="BP83" s="6"/>
      <c r="BQ83" s="6"/>
      <c r="BR83" s="6"/>
      <c r="BS83" s="6"/>
      <c r="BV83" s="88"/>
      <c r="BW83" s="190"/>
      <c r="BX83" s="6"/>
      <c r="BZ83" s="6"/>
      <c r="CA83" s="6"/>
      <c r="CB83" s="6"/>
      <c r="CC83" s="6"/>
      <c r="CF83" s="6"/>
      <c r="CG83" s="6"/>
      <c r="CH83" s="6"/>
      <c r="CI83" s="6"/>
      <c r="CJ83" s="6"/>
      <c r="CK83" s="6"/>
      <c r="CL83" s="6"/>
      <c r="CM83" s="6"/>
    </row>
    <row r="84" spans="1:91" ht="20.25" hidden="1" customHeight="1">
      <c r="A84" s="6"/>
      <c r="B84" s="200" t="s">
        <v>597</v>
      </c>
      <c r="C84" s="16"/>
      <c r="D84" s="6"/>
      <c r="E84" s="6"/>
      <c r="G84" s="6"/>
      <c r="H84" s="6"/>
      <c r="I84" s="6"/>
      <c r="J84" s="6"/>
      <c r="K84" s="6"/>
      <c r="L84" s="6"/>
      <c r="M84" s="6"/>
      <c r="N84" s="88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37"/>
      <c r="Z84" s="54"/>
      <c r="AA84" s="132"/>
      <c r="AB84" s="131"/>
      <c r="AC84" s="132"/>
      <c r="AD84" s="6"/>
      <c r="AE84" s="131"/>
      <c r="AG84" s="131" t="s">
        <v>490</v>
      </c>
      <c r="AH84" s="132"/>
      <c r="AI84" s="89" t="s">
        <v>526</v>
      </c>
      <c r="AJ84" s="145">
        <v>5000957621</v>
      </c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K84" s="6"/>
      <c r="BL84" s="6"/>
      <c r="BM84" s="6"/>
      <c r="BN84" s="6"/>
      <c r="BO84" s="6"/>
      <c r="BP84" s="6"/>
      <c r="BQ84" s="6"/>
      <c r="BR84" s="6"/>
      <c r="BS84" s="6"/>
      <c r="BV84" s="88"/>
      <c r="BW84" s="190"/>
      <c r="BX84" s="238">
        <v>5000968672</v>
      </c>
      <c r="BZ84" s="6"/>
      <c r="CA84" s="6"/>
      <c r="CB84" s="238">
        <v>5000968672</v>
      </c>
      <c r="CC84" s="6"/>
      <c r="CF84" s="6"/>
      <c r="CG84" s="6"/>
      <c r="CH84" s="6"/>
      <c r="CI84" s="6"/>
      <c r="CJ84" s="362" t="s">
        <v>670</v>
      </c>
      <c r="CK84" s="6"/>
      <c r="CL84" s="6"/>
      <c r="CM84" s="6"/>
    </row>
    <row r="85" spans="1:91" ht="20.25" hidden="1" customHeight="1">
      <c r="A85" s="6"/>
      <c r="B85" s="68" t="s">
        <v>598</v>
      </c>
      <c r="C85" s="16"/>
      <c r="D85" s="6"/>
      <c r="E85" s="6"/>
      <c r="G85" s="6"/>
      <c r="H85" s="6"/>
      <c r="I85" s="6"/>
      <c r="J85" s="6"/>
      <c r="K85" s="6"/>
      <c r="L85" s="6"/>
      <c r="M85" s="6"/>
      <c r="N85" s="88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37"/>
      <c r="Z85" s="54"/>
      <c r="AA85" s="132"/>
      <c r="AB85" s="131"/>
      <c r="AC85" s="132"/>
      <c r="AD85" s="6"/>
      <c r="AE85" s="131"/>
      <c r="AG85" s="131" t="s">
        <v>490</v>
      </c>
      <c r="AH85" s="132"/>
      <c r="AI85" s="89"/>
      <c r="AJ85" s="1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K85" s="6"/>
      <c r="BL85" s="6"/>
      <c r="BM85" s="6"/>
      <c r="BN85" s="6"/>
      <c r="BO85" s="6"/>
      <c r="BP85" s="6"/>
      <c r="BQ85" s="6"/>
      <c r="BR85" s="6"/>
      <c r="BS85" s="6"/>
      <c r="BV85" s="88"/>
      <c r="BW85" s="190"/>
      <c r="BX85" s="6"/>
      <c r="BZ85" s="6"/>
      <c r="CA85" s="6"/>
      <c r="CB85" s="6"/>
      <c r="CC85" s="6"/>
      <c r="CF85" s="6"/>
      <c r="CG85" s="6"/>
      <c r="CH85" s="6"/>
      <c r="CI85" s="6"/>
      <c r="CJ85" s="6"/>
      <c r="CK85" s="6"/>
      <c r="CL85" s="6"/>
      <c r="CM85" s="6"/>
    </row>
    <row r="86" spans="1:91" ht="20.25" hidden="1" customHeight="1">
      <c r="A86" s="6"/>
      <c r="B86" s="231" t="s">
        <v>599</v>
      </c>
      <c r="C86" s="211" t="s">
        <v>600</v>
      </c>
      <c r="D86" s="211" t="s">
        <v>600</v>
      </c>
      <c r="E86" s="211" t="s">
        <v>600</v>
      </c>
      <c r="G86" s="6"/>
      <c r="H86" s="6"/>
      <c r="I86" s="6"/>
      <c r="J86" s="6"/>
      <c r="K86" s="6"/>
      <c r="L86" s="6"/>
      <c r="M86" s="6"/>
      <c r="N86" s="88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37"/>
      <c r="Z86" s="54"/>
      <c r="AA86" s="132"/>
      <c r="AB86" s="131"/>
      <c r="AC86" s="132"/>
      <c r="AD86" s="6"/>
      <c r="AE86" s="131"/>
      <c r="AG86" s="131"/>
      <c r="AH86" s="132"/>
      <c r="AI86" s="89"/>
      <c r="AJ86" s="1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K86" s="6"/>
      <c r="BL86" s="6"/>
      <c r="BM86" s="6"/>
      <c r="BN86" s="6"/>
      <c r="BO86" s="6"/>
      <c r="BP86" s="6"/>
      <c r="BQ86" s="6"/>
      <c r="BR86" s="6"/>
      <c r="BS86" s="6"/>
      <c r="BV86" s="88"/>
      <c r="BW86" s="190"/>
      <c r="BX86" s="6"/>
      <c r="BZ86" s="6"/>
      <c r="CA86" s="6"/>
      <c r="CB86" s="6"/>
      <c r="CC86" s="6"/>
      <c r="CF86" s="6"/>
      <c r="CG86" s="6"/>
      <c r="CH86" s="6"/>
      <c r="CI86" s="6"/>
      <c r="CJ86" s="6"/>
      <c r="CK86" s="6"/>
      <c r="CL86" s="6"/>
      <c r="CM86" s="6"/>
    </row>
    <row r="87" spans="1:91">
      <c r="A87" s="250">
        <v>2</v>
      </c>
      <c r="B87" s="350" t="s">
        <v>606</v>
      </c>
      <c r="C87" s="352">
        <f t="shared" ref="C87:C95" si="63">WORKDAY(C88,$A87,$B$199:$B$224)</f>
        <v>42144</v>
      </c>
      <c r="D87" s="352">
        <f t="shared" ref="D87:D95" si="64">WORKDAY(D88,$A87,$B$199:$B$224)</f>
        <v>42144</v>
      </c>
      <c r="E87" s="352">
        <f t="shared" ref="E87:E95" si="65">WORKDAY(E88,$A87,$B$199:$B$224)</f>
        <v>42144</v>
      </c>
      <c r="N87" s="79"/>
      <c r="O87" s="353">
        <f t="shared" ref="O87:O95" si="66">WORKDAY(O88,$A87,$B$199:$B$224)</f>
        <v>42173</v>
      </c>
      <c r="P87" s="353">
        <f t="shared" ref="P87:P95" si="67">WORKDAY(P88,$A87,$B$199:$B$224)</f>
        <v>42174</v>
      </c>
      <c r="Q87" s="353">
        <f t="shared" ref="Q87:Q95" si="68">WORKDAY(Q88,$A87,$B$199:$B$224)</f>
        <v>42177</v>
      </c>
      <c r="R87" s="353">
        <f t="shared" ref="R87:R95" si="69">WORKDAY(R88,$A87,$B$199:$B$224)</f>
        <v>42178</v>
      </c>
      <c r="S87" s="357">
        <f t="shared" ref="S87:S95" si="70">WORKDAY(S88,$A87,$B$199:$B$224)</f>
        <v>42170</v>
      </c>
      <c r="T87" s="353">
        <f t="shared" ref="T87:T95" si="71">WORKDAY(T88,$A87,$B$199:$B$224)</f>
        <v>42172</v>
      </c>
      <c r="U87" s="353">
        <f t="shared" ref="U87:U95" si="72">WORKDAY(U88,$A87,$B$199:$B$224)</f>
        <v>42173</v>
      </c>
      <c r="V87" s="353">
        <f t="shared" ref="V87:V95" si="73">WORKDAY(V88,$A87,$B$199:$B$224)</f>
        <v>42173</v>
      </c>
      <c r="W87" s="353">
        <f t="shared" ref="W87:W95" si="74">WORKDAY(W88,$A87,$B$199:$B$224)</f>
        <v>42179</v>
      </c>
      <c r="X87" s="353">
        <f t="shared" ref="X87:X95" si="75">WORKDAY(X88,$A87,$B$199:$B$224)</f>
        <v>42171</v>
      </c>
      <c r="Y87" s="240">
        <v>42269</v>
      </c>
      <c r="Z87" s="229"/>
      <c r="AA87" s="240">
        <v>42255</v>
      </c>
      <c r="AB87" s="240">
        <v>42255</v>
      </c>
      <c r="AC87" s="240">
        <v>42255</v>
      </c>
      <c r="AD87" s="240">
        <v>42255</v>
      </c>
      <c r="AE87" s="240">
        <v>42255</v>
      </c>
      <c r="AF87" s="240">
        <v>42257</v>
      </c>
      <c r="AG87" s="240">
        <v>42257</v>
      </c>
      <c r="AH87" s="240">
        <v>42262</v>
      </c>
      <c r="AI87" s="240">
        <v>42263</v>
      </c>
      <c r="AJ87" s="240">
        <v>42269</v>
      </c>
      <c r="AL87" s="80"/>
      <c r="AM87" s="240">
        <v>42307</v>
      </c>
      <c r="AN87" s="240">
        <v>42307</v>
      </c>
      <c r="AO87" s="240">
        <v>42307</v>
      </c>
      <c r="AP87" s="240">
        <v>42307</v>
      </c>
      <c r="AQ87" s="240">
        <v>42307</v>
      </c>
      <c r="AR87" s="240">
        <v>42307</v>
      </c>
      <c r="AS87" s="240">
        <v>42307</v>
      </c>
      <c r="AT87" s="240">
        <v>42307</v>
      </c>
      <c r="AU87" s="240">
        <v>42307</v>
      </c>
      <c r="AV87" s="240">
        <v>42307</v>
      </c>
      <c r="AY87" s="240">
        <v>42331</v>
      </c>
      <c r="AZ87" s="240">
        <v>42331</v>
      </c>
      <c r="BA87" s="240">
        <v>42331</v>
      </c>
      <c r="BB87" s="240">
        <v>42331</v>
      </c>
      <c r="BC87" s="240">
        <v>42331</v>
      </c>
      <c r="BD87" s="240">
        <v>42331</v>
      </c>
      <c r="BE87" s="240">
        <v>42331</v>
      </c>
      <c r="BF87" s="240">
        <v>42331</v>
      </c>
      <c r="BG87" s="240">
        <v>42331</v>
      </c>
      <c r="BH87" s="240">
        <v>42331</v>
      </c>
      <c r="BK87" s="240">
        <v>42353</v>
      </c>
      <c r="BL87" s="240">
        <v>42353</v>
      </c>
      <c r="BM87" s="240">
        <v>42353</v>
      </c>
      <c r="BN87" s="240">
        <v>42353</v>
      </c>
      <c r="BO87" s="240">
        <v>42353</v>
      </c>
      <c r="BP87" s="240">
        <v>42353</v>
      </c>
      <c r="BQ87" s="240">
        <v>42353</v>
      </c>
      <c r="BR87" s="240">
        <v>42353</v>
      </c>
      <c r="BS87" s="240">
        <v>42353</v>
      </c>
      <c r="BT87" s="240">
        <v>42353</v>
      </c>
      <c r="BV87" s="79"/>
      <c r="BW87" s="80"/>
      <c r="BX87" s="353">
        <f t="shared" ref="BX87:CC87" si="76">WORKDAY(BX88,$A87,$B$199:$B$224)</f>
        <v>42381</v>
      </c>
      <c r="BY87" s="353">
        <f t="shared" si="76"/>
        <v>42381</v>
      </c>
      <c r="BZ87" s="353">
        <f t="shared" si="76"/>
        <v>42381</v>
      </c>
      <c r="CA87" s="353">
        <f t="shared" si="76"/>
        <v>42381</v>
      </c>
      <c r="CB87" s="353">
        <f t="shared" si="76"/>
        <v>42310</v>
      </c>
      <c r="CC87" s="353">
        <f t="shared" si="76"/>
        <v>42710</v>
      </c>
      <c r="CD87" s="353">
        <f t="shared" ref="CD87:CI89" si="77">WORKDAY(CD88,$A87,$B$199:$B$224)</f>
        <v>42395</v>
      </c>
      <c r="CE87" s="353">
        <f t="shared" si="77"/>
        <v>42723</v>
      </c>
      <c r="CF87" s="353">
        <f t="shared" si="77"/>
        <v>42394</v>
      </c>
      <c r="CG87" s="353">
        <f t="shared" si="77"/>
        <v>42394</v>
      </c>
      <c r="CH87" s="353">
        <f t="shared" si="77"/>
        <v>42396</v>
      </c>
      <c r="CI87" s="353">
        <f t="shared" si="77"/>
        <v>42396</v>
      </c>
      <c r="CJ87" s="353">
        <f t="shared" ref="CJ87:CL92" si="78">WORKDAY(CJ88,$A87,$B$199:$B$224)</f>
        <v>42313</v>
      </c>
      <c r="CK87" s="353">
        <f t="shared" si="78"/>
        <v>42339</v>
      </c>
      <c r="CL87" s="353">
        <f t="shared" si="78"/>
        <v>42339</v>
      </c>
      <c r="CM87" s="353">
        <f t="shared" ref="CM87:CM94" si="79">WORKDAY(CM88,$A87,$B$199:$B$224)</f>
        <v>42349</v>
      </c>
    </row>
    <row r="88" spans="1:91">
      <c r="A88" s="250">
        <v>7</v>
      </c>
      <c r="B88" s="350" t="s">
        <v>125</v>
      </c>
      <c r="C88" s="352">
        <f t="shared" si="63"/>
        <v>42142</v>
      </c>
      <c r="D88" s="352">
        <f t="shared" si="64"/>
        <v>42142</v>
      </c>
      <c r="E88" s="352">
        <f t="shared" si="65"/>
        <v>42142</v>
      </c>
      <c r="N88" s="79"/>
      <c r="O88" s="352">
        <f t="shared" si="66"/>
        <v>42171</v>
      </c>
      <c r="P88" s="352">
        <f t="shared" si="67"/>
        <v>42172</v>
      </c>
      <c r="Q88" s="352">
        <f t="shared" si="68"/>
        <v>42173</v>
      </c>
      <c r="R88" s="352">
        <f t="shared" si="69"/>
        <v>42174</v>
      </c>
      <c r="S88" s="359">
        <f t="shared" si="70"/>
        <v>42166</v>
      </c>
      <c r="T88" s="352">
        <f t="shared" si="71"/>
        <v>42170</v>
      </c>
      <c r="U88" s="352">
        <f t="shared" si="72"/>
        <v>42171</v>
      </c>
      <c r="V88" s="352">
        <f t="shared" si="73"/>
        <v>42171</v>
      </c>
      <c r="W88" s="352">
        <f t="shared" si="74"/>
        <v>42177</v>
      </c>
      <c r="X88" s="352">
        <f t="shared" si="75"/>
        <v>42167</v>
      </c>
      <c r="Y88" s="240">
        <v>42269</v>
      </c>
      <c r="Z88" s="229"/>
      <c r="AA88" s="240">
        <v>42255</v>
      </c>
      <c r="AB88" s="240">
        <v>42255</v>
      </c>
      <c r="AC88" s="240">
        <v>42255</v>
      </c>
      <c r="AD88" s="240">
        <v>42255</v>
      </c>
      <c r="AE88" s="240">
        <v>42255</v>
      </c>
      <c r="AF88" s="240">
        <v>42257</v>
      </c>
      <c r="AG88" s="240">
        <v>42257</v>
      </c>
      <c r="AH88" s="240">
        <v>42262</v>
      </c>
      <c r="AI88" s="240">
        <v>42263</v>
      </c>
      <c r="AJ88" s="240">
        <v>42269</v>
      </c>
      <c r="AL88" s="80"/>
      <c r="AM88" s="240">
        <f t="shared" ref="AM88:AP91" si="80">WORKDAY(AM89,$A88,$B$199:$B$224)</f>
        <v>42306</v>
      </c>
      <c r="AN88" s="240">
        <f t="shared" si="80"/>
        <v>42306</v>
      </c>
      <c r="AO88" s="240">
        <f t="shared" si="80"/>
        <v>42306</v>
      </c>
      <c r="AP88" s="240">
        <f t="shared" si="80"/>
        <v>42306</v>
      </c>
      <c r="AQ88" s="240">
        <f t="shared" ref="AQ88:AV91" si="81">WORKDAY(AQ89,$A88,$B$199:$B$224)</f>
        <v>42311</v>
      </c>
      <c r="AR88" s="240">
        <f t="shared" si="81"/>
        <v>42311</v>
      </c>
      <c r="AS88" s="240">
        <f t="shared" si="81"/>
        <v>42311</v>
      </c>
      <c r="AT88" s="240">
        <f t="shared" si="81"/>
        <v>42307</v>
      </c>
      <c r="AU88" s="240">
        <f t="shared" si="81"/>
        <v>42306</v>
      </c>
      <c r="AV88" s="240">
        <f t="shared" si="81"/>
        <v>42311</v>
      </c>
      <c r="AY88" s="240">
        <f t="shared" ref="AY88:BE92" si="82">WORKDAY(AY89,$A88,$B$199:$B$224)</f>
        <v>42332</v>
      </c>
      <c r="AZ88" s="240">
        <f t="shared" si="82"/>
        <v>42332</v>
      </c>
      <c r="BA88" s="240">
        <f t="shared" si="82"/>
        <v>42347</v>
      </c>
      <c r="BB88" s="240">
        <f t="shared" si="82"/>
        <v>42347</v>
      </c>
      <c r="BC88" s="240">
        <f t="shared" si="82"/>
        <v>42347</v>
      </c>
      <c r="BD88" s="240">
        <f t="shared" si="82"/>
        <v>42346</v>
      </c>
      <c r="BE88" s="240">
        <f t="shared" si="82"/>
        <v>42347</v>
      </c>
      <c r="BF88" s="240">
        <f t="shared" ref="BF88:BH94" si="83">WORKDAY(BF89,$A88,$B$199:$B$224)</f>
        <v>42332</v>
      </c>
      <c r="BG88" s="240">
        <f t="shared" si="83"/>
        <v>42332</v>
      </c>
      <c r="BH88" s="240">
        <f t="shared" si="83"/>
        <v>42347</v>
      </c>
      <c r="BK88" s="240">
        <f t="shared" ref="BK88:BT94" si="84">WORKDAY(BK89,$A88,$B$199:$B$224)</f>
        <v>42347</v>
      </c>
      <c r="BL88" s="240">
        <f t="shared" si="84"/>
        <v>42347</v>
      </c>
      <c r="BM88" s="240">
        <f t="shared" si="84"/>
        <v>42332</v>
      </c>
      <c r="BN88" s="240">
        <f t="shared" si="84"/>
        <v>42332</v>
      </c>
      <c r="BO88" s="240">
        <f t="shared" si="84"/>
        <v>42373</v>
      </c>
      <c r="BP88" s="240">
        <f t="shared" si="84"/>
        <v>42373</v>
      </c>
      <c r="BQ88" s="240">
        <f t="shared" si="84"/>
        <v>42374</v>
      </c>
      <c r="BR88" s="240">
        <f t="shared" si="84"/>
        <v>42374</v>
      </c>
      <c r="BS88" s="240">
        <f t="shared" si="84"/>
        <v>42374</v>
      </c>
      <c r="BT88" s="240">
        <f t="shared" si="84"/>
        <v>42374</v>
      </c>
      <c r="BV88" s="79"/>
      <c r="BW88" s="80"/>
      <c r="BX88" s="240">
        <v>42378</v>
      </c>
      <c r="BY88" s="240">
        <v>42378</v>
      </c>
      <c r="BZ88" s="240">
        <v>42378</v>
      </c>
      <c r="CA88" s="240">
        <v>42378</v>
      </c>
      <c r="CB88" s="353">
        <f>WORKDAY(CB89,$A88,$B$199:$B$224)</f>
        <v>42306</v>
      </c>
      <c r="CC88" s="353">
        <f>WORKDAY(CC89,$A88,$B$199:$B$224)</f>
        <v>42706</v>
      </c>
      <c r="CD88" s="353">
        <f t="shared" si="77"/>
        <v>42391</v>
      </c>
      <c r="CE88" s="353">
        <f t="shared" si="77"/>
        <v>42719</v>
      </c>
      <c r="CF88" s="353">
        <f t="shared" si="77"/>
        <v>42390</v>
      </c>
      <c r="CG88" s="353">
        <f t="shared" si="77"/>
        <v>42390</v>
      </c>
      <c r="CH88" s="353">
        <f t="shared" si="77"/>
        <v>42394</v>
      </c>
      <c r="CI88" s="353">
        <f t="shared" si="77"/>
        <v>42394</v>
      </c>
      <c r="CJ88" s="353">
        <f t="shared" si="78"/>
        <v>42311</v>
      </c>
      <c r="CK88" s="353">
        <f t="shared" si="78"/>
        <v>42332</v>
      </c>
      <c r="CL88" s="353">
        <f t="shared" si="78"/>
        <v>42332</v>
      </c>
      <c r="CM88" s="353">
        <f t="shared" si="79"/>
        <v>42347</v>
      </c>
    </row>
    <row r="89" spans="1:91">
      <c r="A89" s="250">
        <v>3</v>
      </c>
      <c r="B89" s="350" t="s">
        <v>265</v>
      </c>
      <c r="C89" s="352">
        <f t="shared" si="63"/>
        <v>42131</v>
      </c>
      <c r="D89" s="352">
        <f t="shared" si="64"/>
        <v>42131</v>
      </c>
      <c r="E89" s="352">
        <f t="shared" si="65"/>
        <v>42131</v>
      </c>
      <c r="N89" s="79"/>
      <c r="O89" s="240">
        <f t="shared" si="66"/>
        <v>42160</v>
      </c>
      <c r="P89" s="240">
        <f t="shared" si="67"/>
        <v>42163</v>
      </c>
      <c r="Q89" s="240">
        <f t="shared" si="68"/>
        <v>42164</v>
      </c>
      <c r="R89" s="240">
        <f t="shared" si="69"/>
        <v>42165</v>
      </c>
      <c r="S89" s="358">
        <f t="shared" si="70"/>
        <v>42157</v>
      </c>
      <c r="T89" s="240">
        <f t="shared" si="71"/>
        <v>42159</v>
      </c>
      <c r="U89" s="240">
        <f t="shared" si="72"/>
        <v>42160</v>
      </c>
      <c r="V89" s="240">
        <f t="shared" si="73"/>
        <v>42160</v>
      </c>
      <c r="W89" s="240">
        <f t="shared" si="74"/>
        <v>42166</v>
      </c>
      <c r="X89" s="240">
        <f t="shared" si="75"/>
        <v>42158</v>
      </c>
      <c r="Y89" s="240">
        <f t="shared" ref="Y89:Y95" si="85">WORKDAY(Y90,$A89,$B$199:$B$224)</f>
        <v>42131</v>
      </c>
      <c r="Z89" s="229"/>
      <c r="AA89" s="240">
        <f t="shared" ref="AA89:AI95" si="86">WORKDAY(AA90,$A89,$B$199:$B$224)</f>
        <v>42131</v>
      </c>
      <c r="AB89" s="240">
        <f t="shared" si="86"/>
        <v>42131</v>
      </c>
      <c r="AC89" s="240">
        <f t="shared" si="86"/>
        <v>42131</v>
      </c>
      <c r="AD89" s="240">
        <f t="shared" si="86"/>
        <v>42131</v>
      </c>
      <c r="AE89" s="240">
        <f t="shared" si="86"/>
        <v>42131</v>
      </c>
      <c r="AF89" s="240">
        <f t="shared" si="86"/>
        <v>42131</v>
      </c>
      <c r="AG89" s="240">
        <f t="shared" si="86"/>
        <v>42131</v>
      </c>
      <c r="AH89" s="240">
        <f t="shared" si="86"/>
        <v>42131</v>
      </c>
      <c r="AI89" s="240">
        <f t="shared" si="86"/>
        <v>42131</v>
      </c>
      <c r="AJ89" s="240">
        <f t="shared" ref="AJ89:AJ95" si="87">WORKDAY(AJ90,$A89,$B$199:$B$224)</f>
        <v>42131</v>
      </c>
      <c r="AL89" s="80"/>
      <c r="AM89" s="240">
        <f t="shared" si="80"/>
        <v>42297</v>
      </c>
      <c r="AN89" s="240">
        <f t="shared" si="80"/>
        <v>42297</v>
      </c>
      <c r="AO89" s="240">
        <f t="shared" si="80"/>
        <v>42297</v>
      </c>
      <c r="AP89" s="240">
        <f t="shared" si="80"/>
        <v>42297</v>
      </c>
      <c r="AQ89" s="240">
        <f t="shared" si="81"/>
        <v>42300</v>
      </c>
      <c r="AR89" s="240">
        <f t="shared" si="81"/>
        <v>42300</v>
      </c>
      <c r="AS89" s="240">
        <f t="shared" si="81"/>
        <v>42300</v>
      </c>
      <c r="AT89" s="240">
        <f t="shared" si="81"/>
        <v>42298</v>
      </c>
      <c r="AU89" s="240">
        <f t="shared" si="81"/>
        <v>42297</v>
      </c>
      <c r="AV89" s="240">
        <f t="shared" si="81"/>
        <v>42300</v>
      </c>
      <c r="AY89" s="240">
        <f t="shared" si="82"/>
        <v>42321</v>
      </c>
      <c r="AZ89" s="240">
        <f t="shared" si="82"/>
        <v>42321</v>
      </c>
      <c r="BA89" s="240">
        <f t="shared" si="82"/>
        <v>42338</v>
      </c>
      <c r="BB89" s="240">
        <f t="shared" si="82"/>
        <v>42338</v>
      </c>
      <c r="BC89" s="240">
        <f t="shared" si="82"/>
        <v>42338</v>
      </c>
      <c r="BD89" s="240">
        <f t="shared" si="82"/>
        <v>42332</v>
      </c>
      <c r="BE89" s="240">
        <f t="shared" si="82"/>
        <v>42338</v>
      </c>
      <c r="BF89" s="240">
        <f t="shared" si="83"/>
        <v>42321</v>
      </c>
      <c r="BG89" s="240">
        <f t="shared" si="83"/>
        <v>42321</v>
      </c>
      <c r="BH89" s="240">
        <f t="shared" si="83"/>
        <v>42338</v>
      </c>
      <c r="BK89" s="240">
        <f t="shared" si="84"/>
        <v>42338</v>
      </c>
      <c r="BL89" s="240">
        <f t="shared" si="84"/>
        <v>42338</v>
      </c>
      <c r="BM89" s="240">
        <f t="shared" si="84"/>
        <v>42321</v>
      </c>
      <c r="BN89" s="240">
        <f t="shared" si="84"/>
        <v>42321</v>
      </c>
      <c r="BO89" s="240">
        <f t="shared" si="84"/>
        <v>42352</v>
      </c>
      <c r="BP89" s="240">
        <f t="shared" si="84"/>
        <v>42352</v>
      </c>
      <c r="BQ89" s="240">
        <f t="shared" si="84"/>
        <v>42353</v>
      </c>
      <c r="BR89" s="240">
        <f t="shared" si="84"/>
        <v>42353</v>
      </c>
      <c r="BS89" s="240">
        <f t="shared" si="84"/>
        <v>42353</v>
      </c>
      <c r="BT89" s="240">
        <f t="shared" si="84"/>
        <v>42353</v>
      </c>
      <c r="BV89" s="79"/>
      <c r="BW89" s="80"/>
      <c r="BX89" s="240">
        <f>WORKDAY(BX90,$A89,$B$199:$B$224)</f>
        <v>42376</v>
      </c>
      <c r="BY89" s="240">
        <f t="shared" ref="BY89:CA95" si="88">WORKDAY(BY90,$A89,$B$199:$B$224)</f>
        <v>42353</v>
      </c>
      <c r="BZ89" s="240">
        <f t="shared" si="88"/>
        <v>42352</v>
      </c>
      <c r="CA89" s="240">
        <f t="shared" si="88"/>
        <v>42321</v>
      </c>
      <c r="CB89" s="353">
        <f>WORKDAY(CB90,$A89,$B$199:$B$224)</f>
        <v>42297</v>
      </c>
      <c r="CC89" s="353">
        <f>WORKDAY(CC90,$A89,$B$199:$B$224)</f>
        <v>42697</v>
      </c>
      <c r="CD89" s="353">
        <f t="shared" si="77"/>
        <v>42382</v>
      </c>
      <c r="CE89" s="353">
        <f t="shared" si="77"/>
        <v>42710</v>
      </c>
      <c r="CF89" s="353">
        <f t="shared" si="77"/>
        <v>42381</v>
      </c>
      <c r="CG89" s="353">
        <f t="shared" si="77"/>
        <v>42381</v>
      </c>
      <c r="CH89" s="353">
        <f t="shared" si="77"/>
        <v>42383</v>
      </c>
      <c r="CI89" s="353">
        <f t="shared" si="77"/>
        <v>42383</v>
      </c>
      <c r="CJ89" s="353">
        <f t="shared" si="78"/>
        <v>42300</v>
      </c>
      <c r="CK89" s="353">
        <f t="shared" si="78"/>
        <v>42321</v>
      </c>
      <c r="CL89" s="353">
        <f t="shared" si="78"/>
        <v>42321</v>
      </c>
      <c r="CM89" s="353">
        <f t="shared" si="79"/>
        <v>42338</v>
      </c>
    </row>
    <row r="90" spans="1:91">
      <c r="A90" s="250">
        <v>1</v>
      </c>
      <c r="B90" s="350" t="s">
        <v>353</v>
      </c>
      <c r="C90" s="240">
        <f t="shared" si="63"/>
        <v>42128</v>
      </c>
      <c r="D90" s="240">
        <f t="shared" si="64"/>
        <v>42128</v>
      </c>
      <c r="E90" s="240">
        <f t="shared" si="65"/>
        <v>42128</v>
      </c>
      <c r="N90" s="79"/>
      <c r="O90" s="240">
        <f t="shared" si="66"/>
        <v>42157</v>
      </c>
      <c r="P90" s="240">
        <f t="shared" si="67"/>
        <v>42158</v>
      </c>
      <c r="Q90" s="240">
        <f t="shared" si="68"/>
        <v>42159</v>
      </c>
      <c r="R90" s="240">
        <f t="shared" si="69"/>
        <v>42160</v>
      </c>
      <c r="S90" s="358">
        <f t="shared" si="70"/>
        <v>42152</v>
      </c>
      <c r="T90" s="240">
        <f t="shared" si="71"/>
        <v>42156</v>
      </c>
      <c r="U90" s="240">
        <f t="shared" si="72"/>
        <v>42157</v>
      </c>
      <c r="V90" s="240">
        <f t="shared" si="73"/>
        <v>42157</v>
      </c>
      <c r="W90" s="240">
        <f t="shared" si="74"/>
        <v>42163</v>
      </c>
      <c r="X90" s="240">
        <f t="shared" si="75"/>
        <v>42153</v>
      </c>
      <c r="Y90" s="240">
        <f t="shared" si="85"/>
        <v>42128</v>
      </c>
      <c r="Z90" s="229"/>
      <c r="AA90" s="240">
        <f t="shared" si="86"/>
        <v>42128</v>
      </c>
      <c r="AB90" s="240">
        <f t="shared" si="86"/>
        <v>42128</v>
      </c>
      <c r="AC90" s="240">
        <f t="shared" si="86"/>
        <v>42128</v>
      </c>
      <c r="AD90" s="240">
        <f t="shared" si="86"/>
        <v>42128</v>
      </c>
      <c r="AE90" s="240">
        <f t="shared" si="86"/>
        <v>42128</v>
      </c>
      <c r="AF90" s="240">
        <f t="shared" si="86"/>
        <v>42128</v>
      </c>
      <c r="AG90" s="240">
        <f t="shared" si="86"/>
        <v>42128</v>
      </c>
      <c r="AH90" s="240">
        <f t="shared" si="86"/>
        <v>42128</v>
      </c>
      <c r="AI90" s="240">
        <f t="shared" si="86"/>
        <v>42128</v>
      </c>
      <c r="AJ90" s="240">
        <f t="shared" si="87"/>
        <v>42128</v>
      </c>
      <c r="AL90" s="80"/>
      <c r="AM90" s="240">
        <f t="shared" si="80"/>
        <v>42292</v>
      </c>
      <c r="AN90" s="240">
        <f t="shared" si="80"/>
        <v>42292</v>
      </c>
      <c r="AO90" s="240">
        <f t="shared" si="80"/>
        <v>42292</v>
      </c>
      <c r="AP90" s="240">
        <f t="shared" si="80"/>
        <v>42292</v>
      </c>
      <c r="AQ90" s="240">
        <f t="shared" si="81"/>
        <v>42297</v>
      </c>
      <c r="AR90" s="240">
        <f t="shared" si="81"/>
        <v>42297</v>
      </c>
      <c r="AS90" s="240">
        <f t="shared" si="81"/>
        <v>42297</v>
      </c>
      <c r="AT90" s="240">
        <f t="shared" si="81"/>
        <v>42293</v>
      </c>
      <c r="AU90" s="240">
        <f t="shared" si="81"/>
        <v>42292</v>
      </c>
      <c r="AV90" s="240">
        <f t="shared" si="81"/>
        <v>42297</v>
      </c>
      <c r="AY90" s="240">
        <f t="shared" si="82"/>
        <v>42318</v>
      </c>
      <c r="AZ90" s="240">
        <f t="shared" si="82"/>
        <v>42318</v>
      </c>
      <c r="BA90" s="240">
        <f t="shared" si="82"/>
        <v>42328</v>
      </c>
      <c r="BB90" s="240">
        <f t="shared" si="82"/>
        <v>42328</v>
      </c>
      <c r="BC90" s="240">
        <f t="shared" si="82"/>
        <v>42328</v>
      </c>
      <c r="BD90" s="240">
        <f t="shared" si="82"/>
        <v>42327</v>
      </c>
      <c r="BE90" s="240">
        <f t="shared" si="82"/>
        <v>42328</v>
      </c>
      <c r="BF90" s="240">
        <f t="shared" si="83"/>
        <v>42318</v>
      </c>
      <c r="BG90" s="240">
        <f t="shared" si="83"/>
        <v>42318</v>
      </c>
      <c r="BH90" s="240">
        <f t="shared" si="83"/>
        <v>42328</v>
      </c>
      <c r="BK90" s="240">
        <f t="shared" si="84"/>
        <v>42328</v>
      </c>
      <c r="BL90" s="240">
        <f t="shared" si="84"/>
        <v>42328</v>
      </c>
      <c r="BM90" s="240">
        <f t="shared" si="84"/>
        <v>42318</v>
      </c>
      <c r="BN90" s="240">
        <f t="shared" si="84"/>
        <v>42318</v>
      </c>
      <c r="BO90" s="240">
        <f t="shared" si="84"/>
        <v>42347</v>
      </c>
      <c r="BP90" s="240">
        <f t="shared" si="84"/>
        <v>42347</v>
      </c>
      <c r="BQ90" s="240">
        <f t="shared" si="84"/>
        <v>42348</v>
      </c>
      <c r="BR90" s="240">
        <f t="shared" si="84"/>
        <v>42348</v>
      </c>
      <c r="BS90" s="240">
        <f t="shared" si="84"/>
        <v>42348</v>
      </c>
      <c r="BT90" s="240">
        <f t="shared" si="84"/>
        <v>42348</v>
      </c>
      <c r="BV90" s="79"/>
      <c r="BW90" s="80"/>
      <c r="BX90" s="240">
        <v>42373</v>
      </c>
      <c r="BY90" s="240">
        <f t="shared" si="88"/>
        <v>42348</v>
      </c>
      <c r="BZ90" s="240">
        <f t="shared" si="88"/>
        <v>42347</v>
      </c>
      <c r="CA90" s="240">
        <f t="shared" si="88"/>
        <v>42318</v>
      </c>
      <c r="CB90" s="240">
        <f>WORKDAY(CB91,$A90,$B$199:$B$224)</f>
        <v>42292</v>
      </c>
      <c r="CC90" s="240">
        <v>42692</v>
      </c>
      <c r="CD90" s="240">
        <v>42377</v>
      </c>
      <c r="CE90" s="240">
        <v>42705</v>
      </c>
      <c r="CF90" s="353">
        <f>WORKDAY(CF91,$A90,$B$199:$B$224)</f>
        <v>42376</v>
      </c>
      <c r="CG90" s="353">
        <f>WORKDAY(CG91,$A90,$B$199:$B$224)</f>
        <v>42376</v>
      </c>
      <c r="CH90" s="353">
        <f>WORKDAY(CH91,$A90,$B$199:$B$224)</f>
        <v>42380</v>
      </c>
      <c r="CI90" s="353">
        <f>WORKDAY(CI91,$A90,$B$199:$B$224)</f>
        <v>42380</v>
      </c>
      <c r="CJ90" s="352">
        <f t="shared" si="78"/>
        <v>42297</v>
      </c>
      <c r="CK90" s="353">
        <f t="shared" si="78"/>
        <v>42318</v>
      </c>
      <c r="CL90" s="353">
        <f t="shared" si="78"/>
        <v>42318</v>
      </c>
      <c r="CM90" s="353">
        <f t="shared" si="79"/>
        <v>42328</v>
      </c>
    </row>
    <row r="91" spans="1:91">
      <c r="A91" s="250">
        <v>2</v>
      </c>
      <c r="B91" s="350" t="s">
        <v>352</v>
      </c>
      <c r="C91" s="240">
        <f t="shared" si="63"/>
        <v>42125</v>
      </c>
      <c r="D91" s="240">
        <f t="shared" si="64"/>
        <v>42125</v>
      </c>
      <c r="E91" s="240">
        <f t="shared" si="65"/>
        <v>42125</v>
      </c>
      <c r="N91" s="79"/>
      <c r="O91" s="240">
        <f t="shared" si="66"/>
        <v>42156</v>
      </c>
      <c r="P91" s="240">
        <f t="shared" si="67"/>
        <v>42157</v>
      </c>
      <c r="Q91" s="240">
        <f t="shared" si="68"/>
        <v>42158</v>
      </c>
      <c r="R91" s="240">
        <f t="shared" si="69"/>
        <v>42159</v>
      </c>
      <c r="S91" s="358">
        <f t="shared" si="70"/>
        <v>42151</v>
      </c>
      <c r="T91" s="240">
        <f t="shared" si="71"/>
        <v>42153</v>
      </c>
      <c r="U91" s="240">
        <f t="shared" si="72"/>
        <v>42156</v>
      </c>
      <c r="V91" s="240">
        <f t="shared" si="73"/>
        <v>42156</v>
      </c>
      <c r="W91" s="240">
        <f t="shared" si="74"/>
        <v>42160</v>
      </c>
      <c r="X91" s="240">
        <f t="shared" si="75"/>
        <v>42152</v>
      </c>
      <c r="Y91" s="240">
        <f t="shared" si="85"/>
        <v>42125</v>
      </c>
      <c r="Z91" s="229"/>
      <c r="AA91" s="240">
        <f t="shared" si="86"/>
        <v>42125</v>
      </c>
      <c r="AB91" s="240">
        <f t="shared" si="86"/>
        <v>42125</v>
      </c>
      <c r="AC91" s="240">
        <f t="shared" si="86"/>
        <v>42125</v>
      </c>
      <c r="AD91" s="240">
        <f t="shared" si="86"/>
        <v>42125</v>
      </c>
      <c r="AE91" s="240">
        <f t="shared" si="86"/>
        <v>42125</v>
      </c>
      <c r="AF91" s="240">
        <f t="shared" si="86"/>
        <v>42125</v>
      </c>
      <c r="AG91" s="240">
        <f t="shared" si="86"/>
        <v>42125</v>
      </c>
      <c r="AH91" s="240">
        <f t="shared" si="86"/>
        <v>42125</v>
      </c>
      <c r="AI91" s="240">
        <f t="shared" si="86"/>
        <v>42125</v>
      </c>
      <c r="AJ91" s="240">
        <f t="shared" si="87"/>
        <v>42125</v>
      </c>
      <c r="AL91" s="80"/>
      <c r="AM91" s="240">
        <f t="shared" si="80"/>
        <v>42291</v>
      </c>
      <c r="AN91" s="240">
        <f t="shared" si="80"/>
        <v>42291</v>
      </c>
      <c r="AO91" s="240">
        <f t="shared" si="80"/>
        <v>42291</v>
      </c>
      <c r="AP91" s="240">
        <f t="shared" si="80"/>
        <v>42291</v>
      </c>
      <c r="AQ91" s="240">
        <f t="shared" si="81"/>
        <v>42296</v>
      </c>
      <c r="AR91" s="240">
        <f t="shared" si="81"/>
        <v>42296</v>
      </c>
      <c r="AS91" s="240">
        <f t="shared" si="81"/>
        <v>42296</v>
      </c>
      <c r="AT91" s="240">
        <f t="shared" si="81"/>
        <v>42292</v>
      </c>
      <c r="AU91" s="240">
        <f t="shared" si="81"/>
        <v>42291</v>
      </c>
      <c r="AV91" s="240">
        <f t="shared" si="81"/>
        <v>42296</v>
      </c>
      <c r="AY91" s="240">
        <f t="shared" si="82"/>
        <v>42317</v>
      </c>
      <c r="AZ91" s="240">
        <f t="shared" si="82"/>
        <v>42317</v>
      </c>
      <c r="BA91" s="240">
        <f t="shared" si="82"/>
        <v>42327</v>
      </c>
      <c r="BB91" s="240">
        <f t="shared" si="82"/>
        <v>42327</v>
      </c>
      <c r="BC91" s="240">
        <f t="shared" si="82"/>
        <v>42327</v>
      </c>
      <c r="BD91" s="240">
        <f t="shared" si="82"/>
        <v>42326</v>
      </c>
      <c r="BE91" s="240">
        <f t="shared" si="82"/>
        <v>42327</v>
      </c>
      <c r="BF91" s="240">
        <f t="shared" si="83"/>
        <v>42317</v>
      </c>
      <c r="BG91" s="240">
        <f t="shared" si="83"/>
        <v>42317</v>
      </c>
      <c r="BH91" s="240">
        <f t="shared" si="83"/>
        <v>42327</v>
      </c>
      <c r="BK91" s="240">
        <f t="shared" si="84"/>
        <v>42327</v>
      </c>
      <c r="BL91" s="240">
        <f t="shared" si="84"/>
        <v>42327</v>
      </c>
      <c r="BM91" s="240">
        <f t="shared" si="84"/>
        <v>42317</v>
      </c>
      <c r="BN91" s="240">
        <f t="shared" si="84"/>
        <v>42317</v>
      </c>
      <c r="BO91" s="240">
        <f t="shared" si="84"/>
        <v>42346</v>
      </c>
      <c r="BP91" s="240">
        <f t="shared" si="84"/>
        <v>42346</v>
      </c>
      <c r="BQ91" s="240">
        <f t="shared" si="84"/>
        <v>42347</v>
      </c>
      <c r="BR91" s="240">
        <f t="shared" si="84"/>
        <v>42347</v>
      </c>
      <c r="BS91" s="240">
        <f t="shared" si="84"/>
        <v>42347</v>
      </c>
      <c r="BT91" s="240">
        <f t="shared" si="84"/>
        <v>42347</v>
      </c>
      <c r="BV91" s="79"/>
      <c r="BW91" s="80"/>
      <c r="BX91" s="240">
        <f>WORKDAY(BX92,$A91,$B$199:$B$224)</f>
        <v>42291</v>
      </c>
      <c r="BY91" s="240">
        <f t="shared" si="88"/>
        <v>42347</v>
      </c>
      <c r="BZ91" s="240">
        <f t="shared" si="88"/>
        <v>42346</v>
      </c>
      <c r="CA91" s="240">
        <f t="shared" si="88"/>
        <v>42317</v>
      </c>
      <c r="CB91" s="240">
        <f>WORKDAY(CB92,$A91,$B$199:$B$224)</f>
        <v>42291</v>
      </c>
      <c r="CC91" s="240">
        <f>WORKDAY(CC92,$A91,$B$199:$B$224)</f>
        <v>42327</v>
      </c>
      <c r="CD91" s="240">
        <f t="shared" ref="CD91:CE95" si="89">WORKDAY(CD92,$A91,$B$199:$B$224)</f>
        <v>42347</v>
      </c>
      <c r="CE91" s="240">
        <f t="shared" si="89"/>
        <v>42347</v>
      </c>
      <c r="CF91" s="240">
        <v>42375</v>
      </c>
      <c r="CG91" s="240">
        <v>42375</v>
      </c>
      <c r="CH91" s="353">
        <f>WORKDAY(CH92,$A91,$B$199:$B$224)</f>
        <v>42377</v>
      </c>
      <c r="CI91" s="353">
        <f>WORKDAY(CI92,$A91,$B$199:$B$224)</f>
        <v>42377</v>
      </c>
      <c r="CJ91" s="352">
        <f t="shared" si="78"/>
        <v>42296</v>
      </c>
      <c r="CK91" s="353">
        <f t="shared" si="78"/>
        <v>42317</v>
      </c>
      <c r="CL91" s="353">
        <f t="shared" si="78"/>
        <v>42317</v>
      </c>
      <c r="CM91" s="353">
        <f t="shared" si="79"/>
        <v>42327</v>
      </c>
    </row>
    <row r="92" spans="1:91">
      <c r="A92" s="250">
        <v>4</v>
      </c>
      <c r="B92" s="350" t="s">
        <v>351</v>
      </c>
      <c r="C92" s="240">
        <f t="shared" si="63"/>
        <v>42123</v>
      </c>
      <c r="D92" s="240">
        <f t="shared" si="64"/>
        <v>42123</v>
      </c>
      <c r="E92" s="240">
        <f t="shared" si="65"/>
        <v>42123</v>
      </c>
      <c r="N92" s="79"/>
      <c r="O92" s="240">
        <f t="shared" si="66"/>
        <v>42152</v>
      </c>
      <c r="P92" s="240">
        <f t="shared" si="67"/>
        <v>42153</v>
      </c>
      <c r="Q92" s="240">
        <f t="shared" si="68"/>
        <v>42156</v>
      </c>
      <c r="R92" s="240">
        <f t="shared" si="69"/>
        <v>42157</v>
      </c>
      <c r="S92" s="358">
        <f t="shared" si="70"/>
        <v>42146</v>
      </c>
      <c r="T92" s="240">
        <f t="shared" si="71"/>
        <v>42151</v>
      </c>
      <c r="U92" s="240">
        <f t="shared" si="72"/>
        <v>42152</v>
      </c>
      <c r="V92" s="240">
        <f t="shared" si="73"/>
        <v>42152</v>
      </c>
      <c r="W92" s="240">
        <f t="shared" si="74"/>
        <v>42158</v>
      </c>
      <c r="X92" s="240">
        <f t="shared" si="75"/>
        <v>42150</v>
      </c>
      <c r="Y92" s="240">
        <f t="shared" si="85"/>
        <v>42123</v>
      </c>
      <c r="Z92" s="229"/>
      <c r="AA92" s="240">
        <f t="shared" si="86"/>
        <v>42123</v>
      </c>
      <c r="AB92" s="240">
        <f t="shared" si="86"/>
        <v>42123</v>
      </c>
      <c r="AC92" s="240">
        <f t="shared" si="86"/>
        <v>42123</v>
      </c>
      <c r="AD92" s="240">
        <f t="shared" si="86"/>
        <v>42123</v>
      </c>
      <c r="AE92" s="240">
        <f t="shared" si="86"/>
        <v>42123</v>
      </c>
      <c r="AF92" s="240">
        <f t="shared" si="86"/>
        <v>42123</v>
      </c>
      <c r="AG92" s="240">
        <f t="shared" si="86"/>
        <v>42123</v>
      </c>
      <c r="AH92" s="240">
        <f t="shared" si="86"/>
        <v>42123</v>
      </c>
      <c r="AI92" s="240">
        <f t="shared" si="86"/>
        <v>42123</v>
      </c>
      <c r="AJ92" s="240">
        <f t="shared" si="87"/>
        <v>42123</v>
      </c>
      <c r="AL92" s="80"/>
      <c r="AM92" s="240">
        <v>42289</v>
      </c>
      <c r="AN92" s="240">
        <v>42289</v>
      </c>
      <c r="AO92" s="240">
        <v>42289</v>
      </c>
      <c r="AP92" s="240">
        <v>42289</v>
      </c>
      <c r="AQ92" s="240">
        <f>WORKDAY(AQ93,$A92,$B$199:$B$224)</f>
        <v>42292</v>
      </c>
      <c r="AR92" s="240">
        <f>WORKDAY(AR93,$A92,$B$199:$B$224)</f>
        <v>42292</v>
      </c>
      <c r="AS92" s="240">
        <f>WORKDAY(AS93,$A92,$B$199:$B$224)</f>
        <v>42292</v>
      </c>
      <c r="AT92" s="240">
        <f>WORKDAY(AT93,$A92,$B$199:$B$224)</f>
        <v>42290</v>
      </c>
      <c r="AU92" s="240">
        <v>42289</v>
      </c>
      <c r="AV92" s="240">
        <f>WORKDAY(AV93,$A92,$B$199:$B$224)</f>
        <v>42292</v>
      </c>
      <c r="AY92" s="240">
        <f t="shared" si="82"/>
        <v>42313</v>
      </c>
      <c r="AZ92" s="240">
        <f t="shared" si="82"/>
        <v>42313</v>
      </c>
      <c r="BA92" s="240">
        <f t="shared" si="82"/>
        <v>42325</v>
      </c>
      <c r="BB92" s="240">
        <f t="shared" si="82"/>
        <v>42325</v>
      </c>
      <c r="BC92" s="240">
        <f t="shared" si="82"/>
        <v>42325</v>
      </c>
      <c r="BD92" s="240">
        <f t="shared" si="82"/>
        <v>42324</v>
      </c>
      <c r="BE92" s="240">
        <f t="shared" si="82"/>
        <v>42325</v>
      </c>
      <c r="BF92" s="240">
        <f t="shared" si="83"/>
        <v>42313</v>
      </c>
      <c r="BG92" s="240">
        <f t="shared" si="83"/>
        <v>42313</v>
      </c>
      <c r="BH92" s="240">
        <f t="shared" si="83"/>
        <v>42325</v>
      </c>
      <c r="BK92" s="240">
        <f t="shared" si="84"/>
        <v>42325</v>
      </c>
      <c r="BL92" s="240">
        <f t="shared" si="84"/>
        <v>42325</v>
      </c>
      <c r="BM92" s="240">
        <f t="shared" si="84"/>
        <v>42313</v>
      </c>
      <c r="BN92" s="240">
        <f t="shared" si="84"/>
        <v>42313</v>
      </c>
      <c r="BO92" s="240">
        <f t="shared" si="84"/>
        <v>42342</v>
      </c>
      <c r="BP92" s="240">
        <f t="shared" si="84"/>
        <v>42342</v>
      </c>
      <c r="BQ92" s="240">
        <f t="shared" si="84"/>
        <v>42345</v>
      </c>
      <c r="BR92" s="240">
        <f t="shared" si="84"/>
        <v>42345</v>
      </c>
      <c r="BS92" s="240">
        <f t="shared" si="84"/>
        <v>42345</v>
      </c>
      <c r="BT92" s="240">
        <f t="shared" si="84"/>
        <v>42345</v>
      </c>
      <c r="BV92" s="79"/>
      <c r="BW92" s="80"/>
      <c r="BX92" s="240">
        <v>42289</v>
      </c>
      <c r="BY92" s="240">
        <f t="shared" si="88"/>
        <v>42345</v>
      </c>
      <c r="BZ92" s="240">
        <f t="shared" si="88"/>
        <v>42342</v>
      </c>
      <c r="CA92" s="240">
        <f t="shared" si="88"/>
        <v>42313</v>
      </c>
      <c r="CB92" s="240">
        <v>42289</v>
      </c>
      <c r="CC92" s="240">
        <f>WORKDAY(CC93,$A92,$B$199:$B$224)</f>
        <v>42325</v>
      </c>
      <c r="CD92" s="240">
        <f t="shared" si="89"/>
        <v>42345</v>
      </c>
      <c r="CE92" s="240">
        <f t="shared" si="89"/>
        <v>42345</v>
      </c>
      <c r="CF92" s="240">
        <f t="shared" ref="CF92:CG94" si="90">WORKDAY(CF93,$A92,$B$199:$B$224)</f>
        <v>42325</v>
      </c>
      <c r="CG92" s="240">
        <f t="shared" si="90"/>
        <v>42325</v>
      </c>
      <c r="CH92" s="240">
        <v>42375</v>
      </c>
      <c r="CI92" s="240">
        <v>42375</v>
      </c>
      <c r="CJ92" s="352">
        <f t="shared" si="78"/>
        <v>42292</v>
      </c>
      <c r="CK92" s="353">
        <f t="shared" si="78"/>
        <v>42313</v>
      </c>
      <c r="CL92" s="353">
        <f t="shared" si="78"/>
        <v>42313</v>
      </c>
      <c r="CM92" s="353">
        <f t="shared" si="79"/>
        <v>42325</v>
      </c>
    </row>
    <row r="93" spans="1:91">
      <c r="A93" s="250">
        <v>5</v>
      </c>
      <c r="B93" s="350" t="s">
        <v>78</v>
      </c>
      <c r="C93" s="240">
        <f t="shared" si="63"/>
        <v>42117</v>
      </c>
      <c r="D93" s="240">
        <f t="shared" si="64"/>
        <v>42117</v>
      </c>
      <c r="E93" s="240">
        <f t="shared" si="65"/>
        <v>42117</v>
      </c>
      <c r="N93" s="79"/>
      <c r="O93" s="240">
        <f t="shared" si="66"/>
        <v>42145</v>
      </c>
      <c r="P93" s="240">
        <f t="shared" si="67"/>
        <v>42146</v>
      </c>
      <c r="Q93" s="240">
        <f t="shared" si="68"/>
        <v>42150</v>
      </c>
      <c r="R93" s="240">
        <f t="shared" si="69"/>
        <v>42151</v>
      </c>
      <c r="S93" s="358">
        <f t="shared" si="70"/>
        <v>42142</v>
      </c>
      <c r="T93" s="240">
        <f t="shared" si="71"/>
        <v>42144</v>
      </c>
      <c r="U93" s="240">
        <f t="shared" si="72"/>
        <v>42145</v>
      </c>
      <c r="V93" s="240">
        <f t="shared" si="73"/>
        <v>42145</v>
      </c>
      <c r="W93" s="240">
        <f t="shared" si="74"/>
        <v>42152</v>
      </c>
      <c r="X93" s="240">
        <f t="shared" si="75"/>
        <v>42143</v>
      </c>
      <c r="Y93" s="240">
        <f t="shared" si="85"/>
        <v>42117</v>
      </c>
      <c r="Z93" s="236"/>
      <c r="AA93" s="240">
        <f t="shared" si="86"/>
        <v>42117</v>
      </c>
      <c r="AB93" s="240">
        <f t="shared" si="86"/>
        <v>42117</v>
      </c>
      <c r="AC93" s="240">
        <f t="shared" si="86"/>
        <v>42117</v>
      </c>
      <c r="AD93" s="240">
        <f t="shared" si="86"/>
        <v>42117</v>
      </c>
      <c r="AE93" s="240">
        <f t="shared" si="86"/>
        <v>42117</v>
      </c>
      <c r="AF93" s="240">
        <f t="shared" si="86"/>
        <v>42117</v>
      </c>
      <c r="AG93" s="240">
        <f t="shared" si="86"/>
        <v>42117</v>
      </c>
      <c r="AH93" s="240">
        <f t="shared" si="86"/>
        <v>42117</v>
      </c>
      <c r="AI93" s="240">
        <f t="shared" si="86"/>
        <v>42117</v>
      </c>
      <c r="AJ93" s="240">
        <f t="shared" si="87"/>
        <v>42117</v>
      </c>
      <c r="AL93" s="80"/>
      <c r="AM93" s="240">
        <v>42284</v>
      </c>
      <c r="AN93" s="240">
        <v>42284</v>
      </c>
      <c r="AO93" s="240">
        <v>42284</v>
      </c>
      <c r="AP93" s="240">
        <v>42284</v>
      </c>
      <c r="AQ93" s="240">
        <v>42286</v>
      </c>
      <c r="AR93" s="240">
        <v>42286</v>
      </c>
      <c r="AS93" s="240">
        <v>42286</v>
      </c>
      <c r="AT93" s="240">
        <v>42284</v>
      </c>
      <c r="AU93" s="240">
        <v>42284</v>
      </c>
      <c r="AV93" s="240">
        <v>42286</v>
      </c>
      <c r="AX93" s="201"/>
      <c r="AY93" s="240">
        <f t="shared" ref="AY93:AZ95" si="91">WORKDAY(AY94,$A93,$B$199:$B$224)</f>
        <v>42307</v>
      </c>
      <c r="AZ93" s="240">
        <f t="shared" si="91"/>
        <v>42307</v>
      </c>
      <c r="BA93" s="240">
        <v>42319</v>
      </c>
      <c r="BB93" s="240">
        <v>42319</v>
      </c>
      <c r="BC93" s="240">
        <v>42319</v>
      </c>
      <c r="BD93" s="240">
        <v>42318</v>
      </c>
      <c r="BE93" s="240">
        <v>42319</v>
      </c>
      <c r="BF93" s="240">
        <f t="shared" si="83"/>
        <v>42307</v>
      </c>
      <c r="BG93" s="240">
        <f t="shared" si="83"/>
        <v>42307</v>
      </c>
      <c r="BH93" s="240">
        <f t="shared" si="83"/>
        <v>42319</v>
      </c>
      <c r="BK93" s="240">
        <f t="shared" si="84"/>
        <v>42319</v>
      </c>
      <c r="BL93" s="240">
        <f t="shared" si="84"/>
        <v>42319</v>
      </c>
      <c r="BM93" s="240">
        <f t="shared" si="84"/>
        <v>42307</v>
      </c>
      <c r="BN93" s="240">
        <f t="shared" si="84"/>
        <v>42307</v>
      </c>
      <c r="BO93" s="240">
        <f t="shared" si="84"/>
        <v>42338</v>
      </c>
      <c r="BP93" s="240">
        <f t="shared" si="84"/>
        <v>42338</v>
      </c>
      <c r="BQ93" s="240">
        <f t="shared" si="84"/>
        <v>42339</v>
      </c>
      <c r="BR93" s="240">
        <f t="shared" si="84"/>
        <v>42339</v>
      </c>
      <c r="BS93" s="240">
        <f t="shared" si="84"/>
        <v>42339</v>
      </c>
      <c r="BT93" s="240">
        <f t="shared" si="84"/>
        <v>42339</v>
      </c>
      <c r="BV93" s="79"/>
      <c r="BW93" s="80"/>
      <c r="BX93" s="240">
        <v>42284</v>
      </c>
      <c r="BY93" s="240">
        <f t="shared" si="88"/>
        <v>42339</v>
      </c>
      <c r="BZ93" s="240">
        <f t="shared" si="88"/>
        <v>42338</v>
      </c>
      <c r="CA93" s="240">
        <f t="shared" si="88"/>
        <v>42307</v>
      </c>
      <c r="CB93" s="240">
        <v>42284</v>
      </c>
      <c r="CC93" s="240">
        <f>WORKDAY(CC94,$A93,$B$199:$B$224)</f>
        <v>42319</v>
      </c>
      <c r="CD93" s="240">
        <f t="shared" si="89"/>
        <v>42339</v>
      </c>
      <c r="CE93" s="240">
        <f t="shared" si="89"/>
        <v>42339</v>
      </c>
      <c r="CF93" s="240">
        <f t="shared" si="90"/>
        <v>42319</v>
      </c>
      <c r="CG93" s="240">
        <f t="shared" si="90"/>
        <v>42319</v>
      </c>
      <c r="CH93" s="240">
        <f t="shared" ref="CH93:CI95" si="92">WORKDAY(CH94,$A93,$B$199:$B$224)</f>
        <v>42338</v>
      </c>
      <c r="CI93" s="240">
        <f t="shared" si="92"/>
        <v>42339</v>
      </c>
      <c r="CJ93" s="352">
        <v>42286</v>
      </c>
      <c r="CK93" s="353">
        <f t="shared" ref="CK93:CL95" si="93">WORKDAY(CK94,$A93,$B$199:$B$224)</f>
        <v>42307</v>
      </c>
      <c r="CL93" s="353">
        <f t="shared" si="93"/>
        <v>42307</v>
      </c>
      <c r="CM93" s="353">
        <f t="shared" si="79"/>
        <v>42319</v>
      </c>
    </row>
    <row r="94" spans="1:91">
      <c r="A94" s="250">
        <v>2</v>
      </c>
      <c r="B94" s="351" t="s">
        <v>590</v>
      </c>
      <c r="C94" s="240">
        <f t="shared" si="63"/>
        <v>42110</v>
      </c>
      <c r="D94" s="240">
        <f t="shared" si="64"/>
        <v>42110</v>
      </c>
      <c r="E94" s="240">
        <f t="shared" si="65"/>
        <v>42110</v>
      </c>
      <c r="N94" s="79"/>
      <c r="O94" s="240">
        <f t="shared" si="66"/>
        <v>42138</v>
      </c>
      <c r="P94" s="240">
        <f t="shared" si="67"/>
        <v>42139</v>
      </c>
      <c r="Q94" s="240">
        <f t="shared" si="68"/>
        <v>42142</v>
      </c>
      <c r="R94" s="240">
        <f t="shared" si="69"/>
        <v>42143</v>
      </c>
      <c r="S94" s="358">
        <f t="shared" si="70"/>
        <v>42135</v>
      </c>
      <c r="T94" s="240">
        <f t="shared" si="71"/>
        <v>42137</v>
      </c>
      <c r="U94" s="240">
        <f t="shared" si="72"/>
        <v>42138</v>
      </c>
      <c r="V94" s="240">
        <f t="shared" si="73"/>
        <v>42138</v>
      </c>
      <c r="W94" s="240">
        <f t="shared" si="74"/>
        <v>42144</v>
      </c>
      <c r="X94" s="240">
        <f t="shared" si="75"/>
        <v>42136</v>
      </c>
      <c r="Y94" s="240">
        <f t="shared" si="85"/>
        <v>42110</v>
      </c>
      <c r="Z94" s="229"/>
      <c r="AA94" s="240">
        <f t="shared" si="86"/>
        <v>42110</v>
      </c>
      <c r="AB94" s="240">
        <f t="shared" si="86"/>
        <v>42110</v>
      </c>
      <c r="AC94" s="240">
        <f t="shared" si="86"/>
        <v>42110</v>
      </c>
      <c r="AD94" s="240">
        <f t="shared" si="86"/>
        <v>42110</v>
      </c>
      <c r="AE94" s="240">
        <f t="shared" si="86"/>
        <v>42110</v>
      </c>
      <c r="AF94" s="240">
        <f t="shared" si="86"/>
        <v>42110</v>
      </c>
      <c r="AG94" s="240">
        <f t="shared" si="86"/>
        <v>42110</v>
      </c>
      <c r="AH94" s="240">
        <f t="shared" si="86"/>
        <v>42110</v>
      </c>
      <c r="AI94" s="240">
        <f t="shared" si="86"/>
        <v>42110</v>
      </c>
      <c r="AJ94" s="240">
        <f t="shared" si="87"/>
        <v>42110</v>
      </c>
      <c r="AL94" s="80"/>
      <c r="AM94" s="240">
        <v>42275</v>
      </c>
      <c r="AN94" s="240">
        <v>42275</v>
      </c>
      <c r="AO94" s="240">
        <v>42275</v>
      </c>
      <c r="AP94" s="240">
        <v>42275</v>
      </c>
      <c r="AQ94" s="240">
        <v>42275</v>
      </c>
      <c r="AR94" s="240">
        <v>42275</v>
      </c>
      <c r="AS94" s="240">
        <v>42275</v>
      </c>
      <c r="AT94" s="240">
        <v>42275</v>
      </c>
      <c r="AU94" s="240">
        <v>42275</v>
      </c>
      <c r="AV94" s="240">
        <v>42275</v>
      </c>
      <c r="AY94" s="240">
        <f t="shared" si="91"/>
        <v>42300</v>
      </c>
      <c r="AZ94" s="240">
        <f t="shared" si="91"/>
        <v>42300</v>
      </c>
      <c r="BA94" s="240">
        <f t="shared" ref="BA94:BE95" si="94">WORKDAY(BA95,$A94,$B$199:$B$224)</f>
        <v>42300</v>
      </c>
      <c r="BB94" s="240">
        <f t="shared" si="94"/>
        <v>42300</v>
      </c>
      <c r="BC94" s="240">
        <f t="shared" si="94"/>
        <v>42300</v>
      </c>
      <c r="BD94" s="240">
        <f t="shared" si="94"/>
        <v>42300</v>
      </c>
      <c r="BE94" s="240">
        <f t="shared" si="94"/>
        <v>42300</v>
      </c>
      <c r="BF94" s="240">
        <f t="shared" si="83"/>
        <v>42300</v>
      </c>
      <c r="BG94" s="240">
        <f t="shared" si="83"/>
        <v>42300</v>
      </c>
      <c r="BH94" s="240">
        <f t="shared" si="83"/>
        <v>42312</v>
      </c>
      <c r="BK94" s="240">
        <f t="shared" si="84"/>
        <v>42312</v>
      </c>
      <c r="BL94" s="240">
        <f t="shared" si="84"/>
        <v>42312</v>
      </c>
      <c r="BM94" s="240">
        <f t="shared" si="84"/>
        <v>42300</v>
      </c>
      <c r="BN94" s="240">
        <f t="shared" si="84"/>
        <v>42300</v>
      </c>
      <c r="BO94" s="240">
        <f t="shared" si="84"/>
        <v>42326</v>
      </c>
      <c r="BP94" s="240">
        <f t="shared" si="84"/>
        <v>42326</v>
      </c>
      <c r="BQ94" s="240">
        <f t="shared" si="84"/>
        <v>42327</v>
      </c>
      <c r="BR94" s="240">
        <f t="shared" si="84"/>
        <v>42327</v>
      </c>
      <c r="BS94" s="240">
        <f t="shared" si="84"/>
        <v>42327</v>
      </c>
      <c r="BT94" s="240">
        <f t="shared" si="84"/>
        <v>42327</v>
      </c>
      <c r="BV94" s="79"/>
      <c r="BW94" s="80"/>
      <c r="BX94" s="240">
        <v>42275</v>
      </c>
      <c r="BY94" s="240">
        <f t="shared" si="88"/>
        <v>42327</v>
      </c>
      <c r="BZ94" s="240">
        <f t="shared" si="88"/>
        <v>42326</v>
      </c>
      <c r="CA94" s="240">
        <f t="shared" si="88"/>
        <v>42300</v>
      </c>
      <c r="CB94" s="240">
        <v>42275</v>
      </c>
      <c r="CC94" s="240">
        <f>WORKDAY(CC95,$A94,$B$199:$B$224)</f>
        <v>42312</v>
      </c>
      <c r="CD94" s="240">
        <f t="shared" si="89"/>
        <v>42327</v>
      </c>
      <c r="CE94" s="240">
        <f t="shared" si="89"/>
        <v>42327</v>
      </c>
      <c r="CF94" s="240">
        <f t="shared" si="90"/>
        <v>42312</v>
      </c>
      <c r="CG94" s="240">
        <f t="shared" si="90"/>
        <v>42312</v>
      </c>
      <c r="CH94" s="240">
        <f t="shared" si="92"/>
        <v>42326</v>
      </c>
      <c r="CI94" s="240">
        <f t="shared" si="92"/>
        <v>42327</v>
      </c>
      <c r="CJ94" s="240">
        <v>42275</v>
      </c>
      <c r="CK94" s="240">
        <f t="shared" si="93"/>
        <v>42300</v>
      </c>
      <c r="CL94" s="240">
        <f t="shared" si="93"/>
        <v>42300</v>
      </c>
      <c r="CM94" s="353">
        <f t="shared" si="79"/>
        <v>42312</v>
      </c>
    </row>
    <row r="95" spans="1:91">
      <c r="A95" s="250">
        <v>2</v>
      </c>
      <c r="B95" s="351" t="s">
        <v>588</v>
      </c>
      <c r="C95" s="240">
        <f t="shared" si="63"/>
        <v>42108</v>
      </c>
      <c r="D95" s="240">
        <f t="shared" si="64"/>
        <v>42108</v>
      </c>
      <c r="E95" s="240">
        <f t="shared" si="65"/>
        <v>42108</v>
      </c>
      <c r="N95" s="79"/>
      <c r="O95" s="240">
        <f t="shared" si="66"/>
        <v>42136</v>
      </c>
      <c r="P95" s="240">
        <f t="shared" si="67"/>
        <v>42137</v>
      </c>
      <c r="Q95" s="240">
        <f t="shared" si="68"/>
        <v>42138</v>
      </c>
      <c r="R95" s="240">
        <f t="shared" si="69"/>
        <v>42139</v>
      </c>
      <c r="S95" s="358">
        <f t="shared" si="70"/>
        <v>42131</v>
      </c>
      <c r="T95" s="240">
        <f t="shared" si="71"/>
        <v>42135</v>
      </c>
      <c r="U95" s="240">
        <f t="shared" si="72"/>
        <v>42136</v>
      </c>
      <c r="V95" s="240">
        <f t="shared" si="73"/>
        <v>42136</v>
      </c>
      <c r="W95" s="240">
        <f t="shared" si="74"/>
        <v>42142</v>
      </c>
      <c r="X95" s="240">
        <f t="shared" si="75"/>
        <v>42132</v>
      </c>
      <c r="Y95" s="240">
        <f t="shared" si="85"/>
        <v>42108</v>
      </c>
      <c r="Z95" s="229"/>
      <c r="AA95" s="240">
        <f t="shared" si="86"/>
        <v>42108</v>
      </c>
      <c r="AB95" s="240">
        <f t="shared" si="86"/>
        <v>42108</v>
      </c>
      <c r="AC95" s="240">
        <f t="shared" si="86"/>
        <v>42108</v>
      </c>
      <c r="AD95" s="240">
        <f t="shared" si="86"/>
        <v>42108</v>
      </c>
      <c r="AE95" s="240">
        <f t="shared" si="86"/>
        <v>42108</v>
      </c>
      <c r="AF95" s="240">
        <f t="shared" si="86"/>
        <v>42108</v>
      </c>
      <c r="AG95" s="240">
        <f t="shared" si="86"/>
        <v>42108</v>
      </c>
      <c r="AH95" s="240">
        <f t="shared" si="86"/>
        <v>42108</v>
      </c>
      <c r="AI95" s="240">
        <f t="shared" si="86"/>
        <v>42108</v>
      </c>
      <c r="AJ95" s="240">
        <f t="shared" si="87"/>
        <v>42108</v>
      </c>
      <c r="AL95" s="80"/>
      <c r="AM95" s="240">
        <f>WORKDAY(AM96,$A95,$B$199:$B$224)</f>
        <v>42275</v>
      </c>
      <c r="AN95" s="240">
        <f>WORKDAY(AN96,$A95,$B$199:$B$224)</f>
        <v>42275</v>
      </c>
      <c r="AO95" s="240">
        <f t="shared" ref="AO95:AV95" si="95">WORKDAY(AO96,$A95,$B$199:$B$224)</f>
        <v>42275</v>
      </c>
      <c r="AP95" s="240">
        <f t="shared" si="95"/>
        <v>42275</v>
      </c>
      <c r="AQ95" s="240">
        <f t="shared" si="95"/>
        <v>42275</v>
      </c>
      <c r="AR95" s="240">
        <f t="shared" si="95"/>
        <v>42275</v>
      </c>
      <c r="AS95" s="240">
        <f t="shared" si="95"/>
        <v>42275</v>
      </c>
      <c r="AT95" s="240">
        <f t="shared" si="95"/>
        <v>42275</v>
      </c>
      <c r="AU95" s="240">
        <f t="shared" si="95"/>
        <v>42275</v>
      </c>
      <c r="AV95" s="240">
        <f t="shared" si="95"/>
        <v>42275</v>
      </c>
      <c r="AY95" s="240">
        <f t="shared" si="91"/>
        <v>42298</v>
      </c>
      <c r="AZ95" s="240">
        <f t="shared" si="91"/>
        <v>42298</v>
      </c>
      <c r="BA95" s="240">
        <f t="shared" si="94"/>
        <v>42298</v>
      </c>
      <c r="BB95" s="240">
        <f t="shared" si="94"/>
        <v>42298</v>
      </c>
      <c r="BC95" s="240">
        <f t="shared" si="94"/>
        <v>42298</v>
      </c>
      <c r="BD95" s="240">
        <f t="shared" si="94"/>
        <v>42298</v>
      </c>
      <c r="BE95" s="240">
        <f t="shared" si="94"/>
        <v>42298</v>
      </c>
      <c r="BF95" s="240">
        <f>WORKDAY(BG96,$A95,$B$199:$B$224)</f>
        <v>42298</v>
      </c>
      <c r="BG95" s="240">
        <f>WORKDAY(BH96,$A95,$B$199:$B$224)</f>
        <v>42298</v>
      </c>
      <c r="BH95" s="240">
        <v>42310</v>
      </c>
      <c r="BK95" s="240">
        <v>42310</v>
      </c>
      <c r="BL95" s="240">
        <v>42310</v>
      </c>
      <c r="BM95" s="240">
        <f t="shared" ref="BM95:BT95" si="96">WORKDAY(BM96,$A95,$B$199:$B$224)</f>
        <v>42298</v>
      </c>
      <c r="BN95" s="240">
        <f t="shared" si="96"/>
        <v>42298</v>
      </c>
      <c r="BO95" s="240">
        <f t="shared" si="96"/>
        <v>42324</v>
      </c>
      <c r="BP95" s="240">
        <f t="shared" si="96"/>
        <v>42324</v>
      </c>
      <c r="BQ95" s="240">
        <f t="shared" si="96"/>
        <v>42325</v>
      </c>
      <c r="BR95" s="240">
        <f t="shared" si="96"/>
        <v>42325</v>
      </c>
      <c r="BS95" s="240">
        <f t="shared" si="96"/>
        <v>42325</v>
      </c>
      <c r="BT95" s="240">
        <f t="shared" si="96"/>
        <v>42325</v>
      </c>
      <c r="BV95" s="79"/>
      <c r="BW95" s="80"/>
      <c r="BX95" s="240">
        <f>WORKDAY(BX96,$A95,$B$199:$B$224)</f>
        <v>42275</v>
      </c>
      <c r="BY95" s="240">
        <f t="shared" si="88"/>
        <v>42325</v>
      </c>
      <c r="BZ95" s="240">
        <f t="shared" si="88"/>
        <v>42324</v>
      </c>
      <c r="CA95" s="240">
        <f t="shared" si="88"/>
        <v>42298</v>
      </c>
      <c r="CB95" s="240">
        <f>WORKDAY(CB96,$A95,$B$199:$B$224)</f>
        <v>42275</v>
      </c>
      <c r="CC95" s="240">
        <v>42310</v>
      </c>
      <c r="CD95" s="240">
        <f t="shared" si="89"/>
        <v>42325</v>
      </c>
      <c r="CE95" s="240">
        <f t="shared" si="89"/>
        <v>42325</v>
      </c>
      <c r="CF95" s="240">
        <v>42310</v>
      </c>
      <c r="CG95" s="240">
        <v>42310</v>
      </c>
      <c r="CH95" s="240">
        <f t="shared" si="92"/>
        <v>42324</v>
      </c>
      <c r="CI95" s="240">
        <f t="shared" si="92"/>
        <v>42325</v>
      </c>
      <c r="CJ95" s="240">
        <f>WORKDAY(CJ96,$A95,$B$199:$B$224)</f>
        <v>42275</v>
      </c>
      <c r="CK95" s="240">
        <f t="shared" si="93"/>
        <v>42298</v>
      </c>
      <c r="CL95" s="240">
        <f t="shared" si="93"/>
        <v>42298</v>
      </c>
      <c r="CM95" s="240">
        <v>42310</v>
      </c>
    </row>
    <row r="96" spans="1:91">
      <c r="A96" s="250">
        <v>1</v>
      </c>
      <c r="B96" s="351" t="s">
        <v>2</v>
      </c>
      <c r="C96" s="240">
        <v>42104</v>
      </c>
      <c r="D96" s="240">
        <v>42104</v>
      </c>
      <c r="E96" s="240">
        <v>42104</v>
      </c>
      <c r="N96" s="79"/>
      <c r="O96" s="240">
        <v>42132</v>
      </c>
      <c r="P96" s="240">
        <v>42135</v>
      </c>
      <c r="Q96" s="240">
        <v>42136</v>
      </c>
      <c r="R96" s="240">
        <v>42137</v>
      </c>
      <c r="S96" s="358">
        <v>42129</v>
      </c>
      <c r="T96" s="240">
        <v>42131</v>
      </c>
      <c r="U96" s="240">
        <v>42133</v>
      </c>
      <c r="V96" s="240">
        <v>42134</v>
      </c>
      <c r="W96" s="240">
        <v>42138</v>
      </c>
      <c r="X96" s="240">
        <v>42130</v>
      </c>
      <c r="Y96" s="240">
        <v>42104</v>
      </c>
      <c r="Z96" s="229"/>
      <c r="AA96" s="240">
        <v>42104</v>
      </c>
      <c r="AB96" s="240">
        <v>42104</v>
      </c>
      <c r="AC96" s="240">
        <v>42104</v>
      </c>
      <c r="AD96" s="240">
        <v>42104</v>
      </c>
      <c r="AE96" s="240">
        <v>42104</v>
      </c>
      <c r="AF96" s="240">
        <v>42104</v>
      </c>
      <c r="AG96" s="240">
        <v>42104</v>
      </c>
      <c r="AH96" s="240">
        <v>42104</v>
      </c>
      <c r="AI96" s="240">
        <v>42104</v>
      </c>
      <c r="AJ96" s="240">
        <v>42104</v>
      </c>
      <c r="AL96" s="80"/>
      <c r="AM96" s="240">
        <v>42271</v>
      </c>
      <c r="AN96" s="240">
        <v>42271</v>
      </c>
      <c r="AO96" s="240">
        <v>42271</v>
      </c>
      <c r="AP96" s="240">
        <v>42271</v>
      </c>
      <c r="AQ96" s="240">
        <v>42271</v>
      </c>
      <c r="AR96" s="240">
        <v>42271</v>
      </c>
      <c r="AS96" s="240">
        <v>42271</v>
      </c>
      <c r="AT96" s="240">
        <v>42271</v>
      </c>
      <c r="AU96" s="240">
        <v>42271</v>
      </c>
      <c r="AV96" s="240">
        <v>42271</v>
      </c>
      <c r="AY96" s="240">
        <v>42296</v>
      </c>
      <c r="AZ96" s="240">
        <v>42296</v>
      </c>
      <c r="BA96" s="240">
        <v>42296</v>
      </c>
      <c r="BB96" s="240">
        <v>42296</v>
      </c>
      <c r="BC96" s="240">
        <v>42296</v>
      </c>
      <c r="BD96" s="240">
        <v>42296</v>
      </c>
      <c r="BE96" s="240">
        <v>42296</v>
      </c>
      <c r="BF96" s="240">
        <v>42307</v>
      </c>
      <c r="BG96" s="240">
        <v>42296</v>
      </c>
      <c r="BH96" s="240">
        <v>42296</v>
      </c>
      <c r="BK96" s="240">
        <v>42307</v>
      </c>
      <c r="BL96" s="240">
        <v>42307</v>
      </c>
      <c r="BM96" s="240">
        <v>42296</v>
      </c>
      <c r="BN96" s="240">
        <v>42296</v>
      </c>
      <c r="BO96" s="240">
        <v>42320</v>
      </c>
      <c r="BP96" s="240">
        <v>42320</v>
      </c>
      <c r="BQ96" s="240">
        <v>42321</v>
      </c>
      <c r="BR96" s="240">
        <v>42321</v>
      </c>
      <c r="BS96" s="240">
        <v>42321</v>
      </c>
      <c r="BT96" s="240">
        <v>42321</v>
      </c>
      <c r="BV96" s="79"/>
      <c r="BW96" s="80"/>
      <c r="BX96" s="240">
        <v>42271</v>
      </c>
      <c r="BY96" s="240">
        <v>42321</v>
      </c>
      <c r="BZ96" s="240">
        <v>42320</v>
      </c>
      <c r="CA96" s="240">
        <v>42296</v>
      </c>
      <c r="CB96" s="240">
        <v>42271</v>
      </c>
      <c r="CC96" s="240">
        <v>42307</v>
      </c>
      <c r="CD96" s="240">
        <v>42321</v>
      </c>
      <c r="CE96" s="240">
        <v>42321</v>
      </c>
      <c r="CF96" s="240">
        <v>42307</v>
      </c>
      <c r="CG96" s="240">
        <v>42307</v>
      </c>
      <c r="CH96" s="240">
        <v>42320</v>
      </c>
      <c r="CI96" s="240">
        <v>42321</v>
      </c>
      <c r="CJ96" s="240">
        <v>42271</v>
      </c>
      <c r="CK96" s="240">
        <v>42296</v>
      </c>
      <c r="CL96" s="240">
        <v>42296</v>
      </c>
      <c r="CM96" s="240">
        <v>42307</v>
      </c>
    </row>
    <row r="97" spans="1:87" ht="15" thickBot="1">
      <c r="N97" s="79"/>
      <c r="Y97" s="229"/>
      <c r="Z97" s="79"/>
      <c r="AL97" s="80"/>
      <c r="AX97" s="79"/>
      <c r="BJ97" s="79"/>
      <c r="BV97" s="79"/>
      <c r="BW97" s="403"/>
      <c r="CI97" s="79"/>
    </row>
    <row r="98" spans="1:87" ht="15" thickBot="1">
      <c r="A98" s="217" t="s">
        <v>571</v>
      </c>
      <c r="B98" s="3" t="s">
        <v>22</v>
      </c>
      <c r="C98" s="1608">
        <v>5312470</v>
      </c>
      <c r="D98" s="1609"/>
      <c r="E98" s="1614"/>
      <c r="N98" s="79"/>
      <c r="O98" s="245">
        <v>5312470</v>
      </c>
      <c r="P98" s="245"/>
      <c r="Q98" s="246"/>
      <c r="Y98" s="229"/>
      <c r="Z98" s="79"/>
      <c r="AA98" s="1608">
        <v>5312470</v>
      </c>
      <c r="AB98" s="1609"/>
      <c r="AC98" s="1609"/>
      <c r="AD98" s="1614"/>
      <c r="AL98" s="84"/>
      <c r="AM98" s="1608">
        <v>5312470</v>
      </c>
      <c r="AN98" s="1609"/>
      <c r="AO98" s="1614"/>
      <c r="AX98" s="79"/>
      <c r="AY98" s="1608">
        <v>5312470</v>
      </c>
      <c r="AZ98" s="1609"/>
      <c r="BA98" s="1614"/>
      <c r="BJ98" s="79"/>
      <c r="BK98" s="1608">
        <v>5312470</v>
      </c>
      <c r="BL98" s="1609"/>
      <c r="BM98" s="1614"/>
      <c r="BV98" s="79"/>
      <c r="BW98" s="403"/>
      <c r="BX98" s="1608">
        <v>5312470</v>
      </c>
      <c r="BY98" s="1609"/>
      <c r="BZ98" s="1614"/>
      <c r="CI98" s="79"/>
    </row>
    <row r="99" spans="1:87" ht="15" thickBot="1">
      <c r="B99" s="9" t="s">
        <v>24</v>
      </c>
      <c r="C99" s="13">
        <v>29</v>
      </c>
      <c r="D99" s="13">
        <v>30</v>
      </c>
      <c r="E99" s="13">
        <v>31</v>
      </c>
      <c r="N99" s="79"/>
      <c r="O99" s="246">
        <v>29</v>
      </c>
      <c r="P99" s="13">
        <v>30</v>
      </c>
      <c r="Q99" s="13">
        <v>31</v>
      </c>
      <c r="Y99" s="229"/>
      <c r="Z99" s="79"/>
      <c r="AA99" s="13">
        <v>29</v>
      </c>
      <c r="AB99" s="13">
        <v>30</v>
      </c>
      <c r="AC99" s="13">
        <v>31</v>
      </c>
      <c r="AD99" s="13">
        <v>32</v>
      </c>
      <c r="AL99" s="83"/>
      <c r="AM99" s="13">
        <v>29</v>
      </c>
      <c r="AN99" s="13">
        <v>30</v>
      </c>
      <c r="AO99" s="13">
        <v>31</v>
      </c>
      <c r="AX99" s="79"/>
      <c r="AY99" s="13">
        <v>29</v>
      </c>
      <c r="AZ99" s="13">
        <v>30</v>
      </c>
      <c r="BA99" s="13">
        <v>31</v>
      </c>
      <c r="BJ99" s="79"/>
      <c r="BK99" s="13">
        <v>29</v>
      </c>
      <c r="BL99" s="13">
        <v>30</v>
      </c>
      <c r="BM99" s="13">
        <v>31</v>
      </c>
      <c r="BV99" s="79"/>
      <c r="BW99" s="403"/>
      <c r="BX99" s="13">
        <v>29</v>
      </c>
      <c r="BY99" s="13">
        <v>30</v>
      </c>
      <c r="BZ99" s="13">
        <v>31</v>
      </c>
      <c r="CI99" s="79"/>
    </row>
    <row r="100" spans="1:87" ht="15" thickBot="1">
      <c r="B100" s="12" t="s">
        <v>126</v>
      </c>
      <c r="C100" s="10"/>
      <c r="D100" s="10"/>
      <c r="E100" s="10"/>
      <c r="N100" s="79"/>
      <c r="O100" s="173"/>
      <c r="P100" s="10"/>
      <c r="Q100" s="10"/>
      <c r="Y100" s="229"/>
      <c r="Z100" s="79"/>
      <c r="AA100" s="10"/>
      <c r="AB100" s="10"/>
      <c r="AC100" s="10"/>
      <c r="AD100" s="10"/>
      <c r="AL100" s="82"/>
      <c r="AM100" s="10"/>
      <c r="AN100" s="10"/>
      <c r="AO100" s="10"/>
      <c r="AX100" s="79"/>
      <c r="AY100" s="10"/>
      <c r="AZ100" s="10"/>
      <c r="BA100" s="10"/>
      <c r="BJ100" s="79"/>
      <c r="BK100" s="10"/>
      <c r="BL100" s="10"/>
      <c r="BM100" s="10"/>
      <c r="BV100" s="79"/>
      <c r="BW100" s="403"/>
      <c r="BX100" s="10"/>
      <c r="BY100" s="10"/>
      <c r="BZ100" s="10"/>
      <c r="CI100" s="79"/>
    </row>
    <row r="101" spans="1:87" ht="15" thickBot="1">
      <c r="B101" s="11" t="s">
        <v>124</v>
      </c>
      <c r="C101" s="2"/>
      <c r="D101" s="2"/>
      <c r="E101" s="2"/>
      <c r="N101" s="79"/>
      <c r="O101" s="92" t="s">
        <v>21</v>
      </c>
      <c r="P101" s="92" t="s">
        <v>21</v>
      </c>
      <c r="Q101" s="92" t="s">
        <v>21</v>
      </c>
      <c r="AA101" s="56" t="s">
        <v>20</v>
      </c>
      <c r="AB101" s="56" t="s">
        <v>20</v>
      </c>
      <c r="AC101" s="56" t="s">
        <v>20</v>
      </c>
      <c r="AL101" s="81"/>
      <c r="AM101" s="56" t="s">
        <v>20</v>
      </c>
      <c r="AN101" s="56" t="s">
        <v>20</v>
      </c>
      <c r="AO101" s="56" t="s">
        <v>20</v>
      </c>
      <c r="AY101" s="56" t="s">
        <v>20</v>
      </c>
      <c r="AZ101" s="56" t="s">
        <v>20</v>
      </c>
      <c r="BA101" s="56" t="s">
        <v>20</v>
      </c>
      <c r="BB101" s="56" t="s">
        <v>20</v>
      </c>
      <c r="BK101" s="21" t="s">
        <v>21</v>
      </c>
      <c r="BL101" s="21" t="s">
        <v>21</v>
      </c>
      <c r="BM101" s="21" t="s">
        <v>21</v>
      </c>
      <c r="BV101" s="79"/>
      <c r="BW101" s="403"/>
      <c r="BX101" s="21" t="s">
        <v>21</v>
      </c>
      <c r="BY101" s="21" t="s">
        <v>21</v>
      </c>
      <c r="BZ101" s="21" t="s">
        <v>21</v>
      </c>
      <c r="CA101" s="21" t="s">
        <v>21</v>
      </c>
      <c r="CI101" s="79"/>
    </row>
    <row r="102" spans="1:87" ht="15">
      <c r="N102" s="79"/>
      <c r="O102" s="43">
        <v>470</v>
      </c>
      <c r="P102" s="43">
        <v>470</v>
      </c>
      <c r="Q102" s="43">
        <v>470</v>
      </c>
      <c r="AA102" s="43">
        <v>470</v>
      </c>
      <c r="AB102" s="43">
        <v>470</v>
      </c>
      <c r="AC102" s="43">
        <v>470</v>
      </c>
      <c r="AL102" s="80"/>
      <c r="AM102" s="43">
        <v>470</v>
      </c>
      <c r="AN102" s="43">
        <v>470</v>
      </c>
      <c r="AO102" s="43">
        <v>470</v>
      </c>
      <c r="AY102" s="43">
        <v>470</v>
      </c>
      <c r="AZ102" s="43">
        <v>470</v>
      </c>
      <c r="BA102" s="43">
        <v>470</v>
      </c>
      <c r="BB102" s="43">
        <v>470</v>
      </c>
      <c r="BK102" s="43">
        <v>470</v>
      </c>
      <c r="BL102" s="43">
        <v>470</v>
      </c>
      <c r="BM102" s="43">
        <v>470</v>
      </c>
      <c r="BV102" s="79"/>
      <c r="BW102" s="403"/>
      <c r="BX102" s="43">
        <v>470</v>
      </c>
      <c r="BY102" s="43">
        <v>470</v>
      </c>
      <c r="BZ102" s="43">
        <v>470</v>
      </c>
      <c r="CA102" s="43">
        <v>470</v>
      </c>
      <c r="CI102" s="79"/>
    </row>
    <row r="103" spans="1:87" ht="79.5" customHeight="1">
      <c r="A103" s="6"/>
      <c r="B103" s="6"/>
      <c r="M103" s="79"/>
      <c r="O103" s="190" t="s">
        <v>334</v>
      </c>
      <c r="P103" s="6" t="s">
        <v>335</v>
      </c>
      <c r="Q103" s="6" t="s">
        <v>336</v>
      </c>
      <c r="AA103" s="16" t="s">
        <v>462</v>
      </c>
      <c r="AB103" s="16" t="s">
        <v>463</v>
      </c>
      <c r="AC103" s="16" t="s">
        <v>464</v>
      </c>
      <c r="AL103" s="80"/>
      <c r="AM103" s="16" t="s">
        <v>465</v>
      </c>
      <c r="AN103" s="6" t="s">
        <v>639</v>
      </c>
      <c r="AO103" s="6" t="s">
        <v>641</v>
      </c>
      <c r="AY103" s="6" t="s">
        <v>640</v>
      </c>
      <c r="AZ103" s="6" t="s">
        <v>642</v>
      </c>
      <c r="BA103" s="6" t="s">
        <v>762</v>
      </c>
      <c r="BB103" s="6" t="s">
        <v>765</v>
      </c>
      <c r="BJ103" s="229"/>
      <c r="BK103" s="475" t="s">
        <v>764</v>
      </c>
      <c r="BL103" s="475" t="s">
        <v>1339</v>
      </c>
      <c r="BM103" s="475" t="s">
        <v>766</v>
      </c>
      <c r="BU103" s="229"/>
      <c r="BV103" s="229"/>
      <c r="BW103" s="403"/>
      <c r="BX103" s="6" t="s">
        <v>763</v>
      </c>
      <c r="BY103" s="6" t="s">
        <v>1337</v>
      </c>
      <c r="BZ103" s="6" t="s">
        <v>1338</v>
      </c>
      <c r="CA103" s="6" t="s">
        <v>1340</v>
      </c>
      <c r="CH103" s="229"/>
      <c r="CI103" s="229"/>
    </row>
    <row r="104" spans="1:87" ht="20.25" hidden="1" customHeight="1">
      <c r="A104" s="6"/>
      <c r="B104" s="68" t="s">
        <v>601</v>
      </c>
      <c r="C104" s="16"/>
      <c r="D104" s="16"/>
      <c r="E104" s="6"/>
      <c r="F104" s="6"/>
      <c r="G104" s="6"/>
      <c r="H104" s="6"/>
      <c r="I104" s="6"/>
      <c r="J104" s="6"/>
      <c r="K104" s="6"/>
      <c r="L104" s="6"/>
      <c r="M104" s="6"/>
      <c r="N104" s="88"/>
      <c r="O104" s="16"/>
      <c r="P104" s="16"/>
      <c r="Q104" s="16"/>
      <c r="T104" s="16"/>
      <c r="U104" s="16"/>
      <c r="V104" s="16"/>
      <c r="W104" s="16"/>
      <c r="X104" s="16"/>
      <c r="Y104" s="16"/>
      <c r="Z104" s="16"/>
      <c r="AA104" s="131" t="s">
        <v>546</v>
      </c>
      <c r="AB104" s="131" t="s">
        <v>490</v>
      </c>
      <c r="AC104" s="131" t="s">
        <v>490</v>
      </c>
      <c r="AE104" s="131"/>
      <c r="AF104" s="131"/>
      <c r="AG104" s="6"/>
      <c r="AH104" s="6"/>
      <c r="AI104" s="131"/>
      <c r="AJ104" s="6"/>
      <c r="AK104" s="6"/>
      <c r="AL104" s="6"/>
      <c r="AM104" s="131" t="s">
        <v>490</v>
      </c>
      <c r="AN104" s="6"/>
      <c r="AO104" s="6"/>
      <c r="AR104" s="6"/>
      <c r="AS104" s="6"/>
      <c r="AT104" s="6"/>
      <c r="AU104" s="6"/>
      <c r="AV104" s="6"/>
      <c r="AW104" s="6"/>
      <c r="AX104" s="6"/>
      <c r="AY104" s="6"/>
      <c r="AZ104" s="6"/>
      <c r="BD104" s="6"/>
      <c r="BE104" s="6"/>
      <c r="BF104" s="6"/>
      <c r="BG104" s="6"/>
      <c r="BH104" s="6"/>
      <c r="BI104" s="6"/>
      <c r="BJ104" s="6"/>
      <c r="BK104" s="6"/>
      <c r="BM104" s="6"/>
      <c r="BO104" s="6"/>
      <c r="BP104" s="6"/>
      <c r="BQ104" s="6"/>
      <c r="BR104" s="6"/>
      <c r="BS104" s="6"/>
      <c r="BT104" s="6"/>
      <c r="BU104" s="6"/>
      <c r="BV104" s="88"/>
      <c r="BW104" s="190"/>
      <c r="BX104" s="6"/>
      <c r="BY104" s="6"/>
      <c r="CC104" s="6"/>
      <c r="CD104" s="6"/>
      <c r="CE104" s="6"/>
      <c r="CF104" s="6"/>
      <c r="CG104" s="6"/>
      <c r="CH104" s="6"/>
      <c r="CI104" s="88"/>
    </row>
    <row r="105" spans="1:87" ht="20.25" hidden="1" customHeight="1">
      <c r="A105" s="6"/>
      <c r="B105" s="200" t="s">
        <v>597</v>
      </c>
      <c r="C105" s="16"/>
      <c r="D105" s="16"/>
      <c r="E105" s="6"/>
      <c r="F105" s="6"/>
      <c r="G105" s="6"/>
      <c r="H105" s="6"/>
      <c r="I105" s="6"/>
      <c r="J105" s="6"/>
      <c r="K105" s="6"/>
      <c r="L105" s="6"/>
      <c r="M105" s="6"/>
      <c r="N105" s="88"/>
      <c r="O105" s="16"/>
      <c r="P105" s="16"/>
      <c r="Q105" s="16"/>
      <c r="T105" s="16"/>
      <c r="U105" s="16"/>
      <c r="V105" s="16"/>
      <c r="W105" s="16"/>
      <c r="X105" s="16"/>
      <c r="Y105" s="16"/>
      <c r="Z105" s="16"/>
      <c r="AA105" s="131"/>
      <c r="AB105" s="131"/>
      <c r="AC105" s="131"/>
      <c r="AE105" s="131"/>
      <c r="AF105" s="131"/>
      <c r="AG105" s="6"/>
      <c r="AH105" s="6"/>
      <c r="AI105" s="131"/>
      <c r="AJ105" s="6"/>
      <c r="AK105" s="6"/>
      <c r="AL105" s="6"/>
      <c r="AM105" s="131"/>
      <c r="AN105" s="6"/>
      <c r="AO105" s="6"/>
      <c r="AR105" s="6"/>
      <c r="AS105" s="6"/>
      <c r="AT105" s="6"/>
      <c r="AU105" s="6"/>
      <c r="AV105" s="6"/>
      <c r="AW105" s="6"/>
      <c r="AX105" s="6"/>
      <c r="AY105" s="6"/>
      <c r="AZ105" s="6"/>
      <c r="BD105" s="6"/>
      <c r="BE105" s="6"/>
      <c r="BF105" s="6"/>
      <c r="BG105" s="6"/>
      <c r="BH105" s="6"/>
      <c r="BI105" s="6"/>
      <c r="BJ105" s="6"/>
      <c r="BK105" s="6"/>
      <c r="BM105" s="6"/>
      <c r="BO105" s="6"/>
      <c r="BP105" s="6"/>
      <c r="BQ105" s="6"/>
      <c r="BR105" s="6"/>
      <c r="BS105" s="6"/>
      <c r="BT105" s="6"/>
      <c r="BU105" s="6"/>
      <c r="BV105" s="88"/>
      <c r="BW105" s="190"/>
      <c r="BX105" s="6"/>
      <c r="BY105" s="6"/>
      <c r="CC105" s="6"/>
      <c r="CD105" s="6"/>
      <c r="CE105" s="6"/>
      <c r="CF105" s="6"/>
      <c r="CG105" s="6"/>
      <c r="CH105" s="6"/>
      <c r="CI105" s="88"/>
    </row>
    <row r="106" spans="1:87" ht="20.25" hidden="1" customHeight="1">
      <c r="A106" s="6"/>
      <c r="B106" s="68" t="s">
        <v>598</v>
      </c>
      <c r="C106" s="16"/>
      <c r="D106" s="16"/>
      <c r="E106" s="6"/>
      <c r="F106" s="6"/>
      <c r="G106" s="6"/>
      <c r="H106" s="6"/>
      <c r="I106" s="6"/>
      <c r="J106" s="6"/>
      <c r="K106" s="6"/>
      <c r="L106" s="6"/>
      <c r="M106" s="6"/>
      <c r="N106" s="88"/>
      <c r="O106" s="16"/>
      <c r="P106" s="16"/>
      <c r="Q106" s="16"/>
      <c r="T106" s="16"/>
      <c r="U106" s="16"/>
      <c r="V106" s="16"/>
      <c r="W106" s="16"/>
      <c r="X106" s="16"/>
      <c r="Y106" s="16"/>
      <c r="Z106" s="16"/>
      <c r="AA106" s="131"/>
      <c r="AB106" s="131"/>
      <c r="AC106" s="131"/>
      <c r="AE106" s="131"/>
      <c r="AF106" s="131"/>
      <c r="AG106" s="6"/>
      <c r="AH106" s="6"/>
      <c r="AI106" s="131"/>
      <c r="AJ106" s="6"/>
      <c r="AK106" s="6"/>
      <c r="AL106" s="6"/>
      <c r="AM106" s="131"/>
      <c r="AN106" s="6"/>
      <c r="AO106" s="6"/>
      <c r="AR106" s="6"/>
      <c r="AS106" s="6"/>
      <c r="AT106" s="6"/>
      <c r="AU106" s="6"/>
      <c r="AV106" s="6"/>
      <c r="AW106" s="6"/>
      <c r="AX106" s="6"/>
      <c r="AY106" s="6"/>
      <c r="AZ106" s="6"/>
      <c r="BD106" s="6"/>
      <c r="BE106" s="6"/>
      <c r="BF106" s="6"/>
      <c r="BG106" s="6"/>
      <c r="BH106" s="6"/>
      <c r="BI106" s="6"/>
      <c r="BJ106" s="6"/>
      <c r="BK106" s="6"/>
      <c r="BM106" s="6"/>
      <c r="BO106" s="6"/>
      <c r="BP106" s="6"/>
      <c r="BQ106" s="6"/>
      <c r="BR106" s="6"/>
      <c r="BS106" s="6"/>
      <c r="BT106" s="6"/>
      <c r="BU106" s="6"/>
      <c r="BV106" s="88"/>
      <c r="BW106" s="190"/>
      <c r="BX106" s="6"/>
      <c r="BY106" s="6"/>
      <c r="CC106" s="6"/>
      <c r="CD106" s="6"/>
      <c r="CE106" s="6"/>
      <c r="CF106" s="6"/>
      <c r="CG106" s="6"/>
      <c r="CH106" s="6"/>
      <c r="CI106" s="88"/>
    </row>
    <row r="107" spans="1:87" ht="20.25" hidden="1" customHeight="1">
      <c r="A107" s="6"/>
      <c r="B107" s="231" t="s">
        <v>599</v>
      </c>
      <c r="C107" s="16"/>
      <c r="D107" s="16"/>
      <c r="E107" s="6"/>
      <c r="F107" s="6"/>
      <c r="G107" s="6"/>
      <c r="H107" s="6"/>
      <c r="I107" s="6"/>
      <c r="J107" s="6"/>
      <c r="K107" s="6"/>
      <c r="L107" s="6"/>
      <c r="M107" s="6"/>
      <c r="N107" s="88"/>
      <c r="O107" s="16"/>
      <c r="P107" s="16"/>
      <c r="Q107" s="16"/>
      <c r="T107" s="16"/>
      <c r="U107" s="16"/>
      <c r="V107" s="16"/>
      <c r="W107" s="16"/>
      <c r="X107" s="16"/>
      <c r="Y107" s="16"/>
      <c r="Z107" s="16"/>
      <c r="AA107" s="131"/>
      <c r="AB107" s="131"/>
      <c r="AC107" s="131"/>
      <c r="AE107" s="131"/>
      <c r="AF107" s="131"/>
      <c r="AG107" s="6"/>
      <c r="AH107" s="6"/>
      <c r="AI107" s="131"/>
      <c r="AJ107" s="6"/>
      <c r="AK107" s="6"/>
      <c r="AL107" s="6"/>
      <c r="AM107" s="131"/>
      <c r="AN107" s="6"/>
      <c r="AO107" s="6"/>
      <c r="AR107" s="6"/>
      <c r="AS107" s="6"/>
      <c r="AT107" s="6"/>
      <c r="AU107" s="6"/>
      <c r="AV107" s="6"/>
      <c r="AW107" s="6"/>
      <c r="AX107" s="6"/>
      <c r="AY107" s="6"/>
      <c r="AZ107" s="6"/>
      <c r="BD107" s="6"/>
      <c r="BE107" s="6"/>
      <c r="BF107" s="6"/>
      <c r="BG107" s="6"/>
      <c r="BH107" s="6"/>
      <c r="BI107" s="6"/>
      <c r="BJ107" s="6"/>
      <c r="BK107" s="6"/>
      <c r="BM107" s="6"/>
      <c r="BO107" s="6"/>
      <c r="BP107" s="6"/>
      <c r="BQ107" s="6"/>
      <c r="BR107" s="6"/>
      <c r="BS107" s="6"/>
      <c r="BT107" s="6"/>
      <c r="BU107" s="6"/>
      <c r="BV107" s="88"/>
      <c r="BW107" s="190"/>
      <c r="BX107" s="6"/>
      <c r="BY107" s="6"/>
      <c r="CC107" s="6"/>
      <c r="CD107" s="6"/>
      <c r="CE107" s="6"/>
      <c r="CF107" s="6"/>
      <c r="CG107" s="6"/>
      <c r="CH107" s="6"/>
      <c r="CI107" s="88"/>
    </row>
    <row r="108" spans="1:87">
      <c r="A108" s="366">
        <v>2</v>
      </c>
      <c r="B108" s="350" t="s">
        <v>606</v>
      </c>
      <c r="C108" s="201"/>
      <c r="D108" s="201"/>
      <c r="E108" s="201"/>
      <c r="F108" s="201"/>
      <c r="G108" s="201"/>
      <c r="N108" s="79"/>
      <c r="O108" s="357">
        <f t="shared" ref="O108:O116" si="97">WORKDAY(O109,$A108,$B$199:$B$224)</f>
        <v>42185</v>
      </c>
      <c r="P108" s="353">
        <f t="shared" ref="P108:P116" si="98">WORKDAY(P109,$A108,$B$199:$B$224)</f>
        <v>42185</v>
      </c>
      <c r="Q108" s="353">
        <f t="shared" ref="Q108:Q116" si="99">WORKDAY(Q109,$A108,$B$199:$B$224)</f>
        <v>42185</v>
      </c>
      <c r="AA108" s="241">
        <v>42257</v>
      </c>
      <c r="AB108" s="240">
        <v>42258</v>
      </c>
      <c r="AC108" s="240">
        <v>42258</v>
      </c>
      <c r="AL108" s="80"/>
      <c r="AM108" s="240">
        <v>42258</v>
      </c>
      <c r="AN108" s="240">
        <v>42307</v>
      </c>
      <c r="AO108" s="240">
        <v>42307</v>
      </c>
      <c r="AY108" s="240">
        <v>42307</v>
      </c>
      <c r="AZ108" s="240">
        <v>42331</v>
      </c>
      <c r="BA108" s="240">
        <v>42331</v>
      </c>
      <c r="BB108" s="240">
        <v>42331</v>
      </c>
      <c r="BK108" s="240">
        <v>42353</v>
      </c>
      <c r="BL108" s="240">
        <v>42353</v>
      </c>
      <c r="BM108" s="240">
        <v>42353</v>
      </c>
      <c r="BV108" s="79"/>
      <c r="BW108" s="80"/>
      <c r="BX108" s="353">
        <f t="shared" ref="BX108:BX116" si="100">WORKDAY(BX109,$A108,$B$199:$B$224)</f>
        <v>42381</v>
      </c>
      <c r="BY108" s="353">
        <f t="shared" ref="BY108:BY116" si="101">WORKDAY(BY109,$A108,$B$199:$B$224)</f>
        <v>42381</v>
      </c>
      <c r="BZ108" s="353">
        <f t="shared" ref="BZ108:BZ116" si="102">WORKDAY(BZ109,$A108,$B$199:$B$224)</f>
        <v>42381</v>
      </c>
      <c r="CA108" s="353">
        <f t="shared" ref="CA108:CA116" si="103">WORKDAY(CA109,$A108,$B$199:$B$224)</f>
        <v>42381</v>
      </c>
      <c r="CI108" s="79"/>
    </row>
    <row r="109" spans="1:87">
      <c r="A109" s="366">
        <v>7</v>
      </c>
      <c r="B109" s="350" t="s">
        <v>125</v>
      </c>
      <c r="C109" s="201"/>
      <c r="D109" s="201"/>
      <c r="E109" s="201"/>
      <c r="F109" s="201"/>
      <c r="G109" s="201"/>
      <c r="N109" s="79"/>
      <c r="O109" s="357">
        <f t="shared" si="97"/>
        <v>42181</v>
      </c>
      <c r="P109" s="353">
        <f t="shared" si="98"/>
        <v>42181</v>
      </c>
      <c r="Q109" s="353">
        <f t="shared" si="99"/>
        <v>42181</v>
      </c>
      <c r="AA109" s="241">
        <v>42257</v>
      </c>
      <c r="AB109" s="240">
        <v>42258</v>
      </c>
      <c r="AC109" s="240">
        <v>42258</v>
      </c>
      <c r="AL109" s="80"/>
      <c r="AM109" s="240">
        <v>42258</v>
      </c>
      <c r="AN109" s="240">
        <f t="shared" ref="AN109:AO116" si="104">WORKDAY(AN110,$A109,$B$199:$B$224)</f>
        <v>42311</v>
      </c>
      <c r="AO109" s="240">
        <f t="shared" si="104"/>
        <v>42310</v>
      </c>
      <c r="AY109" s="240">
        <f t="shared" ref="AY109:BA116" si="105">WORKDAY(AY110,$A109,$B$199:$B$224)</f>
        <v>42313</v>
      </c>
      <c r="AZ109" s="240">
        <f t="shared" si="105"/>
        <v>42313</v>
      </c>
      <c r="BA109" s="240">
        <f t="shared" si="105"/>
        <v>42338</v>
      </c>
      <c r="BB109" s="240">
        <f>WORKDAY(BB110,$A109,$B$199:$B$224)</f>
        <v>42339</v>
      </c>
      <c r="BK109" s="240">
        <f t="shared" ref="BK109:BM110" si="106">WORKDAY(BK110,$A109,$B$199:$B$224)</f>
        <v>42340</v>
      </c>
      <c r="BL109" s="240">
        <f t="shared" ref="BL109:BL116" si="107">WORKDAY(BL110,$A109,$B$199:$B$224)</f>
        <v>42356</v>
      </c>
      <c r="BM109" s="240">
        <f t="shared" si="106"/>
        <v>42331</v>
      </c>
      <c r="BV109" s="79"/>
      <c r="BW109" s="80"/>
      <c r="BX109" s="240">
        <v>42378</v>
      </c>
      <c r="BY109" s="240">
        <v>42378</v>
      </c>
      <c r="BZ109" s="240">
        <v>42378</v>
      </c>
      <c r="CA109" s="240">
        <v>42378</v>
      </c>
      <c r="CI109" s="79"/>
    </row>
    <row r="110" spans="1:87">
      <c r="A110" s="366">
        <v>3</v>
      </c>
      <c r="B110" s="350" t="s">
        <v>265</v>
      </c>
      <c r="N110" s="79"/>
      <c r="O110" s="358">
        <f t="shared" si="97"/>
        <v>42172</v>
      </c>
      <c r="P110" s="240">
        <f t="shared" si="98"/>
        <v>42172</v>
      </c>
      <c r="Q110" s="240">
        <f t="shared" si="99"/>
        <v>42172</v>
      </c>
      <c r="AA110" s="241">
        <f t="shared" ref="AA110:AC116" si="108">WORKDAY(AA111,$A110,$B$199:$B$224)</f>
        <v>42226</v>
      </c>
      <c r="AB110" s="241">
        <f t="shared" si="108"/>
        <v>42226</v>
      </c>
      <c r="AC110" s="241">
        <f t="shared" si="108"/>
        <v>42226</v>
      </c>
      <c r="AL110" s="80"/>
      <c r="AM110" s="241">
        <f t="shared" ref="AM110:AM116" si="109">WORKDAY(AM111,$A110,$B$199:$B$224)</f>
        <v>42226</v>
      </c>
      <c r="AN110" s="240">
        <f t="shared" si="104"/>
        <v>42300</v>
      </c>
      <c r="AO110" s="240">
        <f t="shared" si="104"/>
        <v>42299</v>
      </c>
      <c r="AY110" s="240">
        <f t="shared" si="105"/>
        <v>42304</v>
      </c>
      <c r="AZ110" s="240">
        <f t="shared" si="105"/>
        <v>42304</v>
      </c>
      <c r="BA110" s="240">
        <f t="shared" si="105"/>
        <v>42324</v>
      </c>
      <c r="BB110" s="240">
        <f>WORKDAY(BB111,$A110,$B$199:$B$224)</f>
        <v>42325</v>
      </c>
      <c r="BK110" s="240">
        <f t="shared" si="106"/>
        <v>42326</v>
      </c>
      <c r="BL110" s="240">
        <f t="shared" si="107"/>
        <v>42347</v>
      </c>
      <c r="BM110" s="240">
        <f t="shared" si="106"/>
        <v>42320</v>
      </c>
      <c r="BV110" s="79"/>
      <c r="BW110" s="80"/>
      <c r="BX110" s="240">
        <f t="shared" si="100"/>
        <v>42320</v>
      </c>
      <c r="BY110" s="240">
        <f t="shared" si="101"/>
        <v>42346</v>
      </c>
      <c r="BZ110" s="240">
        <f t="shared" si="102"/>
        <v>42346</v>
      </c>
      <c r="CA110" s="240">
        <f t="shared" si="103"/>
        <v>42347</v>
      </c>
      <c r="CI110" s="79"/>
    </row>
    <row r="111" spans="1:87">
      <c r="A111" s="366">
        <v>1</v>
      </c>
      <c r="B111" s="350" t="s">
        <v>353</v>
      </c>
      <c r="N111" s="79"/>
      <c r="O111" s="358">
        <f t="shared" si="97"/>
        <v>42167</v>
      </c>
      <c r="P111" s="240">
        <f t="shared" si="98"/>
        <v>42167</v>
      </c>
      <c r="Q111" s="240">
        <f t="shared" si="99"/>
        <v>42167</v>
      </c>
      <c r="AA111" s="241">
        <f t="shared" si="108"/>
        <v>42221</v>
      </c>
      <c r="AB111" s="241">
        <f t="shared" si="108"/>
        <v>42221</v>
      </c>
      <c r="AC111" s="241">
        <f t="shared" si="108"/>
        <v>42221</v>
      </c>
      <c r="AL111" s="80"/>
      <c r="AM111" s="241">
        <f t="shared" si="109"/>
        <v>42221</v>
      </c>
      <c r="AN111" s="240">
        <f t="shared" si="104"/>
        <v>42297</v>
      </c>
      <c r="AO111" s="240">
        <f t="shared" si="104"/>
        <v>42296</v>
      </c>
      <c r="AY111" s="240">
        <f t="shared" si="105"/>
        <v>42299</v>
      </c>
      <c r="AZ111" s="240">
        <f t="shared" si="105"/>
        <v>42299</v>
      </c>
      <c r="BA111" s="240">
        <v>42319</v>
      </c>
      <c r="BB111" s="240">
        <v>42320</v>
      </c>
      <c r="BK111" s="240">
        <v>42321</v>
      </c>
      <c r="BL111" s="240">
        <f t="shared" si="107"/>
        <v>42342</v>
      </c>
      <c r="BM111" s="240">
        <f t="shared" ref="BM111:BM116" si="110">WORKDAY(BM112,$A111,$B$199:$B$224)</f>
        <v>42317</v>
      </c>
      <c r="BV111" s="79"/>
      <c r="BW111" s="80"/>
      <c r="BX111" s="240">
        <f t="shared" si="100"/>
        <v>42317</v>
      </c>
      <c r="BY111" s="240">
        <f t="shared" si="101"/>
        <v>42341</v>
      </c>
      <c r="BZ111" s="240">
        <f t="shared" si="102"/>
        <v>42341</v>
      </c>
      <c r="CA111" s="240">
        <f t="shared" si="103"/>
        <v>42342</v>
      </c>
      <c r="CI111" s="79"/>
    </row>
    <row r="112" spans="1:87">
      <c r="A112" s="366">
        <v>2</v>
      </c>
      <c r="B112" s="350" t="s">
        <v>352</v>
      </c>
      <c r="N112" s="79"/>
      <c r="O112" s="358">
        <f t="shared" si="97"/>
        <v>42166</v>
      </c>
      <c r="P112" s="240">
        <f t="shared" si="98"/>
        <v>42166</v>
      </c>
      <c r="Q112" s="240">
        <f t="shared" si="99"/>
        <v>42166</v>
      </c>
      <c r="AA112" s="241">
        <f t="shared" si="108"/>
        <v>42220</v>
      </c>
      <c r="AB112" s="241">
        <f t="shared" si="108"/>
        <v>42220</v>
      </c>
      <c r="AC112" s="241">
        <f t="shared" si="108"/>
        <v>42220</v>
      </c>
      <c r="AL112" s="80"/>
      <c r="AM112" s="241">
        <f t="shared" si="109"/>
        <v>42220</v>
      </c>
      <c r="AN112" s="240">
        <f t="shared" si="104"/>
        <v>42296</v>
      </c>
      <c r="AO112" s="240">
        <f t="shared" si="104"/>
        <v>42293</v>
      </c>
      <c r="AY112" s="240">
        <v>42298</v>
      </c>
      <c r="AZ112" s="240">
        <v>42298</v>
      </c>
      <c r="BA112" s="240">
        <f t="shared" si="105"/>
        <v>42314</v>
      </c>
      <c r="BB112" s="240">
        <f>WORKDAY(BB113,$A112,$B$199:$B$224)</f>
        <v>42314</v>
      </c>
      <c r="BK112" s="240">
        <f>WORKDAY(BK113,$A112,$B$199:$B$224)</f>
        <v>42314</v>
      </c>
      <c r="BL112" s="240">
        <f t="shared" si="107"/>
        <v>42341</v>
      </c>
      <c r="BM112" s="240">
        <f t="shared" si="110"/>
        <v>42314</v>
      </c>
      <c r="BV112" s="79"/>
      <c r="BW112" s="80"/>
      <c r="BX112" s="240">
        <f t="shared" si="100"/>
        <v>42314</v>
      </c>
      <c r="BY112" s="240">
        <f t="shared" si="101"/>
        <v>42340</v>
      </c>
      <c r="BZ112" s="240">
        <f t="shared" si="102"/>
        <v>42340</v>
      </c>
      <c r="CA112" s="240">
        <f t="shared" si="103"/>
        <v>42341</v>
      </c>
      <c r="CI112" s="79"/>
    </row>
    <row r="113" spans="1:87">
      <c r="A113" s="366">
        <v>4</v>
      </c>
      <c r="B113" s="350" t="s">
        <v>351</v>
      </c>
      <c r="N113" s="79"/>
      <c r="O113" s="358">
        <f t="shared" si="97"/>
        <v>42164</v>
      </c>
      <c r="P113" s="240">
        <f t="shared" si="98"/>
        <v>42164</v>
      </c>
      <c r="Q113" s="240">
        <f t="shared" si="99"/>
        <v>42164</v>
      </c>
      <c r="AA113" s="241">
        <f t="shared" si="108"/>
        <v>42216</v>
      </c>
      <c r="AB113" s="241">
        <f t="shared" si="108"/>
        <v>42216</v>
      </c>
      <c r="AC113" s="241">
        <f t="shared" si="108"/>
        <v>42216</v>
      </c>
      <c r="AL113" s="80"/>
      <c r="AM113" s="241">
        <f t="shared" si="109"/>
        <v>42216</v>
      </c>
      <c r="AN113" s="240">
        <f t="shared" si="104"/>
        <v>42292</v>
      </c>
      <c r="AO113" s="240">
        <f t="shared" si="104"/>
        <v>42291</v>
      </c>
      <c r="AY113" s="240">
        <f t="shared" si="105"/>
        <v>42292</v>
      </c>
      <c r="AZ113" s="240">
        <f t="shared" si="105"/>
        <v>42291</v>
      </c>
      <c r="BA113" s="240">
        <f t="shared" si="105"/>
        <v>42312</v>
      </c>
      <c r="BB113" s="240">
        <f>WORKDAY(BB114,$A113,$B$199:$B$224)</f>
        <v>42312</v>
      </c>
      <c r="BK113" s="240">
        <f>WORKDAY(BK114,$A113,$B$199:$B$224)</f>
        <v>42312</v>
      </c>
      <c r="BL113" s="240">
        <f t="shared" si="107"/>
        <v>42339</v>
      </c>
      <c r="BM113" s="240">
        <f t="shared" si="110"/>
        <v>42312</v>
      </c>
      <c r="BV113" s="79"/>
      <c r="BW113" s="80"/>
      <c r="BX113" s="240">
        <f t="shared" si="100"/>
        <v>42312</v>
      </c>
      <c r="BY113" s="240">
        <f t="shared" si="101"/>
        <v>42338</v>
      </c>
      <c r="BZ113" s="240">
        <f t="shared" si="102"/>
        <v>42338</v>
      </c>
      <c r="CA113" s="240">
        <f t="shared" si="103"/>
        <v>42339</v>
      </c>
      <c r="CI113" s="79"/>
    </row>
    <row r="114" spans="1:87">
      <c r="A114" s="366">
        <v>5</v>
      </c>
      <c r="B114" s="350" t="s">
        <v>78</v>
      </c>
      <c r="N114" s="79"/>
      <c r="O114" s="358">
        <f t="shared" si="97"/>
        <v>42158</v>
      </c>
      <c r="P114" s="240">
        <f t="shared" si="98"/>
        <v>42158</v>
      </c>
      <c r="Q114" s="240">
        <f t="shared" si="99"/>
        <v>42158</v>
      </c>
      <c r="AA114" s="241">
        <f t="shared" si="108"/>
        <v>42212</v>
      </c>
      <c r="AB114" s="241">
        <f t="shared" si="108"/>
        <v>42212</v>
      </c>
      <c r="AC114" s="241">
        <f t="shared" si="108"/>
        <v>42212</v>
      </c>
      <c r="AL114" s="80"/>
      <c r="AM114" s="241">
        <f t="shared" si="109"/>
        <v>42212</v>
      </c>
      <c r="AN114" s="240">
        <v>42286</v>
      </c>
      <c r="AO114" s="240">
        <v>42285</v>
      </c>
      <c r="AY114" s="240">
        <v>42286</v>
      </c>
      <c r="AZ114" s="240">
        <v>42285</v>
      </c>
      <c r="BA114" s="240">
        <f t="shared" si="105"/>
        <v>42306</v>
      </c>
      <c r="BB114" s="240">
        <f>WORKDAY(BB115,$A114,$B$199:$B$224)</f>
        <v>42306</v>
      </c>
      <c r="BK114" s="240">
        <f>WORKDAY(BK115,$A114,$B$199:$B$224)</f>
        <v>42306</v>
      </c>
      <c r="BL114" s="240">
        <f t="shared" si="107"/>
        <v>42328</v>
      </c>
      <c r="BM114" s="240">
        <f t="shared" si="110"/>
        <v>42306</v>
      </c>
      <c r="BV114" s="79"/>
      <c r="BW114" s="80"/>
      <c r="BX114" s="240">
        <f t="shared" si="100"/>
        <v>42306</v>
      </c>
      <c r="BY114" s="240">
        <f t="shared" si="101"/>
        <v>42327</v>
      </c>
      <c r="BZ114" s="240">
        <f t="shared" si="102"/>
        <v>42327</v>
      </c>
      <c r="CA114" s="240">
        <f t="shared" si="103"/>
        <v>42328</v>
      </c>
      <c r="CI114" s="79"/>
    </row>
    <row r="115" spans="1:87">
      <c r="A115" s="366">
        <v>2</v>
      </c>
      <c r="B115" s="351" t="s">
        <v>590</v>
      </c>
      <c r="N115" s="79"/>
      <c r="O115" s="358">
        <f t="shared" si="97"/>
        <v>42151</v>
      </c>
      <c r="P115" s="240">
        <f t="shared" si="98"/>
        <v>42151</v>
      </c>
      <c r="Q115" s="240">
        <f t="shared" si="99"/>
        <v>42151</v>
      </c>
      <c r="AA115" s="241">
        <f t="shared" si="108"/>
        <v>42205</v>
      </c>
      <c r="AB115" s="241">
        <f t="shared" si="108"/>
        <v>42205</v>
      </c>
      <c r="AC115" s="241">
        <f t="shared" si="108"/>
        <v>42205</v>
      </c>
      <c r="AL115" s="80"/>
      <c r="AM115" s="241">
        <f t="shared" si="109"/>
        <v>42205</v>
      </c>
      <c r="AN115" s="240">
        <f t="shared" si="104"/>
        <v>42279</v>
      </c>
      <c r="AO115" s="240">
        <f>WORKDAY(AO116,$A115,$B$199:$B$224)</f>
        <v>42279</v>
      </c>
      <c r="AY115" s="240">
        <f>WORKDAY(AY116,$A115,$B$199:$B$224)</f>
        <v>42279</v>
      </c>
      <c r="AZ115" s="240">
        <f>WORKDAY(AZ116,$A115,$B$199:$B$224)</f>
        <v>42279</v>
      </c>
      <c r="BA115" s="240">
        <f t="shared" si="105"/>
        <v>42299</v>
      </c>
      <c r="BB115" s="240">
        <f>WORKDAY(BB116,$A115,$B$199:$B$224)</f>
        <v>42299</v>
      </c>
      <c r="BK115" s="240">
        <f>WORKDAY(BK116,$A115,$B$199:$B$224)</f>
        <v>42299</v>
      </c>
      <c r="BL115" s="240">
        <f t="shared" si="107"/>
        <v>42321</v>
      </c>
      <c r="BM115" s="240">
        <f t="shared" si="110"/>
        <v>42299</v>
      </c>
      <c r="BV115" s="79"/>
      <c r="BW115" s="80"/>
      <c r="BX115" s="240">
        <f t="shared" si="100"/>
        <v>42299</v>
      </c>
      <c r="BY115" s="240">
        <f t="shared" si="101"/>
        <v>42320</v>
      </c>
      <c r="BZ115" s="240">
        <f t="shared" si="102"/>
        <v>42320</v>
      </c>
      <c r="CA115" s="240">
        <f t="shared" si="103"/>
        <v>42321</v>
      </c>
      <c r="CI115" s="79"/>
    </row>
    <row r="116" spans="1:87">
      <c r="A116" s="366">
        <v>2</v>
      </c>
      <c r="B116" s="351" t="s">
        <v>588</v>
      </c>
      <c r="N116" s="79"/>
      <c r="O116" s="358">
        <f t="shared" si="97"/>
        <v>42146</v>
      </c>
      <c r="P116" s="240">
        <f t="shared" si="98"/>
        <v>42146</v>
      </c>
      <c r="Q116" s="240">
        <f t="shared" si="99"/>
        <v>42146</v>
      </c>
      <c r="AA116" s="241">
        <f t="shared" si="108"/>
        <v>42201</v>
      </c>
      <c r="AB116" s="241">
        <f t="shared" si="108"/>
        <v>42201</v>
      </c>
      <c r="AC116" s="241">
        <f t="shared" si="108"/>
        <v>42201</v>
      </c>
      <c r="AL116" s="80"/>
      <c r="AM116" s="241">
        <f t="shared" si="109"/>
        <v>42201</v>
      </c>
      <c r="AN116" s="240">
        <f t="shared" si="104"/>
        <v>42277</v>
      </c>
      <c r="AO116" s="240">
        <f>WORKDAY(AO117,$A116,$B$199:$B$224)</f>
        <v>42277</v>
      </c>
      <c r="AY116" s="240">
        <f>WORKDAY(AY117,$A116,$B$199:$B$224)</f>
        <v>42277</v>
      </c>
      <c r="AZ116" s="240">
        <f>WORKDAY(AZ117,$A116,$B$199:$B$224)</f>
        <v>42277</v>
      </c>
      <c r="BA116" s="240">
        <f t="shared" si="105"/>
        <v>42297</v>
      </c>
      <c r="BB116" s="240">
        <f>WORKDAY(BB117,$A116,$B$199:$B$224)</f>
        <v>42297</v>
      </c>
      <c r="BK116" s="240">
        <f>WORKDAY(BK117,$A116,$B$199:$B$224)</f>
        <v>42297</v>
      </c>
      <c r="BL116" s="240">
        <f t="shared" si="107"/>
        <v>42319</v>
      </c>
      <c r="BM116" s="240">
        <f t="shared" si="110"/>
        <v>42297</v>
      </c>
      <c r="BV116" s="79"/>
      <c r="BW116" s="80"/>
      <c r="BX116" s="240">
        <f t="shared" si="100"/>
        <v>42297</v>
      </c>
      <c r="BY116" s="240">
        <f t="shared" si="101"/>
        <v>42318</v>
      </c>
      <c r="BZ116" s="240">
        <f t="shared" si="102"/>
        <v>42318</v>
      </c>
      <c r="CA116" s="240">
        <f t="shared" si="103"/>
        <v>42319</v>
      </c>
      <c r="CI116" s="79"/>
    </row>
    <row r="117" spans="1:87">
      <c r="A117" s="366">
        <v>1</v>
      </c>
      <c r="B117" s="351" t="s">
        <v>2</v>
      </c>
      <c r="N117" s="79"/>
      <c r="O117" s="358">
        <v>42144</v>
      </c>
      <c r="P117" s="240">
        <v>42144</v>
      </c>
      <c r="Q117" s="240">
        <v>42144</v>
      </c>
      <c r="AA117" s="240">
        <v>42199</v>
      </c>
      <c r="AB117" s="240">
        <v>42199</v>
      </c>
      <c r="AC117" s="240">
        <v>42199</v>
      </c>
      <c r="AL117" s="80"/>
      <c r="AM117" s="240">
        <v>42199</v>
      </c>
      <c r="AN117" s="240">
        <v>42275</v>
      </c>
      <c r="AO117" s="240">
        <v>42275</v>
      </c>
      <c r="AY117" s="240">
        <v>42275</v>
      </c>
      <c r="AZ117" s="240">
        <v>42275</v>
      </c>
      <c r="BA117" s="240">
        <v>42293</v>
      </c>
      <c r="BB117" s="240">
        <v>42293</v>
      </c>
      <c r="BK117" s="240">
        <v>42293</v>
      </c>
      <c r="BL117" s="240">
        <v>42317</v>
      </c>
      <c r="BM117" s="240">
        <v>42293</v>
      </c>
      <c r="BV117" s="79"/>
      <c r="BW117" s="80"/>
      <c r="BX117" s="240">
        <v>42293</v>
      </c>
      <c r="BY117" s="240">
        <v>42314</v>
      </c>
      <c r="BZ117" s="240">
        <v>42314</v>
      </c>
      <c r="CA117" s="240">
        <v>42317</v>
      </c>
      <c r="CI117" s="79"/>
    </row>
    <row r="118" spans="1:87" ht="15" thickBot="1">
      <c r="N118" s="79"/>
      <c r="Y118" s="229"/>
      <c r="Z118" s="79"/>
      <c r="AL118" s="80"/>
      <c r="AX118" s="79"/>
      <c r="BJ118" s="79"/>
      <c r="BV118" s="79"/>
      <c r="BW118" s="403"/>
      <c r="CI118" s="79"/>
    </row>
    <row r="119" spans="1:87" ht="15" thickBot="1">
      <c r="A119" s="217" t="s">
        <v>572</v>
      </c>
      <c r="B119" s="3" t="s">
        <v>22</v>
      </c>
      <c r="C119" s="1608">
        <v>5312570</v>
      </c>
      <c r="D119" s="1609"/>
      <c r="E119" s="1609"/>
      <c r="F119" s="1609"/>
      <c r="G119" s="1614"/>
      <c r="N119" s="79"/>
      <c r="O119" s="245">
        <v>5312570</v>
      </c>
      <c r="P119" s="245"/>
      <c r="Q119" s="245"/>
      <c r="R119" s="245"/>
      <c r="S119" s="246"/>
      <c r="Y119" s="229"/>
      <c r="Z119" s="79"/>
      <c r="AA119" s="1608">
        <v>5312570</v>
      </c>
      <c r="AB119" s="1609"/>
      <c r="AC119" s="1609"/>
      <c r="AD119" s="1609"/>
      <c r="AE119" s="1609"/>
      <c r="AF119" s="187"/>
      <c r="AL119" s="84"/>
      <c r="AM119" s="1608">
        <v>5312570</v>
      </c>
      <c r="AN119" s="1609"/>
      <c r="AO119" s="1609"/>
      <c r="AP119" s="1609"/>
      <c r="AQ119" s="1614"/>
      <c r="AX119" s="79"/>
      <c r="AY119" s="1608">
        <v>5312570</v>
      </c>
      <c r="AZ119" s="1609"/>
      <c r="BA119" s="1609"/>
      <c r="BB119" s="1609"/>
      <c r="BC119" s="1614"/>
      <c r="BJ119" s="79"/>
      <c r="BK119" s="1608">
        <v>5312570</v>
      </c>
      <c r="BL119" s="1609"/>
      <c r="BM119" s="1609"/>
      <c r="BN119" s="1609"/>
      <c r="BO119" s="1614"/>
      <c r="BV119" s="79"/>
      <c r="BW119" s="403"/>
      <c r="BX119" s="1608">
        <v>5312570</v>
      </c>
      <c r="BY119" s="1609"/>
      <c r="BZ119" s="1609"/>
      <c r="CA119" s="1609"/>
      <c r="CB119" s="1614"/>
      <c r="CI119" s="79"/>
    </row>
    <row r="120" spans="1:87" ht="15" thickBot="1">
      <c r="B120" s="9" t="s">
        <v>24</v>
      </c>
      <c r="C120" s="13">
        <v>32</v>
      </c>
      <c r="D120" s="13">
        <v>33</v>
      </c>
      <c r="E120" s="13">
        <v>34</v>
      </c>
      <c r="F120" s="13">
        <v>35</v>
      </c>
      <c r="G120" s="13">
        <v>36</v>
      </c>
      <c r="N120" s="79"/>
      <c r="O120" s="246">
        <v>32</v>
      </c>
      <c r="P120" s="13">
        <v>33</v>
      </c>
      <c r="Q120" s="13">
        <v>34</v>
      </c>
      <c r="R120" s="13">
        <v>35</v>
      </c>
      <c r="S120" s="13">
        <v>36</v>
      </c>
      <c r="Y120" s="229"/>
      <c r="Z120" s="79"/>
      <c r="AA120" s="13">
        <v>33</v>
      </c>
      <c r="AB120" s="13">
        <v>34</v>
      </c>
      <c r="AC120" s="13">
        <v>35</v>
      </c>
      <c r="AD120" s="13">
        <v>36</v>
      </c>
      <c r="AE120" s="13">
        <v>37</v>
      </c>
      <c r="AL120" s="83"/>
      <c r="AM120" s="13">
        <v>32</v>
      </c>
      <c r="AN120" s="13">
        <v>33</v>
      </c>
      <c r="AO120" s="13">
        <v>34</v>
      </c>
      <c r="AP120" s="13">
        <v>35</v>
      </c>
      <c r="AQ120" s="13">
        <v>36</v>
      </c>
      <c r="AX120" s="79"/>
      <c r="AY120" s="13">
        <v>32</v>
      </c>
      <c r="AZ120" s="13">
        <v>33</v>
      </c>
      <c r="BA120" s="13">
        <v>34</v>
      </c>
      <c r="BB120" s="13">
        <v>35</v>
      </c>
      <c r="BC120" s="13">
        <v>36</v>
      </c>
      <c r="BJ120" s="79"/>
      <c r="BK120" s="13">
        <v>32</v>
      </c>
      <c r="BL120" s="13">
        <v>33</v>
      </c>
      <c r="BM120" s="13">
        <v>34</v>
      </c>
      <c r="BN120" s="13">
        <v>35</v>
      </c>
      <c r="BO120" s="13">
        <v>36</v>
      </c>
      <c r="BV120" s="79"/>
      <c r="BW120" s="403"/>
      <c r="BX120" s="13">
        <v>32</v>
      </c>
      <c r="BY120" s="13">
        <v>33</v>
      </c>
      <c r="BZ120" s="13">
        <v>34</v>
      </c>
      <c r="CA120" s="13">
        <v>35</v>
      </c>
      <c r="CB120" s="13">
        <v>36</v>
      </c>
      <c r="CI120" s="79"/>
    </row>
    <row r="121" spans="1:87" ht="15" thickBot="1">
      <c r="B121" s="12" t="s">
        <v>126</v>
      </c>
      <c r="C121" s="10"/>
      <c r="D121" s="10"/>
      <c r="E121" s="10"/>
      <c r="F121" s="10"/>
      <c r="G121" s="10"/>
      <c r="N121" s="79"/>
      <c r="O121" s="173"/>
      <c r="P121" s="10"/>
      <c r="Q121" s="10"/>
      <c r="R121" s="10"/>
      <c r="S121" s="10"/>
      <c r="Y121" s="229"/>
      <c r="Z121" s="79"/>
      <c r="AA121" s="10"/>
      <c r="AB121" s="10"/>
      <c r="AC121" s="10"/>
      <c r="AD121" s="10"/>
      <c r="AE121" s="10"/>
      <c r="AL121" s="82"/>
      <c r="AM121" s="10"/>
      <c r="AN121" s="10"/>
      <c r="AO121" s="10"/>
      <c r="AP121" s="10"/>
      <c r="AQ121" s="10"/>
      <c r="AX121" s="79"/>
      <c r="AY121" s="10"/>
      <c r="AZ121" s="10"/>
      <c r="BA121" s="10"/>
      <c r="BB121" s="10"/>
      <c r="BC121" s="10"/>
      <c r="BJ121" s="79"/>
      <c r="BK121" s="10"/>
      <c r="BL121" s="10"/>
      <c r="BM121" s="10"/>
      <c r="BN121" s="10"/>
      <c r="BO121" s="10"/>
      <c r="BV121" s="79"/>
      <c r="BW121" s="403"/>
      <c r="BX121" s="10"/>
      <c r="BY121" s="10"/>
      <c r="BZ121" s="10"/>
      <c r="CA121" s="10"/>
      <c r="CB121" s="10"/>
      <c r="CC121" s="10"/>
      <c r="CD121" s="10"/>
      <c r="CI121" s="79"/>
    </row>
    <row r="122" spans="1:87" ht="15" thickBot="1">
      <c r="B122" s="11" t="s">
        <v>124</v>
      </c>
      <c r="C122" s="2"/>
      <c r="D122" s="2"/>
      <c r="E122" s="2"/>
      <c r="F122" s="2"/>
      <c r="G122" s="2"/>
      <c r="N122" s="79"/>
      <c r="O122" s="92" t="s">
        <v>21</v>
      </c>
      <c r="P122" s="92" t="s">
        <v>21</v>
      </c>
      <c r="Q122" s="92" t="s">
        <v>21</v>
      </c>
      <c r="R122" s="92" t="s">
        <v>21</v>
      </c>
      <c r="S122" s="92" t="s">
        <v>21</v>
      </c>
      <c r="Y122" s="229"/>
      <c r="Z122" s="79"/>
      <c r="AA122" s="56" t="s">
        <v>20</v>
      </c>
      <c r="AB122" s="56" t="s">
        <v>20</v>
      </c>
      <c r="AC122" s="56" t="s">
        <v>20</v>
      </c>
      <c r="AD122" s="56" t="s">
        <v>20</v>
      </c>
      <c r="AE122" s="56" t="s">
        <v>20</v>
      </c>
      <c r="AL122" s="81"/>
      <c r="AM122" s="56" t="s">
        <v>20</v>
      </c>
      <c r="AN122" s="56" t="s">
        <v>20</v>
      </c>
      <c r="AO122" s="56" t="s">
        <v>20</v>
      </c>
      <c r="AP122" s="56" t="s">
        <v>20</v>
      </c>
      <c r="AQ122" s="56" t="s">
        <v>20</v>
      </c>
      <c r="AY122" s="56" t="s">
        <v>20</v>
      </c>
      <c r="AZ122" s="56" t="s">
        <v>20</v>
      </c>
      <c r="BA122" s="56" t="s">
        <v>20</v>
      </c>
      <c r="BB122" s="56" t="s">
        <v>20</v>
      </c>
      <c r="BC122" s="56" t="s">
        <v>20</v>
      </c>
      <c r="BK122" s="21" t="s">
        <v>21</v>
      </c>
      <c r="BL122" s="21" t="s">
        <v>21</v>
      </c>
      <c r="BM122" s="21" t="s">
        <v>21</v>
      </c>
      <c r="BN122" s="21" t="s">
        <v>21</v>
      </c>
      <c r="BO122" s="21" t="s">
        <v>21</v>
      </c>
      <c r="BV122" s="79"/>
      <c r="BW122" s="403"/>
      <c r="BX122" s="92" t="s">
        <v>21</v>
      </c>
      <c r="BY122" s="92" t="s">
        <v>21</v>
      </c>
      <c r="BZ122" s="21" t="s">
        <v>21</v>
      </c>
      <c r="CA122" s="21" t="s">
        <v>21</v>
      </c>
      <c r="CB122" s="21" t="s">
        <v>21</v>
      </c>
      <c r="CC122" s="21" t="s">
        <v>21</v>
      </c>
      <c r="CD122" s="2"/>
      <c r="CI122" s="79"/>
    </row>
    <row r="123" spans="1:87" ht="15">
      <c r="N123" s="79"/>
      <c r="O123" s="39">
        <v>570</v>
      </c>
      <c r="P123" s="39">
        <v>570</v>
      </c>
      <c r="Q123" s="39">
        <v>570</v>
      </c>
      <c r="R123" s="39">
        <v>570</v>
      </c>
      <c r="S123" s="39">
        <v>570</v>
      </c>
      <c r="Y123" s="229"/>
      <c r="Z123" s="79"/>
      <c r="AA123" s="39">
        <v>570</v>
      </c>
      <c r="AB123" s="39">
        <v>570</v>
      </c>
      <c r="AC123" s="39">
        <v>570</v>
      </c>
      <c r="AD123" s="39">
        <v>570</v>
      </c>
      <c r="AE123" s="39">
        <v>570</v>
      </c>
      <c r="AL123" s="80"/>
      <c r="AM123" s="39">
        <v>570</v>
      </c>
      <c r="AN123" s="39">
        <v>570</v>
      </c>
      <c r="AO123" s="39">
        <v>570</v>
      </c>
      <c r="AP123" s="39">
        <v>570</v>
      </c>
      <c r="AQ123" s="39">
        <v>570</v>
      </c>
      <c r="AY123" s="39">
        <v>570</v>
      </c>
      <c r="AZ123" s="39">
        <v>570</v>
      </c>
      <c r="BA123" s="39">
        <v>570</v>
      </c>
      <c r="BB123" s="39">
        <v>570</v>
      </c>
      <c r="BC123" s="39">
        <v>570</v>
      </c>
      <c r="BK123" s="39">
        <v>570</v>
      </c>
      <c r="BL123" s="39">
        <v>570</v>
      </c>
      <c r="BM123" s="39">
        <v>570</v>
      </c>
      <c r="BN123" s="39">
        <v>570</v>
      </c>
      <c r="BO123" s="39">
        <v>570</v>
      </c>
      <c r="BV123" s="79"/>
      <c r="BW123" s="403"/>
      <c r="BX123" s="39">
        <v>570</v>
      </c>
      <c r="BY123" s="39">
        <v>570</v>
      </c>
      <c r="BZ123" s="39">
        <v>570</v>
      </c>
      <c r="CA123" s="39">
        <v>570</v>
      </c>
      <c r="CB123" s="39">
        <v>570</v>
      </c>
      <c r="CC123" s="39">
        <v>570</v>
      </c>
      <c r="CD123" s="39">
        <v>570</v>
      </c>
      <c r="CI123" s="79"/>
    </row>
    <row r="124" spans="1:87" ht="82.15" customHeight="1">
      <c r="A124" s="6"/>
      <c r="B124" s="6"/>
      <c r="N124" s="79"/>
      <c r="O124" s="6" t="s">
        <v>338</v>
      </c>
      <c r="P124" s="6" t="s">
        <v>337</v>
      </c>
      <c r="Q124" s="6" t="s">
        <v>339</v>
      </c>
      <c r="R124" s="6" t="s">
        <v>340</v>
      </c>
      <c r="S124" s="6" t="s">
        <v>341</v>
      </c>
      <c r="Y124" s="229"/>
      <c r="Z124" s="79"/>
      <c r="AA124" s="6" t="s">
        <v>466</v>
      </c>
      <c r="AB124" s="6" t="s">
        <v>467</v>
      </c>
      <c r="AC124" s="6" t="s">
        <v>468</v>
      </c>
      <c r="AD124" s="6" t="s">
        <v>469</v>
      </c>
      <c r="AE124" s="16" t="s">
        <v>470</v>
      </c>
      <c r="AL124" s="80"/>
      <c r="AM124" s="16" t="s">
        <v>391</v>
      </c>
      <c r="AN124" s="6" t="s">
        <v>471</v>
      </c>
      <c r="AO124" s="6" t="s">
        <v>643</v>
      </c>
      <c r="AP124" s="6" t="s">
        <v>644</v>
      </c>
      <c r="AQ124" s="6" t="s">
        <v>646</v>
      </c>
      <c r="AY124" s="6" t="s">
        <v>647</v>
      </c>
      <c r="AZ124" s="16" t="s">
        <v>779</v>
      </c>
      <c r="BA124" s="16" t="s">
        <v>780</v>
      </c>
      <c r="BB124" s="16" t="s">
        <v>782</v>
      </c>
      <c r="BC124" s="16" t="s">
        <v>778</v>
      </c>
      <c r="BK124" s="476" t="s">
        <v>784</v>
      </c>
      <c r="BL124" s="476" t="s">
        <v>1341</v>
      </c>
      <c r="BM124" s="476" t="s">
        <v>1342</v>
      </c>
      <c r="BN124" s="476" t="s">
        <v>1343</v>
      </c>
      <c r="BO124" s="475" t="s">
        <v>1344</v>
      </c>
      <c r="BV124" s="79"/>
      <c r="BW124" s="403"/>
      <c r="BX124" s="16" t="s">
        <v>777</v>
      </c>
      <c r="BY124" s="6" t="s">
        <v>1345</v>
      </c>
      <c r="BZ124" s="16" t="s">
        <v>783</v>
      </c>
      <c r="CA124" s="6" t="s">
        <v>645</v>
      </c>
      <c r="CB124" s="6" t="s">
        <v>648</v>
      </c>
      <c r="CC124" s="16" t="s">
        <v>781</v>
      </c>
      <c r="CD124" s="6"/>
      <c r="CI124" s="79"/>
    </row>
    <row r="125" spans="1:87" ht="20.25" hidden="1" customHeight="1">
      <c r="A125" s="6"/>
      <c r="B125" s="68" t="s">
        <v>601</v>
      </c>
      <c r="C125" s="16"/>
      <c r="D125" s="16"/>
      <c r="E125" s="6"/>
      <c r="F125" s="6"/>
      <c r="G125" s="6"/>
      <c r="H125" s="6"/>
      <c r="I125" s="6"/>
      <c r="J125" s="6"/>
      <c r="K125" s="6"/>
      <c r="L125" s="6"/>
      <c r="M125" s="6"/>
      <c r="N125" s="88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6"/>
      <c r="Z125" s="89"/>
      <c r="AA125" s="131" t="s">
        <v>490</v>
      </c>
      <c r="AB125" s="131" t="s">
        <v>490</v>
      </c>
      <c r="AC125" s="131" t="s">
        <v>490</v>
      </c>
      <c r="AD125" s="131" t="s">
        <v>490</v>
      </c>
      <c r="AE125" s="131" t="s">
        <v>490</v>
      </c>
      <c r="AG125" s="6"/>
      <c r="AH125" s="6"/>
      <c r="AI125" s="131"/>
      <c r="AJ125" s="6"/>
      <c r="AK125" s="6"/>
      <c r="AL125" s="6"/>
      <c r="AM125" s="214">
        <v>5000930320</v>
      </c>
      <c r="AN125" s="6"/>
      <c r="AO125" s="6"/>
      <c r="AP125" s="6"/>
      <c r="AQ125" s="6"/>
      <c r="AU125" s="6"/>
      <c r="AV125" s="6"/>
      <c r="AW125" s="6"/>
      <c r="AX125" s="6"/>
      <c r="AY125" s="6"/>
      <c r="AZ125" s="6"/>
      <c r="BA125" s="6"/>
      <c r="BB125" s="6"/>
      <c r="BC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88"/>
      <c r="BW125" s="190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88"/>
    </row>
    <row r="126" spans="1:87" ht="20.25" hidden="1" customHeight="1">
      <c r="A126" s="6"/>
      <c r="B126" s="200" t="s">
        <v>597</v>
      </c>
      <c r="C126" s="16"/>
      <c r="D126" s="16"/>
      <c r="E126" s="6"/>
      <c r="F126" s="6"/>
      <c r="G126" s="6"/>
      <c r="H126" s="6"/>
      <c r="I126" s="6"/>
      <c r="J126" s="6"/>
      <c r="K126" s="6"/>
      <c r="L126" s="6"/>
      <c r="M126" s="6"/>
      <c r="N126" s="88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6"/>
      <c r="Z126" s="89"/>
      <c r="AA126" s="131"/>
      <c r="AB126" s="131"/>
      <c r="AC126" s="131"/>
      <c r="AD126" s="131"/>
      <c r="AE126" s="131"/>
      <c r="AG126" s="6"/>
      <c r="AH126" s="6"/>
      <c r="AI126" s="131"/>
      <c r="AJ126" s="6"/>
      <c r="AK126" s="6"/>
      <c r="AL126" s="6"/>
      <c r="AM126" s="363" t="s">
        <v>670</v>
      </c>
      <c r="AN126" s="6"/>
      <c r="AO126" s="6"/>
      <c r="AP126" s="6"/>
      <c r="AQ126" s="6"/>
      <c r="AU126" s="6"/>
      <c r="AV126" s="6"/>
      <c r="AW126" s="6"/>
      <c r="AX126" s="6"/>
      <c r="AY126" s="6"/>
      <c r="AZ126" s="6"/>
      <c r="BA126" s="6"/>
      <c r="BB126" s="6"/>
      <c r="BC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88"/>
      <c r="BW126" s="190"/>
      <c r="BX126" s="6"/>
      <c r="BY126" s="6"/>
      <c r="BZ126" s="6"/>
      <c r="CA126" s="363" t="s">
        <v>670</v>
      </c>
      <c r="CB126" s="363" t="s">
        <v>670</v>
      </c>
      <c r="CC126" s="6"/>
      <c r="CD126" s="6"/>
      <c r="CE126" s="6"/>
      <c r="CF126" s="6"/>
      <c r="CG126" s="6"/>
      <c r="CH126" s="6"/>
      <c r="CI126" s="88"/>
    </row>
    <row r="127" spans="1:87" ht="20.25" hidden="1" customHeight="1">
      <c r="A127" s="6"/>
      <c r="B127" s="68" t="s">
        <v>598</v>
      </c>
      <c r="C127" s="16"/>
      <c r="D127" s="16"/>
      <c r="E127" s="6"/>
      <c r="F127" s="6"/>
      <c r="G127" s="6"/>
      <c r="H127" s="6"/>
      <c r="I127" s="6"/>
      <c r="J127" s="6"/>
      <c r="K127" s="6"/>
      <c r="L127" s="6"/>
      <c r="M127" s="6"/>
      <c r="N127" s="88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6"/>
      <c r="Z127" s="89"/>
      <c r="AA127" s="131"/>
      <c r="AB127" s="131"/>
      <c r="AC127" s="131"/>
      <c r="AD127" s="131"/>
      <c r="AE127" s="131"/>
      <c r="AG127" s="6"/>
      <c r="AH127" s="6"/>
      <c r="AI127" s="131"/>
      <c r="AJ127" s="6"/>
      <c r="AK127" s="6"/>
      <c r="AL127" s="6"/>
      <c r="AM127" s="201"/>
      <c r="AN127" s="6"/>
      <c r="AO127" s="6"/>
      <c r="AP127" s="6"/>
      <c r="AQ127" s="6"/>
      <c r="AU127" s="6"/>
      <c r="AV127" s="6"/>
      <c r="AW127" s="6"/>
      <c r="AX127" s="6"/>
      <c r="AY127" s="6"/>
      <c r="AZ127" s="6"/>
      <c r="BA127" s="6"/>
      <c r="BB127" s="6"/>
      <c r="BC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88"/>
      <c r="BW127" s="190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88"/>
    </row>
    <row r="128" spans="1:87" ht="20.25" hidden="1" customHeight="1">
      <c r="A128" s="6"/>
      <c r="B128" s="231" t="s">
        <v>599</v>
      </c>
      <c r="C128" s="16"/>
      <c r="D128" s="16"/>
      <c r="E128" s="6"/>
      <c r="F128" s="6"/>
      <c r="G128" s="6"/>
      <c r="H128" s="6"/>
      <c r="I128" s="6"/>
      <c r="J128" s="6"/>
      <c r="K128" s="6"/>
      <c r="L128" s="6"/>
      <c r="M128" s="6"/>
      <c r="N128" s="88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6"/>
      <c r="Z128" s="89"/>
      <c r="AA128" s="131"/>
      <c r="AB128" s="131"/>
      <c r="AC128" s="131"/>
      <c r="AD128" s="131"/>
      <c r="AE128" s="131"/>
      <c r="AG128" s="6"/>
      <c r="AH128" s="6"/>
      <c r="AI128" s="131"/>
      <c r="AJ128" s="6"/>
      <c r="AK128" s="6"/>
      <c r="AL128" s="6"/>
      <c r="AM128" s="201"/>
      <c r="AN128" s="6"/>
      <c r="AO128" s="6"/>
      <c r="AP128" s="6"/>
      <c r="AQ128" s="6"/>
      <c r="AU128" s="6"/>
      <c r="AV128" s="6"/>
      <c r="AW128" s="6"/>
      <c r="AX128" s="6"/>
      <c r="AY128" s="6"/>
      <c r="AZ128" s="6"/>
      <c r="BA128" s="6"/>
      <c r="BB128" s="6"/>
      <c r="BC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88"/>
      <c r="BW128" s="190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88"/>
    </row>
    <row r="129" spans="1:87" s="201" customFormat="1">
      <c r="A129" s="366">
        <v>2</v>
      </c>
      <c r="B129" s="350" t="s">
        <v>606</v>
      </c>
      <c r="N129" s="80"/>
      <c r="O129" s="353">
        <f t="shared" ref="O129:O137" si="111">WORKDAY(O130,$A129,$B$199:$B$224)</f>
        <v>42185</v>
      </c>
      <c r="P129" s="357">
        <f t="shared" ref="P129:P137" si="112">WORKDAY(P130,$A129,$B$199:$B$224)</f>
        <v>42185</v>
      </c>
      <c r="Q129" s="353">
        <f t="shared" ref="Q129:Q137" si="113">WORKDAY(Q130,$A129,$B$199:$B$224)</f>
        <v>42185</v>
      </c>
      <c r="R129" s="353">
        <f t="shared" ref="R129:R137" si="114">WORKDAY(R130,$A129,$B$199:$B$224)</f>
        <v>42185</v>
      </c>
      <c r="S129" s="353">
        <f t="shared" ref="S129:S137" si="115">WORKDAY(S130,$A129,$B$199:$B$224)</f>
        <v>42185</v>
      </c>
      <c r="T129" s="217"/>
      <c r="U129" s="217"/>
      <c r="V129" s="217"/>
      <c r="W129" s="217"/>
      <c r="X129" s="217"/>
      <c r="Y129" s="229"/>
      <c r="Z129" s="79"/>
      <c r="AA129" s="240">
        <v>42255</v>
      </c>
      <c r="AB129" s="240">
        <v>42255</v>
      </c>
      <c r="AC129" s="240">
        <v>42255</v>
      </c>
      <c r="AD129" s="240">
        <v>42255</v>
      </c>
      <c r="AE129" s="240">
        <v>42255</v>
      </c>
      <c r="AL129" s="236"/>
      <c r="AM129" s="240">
        <f t="shared" ref="AM129:AO137" si="116">WORKDAY(AM130,$A129,$B$199:$B$224)</f>
        <v>42144</v>
      </c>
      <c r="AN129" s="240">
        <v>42307</v>
      </c>
      <c r="AO129" s="240">
        <v>42307</v>
      </c>
      <c r="AP129" s="240">
        <v>42307</v>
      </c>
      <c r="AQ129" s="240">
        <v>42307</v>
      </c>
      <c r="AU129" s="217"/>
      <c r="AV129" s="217"/>
      <c r="AW129" s="217"/>
      <c r="AX129" s="217"/>
      <c r="AY129" s="240">
        <v>42331</v>
      </c>
      <c r="AZ129" s="240">
        <v>42331</v>
      </c>
      <c r="BA129" s="240">
        <v>42331</v>
      </c>
      <c r="BB129" s="240">
        <v>42331</v>
      </c>
      <c r="BC129" s="240">
        <v>42331</v>
      </c>
      <c r="BG129" s="217"/>
      <c r="BH129" s="217"/>
      <c r="BI129" s="217"/>
      <c r="BJ129" s="217"/>
      <c r="BK129" s="353">
        <f t="shared" ref="BK129:BK137" si="117">WORKDAY(BK130,$A129,$B$199:$B$224)</f>
        <v>42359</v>
      </c>
      <c r="BL129" s="353">
        <f t="shared" ref="BL129:BL137" si="118">WORKDAY(BL130,$A129,$B$199:$B$224)</f>
        <v>42359</v>
      </c>
      <c r="BM129" s="353">
        <f t="shared" ref="BM129:BM137" si="119">WORKDAY(BM130,$A129,$B$199:$B$224)</f>
        <v>42359</v>
      </c>
      <c r="BN129" s="353">
        <f t="shared" ref="BN129:BN137" si="120">WORKDAY(BN130,$A129,$B$199:$B$224)</f>
        <v>42359</v>
      </c>
      <c r="BO129" s="353">
        <f t="shared" ref="BO129:BO137" si="121">WORKDAY(BO130,$A129,$B$199:$B$224)</f>
        <v>42360</v>
      </c>
      <c r="BP129" s="217"/>
      <c r="BQ129" s="217"/>
      <c r="BR129" s="217"/>
      <c r="BS129" s="217"/>
      <c r="BT129" s="217"/>
      <c r="BV129" s="80"/>
      <c r="BW129" s="80"/>
      <c r="BX129" s="352">
        <f t="shared" ref="BX129:BZ131" si="122">WORKDAY(BX130,$A129,$B$199:$B$224)</f>
        <v>42342</v>
      </c>
      <c r="BY129" s="353">
        <f t="shared" si="122"/>
        <v>42360</v>
      </c>
      <c r="BZ129" s="353">
        <f t="shared" si="122"/>
        <v>42342</v>
      </c>
      <c r="CA129" s="352">
        <f t="shared" ref="CA129:CC131" si="123">WORKDAY(CA130,$A129,$B$199:$B$224)</f>
        <v>42390</v>
      </c>
      <c r="CB129" s="352">
        <f t="shared" si="123"/>
        <v>42313</v>
      </c>
      <c r="CC129" s="353">
        <f t="shared" si="123"/>
        <v>42340</v>
      </c>
      <c r="CD129" s="353">
        <f t="shared" ref="CD129:CD137" si="124">WORKDAY(CD130,$A129,$B$199:$B$224)</f>
        <v>40</v>
      </c>
      <c r="CE129" s="217"/>
      <c r="CF129" s="217"/>
      <c r="CG129" s="217"/>
      <c r="CI129" s="80"/>
    </row>
    <row r="130" spans="1:87">
      <c r="A130" s="366">
        <v>7</v>
      </c>
      <c r="B130" s="350" t="s">
        <v>125</v>
      </c>
      <c r="N130" s="79"/>
      <c r="O130" s="353">
        <f t="shared" si="111"/>
        <v>42181</v>
      </c>
      <c r="P130" s="357">
        <f t="shared" si="112"/>
        <v>42181</v>
      </c>
      <c r="Q130" s="353">
        <f t="shared" si="113"/>
        <v>42181</v>
      </c>
      <c r="R130" s="353">
        <f t="shared" si="114"/>
        <v>42181</v>
      </c>
      <c r="S130" s="353">
        <f t="shared" si="115"/>
        <v>42181</v>
      </c>
      <c r="Y130" s="229"/>
      <c r="Z130" s="79"/>
      <c r="AA130" s="240">
        <v>42255</v>
      </c>
      <c r="AB130" s="240">
        <v>42255</v>
      </c>
      <c r="AC130" s="240">
        <v>42255</v>
      </c>
      <c r="AD130" s="240">
        <v>42255</v>
      </c>
      <c r="AE130" s="240">
        <v>42255</v>
      </c>
      <c r="AL130" s="80"/>
      <c r="AM130" s="240">
        <f t="shared" si="116"/>
        <v>42142</v>
      </c>
      <c r="AN130" s="240">
        <f t="shared" si="116"/>
        <v>42235</v>
      </c>
      <c r="AO130" s="240">
        <f t="shared" si="116"/>
        <v>42310</v>
      </c>
      <c r="AP130" s="240">
        <f t="shared" ref="AP130:AQ133" si="125">WORKDAY(AP131,$A130,$B$199:$B$224)</f>
        <v>42311</v>
      </c>
      <c r="AQ130" s="240">
        <f t="shared" si="125"/>
        <v>42306</v>
      </c>
      <c r="AY130" s="240">
        <f t="shared" ref="AY130:BC131" si="126">WORKDAY(AY131,$A130,$B$199:$B$224)</f>
        <v>42310</v>
      </c>
      <c r="AZ130" s="240">
        <f t="shared" si="126"/>
        <v>42332</v>
      </c>
      <c r="BA130" s="240">
        <f t="shared" si="126"/>
        <v>42332</v>
      </c>
      <c r="BB130" s="240">
        <f t="shared" si="126"/>
        <v>42332</v>
      </c>
      <c r="BC130" s="240">
        <f t="shared" si="126"/>
        <v>42338</v>
      </c>
      <c r="BK130" s="353">
        <f t="shared" si="117"/>
        <v>42355</v>
      </c>
      <c r="BL130" s="353">
        <f t="shared" si="118"/>
        <v>42355</v>
      </c>
      <c r="BM130" s="353">
        <f t="shared" si="119"/>
        <v>42355</v>
      </c>
      <c r="BN130" s="353">
        <f t="shared" si="120"/>
        <v>42355</v>
      </c>
      <c r="BO130" s="353">
        <f t="shared" si="121"/>
        <v>42356</v>
      </c>
      <c r="BV130" s="79"/>
      <c r="BW130" s="80"/>
      <c r="BX130" s="240">
        <f t="shared" si="122"/>
        <v>42340</v>
      </c>
      <c r="BY130" s="240">
        <f t="shared" si="122"/>
        <v>42356</v>
      </c>
      <c r="BZ130" s="240">
        <f t="shared" si="122"/>
        <v>42340</v>
      </c>
      <c r="CA130" s="352">
        <f t="shared" si="123"/>
        <v>42388</v>
      </c>
      <c r="CB130" s="352">
        <f t="shared" si="123"/>
        <v>42311</v>
      </c>
      <c r="CC130" s="353">
        <f t="shared" si="123"/>
        <v>42338</v>
      </c>
      <c r="CD130" s="353">
        <f t="shared" si="124"/>
        <v>38</v>
      </c>
      <c r="CI130" s="79"/>
    </row>
    <row r="131" spans="1:87">
      <c r="A131" s="366">
        <v>3</v>
      </c>
      <c r="B131" s="350" t="s">
        <v>265</v>
      </c>
      <c r="N131" s="79"/>
      <c r="O131" s="240">
        <f t="shared" si="111"/>
        <v>42172</v>
      </c>
      <c r="P131" s="358">
        <f t="shared" si="112"/>
        <v>42172</v>
      </c>
      <c r="Q131" s="240">
        <f t="shared" si="113"/>
        <v>42172</v>
      </c>
      <c r="R131" s="240">
        <f t="shared" si="114"/>
        <v>42172</v>
      </c>
      <c r="S131" s="240">
        <f t="shared" si="115"/>
        <v>42172</v>
      </c>
      <c r="Y131" s="229"/>
      <c r="Z131" s="79"/>
      <c r="AA131" s="240">
        <f t="shared" ref="AA131:AE135" si="127">WORKDAY(AA132,$A131,$B$199:$B$224)</f>
        <v>42222</v>
      </c>
      <c r="AB131" s="240">
        <f t="shared" si="127"/>
        <v>42222</v>
      </c>
      <c r="AC131" s="240">
        <f t="shared" si="127"/>
        <v>42222</v>
      </c>
      <c r="AD131" s="240">
        <f t="shared" si="127"/>
        <v>42222</v>
      </c>
      <c r="AE131" s="240">
        <f t="shared" si="127"/>
        <v>42222</v>
      </c>
      <c r="AL131" s="80"/>
      <c r="AM131" s="240">
        <f t="shared" si="116"/>
        <v>42131</v>
      </c>
      <c r="AN131" s="240">
        <f t="shared" si="116"/>
        <v>42226</v>
      </c>
      <c r="AO131" s="240">
        <f t="shared" si="116"/>
        <v>42299</v>
      </c>
      <c r="AP131" s="240">
        <f t="shared" si="125"/>
        <v>42300</v>
      </c>
      <c r="AQ131" s="240">
        <f t="shared" si="125"/>
        <v>42297</v>
      </c>
      <c r="AY131" s="240">
        <f t="shared" si="126"/>
        <v>42299</v>
      </c>
      <c r="AZ131" s="240">
        <f t="shared" si="126"/>
        <v>42321</v>
      </c>
      <c r="BA131" s="240">
        <f t="shared" si="126"/>
        <v>42321</v>
      </c>
      <c r="BB131" s="240">
        <f t="shared" si="126"/>
        <v>42321</v>
      </c>
      <c r="BC131" s="240">
        <f t="shared" si="126"/>
        <v>42324</v>
      </c>
      <c r="BK131" s="353">
        <f t="shared" si="117"/>
        <v>42346</v>
      </c>
      <c r="BL131" s="353">
        <f t="shared" si="118"/>
        <v>42346</v>
      </c>
      <c r="BM131" s="353">
        <f t="shared" si="119"/>
        <v>42346</v>
      </c>
      <c r="BN131" s="353">
        <f t="shared" si="120"/>
        <v>42346</v>
      </c>
      <c r="BO131" s="353">
        <f t="shared" si="121"/>
        <v>42347</v>
      </c>
      <c r="BV131" s="79"/>
      <c r="BW131" s="80"/>
      <c r="BX131" s="240">
        <f t="shared" si="122"/>
        <v>42326</v>
      </c>
      <c r="BY131" s="240">
        <f t="shared" si="122"/>
        <v>42347</v>
      </c>
      <c r="BZ131" s="240">
        <f t="shared" si="122"/>
        <v>42326</v>
      </c>
      <c r="CA131" s="352">
        <v>42378</v>
      </c>
      <c r="CB131" s="352">
        <f t="shared" si="123"/>
        <v>42300</v>
      </c>
      <c r="CC131" s="353">
        <f t="shared" si="123"/>
        <v>42324</v>
      </c>
      <c r="CD131" s="353">
        <f t="shared" si="124"/>
        <v>27</v>
      </c>
      <c r="CI131" s="79"/>
    </row>
    <row r="132" spans="1:87">
      <c r="A132" s="366">
        <v>1</v>
      </c>
      <c r="B132" s="350" t="s">
        <v>353</v>
      </c>
      <c r="N132" s="79"/>
      <c r="O132" s="240">
        <f t="shared" si="111"/>
        <v>42167</v>
      </c>
      <c r="P132" s="358">
        <f t="shared" si="112"/>
        <v>42167</v>
      </c>
      <c r="Q132" s="240">
        <f t="shared" si="113"/>
        <v>42167</v>
      </c>
      <c r="R132" s="240">
        <f t="shared" si="114"/>
        <v>42167</v>
      </c>
      <c r="S132" s="240">
        <f t="shared" si="115"/>
        <v>42167</v>
      </c>
      <c r="Y132" s="229"/>
      <c r="Z132" s="79"/>
      <c r="AA132" s="240">
        <f t="shared" si="127"/>
        <v>42219</v>
      </c>
      <c r="AB132" s="240">
        <f t="shared" si="127"/>
        <v>42219</v>
      </c>
      <c r="AC132" s="240">
        <f t="shared" si="127"/>
        <v>42219</v>
      </c>
      <c r="AD132" s="240">
        <f t="shared" si="127"/>
        <v>42219</v>
      </c>
      <c r="AE132" s="240">
        <f t="shared" si="127"/>
        <v>42219</v>
      </c>
      <c r="AL132" s="80"/>
      <c r="AM132" s="240">
        <f t="shared" si="116"/>
        <v>42128</v>
      </c>
      <c r="AN132" s="240">
        <f t="shared" si="116"/>
        <v>42221</v>
      </c>
      <c r="AO132" s="240">
        <f t="shared" si="116"/>
        <v>42296</v>
      </c>
      <c r="AP132" s="240">
        <f t="shared" si="125"/>
        <v>42297</v>
      </c>
      <c r="AQ132" s="240">
        <f t="shared" si="125"/>
        <v>42292</v>
      </c>
      <c r="AY132" s="240">
        <f>WORKDAY(AY133,$A132,$B$199:$B$224)</f>
        <v>42296</v>
      </c>
      <c r="AZ132" s="240">
        <v>42318</v>
      </c>
      <c r="BA132" s="240">
        <v>42318</v>
      </c>
      <c r="BB132" s="240">
        <v>42318</v>
      </c>
      <c r="BC132" s="240">
        <v>42319</v>
      </c>
      <c r="BK132" s="353">
        <f t="shared" si="117"/>
        <v>42341</v>
      </c>
      <c r="BL132" s="353">
        <f t="shared" si="118"/>
        <v>42341</v>
      </c>
      <c r="BM132" s="353">
        <f t="shared" si="119"/>
        <v>42341</v>
      </c>
      <c r="BN132" s="353">
        <f t="shared" si="120"/>
        <v>42341</v>
      </c>
      <c r="BO132" s="353">
        <f t="shared" si="121"/>
        <v>42342</v>
      </c>
      <c r="BV132" s="79"/>
      <c r="BW132" s="80"/>
      <c r="BX132" s="240">
        <v>42321</v>
      </c>
      <c r="BY132" s="240">
        <f t="shared" ref="BY132:BY137" si="128">WORKDAY(BY133,$A132,$B$199:$B$224)</f>
        <v>42342</v>
      </c>
      <c r="BZ132" s="240">
        <v>42321</v>
      </c>
      <c r="CA132" s="240">
        <f t="shared" ref="CA132:CB134" si="129">WORKDAY(CA133,$A132,$B$199:$B$224)</f>
        <v>42297</v>
      </c>
      <c r="CB132" s="240">
        <f t="shared" si="129"/>
        <v>42297</v>
      </c>
      <c r="CC132" s="353">
        <f t="shared" ref="CC132:CC137" si="130">WORKDAY(CC133,$A132,$B$199:$B$224)</f>
        <v>42319</v>
      </c>
      <c r="CD132" s="353">
        <f t="shared" si="124"/>
        <v>24</v>
      </c>
      <c r="CI132" s="79"/>
    </row>
    <row r="133" spans="1:87">
      <c r="A133" s="366">
        <v>2</v>
      </c>
      <c r="B133" s="350" t="s">
        <v>352</v>
      </c>
      <c r="N133" s="79"/>
      <c r="O133" s="240">
        <f t="shared" si="111"/>
        <v>42166</v>
      </c>
      <c r="P133" s="358">
        <f t="shared" si="112"/>
        <v>42166</v>
      </c>
      <c r="Q133" s="240">
        <f t="shared" si="113"/>
        <v>42166</v>
      </c>
      <c r="R133" s="240">
        <f t="shared" si="114"/>
        <v>42166</v>
      </c>
      <c r="S133" s="240">
        <f t="shared" si="115"/>
        <v>42166</v>
      </c>
      <c r="Y133" s="229"/>
      <c r="Z133" s="79"/>
      <c r="AA133" s="240">
        <f t="shared" si="127"/>
        <v>42216</v>
      </c>
      <c r="AB133" s="240">
        <f t="shared" si="127"/>
        <v>42216</v>
      </c>
      <c r="AC133" s="240">
        <f t="shared" si="127"/>
        <v>42216</v>
      </c>
      <c r="AD133" s="240">
        <f t="shared" si="127"/>
        <v>42216</v>
      </c>
      <c r="AE133" s="240">
        <f t="shared" si="127"/>
        <v>42216</v>
      </c>
      <c r="AL133" s="80"/>
      <c r="AM133" s="240">
        <f t="shared" si="116"/>
        <v>42125</v>
      </c>
      <c r="AN133" s="240">
        <f t="shared" si="116"/>
        <v>42220</v>
      </c>
      <c r="AO133" s="240">
        <f t="shared" si="116"/>
        <v>42293</v>
      </c>
      <c r="AP133" s="240">
        <f t="shared" si="125"/>
        <v>42296</v>
      </c>
      <c r="AQ133" s="240">
        <f t="shared" si="125"/>
        <v>42291</v>
      </c>
      <c r="AY133" s="240">
        <f>WORKDAY(AY134,$A133,$B$199:$B$224)</f>
        <v>42293</v>
      </c>
      <c r="AZ133" s="240">
        <f t="shared" ref="AZ133:BC137" si="131">WORKDAY(AZ134,$A133,$B$199:$B$224)</f>
        <v>42318</v>
      </c>
      <c r="BA133" s="240">
        <f t="shared" si="131"/>
        <v>42318</v>
      </c>
      <c r="BB133" s="240">
        <f t="shared" si="131"/>
        <v>42318</v>
      </c>
      <c r="BC133" s="240">
        <f t="shared" si="131"/>
        <v>42318</v>
      </c>
      <c r="BK133" s="353">
        <f t="shared" si="117"/>
        <v>42340</v>
      </c>
      <c r="BL133" s="353">
        <f t="shared" si="118"/>
        <v>42340</v>
      </c>
      <c r="BM133" s="353">
        <f t="shared" si="119"/>
        <v>42340</v>
      </c>
      <c r="BN133" s="353">
        <f t="shared" si="120"/>
        <v>42340</v>
      </c>
      <c r="BO133" s="353">
        <f t="shared" si="121"/>
        <v>42341</v>
      </c>
      <c r="BV133" s="79"/>
      <c r="BW133" s="80"/>
      <c r="BX133" s="240">
        <f>WORKDAY(BX134,$A133,$B$199:$B$224)</f>
        <v>42318</v>
      </c>
      <c r="BY133" s="240">
        <f t="shared" si="128"/>
        <v>42341</v>
      </c>
      <c r="BZ133" s="240">
        <f>WORKDAY(BZ134,$A133,$B$199:$B$224)</f>
        <v>42318</v>
      </c>
      <c r="CA133" s="240">
        <f t="shared" si="129"/>
        <v>42296</v>
      </c>
      <c r="CB133" s="240">
        <f t="shared" si="129"/>
        <v>42296</v>
      </c>
      <c r="CC133" s="240">
        <f t="shared" si="130"/>
        <v>42318</v>
      </c>
      <c r="CD133" s="353">
        <f t="shared" si="124"/>
        <v>23</v>
      </c>
      <c r="CI133" s="79"/>
    </row>
    <row r="134" spans="1:87">
      <c r="A134" s="366">
        <v>4</v>
      </c>
      <c r="B134" s="350" t="s">
        <v>351</v>
      </c>
      <c r="N134" s="79"/>
      <c r="O134" s="240">
        <f t="shared" si="111"/>
        <v>42164</v>
      </c>
      <c r="P134" s="358">
        <f t="shared" si="112"/>
        <v>42164</v>
      </c>
      <c r="Q134" s="240">
        <f t="shared" si="113"/>
        <v>42164</v>
      </c>
      <c r="R134" s="240">
        <f t="shared" si="114"/>
        <v>42164</v>
      </c>
      <c r="S134" s="240">
        <f t="shared" si="115"/>
        <v>42164</v>
      </c>
      <c r="Y134" s="229"/>
      <c r="Z134" s="79"/>
      <c r="AA134" s="240">
        <f t="shared" si="127"/>
        <v>42214</v>
      </c>
      <c r="AB134" s="240">
        <f t="shared" si="127"/>
        <v>42214</v>
      </c>
      <c r="AC134" s="240">
        <f t="shared" si="127"/>
        <v>42214</v>
      </c>
      <c r="AD134" s="240">
        <f t="shared" si="127"/>
        <v>42214</v>
      </c>
      <c r="AE134" s="240">
        <f t="shared" si="127"/>
        <v>42214</v>
      </c>
      <c r="AL134" s="80"/>
      <c r="AM134" s="240">
        <f t="shared" si="116"/>
        <v>42123</v>
      </c>
      <c r="AN134" s="240">
        <f t="shared" si="116"/>
        <v>42216</v>
      </c>
      <c r="AO134" s="240">
        <f t="shared" si="116"/>
        <v>42291</v>
      </c>
      <c r="AP134" s="240">
        <f>WORKDAY(AP135,$A134,$B$199:$B$224)</f>
        <v>42292</v>
      </c>
      <c r="AQ134" s="240">
        <v>42289</v>
      </c>
      <c r="AY134" s="240">
        <f>WORKDAY(AY135,$A134,$B$199:$B$224)</f>
        <v>42291</v>
      </c>
      <c r="AZ134" s="240">
        <f t="shared" si="131"/>
        <v>42314</v>
      </c>
      <c r="BA134" s="240">
        <f t="shared" si="131"/>
        <v>42314</v>
      </c>
      <c r="BB134" s="240">
        <f t="shared" si="131"/>
        <v>42314</v>
      </c>
      <c r="BC134" s="240">
        <f t="shared" si="131"/>
        <v>42314</v>
      </c>
      <c r="BK134" s="353">
        <f t="shared" si="117"/>
        <v>42338</v>
      </c>
      <c r="BL134" s="353">
        <f t="shared" si="118"/>
        <v>42338</v>
      </c>
      <c r="BM134" s="353">
        <f t="shared" si="119"/>
        <v>42338</v>
      </c>
      <c r="BN134" s="353">
        <f t="shared" si="120"/>
        <v>42338</v>
      </c>
      <c r="BO134" s="353">
        <f t="shared" si="121"/>
        <v>42339</v>
      </c>
      <c r="BV134" s="79"/>
      <c r="BW134" s="80"/>
      <c r="BX134" s="240">
        <f>WORKDAY(BX135,$A134,$B$199:$B$224)</f>
        <v>42314</v>
      </c>
      <c r="BY134" s="240">
        <f t="shared" si="128"/>
        <v>42339</v>
      </c>
      <c r="BZ134" s="240">
        <f>WORKDAY(BZ135,$A134,$B$199:$B$224)</f>
        <v>42314</v>
      </c>
      <c r="CA134" s="240">
        <f t="shared" si="129"/>
        <v>42292</v>
      </c>
      <c r="CB134" s="240">
        <f t="shared" si="129"/>
        <v>42292</v>
      </c>
      <c r="CC134" s="240">
        <f t="shared" si="130"/>
        <v>42314</v>
      </c>
      <c r="CD134" s="353">
        <f t="shared" si="124"/>
        <v>19</v>
      </c>
      <c r="CI134" s="79"/>
    </row>
    <row r="135" spans="1:87">
      <c r="A135" s="366">
        <v>5</v>
      </c>
      <c r="B135" s="350" t="s">
        <v>78</v>
      </c>
      <c r="N135" s="79"/>
      <c r="O135" s="240">
        <f t="shared" si="111"/>
        <v>42158</v>
      </c>
      <c r="P135" s="358">
        <f t="shared" si="112"/>
        <v>42158</v>
      </c>
      <c r="Q135" s="240">
        <f t="shared" si="113"/>
        <v>42158</v>
      </c>
      <c r="R135" s="240">
        <f t="shared" si="114"/>
        <v>42158</v>
      </c>
      <c r="S135" s="240">
        <f t="shared" si="115"/>
        <v>42158</v>
      </c>
      <c r="Y135" s="229"/>
      <c r="Z135" s="79"/>
      <c r="AA135" s="240">
        <f t="shared" si="127"/>
        <v>42208</v>
      </c>
      <c r="AB135" s="240">
        <f t="shared" si="127"/>
        <v>42208</v>
      </c>
      <c r="AC135" s="240">
        <f t="shared" si="127"/>
        <v>42208</v>
      </c>
      <c r="AD135" s="240">
        <f t="shared" si="127"/>
        <v>42208</v>
      </c>
      <c r="AE135" s="240">
        <f t="shared" si="127"/>
        <v>42208</v>
      </c>
      <c r="AL135" s="80"/>
      <c r="AM135" s="240">
        <f t="shared" si="116"/>
        <v>42117</v>
      </c>
      <c r="AN135" s="240">
        <f t="shared" si="116"/>
        <v>42212</v>
      </c>
      <c r="AO135" s="240">
        <v>42285</v>
      </c>
      <c r="AP135" s="240">
        <v>42286</v>
      </c>
      <c r="AQ135" s="240">
        <v>42278</v>
      </c>
      <c r="AY135" s="240">
        <v>42285</v>
      </c>
      <c r="AZ135" s="240">
        <f t="shared" si="131"/>
        <v>42310</v>
      </c>
      <c r="BA135" s="240">
        <f t="shared" si="131"/>
        <v>42310</v>
      </c>
      <c r="BB135" s="240">
        <f t="shared" si="131"/>
        <v>42310</v>
      </c>
      <c r="BC135" s="240">
        <f t="shared" si="131"/>
        <v>42310</v>
      </c>
      <c r="BK135" s="353">
        <f t="shared" si="117"/>
        <v>42327</v>
      </c>
      <c r="BL135" s="353">
        <f t="shared" si="118"/>
        <v>42327</v>
      </c>
      <c r="BM135" s="353">
        <f t="shared" si="119"/>
        <v>42327</v>
      </c>
      <c r="BN135" s="353">
        <f t="shared" si="120"/>
        <v>42327</v>
      </c>
      <c r="BO135" s="353">
        <f t="shared" si="121"/>
        <v>42328</v>
      </c>
      <c r="BV135" s="79"/>
      <c r="BW135" s="80"/>
      <c r="BX135" s="240">
        <f>WORKDAY(BX136,$A135,$B$199:$B$224)</f>
        <v>42310</v>
      </c>
      <c r="BY135" s="240">
        <f t="shared" si="128"/>
        <v>42328</v>
      </c>
      <c r="BZ135" s="240">
        <f>WORKDAY(BZ136,$A135,$B$199:$B$224)</f>
        <v>42310</v>
      </c>
      <c r="CA135" s="240">
        <v>42286</v>
      </c>
      <c r="CB135" s="240">
        <v>42286</v>
      </c>
      <c r="CC135" s="240">
        <f t="shared" si="130"/>
        <v>42310</v>
      </c>
      <c r="CD135" s="353">
        <f t="shared" si="124"/>
        <v>13</v>
      </c>
      <c r="CI135" s="79"/>
    </row>
    <row r="136" spans="1:87">
      <c r="A136" s="366">
        <v>2</v>
      </c>
      <c r="B136" s="351" t="s">
        <v>590</v>
      </c>
      <c r="N136" s="79"/>
      <c r="O136" s="240">
        <f t="shared" si="111"/>
        <v>42151</v>
      </c>
      <c r="P136" s="358">
        <f t="shared" si="112"/>
        <v>42151</v>
      </c>
      <c r="Q136" s="240">
        <f t="shared" si="113"/>
        <v>42151</v>
      </c>
      <c r="R136" s="240">
        <f t="shared" si="114"/>
        <v>42151</v>
      </c>
      <c r="S136" s="240">
        <f t="shared" si="115"/>
        <v>42151</v>
      </c>
      <c r="Y136" s="229"/>
      <c r="Z136" s="79"/>
      <c r="AA136" s="240">
        <f t="shared" ref="AA136:AE137" si="132">WORKDAY(AA138,$A136,$B$199:$B$224)</f>
        <v>42201</v>
      </c>
      <c r="AB136" s="240">
        <f t="shared" si="132"/>
        <v>42201</v>
      </c>
      <c r="AC136" s="240">
        <f t="shared" si="132"/>
        <v>42201</v>
      </c>
      <c r="AD136" s="240">
        <f t="shared" si="132"/>
        <v>42201</v>
      </c>
      <c r="AE136" s="240">
        <f t="shared" si="132"/>
        <v>42201</v>
      </c>
      <c r="AL136" s="80"/>
      <c r="AM136" s="240">
        <f t="shared" si="116"/>
        <v>42110</v>
      </c>
      <c r="AN136" s="240">
        <f t="shared" si="116"/>
        <v>42205</v>
      </c>
      <c r="AO136" s="240">
        <f t="shared" si="116"/>
        <v>42279</v>
      </c>
      <c r="AP136" s="240">
        <f>WORKDAY(AP137,$A136,$B$199:$B$224)</f>
        <v>42279</v>
      </c>
      <c r="AQ136" s="240">
        <f>WORKDAY(AQ137,$A136,$B$199:$B$224)</f>
        <v>42279</v>
      </c>
      <c r="AY136" s="240">
        <f>WORKDAY(AY137,$A136,$B$199:$B$224)</f>
        <v>42279</v>
      </c>
      <c r="AZ136" s="240">
        <f t="shared" si="131"/>
        <v>42303</v>
      </c>
      <c r="BA136" s="240">
        <f t="shared" si="131"/>
        <v>42303</v>
      </c>
      <c r="BB136" s="240">
        <f t="shared" si="131"/>
        <v>42303</v>
      </c>
      <c r="BC136" s="240">
        <f t="shared" si="131"/>
        <v>42303</v>
      </c>
      <c r="BK136" s="240">
        <f t="shared" si="117"/>
        <v>42320</v>
      </c>
      <c r="BL136" s="240">
        <f t="shared" si="118"/>
        <v>42320</v>
      </c>
      <c r="BM136" s="240">
        <f t="shared" si="119"/>
        <v>42320</v>
      </c>
      <c r="BN136" s="240">
        <f t="shared" si="120"/>
        <v>42320</v>
      </c>
      <c r="BO136" s="353">
        <f t="shared" si="121"/>
        <v>42321</v>
      </c>
      <c r="BV136" s="79"/>
      <c r="BW136" s="80"/>
      <c r="BX136" s="240">
        <f>WORKDAY(BX137,$A136,$B$199:$B$224)</f>
        <v>42303</v>
      </c>
      <c r="BY136" s="240">
        <f t="shared" si="128"/>
        <v>42321</v>
      </c>
      <c r="BZ136" s="240">
        <f>WORKDAY(BZ137,$A136,$B$199:$B$224)</f>
        <v>42303</v>
      </c>
      <c r="CA136" s="240">
        <f>WORKDAY(CA137,$A136,$B$199:$B$224)</f>
        <v>42279</v>
      </c>
      <c r="CB136" s="240">
        <f>WORKDAY(CB137,$A136,$B$199:$B$224)</f>
        <v>42279</v>
      </c>
      <c r="CC136" s="240">
        <f t="shared" si="130"/>
        <v>42303</v>
      </c>
      <c r="CD136" s="353">
        <f t="shared" si="124"/>
        <v>6</v>
      </c>
      <c r="CI136" s="79"/>
    </row>
    <row r="137" spans="1:87">
      <c r="A137" s="366">
        <v>2</v>
      </c>
      <c r="B137" s="351" t="s">
        <v>588</v>
      </c>
      <c r="N137" s="79"/>
      <c r="O137" s="240">
        <f t="shared" si="111"/>
        <v>42146</v>
      </c>
      <c r="P137" s="358">
        <f t="shared" si="112"/>
        <v>42146</v>
      </c>
      <c r="Q137" s="240">
        <f t="shared" si="113"/>
        <v>42146</v>
      </c>
      <c r="R137" s="240">
        <f t="shared" si="114"/>
        <v>42146</v>
      </c>
      <c r="S137" s="240">
        <f t="shared" si="115"/>
        <v>42146</v>
      </c>
      <c r="Y137" s="229"/>
      <c r="Z137" s="79"/>
      <c r="AA137" s="240">
        <f t="shared" si="132"/>
        <v>3</v>
      </c>
      <c r="AB137" s="240">
        <f t="shared" si="132"/>
        <v>3</v>
      </c>
      <c r="AC137" s="240">
        <f t="shared" si="132"/>
        <v>3</v>
      </c>
      <c r="AD137" s="240">
        <f t="shared" si="132"/>
        <v>3</v>
      </c>
      <c r="AE137" s="240">
        <f t="shared" si="132"/>
        <v>3</v>
      </c>
      <c r="AL137" s="80"/>
      <c r="AM137" s="240">
        <f t="shared" si="116"/>
        <v>42108</v>
      </c>
      <c r="AN137" s="240">
        <f t="shared" si="116"/>
        <v>42201</v>
      </c>
      <c r="AO137" s="240">
        <f t="shared" si="116"/>
        <v>42277</v>
      </c>
      <c r="AP137" s="240">
        <f>WORKDAY(AP138,$A137,$B$199:$B$224)</f>
        <v>42277</v>
      </c>
      <c r="AQ137" s="240">
        <f>WORKDAY(AQ138,$A137,$B$199:$B$224)</f>
        <v>42277</v>
      </c>
      <c r="AY137" s="240">
        <f>WORKDAY(AY138,$A137,$B$199:$B$224)</f>
        <v>42277</v>
      </c>
      <c r="AZ137" s="240">
        <f t="shared" si="131"/>
        <v>42299</v>
      </c>
      <c r="BA137" s="240">
        <f t="shared" si="131"/>
        <v>42299</v>
      </c>
      <c r="BB137" s="240">
        <f t="shared" si="131"/>
        <v>42299</v>
      </c>
      <c r="BC137" s="240">
        <f t="shared" si="131"/>
        <v>42299</v>
      </c>
      <c r="BK137" s="240">
        <f t="shared" si="117"/>
        <v>42318</v>
      </c>
      <c r="BL137" s="240">
        <f t="shared" si="118"/>
        <v>42318</v>
      </c>
      <c r="BM137" s="240">
        <f t="shared" si="119"/>
        <v>42318</v>
      </c>
      <c r="BN137" s="240">
        <f t="shared" si="120"/>
        <v>42318</v>
      </c>
      <c r="BO137" s="353">
        <f t="shared" si="121"/>
        <v>42319</v>
      </c>
      <c r="BV137" s="79"/>
      <c r="BW137" s="80"/>
      <c r="BX137" s="240">
        <f>WORKDAY(BX138,$A137,$B$199:$B$224)</f>
        <v>42299</v>
      </c>
      <c r="BY137" s="240">
        <f t="shared" si="128"/>
        <v>42319</v>
      </c>
      <c r="BZ137" s="240">
        <f>WORKDAY(BZ138,$A137,$B$199:$B$224)</f>
        <v>42299</v>
      </c>
      <c r="CA137" s="240">
        <f>WORKDAY(CA138,$A137,$B$199:$B$224)</f>
        <v>42277</v>
      </c>
      <c r="CB137" s="240">
        <f>WORKDAY(CB138,$A137,$B$199:$B$224)</f>
        <v>42277</v>
      </c>
      <c r="CC137" s="240">
        <f t="shared" si="130"/>
        <v>42299</v>
      </c>
      <c r="CD137" s="353">
        <f t="shared" si="124"/>
        <v>4</v>
      </c>
      <c r="CI137" s="79"/>
    </row>
    <row r="138" spans="1:87">
      <c r="A138" s="366">
        <v>1</v>
      </c>
      <c r="B138" s="351" t="s">
        <v>2</v>
      </c>
      <c r="N138" s="79"/>
      <c r="O138" s="240">
        <v>42144</v>
      </c>
      <c r="P138" s="358">
        <v>42144</v>
      </c>
      <c r="Q138" s="240">
        <v>42144</v>
      </c>
      <c r="R138" s="240">
        <v>42144</v>
      </c>
      <c r="S138" s="240">
        <v>42144</v>
      </c>
      <c r="Y138" s="229"/>
      <c r="Z138" s="79"/>
      <c r="AA138" s="240">
        <v>42199</v>
      </c>
      <c r="AB138" s="240">
        <v>42199</v>
      </c>
      <c r="AC138" s="240">
        <v>42199</v>
      </c>
      <c r="AD138" s="240">
        <v>42199</v>
      </c>
      <c r="AE138" s="240">
        <v>42199</v>
      </c>
      <c r="AL138" s="80"/>
      <c r="AM138" s="240">
        <v>42104</v>
      </c>
      <c r="AN138" s="240">
        <v>42199</v>
      </c>
      <c r="AO138" s="240">
        <v>42275</v>
      </c>
      <c r="AP138" s="240">
        <v>42275</v>
      </c>
      <c r="AQ138" s="240">
        <v>42275</v>
      </c>
      <c r="AY138" s="240">
        <v>42275</v>
      </c>
      <c r="AZ138" s="240">
        <v>42297</v>
      </c>
      <c r="BA138" s="240">
        <v>42297</v>
      </c>
      <c r="BB138" s="240">
        <v>42297</v>
      </c>
      <c r="BC138" s="240">
        <v>42297</v>
      </c>
      <c r="BK138" s="240">
        <v>42314</v>
      </c>
      <c r="BL138" s="240">
        <v>42314</v>
      </c>
      <c r="BM138" s="240">
        <v>42314</v>
      </c>
      <c r="BN138" s="240">
        <v>42314</v>
      </c>
      <c r="BO138" s="240">
        <v>42317</v>
      </c>
      <c r="BV138" s="79"/>
      <c r="BW138" s="80"/>
      <c r="BX138" s="240">
        <v>42297</v>
      </c>
      <c r="BY138" s="240">
        <v>42317</v>
      </c>
      <c r="BZ138" s="240">
        <v>42297</v>
      </c>
      <c r="CA138" s="240">
        <v>42275</v>
      </c>
      <c r="CB138" s="240">
        <v>42275</v>
      </c>
      <c r="CC138" s="240">
        <v>42297</v>
      </c>
      <c r="CD138" s="353">
        <f>WORKDAY(CD139,$A138,$B$199:$B$224)</f>
        <v>2</v>
      </c>
      <c r="CI138" s="79"/>
    </row>
    <row r="139" spans="1:87" ht="15" thickBot="1">
      <c r="N139" s="79"/>
      <c r="Y139" s="229"/>
      <c r="Z139" s="79"/>
      <c r="AL139" s="80"/>
      <c r="AX139" s="79"/>
      <c r="BJ139" s="79"/>
      <c r="BV139" s="79"/>
      <c r="BW139" s="403"/>
      <c r="CI139" s="79"/>
    </row>
    <row r="140" spans="1:87" ht="15" thickBot="1">
      <c r="A140" s="217" t="s">
        <v>573</v>
      </c>
      <c r="B140" s="3" t="s">
        <v>22</v>
      </c>
      <c r="C140" s="1608">
        <v>5312670</v>
      </c>
      <c r="D140" s="1609"/>
      <c r="E140" s="1609"/>
      <c r="F140" s="1614"/>
      <c r="N140" s="79"/>
      <c r="O140" s="245">
        <v>5312670</v>
      </c>
      <c r="P140" s="245"/>
      <c r="Q140" s="245"/>
      <c r="R140" s="246"/>
      <c r="Y140" s="229"/>
      <c r="Z140" s="79"/>
      <c r="AA140" s="1692">
        <v>5312670</v>
      </c>
      <c r="AB140" s="1693"/>
      <c r="AC140" s="1693"/>
      <c r="AD140" s="1693"/>
      <c r="AE140" s="1693"/>
      <c r="AL140" s="84"/>
      <c r="AM140" s="1608">
        <v>5312670</v>
      </c>
      <c r="AN140" s="1609"/>
      <c r="AO140" s="1609"/>
      <c r="AP140" s="1614"/>
      <c r="AX140" s="79"/>
      <c r="AY140" s="1608">
        <v>5312670</v>
      </c>
      <c r="AZ140" s="1609"/>
      <c r="BA140" s="1609"/>
      <c r="BB140" s="1614"/>
      <c r="BJ140" s="79"/>
      <c r="BK140" s="1608">
        <v>5312670</v>
      </c>
      <c r="BL140" s="1609"/>
      <c r="BM140" s="1609"/>
      <c r="BN140" s="1614"/>
      <c r="BV140" s="79"/>
      <c r="BW140" s="403"/>
      <c r="BX140" s="1608">
        <v>5312670</v>
      </c>
      <c r="BY140" s="1609"/>
      <c r="BZ140" s="1609"/>
      <c r="CA140" s="1614"/>
      <c r="CI140" s="79"/>
    </row>
    <row r="141" spans="1:87" ht="15" thickBot="1">
      <c r="B141" s="9" t="s">
        <v>24</v>
      </c>
      <c r="C141" s="13">
        <v>37</v>
      </c>
      <c r="D141" s="13">
        <v>38</v>
      </c>
      <c r="E141" s="13">
        <v>39</v>
      </c>
      <c r="F141" s="13">
        <v>40</v>
      </c>
      <c r="N141" s="79"/>
      <c r="O141" s="246">
        <v>37</v>
      </c>
      <c r="P141" s="13">
        <v>38</v>
      </c>
      <c r="Q141" s="13">
        <v>39</v>
      </c>
      <c r="R141" s="13">
        <v>40</v>
      </c>
      <c r="Y141" s="229"/>
      <c r="Z141" s="79"/>
      <c r="AA141" s="13">
        <v>39</v>
      </c>
      <c r="AB141" s="13">
        <v>40</v>
      </c>
      <c r="AC141" s="13">
        <v>41</v>
      </c>
      <c r="AD141" s="13">
        <v>42</v>
      </c>
      <c r="AL141" s="83"/>
      <c r="AM141" s="13">
        <v>37</v>
      </c>
      <c r="AN141" s="13">
        <v>38</v>
      </c>
      <c r="AO141" s="13">
        <v>39</v>
      </c>
      <c r="AP141" s="13">
        <v>40</v>
      </c>
      <c r="AQ141" s="248"/>
      <c r="AX141" s="79"/>
      <c r="AY141" s="13">
        <v>37</v>
      </c>
      <c r="AZ141" s="13">
        <v>38</v>
      </c>
      <c r="BA141" s="13">
        <v>39</v>
      </c>
      <c r="BB141" s="13">
        <v>40</v>
      </c>
      <c r="BJ141" s="79"/>
      <c r="BK141" s="13">
        <v>37</v>
      </c>
      <c r="BL141" s="13">
        <v>38</v>
      </c>
      <c r="BM141" s="13">
        <v>39</v>
      </c>
      <c r="BN141" s="13">
        <v>40</v>
      </c>
      <c r="BV141" s="79"/>
      <c r="BW141" s="403"/>
      <c r="BX141" s="13">
        <v>37</v>
      </c>
      <c r="BY141" s="13">
        <v>38</v>
      </c>
      <c r="BZ141" s="13">
        <v>39</v>
      </c>
      <c r="CA141" s="13">
        <v>40</v>
      </c>
      <c r="CI141" s="79"/>
    </row>
    <row r="142" spans="1:87" ht="15" thickBot="1">
      <c r="B142" s="12" t="s">
        <v>126</v>
      </c>
      <c r="C142" s="10"/>
      <c r="D142" s="10"/>
      <c r="E142" s="10"/>
      <c r="F142" s="10"/>
      <c r="N142" s="79"/>
      <c r="O142" s="173"/>
      <c r="P142" s="10"/>
      <c r="Q142" s="10"/>
      <c r="R142" s="10"/>
      <c r="Y142" s="229"/>
      <c r="Z142" s="79"/>
      <c r="AA142" s="10"/>
      <c r="AB142" s="10"/>
      <c r="AC142" s="10"/>
      <c r="AD142" s="10"/>
      <c r="AL142" s="82"/>
      <c r="AM142" s="10"/>
      <c r="AN142" s="10"/>
      <c r="AO142" s="10"/>
      <c r="AP142" s="10"/>
      <c r="AX142" s="79"/>
      <c r="AY142" s="10"/>
      <c r="AZ142" s="10"/>
      <c r="BA142" s="10"/>
      <c r="BB142" s="10"/>
      <c r="BJ142" s="79"/>
      <c r="BK142" s="10"/>
      <c r="BL142" s="10"/>
      <c r="BM142" s="10"/>
      <c r="BN142" s="10"/>
      <c r="BV142" s="79"/>
      <c r="BW142" s="403"/>
      <c r="BX142" s="10"/>
      <c r="BY142" s="10"/>
      <c r="BZ142" s="10"/>
      <c r="CA142" s="10"/>
      <c r="CB142" s="10"/>
      <c r="CC142" s="10"/>
      <c r="CI142" s="79"/>
    </row>
    <row r="143" spans="1:87" ht="15" thickBot="1">
      <c r="B143" s="11" t="s">
        <v>124</v>
      </c>
      <c r="C143" s="2"/>
      <c r="D143" s="2"/>
      <c r="E143" s="2"/>
      <c r="F143" s="2"/>
      <c r="N143" s="79"/>
      <c r="O143" s="92" t="s">
        <v>21</v>
      </c>
      <c r="P143" s="92" t="s">
        <v>21</v>
      </c>
      <c r="Q143" s="92" t="s">
        <v>21</v>
      </c>
      <c r="R143" s="92" t="s">
        <v>21</v>
      </c>
      <c r="Y143" s="229"/>
      <c r="Z143" s="79"/>
      <c r="AA143" s="186" t="s">
        <v>512</v>
      </c>
      <c r="AB143" s="186" t="s">
        <v>512</v>
      </c>
      <c r="AC143" s="186" t="s">
        <v>512</v>
      </c>
      <c r="AD143" s="186" t="s">
        <v>512</v>
      </c>
      <c r="AL143" s="81"/>
      <c r="AM143" s="56" t="s">
        <v>20</v>
      </c>
      <c r="AN143" s="56" t="s">
        <v>20</v>
      </c>
      <c r="AO143" s="56" t="s">
        <v>20</v>
      </c>
      <c r="AP143" s="56" t="s">
        <v>20</v>
      </c>
      <c r="AX143" s="79"/>
      <c r="AY143" s="56" t="s">
        <v>20</v>
      </c>
      <c r="AZ143" s="56" t="s">
        <v>20</v>
      </c>
      <c r="BA143" s="56" t="s">
        <v>20</v>
      </c>
      <c r="BJ143" s="56" t="s">
        <v>20</v>
      </c>
      <c r="BK143" s="92" t="s">
        <v>21</v>
      </c>
      <c r="BL143" s="21" t="s">
        <v>21</v>
      </c>
      <c r="BM143" s="21" t="s">
        <v>21</v>
      </c>
      <c r="BN143" s="21" t="s">
        <v>21</v>
      </c>
      <c r="BV143" s="79"/>
      <c r="BW143" s="403"/>
      <c r="BX143" s="21" t="s">
        <v>21</v>
      </c>
      <c r="BY143" s="92" t="s">
        <v>21</v>
      </c>
      <c r="BZ143" s="92" t="s">
        <v>21</v>
      </c>
      <c r="CA143" s="21" t="s">
        <v>21</v>
      </c>
      <c r="CB143" s="21" t="s">
        <v>21</v>
      </c>
      <c r="CC143" s="2"/>
      <c r="CI143" s="79"/>
    </row>
    <row r="144" spans="1:87" ht="15">
      <c r="N144" s="79"/>
      <c r="O144" s="44">
        <v>670</v>
      </c>
      <c r="P144" s="44">
        <v>670</v>
      </c>
      <c r="Q144" s="44">
        <v>670</v>
      </c>
      <c r="R144" s="44">
        <v>670</v>
      </c>
      <c r="Y144" s="229"/>
      <c r="Z144" s="79"/>
      <c r="AA144" s="44">
        <v>670</v>
      </c>
      <c r="AB144" s="44">
        <v>670</v>
      </c>
      <c r="AC144" s="44">
        <v>670</v>
      </c>
      <c r="AD144" s="44">
        <v>670</v>
      </c>
      <c r="AL144" s="80"/>
      <c r="AM144" s="44">
        <v>670</v>
      </c>
      <c r="AN144" s="44">
        <v>670</v>
      </c>
      <c r="AO144" s="44">
        <v>670</v>
      </c>
      <c r="AP144" s="44">
        <v>670</v>
      </c>
      <c r="AX144" s="79"/>
      <c r="AY144" s="44">
        <v>670</v>
      </c>
      <c r="AZ144" s="44">
        <v>670</v>
      </c>
      <c r="BA144" s="44">
        <v>670</v>
      </c>
      <c r="BJ144" s="44">
        <v>670</v>
      </c>
      <c r="BK144" s="44">
        <v>670</v>
      </c>
      <c r="BL144" s="44">
        <v>670</v>
      </c>
      <c r="BM144" s="44">
        <v>670</v>
      </c>
      <c r="BN144" s="44">
        <v>670</v>
      </c>
      <c r="BV144" s="79"/>
      <c r="BW144" s="403"/>
      <c r="BX144" s="44">
        <v>670</v>
      </c>
      <c r="BY144" s="44">
        <v>670</v>
      </c>
      <c r="BZ144" s="44">
        <v>670</v>
      </c>
      <c r="CA144" s="44">
        <v>670</v>
      </c>
      <c r="CB144" s="44">
        <v>670</v>
      </c>
      <c r="CC144" s="44">
        <v>670</v>
      </c>
      <c r="CI144" s="79"/>
    </row>
    <row r="145" spans="1:87" ht="87" customHeight="1">
      <c r="A145" s="6"/>
      <c r="B145" s="6"/>
      <c r="N145" s="79"/>
      <c r="O145" s="6" t="s">
        <v>342</v>
      </c>
      <c r="P145" s="6" t="s">
        <v>343</v>
      </c>
      <c r="Q145" s="6" t="s">
        <v>344</v>
      </c>
      <c r="R145" s="6" t="s">
        <v>345</v>
      </c>
      <c r="Y145" s="229"/>
      <c r="Z145" s="79"/>
      <c r="AA145" s="16" t="s">
        <v>500</v>
      </c>
      <c r="AB145" s="16" t="s">
        <v>501</v>
      </c>
      <c r="AC145" s="16" t="s">
        <v>503</v>
      </c>
      <c r="AD145" s="16" t="s">
        <v>504</v>
      </c>
      <c r="AL145" s="80"/>
      <c r="AM145" s="16" t="s">
        <v>502</v>
      </c>
      <c r="AN145" s="16" t="s">
        <v>654</v>
      </c>
      <c r="AO145" s="6" t="s">
        <v>652</v>
      </c>
      <c r="AP145" s="6" t="s">
        <v>653</v>
      </c>
      <c r="AX145" s="79"/>
      <c r="AY145" s="16" t="s">
        <v>786</v>
      </c>
      <c r="AZ145" s="16" t="s">
        <v>787</v>
      </c>
      <c r="BA145" s="16" t="s">
        <v>785</v>
      </c>
      <c r="BJ145" s="476" t="s">
        <v>789</v>
      </c>
      <c r="BK145" s="476" t="s">
        <v>1347</v>
      </c>
      <c r="BL145" s="476" t="s">
        <v>1348</v>
      </c>
      <c r="BM145" s="476" t="s">
        <v>790</v>
      </c>
      <c r="BN145" s="6"/>
      <c r="BV145" s="79"/>
      <c r="BW145" s="403"/>
      <c r="BX145" s="16" t="s">
        <v>656</v>
      </c>
      <c r="BY145" s="16" t="s">
        <v>655</v>
      </c>
      <c r="BZ145" s="16" t="s">
        <v>1346</v>
      </c>
      <c r="CA145" s="16" t="s">
        <v>788</v>
      </c>
      <c r="CB145" s="6" t="s">
        <v>1349</v>
      </c>
      <c r="CC145" s="6" t="s">
        <v>651</v>
      </c>
      <c r="CI145" s="79"/>
    </row>
    <row r="146" spans="1:87" ht="20.25" hidden="1" customHeight="1">
      <c r="A146" s="6"/>
      <c r="B146" s="68" t="s">
        <v>350</v>
      </c>
      <c r="C146" s="16"/>
      <c r="D146" s="16"/>
      <c r="E146" s="6"/>
      <c r="F146" s="6"/>
      <c r="G146" s="6"/>
      <c r="H146" s="6"/>
      <c r="I146" s="6"/>
      <c r="J146" s="6"/>
      <c r="K146" s="6"/>
      <c r="L146" s="6"/>
      <c r="M146" s="6"/>
      <c r="N146" s="88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6"/>
      <c r="Z146" s="89"/>
      <c r="AA146" s="131" t="s">
        <v>490</v>
      </c>
      <c r="AB146" s="131" t="s">
        <v>490</v>
      </c>
      <c r="AC146" s="131" t="s">
        <v>490</v>
      </c>
      <c r="AD146" s="131" t="s">
        <v>490</v>
      </c>
      <c r="AF146" s="131"/>
      <c r="AG146" s="6"/>
      <c r="AH146" s="6"/>
      <c r="AI146" s="131"/>
      <c r="AJ146" s="6"/>
      <c r="AK146" s="6"/>
      <c r="AL146" s="6"/>
      <c r="AM146" s="181">
        <v>5000951411</v>
      </c>
      <c r="AN146" s="6"/>
      <c r="AO146" s="6"/>
      <c r="AP146" s="6"/>
      <c r="AR146" s="6"/>
      <c r="AS146" s="6"/>
      <c r="AT146" s="6"/>
      <c r="AU146" s="6"/>
      <c r="AV146" s="6"/>
      <c r="AW146" s="6"/>
      <c r="AX146" s="16"/>
      <c r="AY146" s="6"/>
      <c r="AZ146" s="6"/>
      <c r="BA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88"/>
      <c r="BW146" s="190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88"/>
    </row>
    <row r="147" spans="1:87" ht="20.25" hidden="1" customHeight="1">
      <c r="A147" s="6"/>
      <c r="B147" s="200" t="s">
        <v>597</v>
      </c>
      <c r="C147" s="16"/>
      <c r="D147" s="16"/>
      <c r="E147" s="6"/>
      <c r="F147" s="6"/>
      <c r="G147" s="6"/>
      <c r="H147" s="6"/>
      <c r="I147" s="6"/>
      <c r="J147" s="6"/>
      <c r="K147" s="6"/>
      <c r="L147" s="6"/>
      <c r="M147" s="6"/>
      <c r="N147" s="88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6"/>
      <c r="Z147" s="89"/>
      <c r="AA147" s="131"/>
      <c r="AB147" s="131"/>
      <c r="AC147" s="131"/>
      <c r="AD147" s="131"/>
      <c r="AF147" s="131"/>
      <c r="AG147" s="6"/>
      <c r="AH147" s="6"/>
      <c r="AI147" s="131"/>
      <c r="AJ147" s="6"/>
      <c r="AK147" s="6"/>
      <c r="AL147" s="6"/>
      <c r="AM147" s="131"/>
      <c r="AN147" s="6"/>
      <c r="AO147" s="6"/>
      <c r="AP147" s="6"/>
      <c r="AR147" s="6"/>
      <c r="AS147" s="6"/>
      <c r="AT147" s="6"/>
      <c r="AU147" s="6"/>
      <c r="AV147" s="6"/>
      <c r="AW147" s="6"/>
      <c r="AX147" s="16"/>
      <c r="AY147" s="6"/>
      <c r="AZ147" s="6"/>
      <c r="BA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88"/>
      <c r="BW147" s="190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88"/>
    </row>
    <row r="148" spans="1:87" ht="20.25" hidden="1" customHeight="1">
      <c r="A148" s="6"/>
      <c r="B148" s="68" t="s">
        <v>598</v>
      </c>
      <c r="C148" s="16"/>
      <c r="D148" s="16"/>
      <c r="E148" s="6"/>
      <c r="F148" s="6"/>
      <c r="G148" s="6"/>
      <c r="H148" s="6"/>
      <c r="I148" s="6"/>
      <c r="J148" s="6"/>
      <c r="K148" s="6"/>
      <c r="L148" s="6"/>
      <c r="M148" s="6"/>
      <c r="N148" s="88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6"/>
      <c r="Z148" s="89"/>
      <c r="AA148" s="131"/>
      <c r="AB148" s="131"/>
      <c r="AC148" s="131"/>
      <c r="AD148" s="131"/>
      <c r="AF148" s="131"/>
      <c r="AG148" s="6"/>
      <c r="AH148" s="6"/>
      <c r="AI148" s="131"/>
      <c r="AJ148" s="6"/>
      <c r="AK148" s="6"/>
      <c r="AL148" s="6"/>
      <c r="AM148" s="205">
        <v>5000953831</v>
      </c>
      <c r="AN148" s="6"/>
      <c r="AO148" s="6"/>
      <c r="AP148" s="6"/>
      <c r="AR148" s="6"/>
      <c r="AS148" s="6"/>
      <c r="AT148" s="6"/>
      <c r="AU148" s="6"/>
      <c r="AV148" s="6"/>
      <c r="AW148" s="6"/>
      <c r="AX148" s="16"/>
      <c r="AY148" s="6"/>
      <c r="AZ148" s="6"/>
      <c r="BA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88"/>
      <c r="BW148" s="190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88"/>
    </row>
    <row r="149" spans="1:87" ht="20.25" hidden="1" customHeight="1">
      <c r="A149" s="6"/>
      <c r="B149" s="231" t="s">
        <v>599</v>
      </c>
      <c r="C149" s="16"/>
      <c r="D149" s="16"/>
      <c r="E149" s="6"/>
      <c r="F149" s="6"/>
      <c r="G149" s="6"/>
      <c r="H149" s="6"/>
      <c r="I149" s="6"/>
      <c r="J149" s="6"/>
      <c r="K149" s="6"/>
      <c r="L149" s="6"/>
      <c r="M149" s="6"/>
      <c r="N149" s="88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6"/>
      <c r="Z149" s="89"/>
      <c r="AA149" s="131"/>
      <c r="AB149" s="131"/>
      <c r="AC149" s="131"/>
      <c r="AD149" s="131"/>
      <c r="AF149" s="131"/>
      <c r="AG149" s="6"/>
      <c r="AH149" s="6"/>
      <c r="AI149" s="131"/>
      <c r="AJ149" s="6"/>
      <c r="AK149" s="6"/>
      <c r="AL149" s="6"/>
      <c r="AM149" s="131"/>
      <c r="AN149" s="6"/>
      <c r="AO149" s="6"/>
      <c r="AP149" s="6"/>
      <c r="AR149" s="6"/>
      <c r="AS149" s="6"/>
      <c r="AT149" s="6"/>
      <c r="AU149" s="6"/>
      <c r="AV149" s="6"/>
      <c r="AW149" s="6"/>
      <c r="AX149" s="16"/>
      <c r="AY149" s="6"/>
      <c r="AZ149" s="6"/>
      <c r="BA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88"/>
      <c r="BW149" s="190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88"/>
    </row>
    <row r="150" spans="1:87" s="201" customFormat="1">
      <c r="A150" s="366">
        <v>2</v>
      </c>
      <c r="B150" s="350" t="s">
        <v>606</v>
      </c>
      <c r="N150" s="80"/>
      <c r="O150" s="353">
        <f t="shared" ref="O150:O158" si="133">WORKDAY(O151,$A150,$B$199:$B$224)</f>
        <v>42194</v>
      </c>
      <c r="P150" s="353">
        <f t="shared" ref="P150:P158" si="134">WORKDAY(P151,$A150,$B$199:$B$224)</f>
        <v>42194</v>
      </c>
      <c r="Q150" s="357">
        <f t="shared" ref="Q150:Q158" si="135">WORKDAY(Q151,$A150,$B$199:$B$224)</f>
        <v>42194</v>
      </c>
      <c r="R150" s="353">
        <f t="shared" ref="R150:R158" si="136">WORKDAY(R151,$A150,$B$199:$B$224)</f>
        <v>42194</v>
      </c>
      <c r="S150" s="217"/>
      <c r="T150" s="217"/>
      <c r="U150" s="217"/>
      <c r="V150" s="217"/>
      <c r="W150" s="217"/>
      <c r="X150" s="217"/>
      <c r="Y150" s="229"/>
      <c r="Z150" s="79"/>
      <c r="AA150" s="19"/>
      <c r="AB150" s="19"/>
      <c r="AC150" s="19"/>
      <c r="AD150" s="19"/>
      <c r="AL150" s="236"/>
      <c r="AM150" s="240">
        <v>42307</v>
      </c>
      <c r="AN150" s="240">
        <v>42307</v>
      </c>
      <c r="AO150" s="240">
        <v>42307</v>
      </c>
      <c r="AP150" s="240">
        <v>42307</v>
      </c>
      <c r="AR150" s="217"/>
      <c r="AS150" s="217"/>
      <c r="AT150" s="217"/>
      <c r="AU150" s="217"/>
      <c r="AV150" s="217"/>
      <c r="AW150" s="217"/>
      <c r="AX150" s="79"/>
      <c r="AY150" s="240">
        <v>42331</v>
      </c>
      <c r="AZ150" s="240">
        <v>42331</v>
      </c>
      <c r="BA150" s="240">
        <v>42331</v>
      </c>
      <c r="BJ150" s="240">
        <v>42331</v>
      </c>
      <c r="BK150" s="353">
        <f t="shared" ref="BK150:BK158" si="137">WORKDAY(BK151,$A150,$B$199:$B$224)</f>
        <v>42360</v>
      </c>
      <c r="BL150" s="353">
        <f t="shared" ref="BL150:BL158" si="138">WORKDAY(BL151,$A150,$B$199:$B$224)</f>
        <v>42360</v>
      </c>
      <c r="BM150" s="353">
        <f t="shared" ref="BM150:BM158" si="139">WORKDAY(BM151,$A150,$B$199:$B$224)</f>
        <v>42360</v>
      </c>
      <c r="BN150" s="353">
        <f t="shared" ref="BN150:BN158" si="140">WORKDAY(BN151,$A150,$B$199:$B$224)</f>
        <v>40</v>
      </c>
      <c r="BV150" s="80"/>
      <c r="BW150" s="80"/>
      <c r="BX150" s="353">
        <f t="shared" ref="BX150:BZ154" si="141">WORKDAY(BX151,$A150,$B$199:$B$224)</f>
        <v>42310</v>
      </c>
      <c r="BY150" s="353">
        <f t="shared" si="141"/>
        <v>42310</v>
      </c>
      <c r="BZ150" s="353">
        <f t="shared" si="141"/>
        <v>42360</v>
      </c>
      <c r="CA150" s="353">
        <f t="shared" ref="CA150:CC152" si="142">WORKDAY(CA151,$A150,$B$199:$B$224)</f>
        <v>42390</v>
      </c>
      <c r="CB150" s="353">
        <f>WORKDAY(CB151,$A150,$B$199:$B$224)</f>
        <v>42731</v>
      </c>
      <c r="CC150" s="353">
        <f t="shared" si="142"/>
        <v>42396</v>
      </c>
      <c r="CI150" s="80"/>
    </row>
    <row r="151" spans="1:87">
      <c r="A151" s="366">
        <v>7</v>
      </c>
      <c r="B151" s="350" t="s">
        <v>125</v>
      </c>
      <c r="N151" s="79"/>
      <c r="O151" s="353">
        <f t="shared" si="133"/>
        <v>42192</v>
      </c>
      <c r="P151" s="353">
        <f t="shared" si="134"/>
        <v>42192</v>
      </c>
      <c r="Q151" s="357">
        <f t="shared" si="135"/>
        <v>42192</v>
      </c>
      <c r="R151" s="353">
        <f t="shared" si="136"/>
        <v>42192</v>
      </c>
      <c r="Y151" s="229"/>
      <c r="Z151" s="79"/>
      <c r="AA151" s="240">
        <v>42257</v>
      </c>
      <c r="AB151" s="240">
        <v>42257</v>
      </c>
      <c r="AC151" s="240">
        <v>42257</v>
      </c>
      <c r="AD151" s="240">
        <v>42257</v>
      </c>
      <c r="AL151" s="80"/>
      <c r="AM151" s="240">
        <f t="shared" ref="AM151:AP158" si="143">WORKDAY(AM152,$A151,$B$199:$B$224)</f>
        <v>42242</v>
      </c>
      <c r="AN151" s="240">
        <f t="shared" si="143"/>
        <v>42306</v>
      </c>
      <c r="AO151" s="240">
        <f t="shared" si="143"/>
        <v>42306</v>
      </c>
      <c r="AP151" s="240">
        <f t="shared" si="143"/>
        <v>42306</v>
      </c>
      <c r="AX151" s="79"/>
      <c r="AY151" s="240">
        <f t="shared" ref="AY151:BA152" si="144">WORKDAY(AY152,$A151,$B$199:$B$224)</f>
        <v>42340</v>
      </c>
      <c r="AZ151" s="240">
        <f t="shared" si="144"/>
        <v>42340</v>
      </c>
      <c r="BA151" s="240">
        <f t="shared" si="144"/>
        <v>42341</v>
      </c>
      <c r="BJ151" s="240">
        <f>WORKDAY(BJ152,$A151,$B$199:$B$224)</f>
        <v>42340</v>
      </c>
      <c r="BK151" s="353">
        <f t="shared" si="137"/>
        <v>42356</v>
      </c>
      <c r="BL151" s="353">
        <f t="shared" si="138"/>
        <v>42356</v>
      </c>
      <c r="BM151" s="353">
        <f t="shared" si="139"/>
        <v>42356</v>
      </c>
      <c r="BN151" s="353">
        <f t="shared" si="140"/>
        <v>38</v>
      </c>
      <c r="BU151" s="217" t="s">
        <v>1613</v>
      </c>
      <c r="BV151" s="79"/>
      <c r="BW151" s="80"/>
      <c r="BX151" s="240">
        <f t="shared" si="141"/>
        <v>42306</v>
      </c>
      <c r="BY151" s="240">
        <f t="shared" si="141"/>
        <v>42306</v>
      </c>
      <c r="BZ151" s="240">
        <f t="shared" si="141"/>
        <v>42356</v>
      </c>
      <c r="CA151" s="353">
        <f t="shared" si="142"/>
        <v>42388</v>
      </c>
      <c r="CB151" s="353">
        <f>WORKDAY(CB152,$A151,$B$199:$B$224)</f>
        <v>42727</v>
      </c>
      <c r="CC151" s="353">
        <f t="shared" si="142"/>
        <v>42394</v>
      </c>
      <c r="CI151" s="79"/>
    </row>
    <row r="152" spans="1:87">
      <c r="A152" s="366">
        <v>3</v>
      </c>
      <c r="B152" s="350" t="s">
        <v>265</v>
      </c>
      <c r="N152" s="79"/>
      <c r="O152" s="240">
        <f t="shared" si="133"/>
        <v>42180</v>
      </c>
      <c r="P152" s="240">
        <f t="shared" si="134"/>
        <v>42180</v>
      </c>
      <c r="Q152" s="358">
        <f t="shared" si="135"/>
        <v>42180</v>
      </c>
      <c r="R152" s="240">
        <f t="shared" si="136"/>
        <v>42180</v>
      </c>
      <c r="Y152" s="229"/>
      <c r="Z152" s="79"/>
      <c r="AA152" s="240">
        <f t="shared" ref="AA152:AD158" si="145">WORKDAY(AA153,$A152,$B$199:$B$224)</f>
        <v>42233</v>
      </c>
      <c r="AB152" s="240">
        <f t="shared" si="145"/>
        <v>42233</v>
      </c>
      <c r="AC152" s="240">
        <f t="shared" si="145"/>
        <v>42233</v>
      </c>
      <c r="AD152" s="240">
        <f t="shared" si="145"/>
        <v>42234</v>
      </c>
      <c r="AL152" s="80"/>
      <c r="AM152" s="240">
        <f t="shared" si="143"/>
        <v>42233</v>
      </c>
      <c r="AN152" s="240">
        <f t="shared" si="143"/>
        <v>42297</v>
      </c>
      <c r="AO152" s="240">
        <f t="shared" si="143"/>
        <v>42297</v>
      </c>
      <c r="AP152" s="240">
        <f t="shared" si="143"/>
        <v>42297</v>
      </c>
      <c r="AX152" s="79"/>
      <c r="AY152" s="240">
        <f t="shared" si="144"/>
        <v>42326</v>
      </c>
      <c r="AZ152" s="240">
        <f t="shared" si="144"/>
        <v>42326</v>
      </c>
      <c r="BA152" s="240">
        <f t="shared" si="144"/>
        <v>42327</v>
      </c>
      <c r="BJ152" s="240">
        <f>WORKDAY(BJ153,$A152,$B$199:$B$224)</f>
        <v>42326</v>
      </c>
      <c r="BK152" s="353">
        <f t="shared" si="137"/>
        <v>42347</v>
      </c>
      <c r="BL152" s="353">
        <f t="shared" si="138"/>
        <v>42347</v>
      </c>
      <c r="BM152" s="353">
        <f t="shared" si="139"/>
        <v>42347</v>
      </c>
      <c r="BN152" s="353">
        <f t="shared" si="140"/>
        <v>27</v>
      </c>
      <c r="BV152" s="79"/>
      <c r="BW152" s="80"/>
      <c r="BX152" s="240">
        <f t="shared" si="141"/>
        <v>42297</v>
      </c>
      <c r="BY152" s="240">
        <f t="shared" si="141"/>
        <v>42297</v>
      </c>
      <c r="BZ152" s="240">
        <f t="shared" si="141"/>
        <v>42347</v>
      </c>
      <c r="CA152" s="353">
        <v>42378</v>
      </c>
      <c r="CB152" s="353">
        <f>WORKDAY(CB153,$A152,$B$199:$B$224)</f>
        <v>42718</v>
      </c>
      <c r="CC152" s="353">
        <f t="shared" si="142"/>
        <v>42383</v>
      </c>
      <c r="CI152" s="79"/>
    </row>
    <row r="153" spans="1:87">
      <c r="A153" s="366">
        <v>1</v>
      </c>
      <c r="B153" s="350" t="s">
        <v>353</v>
      </c>
      <c r="N153" s="79"/>
      <c r="O153" s="240">
        <f t="shared" si="133"/>
        <v>42177</v>
      </c>
      <c r="P153" s="240">
        <f t="shared" si="134"/>
        <v>42177</v>
      </c>
      <c r="Q153" s="358">
        <f t="shared" si="135"/>
        <v>42177</v>
      </c>
      <c r="R153" s="240">
        <f t="shared" si="136"/>
        <v>42177</v>
      </c>
      <c r="Y153" s="229"/>
      <c r="Z153" s="79"/>
      <c r="AA153" s="240">
        <f t="shared" si="145"/>
        <v>42228</v>
      </c>
      <c r="AB153" s="240">
        <f t="shared" si="145"/>
        <v>42228</v>
      </c>
      <c r="AC153" s="240">
        <f t="shared" si="145"/>
        <v>42228</v>
      </c>
      <c r="AD153" s="240">
        <f t="shared" si="145"/>
        <v>42229</v>
      </c>
      <c r="AL153" s="80"/>
      <c r="AM153" s="240">
        <f t="shared" si="143"/>
        <v>42228</v>
      </c>
      <c r="AN153" s="240">
        <f t="shared" si="143"/>
        <v>42292</v>
      </c>
      <c r="AO153" s="240">
        <v>42292</v>
      </c>
      <c r="AP153" s="240">
        <v>42292</v>
      </c>
      <c r="AX153" s="79"/>
      <c r="AY153" s="240">
        <v>42321</v>
      </c>
      <c r="AZ153" s="240">
        <v>42321</v>
      </c>
      <c r="BA153" s="240">
        <v>42324</v>
      </c>
      <c r="BJ153" s="240">
        <v>42321</v>
      </c>
      <c r="BK153" s="353">
        <f t="shared" si="137"/>
        <v>42342</v>
      </c>
      <c r="BL153" s="353">
        <f t="shared" si="138"/>
        <v>42342</v>
      </c>
      <c r="BM153" s="353">
        <f t="shared" si="139"/>
        <v>42342</v>
      </c>
      <c r="BN153" s="353">
        <f t="shared" si="140"/>
        <v>24</v>
      </c>
      <c r="BV153" s="79"/>
      <c r="BW153" s="80"/>
      <c r="BX153" s="240">
        <f t="shared" si="141"/>
        <v>42292</v>
      </c>
      <c r="BY153" s="240">
        <f t="shared" si="141"/>
        <v>42292</v>
      </c>
      <c r="BZ153" s="240">
        <f t="shared" si="141"/>
        <v>42342</v>
      </c>
      <c r="CA153" s="240">
        <v>42321</v>
      </c>
      <c r="CB153" s="240">
        <v>42713</v>
      </c>
      <c r="CC153" s="352">
        <f>WORKDAY(CC154,$A153,$B$199:$B$224)</f>
        <v>42380</v>
      </c>
      <c r="CI153" s="79"/>
    </row>
    <row r="154" spans="1:87">
      <c r="A154" s="366">
        <v>2</v>
      </c>
      <c r="B154" s="350" t="s">
        <v>352</v>
      </c>
      <c r="N154" s="79"/>
      <c r="O154" s="240">
        <f t="shared" si="133"/>
        <v>42174</v>
      </c>
      <c r="P154" s="240">
        <f t="shared" si="134"/>
        <v>42174</v>
      </c>
      <c r="Q154" s="358">
        <f t="shared" si="135"/>
        <v>42174</v>
      </c>
      <c r="R154" s="240">
        <f t="shared" si="136"/>
        <v>42174</v>
      </c>
      <c r="Y154" s="229"/>
      <c r="Z154" s="79"/>
      <c r="AA154" s="240">
        <f t="shared" si="145"/>
        <v>42227</v>
      </c>
      <c r="AB154" s="240">
        <f t="shared" si="145"/>
        <v>42227</v>
      </c>
      <c r="AC154" s="240">
        <f t="shared" si="145"/>
        <v>42227</v>
      </c>
      <c r="AD154" s="240">
        <f t="shared" si="145"/>
        <v>42228</v>
      </c>
      <c r="AL154" s="80"/>
      <c r="AM154" s="240">
        <f t="shared" si="143"/>
        <v>42227</v>
      </c>
      <c r="AN154" s="240">
        <f t="shared" si="143"/>
        <v>42291</v>
      </c>
      <c r="AO154" s="240">
        <f t="shared" si="143"/>
        <v>42297</v>
      </c>
      <c r="AP154" s="240">
        <f t="shared" si="143"/>
        <v>42297</v>
      </c>
      <c r="AX154" s="79"/>
      <c r="AY154" s="240">
        <f t="shared" ref="AY154:BA158" si="146">WORKDAY(AY155,$A154,$B$199:$B$224)</f>
        <v>42318</v>
      </c>
      <c r="AZ154" s="240">
        <f t="shared" si="146"/>
        <v>42318</v>
      </c>
      <c r="BA154" s="240">
        <f t="shared" si="146"/>
        <v>42318</v>
      </c>
      <c r="BJ154" s="240">
        <f>WORKDAY(BJ155,$A154,$B$199:$B$224)</f>
        <v>42318</v>
      </c>
      <c r="BK154" s="353">
        <f t="shared" si="137"/>
        <v>42341</v>
      </c>
      <c r="BL154" s="353">
        <f t="shared" si="138"/>
        <v>42341</v>
      </c>
      <c r="BM154" s="353">
        <f t="shared" si="139"/>
        <v>42341</v>
      </c>
      <c r="BN154" s="353">
        <f t="shared" si="140"/>
        <v>23</v>
      </c>
      <c r="BV154" s="79"/>
      <c r="BW154" s="80"/>
      <c r="BX154" s="240">
        <f t="shared" si="141"/>
        <v>42291</v>
      </c>
      <c r="BY154" s="240">
        <f t="shared" si="141"/>
        <v>42291</v>
      </c>
      <c r="BZ154" s="240">
        <f t="shared" si="141"/>
        <v>42341</v>
      </c>
      <c r="CA154" s="240">
        <f t="shared" ref="CA154:CB158" si="147">WORKDAY(CA155,$A154,$B$199:$B$224)</f>
        <v>42318</v>
      </c>
      <c r="CB154" s="240">
        <f t="shared" si="147"/>
        <v>42341</v>
      </c>
      <c r="CC154" s="352">
        <f>WORKDAY(CC155,$A154,$B$199:$B$224)</f>
        <v>42377</v>
      </c>
      <c r="CI154" s="79"/>
    </row>
    <row r="155" spans="1:87">
      <c r="A155" s="366">
        <v>4</v>
      </c>
      <c r="B155" s="350" t="s">
        <v>351</v>
      </c>
      <c r="N155" s="79"/>
      <c r="O155" s="240">
        <f t="shared" si="133"/>
        <v>42172</v>
      </c>
      <c r="P155" s="240">
        <f t="shared" si="134"/>
        <v>42172</v>
      </c>
      <c r="Q155" s="358">
        <f t="shared" si="135"/>
        <v>42172</v>
      </c>
      <c r="R155" s="240">
        <f t="shared" si="136"/>
        <v>42172</v>
      </c>
      <c r="Y155" s="229"/>
      <c r="Z155" s="79"/>
      <c r="AA155" s="240">
        <f t="shared" si="145"/>
        <v>42223</v>
      </c>
      <c r="AB155" s="240">
        <f t="shared" si="145"/>
        <v>42223</v>
      </c>
      <c r="AC155" s="240">
        <f t="shared" si="145"/>
        <v>42223</v>
      </c>
      <c r="AD155" s="240">
        <f t="shared" si="145"/>
        <v>42226</v>
      </c>
      <c r="AL155" s="80"/>
      <c r="AM155" s="240">
        <f t="shared" si="143"/>
        <v>42223</v>
      </c>
      <c r="AN155" s="240">
        <v>42289</v>
      </c>
      <c r="AO155" s="240">
        <f t="shared" si="143"/>
        <v>42293</v>
      </c>
      <c r="AP155" s="240">
        <f t="shared" si="143"/>
        <v>42293</v>
      </c>
      <c r="AX155" s="79"/>
      <c r="AY155" s="240">
        <f t="shared" si="146"/>
        <v>42314</v>
      </c>
      <c r="AZ155" s="240">
        <f t="shared" si="146"/>
        <v>42314</v>
      </c>
      <c r="BA155" s="240">
        <f t="shared" si="146"/>
        <v>42314</v>
      </c>
      <c r="BJ155" s="240">
        <f>WORKDAY(BJ156,$A155,$B$199:$B$224)</f>
        <v>42314</v>
      </c>
      <c r="BK155" s="353">
        <f t="shared" si="137"/>
        <v>42339</v>
      </c>
      <c r="BL155" s="353">
        <f t="shared" si="138"/>
        <v>42339</v>
      </c>
      <c r="BM155" s="353">
        <f t="shared" si="139"/>
        <v>42339</v>
      </c>
      <c r="BN155" s="353">
        <f t="shared" si="140"/>
        <v>19</v>
      </c>
      <c r="BV155" s="79"/>
      <c r="BW155" s="80"/>
      <c r="BX155" s="240">
        <v>42289</v>
      </c>
      <c r="BY155" s="240">
        <v>42289</v>
      </c>
      <c r="BZ155" s="240">
        <f>WORKDAY(BZ156,$A155,$B$199:$B$224)</f>
        <v>42339</v>
      </c>
      <c r="CA155" s="240">
        <f t="shared" si="147"/>
        <v>42314</v>
      </c>
      <c r="CB155" s="240">
        <f t="shared" si="147"/>
        <v>42339</v>
      </c>
      <c r="CC155" s="240">
        <v>42375</v>
      </c>
      <c r="CI155" s="79"/>
    </row>
    <row r="156" spans="1:87">
      <c r="A156" s="366">
        <v>5</v>
      </c>
      <c r="B156" s="350" t="s">
        <v>78</v>
      </c>
      <c r="N156" s="79"/>
      <c r="O156" s="240">
        <f t="shared" si="133"/>
        <v>42166</v>
      </c>
      <c r="P156" s="240">
        <f t="shared" si="134"/>
        <v>42166</v>
      </c>
      <c r="Q156" s="358">
        <f t="shared" si="135"/>
        <v>42166</v>
      </c>
      <c r="R156" s="240">
        <f t="shared" si="136"/>
        <v>42166</v>
      </c>
      <c r="Y156" s="229"/>
      <c r="Z156" s="79"/>
      <c r="AA156" s="240">
        <f t="shared" si="145"/>
        <v>42219</v>
      </c>
      <c r="AB156" s="240">
        <f t="shared" si="145"/>
        <v>42219</v>
      </c>
      <c r="AC156" s="240">
        <f t="shared" si="145"/>
        <v>42219</v>
      </c>
      <c r="AD156" s="240">
        <f t="shared" si="145"/>
        <v>42220</v>
      </c>
      <c r="AL156" s="80"/>
      <c r="AM156" s="240">
        <f t="shared" si="143"/>
        <v>42219</v>
      </c>
      <c r="AN156" s="240">
        <f t="shared" si="143"/>
        <v>42289</v>
      </c>
      <c r="AO156" s="240">
        <f t="shared" si="143"/>
        <v>42289</v>
      </c>
      <c r="AP156" s="240">
        <f t="shared" si="143"/>
        <v>42289</v>
      </c>
      <c r="AX156" s="79"/>
      <c r="AY156" s="240">
        <f t="shared" si="146"/>
        <v>42310</v>
      </c>
      <c r="AZ156" s="240">
        <f t="shared" si="146"/>
        <v>42310</v>
      </c>
      <c r="BA156" s="240">
        <f t="shared" si="146"/>
        <v>42310</v>
      </c>
      <c r="BJ156" s="240">
        <f>WORKDAY(BJ157,$A156,$B$199:$B$224)</f>
        <v>42310</v>
      </c>
      <c r="BK156" s="353">
        <f t="shared" si="137"/>
        <v>42328</v>
      </c>
      <c r="BL156" s="353">
        <f t="shared" si="138"/>
        <v>42328</v>
      </c>
      <c r="BM156" s="353">
        <f t="shared" si="139"/>
        <v>42328</v>
      </c>
      <c r="BN156" s="353">
        <f t="shared" si="140"/>
        <v>13</v>
      </c>
      <c r="BV156" s="79"/>
      <c r="BW156" s="80"/>
      <c r="BX156" s="240">
        <f t="shared" ref="BX156:BY158" si="148">WORKDAY(BX157,$A156,$B$199:$B$224)</f>
        <v>42289</v>
      </c>
      <c r="BY156" s="240">
        <f t="shared" si="148"/>
        <v>42289</v>
      </c>
      <c r="BZ156" s="240">
        <f>WORKDAY(BZ157,$A156,$B$199:$B$224)</f>
        <v>42328</v>
      </c>
      <c r="CA156" s="240">
        <f t="shared" si="147"/>
        <v>42310</v>
      </c>
      <c r="CB156" s="240">
        <f t="shared" si="147"/>
        <v>42328</v>
      </c>
      <c r="CC156" s="240">
        <v>42286</v>
      </c>
      <c r="CI156" s="79"/>
    </row>
    <row r="157" spans="1:87">
      <c r="A157" s="366">
        <v>2</v>
      </c>
      <c r="B157" s="351" t="s">
        <v>590</v>
      </c>
      <c r="N157" s="79"/>
      <c r="O157" s="240">
        <f t="shared" si="133"/>
        <v>42159</v>
      </c>
      <c r="P157" s="240">
        <f t="shared" si="134"/>
        <v>42159</v>
      </c>
      <c r="Q157" s="358">
        <f t="shared" si="135"/>
        <v>42159</v>
      </c>
      <c r="R157" s="240">
        <f t="shared" si="136"/>
        <v>42159</v>
      </c>
      <c r="Y157" s="229"/>
      <c r="Z157" s="79"/>
      <c r="AA157" s="240">
        <f t="shared" si="145"/>
        <v>42212</v>
      </c>
      <c r="AB157" s="240">
        <f t="shared" si="145"/>
        <v>42212</v>
      </c>
      <c r="AC157" s="240">
        <f t="shared" si="145"/>
        <v>42212</v>
      </c>
      <c r="AD157" s="240">
        <f t="shared" si="145"/>
        <v>42213</v>
      </c>
      <c r="AL157" s="80"/>
      <c r="AM157" s="240">
        <f t="shared" si="143"/>
        <v>42212</v>
      </c>
      <c r="AN157" s="240">
        <f t="shared" si="143"/>
        <v>42282</v>
      </c>
      <c r="AO157" s="240">
        <f t="shared" si="143"/>
        <v>42282</v>
      </c>
      <c r="AP157" s="240">
        <f t="shared" si="143"/>
        <v>42282</v>
      </c>
      <c r="AX157" s="79"/>
      <c r="AY157" s="240">
        <f t="shared" si="146"/>
        <v>42303</v>
      </c>
      <c r="AZ157" s="240">
        <f t="shared" si="146"/>
        <v>42303</v>
      </c>
      <c r="BA157" s="240">
        <f t="shared" si="146"/>
        <v>42303</v>
      </c>
      <c r="BJ157" s="240">
        <f>WORKDAY(BJ158,$A157,$B$199:$B$224)</f>
        <v>42303</v>
      </c>
      <c r="BK157" s="353">
        <f t="shared" si="137"/>
        <v>42321</v>
      </c>
      <c r="BL157" s="353">
        <f t="shared" si="138"/>
        <v>42321</v>
      </c>
      <c r="BM157" s="353">
        <f t="shared" si="139"/>
        <v>42321</v>
      </c>
      <c r="BN157" s="353">
        <f t="shared" si="140"/>
        <v>6</v>
      </c>
      <c r="BV157" s="79"/>
      <c r="BW157" s="80"/>
      <c r="BX157" s="240">
        <f t="shared" si="148"/>
        <v>42282</v>
      </c>
      <c r="BY157" s="240">
        <f t="shared" si="148"/>
        <v>42282</v>
      </c>
      <c r="BZ157" s="240">
        <f>WORKDAY(BZ158,$A157,$B$199:$B$224)</f>
        <v>42321</v>
      </c>
      <c r="CA157" s="240">
        <f t="shared" si="147"/>
        <v>42303</v>
      </c>
      <c r="CB157" s="240">
        <f t="shared" si="147"/>
        <v>42321</v>
      </c>
      <c r="CC157" s="240">
        <f>WORKDAY(CC158,$A157,$B$199:$B$224)</f>
        <v>42282</v>
      </c>
      <c r="CI157" s="79"/>
    </row>
    <row r="158" spans="1:87">
      <c r="A158" s="366">
        <v>2</v>
      </c>
      <c r="B158" s="351" t="s">
        <v>588</v>
      </c>
      <c r="N158" s="79"/>
      <c r="O158" s="240">
        <f t="shared" si="133"/>
        <v>42157</v>
      </c>
      <c r="P158" s="240">
        <f t="shared" si="134"/>
        <v>42157</v>
      </c>
      <c r="Q158" s="358">
        <f t="shared" si="135"/>
        <v>42157</v>
      </c>
      <c r="R158" s="240">
        <f t="shared" si="136"/>
        <v>42157</v>
      </c>
      <c r="Y158" s="229"/>
      <c r="Z158" s="79"/>
      <c r="AA158" s="240">
        <f t="shared" si="145"/>
        <v>42208</v>
      </c>
      <c r="AB158" s="240">
        <f t="shared" si="145"/>
        <v>42208</v>
      </c>
      <c r="AC158" s="240">
        <f t="shared" si="145"/>
        <v>42208</v>
      </c>
      <c r="AD158" s="240">
        <f t="shared" si="145"/>
        <v>42209</v>
      </c>
      <c r="AL158" s="80"/>
      <c r="AM158" s="240">
        <f t="shared" si="143"/>
        <v>42208</v>
      </c>
      <c r="AN158" s="240">
        <f t="shared" si="143"/>
        <v>42278</v>
      </c>
      <c r="AO158" s="240">
        <f t="shared" si="143"/>
        <v>42278</v>
      </c>
      <c r="AP158" s="240">
        <f t="shared" si="143"/>
        <v>42278</v>
      </c>
      <c r="AX158" s="79"/>
      <c r="AY158" s="240">
        <f t="shared" si="146"/>
        <v>42299</v>
      </c>
      <c r="AZ158" s="240">
        <f t="shared" si="146"/>
        <v>42299</v>
      </c>
      <c r="BA158" s="240">
        <f t="shared" si="146"/>
        <v>42299</v>
      </c>
      <c r="BJ158" s="240">
        <f>WORKDAY(BJ159,$A158,$B$199:$B$224)</f>
        <v>42299</v>
      </c>
      <c r="BK158" s="353">
        <f t="shared" si="137"/>
        <v>42319</v>
      </c>
      <c r="BL158" s="353">
        <f t="shared" si="138"/>
        <v>42319</v>
      </c>
      <c r="BM158" s="353">
        <f t="shared" si="139"/>
        <v>42319</v>
      </c>
      <c r="BN158" s="353">
        <f t="shared" si="140"/>
        <v>4</v>
      </c>
      <c r="BV158" s="79"/>
      <c r="BW158" s="80"/>
      <c r="BX158" s="240">
        <f t="shared" si="148"/>
        <v>42278</v>
      </c>
      <c r="BY158" s="240">
        <f t="shared" si="148"/>
        <v>42278</v>
      </c>
      <c r="BZ158" s="240">
        <f>WORKDAY(BZ159,$A158,$B$199:$B$224)</f>
        <v>42319</v>
      </c>
      <c r="CA158" s="240">
        <f t="shared" si="147"/>
        <v>42299</v>
      </c>
      <c r="CB158" s="240">
        <f t="shared" si="147"/>
        <v>42319</v>
      </c>
      <c r="CC158" s="240">
        <f>WORKDAY(CC159,$A158,$B$199:$B$224)</f>
        <v>42278</v>
      </c>
      <c r="CI158" s="79"/>
    </row>
    <row r="159" spans="1:87">
      <c r="A159" s="366">
        <v>1</v>
      </c>
      <c r="B159" s="351" t="s">
        <v>2</v>
      </c>
      <c r="N159" s="79"/>
      <c r="O159" s="240">
        <v>42153</v>
      </c>
      <c r="P159" s="240">
        <v>42153</v>
      </c>
      <c r="Q159" s="358">
        <v>42153</v>
      </c>
      <c r="R159" s="240">
        <v>42153</v>
      </c>
      <c r="Y159" s="229"/>
      <c r="Z159" s="79"/>
      <c r="AA159" s="240">
        <v>42206</v>
      </c>
      <c r="AB159" s="240">
        <v>42206</v>
      </c>
      <c r="AC159" s="240">
        <v>42206</v>
      </c>
      <c r="AD159" s="240">
        <v>42207</v>
      </c>
      <c r="AL159" s="80"/>
      <c r="AM159" s="240">
        <v>42206</v>
      </c>
      <c r="AN159" s="240">
        <v>42276</v>
      </c>
      <c r="AO159" s="240">
        <v>42276</v>
      </c>
      <c r="AP159" s="240">
        <v>42276</v>
      </c>
      <c r="AX159" s="79"/>
      <c r="AY159" s="240">
        <v>42297</v>
      </c>
      <c r="AZ159" s="240">
        <v>42297</v>
      </c>
      <c r="BA159" s="240">
        <v>42297</v>
      </c>
      <c r="BJ159" s="240">
        <v>42297</v>
      </c>
      <c r="BK159" s="240">
        <v>42317</v>
      </c>
      <c r="BL159" s="240">
        <v>42317</v>
      </c>
      <c r="BM159" s="240">
        <v>42317</v>
      </c>
      <c r="BN159" s="353">
        <f>WORKDAY(CC160,$A159,$B$199:$B$224)</f>
        <v>2</v>
      </c>
      <c r="BV159" s="79"/>
      <c r="BW159" s="80"/>
      <c r="BX159" s="240">
        <v>42276</v>
      </c>
      <c r="BY159" s="240">
        <v>42276</v>
      </c>
      <c r="BZ159" s="240">
        <v>42317</v>
      </c>
      <c r="CA159" s="240">
        <v>42297</v>
      </c>
      <c r="CB159" s="240">
        <v>42317</v>
      </c>
      <c r="CC159" s="240">
        <v>42276</v>
      </c>
      <c r="CI159" s="79"/>
    </row>
    <row r="160" spans="1:87" ht="15" thickBot="1">
      <c r="N160" s="79"/>
      <c r="Y160" s="229"/>
      <c r="Z160" s="79"/>
      <c r="AL160" s="80"/>
      <c r="AX160" s="79"/>
      <c r="BJ160" s="79"/>
      <c r="BV160" s="79"/>
      <c r="BW160" s="403"/>
      <c r="CI160" s="79"/>
    </row>
    <row r="161" spans="1:87" ht="15" thickBot="1">
      <c r="A161" s="217" t="s">
        <v>573</v>
      </c>
      <c r="B161" s="3" t="s">
        <v>22</v>
      </c>
      <c r="C161" s="1608">
        <v>5312770</v>
      </c>
      <c r="D161" s="1609"/>
      <c r="E161" s="1609"/>
      <c r="F161" s="1614"/>
      <c r="N161" s="79"/>
      <c r="O161" s="245">
        <v>5312770</v>
      </c>
      <c r="P161" s="245"/>
      <c r="Q161" s="245"/>
      <c r="R161" s="246"/>
      <c r="Y161" s="229"/>
      <c r="Z161" s="79"/>
      <c r="AA161" s="1692">
        <v>5312770</v>
      </c>
      <c r="AB161" s="1693"/>
      <c r="AC161" s="1693"/>
      <c r="AD161" s="1693"/>
      <c r="AE161" s="1693"/>
      <c r="AL161" s="84"/>
      <c r="AM161" s="1608">
        <v>5312770</v>
      </c>
      <c r="AN161" s="1609"/>
      <c r="AO161" s="1609"/>
      <c r="AP161" s="1614"/>
      <c r="AX161" s="79"/>
      <c r="AY161" s="1608">
        <v>5312770</v>
      </c>
      <c r="AZ161" s="1609"/>
      <c r="BA161" s="1609"/>
      <c r="BB161" s="1614"/>
      <c r="BJ161" s="79"/>
      <c r="BK161" s="1608">
        <v>5312770</v>
      </c>
      <c r="BL161" s="1609"/>
      <c r="BM161" s="1609"/>
      <c r="BN161" s="1614"/>
      <c r="BV161" s="79"/>
      <c r="BW161" s="403"/>
      <c r="BX161" s="1608">
        <v>5312770</v>
      </c>
      <c r="BY161" s="1609"/>
      <c r="BZ161" s="1609"/>
      <c r="CA161" s="1614"/>
      <c r="CI161" s="79"/>
    </row>
    <row r="162" spans="1:87" ht="15" thickBot="1">
      <c r="B162" s="9" t="s">
        <v>24</v>
      </c>
      <c r="C162" s="13">
        <v>41</v>
      </c>
      <c r="D162" s="13">
        <v>42</v>
      </c>
      <c r="E162" s="13">
        <v>43</v>
      </c>
      <c r="F162" s="13">
        <v>44</v>
      </c>
      <c r="N162" s="79"/>
      <c r="O162" s="246">
        <v>41</v>
      </c>
      <c r="P162" s="13">
        <v>42</v>
      </c>
      <c r="Q162" s="13">
        <v>43</v>
      </c>
      <c r="R162" s="13">
        <v>44</v>
      </c>
      <c r="Y162" s="229"/>
      <c r="Z162" s="79"/>
      <c r="AA162" s="13">
        <v>42</v>
      </c>
      <c r="AB162" s="13">
        <v>43</v>
      </c>
      <c r="AC162" s="13">
        <v>44</v>
      </c>
      <c r="AD162" s="13">
        <v>45</v>
      </c>
      <c r="AE162" s="13">
        <v>46</v>
      </c>
      <c r="AL162" s="83"/>
      <c r="AM162" s="13">
        <v>41</v>
      </c>
      <c r="AN162" s="13">
        <v>42</v>
      </c>
      <c r="AO162" s="13">
        <v>43</v>
      </c>
      <c r="AP162" s="13">
        <v>44</v>
      </c>
      <c r="AX162" s="79"/>
      <c r="AY162" s="13">
        <v>41</v>
      </c>
      <c r="AZ162" s="13">
        <v>42</v>
      </c>
      <c r="BA162" s="13">
        <v>43</v>
      </c>
      <c r="BB162" s="13">
        <v>44</v>
      </c>
      <c r="BJ162" s="79"/>
      <c r="BK162" s="13">
        <v>41</v>
      </c>
      <c r="BL162" s="13">
        <v>42</v>
      </c>
      <c r="BM162" s="13">
        <v>43</v>
      </c>
      <c r="BN162" s="13">
        <v>44</v>
      </c>
      <c r="BV162" s="79"/>
      <c r="BW162" s="403"/>
      <c r="BX162" s="13">
        <v>41</v>
      </c>
      <c r="BY162" s="13">
        <v>42</v>
      </c>
      <c r="BZ162" s="13">
        <v>43</v>
      </c>
      <c r="CA162" s="13">
        <v>44</v>
      </c>
      <c r="CI162" s="79"/>
    </row>
    <row r="163" spans="1:87" ht="15" thickBot="1">
      <c r="B163" s="12" t="s">
        <v>126</v>
      </c>
      <c r="C163" s="10"/>
      <c r="D163" s="10"/>
      <c r="E163" s="10"/>
      <c r="F163" s="10"/>
      <c r="N163" s="79"/>
      <c r="O163" s="173"/>
      <c r="P163" s="10"/>
      <c r="Q163" s="10"/>
      <c r="R163" s="10"/>
      <c r="Y163" s="229"/>
      <c r="Z163" s="79"/>
      <c r="AA163" s="10"/>
      <c r="AB163" s="10"/>
      <c r="AC163" s="10"/>
      <c r="AD163" s="10"/>
      <c r="AE163" s="10"/>
      <c r="AL163" s="82"/>
      <c r="AM163" s="10"/>
      <c r="AN163" s="10"/>
      <c r="AO163" s="10"/>
      <c r="AP163" s="10"/>
      <c r="AX163" s="79"/>
      <c r="AY163" s="10"/>
      <c r="AZ163" s="10"/>
      <c r="BA163" s="10"/>
      <c r="BB163" s="10"/>
      <c r="BJ163" s="79"/>
      <c r="BK163" s="10"/>
      <c r="BL163" s="10"/>
      <c r="BM163" s="10"/>
      <c r="BN163" s="10"/>
      <c r="BV163" s="79"/>
      <c r="BW163" s="403"/>
      <c r="BX163" s="10"/>
      <c r="BY163" s="10"/>
      <c r="BZ163" s="10"/>
      <c r="CA163" s="10"/>
      <c r="CB163" s="10"/>
      <c r="CC163" s="10"/>
      <c r="CI163" s="79"/>
    </row>
    <row r="164" spans="1:87" ht="15" thickBot="1">
      <c r="B164" s="11" t="s">
        <v>124</v>
      </c>
      <c r="C164" s="2"/>
      <c r="D164" s="2"/>
      <c r="E164" s="2"/>
      <c r="F164" s="2"/>
      <c r="N164" s="79"/>
      <c r="O164" s="92" t="s">
        <v>21</v>
      </c>
      <c r="P164" s="92" t="s">
        <v>21</v>
      </c>
      <c r="Q164" s="92" t="s">
        <v>21</v>
      </c>
      <c r="R164" s="92" t="s">
        <v>21</v>
      </c>
      <c r="Y164" s="229"/>
      <c r="Z164" s="79"/>
      <c r="AA164" s="186" t="s">
        <v>20</v>
      </c>
      <c r="AB164" s="186" t="s">
        <v>20</v>
      </c>
      <c r="AC164" s="186" t="s">
        <v>20</v>
      </c>
      <c r="AD164" s="186" t="s">
        <v>20</v>
      </c>
      <c r="AL164" s="81"/>
      <c r="AM164" s="92" t="s">
        <v>21</v>
      </c>
      <c r="AN164" s="92" t="s">
        <v>21</v>
      </c>
      <c r="AO164" s="92" t="s">
        <v>21</v>
      </c>
      <c r="AP164" s="92" t="s">
        <v>21</v>
      </c>
      <c r="AY164" s="56" t="s">
        <v>20</v>
      </c>
      <c r="AZ164" s="56" t="s">
        <v>20</v>
      </c>
      <c r="BA164" s="56" t="s">
        <v>20</v>
      </c>
      <c r="BB164" s="56" t="s">
        <v>20</v>
      </c>
      <c r="BK164" s="92" t="s">
        <v>21</v>
      </c>
      <c r="BL164" s="21" t="s">
        <v>21</v>
      </c>
      <c r="BM164" s="21" t="s">
        <v>21</v>
      </c>
      <c r="BN164" s="21" t="s">
        <v>21</v>
      </c>
      <c r="BV164" s="79"/>
      <c r="BW164" s="403"/>
      <c r="BX164" s="21" t="s">
        <v>21</v>
      </c>
      <c r="BY164" s="21" t="s">
        <v>21</v>
      </c>
      <c r="BZ164" s="21" t="s">
        <v>21</v>
      </c>
      <c r="CA164" s="21" t="s">
        <v>21</v>
      </c>
      <c r="CB164" s="21" t="s">
        <v>21</v>
      </c>
      <c r="CC164" s="2"/>
      <c r="CI164" s="79"/>
    </row>
    <row r="165" spans="1:87" ht="15">
      <c r="N165" s="79"/>
      <c r="O165" s="45">
        <v>770</v>
      </c>
      <c r="P165" s="45">
        <v>770</v>
      </c>
      <c r="Q165" s="45">
        <v>770</v>
      </c>
      <c r="R165" s="45">
        <v>770</v>
      </c>
      <c r="Y165" s="229"/>
      <c r="Z165" s="79"/>
      <c r="AA165" s="45">
        <v>770</v>
      </c>
      <c r="AB165" s="45">
        <v>770</v>
      </c>
      <c r="AC165" s="45">
        <v>770</v>
      </c>
      <c r="AD165" s="45">
        <v>770</v>
      </c>
      <c r="AL165" s="80"/>
      <c r="AM165" s="45">
        <v>770</v>
      </c>
      <c r="AN165" s="45">
        <v>770</v>
      </c>
      <c r="AO165" s="45">
        <v>770</v>
      </c>
      <c r="AP165" s="45">
        <v>770</v>
      </c>
      <c r="AY165" s="45">
        <v>770</v>
      </c>
      <c r="AZ165" s="45">
        <v>770</v>
      </c>
      <c r="BA165" s="45">
        <v>770</v>
      </c>
      <c r="BB165" s="45">
        <v>770</v>
      </c>
      <c r="BK165" s="45">
        <v>770</v>
      </c>
      <c r="BL165" s="45">
        <v>770</v>
      </c>
      <c r="BM165" s="45">
        <v>770</v>
      </c>
      <c r="BN165" s="45">
        <v>770</v>
      </c>
      <c r="BV165" s="79"/>
      <c r="BW165" s="403"/>
      <c r="BX165" s="45">
        <v>770</v>
      </c>
      <c r="BY165" s="45">
        <v>770</v>
      </c>
      <c r="BZ165" s="45">
        <v>770</v>
      </c>
      <c r="CA165" s="45">
        <v>770</v>
      </c>
      <c r="CB165" s="45">
        <v>770</v>
      </c>
      <c r="CC165" s="45">
        <v>770</v>
      </c>
      <c r="CI165" s="79"/>
    </row>
    <row r="166" spans="1:87" ht="77.25" customHeight="1">
      <c r="A166" s="6"/>
      <c r="B166" s="6"/>
      <c r="N166" s="79"/>
      <c r="O166" s="6" t="s">
        <v>346</v>
      </c>
      <c r="P166" s="6" t="s">
        <v>347</v>
      </c>
      <c r="Q166" s="6" t="s">
        <v>348</v>
      </c>
      <c r="R166" s="6" t="s">
        <v>349</v>
      </c>
      <c r="Y166" s="229"/>
      <c r="Z166" s="79"/>
      <c r="AA166" s="128" t="s">
        <v>506</v>
      </c>
      <c r="AB166" s="128" t="s">
        <v>507</v>
      </c>
      <c r="AC166" s="128" t="s">
        <v>508</v>
      </c>
      <c r="AD166" s="128" t="s">
        <v>505</v>
      </c>
      <c r="AF166" s="129"/>
      <c r="AL166" s="80"/>
      <c r="AM166" s="128" t="s">
        <v>509</v>
      </c>
      <c r="AN166" s="128" t="s">
        <v>658</v>
      </c>
      <c r="AO166" s="128" t="s">
        <v>659</v>
      </c>
      <c r="AP166" s="128" t="s">
        <v>657</v>
      </c>
      <c r="AY166" s="128" t="s">
        <v>661</v>
      </c>
      <c r="AZ166" s="128" t="s">
        <v>662</v>
      </c>
      <c r="BA166" s="128" t="s">
        <v>792</v>
      </c>
      <c r="BB166" s="128" t="s">
        <v>793</v>
      </c>
      <c r="BK166" s="128" t="s">
        <v>791</v>
      </c>
      <c r="BL166" s="128" t="s">
        <v>794</v>
      </c>
      <c r="BM166" s="128" t="s">
        <v>795</v>
      </c>
      <c r="BN166" s="6"/>
      <c r="BV166" s="79"/>
      <c r="BW166" s="403"/>
      <c r="BX166" s="128" t="s">
        <v>1352</v>
      </c>
      <c r="BY166" s="6" t="s">
        <v>1353</v>
      </c>
      <c r="BZ166" s="128" t="s">
        <v>660</v>
      </c>
      <c r="CA166" s="128" t="s">
        <v>1350</v>
      </c>
      <c r="CB166" s="128" t="s">
        <v>796</v>
      </c>
      <c r="CC166" s="128" t="s">
        <v>1351</v>
      </c>
      <c r="CI166" s="79"/>
    </row>
    <row r="167" spans="1:87" ht="20.25" hidden="1" customHeight="1">
      <c r="A167" s="6"/>
      <c r="B167" s="68" t="s">
        <v>350</v>
      </c>
      <c r="C167" s="16"/>
      <c r="D167" s="16"/>
      <c r="E167" s="6"/>
      <c r="F167" s="6"/>
      <c r="G167" s="6"/>
      <c r="H167" s="6"/>
      <c r="I167" s="6"/>
      <c r="J167" s="6"/>
      <c r="K167" s="6"/>
      <c r="L167" s="6"/>
      <c r="M167" s="6"/>
      <c r="N167" s="88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6"/>
      <c r="Z167" s="89"/>
      <c r="AA167" s="181">
        <v>5000944708</v>
      </c>
      <c r="AB167" s="181" t="s">
        <v>217</v>
      </c>
      <c r="AC167" s="181" t="s">
        <v>217</v>
      </c>
      <c r="AD167" s="181" t="s">
        <v>217</v>
      </c>
      <c r="AF167" s="131"/>
      <c r="AG167" s="6"/>
      <c r="AH167" s="6"/>
      <c r="AI167" s="131"/>
      <c r="AJ167" s="6"/>
      <c r="AK167" s="6"/>
      <c r="AL167" s="6"/>
      <c r="AM167" s="181" t="s">
        <v>217</v>
      </c>
      <c r="AN167" s="6"/>
      <c r="AO167" s="6"/>
      <c r="AP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88"/>
      <c r="BW167" s="190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88"/>
    </row>
    <row r="168" spans="1:87" ht="20.25" hidden="1" customHeight="1">
      <c r="A168" s="6"/>
      <c r="B168" s="200" t="s">
        <v>597</v>
      </c>
      <c r="C168" s="16"/>
      <c r="D168" s="16"/>
      <c r="E168" s="6"/>
      <c r="F168" s="6"/>
      <c r="G168" s="6"/>
      <c r="H168" s="6"/>
      <c r="I168" s="6"/>
      <c r="J168" s="6"/>
      <c r="K168" s="6"/>
      <c r="L168" s="6"/>
      <c r="M168" s="6"/>
      <c r="N168" s="88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6"/>
      <c r="Z168" s="89"/>
      <c r="AA168" s="181"/>
      <c r="AB168" s="181"/>
      <c r="AC168" s="181"/>
      <c r="AD168" s="181"/>
      <c r="AF168" s="131"/>
      <c r="AG168" s="6"/>
      <c r="AH168" s="6"/>
      <c r="AI168" s="131"/>
      <c r="AJ168" s="6"/>
      <c r="AK168" s="6"/>
      <c r="AL168" s="6"/>
      <c r="AM168" s="131"/>
      <c r="AN168" s="231" t="s">
        <v>670</v>
      </c>
      <c r="AO168" s="231" t="s">
        <v>670</v>
      </c>
      <c r="AP168" s="231" t="s">
        <v>670</v>
      </c>
      <c r="AS168" s="6"/>
      <c r="AT168" s="6"/>
      <c r="AU168" s="6"/>
      <c r="AV168" s="6"/>
      <c r="AW168" s="6"/>
      <c r="AX168" s="6"/>
      <c r="AY168" s="231" t="s">
        <v>670</v>
      </c>
      <c r="AZ168" s="231" t="s">
        <v>670</v>
      </c>
      <c r="BA168" s="6"/>
      <c r="BB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88"/>
      <c r="BW168" s="190"/>
      <c r="BX168" s="6"/>
      <c r="BY168" s="6"/>
      <c r="BZ168" s="231" t="s">
        <v>670</v>
      </c>
      <c r="CA168" s="6"/>
      <c r="CB168" s="6"/>
      <c r="CC168" s="6"/>
      <c r="CD168" s="6"/>
      <c r="CE168" s="6"/>
      <c r="CF168" s="6"/>
      <c r="CG168" s="6"/>
      <c r="CH168" s="6"/>
      <c r="CI168" s="88"/>
    </row>
    <row r="169" spans="1:87" ht="20.25" hidden="1" customHeight="1">
      <c r="A169" s="6"/>
      <c r="B169" s="68" t="s">
        <v>598</v>
      </c>
      <c r="C169" s="16"/>
      <c r="D169" s="16"/>
      <c r="E169" s="6"/>
      <c r="F169" s="6"/>
      <c r="G169" s="6"/>
      <c r="H169" s="6"/>
      <c r="I169" s="6"/>
      <c r="J169" s="6"/>
      <c r="K169" s="6"/>
      <c r="L169" s="6"/>
      <c r="M169" s="6"/>
      <c r="N169" s="88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6"/>
      <c r="Z169" s="89"/>
      <c r="AA169" s="181"/>
      <c r="AB169" s="181"/>
      <c r="AC169" s="181"/>
      <c r="AD169" s="181"/>
      <c r="AF169" s="131"/>
      <c r="AG169" s="6"/>
      <c r="AH169" s="6"/>
      <c r="AI169" s="131"/>
      <c r="AJ169" s="6"/>
      <c r="AK169" s="6"/>
      <c r="AL169" s="6"/>
      <c r="AM169" s="213">
        <v>5000953084</v>
      </c>
      <c r="AN169" s="6"/>
      <c r="AO169" s="6"/>
      <c r="AP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88"/>
      <c r="BW169" s="190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88"/>
    </row>
    <row r="170" spans="1:87" ht="20.25" hidden="1" customHeight="1">
      <c r="A170" s="6"/>
      <c r="B170" s="231" t="s">
        <v>599</v>
      </c>
      <c r="C170" s="16"/>
      <c r="D170" s="16"/>
      <c r="E170" s="6"/>
      <c r="F170" s="6"/>
      <c r="G170" s="6"/>
      <c r="H170" s="6"/>
      <c r="I170" s="6"/>
      <c r="J170" s="6"/>
      <c r="K170" s="6"/>
      <c r="L170" s="6"/>
      <c r="M170" s="6"/>
      <c r="N170" s="88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6"/>
      <c r="Z170" s="89"/>
      <c r="AA170" s="181"/>
      <c r="AB170" s="181"/>
      <c r="AC170" s="181"/>
      <c r="AD170" s="181"/>
      <c r="AF170" s="131"/>
      <c r="AG170" s="6"/>
      <c r="AH170" s="6"/>
      <c r="AI170" s="131"/>
      <c r="AJ170" s="6"/>
      <c r="AK170" s="6"/>
      <c r="AL170" s="6"/>
      <c r="AM170" s="131"/>
      <c r="AN170" s="6"/>
      <c r="AO170" s="6"/>
      <c r="AP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88"/>
      <c r="BW170" s="190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88"/>
    </row>
    <row r="171" spans="1:87" s="201" customFormat="1">
      <c r="A171" s="366">
        <v>2</v>
      </c>
      <c r="B171" s="350" t="s">
        <v>606</v>
      </c>
      <c r="N171" s="80"/>
      <c r="O171" s="359">
        <f t="shared" ref="O171:O179" si="149">WORKDAY(O172,$A171,$B$199:$B$224)</f>
        <v>42194</v>
      </c>
      <c r="P171" s="352">
        <f t="shared" ref="P171:P179" si="150">WORKDAY(P172,$A171,$B$199:$B$224)</f>
        <v>42194</v>
      </c>
      <c r="Q171" s="352">
        <f t="shared" ref="Q171:Q179" si="151">WORKDAY(Q172,$A171,$B$199:$B$224)</f>
        <v>42194</v>
      </c>
      <c r="R171" s="352">
        <f t="shared" ref="R171:R179" si="152">WORKDAY(R172,$A171,$B$199:$B$224)</f>
        <v>42194</v>
      </c>
      <c r="Y171" s="236"/>
      <c r="Z171" s="80"/>
      <c r="AA171" s="240">
        <v>42257</v>
      </c>
      <c r="AB171" s="240">
        <v>42262</v>
      </c>
      <c r="AC171" s="240">
        <v>42262</v>
      </c>
      <c r="AD171" s="240">
        <v>42262</v>
      </c>
      <c r="AL171" s="80"/>
      <c r="AM171" s="240">
        <v>42307</v>
      </c>
      <c r="AN171" s="240">
        <v>42307</v>
      </c>
      <c r="AO171" s="240">
        <v>42307</v>
      </c>
      <c r="AP171" s="240">
        <v>42307</v>
      </c>
      <c r="AY171" s="240">
        <v>42331</v>
      </c>
      <c r="AZ171" s="240">
        <v>42331</v>
      </c>
      <c r="BA171" s="240">
        <v>42331</v>
      </c>
      <c r="BB171" s="240">
        <v>42331</v>
      </c>
      <c r="BK171" s="352">
        <f t="shared" ref="BK171:BK176" si="153">WORKDAY(BK172,$A171,$B$199:$B$224)</f>
        <v>42341</v>
      </c>
      <c r="BL171" s="353">
        <f t="shared" ref="BL171:BL179" si="154">WORKDAY(BL172,$A171,$B$199:$B$224)</f>
        <v>42341</v>
      </c>
      <c r="BM171" s="352">
        <f t="shared" ref="BM171:BM179" si="155">WORKDAY(BM172,$A171,$B$199:$B$224)</f>
        <v>42341</v>
      </c>
      <c r="BN171" s="353">
        <f t="shared" ref="BN171:BN179" si="156">WORKDAY(BN172,$A171,$B$199:$B$224)</f>
        <v>40</v>
      </c>
      <c r="BV171" s="80"/>
      <c r="BW171" s="80"/>
      <c r="BX171" s="353">
        <f t="shared" ref="BX171:CA175" si="157">WORKDAY(BX172,$A171,$B$199:$B$224)</f>
        <v>42360</v>
      </c>
      <c r="BY171" s="353">
        <f t="shared" si="157"/>
        <v>42360</v>
      </c>
      <c r="BZ171" s="352">
        <f t="shared" si="157"/>
        <v>42313</v>
      </c>
      <c r="CA171" s="353">
        <f t="shared" si="157"/>
        <v>42699</v>
      </c>
      <c r="CB171" s="353">
        <f t="shared" ref="CB171:CC179" si="158">WORKDAY(CB172,$A171,$B$199:$B$224)</f>
        <v>42360</v>
      </c>
      <c r="CC171" s="353">
        <f t="shared" si="158"/>
        <v>42360</v>
      </c>
      <c r="CI171" s="80"/>
    </row>
    <row r="172" spans="1:87">
      <c r="A172" s="366">
        <v>7</v>
      </c>
      <c r="B172" s="350" t="s">
        <v>125</v>
      </c>
      <c r="N172" s="79"/>
      <c r="O172" s="357">
        <f t="shared" si="149"/>
        <v>42192</v>
      </c>
      <c r="P172" s="353">
        <f t="shared" si="150"/>
        <v>42192</v>
      </c>
      <c r="Q172" s="353">
        <f t="shared" si="151"/>
        <v>42192</v>
      </c>
      <c r="R172" s="353">
        <f t="shared" si="152"/>
        <v>42192</v>
      </c>
      <c r="Y172" s="229"/>
      <c r="Z172" s="79"/>
      <c r="AA172" s="240">
        <v>42257</v>
      </c>
      <c r="AB172" s="240">
        <v>42262</v>
      </c>
      <c r="AC172" s="240">
        <v>42262</v>
      </c>
      <c r="AD172" s="240">
        <v>42262</v>
      </c>
      <c r="AL172" s="80"/>
      <c r="AM172" s="240">
        <f t="shared" ref="AM172:AO177" si="159">WORKDAY(AM173,$A172,$B$199:$B$224)</f>
        <v>42242</v>
      </c>
      <c r="AN172" s="240">
        <f t="shared" si="159"/>
        <v>42311</v>
      </c>
      <c r="AO172" s="240">
        <f t="shared" si="159"/>
        <v>42311</v>
      </c>
      <c r="AP172" s="240">
        <f t="shared" ref="AP172:AP179" si="160">WORKDAY(AP173,$A172,$B$199:$B$224)</f>
        <v>42312</v>
      </c>
      <c r="AY172" s="240">
        <f t="shared" ref="AY172:BB176" si="161">WORKDAY(AY173,$A172,$B$199:$B$224)</f>
        <v>42311</v>
      </c>
      <c r="AZ172" s="240">
        <f t="shared" si="161"/>
        <v>42311</v>
      </c>
      <c r="BA172" s="240">
        <f t="shared" si="161"/>
        <v>42339</v>
      </c>
      <c r="BB172" s="240">
        <f t="shared" si="161"/>
        <v>42339</v>
      </c>
      <c r="BK172" s="353">
        <f t="shared" si="153"/>
        <v>42339</v>
      </c>
      <c r="BL172" s="353">
        <f t="shared" si="154"/>
        <v>42339</v>
      </c>
      <c r="BM172" s="353">
        <f t="shared" si="155"/>
        <v>42339</v>
      </c>
      <c r="BN172" s="353">
        <f t="shared" si="156"/>
        <v>38</v>
      </c>
      <c r="BV172" s="79"/>
      <c r="BW172" s="80"/>
      <c r="BX172" s="240">
        <f t="shared" si="157"/>
        <v>42356</v>
      </c>
      <c r="BY172" s="240">
        <f t="shared" si="157"/>
        <v>42356</v>
      </c>
      <c r="BZ172" s="240">
        <f t="shared" si="157"/>
        <v>42311</v>
      </c>
      <c r="CA172" s="353">
        <f t="shared" si="157"/>
        <v>42697</v>
      </c>
      <c r="CB172" s="353">
        <f t="shared" si="158"/>
        <v>42356</v>
      </c>
      <c r="CC172" s="353">
        <f t="shared" si="158"/>
        <v>42356</v>
      </c>
      <c r="CI172" s="79"/>
    </row>
    <row r="173" spans="1:87">
      <c r="A173" s="366">
        <v>3</v>
      </c>
      <c r="B173" s="350" t="s">
        <v>265</v>
      </c>
      <c r="N173" s="79"/>
      <c r="O173" s="358">
        <f t="shared" si="149"/>
        <v>42180</v>
      </c>
      <c r="P173" s="240">
        <f t="shared" si="150"/>
        <v>42180</v>
      </c>
      <c r="Q173" s="240">
        <f t="shared" si="151"/>
        <v>42180</v>
      </c>
      <c r="R173" s="240">
        <f t="shared" si="152"/>
        <v>42180</v>
      </c>
      <c r="Y173" s="229"/>
      <c r="Z173" s="79"/>
      <c r="AA173" s="240">
        <f t="shared" ref="AA173:AD179" si="162">WORKDAY(AA174,$A173,$B$199:$B$224)</f>
        <v>42233</v>
      </c>
      <c r="AB173" s="240">
        <f t="shared" si="162"/>
        <v>42233</v>
      </c>
      <c r="AC173" s="240">
        <f t="shared" si="162"/>
        <v>42233</v>
      </c>
      <c r="AD173" s="240">
        <f t="shared" si="162"/>
        <v>42233</v>
      </c>
      <c r="AL173" s="80"/>
      <c r="AM173" s="240">
        <f t="shared" si="159"/>
        <v>42233</v>
      </c>
      <c r="AN173" s="240">
        <f t="shared" si="159"/>
        <v>42300</v>
      </c>
      <c r="AO173" s="240">
        <f t="shared" si="159"/>
        <v>42300</v>
      </c>
      <c r="AP173" s="240">
        <f t="shared" si="160"/>
        <v>42303</v>
      </c>
      <c r="AY173" s="240">
        <f t="shared" si="161"/>
        <v>42300</v>
      </c>
      <c r="AZ173" s="240">
        <f t="shared" si="161"/>
        <v>42300</v>
      </c>
      <c r="BA173" s="240">
        <f t="shared" si="161"/>
        <v>42325</v>
      </c>
      <c r="BB173" s="240">
        <f t="shared" si="161"/>
        <v>42325</v>
      </c>
      <c r="BK173" s="353">
        <f t="shared" si="153"/>
        <v>42325</v>
      </c>
      <c r="BL173" s="353">
        <f t="shared" si="154"/>
        <v>42325</v>
      </c>
      <c r="BM173" s="353">
        <f t="shared" si="155"/>
        <v>42325</v>
      </c>
      <c r="BN173" s="353">
        <f t="shared" si="156"/>
        <v>27</v>
      </c>
      <c r="BV173" s="79"/>
      <c r="BW173" s="80"/>
      <c r="BX173" s="240">
        <f t="shared" si="157"/>
        <v>42347</v>
      </c>
      <c r="BY173" s="240">
        <f t="shared" si="157"/>
        <v>42347</v>
      </c>
      <c r="BZ173" s="240">
        <f t="shared" si="157"/>
        <v>42300</v>
      </c>
      <c r="CA173" s="353">
        <f t="shared" si="157"/>
        <v>42688</v>
      </c>
      <c r="CB173" s="353">
        <f t="shared" si="158"/>
        <v>42347</v>
      </c>
      <c r="CC173" s="353">
        <f t="shared" si="158"/>
        <v>42347</v>
      </c>
      <c r="CI173" s="79"/>
    </row>
    <row r="174" spans="1:87">
      <c r="A174" s="366">
        <v>1</v>
      </c>
      <c r="B174" s="350" t="s">
        <v>353</v>
      </c>
      <c r="N174" s="79"/>
      <c r="O174" s="358">
        <f t="shared" si="149"/>
        <v>42177</v>
      </c>
      <c r="P174" s="240">
        <f t="shared" si="150"/>
        <v>42177</v>
      </c>
      <c r="Q174" s="240">
        <f t="shared" si="151"/>
        <v>42177</v>
      </c>
      <c r="R174" s="240">
        <f t="shared" si="152"/>
        <v>42177</v>
      </c>
      <c r="Y174" s="229"/>
      <c r="Z174" s="79"/>
      <c r="AA174" s="240">
        <f t="shared" si="162"/>
        <v>42228</v>
      </c>
      <c r="AB174" s="240">
        <f t="shared" si="162"/>
        <v>42228</v>
      </c>
      <c r="AC174" s="240">
        <f t="shared" si="162"/>
        <v>42228</v>
      </c>
      <c r="AD174" s="240">
        <f t="shared" si="162"/>
        <v>42228</v>
      </c>
      <c r="AL174" s="80"/>
      <c r="AM174" s="240">
        <f t="shared" si="159"/>
        <v>42228</v>
      </c>
      <c r="AN174" s="240">
        <f t="shared" si="159"/>
        <v>42297</v>
      </c>
      <c r="AO174" s="240">
        <f t="shared" si="159"/>
        <v>42297</v>
      </c>
      <c r="AP174" s="240">
        <f t="shared" si="160"/>
        <v>42298</v>
      </c>
      <c r="AY174" s="240">
        <f t="shared" si="161"/>
        <v>42297</v>
      </c>
      <c r="AZ174" s="240">
        <f t="shared" si="161"/>
        <v>42297</v>
      </c>
      <c r="BA174" s="240">
        <f t="shared" si="161"/>
        <v>42320</v>
      </c>
      <c r="BB174" s="240">
        <f t="shared" si="161"/>
        <v>42320</v>
      </c>
      <c r="BK174" s="353">
        <f t="shared" si="153"/>
        <v>42320</v>
      </c>
      <c r="BL174" s="353">
        <f t="shared" si="154"/>
        <v>42320</v>
      </c>
      <c r="BM174" s="353">
        <f t="shared" si="155"/>
        <v>42320</v>
      </c>
      <c r="BN174" s="353">
        <f t="shared" si="156"/>
        <v>24</v>
      </c>
      <c r="BV174" s="79"/>
      <c r="BW174" s="80"/>
      <c r="BX174" s="240">
        <f t="shared" si="157"/>
        <v>42342</v>
      </c>
      <c r="BY174" s="240">
        <f t="shared" si="157"/>
        <v>42342</v>
      </c>
      <c r="BZ174" s="240">
        <f t="shared" si="157"/>
        <v>42297</v>
      </c>
      <c r="CA174" s="353">
        <f t="shared" si="157"/>
        <v>42683</v>
      </c>
      <c r="CB174" s="353">
        <f t="shared" si="158"/>
        <v>42342</v>
      </c>
      <c r="CC174" s="353">
        <f t="shared" si="158"/>
        <v>42342</v>
      </c>
      <c r="CI174" s="79"/>
    </row>
    <row r="175" spans="1:87">
      <c r="A175" s="366">
        <v>2</v>
      </c>
      <c r="B175" s="350" t="s">
        <v>352</v>
      </c>
      <c r="N175" s="79"/>
      <c r="O175" s="358">
        <f t="shared" si="149"/>
        <v>42174</v>
      </c>
      <c r="P175" s="240">
        <f t="shared" si="150"/>
        <v>42174</v>
      </c>
      <c r="Q175" s="240">
        <f t="shared" si="151"/>
        <v>42174</v>
      </c>
      <c r="R175" s="240">
        <f t="shared" si="152"/>
        <v>42174</v>
      </c>
      <c r="Y175" s="229"/>
      <c r="Z175" s="79"/>
      <c r="AA175" s="240">
        <f t="shared" si="162"/>
        <v>42227</v>
      </c>
      <c r="AB175" s="240">
        <f t="shared" si="162"/>
        <v>42227</v>
      </c>
      <c r="AC175" s="240">
        <f t="shared" si="162"/>
        <v>42227</v>
      </c>
      <c r="AD175" s="240">
        <f t="shared" si="162"/>
        <v>42227</v>
      </c>
      <c r="AL175" s="80"/>
      <c r="AM175" s="240">
        <f t="shared" si="159"/>
        <v>42227</v>
      </c>
      <c r="AN175" s="240">
        <f t="shared" si="159"/>
        <v>42296</v>
      </c>
      <c r="AO175" s="240">
        <f t="shared" si="159"/>
        <v>42296</v>
      </c>
      <c r="AP175" s="240">
        <f t="shared" si="160"/>
        <v>42297</v>
      </c>
      <c r="AY175" s="240">
        <f t="shared" si="161"/>
        <v>42296</v>
      </c>
      <c r="AZ175" s="240">
        <f t="shared" si="161"/>
        <v>42296</v>
      </c>
      <c r="BA175" s="240">
        <f t="shared" si="161"/>
        <v>42319</v>
      </c>
      <c r="BB175" s="240">
        <f t="shared" si="161"/>
        <v>42319</v>
      </c>
      <c r="BK175" s="353">
        <f t="shared" si="153"/>
        <v>42319</v>
      </c>
      <c r="BL175" s="353">
        <f t="shared" si="154"/>
        <v>42319</v>
      </c>
      <c r="BM175" s="353">
        <f t="shared" si="155"/>
        <v>42319</v>
      </c>
      <c r="BN175" s="353">
        <f t="shared" si="156"/>
        <v>23</v>
      </c>
      <c r="BV175" s="79"/>
      <c r="BW175" s="80"/>
      <c r="BX175" s="240">
        <f t="shared" si="157"/>
        <v>42341</v>
      </c>
      <c r="BY175" s="240">
        <f t="shared" si="157"/>
        <v>42341</v>
      </c>
      <c r="BZ175" s="240">
        <f t="shared" si="157"/>
        <v>42296</v>
      </c>
      <c r="CA175" s="353">
        <f t="shared" si="157"/>
        <v>42682</v>
      </c>
      <c r="CB175" s="353">
        <f t="shared" si="158"/>
        <v>42341</v>
      </c>
      <c r="CC175" s="353">
        <f t="shared" si="158"/>
        <v>42341</v>
      </c>
      <c r="CI175" s="79"/>
    </row>
    <row r="176" spans="1:87">
      <c r="A176" s="366">
        <v>4</v>
      </c>
      <c r="B176" s="350" t="s">
        <v>351</v>
      </c>
      <c r="N176" s="79"/>
      <c r="O176" s="358">
        <f t="shared" si="149"/>
        <v>42172</v>
      </c>
      <c r="P176" s="240">
        <f t="shared" si="150"/>
        <v>42172</v>
      </c>
      <c r="Q176" s="240">
        <f t="shared" si="151"/>
        <v>42172</v>
      </c>
      <c r="R176" s="240">
        <f t="shared" si="152"/>
        <v>42172</v>
      </c>
      <c r="Y176" s="229"/>
      <c r="Z176" s="79"/>
      <c r="AA176" s="240">
        <f t="shared" si="162"/>
        <v>42223</v>
      </c>
      <c r="AB176" s="240">
        <f t="shared" si="162"/>
        <v>42223</v>
      </c>
      <c r="AC176" s="240">
        <f t="shared" si="162"/>
        <v>42223</v>
      </c>
      <c r="AD176" s="240">
        <f t="shared" si="162"/>
        <v>42223</v>
      </c>
      <c r="AL176" s="80"/>
      <c r="AM176" s="240">
        <f t="shared" si="159"/>
        <v>42223</v>
      </c>
      <c r="AN176" s="240">
        <f t="shared" si="159"/>
        <v>42292</v>
      </c>
      <c r="AO176" s="240">
        <f t="shared" si="159"/>
        <v>42292</v>
      </c>
      <c r="AP176" s="240">
        <f t="shared" si="160"/>
        <v>42293</v>
      </c>
      <c r="AY176" s="240">
        <f t="shared" si="161"/>
        <v>42292</v>
      </c>
      <c r="AZ176" s="240">
        <f t="shared" si="161"/>
        <v>42292</v>
      </c>
      <c r="BA176" s="240">
        <f t="shared" si="161"/>
        <v>42317</v>
      </c>
      <c r="BB176" s="240">
        <f t="shared" si="161"/>
        <v>42317</v>
      </c>
      <c r="BK176" s="353">
        <f t="shared" si="153"/>
        <v>42317</v>
      </c>
      <c r="BL176" s="353">
        <f t="shared" si="154"/>
        <v>42317</v>
      </c>
      <c r="BM176" s="353">
        <f t="shared" si="155"/>
        <v>42317</v>
      </c>
      <c r="BN176" s="353">
        <f t="shared" si="156"/>
        <v>19</v>
      </c>
      <c r="BV176" s="79"/>
      <c r="BW176" s="80"/>
      <c r="BX176" s="240">
        <f>WORKDAY(BX177,$A176,$B$199:$B$224)</f>
        <v>42339</v>
      </c>
      <c r="BY176" s="240">
        <f>WORKDAY(BY177,$A176,$B$199:$B$224)</f>
        <v>42339</v>
      </c>
      <c r="BZ176" s="240">
        <f>WORKDAY(BZ177,$A176,$B$199:$B$224)</f>
        <v>42292</v>
      </c>
      <c r="CA176" s="240">
        <v>42680</v>
      </c>
      <c r="CB176" s="353">
        <f t="shared" si="158"/>
        <v>42339</v>
      </c>
      <c r="CC176" s="353">
        <f t="shared" si="158"/>
        <v>42339</v>
      </c>
      <c r="CI176" s="79"/>
    </row>
    <row r="177" spans="1:87">
      <c r="A177" s="366">
        <v>5</v>
      </c>
      <c r="B177" s="350" t="s">
        <v>78</v>
      </c>
      <c r="N177" s="79"/>
      <c r="O177" s="358">
        <f t="shared" si="149"/>
        <v>42166</v>
      </c>
      <c r="P177" s="240">
        <f t="shared" si="150"/>
        <v>42166</v>
      </c>
      <c r="Q177" s="240">
        <f t="shared" si="151"/>
        <v>42166</v>
      </c>
      <c r="R177" s="240">
        <f t="shared" si="152"/>
        <v>42166</v>
      </c>
      <c r="Y177" s="229"/>
      <c r="Z177" s="79"/>
      <c r="AA177" s="240">
        <f t="shared" si="162"/>
        <v>42219</v>
      </c>
      <c r="AB177" s="240">
        <f t="shared" si="162"/>
        <v>42219</v>
      </c>
      <c r="AC177" s="240">
        <f t="shared" si="162"/>
        <v>42219</v>
      </c>
      <c r="AD177" s="240">
        <f t="shared" si="162"/>
        <v>42219</v>
      </c>
      <c r="AL177" s="80"/>
      <c r="AM177" s="240">
        <f t="shared" si="159"/>
        <v>42219</v>
      </c>
      <c r="AN177" s="240">
        <v>42286</v>
      </c>
      <c r="AO177" s="240">
        <v>42286</v>
      </c>
      <c r="AP177" s="240">
        <f t="shared" si="160"/>
        <v>42289</v>
      </c>
      <c r="AY177" s="240">
        <v>42286</v>
      </c>
      <c r="AZ177" s="240">
        <v>42286</v>
      </c>
      <c r="BA177" s="240">
        <f t="shared" ref="BA177:BB179" si="163">WORKDAY(BA178,$A177,$B$199:$B$224)</f>
        <v>42311</v>
      </c>
      <c r="BB177" s="240">
        <f t="shared" si="163"/>
        <v>42311</v>
      </c>
      <c r="BK177" s="353">
        <f>WORKDAY(BK178,$A177,$B$199:$B$224)</f>
        <v>42311</v>
      </c>
      <c r="BL177" s="353">
        <f t="shared" si="154"/>
        <v>42311</v>
      </c>
      <c r="BM177" s="353">
        <f t="shared" si="155"/>
        <v>42311</v>
      </c>
      <c r="BN177" s="353">
        <f t="shared" si="156"/>
        <v>13</v>
      </c>
      <c r="BV177" s="79"/>
      <c r="BW177" s="80"/>
      <c r="BX177" s="240">
        <f t="shared" ref="BX177:BY179" si="164">WORKDAY(BX178,$A177,$B$199:$B$224)</f>
        <v>42328</v>
      </c>
      <c r="BY177" s="240">
        <f t="shared" si="164"/>
        <v>42328</v>
      </c>
      <c r="BZ177" s="240">
        <v>42286</v>
      </c>
      <c r="CA177" s="240">
        <f>WORKDAY(CA178,$A177,$B$199:$B$224)</f>
        <v>42328</v>
      </c>
      <c r="CB177" s="353">
        <f t="shared" si="158"/>
        <v>42328</v>
      </c>
      <c r="CC177" s="353">
        <f t="shared" si="158"/>
        <v>42328</v>
      </c>
      <c r="CI177" s="79"/>
    </row>
    <row r="178" spans="1:87">
      <c r="A178" s="366">
        <v>2</v>
      </c>
      <c r="B178" s="351" t="s">
        <v>590</v>
      </c>
      <c r="N178" s="79"/>
      <c r="O178" s="358">
        <f t="shared" si="149"/>
        <v>42159</v>
      </c>
      <c r="P178" s="240">
        <f t="shared" si="150"/>
        <v>42159</v>
      </c>
      <c r="Q178" s="240">
        <f t="shared" si="151"/>
        <v>42159</v>
      </c>
      <c r="R178" s="240">
        <f t="shared" si="152"/>
        <v>42159</v>
      </c>
      <c r="Y178" s="229"/>
      <c r="Z178" s="79"/>
      <c r="AA178" s="240">
        <f t="shared" si="162"/>
        <v>42212</v>
      </c>
      <c r="AB178" s="240">
        <f t="shared" si="162"/>
        <v>42212</v>
      </c>
      <c r="AC178" s="240">
        <f t="shared" si="162"/>
        <v>42212</v>
      </c>
      <c r="AD178" s="240">
        <f t="shared" si="162"/>
        <v>42212</v>
      </c>
      <c r="AL178" s="80"/>
      <c r="AM178" s="240">
        <f t="shared" ref="AM178:AO179" si="165">WORKDAY(AM179,$A178,$B$199:$B$224)</f>
        <v>42212</v>
      </c>
      <c r="AN178" s="240">
        <f t="shared" si="165"/>
        <v>42282</v>
      </c>
      <c r="AO178" s="240">
        <f t="shared" si="165"/>
        <v>42282</v>
      </c>
      <c r="AP178" s="240">
        <f t="shared" si="160"/>
        <v>42282</v>
      </c>
      <c r="AY178" s="240">
        <f>WORKDAY(AY179,$A178,$B$199:$B$224)</f>
        <v>42282</v>
      </c>
      <c r="AZ178" s="240">
        <f>WORKDAY(AZ179,$A178,$B$199:$B$224)</f>
        <v>42282</v>
      </c>
      <c r="BA178" s="240">
        <f t="shared" si="163"/>
        <v>42304</v>
      </c>
      <c r="BB178" s="240">
        <f t="shared" si="163"/>
        <v>42304</v>
      </c>
      <c r="BK178" s="240">
        <f>WORKDAY(BK179,$A178,$B$199:$B$224)</f>
        <v>42304</v>
      </c>
      <c r="BL178" s="240">
        <f t="shared" si="154"/>
        <v>42304</v>
      </c>
      <c r="BM178" s="240">
        <f t="shared" si="155"/>
        <v>42304</v>
      </c>
      <c r="BN178" s="353">
        <f t="shared" si="156"/>
        <v>6</v>
      </c>
      <c r="BV178" s="79"/>
      <c r="BW178" s="80"/>
      <c r="BX178" s="240">
        <f t="shared" si="164"/>
        <v>42321</v>
      </c>
      <c r="BY178" s="240">
        <f t="shared" si="164"/>
        <v>42321</v>
      </c>
      <c r="BZ178" s="240">
        <f>WORKDAY(BZ179,$A178,$B$199:$B$224)</f>
        <v>42282</v>
      </c>
      <c r="CA178" s="240">
        <f>WORKDAY(CA179,$A178,$B$199:$B$224)</f>
        <v>42321</v>
      </c>
      <c r="CB178" s="353">
        <f t="shared" si="158"/>
        <v>42321</v>
      </c>
      <c r="CC178" s="353">
        <f t="shared" si="158"/>
        <v>42321</v>
      </c>
      <c r="CI178" s="79"/>
    </row>
    <row r="179" spans="1:87">
      <c r="A179" s="366">
        <v>2</v>
      </c>
      <c r="B179" s="351" t="s">
        <v>588</v>
      </c>
      <c r="N179" s="79"/>
      <c r="O179" s="358">
        <f t="shared" si="149"/>
        <v>42157</v>
      </c>
      <c r="P179" s="240">
        <f t="shared" si="150"/>
        <v>42157</v>
      </c>
      <c r="Q179" s="240">
        <f t="shared" si="151"/>
        <v>42157</v>
      </c>
      <c r="R179" s="240">
        <f t="shared" si="152"/>
        <v>42157</v>
      </c>
      <c r="Y179" s="229"/>
      <c r="Z179" s="79"/>
      <c r="AA179" s="240">
        <f t="shared" si="162"/>
        <v>42208</v>
      </c>
      <c r="AB179" s="240">
        <f t="shared" si="162"/>
        <v>42208</v>
      </c>
      <c r="AC179" s="240">
        <f t="shared" si="162"/>
        <v>42208</v>
      </c>
      <c r="AD179" s="240">
        <f t="shared" si="162"/>
        <v>42208</v>
      </c>
      <c r="AL179" s="80"/>
      <c r="AM179" s="240">
        <f t="shared" si="165"/>
        <v>42208</v>
      </c>
      <c r="AN179" s="240">
        <f t="shared" si="165"/>
        <v>42278</v>
      </c>
      <c r="AO179" s="240">
        <f t="shared" si="165"/>
        <v>42278</v>
      </c>
      <c r="AP179" s="240">
        <f t="shared" si="160"/>
        <v>42278</v>
      </c>
      <c r="AY179" s="240">
        <f>WORKDAY(AY180,$A179,$B$199:$B$224)</f>
        <v>42278</v>
      </c>
      <c r="AZ179" s="240">
        <f>WORKDAY(AZ180,$A179,$B$199:$B$224)</f>
        <v>42278</v>
      </c>
      <c r="BA179" s="240">
        <f t="shared" si="163"/>
        <v>42300</v>
      </c>
      <c r="BB179" s="240">
        <f t="shared" si="163"/>
        <v>42300</v>
      </c>
      <c r="BK179" s="240">
        <f>WORKDAY(BK180,$A179,$B$199:$B$224)</f>
        <v>42300</v>
      </c>
      <c r="BL179" s="240">
        <f t="shared" si="154"/>
        <v>42300</v>
      </c>
      <c r="BM179" s="240">
        <f t="shared" si="155"/>
        <v>42300</v>
      </c>
      <c r="BN179" s="353">
        <f t="shared" si="156"/>
        <v>4</v>
      </c>
      <c r="BV179" s="79"/>
      <c r="BW179" s="80"/>
      <c r="BX179" s="240">
        <f t="shared" si="164"/>
        <v>42319</v>
      </c>
      <c r="BY179" s="240">
        <f t="shared" si="164"/>
        <v>42319</v>
      </c>
      <c r="BZ179" s="240">
        <f>WORKDAY(BZ180,$A179,$B$199:$B$224)</f>
        <v>42278</v>
      </c>
      <c r="CA179" s="240">
        <f>WORKDAY(CA180,$A179,$B$199:$B$224)</f>
        <v>42319</v>
      </c>
      <c r="CB179" s="353">
        <f t="shared" si="158"/>
        <v>42319</v>
      </c>
      <c r="CC179" s="353">
        <f t="shared" si="158"/>
        <v>42319</v>
      </c>
      <c r="CI179" s="79"/>
    </row>
    <row r="180" spans="1:87">
      <c r="A180" s="366">
        <v>1</v>
      </c>
      <c r="B180" s="351" t="s">
        <v>2</v>
      </c>
      <c r="N180" s="79"/>
      <c r="O180" s="240">
        <v>42153</v>
      </c>
      <c r="P180" s="240">
        <v>42153</v>
      </c>
      <c r="Q180" s="240">
        <v>42153</v>
      </c>
      <c r="R180" s="240">
        <v>42153</v>
      </c>
      <c r="Y180" s="229"/>
      <c r="Z180" s="79"/>
      <c r="AA180" s="240">
        <v>42206</v>
      </c>
      <c r="AB180" s="240">
        <v>42206</v>
      </c>
      <c r="AC180" s="240">
        <v>42206</v>
      </c>
      <c r="AD180" s="240">
        <v>42206</v>
      </c>
      <c r="AL180" s="80"/>
      <c r="AM180" s="240">
        <v>42206</v>
      </c>
      <c r="AN180" s="240">
        <v>42276</v>
      </c>
      <c r="AO180" s="240">
        <v>42276</v>
      </c>
      <c r="AP180" s="240">
        <v>42276</v>
      </c>
      <c r="AY180" s="240">
        <v>42276</v>
      </c>
      <c r="AZ180" s="240">
        <v>42276</v>
      </c>
      <c r="BA180" s="240">
        <v>42298</v>
      </c>
      <c r="BB180" s="240">
        <v>42298</v>
      </c>
      <c r="BK180" s="240">
        <v>42298</v>
      </c>
      <c r="BL180" s="240">
        <v>42298</v>
      </c>
      <c r="BM180" s="240">
        <v>42298</v>
      </c>
      <c r="BN180" s="353">
        <f>WORKDAY(CC181,$A180,$B$199:$B$224)</f>
        <v>2</v>
      </c>
      <c r="BV180" s="79"/>
      <c r="BW180" s="80"/>
      <c r="BX180" s="240">
        <v>42317</v>
      </c>
      <c r="BY180" s="240">
        <v>42317</v>
      </c>
      <c r="BZ180" s="240">
        <v>42276</v>
      </c>
      <c r="CA180" s="240">
        <v>42317</v>
      </c>
      <c r="CB180" s="240">
        <v>42317</v>
      </c>
      <c r="CC180" s="240">
        <v>42317</v>
      </c>
      <c r="CI180" s="79"/>
    </row>
    <row r="181" spans="1:87">
      <c r="N181" s="79"/>
      <c r="O181" s="236"/>
      <c r="Y181" s="229"/>
      <c r="Z181" s="229"/>
      <c r="AL181" s="80"/>
      <c r="AX181" s="229"/>
      <c r="AY181" s="229"/>
      <c r="BJ181" s="79"/>
      <c r="BK181" s="229"/>
      <c r="BV181" s="79"/>
      <c r="BW181" s="229"/>
      <c r="BX181" s="229"/>
      <c r="CI181" s="79"/>
    </row>
    <row r="182" spans="1:87">
      <c r="N182" s="79"/>
      <c r="O182" s="236"/>
      <c r="Z182" s="229"/>
      <c r="AL182" s="80"/>
      <c r="AX182" s="229"/>
      <c r="AY182" s="229"/>
      <c r="BJ182" s="79"/>
      <c r="BK182" s="229"/>
      <c r="BV182" s="79"/>
      <c r="BW182" s="229"/>
      <c r="BX182" s="229"/>
      <c r="CI182" s="79"/>
    </row>
    <row r="183" spans="1:87">
      <c r="N183" s="79"/>
      <c r="O183" s="236"/>
      <c r="Z183" s="229"/>
      <c r="AL183" s="80"/>
      <c r="AX183" s="229"/>
      <c r="AY183" s="229"/>
      <c r="BJ183" s="79"/>
      <c r="BK183" s="229"/>
      <c r="BV183" s="79"/>
      <c r="BW183" s="229"/>
      <c r="BX183" s="229"/>
      <c r="CI183" s="79"/>
    </row>
    <row r="184" spans="1:87">
      <c r="O184" s="236"/>
      <c r="Z184" s="229"/>
      <c r="AL184" s="236"/>
      <c r="AX184" s="229"/>
    </row>
    <row r="185" spans="1:87">
      <c r="Z185" s="229"/>
      <c r="AL185" s="236"/>
    </row>
    <row r="186" spans="1:87">
      <c r="Z186" s="229"/>
      <c r="AL186" s="236"/>
    </row>
    <row r="187" spans="1:87">
      <c r="Z187" s="229"/>
      <c r="AL187" s="236"/>
    </row>
    <row r="188" spans="1:87">
      <c r="Z188" s="229"/>
      <c r="AL188" s="236"/>
    </row>
    <row r="189" spans="1:87">
      <c r="Z189" s="229"/>
      <c r="AL189" s="236"/>
    </row>
    <row r="190" spans="1:87">
      <c r="Z190" s="229"/>
      <c r="AL190" s="236"/>
    </row>
    <row r="191" spans="1:87">
      <c r="Z191" s="229"/>
      <c r="AL191" s="236"/>
    </row>
    <row r="192" spans="1:87">
      <c r="Z192" s="229"/>
      <c r="AL192" s="236"/>
    </row>
    <row r="193" spans="1:38">
      <c r="Z193" s="229"/>
      <c r="AL193" s="236"/>
    </row>
    <row r="194" spans="1:38">
      <c r="Z194" s="229"/>
      <c r="AL194" s="236"/>
    </row>
    <row r="195" spans="1:38">
      <c r="Z195" s="229"/>
      <c r="AL195" s="236"/>
    </row>
    <row r="196" spans="1:38">
      <c r="Z196" s="229"/>
      <c r="AL196" s="236"/>
    </row>
    <row r="197" spans="1:38">
      <c r="Z197" s="229"/>
      <c r="AL197" s="236"/>
    </row>
    <row r="198" spans="1:38">
      <c r="B198" s="217" t="s">
        <v>4</v>
      </c>
      <c r="Z198" s="229"/>
      <c r="AL198" s="236"/>
    </row>
    <row r="199" spans="1:38">
      <c r="A199" s="1" t="s">
        <v>5</v>
      </c>
      <c r="B199" s="5">
        <v>41969</v>
      </c>
      <c r="Z199" s="229"/>
      <c r="AL199" s="236"/>
    </row>
    <row r="200" spans="1:38">
      <c r="A200" s="1" t="s">
        <v>6</v>
      </c>
      <c r="B200" s="5">
        <v>41970</v>
      </c>
      <c r="Z200" s="229"/>
      <c r="AL200" s="236"/>
    </row>
    <row r="201" spans="1:38">
      <c r="A201" s="1" t="s">
        <v>7</v>
      </c>
      <c r="B201" s="5">
        <v>41971</v>
      </c>
      <c r="Z201" s="229"/>
      <c r="AL201" s="236"/>
    </row>
    <row r="202" spans="1:38">
      <c r="A202" s="1"/>
      <c r="B202" s="5">
        <v>41996</v>
      </c>
      <c r="Z202" s="229"/>
      <c r="AL202" s="236"/>
    </row>
    <row r="203" spans="1:38">
      <c r="A203" s="1" t="s">
        <v>8</v>
      </c>
      <c r="B203" s="5">
        <v>41997</v>
      </c>
      <c r="Z203" s="229"/>
      <c r="AL203" s="236"/>
    </row>
    <row r="204" spans="1:38">
      <c r="A204" s="1" t="s">
        <v>9</v>
      </c>
      <c r="B204" s="5">
        <v>41998</v>
      </c>
      <c r="Z204" s="229"/>
      <c r="AL204" s="236"/>
    </row>
    <row r="205" spans="1:38">
      <c r="A205" s="1" t="s">
        <v>10</v>
      </c>
      <c r="B205" s="5">
        <v>41999</v>
      </c>
      <c r="Z205" s="229"/>
      <c r="AL205" s="236"/>
    </row>
    <row r="206" spans="1:38">
      <c r="A206" s="1"/>
      <c r="B206" s="5">
        <v>42002</v>
      </c>
      <c r="Z206" s="229"/>
      <c r="AL206" s="236"/>
    </row>
    <row r="207" spans="1:38">
      <c r="A207" s="1"/>
      <c r="B207" s="5">
        <v>42003</v>
      </c>
      <c r="O207" s="236"/>
      <c r="Z207" s="229"/>
    </row>
    <row r="208" spans="1:38">
      <c r="A208" s="1" t="s">
        <v>11</v>
      </c>
      <c r="B208" s="5">
        <v>42004</v>
      </c>
      <c r="O208" s="236"/>
      <c r="Z208" s="229"/>
    </row>
    <row r="209" spans="1:26">
      <c r="A209" s="1" t="s">
        <v>12</v>
      </c>
      <c r="B209" s="5">
        <v>42005</v>
      </c>
      <c r="O209" s="236"/>
      <c r="Z209" s="229"/>
    </row>
    <row r="210" spans="1:26">
      <c r="A210" s="1" t="s">
        <v>13</v>
      </c>
      <c r="B210" s="5">
        <v>42006</v>
      </c>
      <c r="O210" s="236"/>
      <c r="Z210" s="229"/>
    </row>
    <row r="211" spans="1:26">
      <c r="A211" s="1" t="s">
        <v>14</v>
      </c>
      <c r="B211" s="5">
        <v>42149</v>
      </c>
      <c r="O211" s="236"/>
      <c r="Z211" s="229"/>
    </row>
    <row r="212" spans="1:26">
      <c r="A212" s="1" t="s">
        <v>15</v>
      </c>
      <c r="B212" s="5">
        <v>42191</v>
      </c>
      <c r="Z212" s="229"/>
    </row>
    <row r="213" spans="1:26">
      <c r="A213" s="1" t="s">
        <v>16</v>
      </c>
      <c r="B213" s="5">
        <v>42254</v>
      </c>
      <c r="Z213" s="229"/>
    </row>
    <row r="214" spans="1:26">
      <c r="A214" s="1" t="s">
        <v>5</v>
      </c>
      <c r="B214" s="5">
        <v>42333</v>
      </c>
      <c r="Z214" s="229"/>
    </row>
    <row r="215" spans="1:26">
      <c r="A215" s="1" t="s">
        <v>6</v>
      </c>
      <c r="B215" s="5">
        <v>42334</v>
      </c>
      <c r="Z215" s="229"/>
    </row>
    <row r="216" spans="1:26">
      <c r="A216" s="1" t="s">
        <v>7</v>
      </c>
      <c r="B216" s="5">
        <v>42335</v>
      </c>
      <c r="Z216" s="229"/>
    </row>
    <row r="217" spans="1:26">
      <c r="A217" s="1"/>
      <c r="B217" s="5">
        <v>42361</v>
      </c>
    </row>
    <row r="218" spans="1:26">
      <c r="A218" s="1" t="s">
        <v>8</v>
      </c>
      <c r="B218" s="5">
        <v>42362</v>
      </c>
    </row>
    <row r="219" spans="1:26">
      <c r="A219" s="1" t="s">
        <v>9</v>
      </c>
      <c r="B219" s="5">
        <v>42363</v>
      </c>
    </row>
    <row r="220" spans="1:26">
      <c r="A220" s="1" t="s">
        <v>10</v>
      </c>
      <c r="B220" s="5">
        <v>42366</v>
      </c>
    </row>
    <row r="221" spans="1:26">
      <c r="A221" s="1"/>
      <c r="B221" s="5">
        <v>42367</v>
      </c>
    </row>
    <row r="222" spans="1:26">
      <c r="A222" s="1"/>
      <c r="B222" s="5">
        <v>42368</v>
      </c>
    </row>
    <row r="223" spans="1:26">
      <c r="A223" s="1" t="s">
        <v>11</v>
      </c>
      <c r="B223" s="5">
        <v>42369</v>
      </c>
    </row>
    <row r="224" spans="1:26">
      <c r="A224" s="1" t="s">
        <v>12</v>
      </c>
      <c r="B224" s="5">
        <v>42370</v>
      </c>
    </row>
  </sheetData>
  <mergeCells count="80">
    <mergeCell ref="BX161:CA161"/>
    <mergeCell ref="C161:F161"/>
    <mergeCell ref="AA140:AE140"/>
    <mergeCell ref="AM140:AP140"/>
    <mergeCell ref="AY140:BB140"/>
    <mergeCell ref="BK140:BN140"/>
    <mergeCell ref="AA161:AE161"/>
    <mergeCell ref="AM161:AP161"/>
    <mergeCell ref="AY161:BB161"/>
    <mergeCell ref="BK161:BN161"/>
    <mergeCell ref="BX140:CA140"/>
    <mergeCell ref="C140:F140"/>
    <mergeCell ref="BK119:BO119"/>
    <mergeCell ref="BX119:CB119"/>
    <mergeCell ref="C119:G119"/>
    <mergeCell ref="AA98:AD98"/>
    <mergeCell ref="AM98:AO98"/>
    <mergeCell ref="AY98:BA98"/>
    <mergeCell ref="BK98:BM98"/>
    <mergeCell ref="BX98:BZ98"/>
    <mergeCell ref="C98:E98"/>
    <mergeCell ref="AA119:AE119"/>
    <mergeCell ref="AM119:AQ119"/>
    <mergeCell ref="AY119:BC119"/>
    <mergeCell ref="BK77:BT77"/>
    <mergeCell ref="BX77:CG77"/>
    <mergeCell ref="C77:L77"/>
    <mergeCell ref="O77:X77"/>
    <mergeCell ref="AA56:AF56"/>
    <mergeCell ref="AM56:AR56"/>
    <mergeCell ref="AY56:BD56"/>
    <mergeCell ref="BK56:BP56"/>
    <mergeCell ref="BX56:CC56"/>
    <mergeCell ref="C56:H56"/>
    <mergeCell ref="O56:T56"/>
    <mergeCell ref="AA77:AJ77"/>
    <mergeCell ref="AM77:AV77"/>
    <mergeCell ref="AY77:BH77"/>
    <mergeCell ref="BX35:CI35"/>
    <mergeCell ref="C35:N35"/>
    <mergeCell ref="O35:Z35"/>
    <mergeCell ref="AA5:AL5"/>
    <mergeCell ref="AM5:AX5"/>
    <mergeCell ref="AY5:BJ5"/>
    <mergeCell ref="BK5:BV5"/>
    <mergeCell ref="BX5:CI5"/>
    <mergeCell ref="C5:N5"/>
    <mergeCell ref="O5:Z5"/>
    <mergeCell ref="AA35:AL35"/>
    <mergeCell ref="AM35:AX35"/>
    <mergeCell ref="AY35:BJ35"/>
    <mergeCell ref="BK35:BV35"/>
    <mergeCell ref="BX4:CI4"/>
    <mergeCell ref="C4:N4"/>
    <mergeCell ref="O4:Z4"/>
    <mergeCell ref="AA3:AL3"/>
    <mergeCell ref="AM3:AX3"/>
    <mergeCell ref="AY3:BJ3"/>
    <mergeCell ref="BK3:BV3"/>
    <mergeCell ref="BX3:CI3"/>
    <mergeCell ref="C3:N3"/>
    <mergeCell ref="O3:Z3"/>
    <mergeCell ref="AA4:AL4"/>
    <mergeCell ref="AM4:AX4"/>
    <mergeCell ref="AY4:BJ4"/>
    <mergeCell ref="BK4:BV4"/>
    <mergeCell ref="BX2:CI2"/>
    <mergeCell ref="C2:N2"/>
    <mergeCell ref="O2:Z2"/>
    <mergeCell ref="AA1:AL1"/>
    <mergeCell ref="AM1:AX1"/>
    <mergeCell ref="AY1:BJ1"/>
    <mergeCell ref="BK1:BV1"/>
    <mergeCell ref="BX1:CI1"/>
    <mergeCell ref="C1:N1"/>
    <mergeCell ref="O1:Z1"/>
    <mergeCell ref="AA2:AL2"/>
    <mergeCell ref="AM2:AX2"/>
    <mergeCell ref="AY2:BJ2"/>
    <mergeCell ref="BK2:BV2"/>
  </mergeCells>
  <pageMargins left="0.7" right="0.7" top="0.75" bottom="0.75" header="0.3" footer="0.3"/>
  <pageSetup scale="81" orientation="portrait" r:id="rId1"/>
  <rowBreaks count="3" manualBreakCount="3">
    <brk id="76" max="16383" man="1"/>
    <brk id="118" max="16383" man="1"/>
    <brk id="159" max="16383" man="1"/>
  </rowBreaks>
  <colBreaks count="2" manualBreakCount="2">
    <brk id="14" max="1048575" man="1"/>
    <brk id="38" max="1048575" man="1"/>
  </colBreaks>
  <drawing r:id="rId2"/>
  <legacyDrawing r:id="rId3"/>
  <controls>
    <mc:AlternateContent xmlns:mc="http://schemas.openxmlformats.org/markup-compatibility/2006">
      <mc:Choice Requires="x14">
        <control shapeId="22530" r:id="rId4" name="ToggleButton22">
          <controlPr defaultSize="0" autoLine="0" r:id="rId5">
            <anchor moveWithCells="1">
              <from>
                <xdr:col>0</xdr:col>
                <xdr:colOff>95250</xdr:colOff>
                <xdr:row>3</xdr:row>
                <xdr:rowOff>19050</xdr:rowOff>
              </from>
              <to>
                <xdr:col>0</xdr:col>
                <xdr:colOff>838200</xdr:colOff>
                <xdr:row>34</xdr:row>
                <xdr:rowOff>114300</xdr:rowOff>
              </to>
            </anchor>
          </controlPr>
        </control>
      </mc:Choice>
      <mc:Fallback>
        <control shapeId="22530" r:id="rId4" name="ToggleButton22"/>
      </mc:Fallback>
    </mc:AlternateContent>
    <mc:AlternateContent xmlns:mc="http://schemas.openxmlformats.org/markup-compatibility/2006">
      <mc:Choice Requires="x14">
        <control shapeId="22529" r:id="rId6" name="ToggleButton21">
          <controlPr defaultSize="0" autoLine="0" r:id="rId7">
            <anchor moveWithCells="1">
              <from>
                <xdr:col>0</xdr:col>
                <xdr:colOff>57150</xdr:colOff>
                <xdr:row>0</xdr:row>
                <xdr:rowOff>0</xdr:rowOff>
              </from>
              <to>
                <xdr:col>0</xdr:col>
                <xdr:colOff>876300</xdr:colOff>
                <xdr:row>2</xdr:row>
                <xdr:rowOff>171450</xdr:rowOff>
              </to>
            </anchor>
          </controlPr>
        </control>
      </mc:Choice>
      <mc:Fallback>
        <control shapeId="22529" r:id="rId6" name="ToggleButton2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3"/>
  <sheetViews>
    <sheetView workbookViewId="0"/>
  </sheetViews>
  <sheetFormatPr defaultRowHeight="14.25"/>
  <cols>
    <col min="2" max="3" width="8.75" style="23"/>
    <col min="4" max="4" width="8.75" style="369"/>
    <col min="5" max="5" width="14.875" bestFit="1" customWidth="1"/>
    <col min="6" max="6" width="14.875" style="400" customWidth="1"/>
    <col min="7" max="7" width="16.75" bestFit="1" customWidth="1"/>
    <col min="8" max="8" width="15.25" style="369" bestFit="1" customWidth="1"/>
  </cols>
  <sheetData>
    <row r="1" spans="1:8" ht="28.5">
      <c r="A1" s="445" t="s">
        <v>1568</v>
      </c>
      <c r="B1" s="452" t="s">
        <v>1569</v>
      </c>
      <c r="C1" s="452" t="s">
        <v>1570</v>
      </c>
      <c r="D1" s="451" t="s">
        <v>1571</v>
      </c>
      <c r="E1" s="448" t="s">
        <v>1594</v>
      </c>
      <c r="F1" s="448" t="s">
        <v>1611</v>
      </c>
      <c r="G1" s="448" t="s">
        <v>1595</v>
      </c>
      <c r="H1" s="448" t="s">
        <v>1593</v>
      </c>
    </row>
    <row r="2" spans="1:8">
      <c r="A2" s="446">
        <v>783005</v>
      </c>
      <c r="B2" s="452" t="s">
        <v>20</v>
      </c>
      <c r="C2" s="452" t="s">
        <v>20</v>
      </c>
      <c r="D2" s="450">
        <v>42353</v>
      </c>
      <c r="E2" s="449">
        <v>42349</v>
      </c>
      <c r="F2" s="449" t="s">
        <v>20</v>
      </c>
      <c r="G2" s="449">
        <v>42349</v>
      </c>
      <c r="H2" s="449">
        <v>42349</v>
      </c>
    </row>
    <row r="3" spans="1:8">
      <c r="A3" s="446">
        <v>735922</v>
      </c>
      <c r="B3" s="452" t="s">
        <v>20</v>
      </c>
      <c r="C3" s="452" t="s">
        <v>20</v>
      </c>
      <c r="D3" s="450">
        <v>42033</v>
      </c>
      <c r="E3" s="450">
        <v>42033</v>
      </c>
      <c r="F3" s="450">
        <v>42384</v>
      </c>
      <c r="G3" s="449">
        <v>42033</v>
      </c>
      <c r="H3" s="450">
        <v>42033</v>
      </c>
    </row>
    <row r="4" spans="1:8">
      <c r="A4" s="446">
        <v>735923</v>
      </c>
      <c r="B4" s="452" t="s">
        <v>20</v>
      </c>
      <c r="C4" s="452" t="s">
        <v>20</v>
      </c>
      <c r="D4" s="450">
        <v>42050</v>
      </c>
      <c r="E4" s="450">
        <v>42050</v>
      </c>
      <c r="F4" s="450">
        <v>42404</v>
      </c>
      <c r="G4" s="449">
        <v>42050</v>
      </c>
      <c r="H4" s="450">
        <v>42050</v>
      </c>
    </row>
    <row r="5" spans="1:8">
      <c r="A5" s="446">
        <v>783006</v>
      </c>
      <c r="B5" s="452" t="s">
        <v>20</v>
      </c>
      <c r="C5" s="452" t="s">
        <v>20</v>
      </c>
      <c r="D5" s="450">
        <v>42064</v>
      </c>
      <c r="E5" s="449">
        <v>42426</v>
      </c>
      <c r="F5" s="449">
        <v>42417</v>
      </c>
      <c r="G5" s="449">
        <v>42426</v>
      </c>
      <c r="H5" s="449">
        <v>42426</v>
      </c>
    </row>
    <row r="6" spans="1:8">
      <c r="A6" s="446">
        <v>735924</v>
      </c>
      <c r="B6" s="453">
        <v>42354</v>
      </c>
      <c r="C6" s="452" t="s">
        <v>20</v>
      </c>
      <c r="D6" s="450">
        <v>42070</v>
      </c>
      <c r="E6" s="449">
        <v>42433</v>
      </c>
      <c r="F6" s="449">
        <v>42423</v>
      </c>
      <c r="G6" s="449">
        <v>42433</v>
      </c>
      <c r="H6" s="449">
        <v>42433</v>
      </c>
    </row>
    <row r="7" spans="1:8">
      <c r="A7" s="446">
        <v>735925</v>
      </c>
      <c r="B7" s="453">
        <v>42360</v>
      </c>
      <c r="C7" s="452" t="s">
        <v>20</v>
      </c>
      <c r="D7" s="450">
        <v>42077</v>
      </c>
      <c r="E7" s="449">
        <v>42443</v>
      </c>
      <c r="F7" s="449">
        <v>42426</v>
      </c>
      <c r="G7" s="449">
        <v>42443</v>
      </c>
      <c r="H7" s="449">
        <v>42443</v>
      </c>
    </row>
    <row r="8" spans="1:8">
      <c r="A8" s="446">
        <v>783007</v>
      </c>
      <c r="B8" s="453">
        <v>42016</v>
      </c>
      <c r="C8" s="453">
        <v>42357</v>
      </c>
      <c r="D8" s="450">
        <v>42095</v>
      </c>
      <c r="E8" s="449">
        <v>42450</v>
      </c>
      <c r="F8" s="449">
        <v>42433</v>
      </c>
      <c r="G8" s="449">
        <v>42450</v>
      </c>
      <c r="H8" s="449">
        <v>42450</v>
      </c>
    </row>
    <row r="9" spans="1:8">
      <c r="A9" s="446">
        <v>783008</v>
      </c>
      <c r="B9" s="453">
        <v>42030</v>
      </c>
      <c r="C9" s="453">
        <v>42011</v>
      </c>
      <c r="D9" s="450">
        <v>42116</v>
      </c>
      <c r="E9" s="449">
        <v>42457</v>
      </c>
      <c r="F9" s="449">
        <v>42439</v>
      </c>
      <c r="G9" s="449">
        <v>42457</v>
      </c>
      <c r="H9" s="449">
        <v>42457</v>
      </c>
    </row>
    <row r="10" spans="1:8">
      <c r="A10" s="446">
        <v>735926</v>
      </c>
      <c r="B10" s="453">
        <v>42368</v>
      </c>
      <c r="C10" s="453">
        <v>42354</v>
      </c>
      <c r="D10" s="450">
        <v>42088</v>
      </c>
      <c r="E10" s="449">
        <v>42464</v>
      </c>
      <c r="F10" s="449">
        <v>42445</v>
      </c>
      <c r="G10" s="449">
        <v>42464</v>
      </c>
      <c r="H10" s="449">
        <v>42464</v>
      </c>
    </row>
    <row r="11" spans="1:8">
      <c r="A11" s="446">
        <v>735927</v>
      </c>
      <c r="B11" s="453">
        <v>42019</v>
      </c>
      <c r="C11" s="453">
        <v>42357</v>
      </c>
      <c r="D11" s="450">
        <v>42102</v>
      </c>
      <c r="E11" s="449">
        <v>42471</v>
      </c>
      <c r="F11" s="449">
        <v>42450</v>
      </c>
      <c r="G11" s="449">
        <v>42471</v>
      </c>
      <c r="H11" s="449">
        <v>42471</v>
      </c>
    </row>
    <row r="12" spans="1:8">
      <c r="A12" s="446">
        <v>735928</v>
      </c>
      <c r="B12" s="453">
        <v>42024</v>
      </c>
      <c r="C12" s="453">
        <v>42357</v>
      </c>
      <c r="D12" s="450">
        <v>42109</v>
      </c>
      <c r="E12" s="449">
        <v>42108</v>
      </c>
      <c r="F12" s="449">
        <v>42453</v>
      </c>
      <c r="G12" s="449">
        <v>42475</v>
      </c>
      <c r="H12" s="449">
        <v>42475</v>
      </c>
    </row>
    <row r="13" spans="1:8">
      <c r="A13" s="446">
        <v>735929</v>
      </c>
      <c r="B13" s="453">
        <v>42037</v>
      </c>
      <c r="C13" s="453">
        <v>42019</v>
      </c>
      <c r="D13" s="450">
        <v>42123</v>
      </c>
      <c r="E13" s="449">
        <v>42479</v>
      </c>
      <c r="F13" s="449">
        <v>42458</v>
      </c>
      <c r="G13" s="449">
        <v>42482</v>
      </c>
      <c r="H13" s="449">
        <v>42482</v>
      </c>
    </row>
    <row r="14" spans="1:8">
      <c r="A14" s="446">
        <v>735930</v>
      </c>
      <c r="B14" s="453">
        <v>42040</v>
      </c>
      <c r="C14" s="452" t="s">
        <v>1572</v>
      </c>
      <c r="D14" s="450">
        <v>42128</v>
      </c>
      <c r="E14" s="449">
        <v>42482</v>
      </c>
      <c r="F14" s="449">
        <v>42461</v>
      </c>
      <c r="G14" s="449">
        <v>42488</v>
      </c>
      <c r="H14" s="449">
        <v>42488</v>
      </c>
    </row>
    <row r="15" spans="1:8">
      <c r="A15" s="446">
        <v>783009</v>
      </c>
      <c r="B15" s="453">
        <v>42045</v>
      </c>
      <c r="C15" s="452" t="s">
        <v>1572</v>
      </c>
      <c r="D15" s="450">
        <v>42133</v>
      </c>
      <c r="E15" s="449">
        <v>42487</v>
      </c>
      <c r="F15" s="449">
        <v>42466</v>
      </c>
      <c r="G15" s="449">
        <v>42495</v>
      </c>
      <c r="H15" s="449">
        <v>42495</v>
      </c>
    </row>
    <row r="16" spans="1:8">
      <c r="A16" s="446">
        <v>735931</v>
      </c>
      <c r="B16" s="453">
        <v>42047</v>
      </c>
      <c r="C16" s="452" t="s">
        <v>1572</v>
      </c>
      <c r="D16" s="450">
        <v>42136</v>
      </c>
      <c r="E16" s="449">
        <v>42492</v>
      </c>
      <c r="F16" s="449">
        <v>42471</v>
      </c>
      <c r="G16" s="449">
        <v>42500</v>
      </c>
      <c r="H16" s="449">
        <v>42501</v>
      </c>
    </row>
    <row r="17" spans="1:8">
      <c r="A17" s="446">
        <v>735932</v>
      </c>
      <c r="B17" s="453">
        <v>42054</v>
      </c>
      <c r="C17" s="452" t="s">
        <v>1572</v>
      </c>
      <c r="D17" s="450">
        <v>42141</v>
      </c>
      <c r="E17" s="449">
        <v>42495</v>
      </c>
      <c r="F17" s="449">
        <v>42474</v>
      </c>
      <c r="G17" s="449">
        <v>42503</v>
      </c>
      <c r="H17" s="449">
        <v>42508</v>
      </c>
    </row>
    <row r="18" spans="1:8">
      <c r="A18" s="446">
        <v>735933</v>
      </c>
      <c r="B18" s="453">
        <v>42059</v>
      </c>
      <c r="C18" s="452" t="s">
        <v>1572</v>
      </c>
      <c r="D18" s="450">
        <v>42144</v>
      </c>
      <c r="E18" s="449">
        <v>42500</v>
      </c>
      <c r="F18" s="449">
        <v>42479</v>
      </c>
      <c r="G18" s="449">
        <v>42508</v>
      </c>
      <c r="H18" s="449">
        <v>42514</v>
      </c>
    </row>
    <row r="19" spans="1:8">
      <c r="A19" s="446">
        <v>735934</v>
      </c>
      <c r="B19" s="453">
        <v>42064</v>
      </c>
      <c r="C19" s="452" t="s">
        <v>1572</v>
      </c>
      <c r="D19" s="450">
        <v>42149</v>
      </c>
      <c r="E19" s="449">
        <v>42503</v>
      </c>
      <c r="F19" s="449">
        <v>42482</v>
      </c>
      <c r="G19" s="449">
        <v>42513</v>
      </c>
      <c r="H19" s="449">
        <v>42521</v>
      </c>
    </row>
    <row r="20" spans="1:8">
      <c r="A20" s="446">
        <v>735935</v>
      </c>
      <c r="B20" s="453">
        <v>42070</v>
      </c>
      <c r="C20" s="452" t="s">
        <v>1572</v>
      </c>
      <c r="D20" s="450">
        <v>42154</v>
      </c>
      <c r="E20" s="449">
        <v>42508</v>
      </c>
      <c r="F20" s="449">
        <v>42487</v>
      </c>
      <c r="G20" s="449">
        <v>42150</v>
      </c>
      <c r="H20" s="449">
        <v>42161</v>
      </c>
    </row>
    <row r="21" spans="1:8">
      <c r="A21" s="446">
        <v>783010</v>
      </c>
      <c r="B21" s="453">
        <v>42073</v>
      </c>
      <c r="C21" s="452" t="s">
        <v>1572</v>
      </c>
      <c r="D21" s="450">
        <v>42157</v>
      </c>
      <c r="E21" s="449">
        <v>42513</v>
      </c>
      <c r="F21" s="449">
        <v>42492</v>
      </c>
      <c r="G21" s="449">
        <v>42521</v>
      </c>
      <c r="H21" s="449">
        <v>42530</v>
      </c>
    </row>
    <row r="22" spans="1:8">
      <c r="A22" s="446">
        <v>735936</v>
      </c>
      <c r="B22" s="453">
        <v>42077</v>
      </c>
      <c r="C22" s="452" t="s">
        <v>1572</v>
      </c>
      <c r="D22" s="450">
        <v>42162</v>
      </c>
      <c r="E22" s="449">
        <v>42516</v>
      </c>
      <c r="F22" s="449">
        <v>42495</v>
      </c>
      <c r="G22" s="449">
        <v>42524</v>
      </c>
      <c r="H22" s="449">
        <v>42534</v>
      </c>
    </row>
    <row r="23" spans="1:8">
      <c r="A23" s="446">
        <v>735937</v>
      </c>
      <c r="B23" s="453">
        <v>42080</v>
      </c>
      <c r="C23" s="452" t="s">
        <v>1572</v>
      </c>
      <c r="D23" s="450">
        <v>42165</v>
      </c>
      <c r="E23" s="449">
        <v>42521</v>
      </c>
      <c r="F23" s="449">
        <v>42500</v>
      </c>
      <c r="G23" s="449">
        <v>42529</v>
      </c>
      <c r="H23" s="449">
        <v>42537</v>
      </c>
    </row>
    <row r="24" spans="1:8">
      <c r="A24" s="446">
        <v>735938</v>
      </c>
      <c r="B24" s="453">
        <v>42084</v>
      </c>
      <c r="C24" s="452" t="s">
        <v>1572</v>
      </c>
      <c r="D24" s="450">
        <v>42170</v>
      </c>
      <c r="E24" s="449">
        <v>42524</v>
      </c>
      <c r="F24" s="449">
        <v>42503</v>
      </c>
      <c r="G24" s="449">
        <v>42534</v>
      </c>
      <c r="H24" s="449">
        <v>42542</v>
      </c>
    </row>
    <row r="25" spans="1:8">
      <c r="A25" s="446">
        <v>735939</v>
      </c>
      <c r="B25" s="453">
        <v>42091</v>
      </c>
      <c r="C25" s="452" t="s">
        <v>1572</v>
      </c>
      <c r="D25" s="450">
        <v>42175</v>
      </c>
      <c r="E25" s="449">
        <v>42529</v>
      </c>
      <c r="F25" s="449">
        <v>42508</v>
      </c>
      <c r="G25" s="449">
        <v>42537</v>
      </c>
      <c r="H25" s="449">
        <v>42545</v>
      </c>
    </row>
    <row r="26" spans="1:8">
      <c r="H26" s="449"/>
    </row>
    <row r="33" spans="2:8" s="467" customFormat="1">
      <c r="B33" s="465"/>
      <c r="C33" s="465"/>
      <c r="D33" s="466"/>
      <c r="H33" s="466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74"/>
  <sheetViews>
    <sheetView zoomScale="85" zoomScaleNormal="85" workbookViewId="0">
      <selection activeCell="C23" sqref="C23"/>
    </sheetView>
  </sheetViews>
  <sheetFormatPr defaultRowHeight="14.25"/>
  <cols>
    <col min="1" max="1" width="5.75" customWidth="1"/>
    <col min="2" max="2" width="27.875" bestFit="1" customWidth="1"/>
    <col min="3" max="3" width="14.25" bestFit="1" customWidth="1"/>
    <col min="4" max="4" width="12.375" bestFit="1" customWidth="1"/>
    <col min="6" max="6" width="16.625" customWidth="1"/>
    <col min="9" max="9" width="33.75" bestFit="1" customWidth="1"/>
    <col min="10" max="10" width="12.375" bestFit="1" customWidth="1"/>
    <col min="13" max="14" width="9" hidden="1" customWidth="1"/>
  </cols>
  <sheetData>
    <row r="2" spans="2:22">
      <c r="B2" s="15" t="s">
        <v>174</v>
      </c>
    </row>
    <row r="3" spans="2:22">
      <c r="B3" s="15" t="s">
        <v>204</v>
      </c>
      <c r="C3" s="35">
        <v>42374</v>
      </c>
      <c r="I3" s="402"/>
      <c r="J3" s="402"/>
    </row>
    <row r="4" spans="2:22" ht="15" thickBot="1">
      <c r="F4" s="369" t="s">
        <v>1399</v>
      </c>
    </row>
    <row r="5" spans="2:22">
      <c r="B5" s="27"/>
      <c r="C5" s="1694" t="s">
        <v>180</v>
      </c>
      <c r="D5" s="1695"/>
      <c r="E5" s="1696"/>
      <c r="I5" s="236"/>
      <c r="J5" s="378"/>
      <c r="K5" s="242"/>
      <c r="M5" s="15">
        <f>J5</f>
        <v>0</v>
      </c>
    </row>
    <row r="6" spans="2:22" ht="15">
      <c r="B6" s="28" t="s">
        <v>191</v>
      </c>
      <c r="C6" s="1697">
        <v>5319080</v>
      </c>
      <c r="D6" s="1698"/>
      <c r="E6" s="1699"/>
      <c r="I6" s="236"/>
      <c r="J6" s="236"/>
      <c r="K6" s="236"/>
    </row>
    <row r="7" spans="2:22" ht="15" thickBot="1">
      <c r="B7" s="29" t="s">
        <v>179</v>
      </c>
      <c r="C7" s="158" t="s">
        <v>175</v>
      </c>
      <c r="D7" s="161" t="s">
        <v>176</v>
      </c>
      <c r="E7" s="162" t="s">
        <v>177</v>
      </c>
      <c r="F7" s="15"/>
      <c r="I7" s="236"/>
      <c r="J7" s="236"/>
      <c r="K7" s="236"/>
    </row>
    <row r="8" spans="2:22">
      <c r="B8" s="34" t="s">
        <v>185</v>
      </c>
      <c r="C8" s="159">
        <v>5319650</v>
      </c>
      <c r="D8" s="425">
        <v>10</v>
      </c>
      <c r="E8" s="157">
        <v>12</v>
      </c>
      <c r="F8" s="414">
        <f>D8/14</f>
        <v>0.7142857142857143</v>
      </c>
      <c r="H8">
        <f>SUM(D8,D13,D18,D23,D28)</f>
        <v>16</v>
      </c>
      <c r="I8" s="236"/>
      <c r="J8" s="236"/>
      <c r="K8" s="379"/>
    </row>
    <row r="9" spans="2:22" ht="15" thickBot="1">
      <c r="B9" s="28" t="s">
        <v>186</v>
      </c>
      <c r="C9" s="156">
        <v>5318985</v>
      </c>
      <c r="D9" s="425">
        <v>18</v>
      </c>
      <c r="E9" s="163">
        <v>12</v>
      </c>
      <c r="F9" s="415">
        <f>D9/14</f>
        <v>1.2857142857142858</v>
      </c>
      <c r="I9" s="236"/>
      <c r="J9" s="236"/>
      <c r="K9" s="379"/>
    </row>
    <row r="10" spans="2:22">
      <c r="B10" s="28"/>
      <c r="C10" s="1694" t="s">
        <v>181</v>
      </c>
      <c r="D10" s="1695"/>
      <c r="E10" s="1696"/>
      <c r="F10" s="15"/>
      <c r="G10" s="20"/>
      <c r="H10" s="20"/>
      <c r="I10" s="20"/>
      <c r="J10" s="20"/>
      <c r="K10" s="20"/>
      <c r="L10" s="20"/>
      <c r="M10" s="20"/>
      <c r="N10" s="31"/>
      <c r="O10" s="23"/>
      <c r="P10" s="20"/>
    </row>
    <row r="11" spans="2:22" ht="15">
      <c r="B11" s="28"/>
      <c r="C11" s="1697">
        <v>5319180</v>
      </c>
      <c r="D11" s="1698"/>
      <c r="E11" s="1699"/>
      <c r="F11" s="15"/>
      <c r="G11" s="20"/>
      <c r="H11" s="20"/>
      <c r="I11" s="20"/>
      <c r="J11" s="20"/>
      <c r="K11" s="20"/>
      <c r="L11" s="20"/>
      <c r="M11" s="20"/>
      <c r="N11" s="20"/>
      <c r="O11" s="20"/>
      <c r="P11" s="20"/>
    </row>
    <row r="12" spans="2:22" ht="15" thickBot="1">
      <c r="B12" s="28"/>
      <c r="C12" s="158" t="s">
        <v>175</v>
      </c>
      <c r="D12" s="161" t="s">
        <v>176</v>
      </c>
      <c r="E12" s="162" t="s">
        <v>177</v>
      </c>
      <c r="F12" s="15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2:22">
      <c r="B13" s="30" t="s">
        <v>185</v>
      </c>
      <c r="C13" s="159">
        <v>5319750</v>
      </c>
      <c r="D13" s="425">
        <v>0</v>
      </c>
      <c r="E13" s="155">
        <v>9</v>
      </c>
      <c r="F13" s="27">
        <f>D13/11</f>
        <v>0</v>
      </c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15"/>
      <c r="R13" s="15"/>
      <c r="S13" s="15"/>
      <c r="T13" s="15"/>
      <c r="U13" s="15"/>
      <c r="V13" s="15"/>
    </row>
    <row r="14" spans="2:22" ht="15" thickBot="1">
      <c r="B14" s="28" t="s">
        <v>186</v>
      </c>
      <c r="C14" s="156">
        <v>5318986</v>
      </c>
      <c r="D14" s="426">
        <v>26</v>
      </c>
      <c r="E14" s="154">
        <v>9</v>
      </c>
      <c r="F14" s="29">
        <f>D14/11</f>
        <v>2.3636363636363638</v>
      </c>
    </row>
    <row r="15" spans="2:22">
      <c r="B15" s="28"/>
      <c r="C15" s="1694" t="s">
        <v>182</v>
      </c>
      <c r="D15" s="1695"/>
      <c r="E15" s="1696"/>
      <c r="F15" s="15"/>
    </row>
    <row r="16" spans="2:22" ht="15">
      <c r="B16" s="28"/>
      <c r="C16" s="1697">
        <v>5319280</v>
      </c>
      <c r="D16" s="1698"/>
      <c r="E16" s="1699"/>
      <c r="F16" s="15"/>
    </row>
    <row r="17" spans="2:7" ht="15" thickBot="1">
      <c r="B17" s="28"/>
      <c r="C17" s="158" t="s">
        <v>175</v>
      </c>
      <c r="D17" s="161" t="s">
        <v>176</v>
      </c>
      <c r="E17" s="162" t="s">
        <v>177</v>
      </c>
      <c r="F17" s="15"/>
    </row>
    <row r="18" spans="2:7">
      <c r="B18" s="30" t="s">
        <v>185</v>
      </c>
      <c r="C18" s="159">
        <v>5319850</v>
      </c>
      <c r="D18" s="425">
        <v>5</v>
      </c>
      <c r="E18" s="155">
        <v>10</v>
      </c>
      <c r="F18" s="27">
        <f>D18/12</f>
        <v>0.41666666666666669</v>
      </c>
    </row>
    <row r="19" spans="2:7" ht="15" thickBot="1">
      <c r="B19" s="28" t="s">
        <v>186</v>
      </c>
      <c r="C19" s="158">
        <v>5318987</v>
      </c>
      <c r="D19" s="426">
        <v>0</v>
      </c>
      <c r="E19" s="154">
        <v>10</v>
      </c>
      <c r="F19" s="29">
        <f>D19/12</f>
        <v>0</v>
      </c>
    </row>
    <row r="20" spans="2:7">
      <c r="B20" s="28"/>
      <c r="C20" s="1694" t="s">
        <v>183</v>
      </c>
      <c r="D20" s="1695"/>
      <c r="E20" s="1696"/>
      <c r="F20" s="15"/>
    </row>
    <row r="21" spans="2:7" ht="15">
      <c r="B21" s="28"/>
      <c r="C21" s="1697">
        <v>5319380</v>
      </c>
      <c r="D21" s="1698"/>
      <c r="E21" s="1699"/>
      <c r="F21" s="15"/>
    </row>
    <row r="22" spans="2:7" ht="15" thickBot="1">
      <c r="B22" s="28"/>
      <c r="C22" s="158" t="s">
        <v>175</v>
      </c>
      <c r="D22" s="161" t="s">
        <v>176</v>
      </c>
      <c r="E22" s="162" t="s">
        <v>177</v>
      </c>
      <c r="F22" s="15"/>
    </row>
    <row r="23" spans="2:7">
      <c r="B23" s="30" t="s">
        <v>185</v>
      </c>
      <c r="C23" s="159">
        <v>5319950</v>
      </c>
      <c r="D23" s="425">
        <v>0</v>
      </c>
      <c r="E23" s="155">
        <v>6</v>
      </c>
      <c r="F23" s="27">
        <f>D23/6</f>
        <v>0</v>
      </c>
      <c r="G23" t="s">
        <v>1428</v>
      </c>
    </row>
    <row r="24" spans="2:7" ht="15" thickBot="1">
      <c r="B24" s="28" t="s">
        <v>186</v>
      </c>
      <c r="C24" s="158">
        <v>5318988</v>
      </c>
      <c r="D24" s="426">
        <v>13</v>
      </c>
      <c r="E24" s="154">
        <v>6</v>
      </c>
      <c r="F24" s="29">
        <f>D24/6</f>
        <v>2.1666666666666665</v>
      </c>
    </row>
    <row r="25" spans="2:7">
      <c r="B25" s="28"/>
      <c r="C25" s="1694" t="s">
        <v>184</v>
      </c>
      <c r="D25" s="1695"/>
      <c r="E25" s="1696"/>
      <c r="F25" s="15"/>
    </row>
    <row r="26" spans="2:7" ht="15">
      <c r="B26" s="28"/>
      <c r="C26" s="1697">
        <v>5319480</v>
      </c>
      <c r="D26" s="1698"/>
      <c r="E26" s="1699"/>
      <c r="F26" s="15"/>
    </row>
    <row r="27" spans="2:7" ht="15" thickBot="1">
      <c r="B27" s="28"/>
      <c r="C27" s="158" t="s">
        <v>175</v>
      </c>
      <c r="D27" s="161" t="s">
        <v>176</v>
      </c>
      <c r="E27" s="162" t="s">
        <v>177</v>
      </c>
      <c r="F27" s="15"/>
    </row>
    <row r="28" spans="2:7">
      <c r="B28" s="30" t="s">
        <v>185</v>
      </c>
      <c r="C28" s="159">
        <v>5321050</v>
      </c>
      <c r="D28" s="425">
        <v>1</v>
      </c>
      <c r="E28" s="155">
        <v>7</v>
      </c>
      <c r="F28" s="27">
        <f>D28/9</f>
        <v>0.1111111111111111</v>
      </c>
    </row>
    <row r="29" spans="2:7" ht="15" thickBot="1">
      <c r="B29" s="28" t="s">
        <v>186</v>
      </c>
      <c r="C29" s="158">
        <v>5318989</v>
      </c>
      <c r="D29" s="426">
        <v>8</v>
      </c>
      <c r="E29" s="154">
        <v>7</v>
      </c>
      <c r="F29" s="413">
        <f>D29/9</f>
        <v>0.88888888888888884</v>
      </c>
    </row>
    <row r="30" spans="2:7" s="400" customFormat="1" ht="15" thickBot="1">
      <c r="B30" s="28"/>
      <c r="C30" s="166"/>
      <c r="D30" s="416" t="s">
        <v>1400</v>
      </c>
      <c r="E30" s="163"/>
      <c r="F30" s="411"/>
    </row>
    <row r="31" spans="2:7">
      <c r="B31" s="30" t="s">
        <v>178</v>
      </c>
      <c r="C31" s="160">
        <v>5306908</v>
      </c>
      <c r="D31" s="427"/>
      <c r="E31" s="434">
        <f>2*44</f>
        <v>88</v>
      </c>
      <c r="F31" s="410">
        <f>D31/E31</f>
        <v>0</v>
      </c>
    </row>
    <row r="32" spans="2:7">
      <c r="B32" s="28" t="s">
        <v>187</v>
      </c>
      <c r="C32" s="428" t="s">
        <v>188</v>
      </c>
      <c r="D32" s="425"/>
      <c r="E32" s="435">
        <v>44</v>
      </c>
      <c r="F32" s="412">
        <f>D32/E32</f>
        <v>0</v>
      </c>
    </row>
    <row r="33" spans="2:22">
      <c r="B33" s="30" t="s">
        <v>189</v>
      </c>
      <c r="C33" s="159">
        <v>5319430</v>
      </c>
      <c r="D33" s="425"/>
      <c r="E33" s="155">
        <f>2*44</f>
        <v>88</v>
      </c>
      <c r="F33" s="412">
        <f>D33/E33</f>
        <v>0</v>
      </c>
    </row>
    <row r="34" spans="2:22" ht="15" thickBot="1">
      <c r="B34" s="29" t="s">
        <v>190</v>
      </c>
      <c r="C34" s="158">
        <v>5319402</v>
      </c>
      <c r="D34" s="426"/>
      <c r="E34" s="436">
        <f>2*44</f>
        <v>88</v>
      </c>
      <c r="F34" s="433">
        <f>D34/E34</f>
        <v>0</v>
      </c>
    </row>
    <row r="35" spans="2:22">
      <c r="C35" s="15"/>
      <c r="D35" s="15"/>
      <c r="E35" s="15"/>
    </row>
    <row r="36" spans="2:22">
      <c r="B36" s="400" t="s">
        <v>204</v>
      </c>
      <c r="C36" s="35">
        <v>42340</v>
      </c>
      <c r="D36" s="15"/>
      <c r="E36" s="15"/>
    </row>
    <row r="37" spans="2:22" ht="15" thickBot="1">
      <c r="C37" s="15"/>
      <c r="D37" s="15"/>
      <c r="E37" s="15"/>
    </row>
    <row r="38" spans="2:22">
      <c r="B38" s="27"/>
      <c r="C38" s="1694" t="s">
        <v>180</v>
      </c>
      <c r="D38" s="1695"/>
      <c r="E38" s="1696"/>
    </row>
    <row r="39" spans="2:22" ht="15">
      <c r="B39" s="28" t="s">
        <v>203</v>
      </c>
      <c r="C39" s="1697">
        <v>5312170</v>
      </c>
      <c r="D39" s="1698"/>
      <c r="E39" s="1699"/>
    </row>
    <row r="40" spans="2:22" ht="15" thickBot="1">
      <c r="B40" s="29" t="s">
        <v>179</v>
      </c>
      <c r="C40" s="166" t="s">
        <v>175</v>
      </c>
      <c r="D40" s="163" t="s">
        <v>177</v>
      </c>
      <c r="E40" s="172" t="s">
        <v>176</v>
      </c>
      <c r="F40" s="25" t="s">
        <v>177</v>
      </c>
    </row>
    <row r="41" spans="2:22" ht="15" thickBot="1">
      <c r="B41" s="32" t="s">
        <v>205</v>
      </c>
      <c r="C41" s="167">
        <v>5311450</v>
      </c>
      <c r="D41" s="1700">
        <v>12</v>
      </c>
      <c r="E41" s="420">
        <v>99</v>
      </c>
      <c r="F41" s="36">
        <v>12</v>
      </c>
    </row>
    <row r="42" spans="2:22" ht="15" thickBot="1">
      <c r="B42" s="32" t="s">
        <v>206</v>
      </c>
      <c r="C42" s="168" t="s">
        <v>194</v>
      </c>
      <c r="D42" s="1702"/>
      <c r="E42" s="421">
        <v>0</v>
      </c>
      <c r="F42" s="133">
        <v>12</v>
      </c>
    </row>
    <row r="43" spans="2:22">
      <c r="B43" s="28"/>
      <c r="C43" s="1694" t="s">
        <v>181</v>
      </c>
      <c r="D43" s="1695"/>
      <c r="E43" s="1696"/>
      <c r="P43" s="15"/>
      <c r="Q43" s="15"/>
      <c r="R43" s="15"/>
      <c r="S43" s="15"/>
      <c r="T43" s="15"/>
      <c r="U43" s="15"/>
    </row>
    <row r="44" spans="2:22" ht="15">
      <c r="B44" s="28"/>
      <c r="C44" s="1697">
        <v>5312270</v>
      </c>
      <c r="D44" s="1698"/>
      <c r="E44" s="1699"/>
      <c r="P44" s="15"/>
      <c r="Q44" s="15"/>
      <c r="R44" s="15"/>
      <c r="S44" s="15"/>
      <c r="T44" s="15"/>
      <c r="U44" s="15"/>
    </row>
    <row r="45" spans="2:22" ht="15" thickBot="1">
      <c r="B45" s="28"/>
      <c r="C45" s="166" t="s">
        <v>175</v>
      </c>
      <c r="D45" s="163" t="s">
        <v>177</v>
      </c>
      <c r="E45" s="172" t="s">
        <v>176</v>
      </c>
      <c r="F45" s="25" t="s">
        <v>177</v>
      </c>
      <c r="P45" s="15"/>
      <c r="Q45" s="15"/>
      <c r="R45" s="15"/>
      <c r="S45" s="15"/>
      <c r="T45" s="15"/>
      <c r="U45" s="15"/>
    </row>
    <row r="46" spans="2:22" ht="15" thickBot="1">
      <c r="B46" s="32" t="s">
        <v>205</v>
      </c>
      <c r="C46" s="167">
        <v>5311550</v>
      </c>
      <c r="D46" s="1700">
        <v>6</v>
      </c>
      <c r="E46" s="420">
        <v>52</v>
      </c>
      <c r="F46" s="36">
        <v>6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</row>
    <row r="47" spans="2:22" ht="15" thickBot="1">
      <c r="B47" s="32" t="s">
        <v>206</v>
      </c>
      <c r="C47" s="169" t="s">
        <v>195</v>
      </c>
      <c r="D47" s="1701"/>
      <c r="E47" s="422">
        <v>1</v>
      </c>
      <c r="F47" s="133">
        <v>6</v>
      </c>
      <c r="P47" s="15"/>
      <c r="Q47" s="15"/>
      <c r="R47" s="15"/>
      <c r="S47" s="15"/>
      <c r="T47" s="15"/>
      <c r="U47" s="15"/>
    </row>
    <row r="48" spans="2:22">
      <c r="B48" s="28"/>
      <c r="C48" s="1694" t="s">
        <v>182</v>
      </c>
      <c r="D48" s="1695"/>
      <c r="E48" s="1696"/>
      <c r="P48" s="15"/>
      <c r="Q48" s="15"/>
      <c r="R48" s="15"/>
      <c r="S48" s="15"/>
      <c r="T48" s="15"/>
      <c r="U48" s="15"/>
    </row>
    <row r="49" spans="2:22" ht="15">
      <c r="B49" s="28"/>
      <c r="C49" s="1697">
        <v>5312370</v>
      </c>
      <c r="D49" s="1698"/>
      <c r="E49" s="1699"/>
      <c r="P49" s="15"/>
      <c r="Q49" s="15"/>
      <c r="R49" s="15"/>
      <c r="S49" s="15"/>
      <c r="T49" s="15"/>
      <c r="U49" s="15"/>
    </row>
    <row r="50" spans="2:22" ht="15" thickBot="1">
      <c r="B50" s="28"/>
      <c r="C50" s="166" t="s">
        <v>175</v>
      </c>
      <c r="D50" s="163" t="s">
        <v>177</v>
      </c>
      <c r="E50" s="172" t="s">
        <v>176</v>
      </c>
      <c r="F50" s="25" t="s">
        <v>177</v>
      </c>
      <c r="P50" s="15"/>
      <c r="Q50" s="15"/>
      <c r="R50" s="15"/>
      <c r="S50" s="15"/>
      <c r="T50" s="15"/>
      <c r="U50" s="15"/>
    </row>
    <row r="51" spans="2:22" ht="15" thickBot="1">
      <c r="B51" s="32" t="s">
        <v>205</v>
      </c>
      <c r="C51" s="167">
        <v>5311650</v>
      </c>
      <c r="D51" s="1700">
        <v>10</v>
      </c>
      <c r="E51" s="420">
        <v>84</v>
      </c>
      <c r="F51" s="36">
        <v>10</v>
      </c>
      <c r="P51" s="15"/>
      <c r="Q51" s="15"/>
      <c r="R51" s="15"/>
      <c r="S51" s="15"/>
      <c r="T51" s="15"/>
      <c r="U51" s="15"/>
    </row>
    <row r="52" spans="2:22" ht="15" thickBot="1">
      <c r="B52" s="32" t="s">
        <v>206</v>
      </c>
      <c r="C52" s="169" t="s">
        <v>196</v>
      </c>
      <c r="D52" s="1701">
        <v>10</v>
      </c>
      <c r="E52" s="422">
        <v>1</v>
      </c>
      <c r="F52" s="133">
        <v>10</v>
      </c>
      <c r="G52" s="15"/>
      <c r="H52" s="15"/>
      <c r="I52" s="15"/>
      <c r="J52" s="15"/>
      <c r="K52" s="15"/>
      <c r="L52" s="15"/>
      <c r="M52" s="15"/>
      <c r="N52" s="31"/>
      <c r="O52" s="23"/>
      <c r="P52" s="15"/>
      <c r="Q52" s="15"/>
      <c r="R52" s="15"/>
      <c r="S52" s="15"/>
      <c r="T52" s="15"/>
      <c r="U52" s="15"/>
      <c r="V52" s="15"/>
    </row>
    <row r="53" spans="2:22">
      <c r="B53" s="28"/>
      <c r="C53" s="1694" t="s">
        <v>183</v>
      </c>
      <c r="D53" s="1695"/>
      <c r="E53" s="1696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</row>
    <row r="54" spans="2:22" ht="15">
      <c r="B54" s="28"/>
      <c r="C54" s="1697">
        <v>5312470</v>
      </c>
      <c r="D54" s="1698"/>
      <c r="E54" s="1699"/>
      <c r="P54" s="15"/>
      <c r="Q54" s="15"/>
      <c r="R54" s="15"/>
      <c r="S54" s="15"/>
      <c r="T54" s="15"/>
      <c r="U54" s="15"/>
    </row>
    <row r="55" spans="2:22" ht="15" thickBot="1">
      <c r="B55" s="28"/>
      <c r="C55" s="166" t="s">
        <v>175</v>
      </c>
      <c r="D55" s="163" t="s">
        <v>177</v>
      </c>
      <c r="E55" s="172" t="s">
        <v>176</v>
      </c>
      <c r="F55" s="25" t="s">
        <v>177</v>
      </c>
      <c r="P55" s="15"/>
      <c r="Q55" s="15"/>
      <c r="R55" s="15"/>
      <c r="S55" s="15"/>
      <c r="T55" s="15"/>
      <c r="U55" s="15"/>
    </row>
    <row r="56" spans="2:22" ht="15" thickBot="1">
      <c r="B56" s="32" t="s">
        <v>205</v>
      </c>
      <c r="C56" s="167">
        <v>5311750</v>
      </c>
      <c r="D56" s="1700">
        <v>3</v>
      </c>
      <c r="E56" s="420">
        <v>25</v>
      </c>
      <c r="F56" s="36">
        <v>3</v>
      </c>
    </row>
    <row r="57" spans="2:22" ht="15" thickBot="1">
      <c r="B57" s="32" t="s">
        <v>206</v>
      </c>
      <c r="C57" s="169" t="s">
        <v>197</v>
      </c>
      <c r="D57" s="1701"/>
      <c r="E57" s="422">
        <v>0</v>
      </c>
      <c r="F57" s="133">
        <v>3</v>
      </c>
    </row>
    <row r="58" spans="2:22">
      <c r="B58" s="28"/>
      <c r="C58" s="1694" t="s">
        <v>184</v>
      </c>
      <c r="D58" s="1695"/>
      <c r="E58" s="1696"/>
    </row>
    <row r="59" spans="2:22" ht="15">
      <c r="B59" s="28"/>
      <c r="C59" s="1697">
        <v>5312570</v>
      </c>
      <c r="D59" s="1698"/>
      <c r="E59" s="1699"/>
    </row>
    <row r="60" spans="2:22" ht="15" thickBot="1">
      <c r="B60" s="28"/>
      <c r="C60" s="166" t="s">
        <v>175</v>
      </c>
      <c r="D60" s="163" t="s">
        <v>177</v>
      </c>
      <c r="E60" s="172" t="s">
        <v>176</v>
      </c>
      <c r="F60" s="25" t="s">
        <v>177</v>
      </c>
    </row>
    <row r="61" spans="2:22" ht="15" thickBot="1">
      <c r="B61" s="32" t="s">
        <v>205</v>
      </c>
      <c r="C61" s="167">
        <v>5311850</v>
      </c>
      <c r="D61" s="1700">
        <v>5</v>
      </c>
      <c r="E61" s="420">
        <v>41</v>
      </c>
      <c r="F61" s="36">
        <v>5</v>
      </c>
    </row>
    <row r="62" spans="2:22" ht="15" thickBot="1">
      <c r="B62" s="32" t="s">
        <v>206</v>
      </c>
      <c r="C62" s="169" t="s">
        <v>198</v>
      </c>
      <c r="D62" s="1701"/>
      <c r="E62" s="422">
        <v>2</v>
      </c>
      <c r="F62" s="133">
        <v>5</v>
      </c>
    </row>
    <row r="63" spans="2:22">
      <c r="B63" s="28"/>
      <c r="C63" s="1694" t="s">
        <v>192</v>
      </c>
      <c r="D63" s="1695"/>
      <c r="E63" s="1696"/>
    </row>
    <row r="64" spans="2:22" ht="15">
      <c r="B64" s="28"/>
      <c r="C64" s="1697">
        <v>5312670</v>
      </c>
      <c r="D64" s="1698"/>
      <c r="E64" s="1699"/>
    </row>
    <row r="65" spans="2:6" ht="15" thickBot="1">
      <c r="B65" s="28"/>
      <c r="C65" s="166" t="s">
        <v>175</v>
      </c>
      <c r="D65" s="163" t="s">
        <v>177</v>
      </c>
      <c r="E65" s="172" t="s">
        <v>176</v>
      </c>
      <c r="F65" s="25" t="s">
        <v>177</v>
      </c>
    </row>
    <row r="66" spans="2:6" ht="15" thickBot="1">
      <c r="B66" s="32" t="s">
        <v>205</v>
      </c>
      <c r="C66" s="167">
        <v>5311950</v>
      </c>
      <c r="D66" s="1700">
        <v>4</v>
      </c>
      <c r="E66" s="420">
        <v>33</v>
      </c>
      <c r="F66" s="36">
        <v>4</v>
      </c>
    </row>
    <row r="67" spans="2:6" ht="15" thickBot="1">
      <c r="B67" s="32" t="s">
        <v>206</v>
      </c>
      <c r="C67" s="169" t="s">
        <v>199</v>
      </c>
      <c r="D67" s="1701"/>
      <c r="E67" s="422">
        <v>3</v>
      </c>
      <c r="F67" s="133">
        <v>4</v>
      </c>
    </row>
    <row r="68" spans="2:6">
      <c r="B68" s="28"/>
      <c r="C68" s="1694" t="s">
        <v>193</v>
      </c>
      <c r="D68" s="1695"/>
      <c r="E68" s="1696"/>
    </row>
    <row r="69" spans="2:6" ht="15">
      <c r="B69" s="28"/>
      <c r="C69" s="1697">
        <v>5312770</v>
      </c>
      <c r="D69" s="1698"/>
      <c r="E69" s="1699"/>
    </row>
    <row r="70" spans="2:6" ht="15" thickBot="1">
      <c r="B70" s="28"/>
      <c r="C70" s="166" t="s">
        <v>175</v>
      </c>
      <c r="D70" s="163" t="s">
        <v>177</v>
      </c>
      <c r="E70" s="172" t="s">
        <v>176</v>
      </c>
      <c r="F70" s="25" t="s">
        <v>177</v>
      </c>
    </row>
    <row r="71" spans="2:6" ht="15" thickBot="1">
      <c r="B71" s="32" t="s">
        <v>205</v>
      </c>
      <c r="C71" s="167">
        <v>5312050</v>
      </c>
      <c r="D71" s="1700">
        <v>4</v>
      </c>
      <c r="E71" s="420">
        <v>33</v>
      </c>
      <c r="F71" s="36">
        <v>4</v>
      </c>
    </row>
    <row r="72" spans="2:6" ht="15" thickBot="1">
      <c r="B72" s="32" t="s">
        <v>206</v>
      </c>
      <c r="C72" s="169" t="s">
        <v>200</v>
      </c>
      <c r="D72" s="1701"/>
      <c r="E72" s="422">
        <v>0</v>
      </c>
      <c r="F72" s="36">
        <v>4</v>
      </c>
    </row>
    <row r="73" spans="2:6">
      <c r="B73" s="30" t="s">
        <v>178</v>
      </c>
      <c r="C73" s="170">
        <v>5306908</v>
      </c>
      <c r="D73" s="164">
        <v>44</v>
      </c>
      <c r="E73" s="423">
        <v>1318</v>
      </c>
      <c r="F73" s="26">
        <v>44</v>
      </c>
    </row>
    <row r="74" spans="2:6" ht="15" thickBot="1">
      <c r="B74" s="29" t="s">
        <v>201</v>
      </c>
      <c r="C74" s="171" t="s">
        <v>202</v>
      </c>
      <c r="D74" s="165">
        <v>44</v>
      </c>
      <c r="E74" s="424">
        <v>528</v>
      </c>
      <c r="F74" s="33">
        <v>44</v>
      </c>
    </row>
  </sheetData>
  <customSheetViews>
    <customSheetView guid="{90FA62A6-0DE2-4CDD-BD3F-D0DCD9D6BA82}" hiddenColumns="1">
      <selection activeCell="F21" sqref="F21"/>
      <pageMargins left="0.7" right="0.7" top="0.75" bottom="0.75" header="0.3" footer="0.3"/>
    </customSheetView>
    <customSheetView guid="{BA91EAF3-E253-428E-A818-235586A46DF6}" hiddenColumns="1" topLeftCell="A55">
      <selection activeCell="G51" sqref="G51"/>
      <pageMargins left="0.7" right="0.7" top="0.75" bottom="0.75" header="0.3" footer="0.3"/>
    </customSheetView>
    <customSheetView guid="{B0A8BFE3-5248-4515-AFCD-8F8C6FA99128}" hiddenColumns="1">
      <selection activeCell="F21" sqref="F21"/>
      <pageMargins left="0.7" right="0.7" top="0.75" bottom="0.75" header="0.3" footer="0.3"/>
    </customSheetView>
    <customSheetView guid="{1D4CE1F6-4426-4535-8E63-304E853EC2F3}" hiddenColumns="1">
      <selection activeCell="F21" sqref="F21"/>
      <pageMargins left="0.7" right="0.7" top="0.75" bottom="0.75" header="0.3" footer="0.3"/>
    </customSheetView>
    <customSheetView guid="{B82CC96B-7058-4324-9C45-B08260A9F472}" hiddenColumns="1">
      <selection activeCell="C17" sqref="C17"/>
      <pageMargins left="0.7" right="0.7" top="0.75" bottom="0.75" header="0.3" footer="0.3"/>
    </customSheetView>
    <customSheetView guid="{F0308B2C-89B3-45C5-8B74-50877899B808}" hiddenColumns="1">
      <selection activeCell="C35" sqref="C35"/>
      <pageMargins left="0.7" right="0.7" top="0.75" bottom="0.75" header="0.3" footer="0.3"/>
    </customSheetView>
    <customSheetView guid="{DB453A0D-F94D-4948-8C8B-191DBB224182}" hiddenColumns="1" topLeftCell="A52">
      <selection activeCell="D77" sqref="D77"/>
      <pageMargins left="0.7" right="0.7" top="0.75" bottom="0.75" header="0.3" footer="0.3"/>
    </customSheetView>
    <customSheetView guid="{CDD49E19-1DC3-4D71-B964-23FE2611B8C1}" hiddenColumns="1" topLeftCell="A55">
      <selection activeCell="G51" sqref="G51"/>
      <pageMargins left="0.7" right="0.7" top="0.75" bottom="0.75" header="0.3" footer="0.3"/>
    </customSheetView>
    <customSheetView guid="{0BE590D7-9B57-41EF-98F4-E98BE5E9B6D7}" hiddenColumns="1">
      <selection activeCell="J101" sqref="J101"/>
      <pageMargins left="0.7" right="0.7" top="0.75" bottom="0.75" header="0.3" footer="0.3"/>
      <pageSetup orientation="portrait" r:id="rId1"/>
    </customSheetView>
  </customSheetViews>
  <mergeCells count="31">
    <mergeCell ref="C63:E63"/>
    <mergeCell ref="C58:E58"/>
    <mergeCell ref="C48:E48"/>
    <mergeCell ref="C39:E39"/>
    <mergeCell ref="C44:E44"/>
    <mergeCell ref="C49:E49"/>
    <mergeCell ref="C54:E54"/>
    <mergeCell ref="C59:E59"/>
    <mergeCell ref="C5:E5"/>
    <mergeCell ref="C10:E10"/>
    <mergeCell ref="C15:E15"/>
    <mergeCell ref="D71:D72"/>
    <mergeCell ref="C53:E53"/>
    <mergeCell ref="D56:D57"/>
    <mergeCell ref="D41:D42"/>
    <mergeCell ref="D46:D47"/>
    <mergeCell ref="D51:D52"/>
    <mergeCell ref="C69:E69"/>
    <mergeCell ref="D66:D67"/>
    <mergeCell ref="D61:D62"/>
    <mergeCell ref="C64:E64"/>
    <mergeCell ref="C68:E68"/>
    <mergeCell ref="C38:E38"/>
    <mergeCell ref="C43:E43"/>
    <mergeCell ref="C20:E20"/>
    <mergeCell ref="C21:E21"/>
    <mergeCell ref="C25:E25"/>
    <mergeCell ref="C26:E26"/>
    <mergeCell ref="C6:E6"/>
    <mergeCell ref="C11:E11"/>
    <mergeCell ref="C16:E16"/>
  </mergeCells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F18"/>
  <sheetViews>
    <sheetView workbookViewId="0">
      <selection activeCell="F21" sqref="F21"/>
    </sheetView>
  </sheetViews>
  <sheetFormatPr defaultColWidth="9" defaultRowHeight="12.75"/>
  <cols>
    <col min="1" max="1" width="1.875" style="1356" customWidth="1"/>
    <col min="2" max="2" width="10" style="1399" customWidth="1"/>
    <col min="3" max="3" width="4.25" style="1400" customWidth="1"/>
    <col min="4" max="4" width="10" style="1401" customWidth="1"/>
    <col min="5" max="5" width="4.375" style="1401" customWidth="1"/>
    <col min="6" max="6" width="10" style="1402" customWidth="1"/>
    <col min="7" max="7" width="4.375" style="1402" customWidth="1"/>
    <col min="8" max="8" width="10" style="1403" customWidth="1"/>
    <col min="9" max="9" width="4.375" style="1403" customWidth="1"/>
    <col min="10" max="10" width="10" style="1404" customWidth="1"/>
    <col min="11" max="11" width="4.375" style="1405" customWidth="1"/>
    <col min="12" max="12" width="1.875" style="1356" customWidth="1"/>
    <col min="13" max="13" width="10" style="1406" customWidth="1"/>
    <col min="14" max="14" width="4.25" style="1400" customWidth="1"/>
    <col min="15" max="15" width="10" style="1401" customWidth="1"/>
    <col min="16" max="16" width="4.375" style="1401" customWidth="1"/>
    <col min="17" max="17" width="10" style="1402" customWidth="1"/>
    <col min="18" max="18" width="4.375" style="1402" customWidth="1"/>
    <col min="19" max="19" width="10" style="1403" customWidth="1"/>
    <col min="20" max="20" width="4.375" style="1403" customWidth="1"/>
    <col min="21" max="21" width="10" style="1404" customWidth="1"/>
    <col min="22" max="22" width="4.375" style="1407" customWidth="1"/>
    <col min="23" max="23" width="1.875" style="1356" customWidth="1"/>
    <col min="24" max="24" width="10" style="1399" customWidth="1"/>
    <col min="25" max="25" width="4.25" style="1400" customWidth="1"/>
    <col min="26" max="26" width="10" style="1401" customWidth="1"/>
    <col min="27" max="27" width="4.375" style="1401" customWidth="1"/>
    <col min="28" max="28" width="10" style="1402" customWidth="1"/>
    <col min="29" max="29" width="4.375" style="1402" customWidth="1"/>
    <col min="30" max="30" width="10" style="1403" customWidth="1"/>
    <col min="31" max="31" width="4.375" style="1403" customWidth="1"/>
    <col min="32" max="32" width="10" style="1404" customWidth="1"/>
    <col min="33" max="33" width="4.375" style="1407" customWidth="1"/>
    <col min="34" max="34" width="1.875" style="1356" customWidth="1"/>
    <col min="35" max="35" width="10" style="1399" customWidth="1"/>
    <col min="36" max="36" width="4.25" style="1400" customWidth="1"/>
    <col min="37" max="37" width="10" style="1401" customWidth="1"/>
    <col min="38" max="38" width="4.375" style="1401" customWidth="1"/>
    <col min="39" max="39" width="10" style="1402" customWidth="1"/>
    <col min="40" max="40" width="4.375" style="1402" customWidth="1"/>
    <col min="41" max="41" width="10" style="1403" customWidth="1"/>
    <col min="42" max="42" width="4.375" style="1403" customWidth="1"/>
    <col min="43" max="43" width="10" style="1404" customWidth="1"/>
    <col min="44" max="44" width="4.375" style="1407" customWidth="1"/>
    <col min="45" max="45" width="1.875" style="1356" customWidth="1"/>
    <col min="46" max="46" width="10" style="1399" customWidth="1"/>
    <col min="47" max="47" width="4.25" style="1400" customWidth="1"/>
    <col min="48" max="48" width="10" style="1401" customWidth="1"/>
    <col min="49" max="49" width="4.375" style="1401" customWidth="1"/>
    <col min="50" max="50" width="10" style="1402" customWidth="1"/>
    <col min="51" max="51" width="4.375" style="1402" customWidth="1"/>
    <col min="52" max="52" width="10" style="1403" customWidth="1"/>
    <col min="53" max="53" width="4.375" style="1403" customWidth="1"/>
    <col min="54" max="54" width="10" style="1404" customWidth="1"/>
    <col min="55" max="55" width="4.375" style="1407" customWidth="1"/>
    <col min="56" max="56" width="1.875" style="1356" customWidth="1"/>
    <col min="57" max="57" width="10" style="1399" customWidth="1"/>
    <col min="58" max="58" width="4.25" style="1400" customWidth="1"/>
    <col min="59" max="59" width="10" style="1401" customWidth="1"/>
    <col min="60" max="60" width="4.375" style="1401" customWidth="1"/>
    <col min="61" max="61" width="10" style="1402" customWidth="1"/>
    <col min="62" max="62" width="4.375" style="1402" customWidth="1"/>
    <col min="63" max="63" width="10" style="1403" customWidth="1"/>
    <col min="64" max="64" width="4.375" style="1403" customWidth="1"/>
    <col min="65" max="65" width="10" style="1404" customWidth="1"/>
    <col min="66" max="66" width="4.375" style="1407" customWidth="1"/>
    <col min="67" max="67" width="1.875" style="1356" customWidth="1"/>
    <col min="68" max="68" width="10" style="1399" customWidth="1"/>
    <col min="69" max="69" width="4.25" style="1400" customWidth="1"/>
    <col min="70" max="70" width="10" style="1401" customWidth="1"/>
    <col min="71" max="71" width="4.375" style="1401" customWidth="1"/>
    <col min="72" max="72" width="10" style="1402" customWidth="1"/>
    <col min="73" max="73" width="4.375" style="1402" customWidth="1"/>
    <col min="74" max="74" width="10" style="1403" customWidth="1"/>
    <col min="75" max="75" width="4.375" style="1403" customWidth="1"/>
    <col min="76" max="76" width="10" style="1404" customWidth="1"/>
    <col min="77" max="77" width="4.375" style="1405" customWidth="1"/>
    <col min="78" max="78" width="1.875" style="1356" customWidth="1"/>
    <col min="79" max="79" width="10" style="1406" customWidth="1"/>
    <col min="80" max="80" width="4.25" style="1400" customWidth="1"/>
    <col min="81" max="81" width="10" style="1401" customWidth="1"/>
    <col min="82" max="82" width="4.375" style="1401" customWidth="1"/>
    <col min="83" max="83" width="10" style="1402" customWidth="1"/>
    <col min="84" max="84" width="4.375" style="1402" customWidth="1"/>
    <col min="85" max="85" width="10" style="1403" customWidth="1"/>
    <col min="86" max="86" width="4.375" style="1403" customWidth="1"/>
    <col min="87" max="87" width="10" style="1404" customWidth="1"/>
    <col min="88" max="88" width="4.375" style="1407" customWidth="1"/>
    <col min="89" max="89" width="1.875" style="1356" customWidth="1"/>
    <col min="90" max="90" width="10" style="1399" customWidth="1"/>
    <col min="91" max="91" width="4.25" style="1400" customWidth="1"/>
    <col min="92" max="92" width="10" style="1401" customWidth="1"/>
    <col min="93" max="93" width="4.375" style="1401" customWidth="1"/>
    <col min="94" max="94" width="10" style="1402" customWidth="1"/>
    <col min="95" max="95" width="4.375" style="1402" customWidth="1"/>
    <col min="96" max="96" width="10" style="1403" customWidth="1"/>
    <col min="97" max="97" width="4.375" style="1403" customWidth="1"/>
    <col min="98" max="98" width="10" style="1404" customWidth="1"/>
    <col min="99" max="99" width="4.375" style="1407" customWidth="1"/>
    <col min="100" max="100" width="1.875" style="1356" customWidth="1"/>
    <col min="101" max="101" width="10" style="1399" customWidth="1"/>
    <col min="102" max="102" width="4.25" style="1400" customWidth="1"/>
    <col min="103" max="103" width="10" style="1401" customWidth="1"/>
    <col min="104" max="104" width="4.375" style="1401" customWidth="1"/>
    <col min="105" max="105" width="10" style="1402" customWidth="1"/>
    <col min="106" max="106" width="4.375" style="1402" customWidth="1"/>
    <col min="107" max="107" width="10" style="1403" customWidth="1"/>
    <col min="108" max="108" width="4.375" style="1403" customWidth="1"/>
    <col min="109" max="109" width="10" style="1404" customWidth="1"/>
    <col min="110" max="110" width="4.375" style="1407" customWidth="1"/>
    <col min="111" max="16384" width="9" style="314"/>
  </cols>
  <sheetData>
    <row r="1" spans="1:110" s="400" customFormat="1" ht="30" customHeight="1" thickBot="1">
      <c r="A1" s="1354"/>
      <c r="B1" s="1713" t="s">
        <v>3385</v>
      </c>
      <c r="C1" s="1714"/>
      <c r="D1" s="1714"/>
      <c r="E1" s="1714"/>
      <c r="F1" s="1714"/>
      <c r="G1" s="1714"/>
      <c r="H1" s="1714"/>
      <c r="I1" s="1714"/>
      <c r="J1" s="1714"/>
      <c r="K1" s="1715"/>
      <c r="L1" s="1354"/>
      <c r="M1" s="1716" t="s">
        <v>3386</v>
      </c>
      <c r="N1" s="1717"/>
      <c r="O1" s="1717"/>
      <c r="P1" s="1717"/>
      <c r="Q1" s="1717"/>
      <c r="R1" s="1717"/>
      <c r="S1" s="1717"/>
      <c r="T1" s="1717"/>
      <c r="U1" s="1717"/>
      <c r="V1" s="1718"/>
      <c r="W1" s="1354"/>
      <c r="X1" s="1713" t="s">
        <v>3387</v>
      </c>
      <c r="Y1" s="1714"/>
      <c r="Z1" s="1714"/>
      <c r="AA1" s="1714"/>
      <c r="AB1" s="1714"/>
      <c r="AC1" s="1714"/>
      <c r="AD1" s="1714"/>
      <c r="AE1" s="1714"/>
      <c r="AF1" s="1714"/>
      <c r="AG1" s="1715"/>
      <c r="AH1" s="1354"/>
      <c r="AI1" s="1716" t="s">
        <v>3388</v>
      </c>
      <c r="AJ1" s="1717"/>
      <c r="AK1" s="1717"/>
      <c r="AL1" s="1717"/>
      <c r="AM1" s="1717"/>
      <c r="AN1" s="1717"/>
      <c r="AO1" s="1717"/>
      <c r="AP1" s="1717"/>
      <c r="AQ1" s="1717"/>
      <c r="AR1" s="1718"/>
      <c r="AS1" s="1354"/>
      <c r="AT1" s="1713" t="s">
        <v>3389</v>
      </c>
      <c r="AU1" s="1714"/>
      <c r="AV1" s="1714"/>
      <c r="AW1" s="1714"/>
      <c r="AX1" s="1714"/>
      <c r="AY1" s="1714"/>
      <c r="AZ1" s="1714"/>
      <c r="BA1" s="1714"/>
      <c r="BB1" s="1714"/>
      <c r="BC1" s="1715"/>
      <c r="BD1" s="1354"/>
      <c r="BE1" s="1716" t="s">
        <v>3390</v>
      </c>
      <c r="BF1" s="1717"/>
      <c r="BG1" s="1717"/>
      <c r="BH1" s="1717"/>
      <c r="BI1" s="1717"/>
      <c r="BJ1" s="1717"/>
      <c r="BK1" s="1717"/>
      <c r="BL1" s="1717"/>
      <c r="BM1" s="1717"/>
      <c r="BN1" s="1718"/>
      <c r="BO1" s="1354"/>
      <c r="BP1" s="1713" t="s">
        <v>3391</v>
      </c>
      <c r="BQ1" s="1714"/>
      <c r="BR1" s="1714"/>
      <c r="BS1" s="1714"/>
      <c r="BT1" s="1714"/>
      <c r="BU1" s="1714"/>
      <c r="BV1" s="1714"/>
      <c r="BW1" s="1714"/>
      <c r="BX1" s="1714"/>
      <c r="BY1" s="1715"/>
      <c r="BZ1" s="1354"/>
      <c r="CA1" s="1716" t="s">
        <v>3392</v>
      </c>
      <c r="CB1" s="1717"/>
      <c r="CC1" s="1717"/>
      <c r="CD1" s="1717"/>
      <c r="CE1" s="1717"/>
      <c r="CF1" s="1717"/>
      <c r="CG1" s="1717"/>
      <c r="CH1" s="1717"/>
      <c r="CI1" s="1717"/>
      <c r="CJ1" s="1718"/>
      <c r="CK1" s="1354"/>
      <c r="CL1" s="1713" t="s">
        <v>3393</v>
      </c>
      <c r="CM1" s="1714"/>
      <c r="CN1" s="1714"/>
      <c r="CO1" s="1714"/>
      <c r="CP1" s="1714"/>
      <c r="CQ1" s="1714"/>
      <c r="CR1" s="1714"/>
      <c r="CS1" s="1714"/>
      <c r="CT1" s="1714"/>
      <c r="CU1" s="1715"/>
      <c r="CV1" s="1354"/>
      <c r="CW1" s="1716" t="s">
        <v>3394</v>
      </c>
      <c r="CX1" s="1717"/>
      <c r="CY1" s="1717"/>
      <c r="CZ1" s="1717"/>
      <c r="DA1" s="1717"/>
      <c r="DB1" s="1717"/>
      <c r="DC1" s="1717"/>
      <c r="DD1" s="1717"/>
      <c r="DE1" s="1717"/>
      <c r="DF1" s="1718"/>
    </row>
    <row r="2" spans="1:110" s="400" customFormat="1" ht="22.5" customHeight="1" thickBot="1">
      <c r="A2" s="1355"/>
      <c r="B2" s="1709">
        <v>5319080</v>
      </c>
      <c r="C2" s="1710"/>
      <c r="D2" s="1711">
        <v>5319180</v>
      </c>
      <c r="E2" s="1712"/>
      <c r="F2" s="1707">
        <v>5319280</v>
      </c>
      <c r="G2" s="1708"/>
      <c r="H2" s="1703">
        <v>5319380</v>
      </c>
      <c r="I2" s="1704"/>
      <c r="J2" s="1705">
        <v>5319480</v>
      </c>
      <c r="K2" s="1706"/>
      <c r="L2" s="1355"/>
      <c r="M2" s="1709">
        <v>5319080</v>
      </c>
      <c r="N2" s="1710"/>
      <c r="O2" s="1711">
        <v>5319180</v>
      </c>
      <c r="P2" s="1712"/>
      <c r="Q2" s="1707">
        <v>5319280</v>
      </c>
      <c r="R2" s="1708"/>
      <c r="S2" s="1703">
        <v>5319380</v>
      </c>
      <c r="T2" s="1704"/>
      <c r="U2" s="1705">
        <v>5319480</v>
      </c>
      <c r="V2" s="1706"/>
      <c r="W2" s="1355"/>
      <c r="X2" s="1709">
        <v>5319080</v>
      </c>
      <c r="Y2" s="1710"/>
      <c r="Z2" s="1711">
        <v>5319180</v>
      </c>
      <c r="AA2" s="1712"/>
      <c r="AB2" s="1707">
        <v>5319280</v>
      </c>
      <c r="AC2" s="1708"/>
      <c r="AD2" s="1703">
        <v>5319380</v>
      </c>
      <c r="AE2" s="1704"/>
      <c r="AF2" s="1705">
        <v>5319480</v>
      </c>
      <c r="AG2" s="1706"/>
      <c r="AH2" s="1355"/>
      <c r="AI2" s="1709">
        <v>5319080</v>
      </c>
      <c r="AJ2" s="1710"/>
      <c r="AK2" s="1711">
        <v>5319180</v>
      </c>
      <c r="AL2" s="1712"/>
      <c r="AM2" s="1707">
        <v>5319280</v>
      </c>
      <c r="AN2" s="1708"/>
      <c r="AO2" s="1703">
        <v>5319380</v>
      </c>
      <c r="AP2" s="1704"/>
      <c r="AQ2" s="1705">
        <v>5319480</v>
      </c>
      <c r="AR2" s="1706"/>
      <c r="AS2" s="1355"/>
      <c r="AT2" s="1709">
        <v>5319080</v>
      </c>
      <c r="AU2" s="1710"/>
      <c r="AV2" s="1711">
        <v>5319180</v>
      </c>
      <c r="AW2" s="1712"/>
      <c r="AX2" s="1707">
        <v>5319280</v>
      </c>
      <c r="AY2" s="1708"/>
      <c r="AZ2" s="1703">
        <v>5319380</v>
      </c>
      <c r="BA2" s="1704"/>
      <c r="BB2" s="1705">
        <v>5319480</v>
      </c>
      <c r="BC2" s="1706"/>
      <c r="BD2" s="1355"/>
      <c r="BE2" s="1709">
        <v>5319080</v>
      </c>
      <c r="BF2" s="1710"/>
      <c r="BG2" s="1711">
        <v>5319180</v>
      </c>
      <c r="BH2" s="1712"/>
      <c r="BI2" s="1707">
        <v>5319280</v>
      </c>
      <c r="BJ2" s="1708"/>
      <c r="BK2" s="1703">
        <v>5319380</v>
      </c>
      <c r="BL2" s="1704"/>
      <c r="BM2" s="1705">
        <v>5319480</v>
      </c>
      <c r="BN2" s="1706"/>
      <c r="BO2" s="1355"/>
      <c r="BP2" s="1709">
        <v>5319080</v>
      </c>
      <c r="BQ2" s="1710"/>
      <c r="BR2" s="1711">
        <v>5319180</v>
      </c>
      <c r="BS2" s="1712"/>
      <c r="BT2" s="1707">
        <v>5319280</v>
      </c>
      <c r="BU2" s="1708"/>
      <c r="BV2" s="1703">
        <v>5319380</v>
      </c>
      <c r="BW2" s="1704"/>
      <c r="BX2" s="1705">
        <v>5319480</v>
      </c>
      <c r="BY2" s="1706"/>
      <c r="BZ2" s="1355"/>
      <c r="CA2" s="1709">
        <v>5319080</v>
      </c>
      <c r="CB2" s="1710"/>
      <c r="CC2" s="1711">
        <v>5319180</v>
      </c>
      <c r="CD2" s="1712"/>
      <c r="CE2" s="1707">
        <v>5319280</v>
      </c>
      <c r="CF2" s="1708"/>
      <c r="CG2" s="1703">
        <v>5319380</v>
      </c>
      <c r="CH2" s="1704"/>
      <c r="CI2" s="1705">
        <v>5319480</v>
      </c>
      <c r="CJ2" s="1706"/>
      <c r="CK2" s="1355"/>
      <c r="CL2" s="1709">
        <v>5319080</v>
      </c>
      <c r="CM2" s="1710"/>
      <c r="CN2" s="1711">
        <v>5319180</v>
      </c>
      <c r="CO2" s="1712"/>
      <c r="CP2" s="1707">
        <v>5319280</v>
      </c>
      <c r="CQ2" s="1708"/>
      <c r="CR2" s="1703">
        <v>5319380</v>
      </c>
      <c r="CS2" s="1704"/>
      <c r="CT2" s="1705">
        <v>5319480</v>
      </c>
      <c r="CU2" s="1706"/>
      <c r="CV2" s="1355"/>
      <c r="CW2" s="1709">
        <v>5319080</v>
      </c>
      <c r="CX2" s="1710"/>
      <c r="CY2" s="1711">
        <v>5319180</v>
      </c>
      <c r="CZ2" s="1712"/>
      <c r="DA2" s="1707">
        <v>5319280</v>
      </c>
      <c r="DB2" s="1708"/>
      <c r="DC2" s="1703">
        <v>5319380</v>
      </c>
      <c r="DD2" s="1704"/>
      <c r="DE2" s="1705">
        <v>5319480</v>
      </c>
      <c r="DF2" s="1706"/>
    </row>
    <row r="3" spans="1:110">
      <c r="B3" s="1357" t="s">
        <v>606</v>
      </c>
      <c r="C3" s="1358">
        <v>11</v>
      </c>
      <c r="D3" s="1408" t="s">
        <v>606</v>
      </c>
      <c r="E3" s="1408">
        <v>11</v>
      </c>
      <c r="F3" s="1372" t="s">
        <v>606</v>
      </c>
      <c r="G3" s="1372">
        <v>12</v>
      </c>
      <c r="H3" s="1367" t="s">
        <v>606</v>
      </c>
      <c r="I3" s="1367">
        <v>8</v>
      </c>
      <c r="J3" s="1368" t="s">
        <v>606</v>
      </c>
      <c r="K3" s="1409">
        <v>9</v>
      </c>
      <c r="L3" s="1362"/>
      <c r="M3" s="1363" t="s">
        <v>3255</v>
      </c>
      <c r="N3" s="1358">
        <v>5</v>
      </c>
      <c r="O3" s="1364" t="s">
        <v>3255</v>
      </c>
      <c r="P3" s="1364">
        <v>7</v>
      </c>
      <c r="Q3" s="1359" t="s">
        <v>3255</v>
      </c>
      <c r="R3" s="1359">
        <v>2</v>
      </c>
      <c r="S3" s="1360" t="s">
        <v>3255</v>
      </c>
      <c r="T3" s="1360">
        <v>5</v>
      </c>
      <c r="U3" s="1361" t="s">
        <v>3255</v>
      </c>
      <c r="V3" s="1365">
        <v>1</v>
      </c>
      <c r="W3" s="1362"/>
      <c r="X3" s="1357" t="s">
        <v>3396</v>
      </c>
      <c r="Y3" s="1358">
        <v>9</v>
      </c>
      <c r="Z3" s="1364" t="s">
        <v>3255</v>
      </c>
      <c r="AA3" s="1364">
        <v>2</v>
      </c>
      <c r="AB3" s="1359" t="s">
        <v>3396</v>
      </c>
      <c r="AC3" s="1359">
        <v>1</v>
      </c>
      <c r="AD3" s="1360" t="s">
        <v>3395</v>
      </c>
      <c r="AE3" s="1360">
        <v>1</v>
      </c>
      <c r="AF3" s="1361" t="s">
        <v>3396</v>
      </c>
      <c r="AG3" s="1365">
        <v>7</v>
      </c>
      <c r="AH3" s="1362"/>
      <c r="AI3" s="1357" t="s">
        <v>3395</v>
      </c>
      <c r="AJ3" s="1358">
        <v>6</v>
      </c>
      <c r="AK3" s="1364" t="s">
        <v>3396</v>
      </c>
      <c r="AL3" s="1364">
        <v>1</v>
      </c>
      <c r="AM3" s="1359" t="s">
        <v>3</v>
      </c>
      <c r="AN3" s="1359">
        <v>4</v>
      </c>
      <c r="AO3" s="1360" t="s">
        <v>2550</v>
      </c>
      <c r="AP3" s="1360">
        <v>1</v>
      </c>
      <c r="AQ3" s="1361" t="s">
        <v>2552</v>
      </c>
      <c r="AR3" s="1365">
        <v>3</v>
      </c>
      <c r="AS3" s="1362"/>
      <c r="AT3" s="1357" t="s">
        <v>2551</v>
      </c>
      <c r="AU3" s="1358">
        <v>10</v>
      </c>
      <c r="AV3" s="1364" t="s">
        <v>2551</v>
      </c>
      <c r="AW3" s="1364">
        <v>10</v>
      </c>
      <c r="AX3" s="1359" t="s">
        <v>2551</v>
      </c>
      <c r="AY3" s="1359">
        <v>3</v>
      </c>
      <c r="AZ3" s="1367" t="s">
        <v>3397</v>
      </c>
      <c r="BA3" s="1367">
        <v>8</v>
      </c>
      <c r="BB3" s="1368" t="s">
        <v>2550</v>
      </c>
      <c r="BC3" s="1369">
        <v>9</v>
      </c>
      <c r="BD3" s="1362"/>
      <c r="BE3" s="1370" t="s">
        <v>3397</v>
      </c>
      <c r="BF3" s="1371">
        <v>14</v>
      </c>
      <c r="BG3" s="1366" t="s">
        <v>3397</v>
      </c>
      <c r="BH3" s="1366">
        <v>11</v>
      </c>
      <c r="BI3" s="1372" t="s">
        <v>3397</v>
      </c>
      <c r="BJ3" s="1372">
        <v>12</v>
      </c>
      <c r="BK3" s="1360" t="s">
        <v>3397</v>
      </c>
      <c r="BL3" s="1360">
        <v>5</v>
      </c>
      <c r="BM3" s="1361" t="s">
        <v>2550</v>
      </c>
      <c r="BN3" s="1365">
        <v>6</v>
      </c>
      <c r="BO3" s="1362"/>
      <c r="BP3" s="1357" t="s">
        <v>3397</v>
      </c>
      <c r="BQ3" s="1358">
        <v>3</v>
      </c>
      <c r="BR3" s="1366" t="s">
        <v>3397</v>
      </c>
      <c r="BS3" s="1366">
        <v>11</v>
      </c>
      <c r="BT3" s="1359" t="s">
        <v>3397</v>
      </c>
      <c r="BU3" s="1359">
        <v>6</v>
      </c>
      <c r="BV3" s="1360" t="s">
        <v>2543</v>
      </c>
      <c r="BW3" s="1360">
        <v>2</v>
      </c>
      <c r="BX3" s="1368" t="s">
        <v>3397</v>
      </c>
      <c r="BY3" s="1409">
        <v>9</v>
      </c>
      <c r="BZ3" s="1362"/>
      <c r="CA3" s="1410" t="s">
        <v>2</v>
      </c>
      <c r="CB3" s="1371">
        <v>8</v>
      </c>
      <c r="CC3" s="1366" t="s">
        <v>3397</v>
      </c>
      <c r="CD3" s="1366">
        <v>11</v>
      </c>
      <c r="CE3" s="1359" t="s">
        <v>2547</v>
      </c>
      <c r="CF3" s="1359">
        <v>2</v>
      </c>
      <c r="CG3" s="1367" t="s">
        <v>2</v>
      </c>
      <c r="CH3" s="1367">
        <v>7</v>
      </c>
      <c r="CI3" s="1368" t="s">
        <v>3397</v>
      </c>
      <c r="CJ3" s="1369">
        <v>9</v>
      </c>
      <c r="CK3" s="1362"/>
      <c r="CL3" s="1357"/>
      <c r="CM3" s="1358"/>
      <c r="CN3" s="1364" t="s">
        <v>2551</v>
      </c>
      <c r="CO3" s="1364">
        <v>1</v>
      </c>
      <c r="CP3" s="1359" t="s">
        <v>3399</v>
      </c>
      <c r="CQ3" s="1359">
        <v>1</v>
      </c>
      <c r="CR3" s="1360"/>
      <c r="CS3" s="1360"/>
      <c r="CT3" s="1368" t="s">
        <v>3397</v>
      </c>
      <c r="CU3" s="1369">
        <v>9</v>
      </c>
      <c r="CV3" s="1362"/>
      <c r="CW3" s="1357"/>
      <c r="CX3" s="1358"/>
      <c r="CY3" s="1366" t="s">
        <v>2543</v>
      </c>
      <c r="CZ3" s="1366">
        <v>5</v>
      </c>
      <c r="DA3" s="1372" t="s">
        <v>2</v>
      </c>
      <c r="DB3" s="1372">
        <v>12</v>
      </c>
      <c r="DC3" s="1360"/>
      <c r="DD3" s="1360"/>
      <c r="DE3" s="1361"/>
      <c r="DF3" s="1365"/>
    </row>
    <row r="4" spans="1:110">
      <c r="B4" s="1385" t="s">
        <v>3255</v>
      </c>
      <c r="C4" s="1380">
        <v>3</v>
      </c>
      <c r="D4" s="1381"/>
      <c r="E4" s="1381"/>
      <c r="F4" s="1376"/>
      <c r="G4" s="1376"/>
      <c r="H4" s="1382"/>
      <c r="I4" s="1382"/>
      <c r="J4" s="1383"/>
      <c r="K4" s="1388"/>
      <c r="L4" s="1362"/>
      <c r="M4" s="1379" t="s">
        <v>3396</v>
      </c>
      <c r="N4" s="1380">
        <v>9</v>
      </c>
      <c r="O4" s="1375" t="s">
        <v>3396</v>
      </c>
      <c r="P4" s="1375">
        <v>4</v>
      </c>
      <c r="Q4" s="1387" t="s">
        <v>3396</v>
      </c>
      <c r="R4" s="1387">
        <v>10</v>
      </c>
      <c r="S4" s="1382" t="s">
        <v>3396</v>
      </c>
      <c r="T4" s="1382">
        <v>2</v>
      </c>
      <c r="U4" s="1378" t="s">
        <v>3396</v>
      </c>
      <c r="V4" s="1386">
        <v>8</v>
      </c>
      <c r="W4" s="1362"/>
      <c r="X4" s="1373" t="s">
        <v>3</v>
      </c>
      <c r="Y4" s="1374">
        <v>4</v>
      </c>
      <c r="Z4" s="1375" t="s">
        <v>3396</v>
      </c>
      <c r="AA4" s="1375">
        <v>9</v>
      </c>
      <c r="AB4" s="1376" t="s">
        <v>3</v>
      </c>
      <c r="AC4" s="1376">
        <v>5</v>
      </c>
      <c r="AD4" s="1382" t="s">
        <v>2551</v>
      </c>
      <c r="AE4" s="1382">
        <v>6</v>
      </c>
      <c r="AF4" s="1378" t="s">
        <v>2552</v>
      </c>
      <c r="AG4" s="1386">
        <v>2</v>
      </c>
      <c r="AH4" s="1362"/>
      <c r="AI4" s="1385" t="s">
        <v>2551</v>
      </c>
      <c r="AJ4" s="1380">
        <v>8</v>
      </c>
      <c r="AK4" s="1375" t="s">
        <v>2551</v>
      </c>
      <c r="AL4" s="1375">
        <v>10</v>
      </c>
      <c r="AM4" s="1376" t="s">
        <v>2551</v>
      </c>
      <c r="AN4" s="1376">
        <v>5</v>
      </c>
      <c r="AO4" s="1377" t="s">
        <v>3397</v>
      </c>
      <c r="AP4" s="1377">
        <v>7</v>
      </c>
      <c r="AQ4" s="1383" t="s">
        <v>3395</v>
      </c>
      <c r="AR4" s="1384">
        <v>2</v>
      </c>
      <c r="AS4" s="1362"/>
      <c r="AT4" s="1373" t="s">
        <v>2550</v>
      </c>
      <c r="AU4" s="1374">
        <v>2</v>
      </c>
      <c r="AV4" s="1375" t="s">
        <v>2550</v>
      </c>
      <c r="AW4" s="1375">
        <v>1</v>
      </c>
      <c r="AX4" s="1376" t="s">
        <v>2550</v>
      </c>
      <c r="AY4" s="1376">
        <v>4</v>
      </c>
      <c r="AZ4" s="1382"/>
      <c r="BA4" s="1382"/>
      <c r="BB4" s="1383"/>
      <c r="BC4" s="1384"/>
      <c r="BD4" s="1362"/>
      <c r="BE4" s="1373"/>
      <c r="BF4" s="1374"/>
      <c r="BG4" s="1381"/>
      <c r="BH4" s="1381"/>
      <c r="BI4" s="1376"/>
      <c r="BJ4" s="1376"/>
      <c r="BK4" s="1377" t="s">
        <v>2543</v>
      </c>
      <c r="BL4" s="1377">
        <v>3</v>
      </c>
      <c r="BM4" s="1378" t="s">
        <v>3397</v>
      </c>
      <c r="BN4" s="1386">
        <v>3</v>
      </c>
      <c r="BO4" s="1362"/>
      <c r="BP4" s="1373" t="s">
        <v>2547</v>
      </c>
      <c r="BQ4" s="1374">
        <v>4</v>
      </c>
      <c r="BR4" s="1381"/>
      <c r="BS4" s="1381"/>
      <c r="BT4" s="1376" t="s">
        <v>2547</v>
      </c>
      <c r="BU4" s="1376">
        <v>5</v>
      </c>
      <c r="BV4" s="1377" t="s">
        <v>2</v>
      </c>
      <c r="BW4" s="1377">
        <v>6</v>
      </c>
      <c r="BX4" s="1383"/>
      <c r="BY4" s="1388"/>
      <c r="BZ4" s="1362"/>
      <c r="CA4" s="1389"/>
      <c r="CB4" s="1374"/>
      <c r="CC4" s="1381"/>
      <c r="CD4" s="1381"/>
      <c r="CE4" s="1376" t="s">
        <v>3398</v>
      </c>
      <c r="CF4" s="1376">
        <v>3</v>
      </c>
      <c r="CG4" s="1382"/>
      <c r="CH4" s="1382"/>
      <c r="CI4" s="1383"/>
      <c r="CJ4" s="1384"/>
      <c r="CK4" s="1362"/>
      <c r="CL4" s="1373"/>
      <c r="CM4" s="1374"/>
      <c r="CN4" s="1381" t="s">
        <v>3397</v>
      </c>
      <c r="CO4" s="1381">
        <v>9</v>
      </c>
      <c r="CP4" s="1387" t="s">
        <v>2</v>
      </c>
      <c r="CQ4" s="1387">
        <v>11</v>
      </c>
      <c r="CR4" s="1382"/>
      <c r="CS4" s="1382"/>
      <c r="CT4" s="1383"/>
      <c r="CU4" s="1384"/>
      <c r="CV4" s="1362"/>
      <c r="CW4" s="1373"/>
      <c r="CX4" s="1374"/>
      <c r="CY4" s="1381"/>
      <c r="CZ4" s="1381"/>
      <c r="DA4" s="1376"/>
      <c r="DB4" s="1376"/>
      <c r="DC4" s="1382"/>
      <c r="DD4" s="1382"/>
      <c r="DE4" s="1383"/>
      <c r="DF4" s="1384"/>
    </row>
    <row r="5" spans="1:110">
      <c r="B5" s="1373"/>
      <c r="C5" s="1374"/>
      <c r="D5" s="1390" t="s">
        <v>3400</v>
      </c>
      <c r="E5" s="1390">
        <v>0</v>
      </c>
      <c r="F5" s="1396" t="s">
        <v>3400</v>
      </c>
      <c r="G5" s="1396">
        <v>0</v>
      </c>
      <c r="H5" s="1391" t="s">
        <v>3400</v>
      </c>
      <c r="I5" s="1391">
        <v>0</v>
      </c>
      <c r="J5" s="1392" t="s">
        <v>3400</v>
      </c>
      <c r="K5" s="1397">
        <v>0</v>
      </c>
      <c r="L5" s="1362"/>
      <c r="M5" s="1389"/>
      <c r="N5" s="1374"/>
      <c r="O5" s="1381"/>
      <c r="P5" s="1381"/>
      <c r="Q5" s="1376"/>
      <c r="R5" s="1376"/>
      <c r="S5" s="1377" t="s">
        <v>3</v>
      </c>
      <c r="T5" s="1377">
        <v>1</v>
      </c>
      <c r="U5" s="1383"/>
      <c r="V5" s="1384"/>
      <c r="W5" s="1362"/>
      <c r="X5" s="1385" t="s">
        <v>2552</v>
      </c>
      <c r="Y5" s="1380">
        <v>1</v>
      </c>
      <c r="Z5" s="1381"/>
      <c r="AA5" s="1381"/>
      <c r="AB5" s="1376" t="s">
        <v>3395</v>
      </c>
      <c r="AC5" s="1376">
        <v>2</v>
      </c>
      <c r="AD5" s="1377" t="s">
        <v>2550</v>
      </c>
      <c r="AE5" s="1377">
        <v>1</v>
      </c>
      <c r="AF5" s="1383"/>
      <c r="AG5" s="1384"/>
      <c r="AH5" s="1362"/>
      <c r="AI5" s="1373"/>
      <c r="AJ5" s="1374"/>
      <c r="AK5" s="1381"/>
      <c r="AL5" s="1381"/>
      <c r="AM5" s="1387" t="s">
        <v>2550</v>
      </c>
      <c r="AN5" s="1387">
        <v>3</v>
      </c>
      <c r="AO5" s="1382"/>
      <c r="AP5" s="1382"/>
      <c r="AQ5" s="1378" t="s">
        <v>2551</v>
      </c>
      <c r="AR5" s="1386">
        <v>4</v>
      </c>
      <c r="AS5" s="1362"/>
      <c r="AT5" s="1385" t="s">
        <v>3397</v>
      </c>
      <c r="AU5" s="1380">
        <v>2</v>
      </c>
      <c r="AV5" s="1381"/>
      <c r="AW5" s="1381"/>
      <c r="AX5" s="1387" t="s">
        <v>3397</v>
      </c>
      <c r="AY5" s="1387">
        <v>5</v>
      </c>
      <c r="AZ5" s="1391" t="s">
        <v>3400</v>
      </c>
      <c r="BA5" s="1391">
        <v>18</v>
      </c>
      <c r="BB5" s="1392" t="s">
        <v>3400</v>
      </c>
      <c r="BC5" s="1393">
        <v>17</v>
      </c>
      <c r="BD5" s="1362"/>
      <c r="BE5" s="1394" t="s">
        <v>3400</v>
      </c>
      <c r="BF5" s="1395">
        <v>18</v>
      </c>
      <c r="BG5" s="1390" t="s">
        <v>3400</v>
      </c>
      <c r="BH5" s="1390">
        <v>18</v>
      </c>
      <c r="BI5" s="1396" t="s">
        <v>3400</v>
      </c>
      <c r="BJ5" s="1396">
        <v>18</v>
      </c>
      <c r="BK5" s="1382"/>
      <c r="BL5" s="1382"/>
      <c r="BM5" s="1383"/>
      <c r="BN5" s="1384"/>
      <c r="BO5" s="1362"/>
      <c r="BP5" s="1373" t="s">
        <v>3398</v>
      </c>
      <c r="BQ5" s="1374">
        <v>1</v>
      </c>
      <c r="BR5" s="1390" t="s">
        <v>3400</v>
      </c>
      <c r="BS5" s="1390">
        <v>18</v>
      </c>
      <c r="BT5" s="1387" t="s">
        <v>3398</v>
      </c>
      <c r="BU5" s="1387">
        <v>1</v>
      </c>
      <c r="BV5" s="1382"/>
      <c r="BW5" s="1382"/>
      <c r="BX5" s="1392" t="s">
        <v>3400</v>
      </c>
      <c r="BY5" s="1397">
        <v>18</v>
      </c>
      <c r="BZ5" s="1362"/>
      <c r="CA5" s="1398" t="s">
        <v>3400</v>
      </c>
      <c r="CB5" s="1395">
        <v>34</v>
      </c>
      <c r="CC5" s="1390" t="s">
        <v>3400</v>
      </c>
      <c r="CD5" s="1390">
        <v>18</v>
      </c>
      <c r="CE5" s="1376" t="s">
        <v>3399</v>
      </c>
      <c r="CF5" s="1376">
        <v>1</v>
      </c>
      <c r="CG5" s="1391" t="s">
        <v>3400</v>
      </c>
      <c r="CH5" s="1391">
        <v>34</v>
      </c>
      <c r="CI5" s="1392" t="s">
        <v>3400</v>
      </c>
      <c r="CJ5" s="1393">
        <v>18</v>
      </c>
      <c r="CK5" s="1362"/>
      <c r="CL5" s="1373"/>
      <c r="CM5" s="1374"/>
      <c r="CN5" s="1375" t="s">
        <v>3398</v>
      </c>
      <c r="CO5" s="1375">
        <v>1</v>
      </c>
      <c r="CP5" s="1376"/>
      <c r="CQ5" s="1376"/>
      <c r="CR5" s="1382"/>
      <c r="CS5" s="1382"/>
      <c r="CT5" s="1392" t="s">
        <v>3400</v>
      </c>
      <c r="CU5" s="1393">
        <v>18</v>
      </c>
      <c r="CV5" s="1362"/>
      <c r="CW5" s="1373"/>
      <c r="CX5" s="1374"/>
      <c r="CY5" s="1390" t="s">
        <v>3400</v>
      </c>
      <c r="CZ5" s="1390">
        <v>32</v>
      </c>
      <c r="DA5" s="1396" t="s">
        <v>3400</v>
      </c>
      <c r="DB5" s="1396">
        <v>34</v>
      </c>
      <c r="DC5" s="1382"/>
      <c r="DD5" s="1382"/>
      <c r="DE5" s="1383"/>
      <c r="DF5" s="1384"/>
    </row>
    <row r="6" spans="1:110">
      <c r="B6" s="1394" t="s">
        <v>3400</v>
      </c>
      <c r="C6" s="1395">
        <v>2</v>
      </c>
      <c r="D6" s="1381"/>
      <c r="E6" s="1381"/>
      <c r="F6" s="1376"/>
      <c r="G6" s="1376"/>
      <c r="H6" s="1382"/>
      <c r="I6" s="1382"/>
      <c r="J6" s="1383"/>
      <c r="K6" s="1388"/>
      <c r="L6" s="1362"/>
      <c r="M6" s="1398" t="s">
        <v>3400</v>
      </c>
      <c r="N6" s="1395">
        <v>12</v>
      </c>
      <c r="O6" s="1390" t="s">
        <v>3400</v>
      </c>
      <c r="P6" s="1390">
        <v>12</v>
      </c>
      <c r="Q6" s="1396" t="s">
        <v>3400</v>
      </c>
      <c r="R6" s="1396">
        <v>12</v>
      </c>
      <c r="S6" s="1382"/>
      <c r="T6" s="1382"/>
      <c r="U6" s="1392" t="s">
        <v>3400</v>
      </c>
      <c r="V6" s="1393">
        <v>12</v>
      </c>
      <c r="W6" s="1362"/>
      <c r="X6" s="1373"/>
      <c r="Y6" s="1374"/>
      <c r="Z6" s="1390" t="s">
        <v>3400</v>
      </c>
      <c r="AA6" s="1390">
        <v>12</v>
      </c>
      <c r="AB6" s="1387" t="s">
        <v>2551</v>
      </c>
      <c r="AC6" s="1387">
        <v>4</v>
      </c>
      <c r="AD6" s="1382"/>
      <c r="AE6" s="1382"/>
      <c r="AF6" s="1392" t="s">
        <v>3400</v>
      </c>
      <c r="AG6" s="1393">
        <v>13</v>
      </c>
      <c r="AH6" s="1362"/>
      <c r="AI6" s="1394" t="s">
        <v>3400</v>
      </c>
      <c r="AJ6" s="1395">
        <v>15</v>
      </c>
      <c r="AK6" s="1390" t="s">
        <v>3400</v>
      </c>
      <c r="AL6" s="1390">
        <v>15</v>
      </c>
      <c r="AM6" s="1376"/>
      <c r="AN6" s="1376"/>
      <c r="AO6" s="1391" t="s">
        <v>3400</v>
      </c>
      <c r="AP6" s="1391">
        <v>18</v>
      </c>
      <c r="AQ6" s="1383"/>
      <c r="AR6" s="1384"/>
      <c r="AS6" s="1362"/>
      <c r="AT6" s="1373"/>
      <c r="AU6" s="1374"/>
      <c r="AV6" s="1390" t="s">
        <v>3400</v>
      </c>
      <c r="AW6" s="1390">
        <v>17</v>
      </c>
      <c r="AX6" s="1376"/>
      <c r="AY6" s="1376"/>
      <c r="AZ6" s="1382"/>
      <c r="BA6" s="1382"/>
      <c r="BB6" s="1383"/>
      <c r="BC6" s="1384"/>
      <c r="BD6" s="1362"/>
      <c r="BE6" s="1373"/>
      <c r="BF6" s="1374"/>
      <c r="BG6" s="1381"/>
      <c r="BH6" s="1381"/>
      <c r="BI6" s="1376"/>
      <c r="BJ6" s="1376"/>
      <c r="BK6" s="1391" t="s">
        <v>3400</v>
      </c>
      <c r="BL6" s="1391">
        <v>32</v>
      </c>
      <c r="BM6" s="1392" t="s">
        <v>3400</v>
      </c>
      <c r="BN6" s="1393">
        <v>18</v>
      </c>
      <c r="BO6" s="1362"/>
      <c r="BP6" s="1373" t="s">
        <v>3399</v>
      </c>
      <c r="BQ6" s="1374">
        <v>4</v>
      </c>
      <c r="BR6" s="1381"/>
      <c r="BS6" s="1381"/>
      <c r="BT6" s="1376"/>
      <c r="BU6" s="1376"/>
      <c r="BV6" s="1391" t="s">
        <v>3400</v>
      </c>
      <c r="BW6" s="1391">
        <v>34</v>
      </c>
      <c r="BX6" s="1383"/>
      <c r="BY6" s="1388"/>
      <c r="BZ6" s="1362"/>
      <c r="CA6" s="1389"/>
      <c r="CB6" s="1374"/>
      <c r="CC6" s="1381"/>
      <c r="CD6" s="1381"/>
      <c r="CE6" s="1387" t="s">
        <v>2</v>
      </c>
      <c r="CF6" s="1387">
        <v>6</v>
      </c>
      <c r="CG6" s="1382"/>
      <c r="CH6" s="1382"/>
      <c r="CI6" s="1383"/>
      <c r="CJ6" s="1384"/>
      <c r="CK6" s="1362"/>
      <c r="CL6" s="1373"/>
      <c r="CM6" s="1374"/>
      <c r="CN6" s="1381"/>
      <c r="CO6" s="1381"/>
      <c r="CP6" s="1396" t="s">
        <v>3400</v>
      </c>
      <c r="CQ6" s="1396">
        <v>34</v>
      </c>
      <c r="CR6" s="1382"/>
      <c r="CS6" s="1382"/>
      <c r="CT6" s="1383"/>
      <c r="CU6" s="1384"/>
      <c r="CV6" s="1362"/>
      <c r="CW6" s="1373"/>
      <c r="CX6" s="1374"/>
      <c r="CY6" s="1381"/>
      <c r="CZ6" s="1381"/>
      <c r="DA6" s="1376"/>
      <c r="DB6" s="1376"/>
      <c r="DC6" s="1382"/>
      <c r="DD6" s="1382"/>
      <c r="DE6" s="1383"/>
      <c r="DF6" s="1384"/>
    </row>
    <row r="7" spans="1:110">
      <c r="B7" s="1373"/>
      <c r="C7" s="1374"/>
      <c r="D7" s="1381"/>
      <c r="E7" s="1381"/>
      <c r="F7" s="1376"/>
      <c r="G7" s="1376"/>
      <c r="H7" s="1382"/>
      <c r="I7" s="1382"/>
      <c r="J7" s="1383"/>
      <c r="K7" s="1388"/>
      <c r="L7" s="1362"/>
      <c r="M7" s="1389"/>
      <c r="N7" s="1374"/>
      <c r="O7" s="1381"/>
      <c r="P7" s="1381"/>
      <c r="Q7" s="1376"/>
      <c r="R7" s="1376"/>
      <c r="S7" s="1391" t="s">
        <v>3400</v>
      </c>
      <c r="T7" s="1391">
        <v>12</v>
      </c>
      <c r="U7" s="1383"/>
      <c r="V7" s="1384"/>
      <c r="W7" s="1362"/>
      <c r="X7" s="1394" t="s">
        <v>3400</v>
      </c>
      <c r="Y7" s="1395">
        <v>13</v>
      </c>
      <c r="Z7" s="1381"/>
      <c r="AA7" s="1381"/>
      <c r="AB7" s="1376"/>
      <c r="AC7" s="1376"/>
      <c r="AD7" s="1391" t="s">
        <v>3400</v>
      </c>
      <c r="AE7" s="1391">
        <v>17</v>
      </c>
      <c r="AF7" s="1383"/>
      <c r="AG7" s="1384"/>
      <c r="AH7" s="1362"/>
      <c r="AI7" s="1373"/>
      <c r="AJ7" s="1374"/>
      <c r="AK7" s="1381"/>
      <c r="AL7" s="1381"/>
      <c r="AM7" s="1396" t="s">
        <v>3400</v>
      </c>
      <c r="AN7" s="1396">
        <v>17</v>
      </c>
      <c r="AO7" s="1382"/>
      <c r="AP7" s="1382"/>
      <c r="AQ7" s="1392" t="s">
        <v>3400</v>
      </c>
      <c r="AR7" s="1393">
        <v>15</v>
      </c>
      <c r="AS7" s="1362"/>
      <c r="AT7" s="1394" t="s">
        <v>3400</v>
      </c>
      <c r="AU7" s="1395">
        <v>18</v>
      </c>
      <c r="AV7" s="1381"/>
      <c r="AW7" s="1381"/>
      <c r="AX7" s="1396" t="s">
        <v>3400</v>
      </c>
      <c r="AY7" s="1396">
        <v>18</v>
      </c>
      <c r="AZ7" s="1382"/>
      <c r="BA7" s="1382"/>
      <c r="BB7" s="1383"/>
      <c r="BC7" s="1384"/>
      <c r="BD7" s="1362"/>
      <c r="BE7" s="1373"/>
      <c r="BF7" s="1374"/>
      <c r="BG7" s="1381"/>
      <c r="BH7" s="1381"/>
      <c r="BI7" s="1376"/>
      <c r="BJ7" s="1376"/>
      <c r="BK7" s="1382"/>
      <c r="BL7" s="1382"/>
      <c r="BM7" s="1383"/>
      <c r="BN7" s="1384"/>
      <c r="BO7" s="1362"/>
      <c r="BP7" s="1385" t="s">
        <v>2</v>
      </c>
      <c r="BQ7" s="1380">
        <v>2</v>
      </c>
      <c r="BR7" s="1381"/>
      <c r="BS7" s="1381"/>
      <c r="BT7" s="1396" t="s">
        <v>3400</v>
      </c>
      <c r="BU7" s="1396">
        <v>30</v>
      </c>
      <c r="BV7" s="1382"/>
      <c r="BW7" s="1382"/>
      <c r="BX7" s="1383"/>
      <c r="BY7" s="1388"/>
      <c r="BZ7" s="1362"/>
      <c r="CA7" s="1389"/>
      <c r="CB7" s="1374"/>
      <c r="CC7" s="1381"/>
      <c r="CD7" s="1381"/>
      <c r="CE7" s="1376"/>
      <c r="CF7" s="1376"/>
      <c r="CG7" s="1382"/>
      <c r="CH7" s="1382"/>
      <c r="CI7" s="1383"/>
      <c r="CJ7" s="1384"/>
      <c r="CK7" s="1362"/>
      <c r="CL7" s="1373"/>
      <c r="CM7" s="1374"/>
      <c r="CN7" s="1390" t="s">
        <v>3400</v>
      </c>
      <c r="CO7" s="1390">
        <v>30</v>
      </c>
      <c r="CP7" s="1376"/>
      <c r="CQ7" s="1376"/>
      <c r="CR7" s="1382"/>
      <c r="CS7" s="1382"/>
      <c r="CT7" s="1383"/>
      <c r="CU7" s="1384"/>
      <c r="CV7" s="1362"/>
      <c r="CW7" s="1373"/>
      <c r="CX7" s="1374"/>
      <c r="CY7" s="1381"/>
      <c r="CZ7" s="1381"/>
      <c r="DA7" s="1376"/>
      <c r="DB7" s="1376"/>
      <c r="DC7" s="1382"/>
      <c r="DD7" s="1382"/>
      <c r="DE7" s="1383"/>
      <c r="DF7" s="1384"/>
    </row>
    <row r="8" spans="1:110">
      <c r="B8" s="1373"/>
      <c r="C8" s="1374"/>
      <c r="D8" s="1381"/>
      <c r="E8" s="1381"/>
      <c r="F8" s="1376"/>
      <c r="G8" s="1376"/>
      <c r="H8" s="1382"/>
      <c r="I8" s="1382"/>
      <c r="J8" s="1383"/>
      <c r="K8" s="1388"/>
      <c r="L8" s="1362"/>
      <c r="M8" s="1389"/>
      <c r="N8" s="1374"/>
      <c r="O8" s="1381"/>
      <c r="P8" s="1381"/>
      <c r="Q8" s="1376"/>
      <c r="R8" s="1376"/>
      <c r="S8" s="1382"/>
      <c r="T8" s="1382"/>
      <c r="U8" s="1383"/>
      <c r="V8" s="1384"/>
      <c r="W8" s="1362"/>
      <c r="X8" s="1373"/>
      <c r="Y8" s="1374"/>
      <c r="Z8" s="1381"/>
      <c r="AA8" s="1381"/>
      <c r="AB8" s="1396" t="s">
        <v>3400</v>
      </c>
      <c r="AC8" s="1396">
        <v>15</v>
      </c>
      <c r="AD8" s="1382"/>
      <c r="AE8" s="1382"/>
      <c r="AF8" s="1383"/>
      <c r="AG8" s="1384"/>
      <c r="AH8" s="1362"/>
      <c r="AI8" s="1373"/>
      <c r="AJ8" s="1374"/>
      <c r="AK8" s="1381"/>
      <c r="AL8" s="1381"/>
      <c r="AM8" s="1376"/>
      <c r="AN8" s="1376"/>
      <c r="AO8" s="1382"/>
      <c r="AP8" s="1382"/>
      <c r="AQ8" s="1383"/>
      <c r="AR8" s="1384"/>
      <c r="AS8" s="1362"/>
      <c r="AT8" s="1373"/>
      <c r="AU8" s="1374"/>
      <c r="AV8" s="1381"/>
      <c r="AW8" s="1381"/>
      <c r="AX8" s="1376"/>
      <c r="AY8" s="1376"/>
      <c r="AZ8" s="1382"/>
      <c r="BA8" s="1382"/>
      <c r="BB8" s="1383"/>
      <c r="BC8" s="1384"/>
      <c r="BD8" s="1362"/>
      <c r="BE8" s="1373"/>
      <c r="BF8" s="1374"/>
      <c r="BG8" s="1381"/>
      <c r="BH8" s="1381"/>
      <c r="BI8" s="1376"/>
      <c r="BJ8" s="1376"/>
      <c r="BK8" s="1382"/>
      <c r="BL8" s="1382"/>
      <c r="BM8" s="1383"/>
      <c r="BN8" s="1384"/>
      <c r="BO8" s="1362"/>
      <c r="BP8" s="1373"/>
      <c r="BQ8" s="1374"/>
      <c r="BR8" s="1381"/>
      <c r="BS8" s="1381"/>
      <c r="BT8" s="1376"/>
      <c r="BU8" s="1376"/>
      <c r="BV8" s="1382"/>
      <c r="BW8" s="1382"/>
      <c r="BX8" s="1383"/>
      <c r="BY8" s="1388"/>
      <c r="BZ8" s="1362"/>
      <c r="CA8" s="1389"/>
      <c r="CB8" s="1374"/>
      <c r="CC8" s="1381"/>
      <c r="CD8" s="1381"/>
      <c r="CE8" s="1396" t="s">
        <v>3400</v>
      </c>
      <c r="CF8" s="1396">
        <v>34</v>
      </c>
      <c r="CG8" s="1382"/>
      <c r="CH8" s="1382"/>
      <c r="CI8" s="1383"/>
      <c r="CJ8" s="1384"/>
      <c r="CK8" s="1362"/>
      <c r="CL8" s="1373"/>
      <c r="CM8" s="1374"/>
      <c r="CN8" s="1381"/>
      <c r="CO8" s="1381"/>
      <c r="CP8" s="1376"/>
      <c r="CQ8" s="1376"/>
      <c r="CR8" s="1382"/>
      <c r="CS8" s="1382"/>
      <c r="CT8" s="1383"/>
      <c r="CU8" s="1384"/>
      <c r="CV8" s="1362"/>
      <c r="CW8" s="1373"/>
      <c r="CX8" s="1374"/>
      <c r="CY8" s="1381"/>
      <c r="CZ8" s="1381"/>
      <c r="DA8" s="1376"/>
      <c r="DB8" s="1376"/>
      <c r="DC8" s="1382"/>
      <c r="DD8" s="1382"/>
      <c r="DE8" s="1383"/>
      <c r="DF8" s="1384"/>
    </row>
    <row r="9" spans="1:110">
      <c r="B9" s="1373"/>
      <c r="C9" s="1374"/>
      <c r="D9" s="1381"/>
      <c r="E9" s="1381"/>
      <c r="F9" s="1376"/>
      <c r="G9" s="1376"/>
      <c r="H9" s="1382"/>
      <c r="I9" s="1382"/>
      <c r="J9" s="1383"/>
      <c r="K9" s="1388"/>
      <c r="L9" s="1362"/>
      <c r="M9" s="1389"/>
      <c r="N9" s="1374"/>
      <c r="O9" s="1381"/>
      <c r="P9" s="1381"/>
      <c r="Q9" s="1376"/>
      <c r="R9" s="1376"/>
      <c r="S9" s="1382"/>
      <c r="T9" s="1382"/>
      <c r="U9" s="1383"/>
      <c r="V9" s="1384"/>
      <c r="W9" s="1362"/>
      <c r="X9" s="1373"/>
      <c r="Y9" s="1374"/>
      <c r="Z9" s="1381"/>
      <c r="AA9" s="1381"/>
      <c r="AB9" s="1376"/>
      <c r="AC9" s="1376"/>
      <c r="AD9" s="1382"/>
      <c r="AE9" s="1382"/>
      <c r="AF9" s="1383"/>
      <c r="AG9" s="1384"/>
      <c r="AH9" s="1362"/>
      <c r="AI9" s="1373"/>
      <c r="AJ9" s="1374"/>
      <c r="AK9" s="1381"/>
      <c r="AL9" s="1381"/>
      <c r="AM9" s="1376"/>
      <c r="AN9" s="1376"/>
      <c r="AO9" s="1382"/>
      <c r="AP9" s="1382"/>
      <c r="AQ9" s="1383"/>
      <c r="AR9" s="1384"/>
      <c r="AS9" s="1362"/>
      <c r="AT9" s="1373"/>
      <c r="AU9" s="1374"/>
      <c r="AV9" s="1381"/>
      <c r="AW9" s="1381"/>
      <c r="AX9" s="1376"/>
      <c r="AY9" s="1376"/>
      <c r="AZ9" s="1382"/>
      <c r="BA9" s="1382"/>
      <c r="BB9" s="1383"/>
      <c r="BC9" s="1384"/>
      <c r="BD9" s="1362"/>
      <c r="BE9" s="1373"/>
      <c r="BF9" s="1374"/>
      <c r="BG9" s="1381"/>
      <c r="BH9" s="1381"/>
      <c r="BI9" s="1376"/>
      <c r="BJ9" s="1376"/>
      <c r="BK9" s="1382"/>
      <c r="BL9" s="1382"/>
      <c r="BM9" s="1383"/>
      <c r="BN9" s="1384"/>
      <c r="BO9" s="1362"/>
      <c r="BP9" s="1394" t="s">
        <v>3400</v>
      </c>
      <c r="BQ9" s="1395">
        <v>34</v>
      </c>
      <c r="BR9" s="1381"/>
      <c r="BS9" s="1381"/>
      <c r="BT9" s="1376"/>
      <c r="BU9" s="1376"/>
      <c r="BV9" s="1382"/>
      <c r="BW9" s="1382"/>
      <c r="BX9" s="1383"/>
      <c r="BY9" s="1388"/>
      <c r="BZ9" s="1362"/>
      <c r="CA9" s="1389"/>
      <c r="CB9" s="1374"/>
      <c r="CC9" s="1381"/>
      <c r="CD9" s="1381"/>
      <c r="CE9" s="1376"/>
      <c r="CF9" s="1376"/>
      <c r="CG9" s="1382"/>
      <c r="CH9" s="1382"/>
      <c r="CI9" s="1383"/>
      <c r="CJ9" s="1384"/>
      <c r="CK9" s="1362"/>
      <c r="CL9" s="1373"/>
      <c r="CM9" s="1374"/>
      <c r="CN9" s="1381"/>
      <c r="CO9" s="1381"/>
      <c r="CP9" s="1376"/>
      <c r="CQ9" s="1376"/>
      <c r="CR9" s="1382"/>
      <c r="CS9" s="1382"/>
      <c r="CT9" s="1383"/>
      <c r="CU9" s="1384"/>
      <c r="CV9" s="1362"/>
      <c r="CW9" s="1373"/>
      <c r="CX9" s="1374"/>
      <c r="CY9" s="1381"/>
      <c r="CZ9" s="1381"/>
      <c r="DA9" s="1376"/>
      <c r="DB9" s="1376"/>
      <c r="DC9" s="1382"/>
      <c r="DD9" s="1382"/>
      <c r="DE9" s="1383"/>
      <c r="DF9" s="1384"/>
    </row>
    <row r="10" spans="1:110">
      <c r="B10" s="1373"/>
      <c r="C10" s="1374"/>
      <c r="D10" s="1381"/>
      <c r="E10" s="1381"/>
      <c r="F10" s="1376"/>
      <c r="G10" s="1376"/>
      <c r="H10" s="1382"/>
      <c r="I10" s="1382"/>
      <c r="J10" s="1383"/>
      <c r="K10" s="1388"/>
      <c r="L10" s="1362"/>
      <c r="M10" s="1389"/>
      <c r="N10" s="1374"/>
      <c r="O10" s="1381"/>
      <c r="P10" s="1381"/>
      <c r="Q10" s="1376"/>
      <c r="R10" s="1376"/>
      <c r="S10" s="1382"/>
      <c r="T10" s="1382"/>
      <c r="U10" s="1383"/>
      <c r="V10" s="1384"/>
      <c r="W10" s="1362"/>
      <c r="X10" s="1373"/>
      <c r="Y10" s="1374"/>
      <c r="Z10" s="1381"/>
      <c r="AA10" s="1381"/>
      <c r="AB10" s="1376"/>
      <c r="AC10" s="1376"/>
      <c r="AD10" s="1382"/>
      <c r="AE10" s="1382"/>
      <c r="AF10" s="1383"/>
      <c r="AG10" s="1384"/>
      <c r="AH10" s="1362"/>
      <c r="AI10" s="1373"/>
      <c r="AJ10" s="1374"/>
      <c r="AK10" s="1381"/>
      <c r="AL10" s="1381"/>
      <c r="AM10" s="1376"/>
      <c r="AN10" s="1376"/>
      <c r="AO10" s="1382"/>
      <c r="AP10" s="1382"/>
      <c r="AQ10" s="1383"/>
      <c r="AR10" s="1384"/>
      <c r="AS10" s="1362"/>
      <c r="AT10" s="1373"/>
      <c r="AU10" s="1374"/>
      <c r="AV10" s="1381"/>
      <c r="AW10" s="1381"/>
      <c r="AX10" s="1376"/>
      <c r="AY10" s="1376"/>
      <c r="AZ10" s="1382"/>
      <c r="BA10" s="1382"/>
      <c r="BB10" s="1383"/>
      <c r="BC10" s="1384"/>
      <c r="BD10" s="1362"/>
      <c r="BE10" s="1373"/>
      <c r="BF10" s="1374"/>
      <c r="BG10" s="1381"/>
      <c r="BH10" s="1381"/>
      <c r="BI10" s="1376"/>
      <c r="BJ10" s="1376"/>
      <c r="BK10" s="1382"/>
      <c r="BL10" s="1382"/>
      <c r="BM10" s="1383"/>
      <c r="BN10" s="1384"/>
      <c r="BO10" s="1362"/>
      <c r="BP10" s="1373"/>
      <c r="BQ10" s="1374"/>
      <c r="BR10" s="1381"/>
      <c r="BS10" s="1381"/>
      <c r="BT10" s="1376"/>
      <c r="BU10" s="1376"/>
      <c r="BV10" s="1382"/>
      <c r="BW10" s="1382"/>
      <c r="BX10" s="1383"/>
      <c r="BY10" s="1388"/>
      <c r="BZ10" s="1362"/>
      <c r="CA10" s="1389"/>
      <c r="CB10" s="1374"/>
      <c r="CC10" s="1381"/>
      <c r="CD10" s="1381"/>
      <c r="CE10" s="1376"/>
      <c r="CF10" s="1376"/>
      <c r="CG10" s="1382"/>
      <c r="CH10" s="1382"/>
      <c r="CI10" s="1383"/>
      <c r="CJ10" s="1384"/>
      <c r="CK10" s="1362"/>
      <c r="CL10" s="1373"/>
      <c r="CM10" s="1374"/>
      <c r="CN10" s="1381"/>
      <c r="CO10" s="1381"/>
      <c r="CP10" s="1376"/>
      <c r="CQ10" s="1376"/>
      <c r="CR10" s="1382"/>
      <c r="CS10" s="1382"/>
      <c r="CT10" s="1383"/>
      <c r="CU10" s="1384"/>
      <c r="CV10" s="1362"/>
      <c r="CW10" s="1373"/>
      <c r="CX10" s="1374"/>
      <c r="CY10" s="1381"/>
      <c r="CZ10" s="1381"/>
      <c r="DA10" s="1376"/>
      <c r="DB10" s="1376"/>
      <c r="DC10" s="1382"/>
      <c r="DD10" s="1382"/>
      <c r="DE10" s="1383"/>
      <c r="DF10" s="1384"/>
    </row>
    <row r="11" spans="1:110">
      <c r="B11" s="1373"/>
      <c r="C11" s="1374"/>
      <c r="D11" s="1381"/>
      <c r="E11" s="1381"/>
      <c r="F11" s="1376"/>
      <c r="G11" s="1376"/>
      <c r="H11" s="1382"/>
      <c r="I11" s="1382"/>
      <c r="J11" s="1383"/>
      <c r="K11" s="1388"/>
      <c r="L11" s="1362"/>
      <c r="M11" s="1389"/>
      <c r="N11" s="1374"/>
      <c r="O11" s="1381"/>
      <c r="P11" s="1381"/>
      <c r="Q11" s="1376"/>
      <c r="R11" s="1376"/>
      <c r="S11" s="1382"/>
      <c r="T11" s="1382"/>
      <c r="U11" s="1383"/>
      <c r="V11" s="1384"/>
      <c r="W11" s="1362"/>
      <c r="X11" s="1373"/>
      <c r="Y11" s="1374"/>
      <c r="Z11" s="1381"/>
      <c r="AA11" s="1381"/>
      <c r="AB11" s="1376"/>
      <c r="AC11" s="1376"/>
      <c r="AD11" s="1382"/>
      <c r="AE11" s="1382"/>
      <c r="AF11" s="1383"/>
      <c r="AG11" s="1384"/>
      <c r="AH11" s="1362"/>
      <c r="AI11" s="1373"/>
      <c r="AJ11" s="1374"/>
      <c r="AK11" s="1381"/>
      <c r="AL11" s="1381"/>
      <c r="AM11" s="1376"/>
      <c r="AN11" s="1376"/>
      <c r="AO11" s="1382"/>
      <c r="AP11" s="1382"/>
      <c r="AQ11" s="1383"/>
      <c r="AR11" s="1384"/>
      <c r="AS11" s="1362"/>
      <c r="AT11" s="1373"/>
      <c r="AU11" s="1374"/>
      <c r="AV11" s="1381"/>
      <c r="AW11" s="1381"/>
      <c r="AX11" s="1376"/>
      <c r="AY11" s="1376"/>
      <c r="AZ11" s="1382"/>
      <c r="BA11" s="1382"/>
      <c r="BB11" s="1383"/>
      <c r="BC11" s="1384"/>
      <c r="BD11" s="1362"/>
      <c r="BE11" s="1373"/>
      <c r="BF11" s="1374"/>
      <c r="BG11" s="1381"/>
      <c r="BH11" s="1381"/>
      <c r="BI11" s="1376"/>
      <c r="BJ11" s="1376"/>
      <c r="BK11" s="1382"/>
      <c r="BL11" s="1382"/>
      <c r="BM11" s="1383"/>
      <c r="BN11" s="1384"/>
      <c r="BO11" s="1362"/>
      <c r="BP11" s="1373"/>
      <c r="BQ11" s="1374"/>
      <c r="BR11" s="1381"/>
      <c r="BS11" s="1381"/>
      <c r="BT11" s="1376"/>
      <c r="BU11" s="1376"/>
      <c r="BV11" s="1382"/>
      <c r="BW11" s="1382"/>
      <c r="BX11" s="1383"/>
      <c r="BY11" s="1388"/>
      <c r="BZ11" s="1362"/>
      <c r="CA11" s="1389"/>
      <c r="CB11" s="1374"/>
      <c r="CC11" s="1381"/>
      <c r="CD11" s="1381"/>
      <c r="CE11" s="1376"/>
      <c r="CF11" s="1376"/>
      <c r="CG11" s="1382"/>
      <c r="CH11" s="1382"/>
      <c r="CI11" s="1383"/>
      <c r="CJ11" s="1384"/>
      <c r="CK11" s="1362"/>
      <c r="CL11" s="1373"/>
      <c r="CM11" s="1374"/>
      <c r="CN11" s="1381"/>
      <c r="CO11" s="1381"/>
      <c r="CP11" s="1376"/>
      <c r="CQ11" s="1376"/>
      <c r="CR11" s="1382"/>
      <c r="CS11" s="1382"/>
      <c r="CT11" s="1383"/>
      <c r="CU11" s="1384"/>
      <c r="CV11" s="1362"/>
      <c r="CW11" s="1373"/>
      <c r="CX11" s="1374"/>
      <c r="CY11" s="1381"/>
      <c r="CZ11" s="1381"/>
      <c r="DA11" s="1376"/>
      <c r="DB11" s="1376"/>
      <c r="DC11" s="1382"/>
      <c r="DD11" s="1382"/>
      <c r="DE11" s="1383"/>
      <c r="DF11" s="1384"/>
    </row>
    <row r="12" spans="1:110">
      <c r="B12" s="1373"/>
      <c r="C12" s="1374"/>
      <c r="D12" s="1381"/>
      <c r="E12" s="1381"/>
      <c r="F12" s="1376"/>
      <c r="G12" s="1376"/>
      <c r="H12" s="1382"/>
      <c r="I12" s="1382"/>
      <c r="J12" s="1383"/>
      <c r="K12" s="1388"/>
      <c r="L12" s="1362"/>
      <c r="M12" s="1389"/>
      <c r="N12" s="1374"/>
      <c r="O12" s="1381"/>
      <c r="P12" s="1381"/>
      <c r="Q12" s="1376"/>
      <c r="R12" s="1376"/>
      <c r="S12" s="1382"/>
      <c r="T12" s="1382"/>
      <c r="U12" s="1383"/>
      <c r="V12" s="1384"/>
      <c r="W12" s="1362"/>
      <c r="X12" s="1373"/>
      <c r="Y12" s="1374"/>
      <c r="Z12" s="1381"/>
      <c r="AA12" s="1381"/>
      <c r="AB12" s="1376"/>
      <c r="AC12" s="1376"/>
      <c r="AD12" s="1382"/>
      <c r="AE12" s="1382"/>
      <c r="AF12" s="1383"/>
      <c r="AG12" s="1384"/>
      <c r="AH12" s="1362"/>
      <c r="AI12" s="1373"/>
      <c r="AJ12" s="1374"/>
      <c r="AK12" s="1381"/>
      <c r="AL12" s="1381"/>
      <c r="AM12" s="1376"/>
      <c r="AN12" s="1376"/>
      <c r="AO12" s="1382"/>
      <c r="AP12" s="1382"/>
      <c r="AQ12" s="1383"/>
      <c r="AR12" s="1384"/>
      <c r="AS12" s="1362"/>
      <c r="AT12" s="1373"/>
      <c r="AU12" s="1374"/>
      <c r="AV12" s="1381"/>
      <c r="AW12" s="1381"/>
      <c r="AX12" s="1376"/>
      <c r="AY12" s="1376"/>
      <c r="AZ12" s="1382"/>
      <c r="BA12" s="1382"/>
      <c r="BB12" s="1383"/>
      <c r="BC12" s="1384"/>
      <c r="BD12" s="1362"/>
      <c r="BE12" s="1373"/>
      <c r="BF12" s="1374"/>
      <c r="BG12" s="1381"/>
      <c r="BH12" s="1381"/>
      <c r="BI12" s="1376"/>
      <c r="BJ12" s="1376"/>
      <c r="BK12" s="1382"/>
      <c r="BL12" s="1382"/>
      <c r="BM12" s="1383"/>
      <c r="BN12" s="1384"/>
      <c r="BO12" s="1362"/>
      <c r="BP12" s="1373"/>
      <c r="BQ12" s="1374"/>
      <c r="BR12" s="1381"/>
      <c r="BS12" s="1381"/>
      <c r="BT12" s="1376"/>
      <c r="BU12" s="1376"/>
      <c r="BV12" s="1382"/>
      <c r="BW12" s="1382"/>
      <c r="BX12" s="1383"/>
      <c r="BY12" s="1388"/>
      <c r="BZ12" s="1362"/>
      <c r="CA12" s="1389"/>
      <c r="CB12" s="1374"/>
      <c r="CC12" s="1381"/>
      <c r="CD12" s="1381"/>
      <c r="CE12" s="1376"/>
      <c r="CF12" s="1376"/>
      <c r="CG12" s="1382"/>
      <c r="CH12" s="1382"/>
      <c r="CI12" s="1383"/>
      <c r="CJ12" s="1384"/>
      <c r="CK12" s="1362"/>
      <c r="CL12" s="1373"/>
      <c r="CM12" s="1374"/>
      <c r="CN12" s="1381"/>
      <c r="CO12" s="1381"/>
      <c r="CP12" s="1376"/>
      <c r="CQ12" s="1376"/>
      <c r="CR12" s="1382"/>
      <c r="CS12" s="1382"/>
      <c r="CT12" s="1383"/>
      <c r="CU12" s="1384"/>
      <c r="CV12" s="1362"/>
      <c r="CW12" s="1373"/>
      <c r="CX12" s="1374"/>
      <c r="CY12" s="1381"/>
      <c r="CZ12" s="1381"/>
      <c r="DA12" s="1376"/>
      <c r="DB12" s="1376"/>
      <c r="DC12" s="1382"/>
      <c r="DD12" s="1382"/>
      <c r="DE12" s="1383"/>
      <c r="DF12" s="1384"/>
    </row>
    <row r="13" spans="1:110">
      <c r="B13" s="1373"/>
      <c r="C13" s="1374"/>
      <c r="D13" s="1381"/>
      <c r="E13" s="1381"/>
      <c r="F13" s="1376"/>
      <c r="G13" s="1376"/>
      <c r="H13" s="1382"/>
      <c r="I13" s="1382"/>
      <c r="J13" s="1383"/>
      <c r="K13" s="1388"/>
      <c r="L13" s="1362"/>
      <c r="M13" s="1389"/>
      <c r="N13" s="1374"/>
      <c r="O13" s="1381"/>
      <c r="P13" s="1381"/>
      <c r="Q13" s="1376"/>
      <c r="R13" s="1376"/>
      <c r="S13" s="1382"/>
      <c r="T13" s="1382"/>
      <c r="U13" s="1383"/>
      <c r="V13" s="1384"/>
      <c r="W13" s="1362"/>
      <c r="X13" s="1373"/>
      <c r="Y13" s="1374"/>
      <c r="Z13" s="1381"/>
      <c r="AA13" s="1381"/>
      <c r="AB13" s="1376"/>
      <c r="AC13" s="1376"/>
      <c r="AD13" s="1382"/>
      <c r="AE13" s="1382"/>
      <c r="AF13" s="1383"/>
      <c r="AG13" s="1384"/>
      <c r="AH13" s="1362"/>
      <c r="AI13" s="1373"/>
      <c r="AJ13" s="1374"/>
      <c r="AK13" s="1381"/>
      <c r="AL13" s="1381"/>
      <c r="AM13" s="1376"/>
      <c r="AN13" s="1376"/>
      <c r="AO13" s="1382"/>
      <c r="AP13" s="1382"/>
      <c r="AQ13" s="1383"/>
      <c r="AR13" s="1384"/>
      <c r="AS13" s="1362"/>
      <c r="AT13" s="1373"/>
      <c r="AU13" s="1374"/>
      <c r="AV13" s="1381"/>
      <c r="AW13" s="1381"/>
      <c r="AX13" s="1376"/>
      <c r="AY13" s="1376"/>
      <c r="AZ13" s="1382"/>
      <c r="BA13" s="1382"/>
      <c r="BB13" s="1383"/>
      <c r="BC13" s="1384"/>
      <c r="BD13" s="1362"/>
      <c r="BE13" s="1373"/>
      <c r="BF13" s="1374"/>
      <c r="BG13" s="1381"/>
      <c r="BH13" s="1381"/>
      <c r="BI13" s="1376"/>
      <c r="BJ13" s="1376"/>
      <c r="BK13" s="1382"/>
      <c r="BL13" s="1382"/>
      <c r="BM13" s="1383"/>
      <c r="BN13" s="1384"/>
      <c r="BO13" s="1362"/>
      <c r="BP13" s="1373"/>
      <c r="BQ13" s="1374"/>
      <c r="BR13" s="1381"/>
      <c r="BS13" s="1381"/>
      <c r="BT13" s="1376"/>
      <c r="BU13" s="1376"/>
      <c r="BV13" s="1382"/>
      <c r="BW13" s="1382"/>
      <c r="BX13" s="1383"/>
      <c r="BY13" s="1388"/>
      <c r="BZ13" s="1362"/>
      <c r="CA13" s="1389"/>
      <c r="CB13" s="1374"/>
      <c r="CC13" s="1381"/>
      <c r="CD13" s="1381"/>
      <c r="CE13" s="1376"/>
      <c r="CF13" s="1376"/>
      <c r="CG13" s="1382"/>
      <c r="CH13" s="1382"/>
      <c r="CI13" s="1383"/>
      <c r="CJ13" s="1384"/>
      <c r="CK13" s="1362"/>
      <c r="CL13" s="1373"/>
      <c r="CM13" s="1374"/>
      <c r="CN13" s="1381"/>
      <c r="CO13" s="1381"/>
      <c r="CP13" s="1376"/>
      <c r="CQ13" s="1376"/>
      <c r="CR13" s="1382"/>
      <c r="CS13" s="1382"/>
      <c r="CT13" s="1383"/>
      <c r="CU13" s="1384"/>
      <c r="CV13" s="1362"/>
      <c r="CW13" s="1373"/>
      <c r="CX13" s="1374"/>
      <c r="CY13" s="1381"/>
      <c r="CZ13" s="1381"/>
      <c r="DA13" s="1376"/>
      <c r="DB13" s="1376"/>
      <c r="DC13" s="1382"/>
      <c r="DD13" s="1382"/>
      <c r="DE13" s="1383"/>
      <c r="DF13" s="1384"/>
    </row>
    <row r="14" spans="1:110">
      <c r="B14" s="1373"/>
      <c r="C14" s="1374"/>
      <c r="D14" s="1381"/>
      <c r="E14" s="1381"/>
      <c r="F14" s="1376"/>
      <c r="G14" s="1376"/>
      <c r="H14" s="1382"/>
      <c r="I14" s="1382"/>
      <c r="J14" s="1383"/>
      <c r="K14" s="1388"/>
      <c r="L14" s="1362"/>
      <c r="M14" s="1389"/>
      <c r="N14" s="1374"/>
      <c r="O14" s="1381"/>
      <c r="P14" s="1381"/>
      <c r="Q14" s="1376"/>
      <c r="R14" s="1376"/>
      <c r="S14" s="1382"/>
      <c r="T14" s="1382"/>
      <c r="U14" s="1383"/>
      <c r="V14" s="1384"/>
      <c r="W14" s="1362"/>
      <c r="X14" s="1373"/>
      <c r="Y14" s="1374"/>
      <c r="Z14" s="1381"/>
      <c r="AA14" s="1381"/>
      <c r="AB14" s="1376"/>
      <c r="AC14" s="1376"/>
      <c r="AD14" s="1382"/>
      <c r="AE14" s="1382"/>
      <c r="AF14" s="1383"/>
      <c r="AG14" s="1384"/>
      <c r="AH14" s="1362"/>
      <c r="AI14" s="1373"/>
      <c r="AJ14" s="1374"/>
      <c r="AK14" s="1381"/>
      <c r="AL14" s="1381"/>
      <c r="AM14" s="1376"/>
      <c r="AN14" s="1376"/>
      <c r="AO14" s="1382"/>
      <c r="AP14" s="1382"/>
      <c r="AQ14" s="1383"/>
      <c r="AR14" s="1384"/>
      <c r="AS14" s="1362"/>
      <c r="AT14" s="1373"/>
      <c r="AU14" s="1374"/>
      <c r="AV14" s="1381"/>
      <c r="AW14" s="1381"/>
      <c r="AX14" s="1376"/>
      <c r="AY14" s="1376"/>
      <c r="AZ14" s="1382"/>
      <c r="BA14" s="1382"/>
      <c r="BB14" s="1383"/>
      <c r="BC14" s="1384"/>
      <c r="BD14" s="1362"/>
      <c r="BE14" s="1373"/>
      <c r="BF14" s="1374"/>
      <c r="BG14" s="1381"/>
      <c r="BH14" s="1381"/>
      <c r="BI14" s="1376"/>
      <c r="BJ14" s="1376"/>
      <c r="BK14" s="1382"/>
      <c r="BL14" s="1382"/>
      <c r="BM14" s="1383"/>
      <c r="BN14" s="1384"/>
      <c r="BO14" s="1362"/>
      <c r="BP14" s="1373"/>
      <c r="BQ14" s="1374"/>
      <c r="BR14" s="1381"/>
      <c r="BS14" s="1381"/>
      <c r="BT14" s="1376"/>
      <c r="BU14" s="1376"/>
      <c r="BV14" s="1382"/>
      <c r="BW14" s="1382"/>
      <c r="BX14" s="1383"/>
      <c r="BY14" s="1388"/>
      <c r="BZ14" s="1362"/>
      <c r="CA14" s="1389"/>
      <c r="CB14" s="1374"/>
      <c r="CC14" s="1381"/>
      <c r="CD14" s="1381"/>
      <c r="CE14" s="1376"/>
      <c r="CF14" s="1376"/>
      <c r="CG14" s="1382"/>
      <c r="CH14" s="1382"/>
      <c r="CI14" s="1383"/>
      <c r="CJ14" s="1384"/>
      <c r="CK14" s="1362"/>
      <c r="CL14" s="1373"/>
      <c r="CM14" s="1374"/>
      <c r="CN14" s="1381"/>
      <c r="CO14" s="1381"/>
      <c r="CP14" s="1376"/>
      <c r="CQ14" s="1376"/>
      <c r="CR14" s="1382"/>
      <c r="CS14" s="1382"/>
      <c r="CT14" s="1383"/>
      <c r="CU14" s="1384"/>
      <c r="CV14" s="1362"/>
      <c r="CW14" s="1373"/>
      <c r="CX14" s="1374"/>
      <c r="CY14" s="1381"/>
      <c r="CZ14" s="1381"/>
      <c r="DA14" s="1376"/>
      <c r="DB14" s="1376"/>
      <c r="DC14" s="1382"/>
      <c r="DD14" s="1382"/>
      <c r="DE14" s="1383"/>
      <c r="DF14" s="1384"/>
    </row>
    <row r="15" spans="1:110">
      <c r="B15" s="1373"/>
      <c r="C15" s="1374"/>
      <c r="D15" s="1381"/>
      <c r="E15" s="1381"/>
      <c r="F15" s="1376"/>
      <c r="G15" s="1376"/>
      <c r="H15" s="1382"/>
      <c r="I15" s="1382"/>
      <c r="J15" s="1383"/>
      <c r="K15" s="1388"/>
      <c r="L15" s="1362"/>
      <c r="M15" s="1389"/>
      <c r="N15" s="1374"/>
      <c r="O15" s="1381"/>
      <c r="P15" s="1381"/>
      <c r="Q15" s="1376"/>
      <c r="R15" s="1376"/>
      <c r="S15" s="1382"/>
      <c r="T15" s="1382"/>
      <c r="U15" s="1383"/>
      <c r="V15" s="1384"/>
      <c r="W15" s="1362"/>
      <c r="X15" s="1373"/>
      <c r="Y15" s="1374"/>
      <c r="Z15" s="1381"/>
      <c r="AA15" s="1381"/>
      <c r="AB15" s="1376"/>
      <c r="AC15" s="1376"/>
      <c r="AD15" s="1382"/>
      <c r="AE15" s="1382"/>
      <c r="AF15" s="1383"/>
      <c r="AG15" s="1384"/>
      <c r="AH15" s="1362"/>
      <c r="AI15" s="1373"/>
      <c r="AJ15" s="1374"/>
      <c r="AK15" s="1381"/>
      <c r="AL15" s="1381"/>
      <c r="AM15" s="1376"/>
      <c r="AN15" s="1376"/>
      <c r="AO15" s="1382"/>
      <c r="AP15" s="1382"/>
      <c r="AQ15" s="1383"/>
      <c r="AR15" s="1384"/>
      <c r="AS15" s="1362"/>
      <c r="AT15" s="1373"/>
      <c r="AU15" s="1374"/>
      <c r="AV15" s="1381"/>
      <c r="AW15" s="1381"/>
      <c r="AX15" s="1376"/>
      <c r="AY15" s="1376"/>
      <c r="AZ15" s="1382"/>
      <c r="BA15" s="1382"/>
      <c r="BB15" s="1383"/>
      <c r="BC15" s="1384"/>
      <c r="BD15" s="1362"/>
      <c r="BE15" s="1373"/>
      <c r="BF15" s="1374"/>
      <c r="BG15" s="1381"/>
      <c r="BH15" s="1381"/>
      <c r="BI15" s="1376"/>
      <c r="BJ15" s="1376"/>
      <c r="BK15" s="1382"/>
      <c r="BL15" s="1382"/>
      <c r="BM15" s="1383"/>
      <c r="BN15" s="1384"/>
      <c r="BO15" s="1362"/>
      <c r="BP15" s="1373"/>
      <c r="BQ15" s="1374"/>
      <c r="BR15" s="1381"/>
      <c r="BS15" s="1381"/>
      <c r="BT15" s="1376"/>
      <c r="BU15" s="1376"/>
      <c r="BV15" s="1382"/>
      <c r="BW15" s="1382"/>
      <c r="BX15" s="1383"/>
      <c r="BY15" s="1388"/>
      <c r="BZ15" s="1362"/>
      <c r="CA15" s="1389"/>
      <c r="CB15" s="1374"/>
      <c r="CC15" s="1381"/>
      <c r="CD15" s="1381"/>
      <c r="CE15" s="1376"/>
      <c r="CF15" s="1376"/>
      <c r="CG15" s="1382"/>
      <c r="CH15" s="1382"/>
      <c r="CI15" s="1383"/>
      <c r="CJ15" s="1384"/>
      <c r="CK15" s="1362"/>
      <c r="CL15" s="1373"/>
      <c r="CM15" s="1374"/>
      <c r="CN15" s="1381"/>
      <c r="CO15" s="1381"/>
      <c r="CP15" s="1376"/>
      <c r="CQ15" s="1376"/>
      <c r="CR15" s="1382"/>
      <c r="CS15" s="1382"/>
      <c r="CT15" s="1383"/>
      <c r="CU15" s="1384"/>
      <c r="CV15" s="1362"/>
      <c r="CW15" s="1373"/>
      <c r="CX15" s="1374"/>
      <c r="CY15" s="1381"/>
      <c r="CZ15" s="1381"/>
      <c r="DA15" s="1376"/>
      <c r="DB15" s="1376"/>
      <c r="DC15" s="1382"/>
      <c r="DD15" s="1382"/>
      <c r="DE15" s="1383"/>
      <c r="DF15" s="1384"/>
    </row>
    <row r="16" spans="1:110">
      <c r="B16" s="1373"/>
      <c r="C16" s="1374"/>
      <c r="D16" s="1381"/>
      <c r="E16" s="1381"/>
      <c r="F16" s="1376"/>
      <c r="G16" s="1376"/>
      <c r="H16" s="1382"/>
      <c r="I16" s="1382"/>
      <c r="J16" s="1383"/>
      <c r="K16" s="1388"/>
      <c r="L16" s="1362"/>
      <c r="M16" s="1389"/>
      <c r="N16" s="1374"/>
      <c r="O16" s="1381"/>
      <c r="P16" s="1381"/>
      <c r="Q16" s="1376"/>
      <c r="R16" s="1376"/>
      <c r="S16" s="1382"/>
      <c r="T16" s="1382"/>
      <c r="U16" s="1383"/>
      <c r="V16" s="1384"/>
      <c r="W16" s="1362"/>
      <c r="X16" s="1373"/>
      <c r="Y16" s="1374"/>
      <c r="Z16" s="1381"/>
      <c r="AA16" s="1381"/>
      <c r="AB16" s="1376"/>
      <c r="AC16" s="1376"/>
      <c r="AD16" s="1382"/>
      <c r="AE16" s="1382"/>
      <c r="AF16" s="1383"/>
      <c r="AG16" s="1384"/>
      <c r="AH16" s="1362"/>
      <c r="AI16" s="1373"/>
      <c r="AJ16" s="1374"/>
      <c r="AK16" s="1381"/>
      <c r="AL16" s="1381"/>
      <c r="AM16" s="1376"/>
      <c r="AN16" s="1376"/>
      <c r="AO16" s="1382"/>
      <c r="AP16" s="1382"/>
      <c r="AQ16" s="1383"/>
      <c r="AR16" s="1384"/>
      <c r="AS16" s="1362"/>
      <c r="AT16" s="1373"/>
      <c r="AU16" s="1374"/>
      <c r="AV16" s="1381"/>
      <c r="AW16" s="1381"/>
      <c r="AX16" s="1376"/>
      <c r="AY16" s="1376"/>
      <c r="AZ16" s="1382"/>
      <c r="BA16" s="1382"/>
      <c r="BB16" s="1383"/>
      <c r="BC16" s="1384"/>
      <c r="BD16" s="1362"/>
      <c r="BE16" s="1373"/>
      <c r="BF16" s="1374"/>
      <c r="BG16" s="1381"/>
      <c r="BH16" s="1381"/>
      <c r="BI16" s="1376"/>
      <c r="BJ16" s="1376"/>
      <c r="BK16" s="1382"/>
      <c r="BL16" s="1382"/>
      <c r="BM16" s="1383"/>
      <c r="BN16" s="1384"/>
      <c r="BO16" s="1362"/>
      <c r="BP16" s="1373"/>
      <c r="BQ16" s="1374"/>
      <c r="BR16" s="1381"/>
      <c r="BS16" s="1381"/>
      <c r="BT16" s="1376"/>
      <c r="BU16" s="1376"/>
      <c r="BV16" s="1382"/>
      <c r="BW16" s="1382"/>
      <c r="BX16" s="1383"/>
      <c r="BY16" s="1388"/>
      <c r="BZ16" s="1362"/>
      <c r="CA16" s="1389"/>
      <c r="CB16" s="1374"/>
      <c r="CC16" s="1381"/>
      <c r="CD16" s="1381"/>
      <c r="CE16" s="1376"/>
      <c r="CF16" s="1376"/>
      <c r="CG16" s="1382"/>
      <c r="CH16" s="1382"/>
      <c r="CI16" s="1383"/>
      <c r="CJ16" s="1384"/>
      <c r="CK16" s="1362"/>
      <c r="CL16" s="1373"/>
      <c r="CM16" s="1374"/>
      <c r="CN16" s="1381"/>
      <c r="CO16" s="1381"/>
      <c r="CP16" s="1376"/>
      <c r="CQ16" s="1376"/>
      <c r="CR16" s="1382"/>
      <c r="CS16" s="1382"/>
      <c r="CT16" s="1383"/>
      <c r="CU16" s="1384"/>
      <c r="CV16" s="1362"/>
      <c r="CW16" s="1373"/>
      <c r="CX16" s="1374"/>
      <c r="CY16" s="1381"/>
      <c r="CZ16" s="1381"/>
      <c r="DA16" s="1376"/>
      <c r="DB16" s="1376"/>
      <c r="DC16" s="1382"/>
      <c r="DD16" s="1382"/>
      <c r="DE16" s="1383"/>
      <c r="DF16" s="1384"/>
    </row>
    <row r="17" spans="2:110">
      <c r="B17" s="1373"/>
      <c r="C17" s="1374"/>
      <c r="D17" s="1381"/>
      <c r="E17" s="1381"/>
      <c r="F17" s="1376"/>
      <c r="G17" s="1376"/>
      <c r="H17" s="1382"/>
      <c r="I17" s="1382"/>
      <c r="J17" s="1383"/>
      <c r="K17" s="1388"/>
      <c r="L17" s="1362"/>
      <c r="M17" s="1389"/>
      <c r="N17" s="1374"/>
      <c r="O17" s="1381"/>
      <c r="P17" s="1381"/>
      <c r="Q17" s="1376"/>
      <c r="R17" s="1376"/>
      <c r="S17" s="1382"/>
      <c r="T17" s="1382"/>
      <c r="U17" s="1383"/>
      <c r="V17" s="1384"/>
      <c r="W17" s="1362"/>
      <c r="X17" s="1373"/>
      <c r="Y17" s="1374"/>
      <c r="Z17" s="1381"/>
      <c r="AA17" s="1381"/>
      <c r="AB17" s="1376"/>
      <c r="AC17" s="1376"/>
      <c r="AD17" s="1382"/>
      <c r="AE17" s="1382"/>
      <c r="AF17" s="1383"/>
      <c r="AG17" s="1384"/>
      <c r="AH17" s="1362"/>
      <c r="AI17" s="1373"/>
      <c r="AJ17" s="1374"/>
      <c r="AK17" s="1381"/>
      <c r="AL17" s="1381"/>
      <c r="AM17" s="1376"/>
      <c r="AN17" s="1376"/>
      <c r="AO17" s="1382"/>
      <c r="AP17" s="1382"/>
      <c r="AQ17" s="1383"/>
      <c r="AR17" s="1384"/>
      <c r="AS17" s="1362"/>
      <c r="AT17" s="1373"/>
      <c r="AU17" s="1374"/>
      <c r="AV17" s="1381"/>
      <c r="AW17" s="1381"/>
      <c r="AX17" s="1376"/>
      <c r="AY17" s="1376"/>
      <c r="AZ17" s="1382"/>
      <c r="BA17" s="1382"/>
      <c r="BB17" s="1383"/>
      <c r="BC17" s="1384"/>
      <c r="BD17" s="1362"/>
      <c r="BE17" s="1373"/>
      <c r="BF17" s="1374"/>
      <c r="BG17" s="1381"/>
      <c r="BH17" s="1381"/>
      <c r="BI17" s="1376"/>
      <c r="BJ17" s="1376"/>
      <c r="BK17" s="1382"/>
      <c r="BL17" s="1382"/>
      <c r="BM17" s="1383"/>
      <c r="BN17" s="1384"/>
      <c r="BO17" s="1362"/>
      <c r="BP17" s="1373"/>
      <c r="BQ17" s="1374"/>
      <c r="BR17" s="1381"/>
      <c r="BS17" s="1381"/>
      <c r="BT17" s="1376"/>
      <c r="BU17" s="1376"/>
      <c r="BV17" s="1382"/>
      <c r="BW17" s="1382"/>
      <c r="BX17" s="1383"/>
      <c r="BY17" s="1388"/>
      <c r="BZ17" s="1362"/>
      <c r="CA17" s="1389"/>
      <c r="CB17" s="1374"/>
      <c r="CC17" s="1381"/>
      <c r="CD17" s="1381"/>
      <c r="CE17" s="1376"/>
      <c r="CF17" s="1376"/>
      <c r="CG17" s="1382"/>
      <c r="CH17" s="1382"/>
      <c r="CI17" s="1383"/>
      <c r="CJ17" s="1384"/>
      <c r="CK17" s="1362"/>
      <c r="CL17" s="1373"/>
      <c r="CM17" s="1374"/>
      <c r="CN17" s="1381"/>
      <c r="CO17" s="1381"/>
      <c r="CP17" s="1376"/>
      <c r="CQ17" s="1376"/>
      <c r="CR17" s="1382"/>
      <c r="CS17" s="1382"/>
      <c r="CT17" s="1383"/>
      <c r="CU17" s="1384"/>
      <c r="CV17" s="1362"/>
      <c r="CW17" s="1373"/>
      <c r="CX17" s="1374"/>
      <c r="CY17" s="1381"/>
      <c r="CZ17" s="1381"/>
      <c r="DA17" s="1376"/>
      <c r="DB17" s="1376"/>
      <c r="DC17" s="1382"/>
      <c r="DD17" s="1382"/>
      <c r="DE17" s="1383"/>
      <c r="DF17" s="1384"/>
    </row>
    <row r="18" spans="2:110">
      <c r="B18" s="1373"/>
      <c r="C18" s="1374"/>
      <c r="D18" s="1381"/>
      <c r="E18" s="1381"/>
      <c r="F18" s="1376"/>
      <c r="G18" s="1376"/>
      <c r="H18" s="1382"/>
      <c r="I18" s="1382"/>
      <c r="J18" s="1383"/>
      <c r="K18" s="1388"/>
      <c r="L18" s="1362"/>
      <c r="M18" s="1389"/>
      <c r="N18" s="1374"/>
      <c r="O18" s="1381"/>
      <c r="P18" s="1381"/>
      <c r="Q18" s="1376"/>
      <c r="R18" s="1376"/>
      <c r="S18" s="1382"/>
      <c r="T18" s="1382"/>
      <c r="U18" s="1383"/>
      <c r="V18" s="1384"/>
      <c r="W18" s="1362"/>
      <c r="X18" s="1373"/>
      <c r="Y18" s="1374"/>
      <c r="Z18" s="1381"/>
      <c r="AA18" s="1381"/>
      <c r="AB18" s="1376"/>
      <c r="AC18" s="1376"/>
      <c r="AD18" s="1382"/>
      <c r="AE18" s="1382"/>
      <c r="AF18" s="1383"/>
      <c r="AG18" s="1384"/>
      <c r="AH18" s="1362"/>
      <c r="AI18" s="1373"/>
      <c r="AJ18" s="1374"/>
      <c r="AK18" s="1381"/>
      <c r="AL18" s="1381"/>
      <c r="AM18" s="1376"/>
      <c r="AN18" s="1376"/>
      <c r="AO18" s="1382"/>
      <c r="AP18" s="1382"/>
      <c r="AQ18" s="1383"/>
      <c r="AR18" s="1384"/>
      <c r="AS18" s="1362"/>
      <c r="AT18" s="1373"/>
      <c r="AU18" s="1374"/>
      <c r="AV18" s="1381"/>
      <c r="AW18" s="1381"/>
      <c r="AX18" s="1376"/>
      <c r="AY18" s="1376"/>
      <c r="AZ18" s="1382"/>
      <c r="BA18" s="1382"/>
      <c r="BB18" s="1383"/>
      <c r="BC18" s="1384"/>
      <c r="BD18" s="1362"/>
      <c r="BE18" s="1373"/>
      <c r="BF18" s="1374"/>
      <c r="BG18" s="1381"/>
      <c r="BH18" s="1381"/>
      <c r="BI18" s="1376"/>
      <c r="BJ18" s="1376"/>
      <c r="BK18" s="1382"/>
      <c r="BL18" s="1382"/>
      <c r="BM18" s="1383"/>
      <c r="BN18" s="1384"/>
      <c r="BO18" s="1362"/>
      <c r="BP18" s="1373"/>
      <c r="BQ18" s="1374"/>
      <c r="BR18" s="1381"/>
      <c r="BS18" s="1381"/>
      <c r="BT18" s="1376"/>
      <c r="BU18" s="1376"/>
      <c r="BV18" s="1382"/>
      <c r="BW18" s="1382"/>
      <c r="BX18" s="1383"/>
      <c r="BY18" s="1388"/>
      <c r="BZ18" s="1362"/>
      <c r="CA18" s="1389"/>
      <c r="CB18" s="1374"/>
      <c r="CC18" s="1381"/>
      <c r="CD18" s="1381"/>
      <c r="CE18" s="1376"/>
      <c r="CF18" s="1376"/>
      <c r="CG18" s="1382"/>
      <c r="CH18" s="1382"/>
      <c r="CI18" s="1383"/>
      <c r="CJ18" s="1384"/>
      <c r="CK18" s="1362"/>
      <c r="CL18" s="1373"/>
      <c r="CM18" s="1374"/>
      <c r="CN18" s="1381"/>
      <c r="CO18" s="1381"/>
      <c r="CP18" s="1376"/>
      <c r="CQ18" s="1376"/>
      <c r="CR18" s="1382"/>
      <c r="CS18" s="1382"/>
      <c r="CT18" s="1383"/>
      <c r="CU18" s="1384"/>
      <c r="CV18" s="1362"/>
      <c r="CW18" s="1373"/>
      <c r="CX18" s="1374"/>
      <c r="CY18" s="1381"/>
      <c r="CZ18" s="1381"/>
      <c r="DA18" s="1376"/>
      <c r="DB18" s="1376"/>
      <c r="DC18" s="1382"/>
      <c r="DD18" s="1382"/>
      <c r="DE18" s="1383"/>
      <c r="DF18" s="1384"/>
    </row>
  </sheetData>
  <mergeCells count="60">
    <mergeCell ref="BP1:BY1"/>
    <mergeCell ref="CA1:CJ1"/>
    <mergeCell ref="CL1:CU1"/>
    <mergeCell ref="CW1:DF1"/>
    <mergeCell ref="B2:C2"/>
    <mergeCell ref="D2:E2"/>
    <mergeCell ref="F2:G2"/>
    <mergeCell ref="H2:I2"/>
    <mergeCell ref="J2:K2"/>
    <mergeCell ref="M2:N2"/>
    <mergeCell ref="B1:K1"/>
    <mergeCell ref="M1:V1"/>
    <mergeCell ref="X1:AG1"/>
    <mergeCell ref="AI1:AR1"/>
    <mergeCell ref="AT1:BC1"/>
    <mergeCell ref="BE1:BN1"/>
    <mergeCell ref="AM2:AN2"/>
    <mergeCell ref="O2:P2"/>
    <mergeCell ref="Q2:R2"/>
    <mergeCell ref="S2:T2"/>
    <mergeCell ref="U2:V2"/>
    <mergeCell ref="X2:Y2"/>
    <mergeCell ref="Z2:AA2"/>
    <mergeCell ref="AB2:AC2"/>
    <mergeCell ref="AD2:AE2"/>
    <mergeCell ref="AF2:AG2"/>
    <mergeCell ref="AI2:AJ2"/>
    <mergeCell ref="AK2:AL2"/>
    <mergeCell ref="BM2:BN2"/>
    <mergeCell ref="AO2:AP2"/>
    <mergeCell ref="AQ2:AR2"/>
    <mergeCell ref="AT2:AU2"/>
    <mergeCell ref="AV2:AW2"/>
    <mergeCell ref="AX2:AY2"/>
    <mergeCell ref="AZ2:BA2"/>
    <mergeCell ref="BB2:BC2"/>
    <mergeCell ref="BE2:BF2"/>
    <mergeCell ref="BG2:BH2"/>
    <mergeCell ref="BI2:BJ2"/>
    <mergeCell ref="BK2:BL2"/>
    <mergeCell ref="CN2:CO2"/>
    <mergeCell ref="BP2:BQ2"/>
    <mergeCell ref="BR2:BS2"/>
    <mergeCell ref="BT2:BU2"/>
    <mergeCell ref="BV2:BW2"/>
    <mergeCell ref="BX2:BY2"/>
    <mergeCell ref="CA2:CB2"/>
    <mergeCell ref="CC2:CD2"/>
    <mergeCell ref="CE2:CF2"/>
    <mergeCell ref="CG2:CH2"/>
    <mergeCell ref="CI2:CJ2"/>
    <mergeCell ref="CL2:CM2"/>
    <mergeCell ref="DC2:DD2"/>
    <mergeCell ref="DE2:DF2"/>
    <mergeCell ref="CP2:CQ2"/>
    <mergeCell ref="CR2:CS2"/>
    <mergeCell ref="CT2:CU2"/>
    <mergeCell ref="CW2:CX2"/>
    <mergeCell ref="CY2:CZ2"/>
    <mergeCell ref="DA2:DB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Button 1">
              <controlPr defaultSize="0" print="0" autoFill="0" autoPict="0" macro="[0]!EngineSetProgress">
                <anchor mov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1</xdr:col>
                    <xdr:colOff>561975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R450"/>
  <sheetViews>
    <sheetView zoomScaleNormal="100" workbookViewId="0"/>
  </sheetViews>
  <sheetFormatPr defaultColWidth="9" defaultRowHeight="14.25"/>
  <cols>
    <col min="1" max="1" width="7.5" style="400" customWidth="1"/>
    <col min="2" max="2" width="8.75" style="400" customWidth="1"/>
    <col min="3" max="3" width="6.875" style="957" customWidth="1"/>
    <col min="4" max="4" width="8.125" style="400" customWidth="1"/>
    <col min="5" max="5" width="6.875" style="400" customWidth="1"/>
    <col min="6" max="6" width="7.5" style="400" customWidth="1"/>
    <col min="7" max="7" width="12.5" style="400" customWidth="1"/>
    <col min="8" max="8" width="25" style="400" customWidth="1"/>
    <col min="9" max="14" width="9" style="400"/>
    <col min="15" max="15" width="9" style="400" hidden="1" customWidth="1"/>
    <col min="16" max="16" width="4.75" style="400" hidden="1" customWidth="1"/>
    <col min="17" max="17" width="8.75" style="400" hidden="1" customWidth="1"/>
    <col min="18" max="16384" width="9" style="400"/>
  </cols>
  <sheetData>
    <row r="1" spans="1:18" s="973" customFormat="1" ht="24.75" customHeight="1" thickBot="1">
      <c r="A1" s="965" t="s">
        <v>2533</v>
      </c>
      <c r="B1" s="963"/>
      <c r="C1" s="966" t="s">
        <v>2532</v>
      </c>
      <c r="D1" s="963"/>
      <c r="E1" s="965" t="s">
        <v>2557</v>
      </c>
      <c r="F1" s="963"/>
      <c r="G1" s="964" t="s">
        <v>2530</v>
      </c>
      <c r="H1" s="963"/>
    </row>
    <row r="2" spans="1:18" s="972" customFormat="1" ht="30" customHeight="1" thickBot="1">
      <c r="A2" s="961" t="s">
        <v>129</v>
      </c>
      <c r="B2" s="961" t="s">
        <v>2529</v>
      </c>
      <c r="C2" s="962" t="s">
        <v>2528</v>
      </c>
      <c r="D2" s="961" t="s">
        <v>2527</v>
      </c>
      <c r="E2" s="961" t="s">
        <v>2526</v>
      </c>
      <c r="F2" s="961" t="s">
        <v>2525</v>
      </c>
      <c r="G2" s="961" t="s">
        <v>2524</v>
      </c>
      <c r="H2" s="960" t="s">
        <v>2523</v>
      </c>
    </row>
    <row r="3" spans="1:18" ht="15" thickBot="1">
      <c r="A3" s="958"/>
      <c r="B3" s="958"/>
      <c r="C3" s="959"/>
      <c r="D3" s="958"/>
      <c r="E3" s="958"/>
      <c r="F3" s="958"/>
      <c r="G3" s="958"/>
      <c r="H3" s="958"/>
      <c r="I3" s="969"/>
      <c r="J3" s="970"/>
      <c r="K3" s="969"/>
      <c r="O3" s="968" t="s">
        <v>606</v>
      </c>
      <c r="P3" s="967" t="s">
        <v>2542</v>
      </c>
      <c r="Q3" s="822" t="s">
        <v>2556</v>
      </c>
      <c r="R3" s="969"/>
    </row>
    <row r="4" spans="1:18" ht="15" thickBot="1">
      <c r="A4" s="958"/>
      <c r="B4" s="958"/>
      <c r="C4" s="959"/>
      <c r="D4" s="958"/>
      <c r="E4" s="958"/>
      <c r="F4" s="958"/>
      <c r="G4" s="958"/>
      <c r="H4" s="958"/>
      <c r="I4" s="969"/>
      <c r="J4" s="970"/>
      <c r="K4" s="969"/>
      <c r="O4" s="968" t="s">
        <v>717</v>
      </c>
      <c r="P4" s="967" t="s">
        <v>2542</v>
      </c>
      <c r="Q4" s="822" t="s">
        <v>2555</v>
      </c>
      <c r="R4" s="969"/>
    </row>
    <row r="5" spans="1:18" ht="15" thickBot="1">
      <c r="A5" s="958"/>
      <c r="B5" s="958"/>
      <c r="C5" s="959"/>
      <c r="D5" s="958"/>
      <c r="E5" s="958"/>
      <c r="F5" s="958"/>
      <c r="G5" s="958"/>
      <c r="H5" s="958"/>
      <c r="I5" s="969"/>
      <c r="J5" s="970"/>
      <c r="K5" s="969"/>
      <c r="O5" s="968" t="s">
        <v>1545</v>
      </c>
      <c r="P5" s="967" t="s">
        <v>2542</v>
      </c>
      <c r="Q5" s="822" t="s">
        <v>2554</v>
      </c>
      <c r="R5" s="969"/>
    </row>
    <row r="6" spans="1:18" ht="15" thickBot="1">
      <c r="A6" s="958"/>
      <c r="B6" s="958"/>
      <c r="C6" s="959"/>
      <c r="D6" s="958"/>
      <c r="E6" s="958"/>
      <c r="F6" s="958"/>
      <c r="G6" s="958"/>
      <c r="H6" s="958"/>
      <c r="I6" s="969"/>
      <c r="J6" s="970"/>
      <c r="K6" s="969"/>
      <c r="O6" s="968" t="s">
        <v>3</v>
      </c>
      <c r="P6" s="967" t="s">
        <v>2542</v>
      </c>
      <c r="Q6" s="822" t="s">
        <v>2553</v>
      </c>
      <c r="R6" s="969"/>
    </row>
    <row r="7" spans="1:18" ht="15" thickBot="1">
      <c r="A7" s="958"/>
      <c r="B7" s="958"/>
      <c r="C7" s="959"/>
      <c r="D7" s="958"/>
      <c r="E7" s="958"/>
      <c r="F7" s="958"/>
      <c r="G7" s="958"/>
      <c r="H7" s="958"/>
      <c r="I7" s="969"/>
      <c r="J7" s="970"/>
      <c r="K7" s="969"/>
      <c r="O7" s="968" t="s">
        <v>263</v>
      </c>
      <c r="P7" s="967" t="s">
        <v>2542</v>
      </c>
      <c r="Q7" s="822" t="s">
        <v>2552</v>
      </c>
      <c r="R7" s="969"/>
    </row>
    <row r="8" spans="1:18" ht="15" thickBot="1">
      <c r="A8" s="958"/>
      <c r="B8" s="958"/>
      <c r="C8" s="959"/>
      <c r="D8" s="958"/>
      <c r="E8" s="958"/>
      <c r="F8" s="958"/>
      <c r="G8" s="958"/>
      <c r="H8" s="958"/>
      <c r="I8" s="969"/>
      <c r="J8" s="970"/>
      <c r="O8" s="968" t="s">
        <v>264</v>
      </c>
      <c r="P8" s="967" t="s">
        <v>2542</v>
      </c>
      <c r="Q8" s="822" t="s">
        <v>264</v>
      </c>
      <c r="R8" s="969"/>
    </row>
    <row r="9" spans="1:18" ht="15" thickBot="1">
      <c r="A9" s="958"/>
      <c r="B9" s="958"/>
      <c r="C9" s="959"/>
      <c r="D9" s="958"/>
      <c r="E9" s="958"/>
      <c r="F9" s="958"/>
      <c r="G9" s="958"/>
      <c r="H9" s="958"/>
      <c r="I9" s="969"/>
      <c r="J9" s="970"/>
      <c r="O9" s="968" t="s">
        <v>78</v>
      </c>
      <c r="P9" s="967" t="s">
        <v>2542</v>
      </c>
      <c r="Q9" s="822" t="s">
        <v>2551</v>
      </c>
      <c r="R9" s="969"/>
    </row>
    <row r="10" spans="1:18" ht="15" thickBot="1">
      <c r="A10" s="958"/>
      <c r="B10" s="958"/>
      <c r="C10" s="959"/>
      <c r="D10" s="958"/>
      <c r="E10" s="958"/>
      <c r="F10" s="958"/>
      <c r="G10" s="958"/>
      <c r="H10" s="958"/>
      <c r="I10" s="969"/>
      <c r="J10" s="970"/>
      <c r="O10" s="968" t="s">
        <v>589</v>
      </c>
      <c r="P10" s="967" t="s">
        <v>2542</v>
      </c>
      <c r="Q10" s="822" t="s">
        <v>2550</v>
      </c>
      <c r="R10" s="969"/>
    </row>
    <row r="11" spans="1:18" ht="15" thickBot="1">
      <c r="A11" s="958"/>
      <c r="B11" s="958"/>
      <c r="C11" s="959"/>
      <c r="D11" s="958"/>
      <c r="E11" s="958"/>
      <c r="F11" s="958"/>
      <c r="G11" s="958"/>
      <c r="H11" s="958"/>
      <c r="I11" s="969"/>
      <c r="J11" s="970"/>
      <c r="O11" s="968" t="s">
        <v>77</v>
      </c>
      <c r="P11" s="967" t="s">
        <v>2542</v>
      </c>
      <c r="Q11" s="822" t="s">
        <v>2549</v>
      </c>
      <c r="R11" s="969"/>
    </row>
    <row r="12" spans="1:18" ht="15" thickBot="1">
      <c r="A12" s="958"/>
      <c r="B12" s="958"/>
      <c r="C12" s="959"/>
      <c r="D12" s="958"/>
      <c r="E12" s="958"/>
      <c r="F12" s="958"/>
      <c r="G12" s="958"/>
      <c r="H12" s="958"/>
      <c r="I12" s="969"/>
      <c r="J12" s="970"/>
      <c r="O12" s="971" t="s">
        <v>77</v>
      </c>
      <c r="P12" s="967" t="s">
        <v>2542</v>
      </c>
      <c r="Q12" s="802" t="s">
        <v>2548</v>
      </c>
    </row>
    <row r="13" spans="1:18" ht="15" thickBot="1">
      <c r="A13" s="958"/>
      <c r="B13" s="958"/>
      <c r="C13" s="959"/>
      <c r="D13" s="958"/>
      <c r="E13" s="958"/>
      <c r="F13" s="958"/>
      <c r="G13" s="958"/>
      <c r="H13" s="958"/>
      <c r="I13" s="969"/>
      <c r="J13" s="970"/>
      <c r="O13" s="968" t="s">
        <v>1306</v>
      </c>
      <c r="P13" s="967" t="s">
        <v>2542</v>
      </c>
      <c r="Q13" s="822" t="s">
        <v>2547</v>
      </c>
      <c r="R13" s="969"/>
    </row>
    <row r="14" spans="1:18" ht="15" thickBot="1">
      <c r="A14" s="958"/>
      <c r="B14" s="958"/>
      <c r="C14" s="959"/>
      <c r="D14" s="958"/>
      <c r="E14" s="958"/>
      <c r="F14" s="958"/>
      <c r="G14" s="958"/>
      <c r="H14" s="958"/>
      <c r="J14" s="970"/>
      <c r="O14" s="968" t="s">
        <v>592</v>
      </c>
      <c r="P14" s="967" t="s">
        <v>2542</v>
      </c>
      <c r="Q14" s="822" t="s">
        <v>2546</v>
      </c>
      <c r="R14" s="969"/>
    </row>
    <row r="15" spans="1:18" ht="15" thickBot="1">
      <c r="A15" s="958"/>
      <c r="B15" s="958"/>
      <c r="C15" s="959"/>
      <c r="D15" s="958"/>
      <c r="E15" s="958"/>
      <c r="F15" s="958"/>
      <c r="G15" s="958"/>
      <c r="H15" s="958"/>
      <c r="J15" s="970"/>
      <c r="O15" s="968" t="s">
        <v>591</v>
      </c>
      <c r="P15" s="967" t="s">
        <v>2542</v>
      </c>
      <c r="Q15" s="822" t="s">
        <v>2545</v>
      </c>
      <c r="R15" s="969"/>
    </row>
    <row r="16" spans="1:18" ht="15" thickBot="1">
      <c r="A16" s="958"/>
      <c r="B16" s="958"/>
      <c r="C16" s="959"/>
      <c r="D16" s="958"/>
      <c r="E16" s="958"/>
      <c r="F16" s="958"/>
      <c r="G16" s="958"/>
      <c r="H16" s="958"/>
      <c r="J16" s="970"/>
      <c r="O16" s="968" t="s">
        <v>693</v>
      </c>
      <c r="P16" s="967" t="s">
        <v>2542</v>
      </c>
      <c r="Q16" s="822" t="s">
        <v>2544</v>
      </c>
      <c r="R16" s="969"/>
    </row>
    <row r="17" spans="1:18" ht="15" thickBot="1">
      <c r="A17" s="958"/>
      <c r="B17" s="958"/>
      <c r="C17" s="959"/>
      <c r="D17" s="958"/>
      <c r="E17" s="958"/>
      <c r="F17" s="958"/>
      <c r="G17" s="958"/>
      <c r="H17" s="958"/>
      <c r="J17" s="970"/>
      <c r="O17" s="968" t="s">
        <v>590</v>
      </c>
      <c r="P17" s="967" t="s">
        <v>2542</v>
      </c>
      <c r="Q17" s="822" t="s">
        <v>2543</v>
      </c>
      <c r="R17" s="969"/>
    </row>
    <row r="18" spans="1:18" ht="15" thickBot="1">
      <c r="A18" s="958"/>
      <c r="B18" s="958"/>
      <c r="C18" s="959"/>
      <c r="D18" s="958"/>
      <c r="E18" s="958"/>
      <c r="F18" s="958"/>
      <c r="G18" s="958"/>
      <c r="H18" s="958"/>
      <c r="J18" s="970"/>
      <c r="N18" s="229"/>
      <c r="O18" s="968" t="s">
        <v>588</v>
      </c>
      <c r="P18" s="967" t="s">
        <v>2542</v>
      </c>
      <c r="Q18" s="822" t="s">
        <v>588</v>
      </c>
      <c r="R18" s="969"/>
    </row>
    <row r="19" spans="1:18" ht="15" thickBot="1">
      <c r="A19" s="958"/>
      <c r="B19" s="958"/>
      <c r="C19" s="959"/>
      <c r="D19" s="958"/>
      <c r="E19" s="958"/>
      <c r="F19" s="958"/>
      <c r="G19" s="958"/>
      <c r="H19" s="958"/>
      <c r="O19" s="968" t="s">
        <v>2</v>
      </c>
      <c r="P19" s="967" t="s">
        <v>2542</v>
      </c>
      <c r="Q19" s="822" t="s">
        <v>2</v>
      </c>
    </row>
    <row r="20" spans="1:18" ht="15" thickBot="1">
      <c r="A20" s="958"/>
      <c r="B20" s="958"/>
      <c r="C20" s="959"/>
      <c r="D20" s="958"/>
      <c r="E20" s="958"/>
      <c r="F20" s="958"/>
      <c r="G20" s="958"/>
      <c r="H20" s="958"/>
    </row>
    <row r="21" spans="1:18" ht="15" thickBot="1">
      <c r="A21" s="958"/>
      <c r="B21" s="958"/>
      <c r="C21" s="959"/>
      <c r="D21" s="958"/>
      <c r="E21" s="958"/>
      <c r="F21" s="958"/>
      <c r="G21" s="958"/>
      <c r="H21" s="958"/>
    </row>
    <row r="22" spans="1:18" ht="15" thickBot="1">
      <c r="A22" s="958"/>
      <c r="B22" s="958"/>
      <c r="C22" s="959"/>
      <c r="D22" s="958"/>
      <c r="E22" s="958"/>
      <c r="F22" s="958"/>
      <c r="G22" s="958"/>
      <c r="H22" s="958"/>
    </row>
    <row r="23" spans="1:18" ht="15" thickBot="1">
      <c r="A23" s="958"/>
      <c r="B23" s="958"/>
      <c r="C23" s="959"/>
      <c r="D23" s="958"/>
      <c r="E23" s="958"/>
      <c r="F23" s="958"/>
      <c r="G23" s="958"/>
      <c r="H23" s="958"/>
    </row>
    <row r="24" spans="1:18" ht="15" thickBot="1">
      <c r="A24" s="958"/>
      <c r="B24" s="958"/>
      <c r="C24" s="959"/>
      <c r="D24" s="958"/>
      <c r="E24" s="958"/>
      <c r="F24" s="958"/>
      <c r="G24" s="958"/>
      <c r="H24" s="958"/>
    </row>
    <row r="25" spans="1:18" ht="15" thickBot="1">
      <c r="A25" s="958"/>
      <c r="B25" s="958"/>
      <c r="C25" s="959"/>
      <c r="D25" s="958"/>
      <c r="E25" s="958"/>
      <c r="F25" s="958"/>
      <c r="G25" s="958"/>
      <c r="H25" s="958"/>
    </row>
    <row r="26" spans="1:18" ht="15" thickBot="1">
      <c r="A26" s="958"/>
      <c r="B26" s="958"/>
      <c r="C26" s="959"/>
      <c r="D26" s="958"/>
      <c r="E26" s="958"/>
      <c r="F26" s="958"/>
      <c r="G26" s="958"/>
      <c r="H26" s="958"/>
    </row>
    <row r="27" spans="1:18" ht="15" thickBot="1">
      <c r="A27" s="958"/>
      <c r="B27" s="958"/>
      <c r="C27" s="959"/>
      <c r="D27" s="958"/>
      <c r="E27" s="958"/>
      <c r="F27" s="958"/>
      <c r="G27" s="958"/>
      <c r="H27" s="958"/>
    </row>
    <row r="28" spans="1:18" ht="15" thickBot="1">
      <c r="A28" s="958"/>
      <c r="B28" s="958"/>
      <c r="C28" s="959"/>
      <c r="D28" s="958"/>
      <c r="E28" s="958"/>
      <c r="F28" s="958"/>
      <c r="G28" s="958"/>
      <c r="H28" s="958"/>
    </row>
    <row r="29" spans="1:18" ht="15" thickBot="1">
      <c r="A29" s="958"/>
      <c r="B29" s="958"/>
      <c r="C29" s="959"/>
      <c r="D29" s="958"/>
      <c r="E29" s="958"/>
      <c r="F29" s="958"/>
      <c r="G29" s="958"/>
      <c r="H29" s="958"/>
    </row>
    <row r="30" spans="1:18" ht="15" thickBot="1">
      <c r="A30" s="958"/>
      <c r="B30" s="958"/>
      <c r="C30" s="959"/>
      <c r="D30" s="958"/>
      <c r="E30" s="958"/>
      <c r="F30" s="958"/>
      <c r="G30" s="958"/>
      <c r="H30" s="958"/>
    </row>
    <row r="31" spans="1:18" ht="15" thickBot="1">
      <c r="A31" s="958"/>
      <c r="B31" s="958"/>
      <c r="C31" s="959"/>
      <c r="D31" s="958"/>
      <c r="E31" s="958"/>
      <c r="F31" s="958"/>
      <c r="G31" s="958"/>
      <c r="H31" s="958"/>
    </row>
    <row r="32" spans="1:18" ht="15" thickBot="1">
      <c r="A32" s="958"/>
      <c r="B32" s="958"/>
      <c r="C32" s="959"/>
      <c r="D32" s="958"/>
      <c r="E32" s="958"/>
      <c r="F32" s="958"/>
      <c r="G32" s="958"/>
      <c r="H32" s="958"/>
    </row>
    <row r="33" spans="1:8" ht="15" thickBot="1">
      <c r="A33" s="958"/>
      <c r="B33" s="958"/>
      <c r="C33" s="959"/>
      <c r="D33" s="958"/>
      <c r="E33" s="958"/>
      <c r="F33" s="958"/>
      <c r="G33" s="958"/>
      <c r="H33" s="958"/>
    </row>
    <row r="34" spans="1:8" ht="15" thickBot="1">
      <c r="A34" s="958"/>
      <c r="B34" s="958"/>
      <c r="C34" s="959"/>
      <c r="D34" s="958"/>
      <c r="E34" s="958"/>
      <c r="F34" s="958"/>
      <c r="G34" s="958"/>
      <c r="H34" s="958"/>
    </row>
    <row r="35" spans="1:8" ht="15" thickBot="1">
      <c r="A35" s="958"/>
      <c r="B35" s="958"/>
      <c r="C35" s="959"/>
      <c r="D35" s="958"/>
      <c r="E35" s="958"/>
      <c r="F35" s="958"/>
      <c r="G35" s="958"/>
      <c r="H35" s="958"/>
    </row>
    <row r="36" spans="1:8" ht="15" thickBot="1">
      <c r="A36" s="958"/>
      <c r="B36" s="958"/>
      <c r="C36" s="959"/>
      <c r="D36" s="958"/>
      <c r="E36" s="958"/>
      <c r="F36" s="958"/>
      <c r="G36" s="958"/>
      <c r="H36" s="958"/>
    </row>
    <row r="37" spans="1:8" ht="15" thickBot="1">
      <c r="A37" s="958"/>
      <c r="B37" s="958"/>
      <c r="C37" s="959"/>
      <c r="D37" s="958"/>
      <c r="E37" s="958"/>
      <c r="F37" s="958"/>
      <c r="G37" s="958"/>
      <c r="H37" s="958"/>
    </row>
    <row r="38" spans="1:8" ht="15" thickBot="1">
      <c r="A38" s="958"/>
      <c r="B38" s="958"/>
      <c r="C38" s="959"/>
      <c r="D38" s="958"/>
      <c r="E38" s="958"/>
      <c r="F38" s="958"/>
      <c r="G38" s="958"/>
      <c r="H38" s="958"/>
    </row>
    <row r="39" spans="1:8" ht="15" thickBot="1">
      <c r="A39" s="958"/>
      <c r="B39" s="958"/>
      <c r="C39" s="959"/>
      <c r="D39" s="958"/>
      <c r="E39" s="958"/>
      <c r="F39" s="958"/>
      <c r="G39" s="958"/>
      <c r="H39" s="958"/>
    </row>
    <row r="40" spans="1:8" ht="15" thickBot="1">
      <c r="A40" s="958"/>
      <c r="B40" s="958"/>
      <c r="C40" s="959"/>
      <c r="D40" s="958"/>
      <c r="E40" s="958"/>
      <c r="F40" s="958"/>
      <c r="G40" s="958"/>
      <c r="H40" s="958"/>
    </row>
    <row r="41" spans="1:8" ht="15" thickBot="1">
      <c r="A41" s="958"/>
      <c r="B41" s="958"/>
      <c r="C41" s="959"/>
      <c r="D41" s="958"/>
      <c r="E41" s="958"/>
      <c r="F41" s="958"/>
      <c r="G41" s="958"/>
      <c r="H41" s="958"/>
    </row>
    <row r="42" spans="1:8" ht="15" thickBot="1">
      <c r="A42" s="958"/>
      <c r="B42" s="958"/>
      <c r="C42" s="959"/>
      <c r="D42" s="958"/>
      <c r="E42" s="958"/>
      <c r="F42" s="958"/>
      <c r="G42" s="958"/>
      <c r="H42" s="958"/>
    </row>
    <row r="43" spans="1:8" ht="15" thickBot="1">
      <c r="A43" s="958"/>
      <c r="B43" s="958"/>
      <c r="C43" s="959"/>
      <c r="D43" s="958"/>
      <c r="E43" s="958"/>
      <c r="F43" s="958"/>
      <c r="G43" s="958"/>
      <c r="H43" s="958"/>
    </row>
    <row r="44" spans="1:8" ht="15" thickBot="1">
      <c r="A44" s="958"/>
      <c r="B44" s="958"/>
      <c r="C44" s="959"/>
      <c r="D44" s="958"/>
      <c r="E44" s="958"/>
      <c r="F44" s="958"/>
      <c r="G44" s="958"/>
      <c r="H44" s="958"/>
    </row>
    <row r="45" spans="1:8" ht="15" thickBot="1">
      <c r="A45" s="958"/>
      <c r="B45" s="958"/>
      <c r="C45" s="959"/>
      <c r="D45" s="958"/>
      <c r="E45" s="958"/>
      <c r="F45" s="958"/>
      <c r="G45" s="958"/>
      <c r="H45" s="958"/>
    </row>
    <row r="46" spans="1:8" ht="24.75" customHeight="1" thickBot="1">
      <c r="A46" s="965" t="s">
        <v>2533</v>
      </c>
      <c r="B46" s="963"/>
      <c r="C46" s="966" t="s">
        <v>2532</v>
      </c>
      <c r="D46" s="963"/>
      <c r="E46" s="965" t="s">
        <v>2541</v>
      </c>
      <c r="F46" s="963"/>
      <c r="G46" s="964" t="s">
        <v>2530</v>
      </c>
      <c r="H46" s="963"/>
    </row>
    <row r="47" spans="1:8" ht="30" customHeight="1" thickBot="1">
      <c r="A47" s="961" t="s">
        <v>129</v>
      </c>
      <c r="B47" s="961" t="s">
        <v>2529</v>
      </c>
      <c r="C47" s="962" t="s">
        <v>2528</v>
      </c>
      <c r="D47" s="961" t="s">
        <v>2527</v>
      </c>
      <c r="E47" s="961" t="s">
        <v>2526</v>
      </c>
      <c r="F47" s="961" t="s">
        <v>2525</v>
      </c>
      <c r="G47" s="961" t="s">
        <v>2524</v>
      </c>
      <c r="H47" s="960" t="s">
        <v>2523</v>
      </c>
    </row>
    <row r="48" spans="1:8" ht="15" thickBot="1">
      <c r="A48" s="958"/>
      <c r="B48" s="958"/>
      <c r="C48" s="959"/>
      <c r="D48" s="958"/>
      <c r="E48" s="958"/>
      <c r="F48" s="958"/>
      <c r="G48" s="958"/>
      <c r="H48" s="958"/>
    </row>
    <row r="49" spans="1:8" ht="15" thickBot="1">
      <c r="A49" s="958"/>
      <c r="B49" s="958"/>
      <c r="C49" s="959"/>
      <c r="D49" s="958"/>
      <c r="E49" s="958"/>
      <c r="F49" s="958"/>
      <c r="G49" s="958"/>
      <c r="H49" s="958"/>
    </row>
    <row r="50" spans="1:8" ht="15" thickBot="1">
      <c r="A50" s="958"/>
      <c r="B50" s="958"/>
      <c r="C50" s="959"/>
      <c r="D50" s="958"/>
      <c r="E50" s="958"/>
      <c r="F50" s="958"/>
      <c r="G50" s="958"/>
      <c r="H50" s="958"/>
    </row>
    <row r="51" spans="1:8" ht="15" thickBot="1">
      <c r="A51" s="958"/>
      <c r="B51" s="958"/>
      <c r="C51" s="959"/>
      <c r="D51" s="958"/>
      <c r="E51" s="958"/>
      <c r="F51" s="958"/>
      <c r="G51" s="958"/>
      <c r="H51" s="958"/>
    </row>
    <row r="52" spans="1:8" ht="15" thickBot="1">
      <c r="A52" s="958"/>
      <c r="B52" s="958"/>
      <c r="C52" s="959"/>
      <c r="D52" s="958"/>
      <c r="E52" s="958"/>
      <c r="F52" s="958"/>
      <c r="G52" s="958"/>
      <c r="H52" s="958"/>
    </row>
    <row r="53" spans="1:8" ht="15" thickBot="1">
      <c r="A53" s="958"/>
      <c r="B53" s="958"/>
      <c r="C53" s="959"/>
      <c r="D53" s="958"/>
      <c r="E53" s="958"/>
      <c r="F53" s="958"/>
      <c r="G53" s="958"/>
      <c r="H53" s="958"/>
    </row>
    <row r="54" spans="1:8" ht="15" thickBot="1">
      <c r="A54" s="958"/>
      <c r="B54" s="958"/>
      <c r="C54" s="959"/>
      <c r="D54" s="958"/>
      <c r="E54" s="958"/>
      <c r="F54" s="958"/>
      <c r="G54" s="958"/>
      <c r="H54" s="958"/>
    </row>
    <row r="55" spans="1:8" ht="15" thickBot="1">
      <c r="A55" s="958"/>
      <c r="B55" s="958"/>
      <c r="C55" s="959"/>
      <c r="D55" s="958"/>
      <c r="E55" s="958"/>
      <c r="F55" s="958"/>
      <c r="G55" s="958"/>
      <c r="H55" s="958"/>
    </row>
    <row r="56" spans="1:8" ht="15" thickBot="1">
      <c r="A56" s="958"/>
      <c r="B56" s="958"/>
      <c r="C56" s="959"/>
      <c r="D56" s="958"/>
      <c r="E56" s="958"/>
      <c r="F56" s="958"/>
      <c r="G56" s="958"/>
      <c r="H56" s="958"/>
    </row>
    <row r="57" spans="1:8" ht="15" thickBot="1">
      <c r="A57" s="958"/>
      <c r="B57" s="958"/>
      <c r="C57" s="959"/>
      <c r="D57" s="958"/>
      <c r="E57" s="958"/>
      <c r="F57" s="958"/>
      <c r="G57" s="958"/>
      <c r="H57" s="958"/>
    </row>
    <row r="58" spans="1:8" ht="15" thickBot="1">
      <c r="A58" s="958"/>
      <c r="B58" s="958"/>
      <c r="C58" s="959"/>
      <c r="D58" s="958"/>
      <c r="E58" s="958"/>
      <c r="F58" s="958"/>
      <c r="G58" s="958"/>
      <c r="H58" s="958"/>
    </row>
    <row r="59" spans="1:8" ht="15" thickBot="1">
      <c r="A59" s="958"/>
      <c r="B59" s="958"/>
      <c r="C59" s="959"/>
      <c r="D59" s="958"/>
      <c r="E59" s="958"/>
      <c r="F59" s="958"/>
      <c r="G59" s="958"/>
      <c r="H59" s="958"/>
    </row>
    <row r="60" spans="1:8" ht="15" thickBot="1">
      <c r="A60" s="958"/>
      <c r="B60" s="958"/>
      <c r="C60" s="959"/>
      <c r="D60" s="958"/>
      <c r="E60" s="958"/>
      <c r="F60" s="958"/>
      <c r="G60" s="958"/>
      <c r="H60" s="958"/>
    </row>
    <row r="61" spans="1:8" ht="15" thickBot="1">
      <c r="A61" s="958"/>
      <c r="B61" s="958"/>
      <c r="C61" s="959"/>
      <c r="D61" s="958"/>
      <c r="E61" s="958"/>
      <c r="F61" s="958"/>
      <c r="G61" s="958"/>
      <c r="H61" s="958"/>
    </row>
    <row r="62" spans="1:8" ht="15" thickBot="1">
      <c r="A62" s="958"/>
      <c r="B62" s="958"/>
      <c r="C62" s="959"/>
      <c r="D62" s="958"/>
      <c r="E62" s="958"/>
      <c r="F62" s="958"/>
      <c r="G62" s="958"/>
      <c r="H62" s="958"/>
    </row>
    <row r="63" spans="1:8" ht="15" thickBot="1">
      <c r="A63" s="958"/>
      <c r="B63" s="958"/>
      <c r="C63" s="959"/>
      <c r="D63" s="958"/>
      <c r="E63" s="958"/>
      <c r="F63" s="958"/>
      <c r="G63" s="958"/>
      <c r="H63" s="958"/>
    </row>
    <row r="64" spans="1:8" ht="15" thickBot="1">
      <c r="A64" s="958"/>
      <c r="B64" s="958"/>
      <c r="C64" s="959"/>
      <c r="D64" s="958"/>
      <c r="E64" s="958"/>
      <c r="F64" s="958"/>
      <c r="G64" s="958"/>
      <c r="H64" s="958"/>
    </row>
    <row r="65" spans="1:8" ht="15" thickBot="1">
      <c r="A65" s="958"/>
      <c r="B65" s="958"/>
      <c r="C65" s="959"/>
      <c r="D65" s="958"/>
      <c r="E65" s="958"/>
      <c r="F65" s="958"/>
      <c r="G65" s="958"/>
      <c r="H65" s="958"/>
    </row>
    <row r="66" spans="1:8" ht="15" thickBot="1">
      <c r="A66" s="958"/>
      <c r="B66" s="958"/>
      <c r="C66" s="959"/>
      <c r="D66" s="958"/>
      <c r="E66" s="958"/>
      <c r="F66" s="958"/>
      <c r="G66" s="958"/>
      <c r="H66" s="958"/>
    </row>
    <row r="67" spans="1:8" ht="15" thickBot="1">
      <c r="A67" s="958"/>
      <c r="B67" s="958"/>
      <c r="C67" s="959"/>
      <c r="D67" s="958"/>
      <c r="E67" s="958"/>
      <c r="F67" s="958"/>
      <c r="G67" s="958"/>
      <c r="H67" s="958"/>
    </row>
    <row r="68" spans="1:8" ht="15" thickBot="1">
      <c r="A68" s="958"/>
      <c r="B68" s="958"/>
      <c r="C68" s="959"/>
      <c r="D68" s="958"/>
      <c r="E68" s="958"/>
      <c r="F68" s="958"/>
      <c r="G68" s="958"/>
      <c r="H68" s="958"/>
    </row>
    <row r="69" spans="1:8" ht="15" thickBot="1">
      <c r="A69" s="958"/>
      <c r="B69" s="958"/>
      <c r="C69" s="959"/>
      <c r="D69" s="958"/>
      <c r="E69" s="958"/>
      <c r="F69" s="958"/>
      <c r="G69" s="958"/>
      <c r="H69" s="958"/>
    </row>
    <row r="70" spans="1:8" ht="15" thickBot="1">
      <c r="A70" s="958"/>
      <c r="B70" s="958"/>
      <c r="C70" s="959"/>
      <c r="D70" s="958"/>
      <c r="E70" s="958"/>
      <c r="F70" s="958"/>
      <c r="G70" s="958"/>
      <c r="H70" s="958"/>
    </row>
    <row r="71" spans="1:8" ht="15" thickBot="1">
      <c r="A71" s="958"/>
      <c r="B71" s="958"/>
      <c r="C71" s="959"/>
      <c r="D71" s="958"/>
      <c r="E71" s="958"/>
      <c r="F71" s="958"/>
      <c r="G71" s="958"/>
      <c r="H71" s="958"/>
    </row>
    <row r="72" spans="1:8" ht="15" thickBot="1">
      <c r="A72" s="958"/>
      <c r="B72" s="958"/>
      <c r="C72" s="959"/>
      <c r="D72" s="958"/>
      <c r="E72" s="958"/>
      <c r="F72" s="958"/>
      <c r="G72" s="958"/>
      <c r="H72" s="958"/>
    </row>
    <row r="73" spans="1:8" ht="15" thickBot="1">
      <c r="A73" s="958"/>
      <c r="B73" s="958"/>
      <c r="C73" s="959"/>
      <c r="D73" s="958"/>
      <c r="E73" s="958"/>
      <c r="F73" s="958"/>
      <c r="G73" s="958"/>
      <c r="H73" s="958"/>
    </row>
    <row r="74" spans="1:8" ht="15" thickBot="1">
      <c r="A74" s="958"/>
      <c r="B74" s="958"/>
      <c r="C74" s="959"/>
      <c r="D74" s="958"/>
      <c r="E74" s="958"/>
      <c r="F74" s="958"/>
      <c r="G74" s="958"/>
      <c r="H74" s="958"/>
    </row>
    <row r="75" spans="1:8" ht="15" thickBot="1">
      <c r="A75" s="958"/>
      <c r="B75" s="958"/>
      <c r="C75" s="959"/>
      <c r="D75" s="958"/>
      <c r="E75" s="958"/>
      <c r="F75" s="958"/>
      <c r="G75" s="958"/>
      <c r="H75" s="958"/>
    </row>
    <row r="76" spans="1:8" ht="15" thickBot="1">
      <c r="A76" s="958"/>
      <c r="B76" s="958"/>
      <c r="C76" s="959"/>
      <c r="D76" s="958"/>
      <c r="E76" s="958"/>
      <c r="F76" s="958"/>
      <c r="G76" s="958"/>
      <c r="H76" s="958"/>
    </row>
    <row r="77" spans="1:8" ht="15" thickBot="1">
      <c r="A77" s="958"/>
      <c r="B77" s="958"/>
      <c r="C77" s="959"/>
      <c r="D77" s="958"/>
      <c r="E77" s="958"/>
      <c r="F77" s="958"/>
      <c r="G77" s="958"/>
      <c r="H77" s="958"/>
    </row>
    <row r="78" spans="1:8" ht="15" thickBot="1">
      <c r="A78" s="958"/>
      <c r="B78" s="958"/>
      <c r="C78" s="959"/>
      <c r="D78" s="958"/>
      <c r="E78" s="958"/>
      <c r="F78" s="958"/>
      <c r="G78" s="958"/>
      <c r="H78" s="958"/>
    </row>
    <row r="79" spans="1:8" ht="15" thickBot="1">
      <c r="A79" s="958"/>
      <c r="B79" s="958"/>
      <c r="C79" s="959"/>
      <c r="D79" s="958"/>
      <c r="E79" s="958"/>
      <c r="F79" s="958"/>
      <c r="G79" s="958"/>
      <c r="H79" s="958"/>
    </row>
    <row r="80" spans="1:8" ht="15" thickBot="1">
      <c r="A80" s="958"/>
      <c r="B80" s="958"/>
      <c r="C80" s="959"/>
      <c r="D80" s="958"/>
      <c r="E80" s="958"/>
      <c r="F80" s="958"/>
      <c r="G80" s="958"/>
      <c r="H80" s="958"/>
    </row>
    <row r="81" spans="1:8" ht="15" thickBot="1">
      <c r="A81" s="958"/>
      <c r="B81" s="958"/>
      <c r="C81" s="959"/>
      <c r="D81" s="958"/>
      <c r="E81" s="958"/>
      <c r="F81" s="958"/>
      <c r="G81" s="958"/>
      <c r="H81" s="958"/>
    </row>
    <row r="82" spans="1:8" ht="15" thickBot="1">
      <c r="A82" s="958"/>
      <c r="B82" s="958"/>
      <c r="C82" s="959"/>
      <c r="D82" s="958"/>
      <c r="E82" s="958"/>
      <c r="F82" s="958"/>
      <c r="G82" s="958"/>
      <c r="H82" s="958"/>
    </row>
    <row r="83" spans="1:8" ht="15" thickBot="1">
      <c r="A83" s="958"/>
      <c r="B83" s="958"/>
      <c r="C83" s="959"/>
      <c r="D83" s="958"/>
      <c r="E83" s="958"/>
      <c r="F83" s="958"/>
      <c r="G83" s="958"/>
      <c r="H83" s="958"/>
    </row>
    <row r="84" spans="1:8" ht="15" thickBot="1">
      <c r="A84" s="958"/>
      <c r="B84" s="958"/>
      <c r="C84" s="959"/>
      <c r="D84" s="958"/>
      <c r="E84" s="958"/>
      <c r="F84" s="958"/>
      <c r="G84" s="958"/>
      <c r="H84" s="958"/>
    </row>
    <row r="85" spans="1:8" ht="15" thickBot="1">
      <c r="A85" s="958"/>
      <c r="B85" s="958"/>
      <c r="C85" s="959"/>
      <c r="D85" s="958"/>
      <c r="E85" s="958"/>
      <c r="F85" s="958"/>
      <c r="G85" s="958"/>
      <c r="H85" s="958"/>
    </row>
    <row r="86" spans="1:8" ht="15" thickBot="1">
      <c r="A86" s="958"/>
      <c r="B86" s="958"/>
      <c r="C86" s="959"/>
      <c r="D86" s="958"/>
      <c r="E86" s="958"/>
      <c r="F86" s="958"/>
      <c r="G86" s="958"/>
      <c r="H86" s="958"/>
    </row>
    <row r="87" spans="1:8" ht="15" thickBot="1">
      <c r="A87" s="958"/>
      <c r="B87" s="958"/>
      <c r="C87" s="959"/>
      <c r="D87" s="958"/>
      <c r="E87" s="958"/>
      <c r="F87" s="958"/>
      <c r="G87" s="958"/>
      <c r="H87" s="958"/>
    </row>
    <row r="88" spans="1:8" ht="15" thickBot="1">
      <c r="A88" s="958"/>
      <c r="B88" s="958"/>
      <c r="C88" s="959"/>
      <c r="D88" s="958"/>
      <c r="E88" s="958"/>
      <c r="F88" s="958"/>
      <c r="G88" s="958"/>
      <c r="H88" s="958"/>
    </row>
    <row r="89" spans="1:8" ht="15" thickBot="1">
      <c r="A89" s="958"/>
      <c r="B89" s="958"/>
      <c r="C89" s="959"/>
      <c r="D89" s="958"/>
      <c r="E89" s="958"/>
      <c r="F89" s="958"/>
      <c r="G89" s="958"/>
      <c r="H89" s="958"/>
    </row>
    <row r="90" spans="1:8" ht="15" thickBot="1">
      <c r="A90" s="958"/>
      <c r="B90" s="958"/>
      <c r="C90" s="959"/>
      <c r="D90" s="958"/>
      <c r="E90" s="958"/>
      <c r="F90" s="958"/>
      <c r="G90" s="958"/>
      <c r="H90" s="958"/>
    </row>
    <row r="91" spans="1:8" ht="24.75" customHeight="1" thickBot="1">
      <c r="A91" s="965" t="s">
        <v>2533</v>
      </c>
      <c r="B91" s="963"/>
      <c r="C91" s="966" t="s">
        <v>2532</v>
      </c>
      <c r="D91" s="963"/>
      <c r="E91" s="965" t="s">
        <v>2540</v>
      </c>
      <c r="F91" s="963"/>
      <c r="G91" s="964" t="s">
        <v>2530</v>
      </c>
      <c r="H91" s="963"/>
    </row>
    <row r="92" spans="1:8" ht="30" customHeight="1" thickBot="1">
      <c r="A92" s="961" t="s">
        <v>129</v>
      </c>
      <c r="B92" s="961" t="s">
        <v>2529</v>
      </c>
      <c r="C92" s="962" t="s">
        <v>2528</v>
      </c>
      <c r="D92" s="961" t="s">
        <v>2527</v>
      </c>
      <c r="E92" s="961" t="s">
        <v>2526</v>
      </c>
      <c r="F92" s="961" t="s">
        <v>2525</v>
      </c>
      <c r="G92" s="961" t="s">
        <v>2524</v>
      </c>
      <c r="H92" s="960" t="s">
        <v>2523</v>
      </c>
    </row>
    <row r="93" spans="1:8" ht="15" thickBot="1">
      <c r="A93" s="958"/>
      <c r="B93" s="958"/>
      <c r="C93" s="959"/>
      <c r="D93" s="958"/>
      <c r="E93" s="958"/>
      <c r="F93" s="958"/>
      <c r="G93" s="958"/>
      <c r="H93" s="958"/>
    </row>
    <row r="94" spans="1:8" ht="15" thickBot="1">
      <c r="A94" s="958"/>
      <c r="B94" s="958"/>
      <c r="C94" s="959"/>
      <c r="D94" s="958"/>
      <c r="E94" s="958"/>
      <c r="F94" s="958"/>
      <c r="G94" s="958"/>
      <c r="H94" s="958"/>
    </row>
    <row r="95" spans="1:8" ht="15" thickBot="1">
      <c r="A95" s="958"/>
      <c r="B95" s="958"/>
      <c r="C95" s="959"/>
      <c r="D95" s="958"/>
      <c r="E95" s="958"/>
      <c r="F95" s="958"/>
      <c r="G95" s="958"/>
      <c r="H95" s="958"/>
    </row>
    <row r="96" spans="1:8" ht="15" thickBot="1">
      <c r="A96" s="958"/>
      <c r="B96" s="958"/>
      <c r="C96" s="959"/>
      <c r="D96" s="958"/>
      <c r="E96" s="958"/>
      <c r="F96" s="958"/>
      <c r="G96" s="958"/>
      <c r="H96" s="958"/>
    </row>
    <row r="97" spans="1:8" ht="15" thickBot="1">
      <c r="A97" s="958"/>
      <c r="B97" s="958"/>
      <c r="C97" s="959"/>
      <c r="D97" s="958"/>
      <c r="E97" s="958"/>
      <c r="F97" s="958"/>
      <c r="G97" s="958"/>
      <c r="H97" s="958"/>
    </row>
    <row r="98" spans="1:8" ht="15" thickBot="1">
      <c r="A98" s="958"/>
      <c r="B98" s="958"/>
      <c r="C98" s="959"/>
      <c r="D98" s="958"/>
      <c r="E98" s="958"/>
      <c r="F98" s="958"/>
      <c r="G98" s="958"/>
      <c r="H98" s="958"/>
    </row>
    <row r="99" spans="1:8" ht="15" thickBot="1">
      <c r="A99" s="958"/>
      <c r="B99" s="958"/>
      <c r="C99" s="959"/>
      <c r="D99" s="958"/>
      <c r="E99" s="958"/>
      <c r="F99" s="958"/>
      <c r="G99" s="958"/>
      <c r="H99" s="958"/>
    </row>
    <row r="100" spans="1:8" ht="15" thickBot="1">
      <c r="A100" s="958"/>
      <c r="B100" s="958"/>
      <c r="C100" s="959"/>
      <c r="D100" s="958"/>
      <c r="E100" s="958"/>
      <c r="F100" s="958"/>
      <c r="G100" s="958"/>
      <c r="H100" s="958"/>
    </row>
    <row r="101" spans="1:8" ht="15" thickBot="1">
      <c r="A101" s="958"/>
      <c r="B101" s="958"/>
      <c r="C101" s="959"/>
      <c r="D101" s="958"/>
      <c r="E101" s="958"/>
      <c r="F101" s="958"/>
      <c r="G101" s="958"/>
      <c r="H101" s="958"/>
    </row>
    <row r="102" spans="1:8" ht="15" thickBot="1">
      <c r="A102" s="958"/>
      <c r="B102" s="958"/>
      <c r="C102" s="959"/>
      <c r="D102" s="958"/>
      <c r="E102" s="958"/>
      <c r="F102" s="958"/>
      <c r="G102" s="958"/>
      <c r="H102" s="958"/>
    </row>
    <row r="103" spans="1:8" ht="15" thickBot="1">
      <c r="A103" s="958"/>
      <c r="B103" s="958"/>
      <c r="C103" s="959"/>
      <c r="D103" s="958"/>
      <c r="E103" s="958"/>
      <c r="F103" s="958"/>
      <c r="G103" s="958"/>
      <c r="H103" s="958"/>
    </row>
    <row r="104" spans="1:8" ht="15" thickBot="1">
      <c r="A104" s="958"/>
      <c r="B104" s="958"/>
      <c r="C104" s="959"/>
      <c r="D104" s="958"/>
      <c r="E104" s="958"/>
      <c r="F104" s="958"/>
      <c r="G104" s="958"/>
      <c r="H104" s="958"/>
    </row>
    <row r="105" spans="1:8" ht="15" thickBot="1">
      <c r="A105" s="958"/>
      <c r="B105" s="958"/>
      <c r="C105" s="959"/>
      <c r="D105" s="958"/>
      <c r="E105" s="958"/>
      <c r="F105" s="958"/>
      <c r="G105" s="958"/>
      <c r="H105" s="958"/>
    </row>
    <row r="106" spans="1:8" ht="15" thickBot="1">
      <c r="A106" s="958"/>
      <c r="B106" s="958"/>
      <c r="C106" s="959"/>
      <c r="D106" s="958"/>
      <c r="E106" s="958"/>
      <c r="F106" s="958"/>
      <c r="G106" s="958"/>
      <c r="H106" s="958"/>
    </row>
    <row r="107" spans="1:8" ht="15" thickBot="1">
      <c r="A107" s="958"/>
      <c r="B107" s="958"/>
      <c r="C107" s="959"/>
      <c r="D107" s="958"/>
      <c r="E107" s="958"/>
      <c r="F107" s="958"/>
      <c r="G107" s="958"/>
      <c r="H107" s="958"/>
    </row>
    <row r="108" spans="1:8" ht="15" thickBot="1">
      <c r="A108" s="958"/>
      <c r="B108" s="958"/>
      <c r="C108" s="959"/>
      <c r="D108" s="958"/>
      <c r="E108" s="958"/>
      <c r="F108" s="958"/>
      <c r="G108" s="958"/>
      <c r="H108" s="958"/>
    </row>
    <row r="109" spans="1:8" ht="15" thickBot="1">
      <c r="A109" s="958"/>
      <c r="B109" s="958"/>
      <c r="C109" s="959"/>
      <c r="D109" s="958"/>
      <c r="E109" s="958"/>
      <c r="F109" s="958"/>
      <c r="G109" s="958"/>
      <c r="H109" s="958"/>
    </row>
    <row r="110" spans="1:8" ht="15" thickBot="1">
      <c r="A110" s="958"/>
      <c r="B110" s="958"/>
      <c r="C110" s="959"/>
      <c r="D110" s="958"/>
      <c r="E110" s="958"/>
      <c r="F110" s="958"/>
      <c r="G110" s="958"/>
      <c r="H110" s="958"/>
    </row>
    <row r="111" spans="1:8" ht="15" thickBot="1">
      <c r="A111" s="958"/>
      <c r="B111" s="958"/>
      <c r="C111" s="959"/>
      <c r="D111" s="958"/>
      <c r="E111" s="958"/>
      <c r="F111" s="958"/>
      <c r="G111" s="958"/>
      <c r="H111" s="958"/>
    </row>
    <row r="112" spans="1:8" ht="15" thickBot="1">
      <c r="A112" s="958"/>
      <c r="B112" s="958"/>
      <c r="C112" s="959"/>
      <c r="D112" s="958"/>
      <c r="E112" s="958"/>
      <c r="F112" s="958"/>
      <c r="G112" s="958"/>
      <c r="H112" s="958"/>
    </row>
    <row r="113" spans="1:8" ht="15" thickBot="1">
      <c r="A113" s="958"/>
      <c r="B113" s="958"/>
      <c r="C113" s="959"/>
      <c r="D113" s="958"/>
      <c r="E113" s="958"/>
      <c r="F113" s="958"/>
      <c r="G113" s="958"/>
      <c r="H113" s="958"/>
    </row>
    <row r="114" spans="1:8" ht="15" thickBot="1">
      <c r="A114" s="958"/>
      <c r="B114" s="958"/>
      <c r="C114" s="959"/>
      <c r="D114" s="958"/>
      <c r="E114" s="958"/>
      <c r="F114" s="958"/>
      <c r="G114" s="958"/>
      <c r="H114" s="958"/>
    </row>
    <row r="115" spans="1:8" ht="15" thickBot="1">
      <c r="A115" s="958"/>
      <c r="B115" s="958"/>
      <c r="C115" s="959"/>
      <c r="D115" s="958"/>
      <c r="E115" s="958"/>
      <c r="F115" s="958"/>
      <c r="G115" s="958"/>
      <c r="H115" s="958"/>
    </row>
    <row r="116" spans="1:8" ht="15" thickBot="1">
      <c r="A116" s="958"/>
      <c r="B116" s="958"/>
      <c r="C116" s="959"/>
      <c r="D116" s="958"/>
      <c r="E116" s="958"/>
      <c r="F116" s="958"/>
      <c r="G116" s="958"/>
      <c r="H116" s="958"/>
    </row>
    <row r="117" spans="1:8" ht="15" thickBot="1">
      <c r="A117" s="958"/>
      <c r="B117" s="958"/>
      <c r="C117" s="959"/>
      <c r="D117" s="958"/>
      <c r="E117" s="958"/>
      <c r="F117" s="958"/>
      <c r="G117" s="958"/>
      <c r="H117" s="958"/>
    </row>
    <row r="118" spans="1:8" ht="15" thickBot="1">
      <c r="A118" s="958"/>
      <c r="B118" s="958"/>
      <c r="C118" s="959"/>
      <c r="D118" s="958"/>
      <c r="E118" s="958"/>
      <c r="F118" s="958"/>
      <c r="G118" s="958"/>
      <c r="H118" s="958"/>
    </row>
    <row r="119" spans="1:8" ht="15" thickBot="1">
      <c r="A119" s="958"/>
      <c r="B119" s="958"/>
      <c r="C119" s="959"/>
      <c r="D119" s="958"/>
      <c r="E119" s="958"/>
      <c r="F119" s="958"/>
      <c r="G119" s="958"/>
      <c r="H119" s="958"/>
    </row>
    <row r="120" spans="1:8" ht="15" thickBot="1">
      <c r="A120" s="958"/>
      <c r="B120" s="958"/>
      <c r="C120" s="959"/>
      <c r="D120" s="958"/>
      <c r="E120" s="958"/>
      <c r="F120" s="958"/>
      <c r="G120" s="958"/>
      <c r="H120" s="958"/>
    </row>
    <row r="121" spans="1:8" ht="15" thickBot="1">
      <c r="A121" s="958"/>
      <c r="B121" s="958"/>
      <c r="C121" s="959"/>
      <c r="D121" s="958"/>
      <c r="E121" s="958"/>
      <c r="F121" s="958"/>
      <c r="G121" s="958"/>
      <c r="H121" s="958"/>
    </row>
    <row r="122" spans="1:8" ht="15" thickBot="1">
      <c r="A122" s="958"/>
      <c r="B122" s="958"/>
      <c r="C122" s="959"/>
      <c r="D122" s="958"/>
      <c r="E122" s="958"/>
      <c r="F122" s="958"/>
      <c r="G122" s="958"/>
      <c r="H122" s="958"/>
    </row>
    <row r="123" spans="1:8" ht="15" thickBot="1">
      <c r="A123" s="958"/>
      <c r="B123" s="958"/>
      <c r="C123" s="959"/>
      <c r="D123" s="958"/>
      <c r="E123" s="958"/>
      <c r="F123" s="958"/>
      <c r="G123" s="958"/>
      <c r="H123" s="958"/>
    </row>
    <row r="124" spans="1:8" ht="15" thickBot="1">
      <c r="A124" s="958"/>
      <c r="B124" s="958"/>
      <c r="C124" s="959"/>
      <c r="D124" s="958"/>
      <c r="E124" s="958"/>
      <c r="F124" s="958"/>
      <c r="G124" s="958"/>
      <c r="H124" s="958"/>
    </row>
    <row r="125" spans="1:8" ht="15" thickBot="1">
      <c r="A125" s="958"/>
      <c r="B125" s="958"/>
      <c r="C125" s="959"/>
      <c r="D125" s="958"/>
      <c r="E125" s="958"/>
      <c r="F125" s="958"/>
      <c r="G125" s="958"/>
      <c r="H125" s="958"/>
    </row>
    <row r="126" spans="1:8" ht="15" thickBot="1">
      <c r="A126" s="958"/>
      <c r="B126" s="958"/>
      <c r="C126" s="959"/>
      <c r="D126" s="958"/>
      <c r="E126" s="958"/>
      <c r="F126" s="958"/>
      <c r="G126" s="958"/>
      <c r="H126" s="958"/>
    </row>
    <row r="127" spans="1:8" ht="15" thickBot="1">
      <c r="A127" s="958"/>
      <c r="B127" s="958"/>
      <c r="C127" s="959"/>
      <c r="D127" s="958"/>
      <c r="E127" s="958"/>
      <c r="F127" s="958"/>
      <c r="G127" s="958"/>
      <c r="H127" s="958"/>
    </row>
    <row r="128" spans="1:8" ht="15" thickBot="1">
      <c r="A128" s="958"/>
      <c r="B128" s="958"/>
      <c r="C128" s="959"/>
      <c r="D128" s="958"/>
      <c r="E128" s="958"/>
      <c r="F128" s="958"/>
      <c r="G128" s="958"/>
      <c r="H128" s="958"/>
    </row>
    <row r="129" spans="1:8" ht="15" thickBot="1">
      <c r="A129" s="958"/>
      <c r="B129" s="958"/>
      <c r="C129" s="959"/>
      <c r="D129" s="958"/>
      <c r="E129" s="958"/>
      <c r="F129" s="958"/>
      <c r="G129" s="958"/>
      <c r="H129" s="958"/>
    </row>
    <row r="130" spans="1:8" ht="15" thickBot="1">
      <c r="A130" s="958"/>
      <c r="B130" s="958"/>
      <c r="C130" s="959"/>
      <c r="D130" s="958"/>
      <c r="E130" s="958"/>
      <c r="F130" s="958"/>
      <c r="G130" s="958"/>
      <c r="H130" s="958"/>
    </row>
    <row r="131" spans="1:8" ht="15" thickBot="1">
      <c r="A131" s="958"/>
      <c r="B131" s="958"/>
      <c r="C131" s="959"/>
      <c r="D131" s="958"/>
      <c r="E131" s="958"/>
      <c r="F131" s="958"/>
      <c r="G131" s="958"/>
      <c r="H131" s="958"/>
    </row>
    <row r="132" spans="1:8" ht="15" thickBot="1">
      <c r="A132" s="958"/>
      <c r="B132" s="958"/>
      <c r="C132" s="959"/>
      <c r="D132" s="958"/>
      <c r="E132" s="958"/>
      <c r="F132" s="958"/>
      <c r="G132" s="958"/>
      <c r="H132" s="958"/>
    </row>
    <row r="133" spans="1:8" ht="15" thickBot="1">
      <c r="A133" s="958"/>
      <c r="B133" s="958"/>
      <c r="C133" s="959"/>
      <c r="D133" s="958"/>
      <c r="E133" s="958"/>
      <c r="F133" s="958"/>
      <c r="G133" s="958"/>
      <c r="H133" s="958"/>
    </row>
    <row r="134" spans="1:8" ht="15" thickBot="1">
      <c r="A134" s="958"/>
      <c r="B134" s="958"/>
      <c r="C134" s="959"/>
      <c r="D134" s="958"/>
      <c r="E134" s="958"/>
      <c r="F134" s="958"/>
      <c r="G134" s="958"/>
      <c r="H134" s="958"/>
    </row>
    <row r="135" spans="1:8" ht="15" thickBot="1">
      <c r="A135" s="958"/>
      <c r="B135" s="958"/>
      <c r="C135" s="959"/>
      <c r="D135" s="958"/>
      <c r="E135" s="958"/>
      <c r="F135" s="958"/>
      <c r="G135" s="958"/>
      <c r="H135" s="958"/>
    </row>
    <row r="136" spans="1:8" ht="24.75" customHeight="1" thickBot="1">
      <c r="A136" s="965" t="s">
        <v>2533</v>
      </c>
      <c r="B136" s="963"/>
      <c r="C136" s="966" t="s">
        <v>2532</v>
      </c>
      <c r="D136" s="963"/>
      <c r="E136" s="965" t="s">
        <v>2539</v>
      </c>
      <c r="F136" s="963"/>
      <c r="G136" s="964" t="s">
        <v>2530</v>
      </c>
      <c r="H136" s="963"/>
    </row>
    <row r="137" spans="1:8" ht="30" customHeight="1" thickBot="1">
      <c r="A137" s="961" t="s">
        <v>129</v>
      </c>
      <c r="B137" s="961" t="s">
        <v>2529</v>
      </c>
      <c r="C137" s="962" t="s">
        <v>2528</v>
      </c>
      <c r="D137" s="961" t="s">
        <v>2527</v>
      </c>
      <c r="E137" s="961" t="s">
        <v>2526</v>
      </c>
      <c r="F137" s="961" t="s">
        <v>2525</v>
      </c>
      <c r="G137" s="961" t="s">
        <v>2524</v>
      </c>
      <c r="H137" s="960" t="s">
        <v>2523</v>
      </c>
    </row>
    <row r="138" spans="1:8" ht="15" thickBot="1">
      <c r="A138" s="958"/>
      <c r="B138" s="958"/>
      <c r="C138" s="959"/>
      <c r="D138" s="958"/>
      <c r="E138" s="958"/>
      <c r="F138" s="958"/>
      <c r="G138" s="958"/>
      <c r="H138" s="958"/>
    </row>
    <row r="139" spans="1:8" ht="15" thickBot="1">
      <c r="A139" s="958"/>
      <c r="B139" s="958"/>
      <c r="C139" s="959"/>
      <c r="D139" s="958"/>
      <c r="E139" s="958"/>
      <c r="F139" s="958"/>
      <c r="G139" s="958"/>
      <c r="H139" s="958"/>
    </row>
    <row r="140" spans="1:8" ht="15" thickBot="1">
      <c r="A140" s="958"/>
      <c r="B140" s="958"/>
      <c r="C140" s="959"/>
      <c r="D140" s="958"/>
      <c r="E140" s="958"/>
      <c r="F140" s="958"/>
      <c r="G140" s="958"/>
      <c r="H140" s="958"/>
    </row>
    <row r="141" spans="1:8" ht="15" thickBot="1">
      <c r="A141" s="958"/>
      <c r="B141" s="958"/>
      <c r="C141" s="959"/>
      <c r="D141" s="958"/>
      <c r="E141" s="958"/>
      <c r="F141" s="958"/>
      <c r="G141" s="958"/>
      <c r="H141" s="958"/>
    </row>
    <row r="142" spans="1:8" ht="15" thickBot="1">
      <c r="A142" s="958"/>
      <c r="B142" s="958"/>
      <c r="C142" s="959"/>
      <c r="D142" s="958"/>
      <c r="E142" s="958"/>
      <c r="F142" s="958"/>
      <c r="G142" s="958"/>
      <c r="H142" s="958"/>
    </row>
    <row r="143" spans="1:8" ht="15" thickBot="1">
      <c r="A143" s="958"/>
      <c r="B143" s="958"/>
      <c r="C143" s="959"/>
      <c r="D143" s="958"/>
      <c r="E143" s="958"/>
      <c r="F143" s="958"/>
      <c r="G143" s="958"/>
      <c r="H143" s="958"/>
    </row>
    <row r="144" spans="1:8" ht="15" thickBot="1">
      <c r="A144" s="958"/>
      <c r="B144" s="958"/>
      <c r="C144" s="959"/>
      <c r="D144" s="958"/>
      <c r="E144" s="958"/>
      <c r="F144" s="958"/>
      <c r="G144" s="958"/>
      <c r="H144" s="958"/>
    </row>
    <row r="145" spans="1:8" ht="15" thickBot="1">
      <c r="A145" s="958"/>
      <c r="B145" s="958"/>
      <c r="C145" s="959"/>
      <c r="D145" s="958"/>
      <c r="E145" s="958"/>
      <c r="F145" s="958"/>
      <c r="G145" s="958"/>
      <c r="H145" s="958"/>
    </row>
    <row r="146" spans="1:8" ht="15" thickBot="1">
      <c r="A146" s="958"/>
      <c r="B146" s="958"/>
      <c r="C146" s="959"/>
      <c r="D146" s="958"/>
      <c r="E146" s="958"/>
      <c r="F146" s="958"/>
      <c r="G146" s="958"/>
      <c r="H146" s="958"/>
    </row>
    <row r="147" spans="1:8" ht="15" thickBot="1">
      <c r="A147" s="958"/>
      <c r="B147" s="958"/>
      <c r="C147" s="959"/>
      <c r="D147" s="958"/>
      <c r="E147" s="958"/>
      <c r="F147" s="958"/>
      <c r="G147" s="958"/>
      <c r="H147" s="958"/>
    </row>
    <row r="148" spans="1:8" ht="15" thickBot="1">
      <c r="A148" s="958"/>
      <c r="B148" s="958"/>
      <c r="C148" s="959"/>
      <c r="D148" s="958"/>
      <c r="E148" s="958"/>
      <c r="F148" s="958"/>
      <c r="G148" s="958"/>
      <c r="H148" s="958"/>
    </row>
    <row r="149" spans="1:8" ht="15" thickBot="1">
      <c r="A149" s="958"/>
      <c r="B149" s="958"/>
      <c r="C149" s="959"/>
      <c r="D149" s="958"/>
      <c r="E149" s="958"/>
      <c r="F149" s="958"/>
      <c r="G149" s="958"/>
      <c r="H149" s="958"/>
    </row>
    <row r="150" spans="1:8" ht="15" thickBot="1">
      <c r="A150" s="958"/>
      <c r="B150" s="958"/>
      <c r="C150" s="959"/>
      <c r="D150" s="958"/>
      <c r="E150" s="958"/>
      <c r="F150" s="958"/>
      <c r="G150" s="958"/>
      <c r="H150" s="958"/>
    </row>
    <row r="151" spans="1:8" ht="15" thickBot="1">
      <c r="A151" s="958"/>
      <c r="B151" s="958"/>
      <c r="C151" s="959"/>
      <c r="D151" s="958"/>
      <c r="E151" s="958"/>
      <c r="F151" s="958"/>
      <c r="G151" s="958"/>
      <c r="H151" s="958"/>
    </row>
    <row r="152" spans="1:8" ht="15" thickBot="1">
      <c r="A152" s="958"/>
      <c r="B152" s="958"/>
      <c r="C152" s="959"/>
      <c r="D152" s="958"/>
      <c r="E152" s="958"/>
      <c r="F152" s="958"/>
      <c r="G152" s="958"/>
      <c r="H152" s="958"/>
    </row>
    <row r="153" spans="1:8" ht="15" thickBot="1">
      <c r="A153" s="958"/>
      <c r="B153" s="958"/>
      <c r="C153" s="959"/>
      <c r="D153" s="958"/>
      <c r="E153" s="958"/>
      <c r="F153" s="958"/>
      <c r="G153" s="958"/>
      <c r="H153" s="958"/>
    </row>
    <row r="154" spans="1:8" ht="15" thickBot="1">
      <c r="A154" s="958"/>
      <c r="B154" s="958"/>
      <c r="C154" s="959"/>
      <c r="D154" s="958"/>
      <c r="E154" s="958"/>
      <c r="F154" s="958"/>
      <c r="G154" s="958"/>
      <c r="H154" s="958"/>
    </row>
    <row r="155" spans="1:8" ht="15" thickBot="1">
      <c r="A155" s="958"/>
      <c r="B155" s="958"/>
      <c r="C155" s="959"/>
      <c r="D155" s="958"/>
      <c r="E155" s="958"/>
      <c r="F155" s="958"/>
      <c r="G155" s="958"/>
      <c r="H155" s="958"/>
    </row>
    <row r="156" spans="1:8" ht="15" thickBot="1">
      <c r="A156" s="958"/>
      <c r="B156" s="958"/>
      <c r="C156" s="959"/>
      <c r="D156" s="958"/>
      <c r="E156" s="958"/>
      <c r="F156" s="958"/>
      <c r="G156" s="958"/>
      <c r="H156" s="958"/>
    </row>
    <row r="157" spans="1:8" ht="15" thickBot="1">
      <c r="A157" s="958"/>
      <c r="B157" s="958"/>
      <c r="C157" s="959"/>
      <c r="D157" s="958"/>
      <c r="E157" s="958"/>
      <c r="F157" s="958"/>
      <c r="G157" s="958"/>
      <c r="H157" s="958"/>
    </row>
    <row r="158" spans="1:8" ht="15" thickBot="1">
      <c r="A158" s="958"/>
      <c r="B158" s="958"/>
      <c r="C158" s="959"/>
      <c r="D158" s="958"/>
      <c r="E158" s="958"/>
      <c r="F158" s="958"/>
      <c r="G158" s="958"/>
      <c r="H158" s="958"/>
    </row>
    <row r="159" spans="1:8" ht="15" thickBot="1">
      <c r="A159" s="958"/>
      <c r="B159" s="958"/>
      <c r="C159" s="959"/>
      <c r="D159" s="958"/>
      <c r="E159" s="958"/>
      <c r="F159" s="958"/>
      <c r="G159" s="958"/>
      <c r="H159" s="958"/>
    </row>
    <row r="160" spans="1:8" ht="15" thickBot="1">
      <c r="A160" s="958"/>
      <c r="B160" s="958"/>
      <c r="C160" s="959"/>
      <c r="D160" s="958"/>
      <c r="E160" s="958"/>
      <c r="F160" s="958"/>
      <c r="G160" s="958"/>
      <c r="H160" s="958"/>
    </row>
    <row r="161" spans="1:8" ht="15" thickBot="1">
      <c r="A161" s="958"/>
      <c r="B161" s="958"/>
      <c r="C161" s="959"/>
      <c r="D161" s="958"/>
      <c r="E161" s="958"/>
      <c r="F161" s="958"/>
      <c r="G161" s="958"/>
      <c r="H161" s="958"/>
    </row>
    <row r="162" spans="1:8" ht="15" thickBot="1">
      <c r="A162" s="958"/>
      <c r="B162" s="958"/>
      <c r="C162" s="959"/>
      <c r="D162" s="958"/>
      <c r="E162" s="958"/>
      <c r="F162" s="958"/>
      <c r="G162" s="958"/>
      <c r="H162" s="958"/>
    </row>
    <row r="163" spans="1:8" ht="15" thickBot="1">
      <c r="A163" s="958"/>
      <c r="B163" s="958"/>
      <c r="C163" s="959"/>
      <c r="D163" s="958"/>
      <c r="E163" s="958"/>
      <c r="F163" s="958"/>
      <c r="G163" s="958"/>
      <c r="H163" s="958"/>
    </row>
    <row r="164" spans="1:8" ht="15" thickBot="1">
      <c r="A164" s="958"/>
      <c r="B164" s="958"/>
      <c r="C164" s="959"/>
      <c r="D164" s="958"/>
      <c r="E164" s="958"/>
      <c r="F164" s="958"/>
      <c r="G164" s="958"/>
      <c r="H164" s="958"/>
    </row>
    <row r="165" spans="1:8" ht="15" thickBot="1">
      <c r="A165" s="958"/>
      <c r="B165" s="958"/>
      <c r="C165" s="959"/>
      <c r="D165" s="958"/>
      <c r="E165" s="958"/>
      <c r="F165" s="958"/>
      <c r="G165" s="958"/>
      <c r="H165" s="958"/>
    </row>
    <row r="166" spans="1:8" ht="15" thickBot="1">
      <c r="A166" s="958"/>
      <c r="B166" s="958"/>
      <c r="C166" s="959"/>
      <c r="D166" s="958"/>
      <c r="E166" s="958"/>
      <c r="F166" s="958"/>
      <c r="G166" s="958"/>
      <c r="H166" s="958"/>
    </row>
    <row r="167" spans="1:8" ht="15" thickBot="1">
      <c r="A167" s="958"/>
      <c r="B167" s="958"/>
      <c r="C167" s="959"/>
      <c r="D167" s="958"/>
      <c r="E167" s="958"/>
      <c r="F167" s="958"/>
      <c r="G167" s="958"/>
      <c r="H167" s="958"/>
    </row>
    <row r="168" spans="1:8" ht="15" thickBot="1">
      <c r="A168" s="958"/>
      <c r="B168" s="958"/>
      <c r="C168" s="959"/>
      <c r="D168" s="958"/>
      <c r="E168" s="958"/>
      <c r="F168" s="958"/>
      <c r="G168" s="958"/>
      <c r="H168" s="958"/>
    </row>
    <row r="169" spans="1:8" ht="15" thickBot="1">
      <c r="A169" s="958"/>
      <c r="B169" s="958"/>
      <c r="C169" s="959"/>
      <c r="D169" s="958"/>
      <c r="E169" s="958"/>
      <c r="F169" s="958"/>
      <c r="G169" s="958"/>
      <c r="H169" s="958"/>
    </row>
    <row r="170" spans="1:8" ht="15" thickBot="1">
      <c r="A170" s="958"/>
      <c r="B170" s="958"/>
      <c r="C170" s="959"/>
      <c r="D170" s="958"/>
      <c r="E170" s="958"/>
      <c r="F170" s="958"/>
      <c r="G170" s="958"/>
      <c r="H170" s="958"/>
    </row>
    <row r="171" spans="1:8" ht="15" thickBot="1">
      <c r="A171" s="958"/>
      <c r="B171" s="958"/>
      <c r="C171" s="959"/>
      <c r="D171" s="958"/>
      <c r="E171" s="958"/>
      <c r="F171" s="958"/>
      <c r="G171" s="958"/>
      <c r="H171" s="958"/>
    </row>
    <row r="172" spans="1:8" ht="15" thickBot="1">
      <c r="A172" s="958"/>
      <c r="B172" s="958"/>
      <c r="C172" s="959"/>
      <c r="D172" s="958"/>
      <c r="E172" s="958"/>
      <c r="F172" s="958"/>
      <c r="G172" s="958"/>
      <c r="H172" s="958"/>
    </row>
    <row r="173" spans="1:8" ht="15" thickBot="1">
      <c r="A173" s="958"/>
      <c r="B173" s="958"/>
      <c r="C173" s="959"/>
      <c r="D173" s="958"/>
      <c r="E173" s="958"/>
      <c r="F173" s="958"/>
      <c r="G173" s="958"/>
      <c r="H173" s="958"/>
    </row>
    <row r="174" spans="1:8" ht="15" thickBot="1">
      <c r="A174" s="958"/>
      <c r="B174" s="958"/>
      <c r="C174" s="959"/>
      <c r="D174" s="958"/>
      <c r="E174" s="958"/>
      <c r="F174" s="958"/>
      <c r="G174" s="958"/>
      <c r="H174" s="958"/>
    </row>
    <row r="175" spans="1:8" ht="15" thickBot="1">
      <c r="A175" s="958"/>
      <c r="B175" s="958"/>
      <c r="C175" s="959"/>
      <c r="D175" s="958"/>
      <c r="E175" s="958"/>
      <c r="F175" s="958"/>
      <c r="G175" s="958"/>
      <c r="H175" s="958"/>
    </row>
    <row r="176" spans="1:8" ht="15" thickBot="1">
      <c r="A176" s="958"/>
      <c r="B176" s="958"/>
      <c r="C176" s="959"/>
      <c r="D176" s="958"/>
      <c r="E176" s="958"/>
      <c r="F176" s="958"/>
      <c r="G176" s="958"/>
      <c r="H176" s="958"/>
    </row>
    <row r="177" spans="1:8" ht="15" thickBot="1">
      <c r="A177" s="958"/>
      <c r="B177" s="958"/>
      <c r="C177" s="959"/>
      <c r="D177" s="958"/>
      <c r="E177" s="958"/>
      <c r="F177" s="958"/>
      <c r="G177" s="958"/>
      <c r="H177" s="958"/>
    </row>
    <row r="178" spans="1:8" ht="15" thickBot="1">
      <c r="A178" s="958"/>
      <c r="B178" s="958"/>
      <c r="C178" s="959"/>
      <c r="D178" s="958"/>
      <c r="E178" s="958"/>
      <c r="F178" s="958"/>
      <c r="G178" s="958"/>
      <c r="H178" s="958"/>
    </row>
    <row r="179" spans="1:8" ht="15" thickBot="1">
      <c r="A179" s="958"/>
      <c r="B179" s="958"/>
      <c r="C179" s="959"/>
      <c r="D179" s="958"/>
      <c r="E179" s="958"/>
      <c r="F179" s="958"/>
      <c r="G179" s="958"/>
      <c r="H179" s="958"/>
    </row>
    <row r="180" spans="1:8" ht="15" thickBot="1">
      <c r="A180" s="958"/>
      <c r="B180" s="958"/>
      <c r="C180" s="959"/>
      <c r="D180" s="958"/>
      <c r="E180" s="958"/>
      <c r="F180" s="958"/>
      <c r="G180" s="958"/>
      <c r="H180" s="958"/>
    </row>
    <row r="181" spans="1:8" ht="24.75" customHeight="1" thickBot="1">
      <c r="A181" s="965" t="s">
        <v>2533</v>
      </c>
      <c r="B181" s="963"/>
      <c r="C181" s="966" t="s">
        <v>2532</v>
      </c>
      <c r="D181" s="963"/>
      <c r="E181" s="965" t="s">
        <v>2538</v>
      </c>
      <c r="F181" s="963"/>
      <c r="G181" s="964" t="s">
        <v>2530</v>
      </c>
      <c r="H181" s="963"/>
    </row>
    <row r="182" spans="1:8" ht="30" customHeight="1" thickBot="1">
      <c r="A182" s="961" t="s">
        <v>129</v>
      </c>
      <c r="B182" s="961" t="s">
        <v>2529</v>
      </c>
      <c r="C182" s="962" t="s">
        <v>2528</v>
      </c>
      <c r="D182" s="961" t="s">
        <v>2527</v>
      </c>
      <c r="E182" s="961" t="s">
        <v>2526</v>
      </c>
      <c r="F182" s="961" t="s">
        <v>2525</v>
      </c>
      <c r="G182" s="961" t="s">
        <v>2524</v>
      </c>
      <c r="H182" s="960" t="s">
        <v>2523</v>
      </c>
    </row>
    <row r="183" spans="1:8" ht="15" thickBot="1">
      <c r="A183" s="958"/>
      <c r="B183" s="958"/>
      <c r="C183" s="959"/>
      <c r="D183" s="958"/>
      <c r="E183" s="958"/>
      <c r="F183" s="958"/>
      <c r="G183" s="958"/>
      <c r="H183" s="958"/>
    </row>
    <row r="184" spans="1:8" ht="15" thickBot="1">
      <c r="A184" s="958"/>
      <c r="B184" s="958"/>
      <c r="C184" s="959"/>
      <c r="D184" s="958"/>
      <c r="E184" s="958"/>
      <c r="F184" s="958"/>
      <c r="G184" s="958"/>
      <c r="H184" s="958"/>
    </row>
    <row r="185" spans="1:8" ht="15" thickBot="1">
      <c r="A185" s="958"/>
      <c r="B185" s="958"/>
      <c r="C185" s="959"/>
      <c r="D185" s="958"/>
      <c r="E185" s="958"/>
      <c r="F185" s="958"/>
      <c r="G185" s="958"/>
      <c r="H185" s="958"/>
    </row>
    <row r="186" spans="1:8" ht="15" thickBot="1">
      <c r="A186" s="958"/>
      <c r="B186" s="958"/>
      <c r="C186" s="959"/>
      <c r="D186" s="958"/>
      <c r="E186" s="958"/>
      <c r="F186" s="958"/>
      <c r="G186" s="958"/>
      <c r="H186" s="958"/>
    </row>
    <row r="187" spans="1:8" ht="15" thickBot="1">
      <c r="A187" s="958"/>
      <c r="B187" s="958"/>
      <c r="C187" s="959"/>
      <c r="D187" s="958"/>
      <c r="E187" s="958"/>
      <c r="F187" s="958"/>
      <c r="G187" s="958"/>
      <c r="H187" s="958"/>
    </row>
    <row r="188" spans="1:8" ht="15" thickBot="1">
      <c r="A188" s="958"/>
      <c r="B188" s="958"/>
      <c r="C188" s="959"/>
      <c r="D188" s="958"/>
      <c r="E188" s="958"/>
      <c r="F188" s="958"/>
      <c r="G188" s="958"/>
      <c r="H188" s="958"/>
    </row>
    <row r="189" spans="1:8" ht="15" thickBot="1">
      <c r="A189" s="958"/>
      <c r="B189" s="958"/>
      <c r="C189" s="959"/>
      <c r="D189" s="958"/>
      <c r="E189" s="958"/>
      <c r="F189" s="958"/>
      <c r="G189" s="958"/>
      <c r="H189" s="958"/>
    </row>
    <row r="190" spans="1:8" ht="15" thickBot="1">
      <c r="A190" s="958"/>
      <c r="B190" s="958"/>
      <c r="C190" s="959"/>
      <c r="D190" s="958"/>
      <c r="E190" s="958"/>
      <c r="F190" s="958"/>
      <c r="G190" s="958"/>
      <c r="H190" s="958"/>
    </row>
    <row r="191" spans="1:8" ht="15" thickBot="1">
      <c r="A191" s="958"/>
      <c r="B191" s="958"/>
      <c r="C191" s="959"/>
      <c r="D191" s="958"/>
      <c r="E191" s="958"/>
      <c r="F191" s="958"/>
      <c r="G191" s="958"/>
      <c r="H191" s="958"/>
    </row>
    <row r="192" spans="1:8" ht="15" thickBot="1">
      <c r="A192" s="958"/>
      <c r="B192" s="958"/>
      <c r="C192" s="959"/>
      <c r="D192" s="958"/>
      <c r="E192" s="958"/>
      <c r="F192" s="958"/>
      <c r="G192" s="958"/>
      <c r="H192" s="958"/>
    </row>
    <row r="193" spans="1:8" ht="15" thickBot="1">
      <c r="A193" s="958"/>
      <c r="B193" s="958"/>
      <c r="C193" s="959"/>
      <c r="D193" s="958"/>
      <c r="E193" s="958"/>
      <c r="F193" s="958"/>
      <c r="G193" s="958"/>
      <c r="H193" s="958"/>
    </row>
    <row r="194" spans="1:8" ht="15" thickBot="1">
      <c r="A194" s="958"/>
      <c r="B194" s="958"/>
      <c r="C194" s="959"/>
      <c r="D194" s="958"/>
      <c r="E194" s="958"/>
      <c r="F194" s="958"/>
      <c r="G194" s="958"/>
      <c r="H194" s="958"/>
    </row>
    <row r="195" spans="1:8" ht="15" thickBot="1">
      <c r="A195" s="958"/>
      <c r="B195" s="958"/>
      <c r="C195" s="959"/>
      <c r="D195" s="958"/>
      <c r="E195" s="958"/>
      <c r="F195" s="958"/>
      <c r="G195" s="958"/>
      <c r="H195" s="958"/>
    </row>
    <row r="196" spans="1:8" ht="15" thickBot="1">
      <c r="A196" s="958"/>
      <c r="B196" s="958"/>
      <c r="C196" s="959"/>
      <c r="D196" s="958"/>
      <c r="E196" s="958"/>
      <c r="F196" s="958"/>
      <c r="G196" s="958"/>
      <c r="H196" s="958"/>
    </row>
    <row r="197" spans="1:8" ht="15" thickBot="1">
      <c r="A197" s="958"/>
      <c r="B197" s="958"/>
      <c r="C197" s="959"/>
      <c r="D197" s="958"/>
      <c r="E197" s="958"/>
      <c r="F197" s="958"/>
      <c r="G197" s="958"/>
      <c r="H197" s="958"/>
    </row>
    <row r="198" spans="1:8" ht="15" thickBot="1">
      <c r="A198" s="958"/>
      <c r="B198" s="958"/>
      <c r="C198" s="959"/>
      <c r="D198" s="958"/>
      <c r="E198" s="958"/>
      <c r="F198" s="958"/>
      <c r="G198" s="958"/>
      <c r="H198" s="958"/>
    </row>
    <row r="199" spans="1:8" ht="15" thickBot="1">
      <c r="A199" s="958"/>
      <c r="B199" s="958"/>
      <c r="C199" s="959"/>
      <c r="D199" s="958"/>
      <c r="E199" s="958"/>
      <c r="F199" s="958"/>
      <c r="G199" s="958"/>
      <c r="H199" s="958"/>
    </row>
    <row r="200" spans="1:8" ht="15" thickBot="1">
      <c r="A200" s="958"/>
      <c r="B200" s="958"/>
      <c r="C200" s="959"/>
      <c r="D200" s="958"/>
      <c r="E200" s="958"/>
      <c r="F200" s="958"/>
      <c r="G200" s="958"/>
      <c r="H200" s="958"/>
    </row>
    <row r="201" spans="1:8" ht="15" thickBot="1">
      <c r="A201" s="958"/>
      <c r="B201" s="958"/>
      <c r="C201" s="959"/>
      <c r="D201" s="958"/>
      <c r="E201" s="958"/>
      <c r="F201" s="958"/>
      <c r="G201" s="958"/>
      <c r="H201" s="958"/>
    </row>
    <row r="202" spans="1:8" ht="15" thickBot="1">
      <c r="A202" s="958"/>
      <c r="B202" s="958"/>
      <c r="C202" s="959"/>
      <c r="D202" s="958"/>
      <c r="E202" s="958"/>
      <c r="F202" s="958"/>
      <c r="G202" s="958"/>
      <c r="H202" s="958"/>
    </row>
    <row r="203" spans="1:8" ht="15" thickBot="1">
      <c r="A203" s="958"/>
      <c r="B203" s="958"/>
      <c r="C203" s="959"/>
      <c r="D203" s="958"/>
      <c r="E203" s="958"/>
      <c r="F203" s="958"/>
      <c r="G203" s="958"/>
      <c r="H203" s="958"/>
    </row>
    <row r="204" spans="1:8" ht="15" thickBot="1">
      <c r="A204" s="958"/>
      <c r="B204" s="958"/>
      <c r="C204" s="959"/>
      <c r="D204" s="958"/>
      <c r="E204" s="958"/>
      <c r="F204" s="958"/>
      <c r="G204" s="958"/>
      <c r="H204" s="958"/>
    </row>
    <row r="205" spans="1:8" ht="15" thickBot="1">
      <c r="A205" s="958"/>
      <c r="B205" s="958"/>
      <c r="C205" s="959"/>
      <c r="D205" s="958"/>
      <c r="E205" s="958"/>
      <c r="F205" s="958"/>
      <c r="G205" s="958"/>
      <c r="H205" s="958"/>
    </row>
    <row r="206" spans="1:8" ht="15" thickBot="1">
      <c r="A206" s="958"/>
      <c r="B206" s="958"/>
      <c r="C206" s="959"/>
      <c r="D206" s="958"/>
      <c r="E206" s="958"/>
      <c r="F206" s="958"/>
      <c r="G206" s="958"/>
      <c r="H206" s="958"/>
    </row>
    <row r="207" spans="1:8" ht="15" thickBot="1">
      <c r="A207" s="958"/>
      <c r="B207" s="958"/>
      <c r="C207" s="959"/>
      <c r="D207" s="958"/>
      <c r="E207" s="958"/>
      <c r="F207" s="958"/>
      <c r="G207" s="958"/>
      <c r="H207" s="958"/>
    </row>
    <row r="208" spans="1:8" ht="15" thickBot="1">
      <c r="A208" s="958"/>
      <c r="B208" s="958"/>
      <c r="C208" s="959"/>
      <c r="D208" s="958"/>
      <c r="E208" s="958"/>
      <c r="F208" s="958"/>
      <c r="G208" s="958"/>
      <c r="H208" s="958"/>
    </row>
    <row r="209" spans="1:8" ht="15" thickBot="1">
      <c r="A209" s="958"/>
      <c r="B209" s="958"/>
      <c r="C209" s="959"/>
      <c r="D209" s="958"/>
      <c r="E209" s="958"/>
      <c r="F209" s="958"/>
      <c r="G209" s="958"/>
      <c r="H209" s="958"/>
    </row>
    <row r="210" spans="1:8" ht="15" thickBot="1">
      <c r="A210" s="958"/>
      <c r="B210" s="958"/>
      <c r="C210" s="959"/>
      <c r="D210" s="958"/>
      <c r="E210" s="958"/>
      <c r="F210" s="958"/>
      <c r="G210" s="958"/>
      <c r="H210" s="958"/>
    </row>
    <row r="211" spans="1:8" ht="15" thickBot="1">
      <c r="A211" s="958"/>
      <c r="B211" s="958"/>
      <c r="C211" s="959"/>
      <c r="D211" s="958"/>
      <c r="E211" s="958"/>
      <c r="F211" s="958"/>
      <c r="G211" s="958"/>
      <c r="H211" s="958"/>
    </row>
    <row r="212" spans="1:8" ht="15" thickBot="1">
      <c r="A212" s="958"/>
      <c r="B212" s="958"/>
      <c r="C212" s="959"/>
      <c r="D212" s="958"/>
      <c r="E212" s="958"/>
      <c r="F212" s="958"/>
      <c r="G212" s="958"/>
      <c r="H212" s="958"/>
    </row>
    <row r="213" spans="1:8" ht="15" thickBot="1">
      <c r="A213" s="958"/>
      <c r="B213" s="958"/>
      <c r="C213" s="959"/>
      <c r="D213" s="958"/>
      <c r="E213" s="958"/>
      <c r="F213" s="958"/>
      <c r="G213" s="958"/>
      <c r="H213" s="958"/>
    </row>
    <row r="214" spans="1:8" ht="15" thickBot="1">
      <c r="A214" s="958"/>
      <c r="B214" s="958"/>
      <c r="C214" s="959"/>
      <c r="D214" s="958"/>
      <c r="E214" s="958"/>
      <c r="F214" s="958"/>
      <c r="G214" s="958"/>
      <c r="H214" s="958"/>
    </row>
    <row r="215" spans="1:8" ht="15" thickBot="1">
      <c r="A215" s="958"/>
      <c r="B215" s="958"/>
      <c r="C215" s="959"/>
      <c r="D215" s="958"/>
      <c r="E215" s="958"/>
      <c r="F215" s="958"/>
      <c r="G215" s="958"/>
      <c r="H215" s="958"/>
    </row>
    <row r="216" spans="1:8" ht="15" thickBot="1">
      <c r="A216" s="958"/>
      <c r="B216" s="958"/>
      <c r="C216" s="959"/>
      <c r="D216" s="958"/>
      <c r="E216" s="958"/>
      <c r="F216" s="958"/>
      <c r="G216" s="958"/>
      <c r="H216" s="958"/>
    </row>
    <row r="217" spans="1:8" ht="15" thickBot="1">
      <c r="A217" s="958"/>
      <c r="B217" s="958"/>
      <c r="C217" s="959"/>
      <c r="D217" s="958"/>
      <c r="E217" s="958"/>
      <c r="F217" s="958"/>
      <c r="G217" s="958"/>
      <c r="H217" s="958"/>
    </row>
    <row r="218" spans="1:8" ht="15" thickBot="1">
      <c r="A218" s="958"/>
      <c r="B218" s="958"/>
      <c r="C218" s="959"/>
      <c r="D218" s="958"/>
      <c r="E218" s="958"/>
      <c r="F218" s="958"/>
      <c r="G218" s="958"/>
      <c r="H218" s="958"/>
    </row>
    <row r="219" spans="1:8" ht="15" thickBot="1">
      <c r="A219" s="958"/>
      <c r="B219" s="958"/>
      <c r="C219" s="959"/>
      <c r="D219" s="958"/>
      <c r="E219" s="958"/>
      <c r="F219" s="958"/>
      <c r="G219" s="958"/>
      <c r="H219" s="958"/>
    </row>
    <row r="220" spans="1:8" ht="15" thickBot="1">
      <c r="A220" s="958"/>
      <c r="B220" s="958"/>
      <c r="C220" s="959"/>
      <c r="D220" s="958"/>
      <c r="E220" s="958"/>
      <c r="F220" s="958"/>
      <c r="G220" s="958"/>
      <c r="H220" s="958"/>
    </row>
    <row r="221" spans="1:8" ht="15" thickBot="1">
      <c r="A221" s="958"/>
      <c r="B221" s="958"/>
      <c r="C221" s="959"/>
      <c r="D221" s="958"/>
      <c r="E221" s="958"/>
      <c r="F221" s="958"/>
      <c r="G221" s="958"/>
      <c r="H221" s="958"/>
    </row>
    <row r="222" spans="1:8" ht="15" thickBot="1">
      <c r="A222" s="958"/>
      <c r="B222" s="958"/>
      <c r="C222" s="959"/>
      <c r="D222" s="958"/>
      <c r="E222" s="958"/>
      <c r="F222" s="958"/>
      <c r="G222" s="958"/>
      <c r="H222" s="958"/>
    </row>
    <row r="223" spans="1:8" ht="15" thickBot="1">
      <c r="A223" s="958"/>
      <c r="B223" s="958"/>
      <c r="C223" s="959"/>
      <c r="D223" s="958"/>
      <c r="E223" s="958"/>
      <c r="F223" s="958"/>
      <c r="G223" s="958"/>
      <c r="H223" s="958"/>
    </row>
    <row r="224" spans="1:8" ht="15" thickBot="1">
      <c r="A224" s="958"/>
      <c r="B224" s="958"/>
      <c r="C224" s="959"/>
      <c r="D224" s="958"/>
      <c r="E224" s="958"/>
      <c r="F224" s="958"/>
      <c r="G224" s="958"/>
      <c r="H224" s="958"/>
    </row>
    <row r="225" spans="1:8" ht="15" thickBot="1">
      <c r="A225" s="958"/>
      <c r="B225" s="958"/>
      <c r="C225" s="959"/>
      <c r="D225" s="958"/>
      <c r="E225" s="958"/>
      <c r="F225" s="958"/>
      <c r="G225" s="958"/>
      <c r="H225" s="958"/>
    </row>
    <row r="226" spans="1:8" ht="24.75" customHeight="1" thickBot="1">
      <c r="A226" s="965" t="s">
        <v>2533</v>
      </c>
      <c r="B226" s="963"/>
      <c r="C226" s="966" t="s">
        <v>2532</v>
      </c>
      <c r="D226" s="963"/>
      <c r="E226" s="965" t="s">
        <v>2537</v>
      </c>
      <c r="F226" s="963"/>
      <c r="G226" s="964" t="s">
        <v>2530</v>
      </c>
      <c r="H226" s="963"/>
    </row>
    <row r="227" spans="1:8" ht="30" customHeight="1" thickBot="1">
      <c r="A227" s="961" t="s">
        <v>129</v>
      </c>
      <c r="B227" s="961" t="s">
        <v>2529</v>
      </c>
      <c r="C227" s="962" t="s">
        <v>2528</v>
      </c>
      <c r="D227" s="961" t="s">
        <v>2527</v>
      </c>
      <c r="E227" s="961" t="s">
        <v>2526</v>
      </c>
      <c r="F227" s="961" t="s">
        <v>2525</v>
      </c>
      <c r="G227" s="961" t="s">
        <v>2524</v>
      </c>
      <c r="H227" s="960" t="s">
        <v>2523</v>
      </c>
    </row>
    <row r="228" spans="1:8" ht="15" thickBot="1">
      <c r="A228" s="958"/>
      <c r="B228" s="958"/>
      <c r="C228" s="959"/>
      <c r="D228" s="958"/>
      <c r="E228" s="958"/>
      <c r="F228" s="958"/>
      <c r="G228" s="958"/>
      <c r="H228" s="958"/>
    </row>
    <row r="229" spans="1:8" ht="15" thickBot="1">
      <c r="A229" s="958"/>
      <c r="B229" s="958"/>
      <c r="C229" s="959"/>
      <c r="D229" s="958"/>
      <c r="E229" s="958"/>
      <c r="F229" s="958"/>
      <c r="G229" s="958"/>
      <c r="H229" s="958"/>
    </row>
    <row r="230" spans="1:8" ht="15" thickBot="1">
      <c r="A230" s="958"/>
      <c r="B230" s="958"/>
      <c r="C230" s="959"/>
      <c r="D230" s="958"/>
      <c r="E230" s="958"/>
      <c r="F230" s="958"/>
      <c r="G230" s="958"/>
      <c r="H230" s="958"/>
    </row>
    <row r="231" spans="1:8" ht="15" thickBot="1">
      <c r="A231" s="958"/>
      <c r="B231" s="958"/>
      <c r="C231" s="959"/>
      <c r="D231" s="958"/>
      <c r="E231" s="958"/>
      <c r="F231" s="958"/>
      <c r="G231" s="958"/>
      <c r="H231" s="958"/>
    </row>
    <row r="232" spans="1:8" ht="15" thickBot="1">
      <c r="A232" s="958"/>
      <c r="B232" s="958"/>
      <c r="C232" s="959"/>
      <c r="D232" s="958"/>
      <c r="E232" s="958"/>
      <c r="F232" s="958"/>
      <c r="G232" s="958"/>
      <c r="H232" s="958"/>
    </row>
    <row r="233" spans="1:8" ht="15" thickBot="1">
      <c r="A233" s="958"/>
      <c r="B233" s="958"/>
      <c r="C233" s="959"/>
      <c r="D233" s="958"/>
      <c r="E233" s="958"/>
      <c r="F233" s="958"/>
      <c r="G233" s="958"/>
      <c r="H233" s="958"/>
    </row>
    <row r="234" spans="1:8" ht="15" thickBot="1">
      <c r="A234" s="958"/>
      <c r="B234" s="958"/>
      <c r="C234" s="959"/>
      <c r="D234" s="958"/>
      <c r="E234" s="958"/>
      <c r="F234" s="958"/>
      <c r="G234" s="958"/>
      <c r="H234" s="958"/>
    </row>
    <row r="235" spans="1:8" ht="15" thickBot="1">
      <c r="A235" s="958"/>
      <c r="B235" s="958"/>
      <c r="C235" s="959"/>
      <c r="D235" s="958"/>
      <c r="E235" s="958"/>
      <c r="F235" s="958"/>
      <c r="G235" s="958"/>
      <c r="H235" s="958"/>
    </row>
    <row r="236" spans="1:8" ht="15" thickBot="1">
      <c r="A236" s="958"/>
      <c r="B236" s="958"/>
      <c r="C236" s="959"/>
      <c r="D236" s="958"/>
      <c r="E236" s="958"/>
      <c r="F236" s="958"/>
      <c r="G236" s="958"/>
      <c r="H236" s="958"/>
    </row>
    <row r="237" spans="1:8" ht="15" thickBot="1">
      <c r="A237" s="958"/>
      <c r="B237" s="958"/>
      <c r="C237" s="959"/>
      <c r="D237" s="958"/>
      <c r="E237" s="958"/>
      <c r="F237" s="958"/>
      <c r="G237" s="958"/>
      <c r="H237" s="958"/>
    </row>
    <row r="238" spans="1:8" ht="15" thickBot="1">
      <c r="A238" s="958"/>
      <c r="B238" s="958"/>
      <c r="C238" s="959"/>
      <c r="D238" s="958"/>
      <c r="E238" s="958"/>
      <c r="F238" s="958"/>
      <c r="G238" s="958"/>
      <c r="H238" s="958"/>
    </row>
    <row r="239" spans="1:8" ht="15" thickBot="1">
      <c r="A239" s="958"/>
      <c r="B239" s="958"/>
      <c r="C239" s="959"/>
      <c r="D239" s="958"/>
      <c r="E239" s="958"/>
      <c r="F239" s="958"/>
      <c r="G239" s="958"/>
      <c r="H239" s="958"/>
    </row>
    <row r="240" spans="1:8" ht="15" thickBot="1">
      <c r="A240" s="958"/>
      <c r="B240" s="958"/>
      <c r="C240" s="959"/>
      <c r="D240" s="958"/>
      <c r="E240" s="958"/>
      <c r="F240" s="958"/>
      <c r="G240" s="958"/>
      <c r="H240" s="958"/>
    </row>
    <row r="241" spans="1:8" ht="15" thickBot="1">
      <c r="A241" s="958"/>
      <c r="B241" s="958"/>
      <c r="C241" s="959"/>
      <c r="D241" s="958"/>
      <c r="E241" s="958"/>
      <c r="F241" s="958"/>
      <c r="G241" s="958"/>
      <c r="H241" s="958"/>
    </row>
    <row r="242" spans="1:8" ht="15" thickBot="1">
      <c r="A242" s="958"/>
      <c r="B242" s="958"/>
      <c r="C242" s="959"/>
      <c r="D242" s="958"/>
      <c r="E242" s="958"/>
      <c r="F242" s="958"/>
      <c r="G242" s="958"/>
      <c r="H242" s="958"/>
    </row>
    <row r="243" spans="1:8" ht="15" thickBot="1">
      <c r="A243" s="958"/>
      <c r="B243" s="958"/>
      <c r="C243" s="959"/>
      <c r="D243" s="958"/>
      <c r="E243" s="958"/>
      <c r="F243" s="958"/>
      <c r="G243" s="958"/>
      <c r="H243" s="958"/>
    </row>
    <row r="244" spans="1:8" ht="15" thickBot="1">
      <c r="A244" s="958"/>
      <c r="B244" s="958"/>
      <c r="C244" s="959"/>
      <c r="D244" s="958"/>
      <c r="E244" s="958"/>
      <c r="F244" s="958"/>
      <c r="G244" s="958"/>
      <c r="H244" s="958"/>
    </row>
    <row r="245" spans="1:8" ht="15" thickBot="1">
      <c r="A245" s="958"/>
      <c r="B245" s="958"/>
      <c r="C245" s="959"/>
      <c r="D245" s="958"/>
      <c r="E245" s="958"/>
      <c r="F245" s="958"/>
      <c r="G245" s="958"/>
      <c r="H245" s="958"/>
    </row>
    <row r="246" spans="1:8" ht="15" thickBot="1">
      <c r="A246" s="958"/>
      <c r="B246" s="958"/>
      <c r="C246" s="959"/>
      <c r="D246" s="958"/>
      <c r="E246" s="958"/>
      <c r="F246" s="958"/>
      <c r="G246" s="958"/>
      <c r="H246" s="958"/>
    </row>
    <row r="247" spans="1:8" ht="15" thickBot="1">
      <c r="A247" s="958"/>
      <c r="B247" s="958"/>
      <c r="C247" s="959"/>
      <c r="D247" s="958"/>
      <c r="E247" s="958"/>
      <c r="F247" s="958"/>
      <c r="G247" s="958"/>
      <c r="H247" s="958"/>
    </row>
    <row r="248" spans="1:8" ht="15" thickBot="1">
      <c r="A248" s="958"/>
      <c r="B248" s="958"/>
      <c r="C248" s="959"/>
      <c r="D248" s="958"/>
      <c r="E248" s="958"/>
      <c r="F248" s="958"/>
      <c r="G248" s="958"/>
      <c r="H248" s="958"/>
    </row>
    <row r="249" spans="1:8" ht="15" thickBot="1">
      <c r="A249" s="958"/>
      <c r="B249" s="958"/>
      <c r="C249" s="959"/>
      <c r="D249" s="958"/>
      <c r="E249" s="958"/>
      <c r="F249" s="958"/>
      <c r="G249" s="958"/>
      <c r="H249" s="958"/>
    </row>
    <row r="250" spans="1:8" ht="15" thickBot="1">
      <c r="A250" s="958"/>
      <c r="B250" s="958"/>
      <c r="C250" s="959"/>
      <c r="D250" s="958"/>
      <c r="E250" s="958"/>
      <c r="F250" s="958"/>
      <c r="G250" s="958"/>
      <c r="H250" s="958"/>
    </row>
    <row r="251" spans="1:8" ht="15" thickBot="1">
      <c r="A251" s="958"/>
      <c r="B251" s="958"/>
      <c r="C251" s="959"/>
      <c r="D251" s="958"/>
      <c r="E251" s="958"/>
      <c r="F251" s="958"/>
      <c r="G251" s="958"/>
      <c r="H251" s="958"/>
    </row>
    <row r="252" spans="1:8" ht="15" thickBot="1">
      <c r="A252" s="958"/>
      <c r="B252" s="958"/>
      <c r="C252" s="959"/>
      <c r="D252" s="958"/>
      <c r="E252" s="958"/>
      <c r="F252" s="958"/>
      <c r="G252" s="958"/>
      <c r="H252" s="958"/>
    </row>
    <row r="253" spans="1:8" ht="15" thickBot="1">
      <c r="A253" s="958"/>
      <c r="B253" s="958"/>
      <c r="C253" s="959"/>
      <c r="D253" s="958"/>
      <c r="E253" s="958"/>
      <c r="F253" s="958"/>
      <c r="G253" s="958"/>
      <c r="H253" s="958"/>
    </row>
    <row r="254" spans="1:8" ht="15" thickBot="1">
      <c r="A254" s="958"/>
      <c r="B254" s="958"/>
      <c r="C254" s="959"/>
      <c r="D254" s="958"/>
      <c r="E254" s="958"/>
      <c r="F254" s="958"/>
      <c r="G254" s="958"/>
      <c r="H254" s="958"/>
    </row>
    <row r="255" spans="1:8" ht="15" thickBot="1">
      <c r="A255" s="958"/>
      <c r="B255" s="958"/>
      <c r="C255" s="959"/>
      <c r="D255" s="958"/>
      <c r="E255" s="958"/>
      <c r="F255" s="958"/>
      <c r="G255" s="958"/>
      <c r="H255" s="958"/>
    </row>
    <row r="256" spans="1:8" ht="15" thickBot="1">
      <c r="A256" s="958"/>
      <c r="B256" s="958"/>
      <c r="C256" s="959"/>
      <c r="D256" s="958"/>
      <c r="E256" s="958"/>
      <c r="F256" s="958"/>
      <c r="G256" s="958"/>
      <c r="H256" s="958"/>
    </row>
    <row r="257" spans="1:8" ht="15" thickBot="1">
      <c r="A257" s="958"/>
      <c r="B257" s="958"/>
      <c r="C257" s="959"/>
      <c r="D257" s="958"/>
      <c r="E257" s="958"/>
      <c r="F257" s="958"/>
      <c r="G257" s="958"/>
      <c r="H257" s="958"/>
    </row>
    <row r="258" spans="1:8" ht="15" thickBot="1">
      <c r="A258" s="958"/>
      <c r="B258" s="958"/>
      <c r="C258" s="959"/>
      <c r="D258" s="958"/>
      <c r="E258" s="958"/>
      <c r="F258" s="958"/>
      <c r="G258" s="958"/>
      <c r="H258" s="958"/>
    </row>
    <row r="259" spans="1:8" ht="15" thickBot="1">
      <c r="A259" s="958"/>
      <c r="B259" s="958"/>
      <c r="C259" s="959"/>
      <c r="D259" s="958"/>
      <c r="E259" s="958"/>
      <c r="F259" s="958"/>
      <c r="G259" s="958"/>
      <c r="H259" s="958"/>
    </row>
    <row r="260" spans="1:8" ht="15" thickBot="1">
      <c r="A260" s="958"/>
      <c r="B260" s="958"/>
      <c r="C260" s="959"/>
      <c r="D260" s="958"/>
      <c r="E260" s="958"/>
      <c r="F260" s="958"/>
      <c r="G260" s="958"/>
      <c r="H260" s="958"/>
    </row>
    <row r="261" spans="1:8" ht="15" thickBot="1">
      <c r="A261" s="958"/>
      <c r="B261" s="958"/>
      <c r="C261" s="959"/>
      <c r="D261" s="958"/>
      <c r="E261" s="958"/>
      <c r="F261" s="958"/>
      <c r="G261" s="958"/>
      <c r="H261" s="958"/>
    </row>
    <row r="262" spans="1:8" ht="15" thickBot="1">
      <c r="A262" s="958"/>
      <c r="B262" s="958"/>
      <c r="C262" s="959"/>
      <c r="D262" s="958"/>
      <c r="E262" s="958"/>
      <c r="F262" s="958"/>
      <c r="G262" s="958"/>
      <c r="H262" s="958"/>
    </row>
    <row r="263" spans="1:8" ht="15" thickBot="1">
      <c r="A263" s="958"/>
      <c r="B263" s="958"/>
      <c r="C263" s="959"/>
      <c r="D263" s="958"/>
      <c r="E263" s="958"/>
      <c r="F263" s="958"/>
      <c r="G263" s="958"/>
      <c r="H263" s="958"/>
    </row>
    <row r="264" spans="1:8" ht="15" thickBot="1">
      <c r="A264" s="958"/>
      <c r="B264" s="958"/>
      <c r="C264" s="959"/>
      <c r="D264" s="958"/>
      <c r="E264" s="958"/>
      <c r="F264" s="958"/>
      <c r="G264" s="958"/>
      <c r="H264" s="958"/>
    </row>
    <row r="265" spans="1:8" ht="15" thickBot="1">
      <c r="A265" s="958"/>
      <c r="B265" s="958"/>
      <c r="C265" s="959"/>
      <c r="D265" s="958"/>
      <c r="E265" s="958"/>
      <c r="F265" s="958"/>
      <c r="G265" s="958"/>
      <c r="H265" s="958"/>
    </row>
    <row r="266" spans="1:8" ht="15" thickBot="1">
      <c r="A266" s="958"/>
      <c r="B266" s="958"/>
      <c r="C266" s="959"/>
      <c r="D266" s="958"/>
      <c r="E266" s="958"/>
      <c r="F266" s="958"/>
      <c r="G266" s="958"/>
      <c r="H266" s="958"/>
    </row>
    <row r="267" spans="1:8" ht="15" thickBot="1">
      <c r="A267" s="958"/>
      <c r="B267" s="958"/>
      <c r="C267" s="959"/>
      <c r="D267" s="958"/>
      <c r="E267" s="958"/>
      <c r="F267" s="958"/>
      <c r="G267" s="958"/>
      <c r="H267" s="958"/>
    </row>
    <row r="268" spans="1:8" ht="15" thickBot="1">
      <c r="A268" s="958"/>
      <c r="B268" s="958"/>
      <c r="C268" s="959"/>
      <c r="D268" s="958"/>
      <c r="E268" s="958"/>
      <c r="F268" s="958"/>
      <c r="G268" s="958"/>
      <c r="H268" s="958"/>
    </row>
    <row r="269" spans="1:8" ht="15" thickBot="1">
      <c r="A269" s="958"/>
      <c r="B269" s="958"/>
      <c r="C269" s="959"/>
      <c r="D269" s="958"/>
      <c r="E269" s="958"/>
      <c r="F269" s="958"/>
      <c r="G269" s="958"/>
      <c r="H269" s="958"/>
    </row>
    <row r="270" spans="1:8" ht="15" thickBot="1">
      <c r="A270" s="958"/>
      <c r="B270" s="958"/>
      <c r="C270" s="959"/>
      <c r="D270" s="958"/>
      <c r="E270" s="958"/>
      <c r="F270" s="958"/>
      <c r="G270" s="958"/>
      <c r="H270" s="958"/>
    </row>
    <row r="271" spans="1:8" ht="24.75" customHeight="1" thickBot="1">
      <c r="A271" s="965" t="s">
        <v>2533</v>
      </c>
      <c r="B271" s="963"/>
      <c r="C271" s="966" t="s">
        <v>2532</v>
      </c>
      <c r="D271" s="963"/>
      <c r="E271" s="965" t="s">
        <v>2536</v>
      </c>
      <c r="F271" s="963"/>
      <c r="G271" s="964" t="s">
        <v>2530</v>
      </c>
      <c r="H271" s="963"/>
    </row>
    <row r="272" spans="1:8" ht="30" customHeight="1" thickBot="1">
      <c r="A272" s="961" t="s">
        <v>129</v>
      </c>
      <c r="B272" s="961" t="s">
        <v>2529</v>
      </c>
      <c r="C272" s="962" t="s">
        <v>2528</v>
      </c>
      <c r="D272" s="961" t="s">
        <v>2527</v>
      </c>
      <c r="E272" s="961" t="s">
        <v>2526</v>
      </c>
      <c r="F272" s="961" t="s">
        <v>2525</v>
      </c>
      <c r="G272" s="961" t="s">
        <v>2524</v>
      </c>
      <c r="H272" s="960" t="s">
        <v>2523</v>
      </c>
    </row>
    <row r="273" spans="1:8" ht="15" thickBot="1">
      <c r="A273" s="958"/>
      <c r="B273" s="958"/>
      <c r="C273" s="959"/>
      <c r="D273" s="958"/>
      <c r="E273" s="958"/>
      <c r="F273" s="958"/>
      <c r="G273" s="958"/>
      <c r="H273" s="958"/>
    </row>
    <row r="274" spans="1:8" ht="15" thickBot="1">
      <c r="A274" s="958"/>
      <c r="B274" s="958"/>
      <c r="C274" s="959"/>
      <c r="D274" s="958"/>
      <c r="E274" s="958"/>
      <c r="F274" s="958"/>
      <c r="G274" s="958"/>
      <c r="H274" s="958"/>
    </row>
    <row r="275" spans="1:8" ht="15" thickBot="1">
      <c r="A275" s="958"/>
      <c r="B275" s="958"/>
      <c r="C275" s="959"/>
      <c r="D275" s="958"/>
      <c r="E275" s="958"/>
      <c r="F275" s="958"/>
      <c r="G275" s="958"/>
      <c r="H275" s="958"/>
    </row>
    <row r="276" spans="1:8" ht="15" thickBot="1">
      <c r="A276" s="958"/>
      <c r="B276" s="958"/>
      <c r="C276" s="959"/>
      <c r="D276" s="958"/>
      <c r="E276" s="958"/>
      <c r="F276" s="958"/>
      <c r="G276" s="958"/>
      <c r="H276" s="958"/>
    </row>
    <row r="277" spans="1:8" ht="15" thickBot="1">
      <c r="A277" s="958"/>
      <c r="B277" s="958"/>
      <c r="C277" s="959"/>
      <c r="D277" s="958"/>
      <c r="E277" s="958"/>
      <c r="F277" s="958"/>
      <c r="G277" s="958"/>
      <c r="H277" s="958"/>
    </row>
    <row r="278" spans="1:8" ht="15" thickBot="1">
      <c r="A278" s="958"/>
      <c r="B278" s="958"/>
      <c r="C278" s="959"/>
      <c r="D278" s="958"/>
      <c r="E278" s="958"/>
      <c r="F278" s="958"/>
      <c r="G278" s="958"/>
      <c r="H278" s="958"/>
    </row>
    <row r="279" spans="1:8" ht="15" thickBot="1">
      <c r="A279" s="958"/>
      <c r="B279" s="958"/>
      <c r="C279" s="959"/>
      <c r="D279" s="958"/>
      <c r="E279" s="958"/>
      <c r="F279" s="958"/>
      <c r="G279" s="958"/>
      <c r="H279" s="958"/>
    </row>
    <row r="280" spans="1:8" ht="15" thickBot="1">
      <c r="A280" s="958"/>
      <c r="B280" s="958"/>
      <c r="C280" s="959"/>
      <c r="D280" s="958"/>
      <c r="E280" s="958"/>
      <c r="F280" s="958"/>
      <c r="G280" s="958"/>
      <c r="H280" s="958"/>
    </row>
    <row r="281" spans="1:8" ht="15" thickBot="1">
      <c r="A281" s="958"/>
      <c r="B281" s="958"/>
      <c r="C281" s="959"/>
      <c r="D281" s="958"/>
      <c r="E281" s="958"/>
      <c r="F281" s="958"/>
      <c r="G281" s="958"/>
      <c r="H281" s="958"/>
    </row>
    <row r="282" spans="1:8" ht="15" thickBot="1">
      <c r="A282" s="958"/>
      <c r="B282" s="958"/>
      <c r="C282" s="959"/>
      <c r="D282" s="958"/>
      <c r="E282" s="958"/>
      <c r="F282" s="958"/>
      <c r="G282" s="958"/>
      <c r="H282" s="958"/>
    </row>
    <row r="283" spans="1:8" ht="15" thickBot="1">
      <c r="A283" s="958"/>
      <c r="B283" s="958"/>
      <c r="C283" s="959"/>
      <c r="D283" s="958"/>
      <c r="E283" s="958"/>
      <c r="F283" s="958"/>
      <c r="G283" s="958"/>
      <c r="H283" s="958"/>
    </row>
    <row r="284" spans="1:8" ht="15" thickBot="1">
      <c r="A284" s="958"/>
      <c r="B284" s="958"/>
      <c r="C284" s="959"/>
      <c r="D284" s="958"/>
      <c r="E284" s="958"/>
      <c r="F284" s="958"/>
      <c r="G284" s="958"/>
      <c r="H284" s="958"/>
    </row>
    <row r="285" spans="1:8" ht="15" thickBot="1">
      <c r="A285" s="958"/>
      <c r="B285" s="958"/>
      <c r="C285" s="959"/>
      <c r="D285" s="958"/>
      <c r="E285" s="958"/>
      <c r="F285" s="958"/>
      <c r="G285" s="958"/>
      <c r="H285" s="958"/>
    </row>
    <row r="286" spans="1:8" ht="15" thickBot="1">
      <c r="A286" s="958"/>
      <c r="B286" s="958"/>
      <c r="C286" s="959"/>
      <c r="D286" s="958"/>
      <c r="E286" s="958"/>
      <c r="F286" s="958"/>
      <c r="G286" s="958"/>
      <c r="H286" s="958"/>
    </row>
    <row r="287" spans="1:8" ht="15" thickBot="1">
      <c r="A287" s="958"/>
      <c r="B287" s="958"/>
      <c r="C287" s="959"/>
      <c r="D287" s="958"/>
      <c r="E287" s="958"/>
      <c r="F287" s="958"/>
      <c r="G287" s="958"/>
      <c r="H287" s="958"/>
    </row>
    <row r="288" spans="1:8" ht="15" thickBot="1">
      <c r="A288" s="958"/>
      <c r="B288" s="958"/>
      <c r="C288" s="959"/>
      <c r="D288" s="958"/>
      <c r="E288" s="958"/>
      <c r="F288" s="958"/>
      <c r="G288" s="958"/>
      <c r="H288" s="958"/>
    </row>
    <row r="289" spans="1:8" ht="15" thickBot="1">
      <c r="A289" s="958"/>
      <c r="B289" s="958"/>
      <c r="C289" s="959"/>
      <c r="D289" s="958"/>
      <c r="E289" s="958"/>
      <c r="F289" s="958"/>
      <c r="G289" s="958"/>
      <c r="H289" s="958"/>
    </row>
    <row r="290" spans="1:8" ht="15" thickBot="1">
      <c r="A290" s="958"/>
      <c r="B290" s="958"/>
      <c r="C290" s="959"/>
      <c r="D290" s="958"/>
      <c r="E290" s="958"/>
      <c r="F290" s="958"/>
      <c r="G290" s="958"/>
      <c r="H290" s="958"/>
    </row>
    <row r="291" spans="1:8" ht="15" thickBot="1">
      <c r="A291" s="958"/>
      <c r="B291" s="958"/>
      <c r="C291" s="959"/>
      <c r="D291" s="958"/>
      <c r="E291" s="958"/>
      <c r="F291" s="958"/>
      <c r="G291" s="958"/>
      <c r="H291" s="958"/>
    </row>
    <row r="292" spans="1:8" ht="15" thickBot="1">
      <c r="A292" s="958"/>
      <c r="B292" s="958"/>
      <c r="C292" s="959"/>
      <c r="D292" s="958"/>
      <c r="E292" s="958"/>
      <c r="F292" s="958"/>
      <c r="G292" s="958"/>
      <c r="H292" s="958"/>
    </row>
    <row r="293" spans="1:8" ht="15" thickBot="1">
      <c r="A293" s="958"/>
      <c r="B293" s="958"/>
      <c r="C293" s="959"/>
      <c r="D293" s="958"/>
      <c r="E293" s="958"/>
      <c r="F293" s="958"/>
      <c r="G293" s="958"/>
      <c r="H293" s="958"/>
    </row>
    <row r="294" spans="1:8" ht="15" thickBot="1">
      <c r="A294" s="958"/>
      <c r="B294" s="958"/>
      <c r="C294" s="959"/>
      <c r="D294" s="958"/>
      <c r="E294" s="958"/>
      <c r="F294" s="958"/>
      <c r="G294" s="958"/>
      <c r="H294" s="958"/>
    </row>
    <row r="295" spans="1:8" ht="15" thickBot="1">
      <c r="A295" s="958"/>
      <c r="B295" s="958"/>
      <c r="C295" s="959"/>
      <c r="D295" s="958"/>
      <c r="E295" s="958"/>
      <c r="F295" s="958"/>
      <c r="G295" s="958"/>
      <c r="H295" s="958"/>
    </row>
    <row r="296" spans="1:8" ht="15" thickBot="1">
      <c r="A296" s="958"/>
      <c r="B296" s="958"/>
      <c r="C296" s="959"/>
      <c r="D296" s="958"/>
      <c r="E296" s="958"/>
      <c r="F296" s="958"/>
      <c r="G296" s="958"/>
      <c r="H296" s="958"/>
    </row>
    <row r="297" spans="1:8" ht="15" thickBot="1">
      <c r="A297" s="958"/>
      <c r="B297" s="958"/>
      <c r="C297" s="959"/>
      <c r="D297" s="958"/>
      <c r="E297" s="958"/>
      <c r="F297" s="958"/>
      <c r="G297" s="958"/>
      <c r="H297" s="958"/>
    </row>
    <row r="298" spans="1:8" ht="15" thickBot="1">
      <c r="A298" s="958"/>
      <c r="B298" s="958"/>
      <c r="C298" s="959"/>
      <c r="D298" s="958"/>
      <c r="E298" s="958"/>
      <c r="F298" s="958"/>
      <c r="G298" s="958"/>
      <c r="H298" s="958"/>
    </row>
    <row r="299" spans="1:8" ht="15" thickBot="1">
      <c r="A299" s="958"/>
      <c r="B299" s="958"/>
      <c r="C299" s="959"/>
      <c r="D299" s="958"/>
      <c r="E299" s="958"/>
      <c r="F299" s="958"/>
      <c r="G299" s="958"/>
      <c r="H299" s="958"/>
    </row>
    <row r="300" spans="1:8" ht="15" thickBot="1">
      <c r="A300" s="958"/>
      <c r="B300" s="958"/>
      <c r="C300" s="959"/>
      <c r="D300" s="958"/>
      <c r="E300" s="958"/>
      <c r="F300" s="958"/>
      <c r="G300" s="958"/>
      <c r="H300" s="958"/>
    </row>
    <row r="301" spans="1:8" ht="15" thickBot="1">
      <c r="A301" s="958"/>
      <c r="B301" s="958"/>
      <c r="C301" s="959"/>
      <c r="D301" s="958"/>
      <c r="E301" s="958"/>
      <c r="F301" s="958"/>
      <c r="G301" s="958"/>
      <c r="H301" s="958"/>
    </row>
    <row r="302" spans="1:8" ht="15" thickBot="1">
      <c r="A302" s="958"/>
      <c r="B302" s="958"/>
      <c r="C302" s="959"/>
      <c r="D302" s="958"/>
      <c r="E302" s="958"/>
      <c r="F302" s="958"/>
      <c r="G302" s="958"/>
      <c r="H302" s="958"/>
    </row>
    <row r="303" spans="1:8" ht="15" thickBot="1">
      <c r="A303" s="958"/>
      <c r="B303" s="958"/>
      <c r="C303" s="959"/>
      <c r="D303" s="958"/>
      <c r="E303" s="958"/>
      <c r="F303" s="958"/>
      <c r="G303" s="958"/>
      <c r="H303" s="958"/>
    </row>
    <row r="304" spans="1:8" ht="15" thickBot="1">
      <c r="A304" s="958"/>
      <c r="B304" s="958"/>
      <c r="C304" s="959"/>
      <c r="D304" s="958"/>
      <c r="E304" s="958"/>
      <c r="F304" s="958"/>
      <c r="G304" s="958"/>
      <c r="H304" s="958"/>
    </row>
    <row r="305" spans="1:8" ht="15" thickBot="1">
      <c r="A305" s="958"/>
      <c r="B305" s="958"/>
      <c r="C305" s="959"/>
      <c r="D305" s="958"/>
      <c r="E305" s="958"/>
      <c r="F305" s="958"/>
      <c r="G305" s="958"/>
      <c r="H305" s="958"/>
    </row>
    <row r="306" spans="1:8" ht="15" thickBot="1">
      <c r="A306" s="958"/>
      <c r="B306" s="958"/>
      <c r="C306" s="959"/>
      <c r="D306" s="958"/>
      <c r="E306" s="958"/>
      <c r="F306" s="958"/>
      <c r="G306" s="958"/>
      <c r="H306" s="958"/>
    </row>
    <row r="307" spans="1:8" ht="15" thickBot="1">
      <c r="A307" s="958"/>
      <c r="B307" s="958"/>
      <c r="C307" s="959"/>
      <c r="D307" s="958"/>
      <c r="E307" s="958"/>
      <c r="F307" s="958"/>
      <c r="G307" s="958"/>
      <c r="H307" s="958"/>
    </row>
    <row r="308" spans="1:8" ht="15" thickBot="1">
      <c r="A308" s="958"/>
      <c r="B308" s="958"/>
      <c r="C308" s="959"/>
      <c r="D308" s="958"/>
      <c r="E308" s="958"/>
      <c r="F308" s="958"/>
      <c r="G308" s="958"/>
      <c r="H308" s="958"/>
    </row>
    <row r="309" spans="1:8" ht="15" thickBot="1">
      <c r="A309" s="958"/>
      <c r="B309" s="958"/>
      <c r="C309" s="959"/>
      <c r="D309" s="958"/>
      <c r="E309" s="958"/>
      <c r="F309" s="958"/>
      <c r="G309" s="958"/>
      <c r="H309" s="958"/>
    </row>
    <row r="310" spans="1:8" ht="15" thickBot="1">
      <c r="A310" s="958"/>
      <c r="B310" s="958"/>
      <c r="C310" s="959"/>
      <c r="D310" s="958"/>
      <c r="E310" s="958"/>
      <c r="F310" s="958"/>
      <c r="G310" s="958"/>
      <c r="H310" s="958"/>
    </row>
    <row r="311" spans="1:8" ht="15" thickBot="1">
      <c r="A311" s="958"/>
      <c r="B311" s="958"/>
      <c r="C311" s="959"/>
      <c r="D311" s="958"/>
      <c r="E311" s="958"/>
      <c r="F311" s="958"/>
      <c r="G311" s="958"/>
      <c r="H311" s="958"/>
    </row>
    <row r="312" spans="1:8" ht="15" thickBot="1">
      <c r="A312" s="958"/>
      <c r="B312" s="958"/>
      <c r="C312" s="959"/>
      <c r="D312" s="958"/>
      <c r="E312" s="958"/>
      <c r="F312" s="958"/>
      <c r="G312" s="958"/>
      <c r="H312" s="958"/>
    </row>
    <row r="313" spans="1:8" ht="15" thickBot="1">
      <c r="A313" s="958"/>
      <c r="B313" s="958"/>
      <c r="C313" s="959"/>
      <c r="D313" s="958"/>
      <c r="E313" s="958"/>
      <c r="F313" s="958"/>
      <c r="G313" s="958"/>
      <c r="H313" s="958"/>
    </row>
    <row r="314" spans="1:8" ht="15" thickBot="1">
      <c r="A314" s="958"/>
      <c r="B314" s="958"/>
      <c r="C314" s="959"/>
      <c r="D314" s="958"/>
      <c r="E314" s="958"/>
      <c r="F314" s="958"/>
      <c r="G314" s="958"/>
      <c r="H314" s="958"/>
    </row>
    <row r="315" spans="1:8" ht="15" thickBot="1">
      <c r="A315" s="958"/>
      <c r="B315" s="958"/>
      <c r="C315" s="959"/>
      <c r="D315" s="958"/>
      <c r="E315" s="958"/>
      <c r="F315" s="958"/>
      <c r="G315" s="958"/>
      <c r="H315" s="958"/>
    </row>
    <row r="316" spans="1:8" ht="24.75" customHeight="1" thickBot="1">
      <c r="A316" s="965" t="s">
        <v>2533</v>
      </c>
      <c r="B316" s="963"/>
      <c r="C316" s="966" t="s">
        <v>2532</v>
      </c>
      <c r="D316" s="963"/>
      <c r="E316" s="965" t="s">
        <v>2535</v>
      </c>
      <c r="F316" s="963"/>
      <c r="G316" s="964" t="s">
        <v>2530</v>
      </c>
      <c r="H316" s="963"/>
    </row>
    <row r="317" spans="1:8" ht="30" customHeight="1" thickBot="1">
      <c r="A317" s="961" t="s">
        <v>129</v>
      </c>
      <c r="B317" s="961" t="s">
        <v>2529</v>
      </c>
      <c r="C317" s="962" t="s">
        <v>2528</v>
      </c>
      <c r="D317" s="961" t="s">
        <v>2527</v>
      </c>
      <c r="E317" s="961" t="s">
        <v>2526</v>
      </c>
      <c r="F317" s="961" t="s">
        <v>2525</v>
      </c>
      <c r="G317" s="961" t="s">
        <v>2524</v>
      </c>
      <c r="H317" s="960" t="s">
        <v>2523</v>
      </c>
    </row>
    <row r="318" spans="1:8" ht="15" thickBot="1">
      <c r="A318" s="958"/>
      <c r="B318" s="958"/>
      <c r="C318" s="959"/>
      <c r="D318" s="958"/>
      <c r="E318" s="958"/>
      <c r="F318" s="958"/>
      <c r="G318" s="958"/>
      <c r="H318" s="958"/>
    </row>
    <row r="319" spans="1:8" ht="15" thickBot="1">
      <c r="A319" s="958"/>
      <c r="B319" s="958"/>
      <c r="C319" s="959"/>
      <c r="D319" s="958"/>
      <c r="E319" s="958"/>
      <c r="F319" s="958"/>
      <c r="G319" s="958"/>
      <c r="H319" s="958"/>
    </row>
    <row r="320" spans="1:8" ht="15" thickBot="1">
      <c r="A320" s="958"/>
      <c r="B320" s="958"/>
      <c r="C320" s="959"/>
      <c r="D320" s="958"/>
      <c r="E320" s="958"/>
      <c r="F320" s="958"/>
      <c r="G320" s="958"/>
      <c r="H320" s="958"/>
    </row>
    <row r="321" spans="1:8" ht="15" thickBot="1">
      <c r="A321" s="958"/>
      <c r="B321" s="958"/>
      <c r="C321" s="959"/>
      <c r="D321" s="958"/>
      <c r="E321" s="958"/>
      <c r="F321" s="958"/>
      <c r="G321" s="958"/>
      <c r="H321" s="958"/>
    </row>
    <row r="322" spans="1:8" ht="15" thickBot="1">
      <c r="A322" s="958"/>
      <c r="B322" s="958"/>
      <c r="C322" s="959"/>
      <c r="D322" s="958"/>
      <c r="E322" s="958"/>
      <c r="F322" s="958"/>
      <c r="G322" s="958"/>
      <c r="H322" s="958"/>
    </row>
    <row r="323" spans="1:8" ht="15" thickBot="1">
      <c r="A323" s="958"/>
      <c r="B323" s="958"/>
      <c r="C323" s="959"/>
      <c r="D323" s="958"/>
      <c r="E323" s="958"/>
      <c r="F323" s="958"/>
      <c r="G323" s="958"/>
      <c r="H323" s="958"/>
    </row>
    <row r="324" spans="1:8" ht="15" thickBot="1">
      <c r="A324" s="958"/>
      <c r="B324" s="958"/>
      <c r="C324" s="959"/>
      <c r="D324" s="958"/>
      <c r="E324" s="958"/>
      <c r="F324" s="958"/>
      <c r="G324" s="958"/>
      <c r="H324" s="958"/>
    </row>
    <row r="325" spans="1:8" ht="15" thickBot="1">
      <c r="A325" s="958"/>
      <c r="B325" s="958"/>
      <c r="C325" s="959"/>
      <c r="D325" s="958"/>
      <c r="E325" s="958"/>
      <c r="F325" s="958"/>
      <c r="G325" s="958"/>
      <c r="H325" s="958"/>
    </row>
    <row r="326" spans="1:8" ht="15" thickBot="1">
      <c r="A326" s="958"/>
      <c r="B326" s="958"/>
      <c r="C326" s="959"/>
      <c r="D326" s="958"/>
      <c r="E326" s="958"/>
      <c r="F326" s="958"/>
      <c r="G326" s="958"/>
      <c r="H326" s="958"/>
    </row>
    <row r="327" spans="1:8" ht="15" thickBot="1">
      <c r="A327" s="958"/>
      <c r="B327" s="958"/>
      <c r="C327" s="959"/>
      <c r="D327" s="958"/>
      <c r="E327" s="958"/>
      <c r="F327" s="958"/>
      <c r="G327" s="958"/>
      <c r="H327" s="958"/>
    </row>
    <row r="328" spans="1:8" ht="15" thickBot="1">
      <c r="A328" s="958"/>
      <c r="B328" s="958"/>
      <c r="C328" s="959"/>
      <c r="D328" s="958"/>
      <c r="E328" s="958"/>
      <c r="F328" s="958"/>
      <c r="G328" s="958"/>
      <c r="H328" s="958"/>
    </row>
    <row r="329" spans="1:8" ht="15" thickBot="1">
      <c r="A329" s="958"/>
      <c r="B329" s="958"/>
      <c r="C329" s="959"/>
      <c r="D329" s="958"/>
      <c r="E329" s="958"/>
      <c r="F329" s="958"/>
      <c r="G329" s="958"/>
      <c r="H329" s="958"/>
    </row>
    <row r="330" spans="1:8" ht="15" thickBot="1">
      <c r="A330" s="958"/>
      <c r="B330" s="958"/>
      <c r="C330" s="959"/>
      <c r="D330" s="958"/>
      <c r="E330" s="958"/>
      <c r="F330" s="958"/>
      <c r="G330" s="958"/>
      <c r="H330" s="958"/>
    </row>
    <row r="331" spans="1:8" ht="15" thickBot="1">
      <c r="A331" s="958"/>
      <c r="B331" s="958"/>
      <c r="C331" s="959"/>
      <c r="D331" s="958"/>
      <c r="E331" s="958"/>
      <c r="F331" s="958"/>
      <c r="G331" s="958"/>
      <c r="H331" s="958"/>
    </row>
    <row r="332" spans="1:8" ht="15" thickBot="1">
      <c r="A332" s="958"/>
      <c r="B332" s="958"/>
      <c r="C332" s="959"/>
      <c r="D332" s="958"/>
      <c r="E332" s="958"/>
      <c r="F332" s="958"/>
      <c r="G332" s="958"/>
      <c r="H332" s="958"/>
    </row>
    <row r="333" spans="1:8" ht="15" thickBot="1">
      <c r="A333" s="958"/>
      <c r="B333" s="958"/>
      <c r="C333" s="959"/>
      <c r="D333" s="958"/>
      <c r="E333" s="958"/>
      <c r="F333" s="958"/>
      <c r="G333" s="958"/>
      <c r="H333" s="958"/>
    </row>
    <row r="334" spans="1:8" ht="15" thickBot="1">
      <c r="A334" s="958"/>
      <c r="B334" s="958"/>
      <c r="C334" s="959"/>
      <c r="D334" s="958"/>
      <c r="E334" s="958"/>
      <c r="F334" s="958"/>
      <c r="G334" s="958"/>
      <c r="H334" s="958"/>
    </row>
    <row r="335" spans="1:8" ht="15" thickBot="1">
      <c r="A335" s="958"/>
      <c r="B335" s="958"/>
      <c r="C335" s="959"/>
      <c r="D335" s="958"/>
      <c r="E335" s="958"/>
      <c r="F335" s="958"/>
      <c r="G335" s="958"/>
      <c r="H335" s="958"/>
    </row>
    <row r="336" spans="1:8" ht="15" thickBot="1">
      <c r="A336" s="958"/>
      <c r="B336" s="958"/>
      <c r="C336" s="959"/>
      <c r="D336" s="958"/>
      <c r="E336" s="958"/>
      <c r="F336" s="958"/>
      <c r="G336" s="958"/>
      <c r="H336" s="958"/>
    </row>
    <row r="337" spans="1:8" ht="15" thickBot="1">
      <c r="A337" s="958"/>
      <c r="B337" s="958"/>
      <c r="C337" s="959"/>
      <c r="D337" s="958"/>
      <c r="E337" s="958"/>
      <c r="F337" s="958"/>
      <c r="G337" s="958"/>
      <c r="H337" s="958"/>
    </row>
    <row r="338" spans="1:8" ht="15" thickBot="1">
      <c r="A338" s="958"/>
      <c r="B338" s="958"/>
      <c r="C338" s="959"/>
      <c r="D338" s="958"/>
      <c r="E338" s="958"/>
      <c r="F338" s="958"/>
      <c r="G338" s="958"/>
      <c r="H338" s="958"/>
    </row>
    <row r="339" spans="1:8" ht="15" thickBot="1">
      <c r="A339" s="958"/>
      <c r="B339" s="958"/>
      <c r="C339" s="959"/>
      <c r="D339" s="958"/>
      <c r="E339" s="958"/>
      <c r="F339" s="958"/>
      <c r="G339" s="958"/>
      <c r="H339" s="958"/>
    </row>
    <row r="340" spans="1:8" ht="15" thickBot="1">
      <c r="A340" s="958"/>
      <c r="B340" s="958"/>
      <c r="C340" s="959"/>
      <c r="D340" s="958"/>
      <c r="E340" s="958"/>
      <c r="F340" s="958"/>
      <c r="G340" s="958"/>
      <c r="H340" s="958"/>
    </row>
    <row r="341" spans="1:8" ht="15" thickBot="1">
      <c r="A341" s="958"/>
      <c r="B341" s="958"/>
      <c r="C341" s="959"/>
      <c r="D341" s="958"/>
      <c r="E341" s="958"/>
      <c r="F341" s="958"/>
      <c r="G341" s="958"/>
      <c r="H341" s="958"/>
    </row>
    <row r="342" spans="1:8" ht="15" thickBot="1">
      <c r="A342" s="958"/>
      <c r="B342" s="958"/>
      <c r="C342" s="959"/>
      <c r="D342" s="958"/>
      <c r="E342" s="958"/>
      <c r="F342" s="958"/>
      <c r="G342" s="958"/>
      <c r="H342" s="958"/>
    </row>
    <row r="343" spans="1:8" ht="15" thickBot="1">
      <c r="A343" s="958"/>
      <c r="B343" s="958"/>
      <c r="C343" s="959"/>
      <c r="D343" s="958"/>
      <c r="E343" s="958"/>
      <c r="F343" s="958"/>
      <c r="G343" s="958"/>
      <c r="H343" s="958"/>
    </row>
    <row r="344" spans="1:8" ht="15" thickBot="1">
      <c r="A344" s="958"/>
      <c r="B344" s="958"/>
      <c r="C344" s="959"/>
      <c r="D344" s="958"/>
      <c r="E344" s="958"/>
      <c r="F344" s="958"/>
      <c r="G344" s="958"/>
      <c r="H344" s="958"/>
    </row>
    <row r="345" spans="1:8" ht="15" thickBot="1">
      <c r="A345" s="958"/>
      <c r="B345" s="958"/>
      <c r="C345" s="959"/>
      <c r="D345" s="958"/>
      <c r="E345" s="958"/>
      <c r="F345" s="958"/>
      <c r="G345" s="958"/>
      <c r="H345" s="958"/>
    </row>
    <row r="346" spans="1:8" ht="15" thickBot="1">
      <c r="A346" s="958"/>
      <c r="B346" s="958"/>
      <c r="C346" s="959"/>
      <c r="D346" s="958"/>
      <c r="E346" s="958"/>
      <c r="F346" s="958"/>
      <c r="G346" s="958"/>
      <c r="H346" s="958"/>
    </row>
    <row r="347" spans="1:8" ht="15" thickBot="1">
      <c r="A347" s="958"/>
      <c r="B347" s="958"/>
      <c r="C347" s="959"/>
      <c r="D347" s="958"/>
      <c r="E347" s="958"/>
      <c r="F347" s="958"/>
      <c r="G347" s="958"/>
      <c r="H347" s="958"/>
    </row>
    <row r="348" spans="1:8" ht="15" thickBot="1">
      <c r="A348" s="958"/>
      <c r="B348" s="958"/>
      <c r="C348" s="959"/>
      <c r="D348" s="958"/>
      <c r="E348" s="958"/>
      <c r="F348" s="958"/>
      <c r="G348" s="958"/>
      <c r="H348" s="958"/>
    </row>
    <row r="349" spans="1:8" ht="15" thickBot="1">
      <c r="A349" s="958"/>
      <c r="B349" s="958"/>
      <c r="C349" s="959"/>
      <c r="D349" s="958"/>
      <c r="E349" s="958"/>
      <c r="F349" s="958"/>
      <c r="G349" s="958"/>
      <c r="H349" s="958"/>
    </row>
    <row r="350" spans="1:8" ht="15" thickBot="1">
      <c r="A350" s="958"/>
      <c r="B350" s="958"/>
      <c r="C350" s="959"/>
      <c r="D350" s="958"/>
      <c r="E350" s="958"/>
      <c r="F350" s="958"/>
      <c r="G350" s="958"/>
      <c r="H350" s="958"/>
    </row>
    <row r="351" spans="1:8" ht="15" thickBot="1">
      <c r="A351" s="958"/>
      <c r="B351" s="958"/>
      <c r="C351" s="959"/>
      <c r="D351" s="958"/>
      <c r="E351" s="958"/>
      <c r="F351" s="958"/>
      <c r="G351" s="958"/>
      <c r="H351" s="958"/>
    </row>
    <row r="352" spans="1:8" ht="15" thickBot="1">
      <c r="A352" s="958"/>
      <c r="B352" s="958"/>
      <c r="C352" s="959"/>
      <c r="D352" s="958"/>
      <c r="E352" s="958"/>
      <c r="F352" s="958"/>
      <c r="G352" s="958"/>
      <c r="H352" s="958"/>
    </row>
    <row r="353" spans="1:8" ht="15" thickBot="1">
      <c r="A353" s="958"/>
      <c r="B353" s="958"/>
      <c r="C353" s="959"/>
      <c r="D353" s="958"/>
      <c r="E353" s="958"/>
      <c r="F353" s="958"/>
      <c r="G353" s="958"/>
      <c r="H353" s="958"/>
    </row>
    <row r="354" spans="1:8" ht="15" thickBot="1">
      <c r="A354" s="958"/>
      <c r="B354" s="958"/>
      <c r="C354" s="959"/>
      <c r="D354" s="958"/>
      <c r="E354" s="958"/>
      <c r="F354" s="958"/>
      <c r="G354" s="958"/>
      <c r="H354" s="958"/>
    </row>
    <row r="355" spans="1:8" ht="15" thickBot="1">
      <c r="A355" s="958"/>
      <c r="B355" s="958"/>
      <c r="C355" s="959"/>
      <c r="D355" s="958"/>
      <c r="E355" s="958"/>
      <c r="F355" s="958"/>
      <c r="G355" s="958"/>
      <c r="H355" s="958"/>
    </row>
    <row r="356" spans="1:8" ht="15" thickBot="1">
      <c r="A356" s="958"/>
      <c r="B356" s="958"/>
      <c r="C356" s="959"/>
      <c r="D356" s="958"/>
      <c r="E356" s="958"/>
      <c r="F356" s="958"/>
      <c r="G356" s="958"/>
      <c r="H356" s="958"/>
    </row>
    <row r="357" spans="1:8" ht="15" thickBot="1">
      <c r="A357" s="958"/>
      <c r="B357" s="958"/>
      <c r="C357" s="959"/>
      <c r="D357" s="958"/>
      <c r="E357" s="958"/>
      <c r="F357" s="958"/>
      <c r="G357" s="958"/>
      <c r="H357" s="958"/>
    </row>
    <row r="358" spans="1:8" ht="15" thickBot="1">
      <c r="A358" s="958"/>
      <c r="B358" s="958"/>
      <c r="C358" s="959"/>
      <c r="D358" s="958"/>
      <c r="E358" s="958"/>
      <c r="F358" s="958"/>
      <c r="G358" s="958"/>
      <c r="H358" s="958"/>
    </row>
    <row r="359" spans="1:8" ht="15" thickBot="1">
      <c r="A359" s="958"/>
      <c r="B359" s="958"/>
      <c r="C359" s="959"/>
      <c r="D359" s="958"/>
      <c r="E359" s="958"/>
      <c r="F359" s="958"/>
      <c r="G359" s="958"/>
      <c r="H359" s="958"/>
    </row>
    <row r="360" spans="1:8" ht="15" thickBot="1">
      <c r="A360" s="958"/>
      <c r="B360" s="958"/>
      <c r="C360" s="959"/>
      <c r="D360" s="958"/>
      <c r="E360" s="958"/>
      <c r="F360" s="958"/>
      <c r="G360" s="958"/>
      <c r="H360" s="958"/>
    </row>
    <row r="361" spans="1:8" ht="24.75" customHeight="1" thickBot="1">
      <c r="A361" s="965" t="s">
        <v>2533</v>
      </c>
      <c r="B361" s="963"/>
      <c r="C361" s="966" t="s">
        <v>2532</v>
      </c>
      <c r="D361" s="963"/>
      <c r="E361" s="965" t="s">
        <v>2534</v>
      </c>
      <c r="F361" s="963"/>
      <c r="G361" s="964" t="s">
        <v>2530</v>
      </c>
      <c r="H361" s="963"/>
    </row>
    <row r="362" spans="1:8" ht="30" customHeight="1" thickBot="1">
      <c r="A362" s="961" t="s">
        <v>129</v>
      </c>
      <c r="B362" s="961" t="s">
        <v>2529</v>
      </c>
      <c r="C362" s="962" t="s">
        <v>2528</v>
      </c>
      <c r="D362" s="961" t="s">
        <v>2527</v>
      </c>
      <c r="E362" s="961" t="s">
        <v>2526</v>
      </c>
      <c r="F362" s="961" t="s">
        <v>2525</v>
      </c>
      <c r="G362" s="961" t="s">
        <v>2524</v>
      </c>
      <c r="H362" s="960" t="s">
        <v>2523</v>
      </c>
    </row>
    <row r="363" spans="1:8" ht="15" thickBot="1">
      <c r="A363" s="958"/>
      <c r="B363" s="958"/>
      <c r="C363" s="959"/>
      <c r="D363" s="958"/>
      <c r="E363" s="958"/>
      <c r="F363" s="958"/>
      <c r="G363" s="958"/>
      <c r="H363" s="958"/>
    </row>
    <row r="364" spans="1:8" ht="15" thickBot="1">
      <c r="A364" s="958"/>
      <c r="B364" s="958"/>
      <c r="C364" s="959"/>
      <c r="D364" s="958"/>
      <c r="E364" s="958"/>
      <c r="F364" s="958"/>
      <c r="G364" s="958"/>
      <c r="H364" s="958"/>
    </row>
    <row r="365" spans="1:8" ht="15" thickBot="1">
      <c r="A365" s="958"/>
      <c r="B365" s="958"/>
      <c r="C365" s="959"/>
      <c r="D365" s="958"/>
      <c r="E365" s="958"/>
      <c r="F365" s="958"/>
      <c r="G365" s="958"/>
      <c r="H365" s="958"/>
    </row>
    <row r="366" spans="1:8" ht="15" thickBot="1">
      <c r="A366" s="958"/>
      <c r="B366" s="958"/>
      <c r="C366" s="959"/>
      <c r="D366" s="958"/>
      <c r="E366" s="958"/>
      <c r="F366" s="958"/>
      <c r="G366" s="958"/>
      <c r="H366" s="958"/>
    </row>
    <row r="367" spans="1:8" ht="15" thickBot="1">
      <c r="A367" s="958"/>
      <c r="B367" s="958"/>
      <c r="C367" s="959"/>
      <c r="D367" s="958"/>
      <c r="E367" s="958"/>
      <c r="F367" s="958"/>
      <c r="G367" s="958"/>
      <c r="H367" s="958"/>
    </row>
    <row r="368" spans="1:8" ht="15" thickBot="1">
      <c r="A368" s="958"/>
      <c r="B368" s="958"/>
      <c r="C368" s="959"/>
      <c r="D368" s="958"/>
      <c r="E368" s="958"/>
      <c r="F368" s="958"/>
      <c r="G368" s="958"/>
      <c r="H368" s="958"/>
    </row>
    <row r="369" spans="1:8" ht="15" thickBot="1">
      <c r="A369" s="958"/>
      <c r="B369" s="958"/>
      <c r="C369" s="959"/>
      <c r="D369" s="958"/>
      <c r="E369" s="958"/>
      <c r="F369" s="958"/>
      <c r="G369" s="958"/>
      <c r="H369" s="958"/>
    </row>
    <row r="370" spans="1:8" ht="15" thickBot="1">
      <c r="A370" s="958"/>
      <c r="B370" s="958"/>
      <c r="C370" s="959"/>
      <c r="D370" s="958"/>
      <c r="E370" s="958"/>
      <c r="F370" s="958"/>
      <c r="G370" s="958"/>
      <c r="H370" s="958"/>
    </row>
    <row r="371" spans="1:8" ht="15" thickBot="1">
      <c r="A371" s="958"/>
      <c r="B371" s="958"/>
      <c r="C371" s="959"/>
      <c r="D371" s="958"/>
      <c r="E371" s="958"/>
      <c r="F371" s="958"/>
      <c r="G371" s="958"/>
      <c r="H371" s="958"/>
    </row>
    <row r="372" spans="1:8" ht="15" thickBot="1">
      <c r="A372" s="958"/>
      <c r="B372" s="958"/>
      <c r="C372" s="959"/>
      <c r="D372" s="958"/>
      <c r="E372" s="958"/>
      <c r="F372" s="958"/>
      <c r="G372" s="958"/>
      <c r="H372" s="958"/>
    </row>
    <row r="373" spans="1:8" ht="15" thickBot="1">
      <c r="A373" s="958"/>
      <c r="B373" s="958"/>
      <c r="C373" s="959"/>
      <c r="D373" s="958"/>
      <c r="E373" s="958"/>
      <c r="F373" s="958"/>
      <c r="G373" s="958"/>
      <c r="H373" s="958"/>
    </row>
    <row r="374" spans="1:8" ht="15" thickBot="1">
      <c r="A374" s="958"/>
      <c r="B374" s="958"/>
      <c r="C374" s="959"/>
      <c r="D374" s="958"/>
      <c r="E374" s="958"/>
      <c r="F374" s="958"/>
      <c r="G374" s="958"/>
      <c r="H374" s="958"/>
    </row>
    <row r="375" spans="1:8" ht="15" thickBot="1">
      <c r="A375" s="958"/>
      <c r="B375" s="958"/>
      <c r="C375" s="959"/>
      <c r="D375" s="958"/>
      <c r="E375" s="958"/>
      <c r="F375" s="958"/>
      <c r="G375" s="958"/>
      <c r="H375" s="958"/>
    </row>
    <row r="376" spans="1:8" ht="15" thickBot="1">
      <c r="A376" s="958"/>
      <c r="B376" s="958"/>
      <c r="C376" s="959"/>
      <c r="D376" s="958"/>
      <c r="E376" s="958"/>
      <c r="F376" s="958"/>
      <c r="G376" s="958"/>
      <c r="H376" s="958"/>
    </row>
    <row r="377" spans="1:8" ht="15" thickBot="1">
      <c r="A377" s="958"/>
      <c r="B377" s="958"/>
      <c r="C377" s="959"/>
      <c r="D377" s="958"/>
      <c r="E377" s="958"/>
      <c r="F377" s="958"/>
      <c r="G377" s="958"/>
      <c r="H377" s="958"/>
    </row>
    <row r="378" spans="1:8" ht="15" thickBot="1">
      <c r="A378" s="958"/>
      <c r="B378" s="958"/>
      <c r="C378" s="959"/>
      <c r="D378" s="958"/>
      <c r="E378" s="958"/>
      <c r="F378" s="958"/>
      <c r="G378" s="958"/>
      <c r="H378" s="958"/>
    </row>
    <row r="379" spans="1:8" ht="15" thickBot="1">
      <c r="A379" s="958"/>
      <c r="B379" s="958"/>
      <c r="C379" s="959"/>
      <c r="D379" s="958"/>
      <c r="E379" s="958"/>
      <c r="F379" s="958"/>
      <c r="G379" s="958"/>
      <c r="H379" s="958"/>
    </row>
    <row r="380" spans="1:8" ht="15" thickBot="1">
      <c r="A380" s="958"/>
      <c r="B380" s="958"/>
      <c r="C380" s="959"/>
      <c r="D380" s="958"/>
      <c r="E380" s="958"/>
      <c r="F380" s="958"/>
      <c r="G380" s="958"/>
      <c r="H380" s="958"/>
    </row>
    <row r="381" spans="1:8" ht="15" thickBot="1">
      <c r="A381" s="958"/>
      <c r="B381" s="958"/>
      <c r="C381" s="959"/>
      <c r="D381" s="958"/>
      <c r="E381" s="958"/>
      <c r="F381" s="958"/>
      <c r="G381" s="958"/>
      <c r="H381" s="958"/>
    </row>
    <row r="382" spans="1:8" ht="15" thickBot="1">
      <c r="A382" s="958"/>
      <c r="B382" s="958"/>
      <c r="C382" s="959"/>
      <c r="D382" s="958"/>
      <c r="E382" s="958"/>
      <c r="F382" s="958"/>
      <c r="G382" s="958"/>
      <c r="H382" s="958"/>
    </row>
    <row r="383" spans="1:8" ht="15" thickBot="1">
      <c r="A383" s="958"/>
      <c r="B383" s="958"/>
      <c r="C383" s="959"/>
      <c r="D383" s="958"/>
      <c r="E383" s="958"/>
      <c r="F383" s="958"/>
      <c r="G383" s="958"/>
      <c r="H383" s="958"/>
    </row>
    <row r="384" spans="1:8" ht="15" thickBot="1">
      <c r="A384" s="958"/>
      <c r="B384" s="958"/>
      <c r="C384" s="959"/>
      <c r="D384" s="958"/>
      <c r="E384" s="958"/>
      <c r="F384" s="958"/>
      <c r="G384" s="958"/>
      <c r="H384" s="958"/>
    </row>
    <row r="385" spans="1:8" ht="15" thickBot="1">
      <c r="A385" s="958"/>
      <c r="B385" s="958"/>
      <c r="C385" s="959"/>
      <c r="D385" s="958"/>
      <c r="E385" s="958"/>
      <c r="F385" s="958"/>
      <c r="G385" s="958"/>
      <c r="H385" s="958"/>
    </row>
    <row r="386" spans="1:8" ht="15" thickBot="1">
      <c r="A386" s="958"/>
      <c r="B386" s="958"/>
      <c r="C386" s="959"/>
      <c r="D386" s="958"/>
      <c r="E386" s="958"/>
      <c r="F386" s="958"/>
      <c r="G386" s="958"/>
      <c r="H386" s="958"/>
    </row>
    <row r="387" spans="1:8" ht="15" thickBot="1">
      <c r="A387" s="958"/>
      <c r="B387" s="958"/>
      <c r="C387" s="959"/>
      <c r="D387" s="958"/>
      <c r="E387" s="958"/>
      <c r="F387" s="958"/>
      <c r="G387" s="958"/>
      <c r="H387" s="958"/>
    </row>
    <row r="388" spans="1:8" ht="15" thickBot="1">
      <c r="A388" s="958"/>
      <c r="B388" s="958"/>
      <c r="C388" s="959"/>
      <c r="D388" s="958"/>
      <c r="E388" s="958"/>
      <c r="F388" s="958"/>
      <c r="G388" s="958"/>
      <c r="H388" s="958"/>
    </row>
    <row r="389" spans="1:8" ht="15" thickBot="1">
      <c r="A389" s="958"/>
      <c r="B389" s="958"/>
      <c r="C389" s="959"/>
      <c r="D389" s="958"/>
      <c r="E389" s="958"/>
      <c r="F389" s="958"/>
      <c r="G389" s="958"/>
      <c r="H389" s="958"/>
    </row>
    <row r="390" spans="1:8" ht="15" thickBot="1">
      <c r="A390" s="958"/>
      <c r="B390" s="958"/>
      <c r="C390" s="959"/>
      <c r="D390" s="958"/>
      <c r="E390" s="958"/>
      <c r="F390" s="958"/>
      <c r="G390" s="958"/>
      <c r="H390" s="958"/>
    </row>
    <row r="391" spans="1:8" ht="15" thickBot="1">
      <c r="A391" s="958"/>
      <c r="B391" s="958"/>
      <c r="C391" s="959"/>
      <c r="D391" s="958"/>
      <c r="E391" s="958"/>
      <c r="F391" s="958"/>
      <c r="G391" s="958"/>
      <c r="H391" s="958"/>
    </row>
    <row r="392" spans="1:8" ht="15" thickBot="1">
      <c r="A392" s="958"/>
      <c r="B392" s="958"/>
      <c r="C392" s="959"/>
      <c r="D392" s="958"/>
      <c r="E392" s="958"/>
      <c r="F392" s="958"/>
      <c r="G392" s="958"/>
      <c r="H392" s="958"/>
    </row>
    <row r="393" spans="1:8" ht="15" thickBot="1">
      <c r="A393" s="958"/>
      <c r="B393" s="958"/>
      <c r="C393" s="959"/>
      <c r="D393" s="958"/>
      <c r="E393" s="958"/>
      <c r="F393" s="958"/>
      <c r="G393" s="958"/>
      <c r="H393" s="958"/>
    </row>
    <row r="394" spans="1:8" ht="15" thickBot="1">
      <c r="A394" s="958"/>
      <c r="B394" s="958"/>
      <c r="C394" s="959"/>
      <c r="D394" s="958"/>
      <c r="E394" s="958"/>
      <c r="F394" s="958"/>
      <c r="G394" s="958"/>
      <c r="H394" s="958"/>
    </row>
    <row r="395" spans="1:8" ht="15" thickBot="1">
      <c r="A395" s="958"/>
      <c r="B395" s="958"/>
      <c r="C395" s="959"/>
      <c r="D395" s="958"/>
      <c r="E395" s="958"/>
      <c r="F395" s="958"/>
      <c r="G395" s="958"/>
      <c r="H395" s="958"/>
    </row>
    <row r="396" spans="1:8" ht="15" thickBot="1">
      <c r="A396" s="958"/>
      <c r="B396" s="958"/>
      <c r="C396" s="959"/>
      <c r="D396" s="958"/>
      <c r="E396" s="958"/>
      <c r="F396" s="958"/>
      <c r="G396" s="958"/>
      <c r="H396" s="958"/>
    </row>
    <row r="397" spans="1:8" ht="15" thickBot="1">
      <c r="A397" s="958"/>
      <c r="B397" s="958"/>
      <c r="C397" s="959"/>
      <c r="D397" s="958"/>
      <c r="E397" s="958"/>
      <c r="F397" s="958"/>
      <c r="G397" s="958"/>
      <c r="H397" s="958"/>
    </row>
    <row r="398" spans="1:8" ht="15" thickBot="1">
      <c r="A398" s="958"/>
      <c r="B398" s="958"/>
      <c r="C398" s="959"/>
      <c r="D398" s="958"/>
      <c r="E398" s="958"/>
      <c r="F398" s="958"/>
      <c r="G398" s="958"/>
      <c r="H398" s="958"/>
    </row>
    <row r="399" spans="1:8" ht="15" thickBot="1">
      <c r="A399" s="958"/>
      <c r="B399" s="958"/>
      <c r="C399" s="959"/>
      <c r="D399" s="958"/>
      <c r="E399" s="958"/>
      <c r="F399" s="958"/>
      <c r="G399" s="958"/>
      <c r="H399" s="958"/>
    </row>
    <row r="400" spans="1:8" ht="15" thickBot="1">
      <c r="A400" s="958"/>
      <c r="B400" s="958"/>
      <c r="C400" s="959"/>
      <c r="D400" s="958"/>
      <c r="E400" s="958"/>
      <c r="F400" s="958"/>
      <c r="G400" s="958"/>
      <c r="H400" s="958"/>
    </row>
    <row r="401" spans="1:8" ht="15" thickBot="1">
      <c r="A401" s="958"/>
      <c r="B401" s="958"/>
      <c r="C401" s="959"/>
      <c r="D401" s="958"/>
      <c r="E401" s="958"/>
      <c r="F401" s="958"/>
      <c r="G401" s="958"/>
      <c r="H401" s="958"/>
    </row>
    <row r="402" spans="1:8" ht="15" thickBot="1">
      <c r="A402" s="958"/>
      <c r="B402" s="958"/>
      <c r="C402" s="959"/>
      <c r="D402" s="958"/>
      <c r="E402" s="958"/>
      <c r="F402" s="958"/>
      <c r="G402" s="958"/>
      <c r="H402" s="958"/>
    </row>
    <row r="403" spans="1:8" ht="15" thickBot="1">
      <c r="A403" s="958"/>
      <c r="B403" s="958"/>
      <c r="C403" s="959"/>
      <c r="D403" s="958"/>
      <c r="E403" s="958"/>
      <c r="F403" s="958"/>
      <c r="G403" s="958"/>
      <c r="H403" s="958"/>
    </row>
    <row r="404" spans="1:8" ht="15" thickBot="1">
      <c r="A404" s="958"/>
      <c r="B404" s="958"/>
      <c r="C404" s="959"/>
      <c r="D404" s="958"/>
      <c r="E404" s="958"/>
      <c r="F404" s="958"/>
      <c r="G404" s="958"/>
      <c r="H404" s="958"/>
    </row>
    <row r="405" spans="1:8" ht="15" thickBot="1">
      <c r="A405" s="958"/>
      <c r="B405" s="958"/>
      <c r="C405" s="959"/>
      <c r="D405" s="958"/>
      <c r="E405" s="958"/>
      <c r="F405" s="958"/>
      <c r="G405" s="958"/>
      <c r="H405" s="958"/>
    </row>
    <row r="406" spans="1:8" ht="24.75" customHeight="1" thickBot="1">
      <c r="A406" s="965" t="s">
        <v>2533</v>
      </c>
      <c r="B406" s="963"/>
      <c r="C406" s="966" t="s">
        <v>2532</v>
      </c>
      <c r="D406" s="963"/>
      <c r="E406" s="965" t="s">
        <v>2531</v>
      </c>
      <c r="F406" s="963"/>
      <c r="G406" s="964" t="s">
        <v>2530</v>
      </c>
      <c r="H406" s="963"/>
    </row>
    <row r="407" spans="1:8" ht="30" customHeight="1" thickBot="1">
      <c r="A407" s="961" t="s">
        <v>129</v>
      </c>
      <c r="B407" s="961" t="s">
        <v>2529</v>
      </c>
      <c r="C407" s="962" t="s">
        <v>2528</v>
      </c>
      <c r="D407" s="961" t="s">
        <v>2527</v>
      </c>
      <c r="E407" s="961" t="s">
        <v>2526</v>
      </c>
      <c r="F407" s="961" t="s">
        <v>2525</v>
      </c>
      <c r="G407" s="961" t="s">
        <v>2524</v>
      </c>
      <c r="H407" s="960" t="s">
        <v>2523</v>
      </c>
    </row>
    <row r="408" spans="1:8" ht="15" thickBot="1">
      <c r="A408" s="958"/>
      <c r="B408" s="958"/>
      <c r="C408" s="959"/>
      <c r="D408" s="958"/>
      <c r="E408" s="958"/>
      <c r="F408" s="958"/>
      <c r="G408" s="958"/>
      <c r="H408" s="958"/>
    </row>
    <row r="409" spans="1:8" ht="15" thickBot="1">
      <c r="A409" s="958"/>
      <c r="B409" s="958"/>
      <c r="C409" s="959"/>
      <c r="D409" s="958"/>
      <c r="E409" s="958"/>
      <c r="F409" s="958"/>
      <c r="G409" s="958"/>
      <c r="H409" s="958"/>
    </row>
    <row r="410" spans="1:8" ht="15" thickBot="1">
      <c r="A410" s="958"/>
      <c r="B410" s="958"/>
      <c r="C410" s="959"/>
      <c r="D410" s="958"/>
      <c r="E410" s="958"/>
      <c r="F410" s="958"/>
      <c r="G410" s="958"/>
      <c r="H410" s="958"/>
    </row>
    <row r="411" spans="1:8" ht="15" thickBot="1">
      <c r="A411" s="958"/>
      <c r="B411" s="958"/>
      <c r="C411" s="959"/>
      <c r="D411" s="958"/>
      <c r="E411" s="958"/>
      <c r="F411" s="958"/>
      <c r="G411" s="958"/>
      <c r="H411" s="958"/>
    </row>
    <row r="412" spans="1:8" ht="15" thickBot="1">
      <c r="A412" s="958"/>
      <c r="B412" s="958"/>
      <c r="C412" s="959"/>
      <c r="D412" s="958"/>
      <c r="E412" s="958"/>
      <c r="F412" s="958"/>
      <c r="G412" s="958"/>
      <c r="H412" s="958"/>
    </row>
    <row r="413" spans="1:8" ht="15" thickBot="1">
      <c r="A413" s="958"/>
      <c r="B413" s="958"/>
      <c r="C413" s="959"/>
      <c r="D413" s="958"/>
      <c r="E413" s="958"/>
      <c r="F413" s="958"/>
      <c r="G413" s="958"/>
      <c r="H413" s="958"/>
    </row>
    <row r="414" spans="1:8" ht="15" thickBot="1">
      <c r="A414" s="958"/>
      <c r="B414" s="958"/>
      <c r="C414" s="959"/>
      <c r="D414" s="958"/>
      <c r="E414" s="958"/>
      <c r="F414" s="958"/>
      <c r="G414" s="958"/>
      <c r="H414" s="958"/>
    </row>
    <row r="415" spans="1:8" ht="15" thickBot="1">
      <c r="A415" s="958"/>
      <c r="B415" s="958"/>
      <c r="C415" s="959"/>
      <c r="D415" s="958"/>
      <c r="E415" s="958"/>
      <c r="F415" s="958"/>
      <c r="G415" s="958"/>
      <c r="H415" s="958"/>
    </row>
    <row r="416" spans="1:8" ht="15" thickBot="1">
      <c r="A416" s="958"/>
      <c r="B416" s="958"/>
      <c r="C416" s="959"/>
      <c r="D416" s="958"/>
      <c r="E416" s="958"/>
      <c r="F416" s="958"/>
      <c r="G416" s="958"/>
      <c r="H416" s="958"/>
    </row>
    <row r="417" spans="1:8" ht="15" thickBot="1">
      <c r="A417" s="958"/>
      <c r="B417" s="958"/>
      <c r="C417" s="959"/>
      <c r="D417" s="958"/>
      <c r="E417" s="958"/>
      <c r="F417" s="958"/>
      <c r="G417" s="958"/>
      <c r="H417" s="958"/>
    </row>
    <row r="418" spans="1:8" ht="15" thickBot="1">
      <c r="A418" s="958"/>
      <c r="B418" s="958"/>
      <c r="C418" s="959"/>
      <c r="D418" s="958"/>
      <c r="E418" s="958"/>
      <c r="F418" s="958"/>
      <c r="G418" s="958"/>
      <c r="H418" s="958"/>
    </row>
    <row r="419" spans="1:8" ht="15" thickBot="1">
      <c r="A419" s="958"/>
      <c r="B419" s="958"/>
      <c r="C419" s="959"/>
      <c r="D419" s="958"/>
      <c r="E419" s="958"/>
      <c r="F419" s="958"/>
      <c r="G419" s="958"/>
      <c r="H419" s="958"/>
    </row>
    <row r="420" spans="1:8" ht="15" thickBot="1">
      <c r="A420" s="958"/>
      <c r="B420" s="958"/>
      <c r="C420" s="959"/>
      <c r="D420" s="958"/>
      <c r="E420" s="958"/>
      <c r="F420" s="958"/>
      <c r="G420" s="958"/>
      <c r="H420" s="958"/>
    </row>
    <row r="421" spans="1:8" ht="15" thickBot="1">
      <c r="A421" s="958"/>
      <c r="B421" s="958"/>
      <c r="C421" s="959"/>
      <c r="D421" s="958"/>
      <c r="E421" s="958"/>
      <c r="F421" s="958"/>
      <c r="G421" s="958"/>
      <c r="H421" s="958"/>
    </row>
    <row r="422" spans="1:8" ht="15" thickBot="1">
      <c r="A422" s="958"/>
      <c r="B422" s="958"/>
      <c r="C422" s="959"/>
      <c r="D422" s="958"/>
      <c r="E422" s="958"/>
      <c r="F422" s="958"/>
      <c r="G422" s="958"/>
      <c r="H422" s="958"/>
    </row>
    <row r="423" spans="1:8" ht="15" thickBot="1">
      <c r="A423" s="958"/>
      <c r="B423" s="958"/>
      <c r="C423" s="959"/>
      <c r="D423" s="958"/>
      <c r="E423" s="958"/>
      <c r="F423" s="958"/>
      <c r="G423" s="958"/>
      <c r="H423" s="958"/>
    </row>
    <row r="424" spans="1:8" ht="15" thickBot="1">
      <c r="A424" s="958"/>
      <c r="B424" s="958"/>
      <c r="C424" s="959"/>
      <c r="D424" s="958"/>
      <c r="E424" s="958"/>
      <c r="F424" s="958"/>
      <c r="G424" s="958"/>
      <c r="H424" s="958"/>
    </row>
    <row r="425" spans="1:8" ht="15" thickBot="1">
      <c r="A425" s="958"/>
      <c r="B425" s="958"/>
      <c r="C425" s="959"/>
      <c r="D425" s="958"/>
      <c r="E425" s="958"/>
      <c r="F425" s="958"/>
      <c r="G425" s="958"/>
      <c r="H425" s="958"/>
    </row>
    <row r="426" spans="1:8" ht="15" thickBot="1">
      <c r="A426" s="958"/>
      <c r="B426" s="958"/>
      <c r="C426" s="959"/>
      <c r="D426" s="958"/>
      <c r="E426" s="958"/>
      <c r="F426" s="958"/>
      <c r="G426" s="958"/>
      <c r="H426" s="958"/>
    </row>
    <row r="427" spans="1:8" ht="15" thickBot="1">
      <c r="A427" s="958"/>
      <c r="B427" s="958"/>
      <c r="C427" s="959"/>
      <c r="D427" s="958"/>
      <c r="E427" s="958"/>
      <c r="F427" s="958"/>
      <c r="G427" s="958"/>
      <c r="H427" s="958"/>
    </row>
    <row r="428" spans="1:8" ht="15" thickBot="1">
      <c r="A428" s="958"/>
      <c r="B428" s="958"/>
      <c r="C428" s="959"/>
      <c r="D428" s="958"/>
      <c r="E428" s="958"/>
      <c r="F428" s="958"/>
      <c r="G428" s="958"/>
      <c r="H428" s="958"/>
    </row>
    <row r="429" spans="1:8" ht="15" thickBot="1">
      <c r="A429" s="958"/>
      <c r="B429" s="958"/>
      <c r="C429" s="959"/>
      <c r="D429" s="958"/>
      <c r="E429" s="958"/>
      <c r="F429" s="958"/>
      <c r="G429" s="958"/>
      <c r="H429" s="958"/>
    </row>
    <row r="430" spans="1:8" ht="15" thickBot="1">
      <c r="A430" s="958"/>
      <c r="B430" s="958"/>
      <c r="C430" s="959"/>
      <c r="D430" s="958"/>
      <c r="E430" s="958"/>
      <c r="F430" s="958"/>
      <c r="G430" s="958"/>
      <c r="H430" s="958"/>
    </row>
    <row r="431" spans="1:8" ht="15" thickBot="1">
      <c r="A431" s="958"/>
      <c r="B431" s="958"/>
      <c r="C431" s="959"/>
      <c r="D431" s="958"/>
      <c r="E431" s="958"/>
      <c r="F431" s="958"/>
      <c r="G431" s="958"/>
      <c r="H431" s="958"/>
    </row>
    <row r="432" spans="1:8" ht="15" thickBot="1">
      <c r="A432" s="958"/>
      <c r="B432" s="958"/>
      <c r="C432" s="959"/>
      <c r="D432" s="958"/>
      <c r="E432" s="958"/>
      <c r="F432" s="958"/>
      <c r="G432" s="958"/>
      <c r="H432" s="958"/>
    </row>
    <row r="433" spans="1:8" ht="15" thickBot="1">
      <c r="A433" s="958"/>
      <c r="B433" s="958"/>
      <c r="C433" s="959"/>
      <c r="D433" s="958"/>
      <c r="E433" s="958"/>
      <c r="F433" s="958"/>
      <c r="G433" s="958"/>
      <c r="H433" s="958"/>
    </row>
    <row r="434" spans="1:8" ht="15" thickBot="1">
      <c r="A434" s="958"/>
      <c r="B434" s="958"/>
      <c r="C434" s="959"/>
      <c r="D434" s="958"/>
      <c r="E434" s="958"/>
      <c r="F434" s="958"/>
      <c r="G434" s="958"/>
      <c r="H434" s="958"/>
    </row>
    <row r="435" spans="1:8" ht="15" thickBot="1">
      <c r="A435" s="958"/>
      <c r="B435" s="958"/>
      <c r="C435" s="959"/>
      <c r="D435" s="958"/>
      <c r="E435" s="958"/>
      <c r="F435" s="958"/>
      <c r="G435" s="958"/>
      <c r="H435" s="958"/>
    </row>
    <row r="436" spans="1:8" ht="15" thickBot="1">
      <c r="A436" s="958"/>
      <c r="B436" s="958"/>
      <c r="C436" s="959"/>
      <c r="D436" s="958"/>
      <c r="E436" s="958"/>
      <c r="F436" s="958"/>
      <c r="G436" s="958"/>
      <c r="H436" s="958"/>
    </row>
    <row r="437" spans="1:8" ht="15" thickBot="1">
      <c r="A437" s="958"/>
      <c r="B437" s="958"/>
      <c r="C437" s="959"/>
      <c r="D437" s="958"/>
      <c r="E437" s="958"/>
      <c r="F437" s="958"/>
      <c r="G437" s="958"/>
      <c r="H437" s="958"/>
    </row>
    <row r="438" spans="1:8" ht="15" thickBot="1">
      <c r="A438" s="958"/>
      <c r="B438" s="958"/>
      <c r="C438" s="959"/>
      <c r="D438" s="958"/>
      <c r="E438" s="958"/>
      <c r="F438" s="958"/>
      <c r="G438" s="958"/>
      <c r="H438" s="958"/>
    </row>
    <row r="439" spans="1:8" ht="15" thickBot="1">
      <c r="A439" s="958"/>
      <c r="B439" s="958"/>
      <c r="C439" s="959"/>
      <c r="D439" s="958"/>
      <c r="E439" s="958"/>
      <c r="F439" s="958"/>
      <c r="G439" s="958"/>
      <c r="H439" s="958"/>
    </row>
    <row r="440" spans="1:8" ht="15" thickBot="1">
      <c r="A440" s="958"/>
      <c r="B440" s="958"/>
      <c r="C440" s="959"/>
      <c r="D440" s="958"/>
      <c r="E440" s="958"/>
      <c r="F440" s="958"/>
      <c r="G440" s="958"/>
      <c r="H440" s="958"/>
    </row>
    <row r="441" spans="1:8" ht="15" thickBot="1">
      <c r="A441" s="958"/>
      <c r="B441" s="958"/>
      <c r="C441" s="959"/>
      <c r="D441" s="958"/>
      <c r="E441" s="958"/>
      <c r="F441" s="958"/>
      <c r="G441" s="958"/>
      <c r="H441" s="958"/>
    </row>
    <row r="442" spans="1:8" ht="15" thickBot="1">
      <c r="A442" s="958"/>
      <c r="B442" s="958"/>
      <c r="C442" s="959"/>
      <c r="D442" s="958"/>
      <c r="E442" s="958"/>
      <c r="F442" s="958"/>
      <c r="G442" s="958"/>
      <c r="H442" s="958"/>
    </row>
    <row r="443" spans="1:8" ht="15" thickBot="1">
      <c r="A443" s="958"/>
      <c r="B443" s="958"/>
      <c r="C443" s="959"/>
      <c r="D443" s="958"/>
      <c r="E443" s="958"/>
      <c r="F443" s="958"/>
      <c r="G443" s="958"/>
      <c r="H443" s="958"/>
    </row>
    <row r="444" spans="1:8" ht="15" thickBot="1">
      <c r="A444" s="958"/>
      <c r="B444" s="958"/>
      <c r="C444" s="959"/>
      <c r="D444" s="958"/>
      <c r="E444" s="958"/>
      <c r="F444" s="958"/>
      <c r="G444" s="958"/>
      <c r="H444" s="958"/>
    </row>
    <row r="445" spans="1:8" ht="15" thickBot="1">
      <c r="A445" s="958"/>
      <c r="B445" s="958"/>
      <c r="C445" s="959"/>
      <c r="D445" s="958"/>
      <c r="E445" s="958"/>
      <c r="F445" s="958"/>
      <c r="G445" s="958"/>
      <c r="H445" s="958"/>
    </row>
    <row r="446" spans="1:8" ht="15" thickBot="1">
      <c r="A446" s="958"/>
      <c r="B446" s="958"/>
      <c r="C446" s="959"/>
      <c r="D446" s="958"/>
      <c r="E446" s="958"/>
      <c r="F446" s="958"/>
      <c r="G446" s="958"/>
      <c r="H446" s="958"/>
    </row>
    <row r="447" spans="1:8" ht="15" thickBot="1">
      <c r="A447" s="958"/>
      <c r="B447" s="958"/>
      <c r="C447" s="959"/>
      <c r="D447" s="958"/>
      <c r="E447" s="958"/>
      <c r="F447" s="958"/>
      <c r="G447" s="958"/>
      <c r="H447" s="958"/>
    </row>
    <row r="448" spans="1:8" ht="15" thickBot="1">
      <c r="A448" s="958"/>
      <c r="B448" s="958"/>
      <c r="C448" s="959"/>
      <c r="D448" s="958"/>
      <c r="E448" s="958"/>
      <c r="F448" s="958"/>
      <c r="G448" s="958"/>
      <c r="H448" s="958"/>
    </row>
    <row r="449" spans="1:8" ht="15" thickBot="1">
      <c r="A449" s="958"/>
      <c r="B449" s="958"/>
      <c r="C449" s="959"/>
      <c r="D449" s="958"/>
      <c r="E449" s="958"/>
      <c r="F449" s="958"/>
      <c r="G449" s="958"/>
      <c r="H449" s="958"/>
    </row>
    <row r="450" spans="1:8" ht="15" thickBot="1">
      <c r="A450" s="958"/>
      <c r="B450" s="958"/>
      <c r="C450" s="959"/>
      <c r="D450" s="958"/>
      <c r="E450" s="958"/>
      <c r="F450" s="958"/>
      <c r="G450" s="958"/>
      <c r="H450" s="95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593" r:id="rId4" name="Button080">
          <controlPr defaultSize="0" print="0" autoLine="0" r:id="rId5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10593" r:id="rId4" name="Button080"/>
      </mc:Fallback>
    </mc:AlternateContent>
    <mc:AlternateContent xmlns:mc="http://schemas.openxmlformats.org/markup-compatibility/2006">
      <mc:Choice Requires="x14">
        <control shapeId="110594" r:id="rId6" name="Button180">
          <controlPr defaultSize="0" print="0" autoLine="0" r:id="rId7">
            <anchor moveWithCells="1" sizeWithCells="1">
              <from>
                <xdr:col>9</xdr:col>
                <xdr:colOff>9525</xdr:colOff>
                <xdr:row>0</xdr:row>
                <xdr:rowOff>0</xdr:rowOff>
              </from>
              <to>
                <xdr:col>10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10594" r:id="rId6" name="Button180"/>
      </mc:Fallback>
    </mc:AlternateContent>
    <mc:AlternateContent xmlns:mc="http://schemas.openxmlformats.org/markup-compatibility/2006">
      <mc:Choice Requires="x14">
        <control shapeId="110595" r:id="rId8" name="Button280">
          <controlPr defaultSize="0" print="0" autoLine="0" r:id="rId9">
            <anchor moveWithCells="1" sizeWithCells="1">
              <from>
                <xdr:col>10</xdr:col>
                <xdr:colOff>9525</xdr:colOff>
                <xdr:row>0</xdr:row>
                <xdr:rowOff>0</xdr:rowOff>
              </from>
              <to>
                <xdr:col>11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10595" r:id="rId8" name="Button280"/>
      </mc:Fallback>
    </mc:AlternateContent>
    <mc:AlternateContent xmlns:mc="http://schemas.openxmlformats.org/markup-compatibility/2006">
      <mc:Choice Requires="x14">
        <control shapeId="110596" r:id="rId10" name="Button380">
          <controlPr defaultSize="0" print="0" autoLine="0" r:id="rId11">
            <anchor moveWithCells="1" sizeWithCells="1">
              <from>
                <xdr:col>11</xdr:col>
                <xdr:colOff>9525</xdr:colOff>
                <xdr:row>0</xdr:row>
                <xdr:rowOff>0</xdr:rowOff>
              </from>
              <to>
                <xdr:col>12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10596" r:id="rId10" name="Button380"/>
      </mc:Fallback>
    </mc:AlternateContent>
    <mc:AlternateContent xmlns:mc="http://schemas.openxmlformats.org/markup-compatibility/2006">
      <mc:Choice Requires="x14">
        <control shapeId="110597" r:id="rId12" name="Button480">
          <controlPr defaultSize="0" print="0" autoLine="0" r:id="rId13">
            <anchor moveWithCells="1" sizeWithCells="1">
              <from>
                <xdr:col>12</xdr:col>
                <xdr:colOff>9525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10597" r:id="rId12" name="Button480"/>
      </mc:Fallback>
    </mc:AlternateContent>
    <mc:AlternateContent xmlns:mc="http://schemas.openxmlformats.org/markup-compatibility/2006">
      <mc:Choice Requires="x14">
        <control shapeId="110598" r:id="rId14" name="ButtonClear">
          <controlPr defaultSize="0" print="0" autoLine="0" r:id="rId15">
            <anchor moveWithCells="1" sizeWithCells="1">
              <from>
                <xdr:col>13</xdr:col>
                <xdr:colOff>9525</xdr:colOff>
                <xdr:row>0</xdr:row>
                <xdr:rowOff>0</xdr:rowOff>
              </from>
              <to>
                <xdr:col>14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10598" r:id="rId14" name="ButtonClea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EB3556ED9F97C4EA4A9DA61F74E8E50" ma:contentTypeVersion="4" ma:contentTypeDescription="Create a new document." ma:contentTypeScope="" ma:versionID="f7487bc77982260283d9c892394501f4">
  <xsd:schema xmlns:xsd="http://www.w3.org/2001/XMLSchema" xmlns:xs="http://www.w3.org/2001/XMLSchema" xmlns:p="http://schemas.microsoft.com/office/2006/metadata/properties" xmlns:ns2="12335fb8-1e6a-4ccc-909e-0c71828cbe69" targetNamespace="http://schemas.microsoft.com/office/2006/metadata/properties" ma:root="true" ma:fieldsID="0a22a46463897283fc6ef1acd65ab8b2" ns2:_="">
    <xsd:import namespace="12335fb8-1e6a-4ccc-909e-0c71828cbe69"/>
    <xsd:element name="properties">
      <xsd:complexType>
        <xsd:sequence>
          <xsd:element name="documentManagement">
            <xsd:complexType>
              <xsd:all>
                <xsd:element ref="ns2:Cell" minOccurs="0"/>
                <xsd:element ref="ns2:File_x0020_Type0" minOccurs="0"/>
                <xsd:element ref="ns2:Active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335fb8-1e6a-4ccc-909e-0c71828cbe69" elementFormDefault="qualified">
    <xsd:import namespace="http://schemas.microsoft.com/office/2006/documentManagement/types"/>
    <xsd:import namespace="http://schemas.microsoft.com/office/infopath/2007/PartnerControls"/>
    <xsd:element name="Cell" ma:index="8" nillable="true" ma:displayName="Cell" ma:default="30K Blades" ma:format="Dropdown" ma:internalName="Cell">
      <xsd:simpleType>
        <xsd:restriction base="dms:Choice">
          <xsd:enumeration value="24K Vanes"/>
          <xsd:enumeration value="24K Blades"/>
          <xsd:enumeration value="30K Blades"/>
        </xsd:restriction>
      </xsd:simpleType>
    </xsd:element>
    <xsd:element name="File_x0020_Type0" ma:index="9" nillable="true" ma:displayName="File Type" ma:default="Production Tracking" ma:format="Dropdown" ma:internalName="File_x0020_Type0">
      <xsd:simpleType>
        <xsd:union memberTypes="dms:Text">
          <xsd:simpleType>
            <xsd:restriction base="dms:Choice">
              <xsd:enumeration value="Production Tracking"/>
              <xsd:enumeration value="FX Priority"/>
              <xsd:enumeration value="Report"/>
            </xsd:restriction>
          </xsd:simpleType>
        </xsd:union>
      </xsd:simpleType>
    </xsd:element>
    <xsd:element name="Active" ma:index="10" ma:displayName="Active" ma:default="Active" ma:format="Dropdown" ma:internalName="Active">
      <xsd:simpleType>
        <xsd:restriction base="dms:Choice">
          <xsd:enumeration value="Active"/>
          <xsd:enumeration value="Archive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ctive xmlns="12335fb8-1e6a-4ccc-909e-0c71828cbe69">Active</Active>
    <File_x0020_Type0 xmlns="12335fb8-1e6a-4ccc-909e-0c71828cbe69">Production Tracking</File_x0020_Type0>
    <Cell xmlns="12335fb8-1e6a-4ccc-909e-0c71828cbe69">24K Vanes</Cell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E3D771F-3FD2-453A-8F18-2E6D253F4F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2335fb8-1e6a-4ccc-909e-0c71828cbe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6E3B5F-9558-4B42-8CAD-1214637D82F6}">
  <ds:schemaRefs>
    <ds:schemaRef ds:uri="http://www.w3.org/XML/1998/namespace"/>
    <ds:schemaRef ds:uri="http://purl.org/dc/elements/1.1/"/>
    <ds:schemaRef ds:uri="http://purl.org/dc/dcmitype/"/>
    <ds:schemaRef ds:uri="12335fb8-1e6a-4ccc-909e-0c71828cbe69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2493263C-8A61-4A97-B48D-B281A63EDB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WIP Summary</vt:lpstr>
      <vt:lpstr>5319080</vt:lpstr>
      <vt:lpstr>5319180</vt:lpstr>
      <vt:lpstr>5319280</vt:lpstr>
      <vt:lpstr>5319380</vt:lpstr>
      <vt:lpstr>5319480</vt:lpstr>
      <vt:lpstr>BA SGV Quality Clinic</vt:lpstr>
      <vt:lpstr>FP DIMENSIONAL</vt:lpstr>
      <vt:lpstr>SGV Ship Set Planning 3</vt:lpstr>
      <vt:lpstr>Holiday Schedule</vt:lpstr>
      <vt:lpstr>Parts at Fountain</vt:lpstr>
      <vt:lpstr>MRJ SGV</vt:lpstr>
      <vt:lpstr>Commit Summary</vt:lpstr>
      <vt:lpstr>WIP and Inventory</vt:lpstr>
      <vt:lpstr>Engine Set Progress</vt:lpstr>
      <vt:lpstr>Count Sheet</vt:lpstr>
      <vt:lpstr>'SGV Ship Set Planning 3'!Print_Area</vt:lpstr>
      <vt:lpstr>'SGV Ship Set Planning 3'!Print_Titles</vt:lpstr>
    </vt:vector>
  </TitlesOfParts>
  <Company>United Technologies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SGV Wip Status</dc:title>
  <dc:creator>Tom Ciampa</dc:creator>
  <cp:keywords>Unsure</cp:keywords>
  <cp:lastModifiedBy>Cody Normington - RGBSI</cp:lastModifiedBy>
  <cp:lastPrinted>2016-05-11T13:44:53Z</cp:lastPrinted>
  <dcterms:created xsi:type="dcterms:W3CDTF">2015-01-06T11:54:26Z</dcterms:created>
  <dcterms:modified xsi:type="dcterms:W3CDTF">2017-03-08T00:27:36Z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94b97164-614e-4e3a-b05f-4c45b85bf478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ContentTypeId">
    <vt:lpwstr>0x0101009EB3556ED9F97C4EA4A9DA61F74E8E50</vt:lpwstr>
  </property>
  <property fmtid="{D5CDD505-2E9C-101B-9397-08002B2CF9AE}" pid="5" name="UTCTechnicalData">
    <vt:lpwstr>Unsure</vt:lpwstr>
  </property>
  <property fmtid="{D5CDD505-2E9C-101B-9397-08002B2CF9AE}" pid="6" name="UTCTechnicalDataKeyword">
    <vt:lpwstr>Unsure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aveFileBackup_2" visible="true" label="SaveFileBackup" imageMso="SourceControlCheckIn" onAction="SaveFileBackup"/>
      </mso:documentControls>
    </mso:qat>
  </mso:ribbon>
</mso:customUI>
</file>